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adek\Desktop\"/>
    </mc:Choice>
  </mc:AlternateContent>
  <xr:revisionPtr revIDLastSave="0" documentId="13_ncr:1_{CCA12C4C-CAC5-433B-9AB1-AD7312C3B543}" xr6:coauthVersionLast="47" xr6:coauthVersionMax="47" xr10:uidLastSave="{00000000-0000-0000-0000-000000000000}"/>
  <bookViews>
    <workbookView xWindow="28680" yWindow="-120" windowWidth="29040" windowHeight="15720" xr2:uid="{143A5461-BEC5-4776-ADC1-2FBF4CF0F09C}"/>
  </bookViews>
  <sheets>
    <sheet name="Sheet2" sheetId="2" r:id="rId1"/>
    <sheet name="1" sheetId="1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3" r:id="rId53"/>
    <sheet name="53" sheetId="54" r:id="rId54"/>
    <sheet name="54" sheetId="55" r:id="rId55"/>
    <sheet name="55" sheetId="56" r:id="rId56"/>
    <sheet name="56" sheetId="57" r:id="rId57"/>
    <sheet name="57" sheetId="58" r:id="rId58"/>
    <sheet name="58" sheetId="59" r:id="rId59"/>
    <sheet name="59" sheetId="60" r:id="rId60"/>
    <sheet name="60" sheetId="61" r:id="rId61"/>
    <sheet name="61" sheetId="62" r:id="rId62"/>
    <sheet name="62" sheetId="63" r:id="rId63"/>
    <sheet name="63" sheetId="64" r:id="rId64"/>
    <sheet name="64" sheetId="65" r:id="rId65"/>
    <sheet name="65" sheetId="66" r:id="rId66"/>
    <sheet name="66" sheetId="67" r:id="rId67"/>
    <sheet name="67" sheetId="68" r:id="rId68"/>
    <sheet name="68" sheetId="69" r:id="rId69"/>
    <sheet name="69" sheetId="70" r:id="rId70"/>
    <sheet name="70" sheetId="71" r:id="rId71"/>
    <sheet name="71" sheetId="72" r:id="rId72"/>
    <sheet name="72" sheetId="73" r:id="rId73"/>
    <sheet name="73" sheetId="74" r:id="rId74"/>
    <sheet name="74" sheetId="75" r:id="rId75"/>
    <sheet name="75" sheetId="76" r:id="rId76"/>
    <sheet name="76" sheetId="77" r:id="rId77"/>
    <sheet name="77" sheetId="78" r:id="rId78"/>
    <sheet name="78" sheetId="79" r:id="rId79"/>
    <sheet name="79" sheetId="80" r:id="rId80"/>
    <sheet name="80" sheetId="81" r:id="rId81"/>
    <sheet name="81" sheetId="82" r:id="rId82"/>
    <sheet name="82" sheetId="83" r:id="rId83"/>
    <sheet name="83" sheetId="84" r:id="rId84"/>
    <sheet name="84" sheetId="85" r:id="rId85"/>
    <sheet name="85" sheetId="86" r:id="rId86"/>
    <sheet name="86" sheetId="87" r:id="rId87"/>
    <sheet name="87" sheetId="88" r:id="rId88"/>
    <sheet name="88" sheetId="89" r:id="rId89"/>
    <sheet name="89" sheetId="90" r:id="rId90"/>
    <sheet name="90" sheetId="91" r:id="rId91"/>
    <sheet name="91" sheetId="92" r:id="rId92"/>
    <sheet name="92" sheetId="93" r:id="rId93"/>
    <sheet name="93" sheetId="94" r:id="rId94"/>
    <sheet name="94" sheetId="95" r:id="rId95"/>
    <sheet name="95" sheetId="96" r:id="rId96"/>
    <sheet name="96" sheetId="97" r:id="rId97"/>
    <sheet name="97" sheetId="98" r:id="rId98"/>
    <sheet name="98" sheetId="99" r:id="rId99"/>
    <sheet name="99" sheetId="100" r:id="rId100"/>
    <sheet name="100" sheetId="101" r:id="rId101"/>
  </sheets>
  <definedNames>
    <definedName name="_xlnm._FilterDatabase" localSheetId="0" hidden="1">Sheet2!$N$1:$QM$101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5" i="2" l="1"/>
  <c r="O35" i="2"/>
  <c r="D41" i="2"/>
  <c r="FX101" i="2"/>
  <c r="FW101" i="2"/>
  <c r="FV101" i="2"/>
  <c r="FU101" i="2"/>
  <c r="FX100" i="2"/>
  <c r="FW100" i="2"/>
  <c r="FV100" i="2"/>
  <c r="FU100" i="2"/>
  <c r="FX99" i="2"/>
  <c r="FW99" i="2"/>
  <c r="FV99" i="2"/>
  <c r="FU99" i="2"/>
  <c r="FX98" i="2"/>
  <c r="FW98" i="2"/>
  <c r="FV98" i="2"/>
  <c r="FU98" i="2"/>
  <c r="FX97" i="2"/>
  <c r="FW97" i="2"/>
  <c r="FV97" i="2"/>
  <c r="FU97" i="2"/>
  <c r="FX96" i="2"/>
  <c r="FW96" i="2"/>
  <c r="FV96" i="2"/>
  <c r="FU96" i="2"/>
  <c r="FX95" i="2"/>
  <c r="FW95" i="2"/>
  <c r="FV95" i="2"/>
  <c r="FU95" i="2"/>
  <c r="FX94" i="2"/>
  <c r="FW94" i="2"/>
  <c r="FV94" i="2"/>
  <c r="FU94" i="2"/>
  <c r="FX93" i="2"/>
  <c r="FW93" i="2"/>
  <c r="FV93" i="2"/>
  <c r="FU93" i="2"/>
  <c r="FX92" i="2"/>
  <c r="FW92" i="2"/>
  <c r="FV92" i="2"/>
  <c r="FU92" i="2"/>
  <c r="FX91" i="2"/>
  <c r="FW91" i="2"/>
  <c r="FV91" i="2"/>
  <c r="FU91" i="2"/>
  <c r="FX90" i="2"/>
  <c r="FW90" i="2"/>
  <c r="FV90" i="2"/>
  <c r="FU90" i="2"/>
  <c r="FX89" i="2"/>
  <c r="FW89" i="2"/>
  <c r="FV89" i="2"/>
  <c r="FU89" i="2"/>
  <c r="FX88" i="2"/>
  <c r="FW88" i="2"/>
  <c r="FV88" i="2"/>
  <c r="FU88" i="2"/>
  <c r="FX87" i="2"/>
  <c r="FW87" i="2"/>
  <c r="FV87" i="2"/>
  <c r="FU87" i="2"/>
  <c r="FX86" i="2"/>
  <c r="FW86" i="2"/>
  <c r="FV86" i="2"/>
  <c r="FU86" i="2"/>
  <c r="FX85" i="2"/>
  <c r="FW85" i="2"/>
  <c r="FV85" i="2"/>
  <c r="FU85" i="2"/>
  <c r="FX84" i="2"/>
  <c r="FW84" i="2"/>
  <c r="FV84" i="2"/>
  <c r="FU84" i="2"/>
  <c r="FX83" i="2"/>
  <c r="FW83" i="2"/>
  <c r="FV83" i="2"/>
  <c r="FU83" i="2"/>
  <c r="FX82" i="2"/>
  <c r="FW82" i="2"/>
  <c r="FV82" i="2"/>
  <c r="FU82" i="2"/>
  <c r="FX81" i="2"/>
  <c r="FW81" i="2"/>
  <c r="FV81" i="2"/>
  <c r="FU81" i="2"/>
  <c r="FX80" i="2"/>
  <c r="FW80" i="2"/>
  <c r="FV80" i="2"/>
  <c r="FU80" i="2"/>
  <c r="FX79" i="2"/>
  <c r="FW79" i="2"/>
  <c r="FV79" i="2"/>
  <c r="FU79" i="2"/>
  <c r="FX78" i="2"/>
  <c r="FW78" i="2"/>
  <c r="FV78" i="2"/>
  <c r="FU78" i="2"/>
  <c r="FX77" i="2"/>
  <c r="FW77" i="2"/>
  <c r="FV77" i="2"/>
  <c r="FU77" i="2"/>
  <c r="FX76" i="2"/>
  <c r="FW76" i="2"/>
  <c r="FV76" i="2"/>
  <c r="FU76" i="2"/>
  <c r="FX75" i="2"/>
  <c r="FW75" i="2"/>
  <c r="FV75" i="2"/>
  <c r="FU75" i="2"/>
  <c r="FX74" i="2"/>
  <c r="FW74" i="2"/>
  <c r="FV74" i="2"/>
  <c r="FU74" i="2"/>
  <c r="FX73" i="2"/>
  <c r="FW73" i="2"/>
  <c r="FV73" i="2"/>
  <c r="FU73" i="2"/>
  <c r="FX72" i="2"/>
  <c r="FW72" i="2"/>
  <c r="FV72" i="2"/>
  <c r="FU72" i="2"/>
  <c r="FX71" i="2"/>
  <c r="FW71" i="2"/>
  <c r="FV71" i="2"/>
  <c r="FU71" i="2"/>
  <c r="FX70" i="2"/>
  <c r="FW70" i="2"/>
  <c r="FV70" i="2"/>
  <c r="FU70" i="2"/>
  <c r="FX69" i="2"/>
  <c r="FW69" i="2"/>
  <c r="FV69" i="2"/>
  <c r="FU69" i="2"/>
  <c r="FX68" i="2"/>
  <c r="FW68" i="2"/>
  <c r="FV68" i="2"/>
  <c r="FU68" i="2"/>
  <c r="FX67" i="2"/>
  <c r="FW67" i="2"/>
  <c r="FV67" i="2"/>
  <c r="FU67" i="2"/>
  <c r="FX66" i="2"/>
  <c r="FW66" i="2"/>
  <c r="FV66" i="2"/>
  <c r="FU66" i="2"/>
  <c r="FX65" i="2"/>
  <c r="FW65" i="2"/>
  <c r="FV65" i="2"/>
  <c r="FU65" i="2"/>
  <c r="FX64" i="2"/>
  <c r="FW64" i="2"/>
  <c r="FV64" i="2"/>
  <c r="FU64" i="2"/>
  <c r="FX63" i="2"/>
  <c r="FW63" i="2"/>
  <c r="FV63" i="2"/>
  <c r="FU63" i="2"/>
  <c r="FX62" i="2"/>
  <c r="FW62" i="2"/>
  <c r="FV62" i="2"/>
  <c r="FU62" i="2"/>
  <c r="FX61" i="2"/>
  <c r="FW61" i="2"/>
  <c r="FV61" i="2"/>
  <c r="FU61" i="2"/>
  <c r="FX60" i="2"/>
  <c r="FW60" i="2"/>
  <c r="FV60" i="2"/>
  <c r="FU60" i="2"/>
  <c r="FX59" i="2"/>
  <c r="FW59" i="2"/>
  <c r="FV59" i="2"/>
  <c r="FU59" i="2"/>
  <c r="FX58" i="2"/>
  <c r="FW58" i="2"/>
  <c r="FV58" i="2"/>
  <c r="FU58" i="2"/>
  <c r="FX57" i="2"/>
  <c r="FW57" i="2"/>
  <c r="FV57" i="2"/>
  <c r="FU57" i="2"/>
  <c r="FX56" i="2"/>
  <c r="FW56" i="2"/>
  <c r="FV56" i="2"/>
  <c r="FU56" i="2"/>
  <c r="FX55" i="2"/>
  <c r="FW55" i="2"/>
  <c r="FV55" i="2"/>
  <c r="FU55" i="2"/>
  <c r="FX54" i="2"/>
  <c r="FW54" i="2"/>
  <c r="FV54" i="2"/>
  <c r="FU54" i="2"/>
  <c r="FX53" i="2"/>
  <c r="FW53" i="2"/>
  <c r="FV53" i="2"/>
  <c r="FU53" i="2"/>
  <c r="FX52" i="2"/>
  <c r="FW52" i="2"/>
  <c r="FV52" i="2"/>
  <c r="FU52" i="2"/>
  <c r="FX51" i="2"/>
  <c r="FW51" i="2"/>
  <c r="FV51" i="2"/>
  <c r="FU51" i="2"/>
  <c r="FX50" i="2"/>
  <c r="FW50" i="2"/>
  <c r="FV50" i="2"/>
  <c r="FU50" i="2"/>
  <c r="FX49" i="2"/>
  <c r="FW49" i="2"/>
  <c r="FV49" i="2"/>
  <c r="FU49" i="2"/>
  <c r="FX48" i="2"/>
  <c r="FW48" i="2"/>
  <c r="FV48" i="2"/>
  <c r="FU48" i="2"/>
  <c r="FX47" i="2"/>
  <c r="FW47" i="2"/>
  <c r="FV47" i="2"/>
  <c r="FU47" i="2"/>
  <c r="FX46" i="2"/>
  <c r="FW46" i="2"/>
  <c r="FV46" i="2"/>
  <c r="FU46" i="2"/>
  <c r="FX45" i="2"/>
  <c r="FW45" i="2"/>
  <c r="FV45" i="2"/>
  <c r="FU45" i="2"/>
  <c r="FX44" i="2"/>
  <c r="FW44" i="2"/>
  <c r="FV44" i="2"/>
  <c r="FU44" i="2"/>
  <c r="FX43" i="2"/>
  <c r="FW43" i="2"/>
  <c r="FV43" i="2"/>
  <c r="FU43" i="2"/>
  <c r="FX42" i="2"/>
  <c r="FW42" i="2"/>
  <c r="FV42" i="2"/>
  <c r="FU42" i="2"/>
  <c r="FX41" i="2"/>
  <c r="FW41" i="2"/>
  <c r="FV41" i="2"/>
  <c r="FU41" i="2"/>
  <c r="FX40" i="2"/>
  <c r="FW40" i="2"/>
  <c r="FV40" i="2"/>
  <c r="FU40" i="2"/>
  <c r="FX39" i="2"/>
  <c r="FW39" i="2"/>
  <c r="FV39" i="2"/>
  <c r="FU39" i="2"/>
  <c r="FX38" i="2"/>
  <c r="FW38" i="2"/>
  <c r="FV38" i="2"/>
  <c r="FU38" i="2"/>
  <c r="FX37" i="2"/>
  <c r="FW37" i="2"/>
  <c r="FV37" i="2"/>
  <c r="FU37" i="2"/>
  <c r="FX36" i="2"/>
  <c r="FW36" i="2"/>
  <c r="FV36" i="2"/>
  <c r="FU36" i="2"/>
  <c r="FX35" i="2"/>
  <c r="FW35" i="2"/>
  <c r="FV35" i="2"/>
  <c r="FU35" i="2"/>
  <c r="FX34" i="2"/>
  <c r="FW34" i="2"/>
  <c r="FV34" i="2"/>
  <c r="FU34" i="2"/>
  <c r="FX33" i="2"/>
  <c r="FW33" i="2"/>
  <c r="FV33" i="2"/>
  <c r="FU33" i="2"/>
  <c r="FX32" i="2"/>
  <c r="FW32" i="2"/>
  <c r="FV32" i="2"/>
  <c r="FU32" i="2"/>
  <c r="FX31" i="2"/>
  <c r="FW31" i="2"/>
  <c r="FV31" i="2"/>
  <c r="FU31" i="2"/>
  <c r="FX30" i="2"/>
  <c r="FW30" i="2"/>
  <c r="FV30" i="2"/>
  <c r="FU30" i="2"/>
  <c r="FX29" i="2"/>
  <c r="FW29" i="2"/>
  <c r="FV29" i="2"/>
  <c r="FU29" i="2"/>
  <c r="FX28" i="2"/>
  <c r="FW28" i="2"/>
  <c r="FV28" i="2"/>
  <c r="FU28" i="2"/>
  <c r="FX27" i="2"/>
  <c r="FW27" i="2"/>
  <c r="FV27" i="2"/>
  <c r="FU27" i="2"/>
  <c r="FX26" i="2"/>
  <c r="FW26" i="2"/>
  <c r="FV26" i="2"/>
  <c r="FU26" i="2"/>
  <c r="FX25" i="2"/>
  <c r="FW25" i="2"/>
  <c r="FV25" i="2"/>
  <c r="FU25" i="2"/>
  <c r="FX24" i="2"/>
  <c r="FW24" i="2"/>
  <c r="FV24" i="2"/>
  <c r="FU24" i="2"/>
  <c r="FX23" i="2"/>
  <c r="FW23" i="2"/>
  <c r="FV23" i="2"/>
  <c r="FU23" i="2"/>
  <c r="FX22" i="2"/>
  <c r="FW22" i="2"/>
  <c r="FV22" i="2"/>
  <c r="FU22" i="2"/>
  <c r="FX21" i="2"/>
  <c r="FW21" i="2"/>
  <c r="FV21" i="2"/>
  <c r="FU21" i="2"/>
  <c r="FX20" i="2"/>
  <c r="FW20" i="2"/>
  <c r="FV20" i="2"/>
  <c r="FU20" i="2"/>
  <c r="FX19" i="2"/>
  <c r="FW19" i="2"/>
  <c r="FV19" i="2"/>
  <c r="FU19" i="2"/>
  <c r="FX18" i="2"/>
  <c r="FW18" i="2"/>
  <c r="FV18" i="2"/>
  <c r="FU18" i="2"/>
  <c r="FX17" i="2"/>
  <c r="FW17" i="2"/>
  <c r="FV17" i="2"/>
  <c r="FU17" i="2"/>
  <c r="FX16" i="2"/>
  <c r="FW16" i="2"/>
  <c r="FV16" i="2"/>
  <c r="FU16" i="2"/>
  <c r="FX15" i="2"/>
  <c r="FW15" i="2"/>
  <c r="FV15" i="2"/>
  <c r="FU15" i="2"/>
  <c r="FX14" i="2"/>
  <c r="FW14" i="2"/>
  <c r="FV14" i="2"/>
  <c r="FU14" i="2"/>
  <c r="FX13" i="2"/>
  <c r="FW13" i="2"/>
  <c r="FV13" i="2"/>
  <c r="FU13" i="2"/>
  <c r="FX12" i="2"/>
  <c r="FW12" i="2"/>
  <c r="FV12" i="2"/>
  <c r="FU12" i="2"/>
  <c r="FX11" i="2"/>
  <c r="FW11" i="2"/>
  <c r="FV11" i="2"/>
  <c r="FU11" i="2"/>
  <c r="FX10" i="2"/>
  <c r="FW10" i="2"/>
  <c r="FV10" i="2"/>
  <c r="FU10" i="2"/>
  <c r="FX9" i="2"/>
  <c r="FW9" i="2"/>
  <c r="FV9" i="2"/>
  <c r="FU9" i="2"/>
  <c r="FX8" i="2"/>
  <c r="FW8" i="2"/>
  <c r="FV8" i="2"/>
  <c r="FU8" i="2"/>
  <c r="FX7" i="2"/>
  <c r="FW7" i="2"/>
  <c r="FV7" i="2"/>
  <c r="FU7" i="2"/>
  <c r="FX6" i="2"/>
  <c r="FW6" i="2"/>
  <c r="FV6" i="2"/>
  <c r="FU6" i="2"/>
  <c r="FX5" i="2"/>
  <c r="FW5" i="2"/>
  <c r="FV5" i="2"/>
  <c r="FU5" i="2"/>
  <c r="FX4" i="2"/>
  <c r="FW4" i="2"/>
  <c r="FV4" i="2"/>
  <c r="FU4" i="2"/>
  <c r="FX3" i="2"/>
  <c r="FW3" i="2"/>
  <c r="FV3" i="2"/>
  <c r="FU3" i="2"/>
  <c r="FX2" i="2"/>
  <c r="F41" i="2" s="1"/>
  <c r="FW2" i="2"/>
  <c r="E41" i="2" s="1"/>
  <c r="FV2" i="2"/>
  <c r="FU2" i="2"/>
  <c r="C41" i="2" s="1"/>
  <c r="FT101" i="2"/>
  <c r="FT100" i="2"/>
  <c r="FT99" i="2"/>
  <c r="FT98" i="2"/>
  <c r="FT97" i="2"/>
  <c r="FT96" i="2"/>
  <c r="FT95" i="2"/>
  <c r="FT94" i="2"/>
  <c r="FT93" i="2"/>
  <c r="FT92" i="2"/>
  <c r="FT91" i="2"/>
  <c r="FT90" i="2"/>
  <c r="FT89" i="2"/>
  <c r="FT88" i="2"/>
  <c r="FT87" i="2"/>
  <c r="FT86" i="2"/>
  <c r="FT85" i="2"/>
  <c r="FT84" i="2"/>
  <c r="FT83" i="2"/>
  <c r="FT82" i="2"/>
  <c r="FT81" i="2"/>
  <c r="FT80" i="2"/>
  <c r="FT79" i="2"/>
  <c r="FT78" i="2"/>
  <c r="FT77" i="2"/>
  <c r="FT76" i="2"/>
  <c r="FT75" i="2"/>
  <c r="FT74" i="2"/>
  <c r="FT73" i="2"/>
  <c r="FT72" i="2"/>
  <c r="FT71" i="2"/>
  <c r="FT70" i="2"/>
  <c r="FT69" i="2"/>
  <c r="FT68" i="2"/>
  <c r="FT67" i="2"/>
  <c r="FT66" i="2"/>
  <c r="FT65" i="2"/>
  <c r="FT64" i="2"/>
  <c r="FT63" i="2"/>
  <c r="FT62" i="2"/>
  <c r="FT61" i="2"/>
  <c r="FT60" i="2"/>
  <c r="FT59" i="2"/>
  <c r="FT58" i="2"/>
  <c r="FT57" i="2"/>
  <c r="FT56" i="2"/>
  <c r="FT55" i="2"/>
  <c r="FT54" i="2"/>
  <c r="FT53" i="2"/>
  <c r="FT52" i="2"/>
  <c r="FT51" i="2"/>
  <c r="FT50" i="2"/>
  <c r="FT49" i="2"/>
  <c r="FT48" i="2"/>
  <c r="FT47" i="2"/>
  <c r="FT46" i="2"/>
  <c r="FT45" i="2"/>
  <c r="FT44" i="2"/>
  <c r="FT43" i="2"/>
  <c r="FT42" i="2"/>
  <c r="FT41" i="2"/>
  <c r="FT40" i="2"/>
  <c r="FT39" i="2"/>
  <c r="FT38" i="2"/>
  <c r="FT37" i="2"/>
  <c r="FT36" i="2"/>
  <c r="FT35" i="2"/>
  <c r="FT34" i="2"/>
  <c r="FT33" i="2"/>
  <c r="FT32" i="2"/>
  <c r="FT31" i="2"/>
  <c r="FT30" i="2"/>
  <c r="FT29" i="2"/>
  <c r="FT28" i="2"/>
  <c r="FT27" i="2"/>
  <c r="FT26" i="2"/>
  <c r="FT25" i="2"/>
  <c r="FT24" i="2"/>
  <c r="FT23" i="2"/>
  <c r="FT22" i="2"/>
  <c r="FT21" i="2"/>
  <c r="FT20" i="2"/>
  <c r="FT19" i="2"/>
  <c r="FT18" i="2"/>
  <c r="FT17" i="2"/>
  <c r="FT16" i="2"/>
  <c r="FT15" i="2"/>
  <c r="FT14" i="2"/>
  <c r="FT13" i="2"/>
  <c r="FT12" i="2"/>
  <c r="FT11" i="2"/>
  <c r="FT10" i="2"/>
  <c r="FT9" i="2"/>
  <c r="FT8" i="2"/>
  <c r="FT7" i="2"/>
  <c r="FT6" i="2"/>
  <c r="FT5" i="2"/>
  <c r="FT4" i="2"/>
  <c r="FT3" i="2"/>
  <c r="FT2" i="2"/>
  <c r="B41" i="2" s="1"/>
  <c r="N2" i="2"/>
  <c r="B2" i="2" s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QM101" i="2" l="1"/>
  <c r="QL101" i="2"/>
  <c r="QK101" i="2"/>
  <c r="QJ101" i="2"/>
  <c r="QI101" i="2"/>
  <c r="QH101" i="2"/>
  <c r="QG101" i="2"/>
  <c r="QF101" i="2"/>
  <c r="QE101" i="2"/>
  <c r="QD101" i="2"/>
  <c r="QC101" i="2"/>
  <c r="QB101" i="2"/>
  <c r="QA101" i="2"/>
  <c r="PZ101" i="2"/>
  <c r="PY101" i="2"/>
  <c r="PX101" i="2"/>
  <c r="PW101" i="2"/>
  <c r="PV101" i="2"/>
  <c r="PU101" i="2"/>
  <c r="PT101" i="2"/>
  <c r="PS101" i="2"/>
  <c r="PR101" i="2"/>
  <c r="PQ101" i="2"/>
  <c r="PP101" i="2"/>
  <c r="PO101" i="2"/>
  <c r="PN101" i="2"/>
  <c r="PM101" i="2"/>
  <c r="PL101" i="2"/>
  <c r="PK101" i="2"/>
  <c r="PJ101" i="2"/>
  <c r="PI101" i="2"/>
  <c r="PH101" i="2"/>
  <c r="PG101" i="2"/>
  <c r="PF101" i="2"/>
  <c r="PE101" i="2"/>
  <c r="PD101" i="2"/>
  <c r="PC101" i="2"/>
  <c r="PB101" i="2"/>
  <c r="PA101" i="2"/>
  <c r="OZ101" i="2"/>
  <c r="OY101" i="2"/>
  <c r="OX101" i="2"/>
  <c r="OW101" i="2"/>
  <c r="OV101" i="2"/>
  <c r="OU101" i="2"/>
  <c r="OT101" i="2"/>
  <c r="OS101" i="2"/>
  <c r="OR101" i="2"/>
  <c r="OQ101" i="2"/>
  <c r="OP101" i="2"/>
  <c r="OO101" i="2"/>
  <c r="ON101" i="2"/>
  <c r="OM101" i="2"/>
  <c r="OL101" i="2"/>
  <c r="OK101" i="2"/>
  <c r="OJ101" i="2"/>
  <c r="OI101" i="2"/>
  <c r="OH101" i="2"/>
  <c r="OG101" i="2"/>
  <c r="OF101" i="2"/>
  <c r="OE101" i="2"/>
  <c r="OD101" i="2"/>
  <c r="OC101" i="2"/>
  <c r="OB101" i="2"/>
  <c r="OA101" i="2"/>
  <c r="NZ101" i="2"/>
  <c r="NY101" i="2"/>
  <c r="NX101" i="2"/>
  <c r="NW101" i="2"/>
  <c r="NV101" i="2"/>
  <c r="NU101" i="2"/>
  <c r="NT101" i="2"/>
  <c r="NS101" i="2"/>
  <c r="NR101" i="2"/>
  <c r="NQ101" i="2"/>
  <c r="NP101" i="2"/>
  <c r="NO101" i="2"/>
  <c r="NN101" i="2"/>
  <c r="NM101" i="2"/>
  <c r="NL101" i="2"/>
  <c r="NK101" i="2"/>
  <c r="NJ101" i="2"/>
  <c r="NI101" i="2"/>
  <c r="NH101" i="2"/>
  <c r="NG101" i="2"/>
  <c r="NF101" i="2"/>
  <c r="NE101" i="2"/>
  <c r="ND101" i="2"/>
  <c r="NC101" i="2"/>
  <c r="NB101" i="2"/>
  <c r="NA101" i="2"/>
  <c r="MZ101" i="2"/>
  <c r="MY101" i="2"/>
  <c r="MX101" i="2"/>
  <c r="MW101" i="2"/>
  <c r="MV101" i="2"/>
  <c r="MU101" i="2"/>
  <c r="MT101" i="2"/>
  <c r="MS101" i="2"/>
  <c r="MR101" i="2"/>
  <c r="MQ101" i="2"/>
  <c r="MP101" i="2"/>
  <c r="MO101" i="2"/>
  <c r="MN101" i="2"/>
  <c r="MM101" i="2"/>
  <c r="ML101" i="2"/>
  <c r="MK101" i="2"/>
  <c r="MJ101" i="2"/>
  <c r="MI101" i="2"/>
  <c r="MH101" i="2"/>
  <c r="MG101" i="2"/>
  <c r="MF101" i="2"/>
  <c r="ME101" i="2"/>
  <c r="MD101" i="2"/>
  <c r="MC101" i="2"/>
  <c r="MB101" i="2"/>
  <c r="MA101" i="2"/>
  <c r="LZ101" i="2"/>
  <c r="LY101" i="2"/>
  <c r="LX101" i="2"/>
  <c r="LW101" i="2"/>
  <c r="LV101" i="2"/>
  <c r="LU101" i="2"/>
  <c r="LT101" i="2"/>
  <c r="LS101" i="2"/>
  <c r="LR101" i="2"/>
  <c r="LQ101" i="2"/>
  <c r="LP101" i="2"/>
  <c r="LO101" i="2"/>
  <c r="LN101" i="2"/>
  <c r="LM101" i="2"/>
  <c r="LL101" i="2"/>
  <c r="LK101" i="2"/>
  <c r="LJ101" i="2"/>
  <c r="LI101" i="2"/>
  <c r="LH101" i="2"/>
  <c r="LG101" i="2"/>
  <c r="LF101" i="2"/>
  <c r="LE101" i="2"/>
  <c r="LD101" i="2"/>
  <c r="LC101" i="2"/>
  <c r="LB101" i="2"/>
  <c r="LA101" i="2"/>
  <c r="KZ101" i="2"/>
  <c r="KY101" i="2"/>
  <c r="KX101" i="2"/>
  <c r="KW101" i="2"/>
  <c r="KV101" i="2"/>
  <c r="KU101" i="2"/>
  <c r="KT101" i="2"/>
  <c r="KS101" i="2"/>
  <c r="KR101" i="2"/>
  <c r="KQ101" i="2"/>
  <c r="KP101" i="2"/>
  <c r="KO101" i="2"/>
  <c r="KN101" i="2"/>
  <c r="KM101" i="2"/>
  <c r="KL101" i="2"/>
  <c r="KK101" i="2"/>
  <c r="KJ101" i="2"/>
  <c r="KI101" i="2"/>
  <c r="KH101" i="2"/>
  <c r="KG101" i="2"/>
  <c r="KF101" i="2"/>
  <c r="KE101" i="2"/>
  <c r="KD101" i="2"/>
  <c r="KC101" i="2"/>
  <c r="KB101" i="2"/>
  <c r="KA101" i="2"/>
  <c r="JZ101" i="2"/>
  <c r="JY101" i="2"/>
  <c r="JX101" i="2"/>
  <c r="JW101" i="2"/>
  <c r="JV101" i="2"/>
  <c r="JU101" i="2"/>
  <c r="JT101" i="2"/>
  <c r="JS101" i="2"/>
  <c r="JR101" i="2"/>
  <c r="JQ101" i="2"/>
  <c r="JP101" i="2"/>
  <c r="JO101" i="2"/>
  <c r="JN101" i="2"/>
  <c r="JM101" i="2"/>
  <c r="JL101" i="2"/>
  <c r="JK101" i="2"/>
  <c r="JJ101" i="2"/>
  <c r="JI101" i="2"/>
  <c r="JH101" i="2"/>
  <c r="JG101" i="2"/>
  <c r="JF101" i="2"/>
  <c r="JE101" i="2"/>
  <c r="JD101" i="2"/>
  <c r="JC101" i="2"/>
  <c r="JB101" i="2"/>
  <c r="JA101" i="2"/>
  <c r="IZ101" i="2"/>
  <c r="IY101" i="2"/>
  <c r="IX101" i="2"/>
  <c r="IW101" i="2"/>
  <c r="IV101" i="2"/>
  <c r="IU101" i="2"/>
  <c r="IT101" i="2"/>
  <c r="IS101" i="2"/>
  <c r="IR101" i="2"/>
  <c r="IQ101" i="2"/>
  <c r="IP101" i="2"/>
  <c r="IO101" i="2"/>
  <c r="IN101" i="2"/>
  <c r="IM101" i="2"/>
  <c r="IL101" i="2"/>
  <c r="IK101" i="2"/>
  <c r="IJ101" i="2"/>
  <c r="II101" i="2"/>
  <c r="IH101" i="2"/>
  <c r="IG101" i="2"/>
  <c r="IF101" i="2"/>
  <c r="IE101" i="2"/>
  <c r="ID101" i="2"/>
  <c r="IC101" i="2"/>
  <c r="IB101" i="2"/>
  <c r="IA101" i="2"/>
  <c r="HZ101" i="2"/>
  <c r="HY101" i="2"/>
  <c r="HX101" i="2"/>
  <c r="HW101" i="2"/>
  <c r="HV101" i="2"/>
  <c r="HU101" i="2"/>
  <c r="HT101" i="2"/>
  <c r="HS101" i="2"/>
  <c r="HR101" i="2"/>
  <c r="HQ101" i="2"/>
  <c r="HP101" i="2"/>
  <c r="HO101" i="2"/>
  <c r="HN101" i="2"/>
  <c r="HM101" i="2"/>
  <c r="HL101" i="2"/>
  <c r="HK101" i="2"/>
  <c r="HJ101" i="2"/>
  <c r="HI101" i="2"/>
  <c r="HH101" i="2"/>
  <c r="HG101" i="2"/>
  <c r="HF101" i="2"/>
  <c r="HE101" i="2"/>
  <c r="HD101" i="2"/>
  <c r="HC101" i="2"/>
  <c r="HB101" i="2"/>
  <c r="HA101" i="2"/>
  <c r="GZ101" i="2"/>
  <c r="GY101" i="2"/>
  <c r="GX101" i="2"/>
  <c r="GW101" i="2"/>
  <c r="GV101" i="2"/>
  <c r="GU101" i="2"/>
  <c r="GT101" i="2"/>
  <c r="GS101" i="2"/>
  <c r="GR101" i="2"/>
  <c r="GQ101" i="2"/>
  <c r="GP101" i="2"/>
  <c r="GO101" i="2"/>
  <c r="GN101" i="2"/>
  <c r="GM101" i="2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QM100" i="2"/>
  <c r="QL100" i="2"/>
  <c r="QK100" i="2"/>
  <c r="QJ100" i="2"/>
  <c r="QI100" i="2"/>
  <c r="QH100" i="2"/>
  <c r="QG100" i="2"/>
  <c r="QF100" i="2"/>
  <c r="QE100" i="2"/>
  <c r="QD100" i="2"/>
  <c r="QC100" i="2"/>
  <c r="QB100" i="2"/>
  <c r="QA100" i="2"/>
  <c r="PZ100" i="2"/>
  <c r="PY100" i="2"/>
  <c r="PX100" i="2"/>
  <c r="PW100" i="2"/>
  <c r="PV100" i="2"/>
  <c r="PU100" i="2"/>
  <c r="PT100" i="2"/>
  <c r="PS100" i="2"/>
  <c r="PR100" i="2"/>
  <c r="PQ100" i="2"/>
  <c r="PP100" i="2"/>
  <c r="PO100" i="2"/>
  <c r="PN100" i="2"/>
  <c r="PM100" i="2"/>
  <c r="PL100" i="2"/>
  <c r="PK100" i="2"/>
  <c r="PJ100" i="2"/>
  <c r="PI100" i="2"/>
  <c r="PH100" i="2"/>
  <c r="PG100" i="2"/>
  <c r="PF100" i="2"/>
  <c r="PE100" i="2"/>
  <c r="PD100" i="2"/>
  <c r="PC100" i="2"/>
  <c r="PB100" i="2"/>
  <c r="PA100" i="2"/>
  <c r="OZ100" i="2"/>
  <c r="OY100" i="2"/>
  <c r="OX100" i="2"/>
  <c r="OW100" i="2"/>
  <c r="OV100" i="2"/>
  <c r="OU100" i="2"/>
  <c r="OT100" i="2"/>
  <c r="OS100" i="2"/>
  <c r="OR100" i="2"/>
  <c r="OQ100" i="2"/>
  <c r="OP100" i="2"/>
  <c r="OO100" i="2"/>
  <c r="ON100" i="2"/>
  <c r="OM100" i="2"/>
  <c r="OL100" i="2"/>
  <c r="OK100" i="2"/>
  <c r="OJ100" i="2"/>
  <c r="OI100" i="2"/>
  <c r="OH100" i="2"/>
  <c r="OG100" i="2"/>
  <c r="OF100" i="2"/>
  <c r="OE100" i="2"/>
  <c r="OD100" i="2"/>
  <c r="OC100" i="2"/>
  <c r="OB100" i="2"/>
  <c r="OA100" i="2"/>
  <c r="NZ100" i="2"/>
  <c r="NY100" i="2"/>
  <c r="NX100" i="2"/>
  <c r="NW100" i="2"/>
  <c r="NV100" i="2"/>
  <c r="NU100" i="2"/>
  <c r="NT100" i="2"/>
  <c r="NS100" i="2"/>
  <c r="NR100" i="2"/>
  <c r="NQ100" i="2"/>
  <c r="NP100" i="2"/>
  <c r="NO100" i="2"/>
  <c r="NN100" i="2"/>
  <c r="NM100" i="2"/>
  <c r="NL100" i="2"/>
  <c r="NK100" i="2"/>
  <c r="NJ100" i="2"/>
  <c r="NI100" i="2"/>
  <c r="NH100" i="2"/>
  <c r="NG100" i="2"/>
  <c r="NF100" i="2"/>
  <c r="NE100" i="2"/>
  <c r="ND100" i="2"/>
  <c r="NC100" i="2"/>
  <c r="NB100" i="2"/>
  <c r="NA100" i="2"/>
  <c r="MZ100" i="2"/>
  <c r="MY100" i="2"/>
  <c r="MX100" i="2"/>
  <c r="MW100" i="2"/>
  <c r="MV100" i="2"/>
  <c r="MU100" i="2"/>
  <c r="MT100" i="2"/>
  <c r="MS100" i="2"/>
  <c r="MR100" i="2"/>
  <c r="MQ100" i="2"/>
  <c r="MP100" i="2"/>
  <c r="MO100" i="2"/>
  <c r="MN100" i="2"/>
  <c r="MM100" i="2"/>
  <c r="ML100" i="2"/>
  <c r="MK100" i="2"/>
  <c r="MJ100" i="2"/>
  <c r="MI100" i="2"/>
  <c r="MH100" i="2"/>
  <c r="MG100" i="2"/>
  <c r="MF100" i="2"/>
  <c r="ME100" i="2"/>
  <c r="MD100" i="2"/>
  <c r="MC100" i="2"/>
  <c r="MB100" i="2"/>
  <c r="MA100" i="2"/>
  <c r="LZ100" i="2"/>
  <c r="LY100" i="2"/>
  <c r="LX100" i="2"/>
  <c r="LW100" i="2"/>
  <c r="LV100" i="2"/>
  <c r="LU100" i="2"/>
  <c r="LT100" i="2"/>
  <c r="LS100" i="2"/>
  <c r="LR100" i="2"/>
  <c r="LQ100" i="2"/>
  <c r="LP100" i="2"/>
  <c r="LO100" i="2"/>
  <c r="LN100" i="2"/>
  <c r="LM100" i="2"/>
  <c r="LL100" i="2"/>
  <c r="LK100" i="2"/>
  <c r="LJ100" i="2"/>
  <c r="LI100" i="2"/>
  <c r="LH100" i="2"/>
  <c r="LG100" i="2"/>
  <c r="LF100" i="2"/>
  <c r="LE100" i="2"/>
  <c r="LD100" i="2"/>
  <c r="LC100" i="2"/>
  <c r="LB100" i="2"/>
  <c r="LA100" i="2"/>
  <c r="KZ100" i="2"/>
  <c r="KY100" i="2"/>
  <c r="KX100" i="2"/>
  <c r="KW100" i="2"/>
  <c r="KV100" i="2"/>
  <c r="KU100" i="2"/>
  <c r="KT100" i="2"/>
  <c r="KS100" i="2"/>
  <c r="KR100" i="2"/>
  <c r="KQ100" i="2"/>
  <c r="KP100" i="2"/>
  <c r="KO100" i="2"/>
  <c r="KN100" i="2"/>
  <c r="KM100" i="2"/>
  <c r="KL100" i="2"/>
  <c r="KK100" i="2"/>
  <c r="KJ100" i="2"/>
  <c r="KI100" i="2"/>
  <c r="KH100" i="2"/>
  <c r="KG100" i="2"/>
  <c r="KF100" i="2"/>
  <c r="KE100" i="2"/>
  <c r="KD100" i="2"/>
  <c r="KC100" i="2"/>
  <c r="KB100" i="2"/>
  <c r="KA100" i="2"/>
  <c r="JZ100" i="2"/>
  <c r="JY100" i="2"/>
  <c r="JX100" i="2"/>
  <c r="JW100" i="2"/>
  <c r="JV100" i="2"/>
  <c r="JU100" i="2"/>
  <c r="JT100" i="2"/>
  <c r="JS100" i="2"/>
  <c r="JR100" i="2"/>
  <c r="JQ100" i="2"/>
  <c r="JP100" i="2"/>
  <c r="JO100" i="2"/>
  <c r="JN100" i="2"/>
  <c r="JM100" i="2"/>
  <c r="JL100" i="2"/>
  <c r="JK100" i="2"/>
  <c r="JJ100" i="2"/>
  <c r="JI100" i="2"/>
  <c r="JH100" i="2"/>
  <c r="JG100" i="2"/>
  <c r="JF100" i="2"/>
  <c r="JE100" i="2"/>
  <c r="JD100" i="2"/>
  <c r="JC100" i="2"/>
  <c r="JB100" i="2"/>
  <c r="JA100" i="2"/>
  <c r="IZ100" i="2"/>
  <c r="IY100" i="2"/>
  <c r="IX100" i="2"/>
  <c r="IW100" i="2"/>
  <c r="IV100" i="2"/>
  <c r="IU100" i="2"/>
  <c r="IT100" i="2"/>
  <c r="IS100" i="2"/>
  <c r="IR100" i="2"/>
  <c r="IQ100" i="2"/>
  <c r="IP100" i="2"/>
  <c r="IO100" i="2"/>
  <c r="IN100" i="2"/>
  <c r="IM100" i="2"/>
  <c r="IL100" i="2"/>
  <c r="IK100" i="2"/>
  <c r="IJ100" i="2"/>
  <c r="II100" i="2"/>
  <c r="IH100" i="2"/>
  <c r="IG100" i="2"/>
  <c r="IF100" i="2"/>
  <c r="IE100" i="2"/>
  <c r="ID100" i="2"/>
  <c r="IC100" i="2"/>
  <c r="IB100" i="2"/>
  <c r="IA100" i="2"/>
  <c r="HZ100" i="2"/>
  <c r="HY100" i="2"/>
  <c r="HX100" i="2"/>
  <c r="HW100" i="2"/>
  <c r="HV100" i="2"/>
  <c r="HU100" i="2"/>
  <c r="HT100" i="2"/>
  <c r="HS100" i="2"/>
  <c r="HR100" i="2"/>
  <c r="HQ100" i="2"/>
  <c r="HP100" i="2"/>
  <c r="HO100" i="2"/>
  <c r="HN100" i="2"/>
  <c r="HM100" i="2"/>
  <c r="HL100" i="2"/>
  <c r="HK100" i="2"/>
  <c r="HJ100" i="2"/>
  <c r="HI100" i="2"/>
  <c r="HH100" i="2"/>
  <c r="HG100" i="2"/>
  <c r="HF100" i="2"/>
  <c r="HE100" i="2"/>
  <c r="HD100" i="2"/>
  <c r="HC100" i="2"/>
  <c r="HB100" i="2"/>
  <c r="HA100" i="2"/>
  <c r="GZ100" i="2"/>
  <c r="GY100" i="2"/>
  <c r="GX100" i="2"/>
  <c r="GW100" i="2"/>
  <c r="GV100" i="2"/>
  <c r="GU100" i="2"/>
  <c r="GT100" i="2"/>
  <c r="GS100" i="2"/>
  <c r="GR100" i="2"/>
  <c r="GQ100" i="2"/>
  <c r="GP100" i="2"/>
  <c r="GO100" i="2"/>
  <c r="GN100" i="2"/>
  <c r="GM100" i="2"/>
  <c r="GL100" i="2"/>
  <c r="GK100" i="2"/>
  <c r="GJ100" i="2"/>
  <c r="GI100" i="2"/>
  <c r="GH100" i="2"/>
  <c r="GG100" i="2"/>
  <c r="GF100" i="2"/>
  <c r="GE100" i="2"/>
  <c r="GD100" i="2"/>
  <c r="GC100" i="2"/>
  <c r="GB100" i="2"/>
  <c r="GA100" i="2"/>
  <c r="FZ100" i="2"/>
  <c r="FY100" i="2"/>
  <c r="FS100" i="2"/>
  <c r="FR100" i="2"/>
  <c r="FQ100" i="2"/>
  <c r="FP100" i="2"/>
  <c r="FO100" i="2"/>
  <c r="FN100" i="2"/>
  <c r="FM100" i="2"/>
  <c r="FL100" i="2"/>
  <c r="FK100" i="2"/>
  <c r="FJ100" i="2"/>
  <c r="FI100" i="2"/>
  <c r="FH100" i="2"/>
  <c r="FG100" i="2"/>
  <c r="FF100" i="2"/>
  <c r="FE100" i="2"/>
  <c r="FD100" i="2"/>
  <c r="FC100" i="2"/>
  <c r="FB100" i="2"/>
  <c r="FA100" i="2"/>
  <c r="EZ100" i="2"/>
  <c r="EY100" i="2"/>
  <c r="EX100" i="2"/>
  <c r="EW100" i="2"/>
  <c r="EV100" i="2"/>
  <c r="EU100" i="2"/>
  <c r="ET100" i="2"/>
  <c r="ES100" i="2"/>
  <c r="ER100" i="2"/>
  <c r="EQ100" i="2"/>
  <c r="EP100" i="2"/>
  <c r="EO100" i="2"/>
  <c r="EN100" i="2"/>
  <c r="EM100" i="2"/>
  <c r="EL100" i="2"/>
  <c r="EK100" i="2"/>
  <c r="EJ100" i="2"/>
  <c r="EI100" i="2"/>
  <c r="EH100" i="2"/>
  <c r="EG100" i="2"/>
  <c r="EF100" i="2"/>
  <c r="EE100" i="2"/>
  <c r="ED100" i="2"/>
  <c r="EC100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QM99" i="2"/>
  <c r="QL99" i="2"/>
  <c r="QK99" i="2"/>
  <c r="QJ99" i="2"/>
  <c r="QI99" i="2"/>
  <c r="QH99" i="2"/>
  <c r="QG99" i="2"/>
  <c r="QF99" i="2"/>
  <c r="QE99" i="2"/>
  <c r="QD99" i="2"/>
  <c r="QC99" i="2"/>
  <c r="QB99" i="2"/>
  <c r="QA99" i="2"/>
  <c r="PZ99" i="2"/>
  <c r="PY99" i="2"/>
  <c r="PX99" i="2"/>
  <c r="PW99" i="2"/>
  <c r="PV99" i="2"/>
  <c r="PU99" i="2"/>
  <c r="PT99" i="2"/>
  <c r="PS99" i="2"/>
  <c r="PR99" i="2"/>
  <c r="PQ99" i="2"/>
  <c r="PP99" i="2"/>
  <c r="PO99" i="2"/>
  <c r="PN99" i="2"/>
  <c r="PM99" i="2"/>
  <c r="PL99" i="2"/>
  <c r="PK99" i="2"/>
  <c r="PJ99" i="2"/>
  <c r="PI99" i="2"/>
  <c r="PH99" i="2"/>
  <c r="PG99" i="2"/>
  <c r="PF99" i="2"/>
  <c r="PE99" i="2"/>
  <c r="PD99" i="2"/>
  <c r="PC99" i="2"/>
  <c r="PB99" i="2"/>
  <c r="PA99" i="2"/>
  <c r="OZ99" i="2"/>
  <c r="OY99" i="2"/>
  <c r="OX99" i="2"/>
  <c r="OW99" i="2"/>
  <c r="OV99" i="2"/>
  <c r="OU99" i="2"/>
  <c r="OT99" i="2"/>
  <c r="OS99" i="2"/>
  <c r="OR99" i="2"/>
  <c r="OQ99" i="2"/>
  <c r="OP99" i="2"/>
  <c r="OO99" i="2"/>
  <c r="ON99" i="2"/>
  <c r="OM99" i="2"/>
  <c r="OL99" i="2"/>
  <c r="OK99" i="2"/>
  <c r="OJ99" i="2"/>
  <c r="OI99" i="2"/>
  <c r="OH99" i="2"/>
  <c r="OG99" i="2"/>
  <c r="OF99" i="2"/>
  <c r="OE99" i="2"/>
  <c r="OD99" i="2"/>
  <c r="OC99" i="2"/>
  <c r="OB99" i="2"/>
  <c r="OA99" i="2"/>
  <c r="NZ99" i="2"/>
  <c r="NY99" i="2"/>
  <c r="NX99" i="2"/>
  <c r="NW99" i="2"/>
  <c r="NV99" i="2"/>
  <c r="NU99" i="2"/>
  <c r="NT99" i="2"/>
  <c r="NS99" i="2"/>
  <c r="NR99" i="2"/>
  <c r="NQ99" i="2"/>
  <c r="NP99" i="2"/>
  <c r="NO99" i="2"/>
  <c r="NN99" i="2"/>
  <c r="NM99" i="2"/>
  <c r="NL99" i="2"/>
  <c r="NK99" i="2"/>
  <c r="NJ99" i="2"/>
  <c r="NI99" i="2"/>
  <c r="NH99" i="2"/>
  <c r="NG99" i="2"/>
  <c r="NF99" i="2"/>
  <c r="NE99" i="2"/>
  <c r="ND99" i="2"/>
  <c r="NC99" i="2"/>
  <c r="NB99" i="2"/>
  <c r="NA99" i="2"/>
  <c r="MZ99" i="2"/>
  <c r="MY99" i="2"/>
  <c r="MX99" i="2"/>
  <c r="MW99" i="2"/>
  <c r="MV99" i="2"/>
  <c r="MU99" i="2"/>
  <c r="MT99" i="2"/>
  <c r="MS99" i="2"/>
  <c r="MR99" i="2"/>
  <c r="MQ99" i="2"/>
  <c r="MP99" i="2"/>
  <c r="MO99" i="2"/>
  <c r="MN99" i="2"/>
  <c r="MM99" i="2"/>
  <c r="ML99" i="2"/>
  <c r="MK99" i="2"/>
  <c r="MJ99" i="2"/>
  <c r="MI99" i="2"/>
  <c r="MH99" i="2"/>
  <c r="MG99" i="2"/>
  <c r="MF99" i="2"/>
  <c r="ME99" i="2"/>
  <c r="MD99" i="2"/>
  <c r="MC99" i="2"/>
  <c r="MB99" i="2"/>
  <c r="MA99" i="2"/>
  <c r="LZ99" i="2"/>
  <c r="LY99" i="2"/>
  <c r="LX99" i="2"/>
  <c r="LW99" i="2"/>
  <c r="LV99" i="2"/>
  <c r="LU99" i="2"/>
  <c r="LT99" i="2"/>
  <c r="LS99" i="2"/>
  <c r="LR99" i="2"/>
  <c r="LQ99" i="2"/>
  <c r="LP99" i="2"/>
  <c r="LO99" i="2"/>
  <c r="LN99" i="2"/>
  <c r="LM99" i="2"/>
  <c r="LL99" i="2"/>
  <c r="LK99" i="2"/>
  <c r="LJ99" i="2"/>
  <c r="LI99" i="2"/>
  <c r="LH99" i="2"/>
  <c r="LG99" i="2"/>
  <c r="LF99" i="2"/>
  <c r="LE99" i="2"/>
  <c r="LD99" i="2"/>
  <c r="LC99" i="2"/>
  <c r="LB99" i="2"/>
  <c r="LA99" i="2"/>
  <c r="KZ99" i="2"/>
  <c r="KY99" i="2"/>
  <c r="KX99" i="2"/>
  <c r="KW99" i="2"/>
  <c r="KV99" i="2"/>
  <c r="KU99" i="2"/>
  <c r="KT99" i="2"/>
  <c r="KS99" i="2"/>
  <c r="KR99" i="2"/>
  <c r="KQ99" i="2"/>
  <c r="KP99" i="2"/>
  <c r="KO99" i="2"/>
  <c r="KN99" i="2"/>
  <c r="KM99" i="2"/>
  <c r="KL99" i="2"/>
  <c r="KK99" i="2"/>
  <c r="KJ99" i="2"/>
  <c r="KI99" i="2"/>
  <c r="KH99" i="2"/>
  <c r="KG99" i="2"/>
  <c r="KF99" i="2"/>
  <c r="KE99" i="2"/>
  <c r="KD99" i="2"/>
  <c r="KC99" i="2"/>
  <c r="KB99" i="2"/>
  <c r="KA99" i="2"/>
  <c r="JZ99" i="2"/>
  <c r="JY99" i="2"/>
  <c r="JX99" i="2"/>
  <c r="JW99" i="2"/>
  <c r="JV99" i="2"/>
  <c r="JU99" i="2"/>
  <c r="JT99" i="2"/>
  <c r="JS99" i="2"/>
  <c r="JR99" i="2"/>
  <c r="JQ99" i="2"/>
  <c r="JP99" i="2"/>
  <c r="JO99" i="2"/>
  <c r="JN99" i="2"/>
  <c r="JM99" i="2"/>
  <c r="JL99" i="2"/>
  <c r="JK99" i="2"/>
  <c r="JJ99" i="2"/>
  <c r="JI99" i="2"/>
  <c r="JH99" i="2"/>
  <c r="JG99" i="2"/>
  <c r="JF99" i="2"/>
  <c r="JE99" i="2"/>
  <c r="JD99" i="2"/>
  <c r="JC99" i="2"/>
  <c r="JB99" i="2"/>
  <c r="JA99" i="2"/>
  <c r="IZ99" i="2"/>
  <c r="IY99" i="2"/>
  <c r="IX99" i="2"/>
  <c r="IW99" i="2"/>
  <c r="IV99" i="2"/>
  <c r="IU99" i="2"/>
  <c r="IT99" i="2"/>
  <c r="IS99" i="2"/>
  <c r="IR99" i="2"/>
  <c r="IQ99" i="2"/>
  <c r="IP99" i="2"/>
  <c r="IO99" i="2"/>
  <c r="IN99" i="2"/>
  <c r="IM99" i="2"/>
  <c r="IL99" i="2"/>
  <c r="IK99" i="2"/>
  <c r="IJ99" i="2"/>
  <c r="II99" i="2"/>
  <c r="IH99" i="2"/>
  <c r="IG99" i="2"/>
  <c r="IF99" i="2"/>
  <c r="IE99" i="2"/>
  <c r="ID99" i="2"/>
  <c r="IC99" i="2"/>
  <c r="IB99" i="2"/>
  <c r="IA99" i="2"/>
  <c r="HZ99" i="2"/>
  <c r="HY99" i="2"/>
  <c r="HX99" i="2"/>
  <c r="HW99" i="2"/>
  <c r="HV99" i="2"/>
  <c r="HU99" i="2"/>
  <c r="HT99" i="2"/>
  <c r="HS99" i="2"/>
  <c r="HR99" i="2"/>
  <c r="HQ99" i="2"/>
  <c r="HP99" i="2"/>
  <c r="HO99" i="2"/>
  <c r="HN99" i="2"/>
  <c r="HM99" i="2"/>
  <c r="HL99" i="2"/>
  <c r="HK99" i="2"/>
  <c r="HJ99" i="2"/>
  <c r="HI99" i="2"/>
  <c r="HH99" i="2"/>
  <c r="HG99" i="2"/>
  <c r="HF99" i="2"/>
  <c r="HE99" i="2"/>
  <c r="HD99" i="2"/>
  <c r="HC99" i="2"/>
  <c r="HB99" i="2"/>
  <c r="HA99" i="2"/>
  <c r="GZ99" i="2"/>
  <c r="GY99" i="2"/>
  <c r="GX99" i="2"/>
  <c r="GW99" i="2"/>
  <c r="GV99" i="2"/>
  <c r="GU99" i="2"/>
  <c r="GT99" i="2"/>
  <c r="GS99" i="2"/>
  <c r="GR99" i="2"/>
  <c r="GQ99" i="2"/>
  <c r="GP99" i="2"/>
  <c r="GO99" i="2"/>
  <c r="GN99" i="2"/>
  <c r="GM99" i="2"/>
  <c r="GL99" i="2"/>
  <c r="GK99" i="2"/>
  <c r="GJ99" i="2"/>
  <c r="GI99" i="2"/>
  <c r="GH99" i="2"/>
  <c r="GG99" i="2"/>
  <c r="GF99" i="2"/>
  <c r="GE99" i="2"/>
  <c r="GD99" i="2"/>
  <c r="GC99" i="2"/>
  <c r="GB99" i="2"/>
  <c r="GA99" i="2"/>
  <c r="FZ99" i="2"/>
  <c r="FY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QM98" i="2"/>
  <c r="QL98" i="2"/>
  <c r="QK98" i="2"/>
  <c r="QJ98" i="2"/>
  <c r="QI98" i="2"/>
  <c r="QH98" i="2"/>
  <c r="QG98" i="2"/>
  <c r="QF98" i="2"/>
  <c r="QE98" i="2"/>
  <c r="QD98" i="2"/>
  <c r="QC98" i="2"/>
  <c r="QB98" i="2"/>
  <c r="QA98" i="2"/>
  <c r="PZ98" i="2"/>
  <c r="PY98" i="2"/>
  <c r="PX98" i="2"/>
  <c r="PW98" i="2"/>
  <c r="PV98" i="2"/>
  <c r="PU98" i="2"/>
  <c r="PT98" i="2"/>
  <c r="PS98" i="2"/>
  <c r="PR98" i="2"/>
  <c r="PQ98" i="2"/>
  <c r="PP98" i="2"/>
  <c r="PO98" i="2"/>
  <c r="PN98" i="2"/>
  <c r="PM98" i="2"/>
  <c r="PL98" i="2"/>
  <c r="PK98" i="2"/>
  <c r="PJ98" i="2"/>
  <c r="PI98" i="2"/>
  <c r="PH98" i="2"/>
  <c r="PG98" i="2"/>
  <c r="PF98" i="2"/>
  <c r="PE98" i="2"/>
  <c r="PD98" i="2"/>
  <c r="PC98" i="2"/>
  <c r="PB98" i="2"/>
  <c r="PA98" i="2"/>
  <c r="OZ98" i="2"/>
  <c r="OY98" i="2"/>
  <c r="OX98" i="2"/>
  <c r="OW98" i="2"/>
  <c r="OV98" i="2"/>
  <c r="OU98" i="2"/>
  <c r="OT98" i="2"/>
  <c r="OS98" i="2"/>
  <c r="OR98" i="2"/>
  <c r="OQ98" i="2"/>
  <c r="OP98" i="2"/>
  <c r="OO98" i="2"/>
  <c r="ON98" i="2"/>
  <c r="OM98" i="2"/>
  <c r="OL98" i="2"/>
  <c r="OK98" i="2"/>
  <c r="OJ98" i="2"/>
  <c r="OI98" i="2"/>
  <c r="OH98" i="2"/>
  <c r="OG98" i="2"/>
  <c r="OF98" i="2"/>
  <c r="OE98" i="2"/>
  <c r="OD98" i="2"/>
  <c r="OC98" i="2"/>
  <c r="OB98" i="2"/>
  <c r="OA98" i="2"/>
  <c r="NZ98" i="2"/>
  <c r="NY98" i="2"/>
  <c r="NX98" i="2"/>
  <c r="NW98" i="2"/>
  <c r="NV98" i="2"/>
  <c r="NU98" i="2"/>
  <c r="NT98" i="2"/>
  <c r="NS98" i="2"/>
  <c r="NR98" i="2"/>
  <c r="NQ98" i="2"/>
  <c r="NP98" i="2"/>
  <c r="NO98" i="2"/>
  <c r="NN98" i="2"/>
  <c r="NM98" i="2"/>
  <c r="NL98" i="2"/>
  <c r="NK98" i="2"/>
  <c r="NJ98" i="2"/>
  <c r="NI98" i="2"/>
  <c r="NH98" i="2"/>
  <c r="NG98" i="2"/>
  <c r="NF98" i="2"/>
  <c r="NE98" i="2"/>
  <c r="ND98" i="2"/>
  <c r="NC98" i="2"/>
  <c r="NB98" i="2"/>
  <c r="NA98" i="2"/>
  <c r="MZ98" i="2"/>
  <c r="MY98" i="2"/>
  <c r="MX98" i="2"/>
  <c r="MW98" i="2"/>
  <c r="MV98" i="2"/>
  <c r="MU98" i="2"/>
  <c r="MT98" i="2"/>
  <c r="MS98" i="2"/>
  <c r="MR98" i="2"/>
  <c r="MQ98" i="2"/>
  <c r="MP98" i="2"/>
  <c r="MO98" i="2"/>
  <c r="MN98" i="2"/>
  <c r="MM98" i="2"/>
  <c r="ML98" i="2"/>
  <c r="MK98" i="2"/>
  <c r="MJ98" i="2"/>
  <c r="MI98" i="2"/>
  <c r="MH98" i="2"/>
  <c r="MG98" i="2"/>
  <c r="MF98" i="2"/>
  <c r="ME98" i="2"/>
  <c r="MD98" i="2"/>
  <c r="MC98" i="2"/>
  <c r="MB98" i="2"/>
  <c r="MA98" i="2"/>
  <c r="LZ98" i="2"/>
  <c r="LY98" i="2"/>
  <c r="LX98" i="2"/>
  <c r="LW98" i="2"/>
  <c r="LV98" i="2"/>
  <c r="LU98" i="2"/>
  <c r="LT98" i="2"/>
  <c r="LS98" i="2"/>
  <c r="LR98" i="2"/>
  <c r="LQ98" i="2"/>
  <c r="LP98" i="2"/>
  <c r="LO98" i="2"/>
  <c r="LN98" i="2"/>
  <c r="LM98" i="2"/>
  <c r="LL98" i="2"/>
  <c r="LK98" i="2"/>
  <c r="LJ98" i="2"/>
  <c r="LI98" i="2"/>
  <c r="LH98" i="2"/>
  <c r="LG98" i="2"/>
  <c r="LF98" i="2"/>
  <c r="LE98" i="2"/>
  <c r="LD98" i="2"/>
  <c r="LC98" i="2"/>
  <c r="LB98" i="2"/>
  <c r="LA98" i="2"/>
  <c r="KZ98" i="2"/>
  <c r="KY98" i="2"/>
  <c r="KX98" i="2"/>
  <c r="KW98" i="2"/>
  <c r="KV98" i="2"/>
  <c r="KU98" i="2"/>
  <c r="KT98" i="2"/>
  <c r="KS98" i="2"/>
  <c r="KR98" i="2"/>
  <c r="KQ98" i="2"/>
  <c r="KP98" i="2"/>
  <c r="KO98" i="2"/>
  <c r="KN98" i="2"/>
  <c r="KM98" i="2"/>
  <c r="KL98" i="2"/>
  <c r="KK98" i="2"/>
  <c r="KJ98" i="2"/>
  <c r="KI98" i="2"/>
  <c r="KH98" i="2"/>
  <c r="KG98" i="2"/>
  <c r="KF98" i="2"/>
  <c r="KE98" i="2"/>
  <c r="KD98" i="2"/>
  <c r="KC98" i="2"/>
  <c r="KB98" i="2"/>
  <c r="KA98" i="2"/>
  <c r="JZ98" i="2"/>
  <c r="JY98" i="2"/>
  <c r="JX98" i="2"/>
  <c r="JW98" i="2"/>
  <c r="JV98" i="2"/>
  <c r="JU98" i="2"/>
  <c r="JT98" i="2"/>
  <c r="JS98" i="2"/>
  <c r="JR98" i="2"/>
  <c r="JQ98" i="2"/>
  <c r="JP98" i="2"/>
  <c r="JO98" i="2"/>
  <c r="JN98" i="2"/>
  <c r="JM98" i="2"/>
  <c r="JL98" i="2"/>
  <c r="JK98" i="2"/>
  <c r="JJ98" i="2"/>
  <c r="JI98" i="2"/>
  <c r="JH98" i="2"/>
  <c r="JG98" i="2"/>
  <c r="JF98" i="2"/>
  <c r="JE98" i="2"/>
  <c r="JD98" i="2"/>
  <c r="JC98" i="2"/>
  <c r="JB98" i="2"/>
  <c r="JA98" i="2"/>
  <c r="IZ98" i="2"/>
  <c r="IY98" i="2"/>
  <c r="IX98" i="2"/>
  <c r="IW98" i="2"/>
  <c r="IV98" i="2"/>
  <c r="IU98" i="2"/>
  <c r="IT98" i="2"/>
  <c r="IS98" i="2"/>
  <c r="IR98" i="2"/>
  <c r="IQ98" i="2"/>
  <c r="IP98" i="2"/>
  <c r="IO98" i="2"/>
  <c r="IN98" i="2"/>
  <c r="IM98" i="2"/>
  <c r="IL98" i="2"/>
  <c r="IK98" i="2"/>
  <c r="IJ98" i="2"/>
  <c r="II98" i="2"/>
  <c r="IH98" i="2"/>
  <c r="IG98" i="2"/>
  <c r="IF98" i="2"/>
  <c r="IE98" i="2"/>
  <c r="ID98" i="2"/>
  <c r="IC98" i="2"/>
  <c r="IB98" i="2"/>
  <c r="IA98" i="2"/>
  <c r="HZ98" i="2"/>
  <c r="HY98" i="2"/>
  <c r="HX98" i="2"/>
  <c r="HW98" i="2"/>
  <c r="HV98" i="2"/>
  <c r="HU98" i="2"/>
  <c r="HT98" i="2"/>
  <c r="HS98" i="2"/>
  <c r="HR98" i="2"/>
  <c r="HQ98" i="2"/>
  <c r="HP98" i="2"/>
  <c r="HO98" i="2"/>
  <c r="HN98" i="2"/>
  <c r="HM98" i="2"/>
  <c r="HL98" i="2"/>
  <c r="HK98" i="2"/>
  <c r="HJ98" i="2"/>
  <c r="HI98" i="2"/>
  <c r="HH98" i="2"/>
  <c r="HG98" i="2"/>
  <c r="HF98" i="2"/>
  <c r="HE98" i="2"/>
  <c r="HD98" i="2"/>
  <c r="HC98" i="2"/>
  <c r="HB98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GO98" i="2"/>
  <c r="GN98" i="2"/>
  <c r="GM98" i="2"/>
  <c r="GL98" i="2"/>
  <c r="GK98" i="2"/>
  <c r="GJ98" i="2"/>
  <c r="GI98" i="2"/>
  <c r="GH98" i="2"/>
  <c r="GG98" i="2"/>
  <c r="GF98" i="2"/>
  <c r="GE98" i="2"/>
  <c r="GD98" i="2"/>
  <c r="GC98" i="2"/>
  <c r="GB98" i="2"/>
  <c r="GA98" i="2"/>
  <c r="FZ98" i="2"/>
  <c r="FY98" i="2"/>
  <c r="FS98" i="2"/>
  <c r="FR98" i="2"/>
  <c r="FQ98" i="2"/>
  <c r="FP98" i="2"/>
  <c r="FO98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B98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EO98" i="2"/>
  <c r="EN98" i="2"/>
  <c r="EM98" i="2"/>
  <c r="EL98" i="2"/>
  <c r="EK98" i="2"/>
  <c r="EJ98" i="2"/>
  <c r="EI98" i="2"/>
  <c r="EH98" i="2"/>
  <c r="EG98" i="2"/>
  <c r="EF98" i="2"/>
  <c r="EE98" i="2"/>
  <c r="ED98" i="2"/>
  <c r="EC98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QM97" i="2"/>
  <c r="QL97" i="2"/>
  <c r="QK97" i="2"/>
  <c r="QJ97" i="2"/>
  <c r="QI97" i="2"/>
  <c r="QH97" i="2"/>
  <c r="QG97" i="2"/>
  <c r="QF97" i="2"/>
  <c r="QE97" i="2"/>
  <c r="QD97" i="2"/>
  <c r="QC97" i="2"/>
  <c r="QB97" i="2"/>
  <c r="QA97" i="2"/>
  <c r="PZ97" i="2"/>
  <c r="PY97" i="2"/>
  <c r="PX97" i="2"/>
  <c r="PW97" i="2"/>
  <c r="PV97" i="2"/>
  <c r="PU97" i="2"/>
  <c r="PT97" i="2"/>
  <c r="PS97" i="2"/>
  <c r="PR97" i="2"/>
  <c r="PQ97" i="2"/>
  <c r="PP97" i="2"/>
  <c r="PO97" i="2"/>
  <c r="PN97" i="2"/>
  <c r="PM97" i="2"/>
  <c r="PL97" i="2"/>
  <c r="PK97" i="2"/>
  <c r="PJ97" i="2"/>
  <c r="PI97" i="2"/>
  <c r="PH97" i="2"/>
  <c r="PG97" i="2"/>
  <c r="PF97" i="2"/>
  <c r="PE97" i="2"/>
  <c r="PD97" i="2"/>
  <c r="PC97" i="2"/>
  <c r="PB97" i="2"/>
  <c r="PA97" i="2"/>
  <c r="OZ97" i="2"/>
  <c r="OY97" i="2"/>
  <c r="OX97" i="2"/>
  <c r="OW97" i="2"/>
  <c r="OV97" i="2"/>
  <c r="OU97" i="2"/>
  <c r="OT97" i="2"/>
  <c r="OS97" i="2"/>
  <c r="OR97" i="2"/>
  <c r="OQ97" i="2"/>
  <c r="OP97" i="2"/>
  <c r="OO97" i="2"/>
  <c r="ON97" i="2"/>
  <c r="OM97" i="2"/>
  <c r="OL97" i="2"/>
  <c r="OK97" i="2"/>
  <c r="OJ97" i="2"/>
  <c r="OI97" i="2"/>
  <c r="OH97" i="2"/>
  <c r="OG97" i="2"/>
  <c r="OF97" i="2"/>
  <c r="OE97" i="2"/>
  <c r="OD97" i="2"/>
  <c r="OC97" i="2"/>
  <c r="OB97" i="2"/>
  <c r="OA97" i="2"/>
  <c r="NZ97" i="2"/>
  <c r="NY97" i="2"/>
  <c r="NX97" i="2"/>
  <c r="NW97" i="2"/>
  <c r="NV97" i="2"/>
  <c r="NU97" i="2"/>
  <c r="NT97" i="2"/>
  <c r="NS97" i="2"/>
  <c r="NR97" i="2"/>
  <c r="NQ97" i="2"/>
  <c r="NP97" i="2"/>
  <c r="NO97" i="2"/>
  <c r="NN97" i="2"/>
  <c r="NM97" i="2"/>
  <c r="NL97" i="2"/>
  <c r="NK97" i="2"/>
  <c r="NJ97" i="2"/>
  <c r="NI97" i="2"/>
  <c r="NH97" i="2"/>
  <c r="NG97" i="2"/>
  <c r="NF97" i="2"/>
  <c r="NE97" i="2"/>
  <c r="ND97" i="2"/>
  <c r="NC97" i="2"/>
  <c r="NB97" i="2"/>
  <c r="NA97" i="2"/>
  <c r="MZ97" i="2"/>
  <c r="MY97" i="2"/>
  <c r="MX97" i="2"/>
  <c r="MW97" i="2"/>
  <c r="MV97" i="2"/>
  <c r="MU97" i="2"/>
  <c r="MT97" i="2"/>
  <c r="MS97" i="2"/>
  <c r="MR97" i="2"/>
  <c r="MQ97" i="2"/>
  <c r="MP97" i="2"/>
  <c r="MO97" i="2"/>
  <c r="MN97" i="2"/>
  <c r="MM97" i="2"/>
  <c r="ML97" i="2"/>
  <c r="MK97" i="2"/>
  <c r="MJ97" i="2"/>
  <c r="MI97" i="2"/>
  <c r="MH97" i="2"/>
  <c r="MG97" i="2"/>
  <c r="MF97" i="2"/>
  <c r="ME97" i="2"/>
  <c r="MD97" i="2"/>
  <c r="MC97" i="2"/>
  <c r="MB97" i="2"/>
  <c r="MA97" i="2"/>
  <c r="LZ97" i="2"/>
  <c r="LY97" i="2"/>
  <c r="LX97" i="2"/>
  <c r="LW97" i="2"/>
  <c r="LV97" i="2"/>
  <c r="LU97" i="2"/>
  <c r="LT97" i="2"/>
  <c r="LS97" i="2"/>
  <c r="LR97" i="2"/>
  <c r="LQ97" i="2"/>
  <c r="LP97" i="2"/>
  <c r="LO97" i="2"/>
  <c r="LN97" i="2"/>
  <c r="LM97" i="2"/>
  <c r="LL97" i="2"/>
  <c r="LK97" i="2"/>
  <c r="LJ97" i="2"/>
  <c r="LI97" i="2"/>
  <c r="LH97" i="2"/>
  <c r="LG97" i="2"/>
  <c r="LF97" i="2"/>
  <c r="LE97" i="2"/>
  <c r="LD97" i="2"/>
  <c r="LC97" i="2"/>
  <c r="LB97" i="2"/>
  <c r="LA97" i="2"/>
  <c r="KZ97" i="2"/>
  <c r="KY97" i="2"/>
  <c r="KX97" i="2"/>
  <c r="KW97" i="2"/>
  <c r="KV97" i="2"/>
  <c r="KU97" i="2"/>
  <c r="KT97" i="2"/>
  <c r="KS97" i="2"/>
  <c r="KR97" i="2"/>
  <c r="KQ97" i="2"/>
  <c r="KP97" i="2"/>
  <c r="KO97" i="2"/>
  <c r="KN97" i="2"/>
  <c r="KM97" i="2"/>
  <c r="KL97" i="2"/>
  <c r="KK97" i="2"/>
  <c r="KJ97" i="2"/>
  <c r="KI97" i="2"/>
  <c r="KH97" i="2"/>
  <c r="KG97" i="2"/>
  <c r="KF97" i="2"/>
  <c r="KE97" i="2"/>
  <c r="KD97" i="2"/>
  <c r="KC97" i="2"/>
  <c r="KB97" i="2"/>
  <c r="KA97" i="2"/>
  <c r="JZ97" i="2"/>
  <c r="JY97" i="2"/>
  <c r="JX97" i="2"/>
  <c r="JW97" i="2"/>
  <c r="JV97" i="2"/>
  <c r="JU97" i="2"/>
  <c r="JT97" i="2"/>
  <c r="JS97" i="2"/>
  <c r="JR97" i="2"/>
  <c r="JQ97" i="2"/>
  <c r="JP97" i="2"/>
  <c r="JO97" i="2"/>
  <c r="JN97" i="2"/>
  <c r="JM97" i="2"/>
  <c r="JL97" i="2"/>
  <c r="JK97" i="2"/>
  <c r="JJ97" i="2"/>
  <c r="JI97" i="2"/>
  <c r="JH97" i="2"/>
  <c r="JG97" i="2"/>
  <c r="JF97" i="2"/>
  <c r="JE97" i="2"/>
  <c r="JD97" i="2"/>
  <c r="JC97" i="2"/>
  <c r="JB97" i="2"/>
  <c r="JA97" i="2"/>
  <c r="IZ97" i="2"/>
  <c r="IY97" i="2"/>
  <c r="IX97" i="2"/>
  <c r="IW97" i="2"/>
  <c r="IV97" i="2"/>
  <c r="IU97" i="2"/>
  <c r="IT97" i="2"/>
  <c r="IS97" i="2"/>
  <c r="IR97" i="2"/>
  <c r="IQ97" i="2"/>
  <c r="IP97" i="2"/>
  <c r="IO97" i="2"/>
  <c r="IN97" i="2"/>
  <c r="IM97" i="2"/>
  <c r="IL97" i="2"/>
  <c r="IK97" i="2"/>
  <c r="IJ97" i="2"/>
  <c r="II97" i="2"/>
  <c r="IH97" i="2"/>
  <c r="IG97" i="2"/>
  <c r="IF97" i="2"/>
  <c r="IE97" i="2"/>
  <c r="ID97" i="2"/>
  <c r="IC97" i="2"/>
  <c r="IB97" i="2"/>
  <c r="IA97" i="2"/>
  <c r="HZ97" i="2"/>
  <c r="HY97" i="2"/>
  <c r="HX97" i="2"/>
  <c r="HW97" i="2"/>
  <c r="HV97" i="2"/>
  <c r="HU97" i="2"/>
  <c r="HT97" i="2"/>
  <c r="HS97" i="2"/>
  <c r="HR97" i="2"/>
  <c r="HQ97" i="2"/>
  <c r="HP97" i="2"/>
  <c r="HO97" i="2"/>
  <c r="HN97" i="2"/>
  <c r="HM97" i="2"/>
  <c r="HL97" i="2"/>
  <c r="HK97" i="2"/>
  <c r="HJ97" i="2"/>
  <c r="HI97" i="2"/>
  <c r="HH97" i="2"/>
  <c r="HG97" i="2"/>
  <c r="HF97" i="2"/>
  <c r="HE97" i="2"/>
  <c r="HD97" i="2"/>
  <c r="HC97" i="2"/>
  <c r="HB97" i="2"/>
  <c r="HA97" i="2"/>
  <c r="GZ97" i="2"/>
  <c r="GY97" i="2"/>
  <c r="GX97" i="2"/>
  <c r="GW97" i="2"/>
  <c r="GV97" i="2"/>
  <c r="GU97" i="2"/>
  <c r="GT97" i="2"/>
  <c r="GS97" i="2"/>
  <c r="GR97" i="2"/>
  <c r="GQ97" i="2"/>
  <c r="GP97" i="2"/>
  <c r="GO97" i="2"/>
  <c r="GN97" i="2"/>
  <c r="GM97" i="2"/>
  <c r="GL97" i="2"/>
  <c r="GK97" i="2"/>
  <c r="GJ97" i="2"/>
  <c r="GI97" i="2"/>
  <c r="GH97" i="2"/>
  <c r="GG97" i="2"/>
  <c r="GF97" i="2"/>
  <c r="GE97" i="2"/>
  <c r="GD97" i="2"/>
  <c r="GC97" i="2"/>
  <c r="GB97" i="2"/>
  <c r="GA97" i="2"/>
  <c r="FZ97" i="2"/>
  <c r="FY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QM96" i="2"/>
  <c r="QL96" i="2"/>
  <c r="QK96" i="2"/>
  <c r="QJ96" i="2"/>
  <c r="QI96" i="2"/>
  <c r="QH96" i="2"/>
  <c r="QG96" i="2"/>
  <c r="QF96" i="2"/>
  <c r="QE96" i="2"/>
  <c r="QD96" i="2"/>
  <c r="QC96" i="2"/>
  <c r="QB96" i="2"/>
  <c r="QA96" i="2"/>
  <c r="PZ96" i="2"/>
  <c r="PY96" i="2"/>
  <c r="PX96" i="2"/>
  <c r="PW96" i="2"/>
  <c r="PV96" i="2"/>
  <c r="PU96" i="2"/>
  <c r="PT96" i="2"/>
  <c r="PS96" i="2"/>
  <c r="PR96" i="2"/>
  <c r="PQ96" i="2"/>
  <c r="PP96" i="2"/>
  <c r="PO96" i="2"/>
  <c r="PN96" i="2"/>
  <c r="PM96" i="2"/>
  <c r="PL96" i="2"/>
  <c r="PK96" i="2"/>
  <c r="PJ96" i="2"/>
  <c r="PI96" i="2"/>
  <c r="PH96" i="2"/>
  <c r="PG96" i="2"/>
  <c r="PF96" i="2"/>
  <c r="PE96" i="2"/>
  <c r="PD96" i="2"/>
  <c r="PC96" i="2"/>
  <c r="PB96" i="2"/>
  <c r="PA96" i="2"/>
  <c r="OZ96" i="2"/>
  <c r="OY96" i="2"/>
  <c r="OX96" i="2"/>
  <c r="OW96" i="2"/>
  <c r="OV96" i="2"/>
  <c r="OU96" i="2"/>
  <c r="OT96" i="2"/>
  <c r="OS96" i="2"/>
  <c r="OR96" i="2"/>
  <c r="OQ96" i="2"/>
  <c r="OP96" i="2"/>
  <c r="OO96" i="2"/>
  <c r="ON96" i="2"/>
  <c r="OM96" i="2"/>
  <c r="OL96" i="2"/>
  <c r="OK96" i="2"/>
  <c r="OJ96" i="2"/>
  <c r="OI96" i="2"/>
  <c r="OH96" i="2"/>
  <c r="OG96" i="2"/>
  <c r="OF96" i="2"/>
  <c r="OE96" i="2"/>
  <c r="OD96" i="2"/>
  <c r="OC96" i="2"/>
  <c r="OB96" i="2"/>
  <c r="OA96" i="2"/>
  <c r="NZ96" i="2"/>
  <c r="NY96" i="2"/>
  <c r="NX96" i="2"/>
  <c r="NW96" i="2"/>
  <c r="NV96" i="2"/>
  <c r="NU96" i="2"/>
  <c r="NT96" i="2"/>
  <c r="NS96" i="2"/>
  <c r="NR96" i="2"/>
  <c r="NQ96" i="2"/>
  <c r="NP96" i="2"/>
  <c r="NO96" i="2"/>
  <c r="NN96" i="2"/>
  <c r="NM96" i="2"/>
  <c r="NL96" i="2"/>
  <c r="NK96" i="2"/>
  <c r="NJ96" i="2"/>
  <c r="NI96" i="2"/>
  <c r="NH96" i="2"/>
  <c r="NG96" i="2"/>
  <c r="NF96" i="2"/>
  <c r="NE96" i="2"/>
  <c r="ND96" i="2"/>
  <c r="NC96" i="2"/>
  <c r="NB96" i="2"/>
  <c r="NA96" i="2"/>
  <c r="MZ96" i="2"/>
  <c r="MY96" i="2"/>
  <c r="MX96" i="2"/>
  <c r="MW96" i="2"/>
  <c r="MV96" i="2"/>
  <c r="MU96" i="2"/>
  <c r="MT96" i="2"/>
  <c r="MS96" i="2"/>
  <c r="MR96" i="2"/>
  <c r="MQ96" i="2"/>
  <c r="MP96" i="2"/>
  <c r="MO96" i="2"/>
  <c r="MN96" i="2"/>
  <c r="MM96" i="2"/>
  <c r="ML96" i="2"/>
  <c r="MK96" i="2"/>
  <c r="MJ96" i="2"/>
  <c r="MI96" i="2"/>
  <c r="MH96" i="2"/>
  <c r="MG96" i="2"/>
  <c r="MF96" i="2"/>
  <c r="ME96" i="2"/>
  <c r="MD96" i="2"/>
  <c r="MC96" i="2"/>
  <c r="MB96" i="2"/>
  <c r="MA96" i="2"/>
  <c r="LZ96" i="2"/>
  <c r="LY96" i="2"/>
  <c r="LX96" i="2"/>
  <c r="LW96" i="2"/>
  <c r="LV96" i="2"/>
  <c r="LU96" i="2"/>
  <c r="LT96" i="2"/>
  <c r="LS96" i="2"/>
  <c r="LR96" i="2"/>
  <c r="LQ96" i="2"/>
  <c r="LP96" i="2"/>
  <c r="LO96" i="2"/>
  <c r="LN96" i="2"/>
  <c r="LM96" i="2"/>
  <c r="LL96" i="2"/>
  <c r="LK96" i="2"/>
  <c r="LJ96" i="2"/>
  <c r="LI96" i="2"/>
  <c r="LH96" i="2"/>
  <c r="LG96" i="2"/>
  <c r="LF96" i="2"/>
  <c r="LE96" i="2"/>
  <c r="LD96" i="2"/>
  <c r="LC96" i="2"/>
  <c r="LB96" i="2"/>
  <c r="LA96" i="2"/>
  <c r="KZ96" i="2"/>
  <c r="KY96" i="2"/>
  <c r="KX96" i="2"/>
  <c r="KW96" i="2"/>
  <c r="KV96" i="2"/>
  <c r="KU96" i="2"/>
  <c r="KT96" i="2"/>
  <c r="KS96" i="2"/>
  <c r="KR96" i="2"/>
  <c r="KQ96" i="2"/>
  <c r="KP96" i="2"/>
  <c r="KO96" i="2"/>
  <c r="KN96" i="2"/>
  <c r="KM96" i="2"/>
  <c r="KL96" i="2"/>
  <c r="KK96" i="2"/>
  <c r="KJ96" i="2"/>
  <c r="KI96" i="2"/>
  <c r="KH96" i="2"/>
  <c r="KG96" i="2"/>
  <c r="KF96" i="2"/>
  <c r="KE96" i="2"/>
  <c r="KD96" i="2"/>
  <c r="KC96" i="2"/>
  <c r="KB96" i="2"/>
  <c r="KA96" i="2"/>
  <c r="JZ96" i="2"/>
  <c r="JY96" i="2"/>
  <c r="JX96" i="2"/>
  <c r="JW96" i="2"/>
  <c r="JV96" i="2"/>
  <c r="JU96" i="2"/>
  <c r="JT96" i="2"/>
  <c r="JS96" i="2"/>
  <c r="JR96" i="2"/>
  <c r="JQ96" i="2"/>
  <c r="JP96" i="2"/>
  <c r="JO96" i="2"/>
  <c r="JN96" i="2"/>
  <c r="JM96" i="2"/>
  <c r="JL96" i="2"/>
  <c r="JK96" i="2"/>
  <c r="JJ96" i="2"/>
  <c r="JI96" i="2"/>
  <c r="JH96" i="2"/>
  <c r="JG96" i="2"/>
  <c r="JF96" i="2"/>
  <c r="JE96" i="2"/>
  <c r="JD96" i="2"/>
  <c r="JC96" i="2"/>
  <c r="JB96" i="2"/>
  <c r="JA96" i="2"/>
  <c r="IZ96" i="2"/>
  <c r="IY96" i="2"/>
  <c r="IX96" i="2"/>
  <c r="IW96" i="2"/>
  <c r="IV96" i="2"/>
  <c r="IU96" i="2"/>
  <c r="IT96" i="2"/>
  <c r="IS96" i="2"/>
  <c r="IR96" i="2"/>
  <c r="IQ96" i="2"/>
  <c r="IP96" i="2"/>
  <c r="IO96" i="2"/>
  <c r="IN96" i="2"/>
  <c r="IM96" i="2"/>
  <c r="IL96" i="2"/>
  <c r="IK96" i="2"/>
  <c r="IJ96" i="2"/>
  <c r="II96" i="2"/>
  <c r="IH96" i="2"/>
  <c r="IG96" i="2"/>
  <c r="IF96" i="2"/>
  <c r="IE96" i="2"/>
  <c r="ID96" i="2"/>
  <c r="IC96" i="2"/>
  <c r="IB96" i="2"/>
  <c r="IA96" i="2"/>
  <c r="HZ96" i="2"/>
  <c r="HY96" i="2"/>
  <c r="HX96" i="2"/>
  <c r="HW96" i="2"/>
  <c r="HV96" i="2"/>
  <c r="HU96" i="2"/>
  <c r="HT96" i="2"/>
  <c r="HS96" i="2"/>
  <c r="HR96" i="2"/>
  <c r="HQ96" i="2"/>
  <c r="HP96" i="2"/>
  <c r="HO96" i="2"/>
  <c r="HN96" i="2"/>
  <c r="HM96" i="2"/>
  <c r="HL96" i="2"/>
  <c r="HK96" i="2"/>
  <c r="HJ96" i="2"/>
  <c r="HI96" i="2"/>
  <c r="HH96" i="2"/>
  <c r="HG96" i="2"/>
  <c r="HF96" i="2"/>
  <c r="HE96" i="2"/>
  <c r="HD96" i="2"/>
  <c r="HC96" i="2"/>
  <c r="HB96" i="2"/>
  <c r="HA96" i="2"/>
  <c r="GZ96" i="2"/>
  <c r="GY96" i="2"/>
  <c r="GX96" i="2"/>
  <c r="GW96" i="2"/>
  <c r="GV96" i="2"/>
  <c r="GU96" i="2"/>
  <c r="GT96" i="2"/>
  <c r="GS96" i="2"/>
  <c r="GR96" i="2"/>
  <c r="GQ96" i="2"/>
  <c r="GP96" i="2"/>
  <c r="GO96" i="2"/>
  <c r="GN96" i="2"/>
  <c r="GM96" i="2"/>
  <c r="GL96" i="2"/>
  <c r="GK96" i="2"/>
  <c r="GJ96" i="2"/>
  <c r="GI96" i="2"/>
  <c r="GH96" i="2"/>
  <c r="GG96" i="2"/>
  <c r="GF96" i="2"/>
  <c r="GE96" i="2"/>
  <c r="GD96" i="2"/>
  <c r="GC96" i="2"/>
  <c r="GB96" i="2"/>
  <c r="GA96" i="2"/>
  <c r="FZ96" i="2"/>
  <c r="FY96" i="2"/>
  <c r="FS96" i="2"/>
  <c r="FR96" i="2"/>
  <c r="FQ96" i="2"/>
  <c r="FP96" i="2"/>
  <c r="FO96" i="2"/>
  <c r="FN96" i="2"/>
  <c r="FM96" i="2"/>
  <c r="FL96" i="2"/>
  <c r="FK96" i="2"/>
  <c r="FJ96" i="2"/>
  <c r="FI96" i="2"/>
  <c r="FH96" i="2"/>
  <c r="FG96" i="2"/>
  <c r="FF96" i="2"/>
  <c r="FE96" i="2"/>
  <c r="FD96" i="2"/>
  <c r="FC96" i="2"/>
  <c r="FB96" i="2"/>
  <c r="FA96" i="2"/>
  <c r="EZ96" i="2"/>
  <c r="EY96" i="2"/>
  <c r="EX96" i="2"/>
  <c r="EW96" i="2"/>
  <c r="EV96" i="2"/>
  <c r="EU96" i="2"/>
  <c r="ET96" i="2"/>
  <c r="ES96" i="2"/>
  <c r="ER96" i="2"/>
  <c r="EQ96" i="2"/>
  <c r="EP96" i="2"/>
  <c r="EO96" i="2"/>
  <c r="EN96" i="2"/>
  <c r="EM96" i="2"/>
  <c r="EL96" i="2"/>
  <c r="EK96" i="2"/>
  <c r="EJ96" i="2"/>
  <c r="EI96" i="2"/>
  <c r="EH96" i="2"/>
  <c r="EG96" i="2"/>
  <c r="EF96" i="2"/>
  <c r="EE96" i="2"/>
  <c r="ED96" i="2"/>
  <c r="EC96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QM95" i="2"/>
  <c r="QL95" i="2"/>
  <c r="QK95" i="2"/>
  <c r="QJ95" i="2"/>
  <c r="QI95" i="2"/>
  <c r="QH95" i="2"/>
  <c r="QG95" i="2"/>
  <c r="QF95" i="2"/>
  <c r="QE95" i="2"/>
  <c r="QD95" i="2"/>
  <c r="QC95" i="2"/>
  <c r="QB95" i="2"/>
  <c r="QA95" i="2"/>
  <c r="PZ95" i="2"/>
  <c r="PY95" i="2"/>
  <c r="PX95" i="2"/>
  <c r="PW95" i="2"/>
  <c r="PV95" i="2"/>
  <c r="PU95" i="2"/>
  <c r="PT95" i="2"/>
  <c r="PS95" i="2"/>
  <c r="PR95" i="2"/>
  <c r="PQ95" i="2"/>
  <c r="PP95" i="2"/>
  <c r="PO95" i="2"/>
  <c r="PN95" i="2"/>
  <c r="PM95" i="2"/>
  <c r="PL95" i="2"/>
  <c r="PK95" i="2"/>
  <c r="PJ95" i="2"/>
  <c r="PI95" i="2"/>
  <c r="PH95" i="2"/>
  <c r="PG95" i="2"/>
  <c r="PF95" i="2"/>
  <c r="PE95" i="2"/>
  <c r="PD95" i="2"/>
  <c r="PC95" i="2"/>
  <c r="PB95" i="2"/>
  <c r="PA95" i="2"/>
  <c r="OZ95" i="2"/>
  <c r="OY95" i="2"/>
  <c r="OX95" i="2"/>
  <c r="OW95" i="2"/>
  <c r="OV95" i="2"/>
  <c r="OU95" i="2"/>
  <c r="OT95" i="2"/>
  <c r="OS95" i="2"/>
  <c r="OR95" i="2"/>
  <c r="OQ95" i="2"/>
  <c r="OP95" i="2"/>
  <c r="OO95" i="2"/>
  <c r="ON95" i="2"/>
  <c r="OM95" i="2"/>
  <c r="OL95" i="2"/>
  <c r="OK95" i="2"/>
  <c r="OJ95" i="2"/>
  <c r="OI95" i="2"/>
  <c r="OH95" i="2"/>
  <c r="OG95" i="2"/>
  <c r="OF95" i="2"/>
  <c r="OE95" i="2"/>
  <c r="OD95" i="2"/>
  <c r="OC95" i="2"/>
  <c r="OB95" i="2"/>
  <c r="OA95" i="2"/>
  <c r="NZ95" i="2"/>
  <c r="NY95" i="2"/>
  <c r="NX95" i="2"/>
  <c r="NW95" i="2"/>
  <c r="NV95" i="2"/>
  <c r="NU95" i="2"/>
  <c r="NT95" i="2"/>
  <c r="NS95" i="2"/>
  <c r="NR95" i="2"/>
  <c r="NQ95" i="2"/>
  <c r="NP95" i="2"/>
  <c r="NO95" i="2"/>
  <c r="NN95" i="2"/>
  <c r="NM95" i="2"/>
  <c r="NL95" i="2"/>
  <c r="NK95" i="2"/>
  <c r="NJ95" i="2"/>
  <c r="NI95" i="2"/>
  <c r="NH95" i="2"/>
  <c r="NG95" i="2"/>
  <c r="NF95" i="2"/>
  <c r="NE95" i="2"/>
  <c r="ND95" i="2"/>
  <c r="NC95" i="2"/>
  <c r="NB95" i="2"/>
  <c r="NA95" i="2"/>
  <c r="MZ95" i="2"/>
  <c r="MY95" i="2"/>
  <c r="MX95" i="2"/>
  <c r="MW95" i="2"/>
  <c r="MV95" i="2"/>
  <c r="MU95" i="2"/>
  <c r="MT95" i="2"/>
  <c r="MS95" i="2"/>
  <c r="MR95" i="2"/>
  <c r="MQ95" i="2"/>
  <c r="MP95" i="2"/>
  <c r="MO95" i="2"/>
  <c r="MN95" i="2"/>
  <c r="MM95" i="2"/>
  <c r="ML95" i="2"/>
  <c r="MK95" i="2"/>
  <c r="MJ95" i="2"/>
  <c r="MI95" i="2"/>
  <c r="MH95" i="2"/>
  <c r="MG95" i="2"/>
  <c r="MF95" i="2"/>
  <c r="ME95" i="2"/>
  <c r="MD95" i="2"/>
  <c r="MC95" i="2"/>
  <c r="MB95" i="2"/>
  <c r="MA95" i="2"/>
  <c r="LZ95" i="2"/>
  <c r="LY95" i="2"/>
  <c r="LX95" i="2"/>
  <c r="LW95" i="2"/>
  <c r="LV95" i="2"/>
  <c r="LU95" i="2"/>
  <c r="LT95" i="2"/>
  <c r="LS95" i="2"/>
  <c r="LR95" i="2"/>
  <c r="LQ95" i="2"/>
  <c r="LP95" i="2"/>
  <c r="LO95" i="2"/>
  <c r="LN95" i="2"/>
  <c r="LM95" i="2"/>
  <c r="LL95" i="2"/>
  <c r="LK95" i="2"/>
  <c r="LJ95" i="2"/>
  <c r="LI95" i="2"/>
  <c r="LH95" i="2"/>
  <c r="LG95" i="2"/>
  <c r="LF95" i="2"/>
  <c r="LE95" i="2"/>
  <c r="LD95" i="2"/>
  <c r="LC95" i="2"/>
  <c r="LB95" i="2"/>
  <c r="LA95" i="2"/>
  <c r="KZ95" i="2"/>
  <c r="KY95" i="2"/>
  <c r="KX95" i="2"/>
  <c r="KW95" i="2"/>
  <c r="KV95" i="2"/>
  <c r="KU95" i="2"/>
  <c r="KT95" i="2"/>
  <c r="KS95" i="2"/>
  <c r="KR95" i="2"/>
  <c r="KQ95" i="2"/>
  <c r="KP95" i="2"/>
  <c r="KO95" i="2"/>
  <c r="KN95" i="2"/>
  <c r="KM95" i="2"/>
  <c r="KL95" i="2"/>
  <c r="KK95" i="2"/>
  <c r="KJ95" i="2"/>
  <c r="KI95" i="2"/>
  <c r="KH95" i="2"/>
  <c r="KG95" i="2"/>
  <c r="KF95" i="2"/>
  <c r="KE95" i="2"/>
  <c r="KD95" i="2"/>
  <c r="KC95" i="2"/>
  <c r="KB95" i="2"/>
  <c r="KA95" i="2"/>
  <c r="JZ95" i="2"/>
  <c r="JY95" i="2"/>
  <c r="JX95" i="2"/>
  <c r="JW95" i="2"/>
  <c r="JV95" i="2"/>
  <c r="JU95" i="2"/>
  <c r="JT95" i="2"/>
  <c r="JS95" i="2"/>
  <c r="JR95" i="2"/>
  <c r="JQ95" i="2"/>
  <c r="JP95" i="2"/>
  <c r="JO95" i="2"/>
  <c r="JN95" i="2"/>
  <c r="JM95" i="2"/>
  <c r="JL95" i="2"/>
  <c r="JK95" i="2"/>
  <c r="JJ95" i="2"/>
  <c r="JI95" i="2"/>
  <c r="JH95" i="2"/>
  <c r="JG95" i="2"/>
  <c r="JF95" i="2"/>
  <c r="JE95" i="2"/>
  <c r="JD95" i="2"/>
  <c r="JC95" i="2"/>
  <c r="JB95" i="2"/>
  <c r="JA95" i="2"/>
  <c r="IZ95" i="2"/>
  <c r="IY95" i="2"/>
  <c r="IX95" i="2"/>
  <c r="IW95" i="2"/>
  <c r="IV95" i="2"/>
  <c r="IU95" i="2"/>
  <c r="IT95" i="2"/>
  <c r="IS95" i="2"/>
  <c r="IR95" i="2"/>
  <c r="IQ95" i="2"/>
  <c r="IP95" i="2"/>
  <c r="IO95" i="2"/>
  <c r="IN95" i="2"/>
  <c r="IM95" i="2"/>
  <c r="IL95" i="2"/>
  <c r="IK95" i="2"/>
  <c r="IJ95" i="2"/>
  <c r="II95" i="2"/>
  <c r="IH95" i="2"/>
  <c r="IG95" i="2"/>
  <c r="IF95" i="2"/>
  <c r="IE95" i="2"/>
  <c r="ID95" i="2"/>
  <c r="IC95" i="2"/>
  <c r="IB95" i="2"/>
  <c r="IA95" i="2"/>
  <c r="HZ95" i="2"/>
  <c r="HY95" i="2"/>
  <c r="HX95" i="2"/>
  <c r="HW95" i="2"/>
  <c r="HV95" i="2"/>
  <c r="HU95" i="2"/>
  <c r="HT95" i="2"/>
  <c r="HS95" i="2"/>
  <c r="HR95" i="2"/>
  <c r="HQ95" i="2"/>
  <c r="HP95" i="2"/>
  <c r="HO95" i="2"/>
  <c r="HN95" i="2"/>
  <c r="HM95" i="2"/>
  <c r="HL95" i="2"/>
  <c r="HK95" i="2"/>
  <c r="HJ95" i="2"/>
  <c r="HI95" i="2"/>
  <c r="HH95" i="2"/>
  <c r="HG95" i="2"/>
  <c r="HF95" i="2"/>
  <c r="HE95" i="2"/>
  <c r="HD95" i="2"/>
  <c r="HC95" i="2"/>
  <c r="HB95" i="2"/>
  <c r="HA95" i="2"/>
  <c r="GZ95" i="2"/>
  <c r="GY95" i="2"/>
  <c r="GX95" i="2"/>
  <c r="GW95" i="2"/>
  <c r="GV95" i="2"/>
  <c r="GU95" i="2"/>
  <c r="GT95" i="2"/>
  <c r="GS95" i="2"/>
  <c r="GR95" i="2"/>
  <c r="GQ95" i="2"/>
  <c r="GP95" i="2"/>
  <c r="GO95" i="2"/>
  <c r="GN95" i="2"/>
  <c r="GM95" i="2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X95" i="2"/>
  <c r="EW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QM94" i="2"/>
  <c r="QL94" i="2"/>
  <c r="QK94" i="2"/>
  <c r="QJ94" i="2"/>
  <c r="QI94" i="2"/>
  <c r="QH94" i="2"/>
  <c r="QG94" i="2"/>
  <c r="QF94" i="2"/>
  <c r="QE94" i="2"/>
  <c r="QD94" i="2"/>
  <c r="QC94" i="2"/>
  <c r="QB94" i="2"/>
  <c r="QA94" i="2"/>
  <c r="PZ94" i="2"/>
  <c r="PY94" i="2"/>
  <c r="PX94" i="2"/>
  <c r="PW94" i="2"/>
  <c r="PV94" i="2"/>
  <c r="PU94" i="2"/>
  <c r="PT94" i="2"/>
  <c r="PS94" i="2"/>
  <c r="PR94" i="2"/>
  <c r="PQ94" i="2"/>
  <c r="PP94" i="2"/>
  <c r="PO94" i="2"/>
  <c r="PN94" i="2"/>
  <c r="PM94" i="2"/>
  <c r="PL94" i="2"/>
  <c r="PK94" i="2"/>
  <c r="PJ94" i="2"/>
  <c r="PI94" i="2"/>
  <c r="PH94" i="2"/>
  <c r="PG94" i="2"/>
  <c r="PF94" i="2"/>
  <c r="PE94" i="2"/>
  <c r="PD94" i="2"/>
  <c r="PC94" i="2"/>
  <c r="PB94" i="2"/>
  <c r="PA94" i="2"/>
  <c r="OZ94" i="2"/>
  <c r="OY94" i="2"/>
  <c r="OX94" i="2"/>
  <c r="OW94" i="2"/>
  <c r="OV94" i="2"/>
  <c r="OU94" i="2"/>
  <c r="OT94" i="2"/>
  <c r="OS94" i="2"/>
  <c r="OR94" i="2"/>
  <c r="OQ94" i="2"/>
  <c r="OP94" i="2"/>
  <c r="OO94" i="2"/>
  <c r="ON94" i="2"/>
  <c r="OM94" i="2"/>
  <c r="OL94" i="2"/>
  <c r="OK94" i="2"/>
  <c r="OJ94" i="2"/>
  <c r="OI94" i="2"/>
  <c r="OH94" i="2"/>
  <c r="OG94" i="2"/>
  <c r="OF94" i="2"/>
  <c r="OE94" i="2"/>
  <c r="OD94" i="2"/>
  <c r="OC94" i="2"/>
  <c r="OB94" i="2"/>
  <c r="OA94" i="2"/>
  <c r="NZ94" i="2"/>
  <c r="NY94" i="2"/>
  <c r="NX94" i="2"/>
  <c r="NW94" i="2"/>
  <c r="NV94" i="2"/>
  <c r="NU94" i="2"/>
  <c r="NT94" i="2"/>
  <c r="NS94" i="2"/>
  <c r="NR94" i="2"/>
  <c r="NQ94" i="2"/>
  <c r="NP94" i="2"/>
  <c r="NO94" i="2"/>
  <c r="NN94" i="2"/>
  <c r="NM94" i="2"/>
  <c r="NL94" i="2"/>
  <c r="NK94" i="2"/>
  <c r="NJ94" i="2"/>
  <c r="NI94" i="2"/>
  <c r="NH94" i="2"/>
  <c r="NG94" i="2"/>
  <c r="NF94" i="2"/>
  <c r="NE94" i="2"/>
  <c r="ND94" i="2"/>
  <c r="NC94" i="2"/>
  <c r="NB94" i="2"/>
  <c r="NA94" i="2"/>
  <c r="MZ94" i="2"/>
  <c r="MY94" i="2"/>
  <c r="MX94" i="2"/>
  <c r="MW94" i="2"/>
  <c r="MV94" i="2"/>
  <c r="MU94" i="2"/>
  <c r="MT94" i="2"/>
  <c r="MS94" i="2"/>
  <c r="MR94" i="2"/>
  <c r="MQ94" i="2"/>
  <c r="MP94" i="2"/>
  <c r="MO94" i="2"/>
  <c r="MN94" i="2"/>
  <c r="MM94" i="2"/>
  <c r="ML94" i="2"/>
  <c r="MK94" i="2"/>
  <c r="MJ94" i="2"/>
  <c r="MI94" i="2"/>
  <c r="MH94" i="2"/>
  <c r="MG94" i="2"/>
  <c r="MF94" i="2"/>
  <c r="ME94" i="2"/>
  <c r="MD94" i="2"/>
  <c r="MC94" i="2"/>
  <c r="MB94" i="2"/>
  <c r="MA94" i="2"/>
  <c r="LZ94" i="2"/>
  <c r="LY94" i="2"/>
  <c r="LX94" i="2"/>
  <c r="LW94" i="2"/>
  <c r="LV94" i="2"/>
  <c r="LU94" i="2"/>
  <c r="LT94" i="2"/>
  <c r="LS94" i="2"/>
  <c r="LR94" i="2"/>
  <c r="LQ94" i="2"/>
  <c r="LP94" i="2"/>
  <c r="LO94" i="2"/>
  <c r="LN94" i="2"/>
  <c r="LM94" i="2"/>
  <c r="LL94" i="2"/>
  <c r="LK94" i="2"/>
  <c r="LJ94" i="2"/>
  <c r="LI94" i="2"/>
  <c r="LH94" i="2"/>
  <c r="LG94" i="2"/>
  <c r="LF94" i="2"/>
  <c r="LE94" i="2"/>
  <c r="LD94" i="2"/>
  <c r="LC94" i="2"/>
  <c r="LB94" i="2"/>
  <c r="LA94" i="2"/>
  <c r="KZ94" i="2"/>
  <c r="KY94" i="2"/>
  <c r="KX94" i="2"/>
  <c r="KW94" i="2"/>
  <c r="KV94" i="2"/>
  <c r="KU94" i="2"/>
  <c r="KT94" i="2"/>
  <c r="KS94" i="2"/>
  <c r="KR94" i="2"/>
  <c r="KQ94" i="2"/>
  <c r="KP94" i="2"/>
  <c r="KO94" i="2"/>
  <c r="KN94" i="2"/>
  <c r="KM94" i="2"/>
  <c r="KL94" i="2"/>
  <c r="KK94" i="2"/>
  <c r="KJ94" i="2"/>
  <c r="KI94" i="2"/>
  <c r="KH94" i="2"/>
  <c r="KG94" i="2"/>
  <c r="KF94" i="2"/>
  <c r="KE94" i="2"/>
  <c r="KD94" i="2"/>
  <c r="KC94" i="2"/>
  <c r="KB94" i="2"/>
  <c r="KA94" i="2"/>
  <c r="JZ94" i="2"/>
  <c r="JY94" i="2"/>
  <c r="JX94" i="2"/>
  <c r="JW94" i="2"/>
  <c r="JV94" i="2"/>
  <c r="JU94" i="2"/>
  <c r="JT94" i="2"/>
  <c r="JS94" i="2"/>
  <c r="JR94" i="2"/>
  <c r="JQ94" i="2"/>
  <c r="JP94" i="2"/>
  <c r="JO94" i="2"/>
  <c r="JN94" i="2"/>
  <c r="JM94" i="2"/>
  <c r="JL94" i="2"/>
  <c r="JK94" i="2"/>
  <c r="JJ94" i="2"/>
  <c r="JI94" i="2"/>
  <c r="JH94" i="2"/>
  <c r="JG94" i="2"/>
  <c r="JF94" i="2"/>
  <c r="JE94" i="2"/>
  <c r="JD94" i="2"/>
  <c r="JC94" i="2"/>
  <c r="JB94" i="2"/>
  <c r="JA94" i="2"/>
  <c r="IZ94" i="2"/>
  <c r="IY94" i="2"/>
  <c r="IX94" i="2"/>
  <c r="IW94" i="2"/>
  <c r="IV94" i="2"/>
  <c r="IU94" i="2"/>
  <c r="IT94" i="2"/>
  <c r="IS94" i="2"/>
  <c r="IR94" i="2"/>
  <c r="IQ94" i="2"/>
  <c r="IP94" i="2"/>
  <c r="IO94" i="2"/>
  <c r="IN94" i="2"/>
  <c r="IM94" i="2"/>
  <c r="IL94" i="2"/>
  <c r="IK94" i="2"/>
  <c r="IJ94" i="2"/>
  <c r="II94" i="2"/>
  <c r="IH94" i="2"/>
  <c r="IG94" i="2"/>
  <c r="IF94" i="2"/>
  <c r="IE94" i="2"/>
  <c r="ID94" i="2"/>
  <c r="IC94" i="2"/>
  <c r="IB94" i="2"/>
  <c r="IA94" i="2"/>
  <c r="HZ94" i="2"/>
  <c r="HY94" i="2"/>
  <c r="HX94" i="2"/>
  <c r="HW94" i="2"/>
  <c r="HV94" i="2"/>
  <c r="HU94" i="2"/>
  <c r="HT94" i="2"/>
  <c r="HS94" i="2"/>
  <c r="HR94" i="2"/>
  <c r="HQ94" i="2"/>
  <c r="HP94" i="2"/>
  <c r="HO94" i="2"/>
  <c r="HN94" i="2"/>
  <c r="HM94" i="2"/>
  <c r="HL94" i="2"/>
  <c r="HK94" i="2"/>
  <c r="HJ94" i="2"/>
  <c r="HI94" i="2"/>
  <c r="HH94" i="2"/>
  <c r="HG94" i="2"/>
  <c r="HF94" i="2"/>
  <c r="HE94" i="2"/>
  <c r="HD94" i="2"/>
  <c r="HC94" i="2"/>
  <c r="HB94" i="2"/>
  <c r="HA94" i="2"/>
  <c r="GZ94" i="2"/>
  <c r="GY94" i="2"/>
  <c r="GX94" i="2"/>
  <c r="GW94" i="2"/>
  <c r="GV94" i="2"/>
  <c r="GU94" i="2"/>
  <c r="GT94" i="2"/>
  <c r="GS94" i="2"/>
  <c r="GR94" i="2"/>
  <c r="GQ94" i="2"/>
  <c r="GP94" i="2"/>
  <c r="GO94" i="2"/>
  <c r="GN94" i="2"/>
  <c r="GM94" i="2"/>
  <c r="GL94" i="2"/>
  <c r="GK94" i="2"/>
  <c r="GJ94" i="2"/>
  <c r="GI94" i="2"/>
  <c r="GH94" i="2"/>
  <c r="GG94" i="2"/>
  <c r="GF94" i="2"/>
  <c r="GE94" i="2"/>
  <c r="GD94" i="2"/>
  <c r="GC94" i="2"/>
  <c r="GB94" i="2"/>
  <c r="GA94" i="2"/>
  <c r="FZ94" i="2"/>
  <c r="FY94" i="2"/>
  <c r="FS94" i="2"/>
  <c r="FR94" i="2"/>
  <c r="FQ94" i="2"/>
  <c r="FP94" i="2"/>
  <c r="FO94" i="2"/>
  <c r="FN94" i="2"/>
  <c r="FM94" i="2"/>
  <c r="FL94" i="2"/>
  <c r="FK94" i="2"/>
  <c r="FJ94" i="2"/>
  <c r="FI94" i="2"/>
  <c r="FH94" i="2"/>
  <c r="FG94" i="2"/>
  <c r="FF94" i="2"/>
  <c r="FE94" i="2"/>
  <c r="FD94" i="2"/>
  <c r="FC94" i="2"/>
  <c r="FB94" i="2"/>
  <c r="FA94" i="2"/>
  <c r="EZ94" i="2"/>
  <c r="EY94" i="2"/>
  <c r="EX94" i="2"/>
  <c r="EW94" i="2"/>
  <c r="EV94" i="2"/>
  <c r="EU94" i="2"/>
  <c r="ET94" i="2"/>
  <c r="ES94" i="2"/>
  <c r="ER94" i="2"/>
  <c r="EQ94" i="2"/>
  <c r="EP94" i="2"/>
  <c r="EO94" i="2"/>
  <c r="EN94" i="2"/>
  <c r="EM94" i="2"/>
  <c r="EL94" i="2"/>
  <c r="EK94" i="2"/>
  <c r="EJ94" i="2"/>
  <c r="EI94" i="2"/>
  <c r="EH94" i="2"/>
  <c r="EG94" i="2"/>
  <c r="EF94" i="2"/>
  <c r="EE94" i="2"/>
  <c r="ED94" i="2"/>
  <c r="EC94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QM93" i="2"/>
  <c r="QL93" i="2"/>
  <c r="QK93" i="2"/>
  <c r="QJ93" i="2"/>
  <c r="QI93" i="2"/>
  <c r="QH93" i="2"/>
  <c r="QG93" i="2"/>
  <c r="QF93" i="2"/>
  <c r="QE93" i="2"/>
  <c r="QD93" i="2"/>
  <c r="QC93" i="2"/>
  <c r="QB93" i="2"/>
  <c r="QA93" i="2"/>
  <c r="PZ93" i="2"/>
  <c r="PY93" i="2"/>
  <c r="PX93" i="2"/>
  <c r="PW93" i="2"/>
  <c r="PV93" i="2"/>
  <c r="PU93" i="2"/>
  <c r="PT93" i="2"/>
  <c r="PS93" i="2"/>
  <c r="PR93" i="2"/>
  <c r="PQ93" i="2"/>
  <c r="PP93" i="2"/>
  <c r="PO93" i="2"/>
  <c r="PN93" i="2"/>
  <c r="PM93" i="2"/>
  <c r="PL93" i="2"/>
  <c r="PK93" i="2"/>
  <c r="PJ93" i="2"/>
  <c r="PI93" i="2"/>
  <c r="PH93" i="2"/>
  <c r="PG93" i="2"/>
  <c r="PF93" i="2"/>
  <c r="PE93" i="2"/>
  <c r="PD93" i="2"/>
  <c r="PC93" i="2"/>
  <c r="PB93" i="2"/>
  <c r="PA93" i="2"/>
  <c r="OZ93" i="2"/>
  <c r="OY93" i="2"/>
  <c r="OX93" i="2"/>
  <c r="OW93" i="2"/>
  <c r="OV93" i="2"/>
  <c r="OU93" i="2"/>
  <c r="OT93" i="2"/>
  <c r="OS93" i="2"/>
  <c r="OR93" i="2"/>
  <c r="OQ93" i="2"/>
  <c r="OP93" i="2"/>
  <c r="OO93" i="2"/>
  <c r="ON93" i="2"/>
  <c r="OM93" i="2"/>
  <c r="OL93" i="2"/>
  <c r="OK93" i="2"/>
  <c r="OJ93" i="2"/>
  <c r="OI93" i="2"/>
  <c r="OH93" i="2"/>
  <c r="OG93" i="2"/>
  <c r="OF93" i="2"/>
  <c r="OE93" i="2"/>
  <c r="OD93" i="2"/>
  <c r="OC93" i="2"/>
  <c r="OB93" i="2"/>
  <c r="OA93" i="2"/>
  <c r="NZ93" i="2"/>
  <c r="NY93" i="2"/>
  <c r="NX93" i="2"/>
  <c r="NW93" i="2"/>
  <c r="NV93" i="2"/>
  <c r="NU93" i="2"/>
  <c r="NT93" i="2"/>
  <c r="NS93" i="2"/>
  <c r="NR93" i="2"/>
  <c r="NQ93" i="2"/>
  <c r="NP93" i="2"/>
  <c r="NO93" i="2"/>
  <c r="NN93" i="2"/>
  <c r="NM93" i="2"/>
  <c r="NL93" i="2"/>
  <c r="NK93" i="2"/>
  <c r="NJ93" i="2"/>
  <c r="NI93" i="2"/>
  <c r="NH93" i="2"/>
  <c r="NG93" i="2"/>
  <c r="NF93" i="2"/>
  <c r="NE93" i="2"/>
  <c r="ND93" i="2"/>
  <c r="NC93" i="2"/>
  <c r="NB93" i="2"/>
  <c r="NA93" i="2"/>
  <c r="MZ93" i="2"/>
  <c r="MY93" i="2"/>
  <c r="MX93" i="2"/>
  <c r="MW93" i="2"/>
  <c r="MV93" i="2"/>
  <c r="MU93" i="2"/>
  <c r="MT93" i="2"/>
  <c r="MS93" i="2"/>
  <c r="MR93" i="2"/>
  <c r="MQ93" i="2"/>
  <c r="MP93" i="2"/>
  <c r="MO93" i="2"/>
  <c r="MN93" i="2"/>
  <c r="MM93" i="2"/>
  <c r="ML93" i="2"/>
  <c r="MK93" i="2"/>
  <c r="MJ93" i="2"/>
  <c r="MI93" i="2"/>
  <c r="MH93" i="2"/>
  <c r="MG93" i="2"/>
  <c r="MF93" i="2"/>
  <c r="ME93" i="2"/>
  <c r="MD93" i="2"/>
  <c r="MC93" i="2"/>
  <c r="MB93" i="2"/>
  <c r="MA93" i="2"/>
  <c r="LZ93" i="2"/>
  <c r="LY93" i="2"/>
  <c r="LX93" i="2"/>
  <c r="LW93" i="2"/>
  <c r="LV93" i="2"/>
  <c r="LU93" i="2"/>
  <c r="LT93" i="2"/>
  <c r="LS93" i="2"/>
  <c r="LR93" i="2"/>
  <c r="LQ93" i="2"/>
  <c r="LP93" i="2"/>
  <c r="LO93" i="2"/>
  <c r="LN93" i="2"/>
  <c r="LM93" i="2"/>
  <c r="LL93" i="2"/>
  <c r="LK93" i="2"/>
  <c r="LJ93" i="2"/>
  <c r="LI93" i="2"/>
  <c r="LH93" i="2"/>
  <c r="LG93" i="2"/>
  <c r="LF93" i="2"/>
  <c r="LE93" i="2"/>
  <c r="LD93" i="2"/>
  <c r="LC93" i="2"/>
  <c r="LB93" i="2"/>
  <c r="LA93" i="2"/>
  <c r="KZ93" i="2"/>
  <c r="KY93" i="2"/>
  <c r="KX93" i="2"/>
  <c r="KW93" i="2"/>
  <c r="KV93" i="2"/>
  <c r="KU93" i="2"/>
  <c r="KT93" i="2"/>
  <c r="KS93" i="2"/>
  <c r="KR93" i="2"/>
  <c r="KQ93" i="2"/>
  <c r="KP93" i="2"/>
  <c r="KO93" i="2"/>
  <c r="KN93" i="2"/>
  <c r="KM93" i="2"/>
  <c r="KL93" i="2"/>
  <c r="KK93" i="2"/>
  <c r="KJ93" i="2"/>
  <c r="KI93" i="2"/>
  <c r="KH93" i="2"/>
  <c r="KG93" i="2"/>
  <c r="KF93" i="2"/>
  <c r="KE93" i="2"/>
  <c r="KD93" i="2"/>
  <c r="KC93" i="2"/>
  <c r="KB93" i="2"/>
  <c r="KA93" i="2"/>
  <c r="JZ93" i="2"/>
  <c r="JY93" i="2"/>
  <c r="JX93" i="2"/>
  <c r="JW93" i="2"/>
  <c r="JV93" i="2"/>
  <c r="JU93" i="2"/>
  <c r="JT93" i="2"/>
  <c r="JS93" i="2"/>
  <c r="JR93" i="2"/>
  <c r="JQ93" i="2"/>
  <c r="JP93" i="2"/>
  <c r="JO93" i="2"/>
  <c r="JN93" i="2"/>
  <c r="JM93" i="2"/>
  <c r="JL93" i="2"/>
  <c r="JK93" i="2"/>
  <c r="JJ93" i="2"/>
  <c r="JI93" i="2"/>
  <c r="JH93" i="2"/>
  <c r="JG93" i="2"/>
  <c r="JF93" i="2"/>
  <c r="JE93" i="2"/>
  <c r="JD93" i="2"/>
  <c r="JC93" i="2"/>
  <c r="JB93" i="2"/>
  <c r="JA93" i="2"/>
  <c r="IZ93" i="2"/>
  <c r="IY93" i="2"/>
  <c r="IX93" i="2"/>
  <c r="IW93" i="2"/>
  <c r="IV93" i="2"/>
  <c r="IU93" i="2"/>
  <c r="IT93" i="2"/>
  <c r="IS93" i="2"/>
  <c r="IR93" i="2"/>
  <c r="IQ93" i="2"/>
  <c r="IP93" i="2"/>
  <c r="IO93" i="2"/>
  <c r="IN93" i="2"/>
  <c r="IM93" i="2"/>
  <c r="IL93" i="2"/>
  <c r="IK93" i="2"/>
  <c r="IJ93" i="2"/>
  <c r="II93" i="2"/>
  <c r="IH93" i="2"/>
  <c r="IG93" i="2"/>
  <c r="IF93" i="2"/>
  <c r="IE93" i="2"/>
  <c r="ID93" i="2"/>
  <c r="IC93" i="2"/>
  <c r="IB93" i="2"/>
  <c r="IA93" i="2"/>
  <c r="HZ93" i="2"/>
  <c r="HY93" i="2"/>
  <c r="HX93" i="2"/>
  <c r="HW93" i="2"/>
  <c r="HV93" i="2"/>
  <c r="HU93" i="2"/>
  <c r="HT93" i="2"/>
  <c r="HS93" i="2"/>
  <c r="HR93" i="2"/>
  <c r="HQ93" i="2"/>
  <c r="HP93" i="2"/>
  <c r="HO93" i="2"/>
  <c r="HN93" i="2"/>
  <c r="HM93" i="2"/>
  <c r="HL93" i="2"/>
  <c r="HK93" i="2"/>
  <c r="HJ93" i="2"/>
  <c r="HI93" i="2"/>
  <c r="HH93" i="2"/>
  <c r="HG93" i="2"/>
  <c r="HF93" i="2"/>
  <c r="HE93" i="2"/>
  <c r="HD93" i="2"/>
  <c r="HC93" i="2"/>
  <c r="HB93" i="2"/>
  <c r="HA93" i="2"/>
  <c r="GZ93" i="2"/>
  <c r="GY93" i="2"/>
  <c r="GX93" i="2"/>
  <c r="GW93" i="2"/>
  <c r="GV93" i="2"/>
  <c r="GU93" i="2"/>
  <c r="GT93" i="2"/>
  <c r="GS93" i="2"/>
  <c r="GR93" i="2"/>
  <c r="GQ93" i="2"/>
  <c r="GP93" i="2"/>
  <c r="GO93" i="2"/>
  <c r="GN93" i="2"/>
  <c r="GM93" i="2"/>
  <c r="GL93" i="2"/>
  <c r="GK93" i="2"/>
  <c r="GJ93" i="2"/>
  <c r="GI93" i="2"/>
  <c r="GH93" i="2"/>
  <c r="GG93" i="2"/>
  <c r="GF93" i="2"/>
  <c r="GE93" i="2"/>
  <c r="GD93" i="2"/>
  <c r="GC93" i="2"/>
  <c r="GB93" i="2"/>
  <c r="GA93" i="2"/>
  <c r="FZ93" i="2"/>
  <c r="FY93" i="2"/>
  <c r="FS93" i="2"/>
  <c r="FR93" i="2"/>
  <c r="FQ93" i="2"/>
  <c r="FP93" i="2"/>
  <c r="FO93" i="2"/>
  <c r="FN93" i="2"/>
  <c r="FM93" i="2"/>
  <c r="FL93" i="2"/>
  <c r="FK93" i="2"/>
  <c r="FJ93" i="2"/>
  <c r="FI93" i="2"/>
  <c r="FH93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EU93" i="2"/>
  <c r="ET93" i="2"/>
  <c r="ES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QM92" i="2"/>
  <c r="QL92" i="2"/>
  <c r="QK92" i="2"/>
  <c r="QJ92" i="2"/>
  <c r="QI92" i="2"/>
  <c r="QH92" i="2"/>
  <c r="QG92" i="2"/>
  <c r="QF92" i="2"/>
  <c r="QE92" i="2"/>
  <c r="QD92" i="2"/>
  <c r="QC92" i="2"/>
  <c r="QB92" i="2"/>
  <c r="QA92" i="2"/>
  <c r="PZ92" i="2"/>
  <c r="PY92" i="2"/>
  <c r="PX92" i="2"/>
  <c r="PW92" i="2"/>
  <c r="PV92" i="2"/>
  <c r="PU92" i="2"/>
  <c r="PT92" i="2"/>
  <c r="PS92" i="2"/>
  <c r="PR92" i="2"/>
  <c r="PQ92" i="2"/>
  <c r="PP92" i="2"/>
  <c r="PO92" i="2"/>
  <c r="PN92" i="2"/>
  <c r="PM92" i="2"/>
  <c r="PL92" i="2"/>
  <c r="PK92" i="2"/>
  <c r="PJ92" i="2"/>
  <c r="PI92" i="2"/>
  <c r="PH92" i="2"/>
  <c r="PG92" i="2"/>
  <c r="PF92" i="2"/>
  <c r="PE92" i="2"/>
  <c r="PD92" i="2"/>
  <c r="PC92" i="2"/>
  <c r="PB92" i="2"/>
  <c r="PA92" i="2"/>
  <c r="OZ92" i="2"/>
  <c r="OY92" i="2"/>
  <c r="OX92" i="2"/>
  <c r="OW92" i="2"/>
  <c r="OV92" i="2"/>
  <c r="OU92" i="2"/>
  <c r="OT92" i="2"/>
  <c r="OS92" i="2"/>
  <c r="OR92" i="2"/>
  <c r="OQ92" i="2"/>
  <c r="OP92" i="2"/>
  <c r="OO92" i="2"/>
  <c r="ON92" i="2"/>
  <c r="OM92" i="2"/>
  <c r="OL92" i="2"/>
  <c r="OK92" i="2"/>
  <c r="OJ92" i="2"/>
  <c r="OI92" i="2"/>
  <c r="OH92" i="2"/>
  <c r="OG92" i="2"/>
  <c r="OF92" i="2"/>
  <c r="OE92" i="2"/>
  <c r="OD92" i="2"/>
  <c r="OC92" i="2"/>
  <c r="OB92" i="2"/>
  <c r="OA92" i="2"/>
  <c r="NZ92" i="2"/>
  <c r="NY92" i="2"/>
  <c r="NX92" i="2"/>
  <c r="NW92" i="2"/>
  <c r="NV92" i="2"/>
  <c r="NU92" i="2"/>
  <c r="NT92" i="2"/>
  <c r="NS92" i="2"/>
  <c r="NR92" i="2"/>
  <c r="NQ92" i="2"/>
  <c r="NP92" i="2"/>
  <c r="NO92" i="2"/>
  <c r="NN92" i="2"/>
  <c r="NM92" i="2"/>
  <c r="NL92" i="2"/>
  <c r="NK92" i="2"/>
  <c r="NJ92" i="2"/>
  <c r="NI92" i="2"/>
  <c r="NH92" i="2"/>
  <c r="NG92" i="2"/>
  <c r="NF92" i="2"/>
  <c r="NE92" i="2"/>
  <c r="ND92" i="2"/>
  <c r="NC92" i="2"/>
  <c r="NB92" i="2"/>
  <c r="NA92" i="2"/>
  <c r="MZ92" i="2"/>
  <c r="MY92" i="2"/>
  <c r="MX92" i="2"/>
  <c r="MW92" i="2"/>
  <c r="MV92" i="2"/>
  <c r="MU92" i="2"/>
  <c r="MT92" i="2"/>
  <c r="MS92" i="2"/>
  <c r="MR92" i="2"/>
  <c r="MQ92" i="2"/>
  <c r="MP92" i="2"/>
  <c r="MO92" i="2"/>
  <c r="MN92" i="2"/>
  <c r="MM92" i="2"/>
  <c r="ML92" i="2"/>
  <c r="MK92" i="2"/>
  <c r="MJ92" i="2"/>
  <c r="MI92" i="2"/>
  <c r="MH92" i="2"/>
  <c r="MG92" i="2"/>
  <c r="MF92" i="2"/>
  <c r="ME92" i="2"/>
  <c r="MD92" i="2"/>
  <c r="MC92" i="2"/>
  <c r="MB92" i="2"/>
  <c r="MA92" i="2"/>
  <c r="LZ92" i="2"/>
  <c r="LY92" i="2"/>
  <c r="LX92" i="2"/>
  <c r="LW92" i="2"/>
  <c r="LV92" i="2"/>
  <c r="LU92" i="2"/>
  <c r="LT92" i="2"/>
  <c r="LS92" i="2"/>
  <c r="LR92" i="2"/>
  <c r="LQ92" i="2"/>
  <c r="LP92" i="2"/>
  <c r="LO92" i="2"/>
  <c r="LN92" i="2"/>
  <c r="LM92" i="2"/>
  <c r="LL92" i="2"/>
  <c r="LK92" i="2"/>
  <c r="LJ92" i="2"/>
  <c r="LI92" i="2"/>
  <c r="LH92" i="2"/>
  <c r="LG92" i="2"/>
  <c r="LF92" i="2"/>
  <c r="LE92" i="2"/>
  <c r="LD92" i="2"/>
  <c r="LC92" i="2"/>
  <c r="LB92" i="2"/>
  <c r="LA92" i="2"/>
  <c r="KZ92" i="2"/>
  <c r="KY92" i="2"/>
  <c r="KX92" i="2"/>
  <c r="KW92" i="2"/>
  <c r="KV92" i="2"/>
  <c r="KU92" i="2"/>
  <c r="KT92" i="2"/>
  <c r="KS92" i="2"/>
  <c r="KR92" i="2"/>
  <c r="KQ92" i="2"/>
  <c r="KP92" i="2"/>
  <c r="KO92" i="2"/>
  <c r="KN92" i="2"/>
  <c r="KM92" i="2"/>
  <c r="KL92" i="2"/>
  <c r="KK92" i="2"/>
  <c r="KJ92" i="2"/>
  <c r="KI92" i="2"/>
  <c r="KH92" i="2"/>
  <c r="KG92" i="2"/>
  <c r="KF92" i="2"/>
  <c r="KE92" i="2"/>
  <c r="KD92" i="2"/>
  <c r="KC92" i="2"/>
  <c r="KB92" i="2"/>
  <c r="KA92" i="2"/>
  <c r="JZ92" i="2"/>
  <c r="JY92" i="2"/>
  <c r="JX92" i="2"/>
  <c r="JW92" i="2"/>
  <c r="JV92" i="2"/>
  <c r="JU92" i="2"/>
  <c r="JT92" i="2"/>
  <c r="JS92" i="2"/>
  <c r="JR92" i="2"/>
  <c r="JQ92" i="2"/>
  <c r="JP92" i="2"/>
  <c r="JO92" i="2"/>
  <c r="JN92" i="2"/>
  <c r="JM92" i="2"/>
  <c r="JL92" i="2"/>
  <c r="JK92" i="2"/>
  <c r="JJ92" i="2"/>
  <c r="JI92" i="2"/>
  <c r="JH92" i="2"/>
  <c r="JG92" i="2"/>
  <c r="JF92" i="2"/>
  <c r="JE92" i="2"/>
  <c r="JD92" i="2"/>
  <c r="JC92" i="2"/>
  <c r="JB92" i="2"/>
  <c r="JA92" i="2"/>
  <c r="IZ92" i="2"/>
  <c r="IY92" i="2"/>
  <c r="IX92" i="2"/>
  <c r="IW92" i="2"/>
  <c r="IV92" i="2"/>
  <c r="IU92" i="2"/>
  <c r="IT92" i="2"/>
  <c r="IS92" i="2"/>
  <c r="IR92" i="2"/>
  <c r="IQ92" i="2"/>
  <c r="IP92" i="2"/>
  <c r="IO92" i="2"/>
  <c r="IN92" i="2"/>
  <c r="IM92" i="2"/>
  <c r="IL92" i="2"/>
  <c r="IK92" i="2"/>
  <c r="IJ92" i="2"/>
  <c r="II92" i="2"/>
  <c r="IH92" i="2"/>
  <c r="IG92" i="2"/>
  <c r="IF92" i="2"/>
  <c r="IE92" i="2"/>
  <c r="ID92" i="2"/>
  <c r="IC92" i="2"/>
  <c r="IB92" i="2"/>
  <c r="IA92" i="2"/>
  <c r="HZ92" i="2"/>
  <c r="HY92" i="2"/>
  <c r="HX92" i="2"/>
  <c r="HW92" i="2"/>
  <c r="HV92" i="2"/>
  <c r="HU92" i="2"/>
  <c r="HT92" i="2"/>
  <c r="HS92" i="2"/>
  <c r="HR92" i="2"/>
  <c r="HQ92" i="2"/>
  <c r="HP92" i="2"/>
  <c r="HO92" i="2"/>
  <c r="HN92" i="2"/>
  <c r="HM92" i="2"/>
  <c r="HL92" i="2"/>
  <c r="HK92" i="2"/>
  <c r="HJ92" i="2"/>
  <c r="HI92" i="2"/>
  <c r="HH92" i="2"/>
  <c r="HG92" i="2"/>
  <c r="HF92" i="2"/>
  <c r="HE92" i="2"/>
  <c r="HD92" i="2"/>
  <c r="HC92" i="2"/>
  <c r="HB92" i="2"/>
  <c r="HA92" i="2"/>
  <c r="GZ92" i="2"/>
  <c r="GY92" i="2"/>
  <c r="GX92" i="2"/>
  <c r="GW92" i="2"/>
  <c r="GV92" i="2"/>
  <c r="GU92" i="2"/>
  <c r="GT92" i="2"/>
  <c r="GS92" i="2"/>
  <c r="GR92" i="2"/>
  <c r="GQ92" i="2"/>
  <c r="GP92" i="2"/>
  <c r="GO92" i="2"/>
  <c r="GN92" i="2"/>
  <c r="GM92" i="2"/>
  <c r="GL92" i="2"/>
  <c r="GK92" i="2"/>
  <c r="GJ92" i="2"/>
  <c r="GI92" i="2"/>
  <c r="GH92" i="2"/>
  <c r="GG92" i="2"/>
  <c r="GF92" i="2"/>
  <c r="GE92" i="2"/>
  <c r="GD92" i="2"/>
  <c r="GC92" i="2"/>
  <c r="GB92" i="2"/>
  <c r="GA92" i="2"/>
  <c r="FZ92" i="2"/>
  <c r="FY92" i="2"/>
  <c r="FS92" i="2"/>
  <c r="FR92" i="2"/>
  <c r="FQ92" i="2"/>
  <c r="FP92" i="2"/>
  <c r="FO92" i="2"/>
  <c r="FN92" i="2"/>
  <c r="FM92" i="2"/>
  <c r="FL92" i="2"/>
  <c r="FK92" i="2"/>
  <c r="FJ92" i="2"/>
  <c r="FI92" i="2"/>
  <c r="FH92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EU92" i="2"/>
  <c r="ET92" i="2"/>
  <c r="ES92" i="2"/>
  <c r="ER92" i="2"/>
  <c r="EQ92" i="2"/>
  <c r="EP92" i="2"/>
  <c r="EO92" i="2"/>
  <c r="EN92" i="2"/>
  <c r="EM92" i="2"/>
  <c r="EL92" i="2"/>
  <c r="EK92" i="2"/>
  <c r="EJ92" i="2"/>
  <c r="EI92" i="2"/>
  <c r="EH92" i="2"/>
  <c r="EG92" i="2"/>
  <c r="EF92" i="2"/>
  <c r="EE92" i="2"/>
  <c r="ED92" i="2"/>
  <c r="EC92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QM91" i="2"/>
  <c r="QL91" i="2"/>
  <c r="QK91" i="2"/>
  <c r="QJ91" i="2"/>
  <c r="QI91" i="2"/>
  <c r="QH91" i="2"/>
  <c r="QG91" i="2"/>
  <c r="QF91" i="2"/>
  <c r="QE91" i="2"/>
  <c r="QD91" i="2"/>
  <c r="QC91" i="2"/>
  <c r="QB91" i="2"/>
  <c r="QA91" i="2"/>
  <c r="PZ91" i="2"/>
  <c r="PY91" i="2"/>
  <c r="PX91" i="2"/>
  <c r="PW91" i="2"/>
  <c r="PV91" i="2"/>
  <c r="PU91" i="2"/>
  <c r="PT91" i="2"/>
  <c r="PS91" i="2"/>
  <c r="PR91" i="2"/>
  <c r="PQ91" i="2"/>
  <c r="PP91" i="2"/>
  <c r="PO91" i="2"/>
  <c r="PN91" i="2"/>
  <c r="PM91" i="2"/>
  <c r="PL91" i="2"/>
  <c r="PK91" i="2"/>
  <c r="PJ91" i="2"/>
  <c r="PI91" i="2"/>
  <c r="PH91" i="2"/>
  <c r="PG91" i="2"/>
  <c r="PF91" i="2"/>
  <c r="PE91" i="2"/>
  <c r="PD91" i="2"/>
  <c r="PC91" i="2"/>
  <c r="PB91" i="2"/>
  <c r="PA91" i="2"/>
  <c r="OZ91" i="2"/>
  <c r="OY91" i="2"/>
  <c r="OX91" i="2"/>
  <c r="OW91" i="2"/>
  <c r="OV91" i="2"/>
  <c r="OU91" i="2"/>
  <c r="OT91" i="2"/>
  <c r="OS91" i="2"/>
  <c r="OR91" i="2"/>
  <c r="OQ91" i="2"/>
  <c r="OP91" i="2"/>
  <c r="OO91" i="2"/>
  <c r="ON91" i="2"/>
  <c r="OM91" i="2"/>
  <c r="OL91" i="2"/>
  <c r="OK91" i="2"/>
  <c r="OJ91" i="2"/>
  <c r="OI91" i="2"/>
  <c r="OH91" i="2"/>
  <c r="OG91" i="2"/>
  <c r="OF91" i="2"/>
  <c r="OE91" i="2"/>
  <c r="OD91" i="2"/>
  <c r="OC91" i="2"/>
  <c r="OB91" i="2"/>
  <c r="OA91" i="2"/>
  <c r="NZ91" i="2"/>
  <c r="NY91" i="2"/>
  <c r="NX91" i="2"/>
  <c r="NW91" i="2"/>
  <c r="NV91" i="2"/>
  <c r="NU91" i="2"/>
  <c r="NT91" i="2"/>
  <c r="NS91" i="2"/>
  <c r="NR91" i="2"/>
  <c r="NQ91" i="2"/>
  <c r="NP91" i="2"/>
  <c r="NO91" i="2"/>
  <c r="NN91" i="2"/>
  <c r="NM91" i="2"/>
  <c r="NL91" i="2"/>
  <c r="NK91" i="2"/>
  <c r="NJ91" i="2"/>
  <c r="NI91" i="2"/>
  <c r="NH91" i="2"/>
  <c r="NG91" i="2"/>
  <c r="NF91" i="2"/>
  <c r="NE91" i="2"/>
  <c r="ND91" i="2"/>
  <c r="NC91" i="2"/>
  <c r="NB91" i="2"/>
  <c r="NA91" i="2"/>
  <c r="MZ91" i="2"/>
  <c r="MY91" i="2"/>
  <c r="MX91" i="2"/>
  <c r="MW91" i="2"/>
  <c r="MV91" i="2"/>
  <c r="MU91" i="2"/>
  <c r="MT91" i="2"/>
  <c r="MS91" i="2"/>
  <c r="MR91" i="2"/>
  <c r="MQ91" i="2"/>
  <c r="MP91" i="2"/>
  <c r="MO91" i="2"/>
  <c r="MN91" i="2"/>
  <c r="MM91" i="2"/>
  <c r="ML91" i="2"/>
  <c r="MK91" i="2"/>
  <c r="MJ91" i="2"/>
  <c r="MI91" i="2"/>
  <c r="MH91" i="2"/>
  <c r="MG91" i="2"/>
  <c r="MF91" i="2"/>
  <c r="ME91" i="2"/>
  <c r="MD91" i="2"/>
  <c r="MC91" i="2"/>
  <c r="MB91" i="2"/>
  <c r="MA91" i="2"/>
  <c r="LZ91" i="2"/>
  <c r="LY91" i="2"/>
  <c r="LX91" i="2"/>
  <c r="LW91" i="2"/>
  <c r="LV91" i="2"/>
  <c r="LU91" i="2"/>
  <c r="LT91" i="2"/>
  <c r="LS91" i="2"/>
  <c r="LR91" i="2"/>
  <c r="LQ91" i="2"/>
  <c r="LP91" i="2"/>
  <c r="LO91" i="2"/>
  <c r="LN91" i="2"/>
  <c r="LM91" i="2"/>
  <c r="LL91" i="2"/>
  <c r="LK91" i="2"/>
  <c r="LJ91" i="2"/>
  <c r="LI91" i="2"/>
  <c r="LH91" i="2"/>
  <c r="LG91" i="2"/>
  <c r="LF91" i="2"/>
  <c r="LE91" i="2"/>
  <c r="LD91" i="2"/>
  <c r="LC91" i="2"/>
  <c r="LB91" i="2"/>
  <c r="LA91" i="2"/>
  <c r="KZ91" i="2"/>
  <c r="KY91" i="2"/>
  <c r="KX91" i="2"/>
  <c r="KW91" i="2"/>
  <c r="KV91" i="2"/>
  <c r="KU91" i="2"/>
  <c r="KT91" i="2"/>
  <c r="KS91" i="2"/>
  <c r="KR91" i="2"/>
  <c r="KQ91" i="2"/>
  <c r="KP91" i="2"/>
  <c r="KO91" i="2"/>
  <c r="KN91" i="2"/>
  <c r="KM91" i="2"/>
  <c r="KL91" i="2"/>
  <c r="KK91" i="2"/>
  <c r="KJ91" i="2"/>
  <c r="KI91" i="2"/>
  <c r="KH91" i="2"/>
  <c r="KG91" i="2"/>
  <c r="KF91" i="2"/>
  <c r="KE91" i="2"/>
  <c r="KD91" i="2"/>
  <c r="KC91" i="2"/>
  <c r="KB91" i="2"/>
  <c r="KA91" i="2"/>
  <c r="JZ91" i="2"/>
  <c r="JY91" i="2"/>
  <c r="JX91" i="2"/>
  <c r="JW91" i="2"/>
  <c r="JV91" i="2"/>
  <c r="JU91" i="2"/>
  <c r="JT91" i="2"/>
  <c r="JS91" i="2"/>
  <c r="JR91" i="2"/>
  <c r="JQ91" i="2"/>
  <c r="JP91" i="2"/>
  <c r="JO91" i="2"/>
  <c r="JN91" i="2"/>
  <c r="JM91" i="2"/>
  <c r="JL91" i="2"/>
  <c r="JK91" i="2"/>
  <c r="JJ91" i="2"/>
  <c r="JI91" i="2"/>
  <c r="JH91" i="2"/>
  <c r="JG91" i="2"/>
  <c r="JF91" i="2"/>
  <c r="JE91" i="2"/>
  <c r="JD91" i="2"/>
  <c r="JC91" i="2"/>
  <c r="JB91" i="2"/>
  <c r="JA91" i="2"/>
  <c r="IZ91" i="2"/>
  <c r="IY91" i="2"/>
  <c r="IX91" i="2"/>
  <c r="IW91" i="2"/>
  <c r="IV91" i="2"/>
  <c r="IU91" i="2"/>
  <c r="IT91" i="2"/>
  <c r="IS91" i="2"/>
  <c r="IR91" i="2"/>
  <c r="IQ91" i="2"/>
  <c r="IP91" i="2"/>
  <c r="IO91" i="2"/>
  <c r="IN91" i="2"/>
  <c r="IM91" i="2"/>
  <c r="IL91" i="2"/>
  <c r="IK91" i="2"/>
  <c r="IJ91" i="2"/>
  <c r="II91" i="2"/>
  <c r="IH91" i="2"/>
  <c r="IG91" i="2"/>
  <c r="IF91" i="2"/>
  <c r="IE91" i="2"/>
  <c r="ID91" i="2"/>
  <c r="IC91" i="2"/>
  <c r="IB91" i="2"/>
  <c r="IA91" i="2"/>
  <c r="HZ91" i="2"/>
  <c r="HY91" i="2"/>
  <c r="HX91" i="2"/>
  <c r="HW91" i="2"/>
  <c r="HV91" i="2"/>
  <c r="HU91" i="2"/>
  <c r="HT91" i="2"/>
  <c r="HS91" i="2"/>
  <c r="HR91" i="2"/>
  <c r="HQ91" i="2"/>
  <c r="HP91" i="2"/>
  <c r="HO91" i="2"/>
  <c r="HN91" i="2"/>
  <c r="HM91" i="2"/>
  <c r="HL91" i="2"/>
  <c r="HK91" i="2"/>
  <c r="HJ91" i="2"/>
  <c r="HI91" i="2"/>
  <c r="HH91" i="2"/>
  <c r="HG91" i="2"/>
  <c r="HF91" i="2"/>
  <c r="HE91" i="2"/>
  <c r="HD91" i="2"/>
  <c r="HC91" i="2"/>
  <c r="HB91" i="2"/>
  <c r="HA91" i="2"/>
  <c r="GZ91" i="2"/>
  <c r="GY91" i="2"/>
  <c r="GX91" i="2"/>
  <c r="GW91" i="2"/>
  <c r="GV91" i="2"/>
  <c r="GU91" i="2"/>
  <c r="GT91" i="2"/>
  <c r="GS91" i="2"/>
  <c r="GR91" i="2"/>
  <c r="GQ91" i="2"/>
  <c r="GP91" i="2"/>
  <c r="GO91" i="2"/>
  <c r="GN91" i="2"/>
  <c r="GM91" i="2"/>
  <c r="GL91" i="2"/>
  <c r="GK91" i="2"/>
  <c r="GJ91" i="2"/>
  <c r="GI91" i="2"/>
  <c r="GH91" i="2"/>
  <c r="GG91" i="2"/>
  <c r="GF91" i="2"/>
  <c r="GE91" i="2"/>
  <c r="GD91" i="2"/>
  <c r="GC91" i="2"/>
  <c r="GB91" i="2"/>
  <c r="GA91" i="2"/>
  <c r="FZ91" i="2"/>
  <c r="FY91" i="2"/>
  <c r="FS91" i="2"/>
  <c r="FR91" i="2"/>
  <c r="FQ91" i="2"/>
  <c r="FP91" i="2"/>
  <c r="FO91" i="2"/>
  <c r="FN91" i="2"/>
  <c r="FM91" i="2"/>
  <c r="FL91" i="2"/>
  <c r="FK91" i="2"/>
  <c r="FJ91" i="2"/>
  <c r="FI91" i="2"/>
  <c r="FH91" i="2"/>
  <c r="FG91" i="2"/>
  <c r="FF91" i="2"/>
  <c r="FE91" i="2"/>
  <c r="FD91" i="2"/>
  <c r="FC91" i="2"/>
  <c r="FB91" i="2"/>
  <c r="FA91" i="2"/>
  <c r="EZ91" i="2"/>
  <c r="EY91" i="2"/>
  <c r="EX91" i="2"/>
  <c r="EW91" i="2"/>
  <c r="EV91" i="2"/>
  <c r="EU91" i="2"/>
  <c r="ET91" i="2"/>
  <c r="ES91" i="2"/>
  <c r="ER91" i="2"/>
  <c r="EQ91" i="2"/>
  <c r="EP91" i="2"/>
  <c r="EO91" i="2"/>
  <c r="EN91" i="2"/>
  <c r="EM91" i="2"/>
  <c r="EL91" i="2"/>
  <c r="EK91" i="2"/>
  <c r="EJ91" i="2"/>
  <c r="EI91" i="2"/>
  <c r="EH91" i="2"/>
  <c r="EG91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QM90" i="2"/>
  <c r="QL90" i="2"/>
  <c r="QK90" i="2"/>
  <c r="QJ90" i="2"/>
  <c r="QI90" i="2"/>
  <c r="QH90" i="2"/>
  <c r="QG90" i="2"/>
  <c r="QF90" i="2"/>
  <c r="QE90" i="2"/>
  <c r="QD90" i="2"/>
  <c r="QC90" i="2"/>
  <c r="QB90" i="2"/>
  <c r="QA90" i="2"/>
  <c r="PZ90" i="2"/>
  <c r="PY90" i="2"/>
  <c r="PX90" i="2"/>
  <c r="PW90" i="2"/>
  <c r="PV90" i="2"/>
  <c r="PU90" i="2"/>
  <c r="PT90" i="2"/>
  <c r="PS90" i="2"/>
  <c r="PR90" i="2"/>
  <c r="PQ90" i="2"/>
  <c r="PP90" i="2"/>
  <c r="PO90" i="2"/>
  <c r="PN90" i="2"/>
  <c r="PM90" i="2"/>
  <c r="PL90" i="2"/>
  <c r="PK90" i="2"/>
  <c r="PJ90" i="2"/>
  <c r="PI90" i="2"/>
  <c r="PH90" i="2"/>
  <c r="PG90" i="2"/>
  <c r="PF90" i="2"/>
  <c r="PE90" i="2"/>
  <c r="PD90" i="2"/>
  <c r="PC90" i="2"/>
  <c r="PB90" i="2"/>
  <c r="PA90" i="2"/>
  <c r="OZ90" i="2"/>
  <c r="OY90" i="2"/>
  <c r="OX90" i="2"/>
  <c r="OW90" i="2"/>
  <c r="OV90" i="2"/>
  <c r="OU90" i="2"/>
  <c r="OT90" i="2"/>
  <c r="OS90" i="2"/>
  <c r="OR90" i="2"/>
  <c r="OQ90" i="2"/>
  <c r="OP90" i="2"/>
  <c r="OO90" i="2"/>
  <c r="ON90" i="2"/>
  <c r="OM90" i="2"/>
  <c r="OL90" i="2"/>
  <c r="OK90" i="2"/>
  <c r="OJ90" i="2"/>
  <c r="OI90" i="2"/>
  <c r="OH90" i="2"/>
  <c r="OG90" i="2"/>
  <c r="OF90" i="2"/>
  <c r="OE90" i="2"/>
  <c r="OD90" i="2"/>
  <c r="OC90" i="2"/>
  <c r="OB90" i="2"/>
  <c r="OA90" i="2"/>
  <c r="NZ90" i="2"/>
  <c r="NY90" i="2"/>
  <c r="NX90" i="2"/>
  <c r="NW90" i="2"/>
  <c r="NV90" i="2"/>
  <c r="NU90" i="2"/>
  <c r="NT90" i="2"/>
  <c r="NS90" i="2"/>
  <c r="NR90" i="2"/>
  <c r="NQ90" i="2"/>
  <c r="NP90" i="2"/>
  <c r="NO90" i="2"/>
  <c r="NN90" i="2"/>
  <c r="NM90" i="2"/>
  <c r="NL90" i="2"/>
  <c r="NK90" i="2"/>
  <c r="NJ90" i="2"/>
  <c r="NI90" i="2"/>
  <c r="NH90" i="2"/>
  <c r="NG90" i="2"/>
  <c r="NF90" i="2"/>
  <c r="NE90" i="2"/>
  <c r="ND90" i="2"/>
  <c r="NC90" i="2"/>
  <c r="NB90" i="2"/>
  <c r="NA90" i="2"/>
  <c r="MZ90" i="2"/>
  <c r="MY90" i="2"/>
  <c r="MX90" i="2"/>
  <c r="MW90" i="2"/>
  <c r="MV90" i="2"/>
  <c r="MU90" i="2"/>
  <c r="MT90" i="2"/>
  <c r="MS90" i="2"/>
  <c r="MR90" i="2"/>
  <c r="MQ90" i="2"/>
  <c r="MP90" i="2"/>
  <c r="MO90" i="2"/>
  <c r="MN90" i="2"/>
  <c r="MM90" i="2"/>
  <c r="ML90" i="2"/>
  <c r="MK90" i="2"/>
  <c r="MJ90" i="2"/>
  <c r="MI90" i="2"/>
  <c r="MH90" i="2"/>
  <c r="MG90" i="2"/>
  <c r="MF90" i="2"/>
  <c r="ME90" i="2"/>
  <c r="MD90" i="2"/>
  <c r="MC90" i="2"/>
  <c r="MB90" i="2"/>
  <c r="MA90" i="2"/>
  <c r="LZ90" i="2"/>
  <c r="LY90" i="2"/>
  <c r="LX90" i="2"/>
  <c r="LW90" i="2"/>
  <c r="LV90" i="2"/>
  <c r="LU90" i="2"/>
  <c r="LT90" i="2"/>
  <c r="LS90" i="2"/>
  <c r="LR90" i="2"/>
  <c r="LQ90" i="2"/>
  <c r="LP90" i="2"/>
  <c r="LO90" i="2"/>
  <c r="LN90" i="2"/>
  <c r="LM90" i="2"/>
  <c r="LL90" i="2"/>
  <c r="LK90" i="2"/>
  <c r="LJ90" i="2"/>
  <c r="LI90" i="2"/>
  <c r="LH90" i="2"/>
  <c r="LG90" i="2"/>
  <c r="LF90" i="2"/>
  <c r="LE90" i="2"/>
  <c r="LD90" i="2"/>
  <c r="LC90" i="2"/>
  <c r="LB90" i="2"/>
  <c r="LA90" i="2"/>
  <c r="KZ90" i="2"/>
  <c r="KY90" i="2"/>
  <c r="KX90" i="2"/>
  <c r="KW90" i="2"/>
  <c r="KV90" i="2"/>
  <c r="KU90" i="2"/>
  <c r="KT90" i="2"/>
  <c r="KS90" i="2"/>
  <c r="KR90" i="2"/>
  <c r="KQ90" i="2"/>
  <c r="KP90" i="2"/>
  <c r="KO90" i="2"/>
  <c r="KN90" i="2"/>
  <c r="KM90" i="2"/>
  <c r="KL90" i="2"/>
  <c r="KK90" i="2"/>
  <c r="KJ90" i="2"/>
  <c r="KI90" i="2"/>
  <c r="KH90" i="2"/>
  <c r="KG90" i="2"/>
  <c r="KF90" i="2"/>
  <c r="KE90" i="2"/>
  <c r="KD90" i="2"/>
  <c r="KC90" i="2"/>
  <c r="KB90" i="2"/>
  <c r="KA90" i="2"/>
  <c r="JZ90" i="2"/>
  <c r="JY90" i="2"/>
  <c r="JX90" i="2"/>
  <c r="JW90" i="2"/>
  <c r="JV90" i="2"/>
  <c r="JU90" i="2"/>
  <c r="JT90" i="2"/>
  <c r="JS90" i="2"/>
  <c r="JR90" i="2"/>
  <c r="JQ90" i="2"/>
  <c r="JP90" i="2"/>
  <c r="JO90" i="2"/>
  <c r="JN90" i="2"/>
  <c r="JM90" i="2"/>
  <c r="JL90" i="2"/>
  <c r="JK90" i="2"/>
  <c r="JJ90" i="2"/>
  <c r="JI90" i="2"/>
  <c r="JH90" i="2"/>
  <c r="JG90" i="2"/>
  <c r="JF90" i="2"/>
  <c r="JE90" i="2"/>
  <c r="JD90" i="2"/>
  <c r="JC90" i="2"/>
  <c r="JB90" i="2"/>
  <c r="JA90" i="2"/>
  <c r="IZ90" i="2"/>
  <c r="IY90" i="2"/>
  <c r="IX90" i="2"/>
  <c r="IW90" i="2"/>
  <c r="IV90" i="2"/>
  <c r="IU90" i="2"/>
  <c r="IT90" i="2"/>
  <c r="IS90" i="2"/>
  <c r="IR90" i="2"/>
  <c r="IQ90" i="2"/>
  <c r="IP90" i="2"/>
  <c r="IO90" i="2"/>
  <c r="IN90" i="2"/>
  <c r="IM90" i="2"/>
  <c r="IL90" i="2"/>
  <c r="IK90" i="2"/>
  <c r="IJ90" i="2"/>
  <c r="II90" i="2"/>
  <c r="IH90" i="2"/>
  <c r="IG90" i="2"/>
  <c r="IF90" i="2"/>
  <c r="IE90" i="2"/>
  <c r="ID90" i="2"/>
  <c r="IC90" i="2"/>
  <c r="IB90" i="2"/>
  <c r="IA90" i="2"/>
  <c r="HZ90" i="2"/>
  <c r="HY90" i="2"/>
  <c r="HX90" i="2"/>
  <c r="HW90" i="2"/>
  <c r="HV90" i="2"/>
  <c r="HU90" i="2"/>
  <c r="HT90" i="2"/>
  <c r="HS90" i="2"/>
  <c r="HR90" i="2"/>
  <c r="HQ90" i="2"/>
  <c r="HP90" i="2"/>
  <c r="HO90" i="2"/>
  <c r="HN90" i="2"/>
  <c r="HM90" i="2"/>
  <c r="HL90" i="2"/>
  <c r="HK90" i="2"/>
  <c r="HJ90" i="2"/>
  <c r="HI90" i="2"/>
  <c r="HH90" i="2"/>
  <c r="HG90" i="2"/>
  <c r="HF90" i="2"/>
  <c r="HE90" i="2"/>
  <c r="HD90" i="2"/>
  <c r="HC90" i="2"/>
  <c r="HB90" i="2"/>
  <c r="HA90" i="2"/>
  <c r="GZ90" i="2"/>
  <c r="GY90" i="2"/>
  <c r="GX90" i="2"/>
  <c r="GW90" i="2"/>
  <c r="GV90" i="2"/>
  <c r="GU90" i="2"/>
  <c r="GT90" i="2"/>
  <c r="GS90" i="2"/>
  <c r="GR90" i="2"/>
  <c r="GQ90" i="2"/>
  <c r="GP90" i="2"/>
  <c r="GO90" i="2"/>
  <c r="GN90" i="2"/>
  <c r="GM90" i="2"/>
  <c r="GL90" i="2"/>
  <c r="GK90" i="2"/>
  <c r="GJ90" i="2"/>
  <c r="GI90" i="2"/>
  <c r="GH90" i="2"/>
  <c r="GG90" i="2"/>
  <c r="GF90" i="2"/>
  <c r="GE90" i="2"/>
  <c r="GD90" i="2"/>
  <c r="GC90" i="2"/>
  <c r="GB90" i="2"/>
  <c r="GA90" i="2"/>
  <c r="FZ90" i="2"/>
  <c r="FY90" i="2"/>
  <c r="FS90" i="2"/>
  <c r="FR90" i="2"/>
  <c r="FQ90" i="2"/>
  <c r="FP90" i="2"/>
  <c r="FO90" i="2"/>
  <c r="FN90" i="2"/>
  <c r="FM90" i="2"/>
  <c r="FL90" i="2"/>
  <c r="FK90" i="2"/>
  <c r="FJ90" i="2"/>
  <c r="FI90" i="2"/>
  <c r="FH90" i="2"/>
  <c r="FG90" i="2"/>
  <c r="FF90" i="2"/>
  <c r="FE90" i="2"/>
  <c r="FD90" i="2"/>
  <c r="FC90" i="2"/>
  <c r="FB90" i="2"/>
  <c r="FA90" i="2"/>
  <c r="EZ90" i="2"/>
  <c r="EY90" i="2"/>
  <c r="EX90" i="2"/>
  <c r="EW90" i="2"/>
  <c r="EV90" i="2"/>
  <c r="EU90" i="2"/>
  <c r="ET90" i="2"/>
  <c r="ES90" i="2"/>
  <c r="ER90" i="2"/>
  <c r="EQ90" i="2"/>
  <c r="EP90" i="2"/>
  <c r="EO90" i="2"/>
  <c r="EN90" i="2"/>
  <c r="EM90" i="2"/>
  <c r="EL90" i="2"/>
  <c r="EK90" i="2"/>
  <c r="EJ90" i="2"/>
  <c r="EI90" i="2"/>
  <c r="EH90" i="2"/>
  <c r="EG90" i="2"/>
  <c r="EF90" i="2"/>
  <c r="EE90" i="2"/>
  <c r="ED90" i="2"/>
  <c r="EC90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QM89" i="2"/>
  <c r="QL89" i="2"/>
  <c r="QK89" i="2"/>
  <c r="QJ89" i="2"/>
  <c r="QI89" i="2"/>
  <c r="QH89" i="2"/>
  <c r="QG89" i="2"/>
  <c r="QF89" i="2"/>
  <c r="QE89" i="2"/>
  <c r="QD89" i="2"/>
  <c r="QC89" i="2"/>
  <c r="QB89" i="2"/>
  <c r="QA89" i="2"/>
  <c r="PZ89" i="2"/>
  <c r="PY89" i="2"/>
  <c r="PX89" i="2"/>
  <c r="PW89" i="2"/>
  <c r="PV89" i="2"/>
  <c r="PU89" i="2"/>
  <c r="PT89" i="2"/>
  <c r="PS89" i="2"/>
  <c r="PR89" i="2"/>
  <c r="PQ89" i="2"/>
  <c r="PP89" i="2"/>
  <c r="PO89" i="2"/>
  <c r="PN89" i="2"/>
  <c r="PM89" i="2"/>
  <c r="PL89" i="2"/>
  <c r="PK89" i="2"/>
  <c r="PJ89" i="2"/>
  <c r="PI89" i="2"/>
  <c r="PH89" i="2"/>
  <c r="PG89" i="2"/>
  <c r="PF89" i="2"/>
  <c r="PE89" i="2"/>
  <c r="PD89" i="2"/>
  <c r="PC89" i="2"/>
  <c r="PB89" i="2"/>
  <c r="PA89" i="2"/>
  <c r="OZ89" i="2"/>
  <c r="OY89" i="2"/>
  <c r="OX89" i="2"/>
  <c r="OW89" i="2"/>
  <c r="OV89" i="2"/>
  <c r="OU89" i="2"/>
  <c r="OT89" i="2"/>
  <c r="OS89" i="2"/>
  <c r="OR89" i="2"/>
  <c r="OQ89" i="2"/>
  <c r="OP89" i="2"/>
  <c r="OO89" i="2"/>
  <c r="ON89" i="2"/>
  <c r="OM89" i="2"/>
  <c r="OL89" i="2"/>
  <c r="OK89" i="2"/>
  <c r="OJ89" i="2"/>
  <c r="OI89" i="2"/>
  <c r="OH89" i="2"/>
  <c r="OG89" i="2"/>
  <c r="OF89" i="2"/>
  <c r="OE89" i="2"/>
  <c r="OD89" i="2"/>
  <c r="OC89" i="2"/>
  <c r="OB89" i="2"/>
  <c r="OA89" i="2"/>
  <c r="NZ89" i="2"/>
  <c r="NY89" i="2"/>
  <c r="NX89" i="2"/>
  <c r="NW89" i="2"/>
  <c r="NV89" i="2"/>
  <c r="NU89" i="2"/>
  <c r="NT89" i="2"/>
  <c r="NS89" i="2"/>
  <c r="NR89" i="2"/>
  <c r="NQ89" i="2"/>
  <c r="NP89" i="2"/>
  <c r="NO89" i="2"/>
  <c r="NN89" i="2"/>
  <c r="NM89" i="2"/>
  <c r="NL89" i="2"/>
  <c r="NK89" i="2"/>
  <c r="NJ89" i="2"/>
  <c r="NI89" i="2"/>
  <c r="NH89" i="2"/>
  <c r="NG89" i="2"/>
  <c r="NF89" i="2"/>
  <c r="NE89" i="2"/>
  <c r="ND89" i="2"/>
  <c r="NC89" i="2"/>
  <c r="NB89" i="2"/>
  <c r="NA89" i="2"/>
  <c r="MZ89" i="2"/>
  <c r="MY89" i="2"/>
  <c r="MX89" i="2"/>
  <c r="MW89" i="2"/>
  <c r="MV89" i="2"/>
  <c r="MU89" i="2"/>
  <c r="MT89" i="2"/>
  <c r="MS89" i="2"/>
  <c r="MR89" i="2"/>
  <c r="MQ89" i="2"/>
  <c r="MP89" i="2"/>
  <c r="MO89" i="2"/>
  <c r="MN89" i="2"/>
  <c r="MM89" i="2"/>
  <c r="ML89" i="2"/>
  <c r="MK89" i="2"/>
  <c r="MJ89" i="2"/>
  <c r="MI89" i="2"/>
  <c r="MH89" i="2"/>
  <c r="MG89" i="2"/>
  <c r="MF89" i="2"/>
  <c r="ME89" i="2"/>
  <c r="MD89" i="2"/>
  <c r="MC89" i="2"/>
  <c r="MB89" i="2"/>
  <c r="MA89" i="2"/>
  <c r="LZ89" i="2"/>
  <c r="LY89" i="2"/>
  <c r="LX89" i="2"/>
  <c r="LW89" i="2"/>
  <c r="LV89" i="2"/>
  <c r="LU89" i="2"/>
  <c r="LT89" i="2"/>
  <c r="LS89" i="2"/>
  <c r="LR89" i="2"/>
  <c r="LQ89" i="2"/>
  <c r="LP89" i="2"/>
  <c r="LO89" i="2"/>
  <c r="LN89" i="2"/>
  <c r="LM89" i="2"/>
  <c r="LL89" i="2"/>
  <c r="LK89" i="2"/>
  <c r="LJ89" i="2"/>
  <c r="LI89" i="2"/>
  <c r="LH89" i="2"/>
  <c r="LG89" i="2"/>
  <c r="LF89" i="2"/>
  <c r="LE89" i="2"/>
  <c r="LD89" i="2"/>
  <c r="LC89" i="2"/>
  <c r="LB89" i="2"/>
  <c r="LA89" i="2"/>
  <c r="KZ89" i="2"/>
  <c r="KY89" i="2"/>
  <c r="KX89" i="2"/>
  <c r="KW89" i="2"/>
  <c r="KV89" i="2"/>
  <c r="KU89" i="2"/>
  <c r="KT89" i="2"/>
  <c r="KS89" i="2"/>
  <c r="KR89" i="2"/>
  <c r="KQ89" i="2"/>
  <c r="KP89" i="2"/>
  <c r="KO89" i="2"/>
  <c r="KN89" i="2"/>
  <c r="KM89" i="2"/>
  <c r="KL89" i="2"/>
  <c r="KK89" i="2"/>
  <c r="KJ89" i="2"/>
  <c r="KI89" i="2"/>
  <c r="KH89" i="2"/>
  <c r="KG89" i="2"/>
  <c r="KF89" i="2"/>
  <c r="KE89" i="2"/>
  <c r="KD89" i="2"/>
  <c r="KC89" i="2"/>
  <c r="KB89" i="2"/>
  <c r="KA89" i="2"/>
  <c r="JZ89" i="2"/>
  <c r="JY89" i="2"/>
  <c r="JX89" i="2"/>
  <c r="JW89" i="2"/>
  <c r="JV89" i="2"/>
  <c r="JU89" i="2"/>
  <c r="JT89" i="2"/>
  <c r="JS89" i="2"/>
  <c r="JR89" i="2"/>
  <c r="JQ89" i="2"/>
  <c r="JP89" i="2"/>
  <c r="JO89" i="2"/>
  <c r="JN89" i="2"/>
  <c r="JM89" i="2"/>
  <c r="JL89" i="2"/>
  <c r="JK89" i="2"/>
  <c r="JJ89" i="2"/>
  <c r="JI89" i="2"/>
  <c r="JH89" i="2"/>
  <c r="JG89" i="2"/>
  <c r="JF89" i="2"/>
  <c r="JE89" i="2"/>
  <c r="JD89" i="2"/>
  <c r="JC89" i="2"/>
  <c r="JB89" i="2"/>
  <c r="JA89" i="2"/>
  <c r="IZ89" i="2"/>
  <c r="IY89" i="2"/>
  <c r="IX89" i="2"/>
  <c r="IW89" i="2"/>
  <c r="IV89" i="2"/>
  <c r="IU89" i="2"/>
  <c r="IT89" i="2"/>
  <c r="IS89" i="2"/>
  <c r="IR89" i="2"/>
  <c r="IQ89" i="2"/>
  <c r="IP89" i="2"/>
  <c r="IO89" i="2"/>
  <c r="IN89" i="2"/>
  <c r="IM89" i="2"/>
  <c r="IL89" i="2"/>
  <c r="IK89" i="2"/>
  <c r="IJ89" i="2"/>
  <c r="II89" i="2"/>
  <c r="IH89" i="2"/>
  <c r="IG89" i="2"/>
  <c r="IF89" i="2"/>
  <c r="IE89" i="2"/>
  <c r="ID89" i="2"/>
  <c r="IC89" i="2"/>
  <c r="IB89" i="2"/>
  <c r="IA89" i="2"/>
  <c r="HZ89" i="2"/>
  <c r="HY89" i="2"/>
  <c r="HX89" i="2"/>
  <c r="HW89" i="2"/>
  <c r="HV89" i="2"/>
  <c r="HU89" i="2"/>
  <c r="HT89" i="2"/>
  <c r="HS89" i="2"/>
  <c r="HR89" i="2"/>
  <c r="HQ89" i="2"/>
  <c r="HP89" i="2"/>
  <c r="HO89" i="2"/>
  <c r="HN89" i="2"/>
  <c r="HM89" i="2"/>
  <c r="HL89" i="2"/>
  <c r="HK89" i="2"/>
  <c r="HJ89" i="2"/>
  <c r="HI89" i="2"/>
  <c r="HH89" i="2"/>
  <c r="HG89" i="2"/>
  <c r="HF89" i="2"/>
  <c r="HE89" i="2"/>
  <c r="HD89" i="2"/>
  <c r="HC89" i="2"/>
  <c r="HB89" i="2"/>
  <c r="HA89" i="2"/>
  <c r="GZ89" i="2"/>
  <c r="GY89" i="2"/>
  <c r="GX89" i="2"/>
  <c r="GW89" i="2"/>
  <c r="GV89" i="2"/>
  <c r="GU89" i="2"/>
  <c r="GT89" i="2"/>
  <c r="GS89" i="2"/>
  <c r="GR89" i="2"/>
  <c r="GQ89" i="2"/>
  <c r="GP89" i="2"/>
  <c r="GO89" i="2"/>
  <c r="GN89" i="2"/>
  <c r="GM89" i="2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QM88" i="2"/>
  <c r="QL88" i="2"/>
  <c r="QK88" i="2"/>
  <c r="QJ88" i="2"/>
  <c r="QI88" i="2"/>
  <c r="QH88" i="2"/>
  <c r="QG88" i="2"/>
  <c r="QF88" i="2"/>
  <c r="QE88" i="2"/>
  <c r="QD88" i="2"/>
  <c r="QC88" i="2"/>
  <c r="QB88" i="2"/>
  <c r="QA88" i="2"/>
  <c r="PZ88" i="2"/>
  <c r="PY88" i="2"/>
  <c r="PX88" i="2"/>
  <c r="PW88" i="2"/>
  <c r="PV88" i="2"/>
  <c r="PU88" i="2"/>
  <c r="PT88" i="2"/>
  <c r="PS88" i="2"/>
  <c r="PR88" i="2"/>
  <c r="PQ88" i="2"/>
  <c r="PP88" i="2"/>
  <c r="PO88" i="2"/>
  <c r="PN88" i="2"/>
  <c r="PM88" i="2"/>
  <c r="PL88" i="2"/>
  <c r="PK88" i="2"/>
  <c r="PJ88" i="2"/>
  <c r="PI88" i="2"/>
  <c r="PH88" i="2"/>
  <c r="PG88" i="2"/>
  <c r="PF88" i="2"/>
  <c r="PE88" i="2"/>
  <c r="PD88" i="2"/>
  <c r="PC88" i="2"/>
  <c r="PB88" i="2"/>
  <c r="PA88" i="2"/>
  <c r="OZ88" i="2"/>
  <c r="OY88" i="2"/>
  <c r="OX88" i="2"/>
  <c r="OW88" i="2"/>
  <c r="OV88" i="2"/>
  <c r="OU88" i="2"/>
  <c r="OT88" i="2"/>
  <c r="OS88" i="2"/>
  <c r="OR88" i="2"/>
  <c r="OQ88" i="2"/>
  <c r="OP88" i="2"/>
  <c r="OO88" i="2"/>
  <c r="ON88" i="2"/>
  <c r="OM88" i="2"/>
  <c r="OL88" i="2"/>
  <c r="OK88" i="2"/>
  <c r="OJ88" i="2"/>
  <c r="OI88" i="2"/>
  <c r="OH88" i="2"/>
  <c r="OG88" i="2"/>
  <c r="OF88" i="2"/>
  <c r="OE88" i="2"/>
  <c r="OD88" i="2"/>
  <c r="OC88" i="2"/>
  <c r="OB88" i="2"/>
  <c r="OA88" i="2"/>
  <c r="NZ88" i="2"/>
  <c r="NY88" i="2"/>
  <c r="NX88" i="2"/>
  <c r="NW88" i="2"/>
  <c r="NV88" i="2"/>
  <c r="NU88" i="2"/>
  <c r="NT88" i="2"/>
  <c r="NS88" i="2"/>
  <c r="NR88" i="2"/>
  <c r="NQ88" i="2"/>
  <c r="NP88" i="2"/>
  <c r="NO88" i="2"/>
  <c r="NN88" i="2"/>
  <c r="NM88" i="2"/>
  <c r="NL88" i="2"/>
  <c r="NK88" i="2"/>
  <c r="NJ88" i="2"/>
  <c r="NI88" i="2"/>
  <c r="NH88" i="2"/>
  <c r="NG88" i="2"/>
  <c r="NF88" i="2"/>
  <c r="NE88" i="2"/>
  <c r="ND88" i="2"/>
  <c r="NC88" i="2"/>
  <c r="NB88" i="2"/>
  <c r="NA88" i="2"/>
  <c r="MZ88" i="2"/>
  <c r="MY88" i="2"/>
  <c r="MX88" i="2"/>
  <c r="MW88" i="2"/>
  <c r="MV88" i="2"/>
  <c r="MU88" i="2"/>
  <c r="MT88" i="2"/>
  <c r="MS88" i="2"/>
  <c r="MR88" i="2"/>
  <c r="MQ88" i="2"/>
  <c r="MP88" i="2"/>
  <c r="MO88" i="2"/>
  <c r="MN88" i="2"/>
  <c r="MM88" i="2"/>
  <c r="ML88" i="2"/>
  <c r="MK88" i="2"/>
  <c r="MJ88" i="2"/>
  <c r="MI88" i="2"/>
  <c r="MH88" i="2"/>
  <c r="MG88" i="2"/>
  <c r="MF88" i="2"/>
  <c r="ME88" i="2"/>
  <c r="MD88" i="2"/>
  <c r="MC88" i="2"/>
  <c r="MB88" i="2"/>
  <c r="MA88" i="2"/>
  <c r="LZ88" i="2"/>
  <c r="LY88" i="2"/>
  <c r="LX88" i="2"/>
  <c r="LW88" i="2"/>
  <c r="LV88" i="2"/>
  <c r="LU88" i="2"/>
  <c r="LT88" i="2"/>
  <c r="LS88" i="2"/>
  <c r="LR88" i="2"/>
  <c r="LQ88" i="2"/>
  <c r="LP88" i="2"/>
  <c r="LO88" i="2"/>
  <c r="LN88" i="2"/>
  <c r="LM88" i="2"/>
  <c r="LL88" i="2"/>
  <c r="LK88" i="2"/>
  <c r="LJ88" i="2"/>
  <c r="LI88" i="2"/>
  <c r="LH88" i="2"/>
  <c r="LG88" i="2"/>
  <c r="LF88" i="2"/>
  <c r="LE88" i="2"/>
  <c r="LD88" i="2"/>
  <c r="LC88" i="2"/>
  <c r="LB88" i="2"/>
  <c r="LA88" i="2"/>
  <c r="KZ88" i="2"/>
  <c r="KY88" i="2"/>
  <c r="KX88" i="2"/>
  <c r="KW88" i="2"/>
  <c r="KV88" i="2"/>
  <c r="KU88" i="2"/>
  <c r="KT88" i="2"/>
  <c r="KS88" i="2"/>
  <c r="KR88" i="2"/>
  <c r="KQ88" i="2"/>
  <c r="KP88" i="2"/>
  <c r="KO88" i="2"/>
  <c r="KN88" i="2"/>
  <c r="KM88" i="2"/>
  <c r="KL88" i="2"/>
  <c r="KK88" i="2"/>
  <c r="KJ88" i="2"/>
  <c r="KI88" i="2"/>
  <c r="KH88" i="2"/>
  <c r="KG88" i="2"/>
  <c r="KF88" i="2"/>
  <c r="KE88" i="2"/>
  <c r="KD88" i="2"/>
  <c r="KC88" i="2"/>
  <c r="KB88" i="2"/>
  <c r="KA88" i="2"/>
  <c r="JZ88" i="2"/>
  <c r="JY88" i="2"/>
  <c r="JX88" i="2"/>
  <c r="JW88" i="2"/>
  <c r="JV88" i="2"/>
  <c r="JU88" i="2"/>
  <c r="JT88" i="2"/>
  <c r="JS88" i="2"/>
  <c r="JR88" i="2"/>
  <c r="JQ88" i="2"/>
  <c r="JP88" i="2"/>
  <c r="JO88" i="2"/>
  <c r="JN88" i="2"/>
  <c r="JM88" i="2"/>
  <c r="JL88" i="2"/>
  <c r="JK88" i="2"/>
  <c r="JJ88" i="2"/>
  <c r="JI88" i="2"/>
  <c r="JH88" i="2"/>
  <c r="JG88" i="2"/>
  <c r="JF88" i="2"/>
  <c r="JE88" i="2"/>
  <c r="JD88" i="2"/>
  <c r="JC88" i="2"/>
  <c r="JB88" i="2"/>
  <c r="JA88" i="2"/>
  <c r="IZ88" i="2"/>
  <c r="IY88" i="2"/>
  <c r="IX88" i="2"/>
  <c r="IW88" i="2"/>
  <c r="IV88" i="2"/>
  <c r="IU88" i="2"/>
  <c r="IT88" i="2"/>
  <c r="IS88" i="2"/>
  <c r="IR88" i="2"/>
  <c r="IQ88" i="2"/>
  <c r="IP88" i="2"/>
  <c r="IO88" i="2"/>
  <c r="IN88" i="2"/>
  <c r="IM88" i="2"/>
  <c r="IL88" i="2"/>
  <c r="IK88" i="2"/>
  <c r="IJ88" i="2"/>
  <c r="II88" i="2"/>
  <c r="IH88" i="2"/>
  <c r="IG88" i="2"/>
  <c r="IF88" i="2"/>
  <c r="IE88" i="2"/>
  <c r="ID88" i="2"/>
  <c r="IC88" i="2"/>
  <c r="IB88" i="2"/>
  <c r="IA88" i="2"/>
  <c r="HZ88" i="2"/>
  <c r="HY88" i="2"/>
  <c r="HX88" i="2"/>
  <c r="HW88" i="2"/>
  <c r="HV88" i="2"/>
  <c r="HU88" i="2"/>
  <c r="HT88" i="2"/>
  <c r="HS88" i="2"/>
  <c r="HR88" i="2"/>
  <c r="HQ88" i="2"/>
  <c r="HP88" i="2"/>
  <c r="HO88" i="2"/>
  <c r="HN88" i="2"/>
  <c r="HM88" i="2"/>
  <c r="HL88" i="2"/>
  <c r="HK88" i="2"/>
  <c r="HJ88" i="2"/>
  <c r="HI88" i="2"/>
  <c r="HH88" i="2"/>
  <c r="HG88" i="2"/>
  <c r="HF88" i="2"/>
  <c r="HE88" i="2"/>
  <c r="HD88" i="2"/>
  <c r="HC88" i="2"/>
  <c r="HB88" i="2"/>
  <c r="HA88" i="2"/>
  <c r="GZ88" i="2"/>
  <c r="GY88" i="2"/>
  <c r="GX88" i="2"/>
  <c r="GW88" i="2"/>
  <c r="GV88" i="2"/>
  <c r="GU88" i="2"/>
  <c r="GT88" i="2"/>
  <c r="GS88" i="2"/>
  <c r="GR88" i="2"/>
  <c r="GQ88" i="2"/>
  <c r="GP88" i="2"/>
  <c r="GO88" i="2"/>
  <c r="GN88" i="2"/>
  <c r="GM88" i="2"/>
  <c r="GL88" i="2"/>
  <c r="GK88" i="2"/>
  <c r="GJ88" i="2"/>
  <c r="GI88" i="2"/>
  <c r="GH88" i="2"/>
  <c r="GG88" i="2"/>
  <c r="GF88" i="2"/>
  <c r="GE88" i="2"/>
  <c r="GD88" i="2"/>
  <c r="GC88" i="2"/>
  <c r="GB88" i="2"/>
  <c r="GA88" i="2"/>
  <c r="FZ88" i="2"/>
  <c r="FY88" i="2"/>
  <c r="FS88" i="2"/>
  <c r="FR88" i="2"/>
  <c r="FQ88" i="2"/>
  <c r="FP88" i="2"/>
  <c r="FO88" i="2"/>
  <c r="FN88" i="2"/>
  <c r="FM88" i="2"/>
  <c r="FL88" i="2"/>
  <c r="FK88" i="2"/>
  <c r="FJ88" i="2"/>
  <c r="FI88" i="2"/>
  <c r="FH88" i="2"/>
  <c r="FG88" i="2"/>
  <c r="FF88" i="2"/>
  <c r="FE88" i="2"/>
  <c r="FD88" i="2"/>
  <c r="FC88" i="2"/>
  <c r="FB88" i="2"/>
  <c r="FA88" i="2"/>
  <c r="EZ88" i="2"/>
  <c r="EY88" i="2"/>
  <c r="EX88" i="2"/>
  <c r="EW88" i="2"/>
  <c r="EV88" i="2"/>
  <c r="EU88" i="2"/>
  <c r="ET88" i="2"/>
  <c r="ES88" i="2"/>
  <c r="ER88" i="2"/>
  <c r="EQ88" i="2"/>
  <c r="EP88" i="2"/>
  <c r="EO88" i="2"/>
  <c r="EN88" i="2"/>
  <c r="EM88" i="2"/>
  <c r="EL88" i="2"/>
  <c r="EK88" i="2"/>
  <c r="EJ88" i="2"/>
  <c r="EI88" i="2"/>
  <c r="EH88" i="2"/>
  <c r="EG88" i="2"/>
  <c r="EF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QM87" i="2"/>
  <c r="QL87" i="2"/>
  <c r="QK87" i="2"/>
  <c r="QJ87" i="2"/>
  <c r="QI87" i="2"/>
  <c r="QH87" i="2"/>
  <c r="QG87" i="2"/>
  <c r="QF87" i="2"/>
  <c r="QE87" i="2"/>
  <c r="QD87" i="2"/>
  <c r="QC87" i="2"/>
  <c r="QB87" i="2"/>
  <c r="QA87" i="2"/>
  <c r="PZ87" i="2"/>
  <c r="PY87" i="2"/>
  <c r="PX87" i="2"/>
  <c r="PW87" i="2"/>
  <c r="PV87" i="2"/>
  <c r="PU87" i="2"/>
  <c r="PT87" i="2"/>
  <c r="PS87" i="2"/>
  <c r="PR87" i="2"/>
  <c r="PQ87" i="2"/>
  <c r="PP87" i="2"/>
  <c r="PO87" i="2"/>
  <c r="PN87" i="2"/>
  <c r="PM87" i="2"/>
  <c r="PL87" i="2"/>
  <c r="PK87" i="2"/>
  <c r="PJ87" i="2"/>
  <c r="PI87" i="2"/>
  <c r="PH87" i="2"/>
  <c r="PG87" i="2"/>
  <c r="PF87" i="2"/>
  <c r="PE87" i="2"/>
  <c r="PD87" i="2"/>
  <c r="PC87" i="2"/>
  <c r="PB87" i="2"/>
  <c r="PA87" i="2"/>
  <c r="OZ87" i="2"/>
  <c r="OY87" i="2"/>
  <c r="OX87" i="2"/>
  <c r="OW87" i="2"/>
  <c r="OV87" i="2"/>
  <c r="OU87" i="2"/>
  <c r="OT87" i="2"/>
  <c r="OS87" i="2"/>
  <c r="OR87" i="2"/>
  <c r="OQ87" i="2"/>
  <c r="OP87" i="2"/>
  <c r="OO87" i="2"/>
  <c r="ON87" i="2"/>
  <c r="OM87" i="2"/>
  <c r="OL87" i="2"/>
  <c r="OK87" i="2"/>
  <c r="OJ87" i="2"/>
  <c r="OI87" i="2"/>
  <c r="OH87" i="2"/>
  <c r="OG87" i="2"/>
  <c r="OF87" i="2"/>
  <c r="OE87" i="2"/>
  <c r="OD87" i="2"/>
  <c r="OC87" i="2"/>
  <c r="OB87" i="2"/>
  <c r="OA87" i="2"/>
  <c r="NZ87" i="2"/>
  <c r="NY87" i="2"/>
  <c r="NX87" i="2"/>
  <c r="NW87" i="2"/>
  <c r="NV87" i="2"/>
  <c r="NU87" i="2"/>
  <c r="NT87" i="2"/>
  <c r="NS87" i="2"/>
  <c r="NR87" i="2"/>
  <c r="NQ87" i="2"/>
  <c r="NP87" i="2"/>
  <c r="NO87" i="2"/>
  <c r="NN87" i="2"/>
  <c r="NM87" i="2"/>
  <c r="NL87" i="2"/>
  <c r="NK87" i="2"/>
  <c r="NJ87" i="2"/>
  <c r="NI87" i="2"/>
  <c r="NH87" i="2"/>
  <c r="NG87" i="2"/>
  <c r="NF87" i="2"/>
  <c r="NE87" i="2"/>
  <c r="ND87" i="2"/>
  <c r="NC87" i="2"/>
  <c r="NB87" i="2"/>
  <c r="NA87" i="2"/>
  <c r="MZ87" i="2"/>
  <c r="MY87" i="2"/>
  <c r="MX87" i="2"/>
  <c r="MW87" i="2"/>
  <c r="MV87" i="2"/>
  <c r="MU87" i="2"/>
  <c r="MT87" i="2"/>
  <c r="MS87" i="2"/>
  <c r="MR87" i="2"/>
  <c r="MQ87" i="2"/>
  <c r="MP87" i="2"/>
  <c r="MO87" i="2"/>
  <c r="MN87" i="2"/>
  <c r="MM87" i="2"/>
  <c r="ML87" i="2"/>
  <c r="MK87" i="2"/>
  <c r="MJ87" i="2"/>
  <c r="MI87" i="2"/>
  <c r="MH87" i="2"/>
  <c r="MG87" i="2"/>
  <c r="MF87" i="2"/>
  <c r="ME87" i="2"/>
  <c r="MD87" i="2"/>
  <c r="MC87" i="2"/>
  <c r="MB87" i="2"/>
  <c r="MA87" i="2"/>
  <c r="LZ87" i="2"/>
  <c r="LY87" i="2"/>
  <c r="LX87" i="2"/>
  <c r="LW87" i="2"/>
  <c r="LV87" i="2"/>
  <c r="LU87" i="2"/>
  <c r="LT87" i="2"/>
  <c r="LS87" i="2"/>
  <c r="LR87" i="2"/>
  <c r="LQ87" i="2"/>
  <c r="LP87" i="2"/>
  <c r="LO87" i="2"/>
  <c r="LN87" i="2"/>
  <c r="LM87" i="2"/>
  <c r="LL87" i="2"/>
  <c r="LK87" i="2"/>
  <c r="LJ87" i="2"/>
  <c r="LI87" i="2"/>
  <c r="LH87" i="2"/>
  <c r="LG87" i="2"/>
  <c r="LF87" i="2"/>
  <c r="LE87" i="2"/>
  <c r="LD87" i="2"/>
  <c r="LC87" i="2"/>
  <c r="LB87" i="2"/>
  <c r="LA87" i="2"/>
  <c r="KZ87" i="2"/>
  <c r="KY87" i="2"/>
  <c r="KX87" i="2"/>
  <c r="KW87" i="2"/>
  <c r="KV87" i="2"/>
  <c r="KU87" i="2"/>
  <c r="KT87" i="2"/>
  <c r="KS87" i="2"/>
  <c r="KR87" i="2"/>
  <c r="KQ87" i="2"/>
  <c r="KP87" i="2"/>
  <c r="KO87" i="2"/>
  <c r="KN87" i="2"/>
  <c r="KM87" i="2"/>
  <c r="KL87" i="2"/>
  <c r="KK87" i="2"/>
  <c r="KJ87" i="2"/>
  <c r="KI87" i="2"/>
  <c r="KH87" i="2"/>
  <c r="KG87" i="2"/>
  <c r="KF87" i="2"/>
  <c r="KE87" i="2"/>
  <c r="KD87" i="2"/>
  <c r="KC87" i="2"/>
  <c r="KB87" i="2"/>
  <c r="KA87" i="2"/>
  <c r="JZ87" i="2"/>
  <c r="JY87" i="2"/>
  <c r="JX87" i="2"/>
  <c r="JW87" i="2"/>
  <c r="JV87" i="2"/>
  <c r="JU87" i="2"/>
  <c r="JT87" i="2"/>
  <c r="JS87" i="2"/>
  <c r="JR87" i="2"/>
  <c r="JQ87" i="2"/>
  <c r="JP87" i="2"/>
  <c r="JO87" i="2"/>
  <c r="JN87" i="2"/>
  <c r="JM87" i="2"/>
  <c r="JL87" i="2"/>
  <c r="JK87" i="2"/>
  <c r="JJ87" i="2"/>
  <c r="JI87" i="2"/>
  <c r="JH87" i="2"/>
  <c r="JG87" i="2"/>
  <c r="JF87" i="2"/>
  <c r="JE87" i="2"/>
  <c r="JD87" i="2"/>
  <c r="JC87" i="2"/>
  <c r="JB87" i="2"/>
  <c r="JA87" i="2"/>
  <c r="IZ87" i="2"/>
  <c r="IY87" i="2"/>
  <c r="IX87" i="2"/>
  <c r="IW87" i="2"/>
  <c r="IV87" i="2"/>
  <c r="IU87" i="2"/>
  <c r="IT87" i="2"/>
  <c r="IS87" i="2"/>
  <c r="IR87" i="2"/>
  <c r="IQ87" i="2"/>
  <c r="IP87" i="2"/>
  <c r="IO87" i="2"/>
  <c r="IN87" i="2"/>
  <c r="IM87" i="2"/>
  <c r="IL87" i="2"/>
  <c r="IK87" i="2"/>
  <c r="IJ87" i="2"/>
  <c r="II87" i="2"/>
  <c r="IH87" i="2"/>
  <c r="IG87" i="2"/>
  <c r="IF87" i="2"/>
  <c r="IE87" i="2"/>
  <c r="ID87" i="2"/>
  <c r="IC87" i="2"/>
  <c r="IB87" i="2"/>
  <c r="IA87" i="2"/>
  <c r="HZ87" i="2"/>
  <c r="HY87" i="2"/>
  <c r="HX87" i="2"/>
  <c r="HW87" i="2"/>
  <c r="HV87" i="2"/>
  <c r="HU87" i="2"/>
  <c r="HT87" i="2"/>
  <c r="HS87" i="2"/>
  <c r="HR87" i="2"/>
  <c r="HQ87" i="2"/>
  <c r="HP87" i="2"/>
  <c r="HO87" i="2"/>
  <c r="HN87" i="2"/>
  <c r="HM87" i="2"/>
  <c r="HL87" i="2"/>
  <c r="HK87" i="2"/>
  <c r="HJ87" i="2"/>
  <c r="HI87" i="2"/>
  <c r="HH87" i="2"/>
  <c r="HG87" i="2"/>
  <c r="HF87" i="2"/>
  <c r="HE87" i="2"/>
  <c r="HD87" i="2"/>
  <c r="HC87" i="2"/>
  <c r="HB87" i="2"/>
  <c r="HA87" i="2"/>
  <c r="GZ87" i="2"/>
  <c r="GY87" i="2"/>
  <c r="GX87" i="2"/>
  <c r="GW87" i="2"/>
  <c r="GV87" i="2"/>
  <c r="GU87" i="2"/>
  <c r="GT87" i="2"/>
  <c r="GS87" i="2"/>
  <c r="GR87" i="2"/>
  <c r="GQ87" i="2"/>
  <c r="GP87" i="2"/>
  <c r="GO87" i="2"/>
  <c r="GN87" i="2"/>
  <c r="GM87" i="2"/>
  <c r="GL87" i="2"/>
  <c r="GK87" i="2"/>
  <c r="GJ87" i="2"/>
  <c r="GI87" i="2"/>
  <c r="GH87" i="2"/>
  <c r="GG87" i="2"/>
  <c r="GF87" i="2"/>
  <c r="GE87" i="2"/>
  <c r="GD87" i="2"/>
  <c r="GC87" i="2"/>
  <c r="GB87" i="2"/>
  <c r="GA87" i="2"/>
  <c r="FZ87" i="2"/>
  <c r="FY87" i="2"/>
  <c r="FS87" i="2"/>
  <c r="FR87" i="2"/>
  <c r="FQ8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QM86" i="2"/>
  <c r="QL86" i="2"/>
  <c r="QK86" i="2"/>
  <c r="QJ86" i="2"/>
  <c r="QI86" i="2"/>
  <c r="QH86" i="2"/>
  <c r="QG86" i="2"/>
  <c r="QF86" i="2"/>
  <c r="QE86" i="2"/>
  <c r="QD86" i="2"/>
  <c r="QC86" i="2"/>
  <c r="QB86" i="2"/>
  <c r="QA86" i="2"/>
  <c r="PZ86" i="2"/>
  <c r="PY86" i="2"/>
  <c r="PX86" i="2"/>
  <c r="PW86" i="2"/>
  <c r="PV86" i="2"/>
  <c r="PU86" i="2"/>
  <c r="PT86" i="2"/>
  <c r="PS86" i="2"/>
  <c r="PR86" i="2"/>
  <c r="PQ86" i="2"/>
  <c r="PP86" i="2"/>
  <c r="PO86" i="2"/>
  <c r="PN86" i="2"/>
  <c r="PM86" i="2"/>
  <c r="PL86" i="2"/>
  <c r="PK86" i="2"/>
  <c r="PJ86" i="2"/>
  <c r="PI86" i="2"/>
  <c r="PH86" i="2"/>
  <c r="PG86" i="2"/>
  <c r="PF86" i="2"/>
  <c r="PE86" i="2"/>
  <c r="PD86" i="2"/>
  <c r="PC86" i="2"/>
  <c r="PB86" i="2"/>
  <c r="PA86" i="2"/>
  <c r="OZ86" i="2"/>
  <c r="OY86" i="2"/>
  <c r="OX86" i="2"/>
  <c r="OW86" i="2"/>
  <c r="OV86" i="2"/>
  <c r="OU86" i="2"/>
  <c r="OT86" i="2"/>
  <c r="OS86" i="2"/>
  <c r="OR86" i="2"/>
  <c r="OQ86" i="2"/>
  <c r="OP86" i="2"/>
  <c r="OO86" i="2"/>
  <c r="ON86" i="2"/>
  <c r="OM86" i="2"/>
  <c r="OL86" i="2"/>
  <c r="OK86" i="2"/>
  <c r="OJ86" i="2"/>
  <c r="OI86" i="2"/>
  <c r="OH86" i="2"/>
  <c r="OG86" i="2"/>
  <c r="OF86" i="2"/>
  <c r="OE86" i="2"/>
  <c r="OD86" i="2"/>
  <c r="OC86" i="2"/>
  <c r="OB86" i="2"/>
  <c r="OA86" i="2"/>
  <c r="NZ86" i="2"/>
  <c r="NY86" i="2"/>
  <c r="NX86" i="2"/>
  <c r="NW86" i="2"/>
  <c r="NV86" i="2"/>
  <c r="NU86" i="2"/>
  <c r="NT86" i="2"/>
  <c r="NS86" i="2"/>
  <c r="NR86" i="2"/>
  <c r="NQ86" i="2"/>
  <c r="NP86" i="2"/>
  <c r="NO86" i="2"/>
  <c r="NN86" i="2"/>
  <c r="NM86" i="2"/>
  <c r="NL86" i="2"/>
  <c r="NK86" i="2"/>
  <c r="NJ86" i="2"/>
  <c r="NI86" i="2"/>
  <c r="NH86" i="2"/>
  <c r="NG86" i="2"/>
  <c r="NF86" i="2"/>
  <c r="NE86" i="2"/>
  <c r="ND86" i="2"/>
  <c r="NC86" i="2"/>
  <c r="NB86" i="2"/>
  <c r="NA86" i="2"/>
  <c r="MZ86" i="2"/>
  <c r="MY86" i="2"/>
  <c r="MX86" i="2"/>
  <c r="MW86" i="2"/>
  <c r="MV86" i="2"/>
  <c r="MU86" i="2"/>
  <c r="MT86" i="2"/>
  <c r="MS86" i="2"/>
  <c r="MR86" i="2"/>
  <c r="MQ86" i="2"/>
  <c r="MP86" i="2"/>
  <c r="MO86" i="2"/>
  <c r="MN86" i="2"/>
  <c r="MM86" i="2"/>
  <c r="ML86" i="2"/>
  <c r="MK86" i="2"/>
  <c r="MJ86" i="2"/>
  <c r="MI86" i="2"/>
  <c r="MH86" i="2"/>
  <c r="MG86" i="2"/>
  <c r="MF86" i="2"/>
  <c r="ME86" i="2"/>
  <c r="MD86" i="2"/>
  <c r="MC86" i="2"/>
  <c r="MB86" i="2"/>
  <c r="MA86" i="2"/>
  <c r="LZ86" i="2"/>
  <c r="LY86" i="2"/>
  <c r="LX86" i="2"/>
  <c r="LW86" i="2"/>
  <c r="LV86" i="2"/>
  <c r="LU86" i="2"/>
  <c r="LT86" i="2"/>
  <c r="LS86" i="2"/>
  <c r="LR86" i="2"/>
  <c r="LQ86" i="2"/>
  <c r="LP86" i="2"/>
  <c r="LO86" i="2"/>
  <c r="LN86" i="2"/>
  <c r="LM86" i="2"/>
  <c r="LL86" i="2"/>
  <c r="LK86" i="2"/>
  <c r="LJ86" i="2"/>
  <c r="LI86" i="2"/>
  <c r="LH86" i="2"/>
  <c r="LG86" i="2"/>
  <c r="LF86" i="2"/>
  <c r="LE86" i="2"/>
  <c r="LD86" i="2"/>
  <c r="LC86" i="2"/>
  <c r="LB86" i="2"/>
  <c r="LA86" i="2"/>
  <c r="KZ86" i="2"/>
  <c r="KY86" i="2"/>
  <c r="KX86" i="2"/>
  <c r="KW86" i="2"/>
  <c r="KV86" i="2"/>
  <c r="KU86" i="2"/>
  <c r="KT86" i="2"/>
  <c r="KS86" i="2"/>
  <c r="KR86" i="2"/>
  <c r="KQ86" i="2"/>
  <c r="KP86" i="2"/>
  <c r="KO86" i="2"/>
  <c r="KN86" i="2"/>
  <c r="KM86" i="2"/>
  <c r="KL86" i="2"/>
  <c r="KK86" i="2"/>
  <c r="KJ86" i="2"/>
  <c r="KI86" i="2"/>
  <c r="KH86" i="2"/>
  <c r="KG86" i="2"/>
  <c r="KF86" i="2"/>
  <c r="KE86" i="2"/>
  <c r="KD86" i="2"/>
  <c r="KC86" i="2"/>
  <c r="KB86" i="2"/>
  <c r="KA86" i="2"/>
  <c r="JZ86" i="2"/>
  <c r="JY86" i="2"/>
  <c r="JX86" i="2"/>
  <c r="JW86" i="2"/>
  <c r="JV86" i="2"/>
  <c r="JU86" i="2"/>
  <c r="JT86" i="2"/>
  <c r="JS86" i="2"/>
  <c r="JR86" i="2"/>
  <c r="JQ86" i="2"/>
  <c r="JP86" i="2"/>
  <c r="JO86" i="2"/>
  <c r="JN86" i="2"/>
  <c r="JM86" i="2"/>
  <c r="JL86" i="2"/>
  <c r="JK86" i="2"/>
  <c r="JJ86" i="2"/>
  <c r="JI86" i="2"/>
  <c r="JH86" i="2"/>
  <c r="JG86" i="2"/>
  <c r="JF86" i="2"/>
  <c r="JE86" i="2"/>
  <c r="JD86" i="2"/>
  <c r="JC86" i="2"/>
  <c r="JB86" i="2"/>
  <c r="JA86" i="2"/>
  <c r="IZ86" i="2"/>
  <c r="IY86" i="2"/>
  <c r="IX86" i="2"/>
  <c r="IW86" i="2"/>
  <c r="IV86" i="2"/>
  <c r="IU86" i="2"/>
  <c r="IT86" i="2"/>
  <c r="IS86" i="2"/>
  <c r="IR86" i="2"/>
  <c r="IQ86" i="2"/>
  <c r="IP86" i="2"/>
  <c r="IO86" i="2"/>
  <c r="IN86" i="2"/>
  <c r="IM86" i="2"/>
  <c r="IL86" i="2"/>
  <c r="IK86" i="2"/>
  <c r="IJ86" i="2"/>
  <c r="II86" i="2"/>
  <c r="IH86" i="2"/>
  <c r="IG86" i="2"/>
  <c r="IF86" i="2"/>
  <c r="IE86" i="2"/>
  <c r="ID86" i="2"/>
  <c r="IC86" i="2"/>
  <c r="IB86" i="2"/>
  <c r="IA86" i="2"/>
  <c r="HZ86" i="2"/>
  <c r="HY86" i="2"/>
  <c r="HX86" i="2"/>
  <c r="HW86" i="2"/>
  <c r="HV86" i="2"/>
  <c r="HU86" i="2"/>
  <c r="HT86" i="2"/>
  <c r="HS86" i="2"/>
  <c r="HR86" i="2"/>
  <c r="HQ86" i="2"/>
  <c r="HP86" i="2"/>
  <c r="HO86" i="2"/>
  <c r="HN86" i="2"/>
  <c r="HM86" i="2"/>
  <c r="HL86" i="2"/>
  <c r="HK86" i="2"/>
  <c r="HJ86" i="2"/>
  <c r="HI86" i="2"/>
  <c r="HH86" i="2"/>
  <c r="HG86" i="2"/>
  <c r="HF86" i="2"/>
  <c r="HE86" i="2"/>
  <c r="HD86" i="2"/>
  <c r="HC86" i="2"/>
  <c r="HB86" i="2"/>
  <c r="HA86" i="2"/>
  <c r="GZ86" i="2"/>
  <c r="GY86" i="2"/>
  <c r="GX86" i="2"/>
  <c r="GW86" i="2"/>
  <c r="GV86" i="2"/>
  <c r="GU86" i="2"/>
  <c r="GT86" i="2"/>
  <c r="GS86" i="2"/>
  <c r="GR86" i="2"/>
  <c r="GQ86" i="2"/>
  <c r="GP86" i="2"/>
  <c r="GO86" i="2"/>
  <c r="GN86" i="2"/>
  <c r="GM86" i="2"/>
  <c r="GL86" i="2"/>
  <c r="GK86" i="2"/>
  <c r="GJ86" i="2"/>
  <c r="GI86" i="2"/>
  <c r="GH86" i="2"/>
  <c r="GG86" i="2"/>
  <c r="GF86" i="2"/>
  <c r="GE86" i="2"/>
  <c r="GD86" i="2"/>
  <c r="GC86" i="2"/>
  <c r="GB86" i="2"/>
  <c r="GA86" i="2"/>
  <c r="FZ86" i="2"/>
  <c r="FY86" i="2"/>
  <c r="FS86" i="2"/>
  <c r="FR86" i="2"/>
  <c r="FQ86" i="2"/>
  <c r="FP86" i="2"/>
  <c r="FO86" i="2"/>
  <c r="FN86" i="2"/>
  <c r="FM86" i="2"/>
  <c r="FL86" i="2"/>
  <c r="FK86" i="2"/>
  <c r="FJ86" i="2"/>
  <c r="FI86" i="2"/>
  <c r="FH86" i="2"/>
  <c r="FG86" i="2"/>
  <c r="FF86" i="2"/>
  <c r="FE86" i="2"/>
  <c r="FD86" i="2"/>
  <c r="FC86" i="2"/>
  <c r="FB86" i="2"/>
  <c r="FA86" i="2"/>
  <c r="EZ86" i="2"/>
  <c r="EY86" i="2"/>
  <c r="EX86" i="2"/>
  <c r="EW86" i="2"/>
  <c r="EV86" i="2"/>
  <c r="EU86" i="2"/>
  <c r="ET86" i="2"/>
  <c r="ES86" i="2"/>
  <c r="ER86" i="2"/>
  <c r="EQ86" i="2"/>
  <c r="EP86" i="2"/>
  <c r="EO86" i="2"/>
  <c r="EN86" i="2"/>
  <c r="EM86" i="2"/>
  <c r="EL86" i="2"/>
  <c r="EK86" i="2"/>
  <c r="EJ86" i="2"/>
  <c r="EI86" i="2"/>
  <c r="EH86" i="2"/>
  <c r="EG86" i="2"/>
  <c r="EF86" i="2"/>
  <c r="EE86" i="2"/>
  <c r="ED86" i="2"/>
  <c r="EC86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QM85" i="2"/>
  <c r="QL85" i="2"/>
  <c r="QK85" i="2"/>
  <c r="QJ85" i="2"/>
  <c r="QI85" i="2"/>
  <c r="QH85" i="2"/>
  <c r="QG85" i="2"/>
  <c r="QF85" i="2"/>
  <c r="QE85" i="2"/>
  <c r="QD85" i="2"/>
  <c r="QC85" i="2"/>
  <c r="QB85" i="2"/>
  <c r="QA85" i="2"/>
  <c r="PZ85" i="2"/>
  <c r="PY85" i="2"/>
  <c r="PX85" i="2"/>
  <c r="PW85" i="2"/>
  <c r="PV85" i="2"/>
  <c r="PU85" i="2"/>
  <c r="PT85" i="2"/>
  <c r="PS85" i="2"/>
  <c r="PR85" i="2"/>
  <c r="PQ85" i="2"/>
  <c r="PP85" i="2"/>
  <c r="PO85" i="2"/>
  <c r="PN85" i="2"/>
  <c r="PM85" i="2"/>
  <c r="PL85" i="2"/>
  <c r="PK85" i="2"/>
  <c r="PJ85" i="2"/>
  <c r="PI85" i="2"/>
  <c r="PH85" i="2"/>
  <c r="PG85" i="2"/>
  <c r="PF85" i="2"/>
  <c r="PE85" i="2"/>
  <c r="PD85" i="2"/>
  <c r="PC85" i="2"/>
  <c r="PB85" i="2"/>
  <c r="PA85" i="2"/>
  <c r="OZ85" i="2"/>
  <c r="OY85" i="2"/>
  <c r="OX85" i="2"/>
  <c r="OW85" i="2"/>
  <c r="OV85" i="2"/>
  <c r="OU85" i="2"/>
  <c r="OT85" i="2"/>
  <c r="OS85" i="2"/>
  <c r="OR85" i="2"/>
  <c r="OQ85" i="2"/>
  <c r="OP85" i="2"/>
  <c r="OO85" i="2"/>
  <c r="ON85" i="2"/>
  <c r="OM85" i="2"/>
  <c r="OL85" i="2"/>
  <c r="OK85" i="2"/>
  <c r="OJ85" i="2"/>
  <c r="OI85" i="2"/>
  <c r="OH85" i="2"/>
  <c r="OG85" i="2"/>
  <c r="OF85" i="2"/>
  <c r="OE85" i="2"/>
  <c r="OD85" i="2"/>
  <c r="OC85" i="2"/>
  <c r="OB85" i="2"/>
  <c r="OA85" i="2"/>
  <c r="NZ85" i="2"/>
  <c r="NY85" i="2"/>
  <c r="NX85" i="2"/>
  <c r="NW85" i="2"/>
  <c r="NV85" i="2"/>
  <c r="NU85" i="2"/>
  <c r="NT85" i="2"/>
  <c r="NS85" i="2"/>
  <c r="NR85" i="2"/>
  <c r="NQ85" i="2"/>
  <c r="NP85" i="2"/>
  <c r="NO85" i="2"/>
  <c r="NN85" i="2"/>
  <c r="NM85" i="2"/>
  <c r="NL85" i="2"/>
  <c r="NK85" i="2"/>
  <c r="NJ85" i="2"/>
  <c r="NI85" i="2"/>
  <c r="NH85" i="2"/>
  <c r="NG85" i="2"/>
  <c r="NF85" i="2"/>
  <c r="NE85" i="2"/>
  <c r="ND85" i="2"/>
  <c r="NC85" i="2"/>
  <c r="NB85" i="2"/>
  <c r="NA85" i="2"/>
  <c r="MZ85" i="2"/>
  <c r="MY85" i="2"/>
  <c r="MX85" i="2"/>
  <c r="MW85" i="2"/>
  <c r="MV85" i="2"/>
  <c r="MU85" i="2"/>
  <c r="MT85" i="2"/>
  <c r="MS85" i="2"/>
  <c r="MR85" i="2"/>
  <c r="MQ85" i="2"/>
  <c r="MP85" i="2"/>
  <c r="MO85" i="2"/>
  <c r="MN85" i="2"/>
  <c r="MM85" i="2"/>
  <c r="ML85" i="2"/>
  <c r="MK85" i="2"/>
  <c r="MJ85" i="2"/>
  <c r="MI85" i="2"/>
  <c r="MH85" i="2"/>
  <c r="MG85" i="2"/>
  <c r="MF85" i="2"/>
  <c r="ME85" i="2"/>
  <c r="MD85" i="2"/>
  <c r="MC85" i="2"/>
  <c r="MB85" i="2"/>
  <c r="MA85" i="2"/>
  <c r="LZ85" i="2"/>
  <c r="LY85" i="2"/>
  <c r="LX85" i="2"/>
  <c r="LW85" i="2"/>
  <c r="LV85" i="2"/>
  <c r="LU85" i="2"/>
  <c r="LT85" i="2"/>
  <c r="LS85" i="2"/>
  <c r="LR85" i="2"/>
  <c r="LQ85" i="2"/>
  <c r="LP85" i="2"/>
  <c r="LO85" i="2"/>
  <c r="LN85" i="2"/>
  <c r="LM85" i="2"/>
  <c r="LL85" i="2"/>
  <c r="LK85" i="2"/>
  <c r="LJ85" i="2"/>
  <c r="LI85" i="2"/>
  <c r="LH85" i="2"/>
  <c r="LG85" i="2"/>
  <c r="LF85" i="2"/>
  <c r="LE85" i="2"/>
  <c r="LD85" i="2"/>
  <c r="LC85" i="2"/>
  <c r="LB85" i="2"/>
  <c r="LA85" i="2"/>
  <c r="KZ85" i="2"/>
  <c r="KY85" i="2"/>
  <c r="KX85" i="2"/>
  <c r="KW85" i="2"/>
  <c r="KV85" i="2"/>
  <c r="KU85" i="2"/>
  <c r="KT85" i="2"/>
  <c r="KS85" i="2"/>
  <c r="KR85" i="2"/>
  <c r="KQ85" i="2"/>
  <c r="KP85" i="2"/>
  <c r="KO85" i="2"/>
  <c r="KN85" i="2"/>
  <c r="KM85" i="2"/>
  <c r="KL85" i="2"/>
  <c r="KK85" i="2"/>
  <c r="KJ85" i="2"/>
  <c r="KI85" i="2"/>
  <c r="KH85" i="2"/>
  <c r="KG85" i="2"/>
  <c r="KF85" i="2"/>
  <c r="KE85" i="2"/>
  <c r="KD85" i="2"/>
  <c r="KC85" i="2"/>
  <c r="KB85" i="2"/>
  <c r="KA85" i="2"/>
  <c r="JZ85" i="2"/>
  <c r="JY85" i="2"/>
  <c r="JX85" i="2"/>
  <c r="JW85" i="2"/>
  <c r="JV85" i="2"/>
  <c r="JU85" i="2"/>
  <c r="JT85" i="2"/>
  <c r="JS85" i="2"/>
  <c r="JR85" i="2"/>
  <c r="JQ85" i="2"/>
  <c r="JP85" i="2"/>
  <c r="JO85" i="2"/>
  <c r="JN85" i="2"/>
  <c r="JM85" i="2"/>
  <c r="JL85" i="2"/>
  <c r="JK85" i="2"/>
  <c r="JJ85" i="2"/>
  <c r="JI85" i="2"/>
  <c r="JH85" i="2"/>
  <c r="JG85" i="2"/>
  <c r="JF85" i="2"/>
  <c r="JE85" i="2"/>
  <c r="JD85" i="2"/>
  <c r="JC85" i="2"/>
  <c r="JB85" i="2"/>
  <c r="JA85" i="2"/>
  <c r="IZ85" i="2"/>
  <c r="IY85" i="2"/>
  <c r="IX85" i="2"/>
  <c r="IW85" i="2"/>
  <c r="IV85" i="2"/>
  <c r="IU85" i="2"/>
  <c r="IT85" i="2"/>
  <c r="IS85" i="2"/>
  <c r="IR85" i="2"/>
  <c r="IQ85" i="2"/>
  <c r="IP85" i="2"/>
  <c r="IO85" i="2"/>
  <c r="IN85" i="2"/>
  <c r="IM85" i="2"/>
  <c r="IL85" i="2"/>
  <c r="IK85" i="2"/>
  <c r="IJ85" i="2"/>
  <c r="II85" i="2"/>
  <c r="IH85" i="2"/>
  <c r="IG85" i="2"/>
  <c r="IF85" i="2"/>
  <c r="IE85" i="2"/>
  <c r="ID85" i="2"/>
  <c r="IC85" i="2"/>
  <c r="IB85" i="2"/>
  <c r="IA85" i="2"/>
  <c r="HZ85" i="2"/>
  <c r="HY85" i="2"/>
  <c r="HX85" i="2"/>
  <c r="HW85" i="2"/>
  <c r="HV85" i="2"/>
  <c r="HU85" i="2"/>
  <c r="HT85" i="2"/>
  <c r="HS85" i="2"/>
  <c r="HR85" i="2"/>
  <c r="HQ85" i="2"/>
  <c r="HP85" i="2"/>
  <c r="HO85" i="2"/>
  <c r="HN85" i="2"/>
  <c r="HM85" i="2"/>
  <c r="HL85" i="2"/>
  <c r="HK85" i="2"/>
  <c r="HJ85" i="2"/>
  <c r="HI85" i="2"/>
  <c r="HH85" i="2"/>
  <c r="HG85" i="2"/>
  <c r="HF85" i="2"/>
  <c r="HE85" i="2"/>
  <c r="HD85" i="2"/>
  <c r="HC85" i="2"/>
  <c r="HB85" i="2"/>
  <c r="HA85" i="2"/>
  <c r="GZ85" i="2"/>
  <c r="GY85" i="2"/>
  <c r="GX85" i="2"/>
  <c r="GW85" i="2"/>
  <c r="GV85" i="2"/>
  <c r="GU85" i="2"/>
  <c r="GT85" i="2"/>
  <c r="GS85" i="2"/>
  <c r="GR85" i="2"/>
  <c r="GQ85" i="2"/>
  <c r="GP85" i="2"/>
  <c r="GO85" i="2"/>
  <c r="GN85" i="2"/>
  <c r="GM85" i="2"/>
  <c r="GL85" i="2"/>
  <c r="GK85" i="2"/>
  <c r="GJ85" i="2"/>
  <c r="GI85" i="2"/>
  <c r="GH85" i="2"/>
  <c r="GG85" i="2"/>
  <c r="GF85" i="2"/>
  <c r="GE85" i="2"/>
  <c r="GD85" i="2"/>
  <c r="GC85" i="2"/>
  <c r="GB85" i="2"/>
  <c r="GA85" i="2"/>
  <c r="FZ85" i="2"/>
  <c r="FY85" i="2"/>
  <c r="FS85" i="2"/>
  <c r="FR85" i="2"/>
  <c r="FQ85" i="2"/>
  <c r="FP85" i="2"/>
  <c r="FO85" i="2"/>
  <c r="FN85" i="2"/>
  <c r="FM85" i="2"/>
  <c r="FL85" i="2"/>
  <c r="FK85" i="2"/>
  <c r="FJ85" i="2"/>
  <c r="FI85" i="2"/>
  <c r="FH85" i="2"/>
  <c r="FG85" i="2"/>
  <c r="FF85" i="2"/>
  <c r="FE85" i="2"/>
  <c r="FD85" i="2"/>
  <c r="FC85" i="2"/>
  <c r="FB85" i="2"/>
  <c r="FA85" i="2"/>
  <c r="EZ85" i="2"/>
  <c r="EY85" i="2"/>
  <c r="EX85" i="2"/>
  <c r="EW85" i="2"/>
  <c r="EV85" i="2"/>
  <c r="EU85" i="2"/>
  <c r="ET85" i="2"/>
  <c r="ES85" i="2"/>
  <c r="ER85" i="2"/>
  <c r="EQ85" i="2"/>
  <c r="EP85" i="2"/>
  <c r="EO85" i="2"/>
  <c r="EN85" i="2"/>
  <c r="EM85" i="2"/>
  <c r="EL85" i="2"/>
  <c r="EK85" i="2"/>
  <c r="EJ85" i="2"/>
  <c r="EI85" i="2"/>
  <c r="EH85" i="2"/>
  <c r="EG85" i="2"/>
  <c r="EF85" i="2"/>
  <c r="EE85" i="2"/>
  <c r="ED85" i="2"/>
  <c r="EC85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QM84" i="2"/>
  <c r="QL84" i="2"/>
  <c r="QK84" i="2"/>
  <c r="QJ84" i="2"/>
  <c r="QI84" i="2"/>
  <c r="QH84" i="2"/>
  <c r="QG84" i="2"/>
  <c r="QF84" i="2"/>
  <c r="QE84" i="2"/>
  <c r="QD84" i="2"/>
  <c r="QC84" i="2"/>
  <c r="QB84" i="2"/>
  <c r="QA84" i="2"/>
  <c r="PZ84" i="2"/>
  <c r="PY84" i="2"/>
  <c r="PX84" i="2"/>
  <c r="PW84" i="2"/>
  <c r="PV84" i="2"/>
  <c r="PU84" i="2"/>
  <c r="PT84" i="2"/>
  <c r="PS84" i="2"/>
  <c r="PR84" i="2"/>
  <c r="PQ84" i="2"/>
  <c r="PP84" i="2"/>
  <c r="PO84" i="2"/>
  <c r="PN84" i="2"/>
  <c r="PM84" i="2"/>
  <c r="PL84" i="2"/>
  <c r="PK84" i="2"/>
  <c r="PJ84" i="2"/>
  <c r="PI84" i="2"/>
  <c r="PH84" i="2"/>
  <c r="PG84" i="2"/>
  <c r="PF84" i="2"/>
  <c r="PE84" i="2"/>
  <c r="PD84" i="2"/>
  <c r="PC84" i="2"/>
  <c r="PB84" i="2"/>
  <c r="PA84" i="2"/>
  <c r="OZ84" i="2"/>
  <c r="OY84" i="2"/>
  <c r="OX84" i="2"/>
  <c r="OW84" i="2"/>
  <c r="OV84" i="2"/>
  <c r="OU84" i="2"/>
  <c r="OT84" i="2"/>
  <c r="OS84" i="2"/>
  <c r="OR84" i="2"/>
  <c r="OQ84" i="2"/>
  <c r="OP84" i="2"/>
  <c r="OO84" i="2"/>
  <c r="ON84" i="2"/>
  <c r="OM84" i="2"/>
  <c r="OL84" i="2"/>
  <c r="OK84" i="2"/>
  <c r="OJ84" i="2"/>
  <c r="OI84" i="2"/>
  <c r="OH84" i="2"/>
  <c r="OG84" i="2"/>
  <c r="OF84" i="2"/>
  <c r="OE84" i="2"/>
  <c r="OD84" i="2"/>
  <c r="OC84" i="2"/>
  <c r="OB84" i="2"/>
  <c r="OA84" i="2"/>
  <c r="NZ84" i="2"/>
  <c r="NY84" i="2"/>
  <c r="NX84" i="2"/>
  <c r="NW84" i="2"/>
  <c r="NV84" i="2"/>
  <c r="NU84" i="2"/>
  <c r="NT84" i="2"/>
  <c r="NS84" i="2"/>
  <c r="NR84" i="2"/>
  <c r="NQ84" i="2"/>
  <c r="NP84" i="2"/>
  <c r="NO84" i="2"/>
  <c r="NN84" i="2"/>
  <c r="NM84" i="2"/>
  <c r="NL84" i="2"/>
  <c r="NK84" i="2"/>
  <c r="NJ84" i="2"/>
  <c r="NI84" i="2"/>
  <c r="NH84" i="2"/>
  <c r="NG84" i="2"/>
  <c r="NF84" i="2"/>
  <c r="NE84" i="2"/>
  <c r="ND84" i="2"/>
  <c r="NC84" i="2"/>
  <c r="NB84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MO84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B84" i="2"/>
  <c r="MA84" i="2"/>
  <c r="LZ84" i="2"/>
  <c r="LY84" i="2"/>
  <c r="LX84" i="2"/>
  <c r="LW84" i="2"/>
  <c r="LV84" i="2"/>
  <c r="LU84" i="2"/>
  <c r="LT84" i="2"/>
  <c r="LS84" i="2"/>
  <c r="LR84" i="2"/>
  <c r="LQ84" i="2"/>
  <c r="LP84" i="2"/>
  <c r="LO84" i="2"/>
  <c r="LN84" i="2"/>
  <c r="LM84" i="2"/>
  <c r="LL84" i="2"/>
  <c r="LK84" i="2"/>
  <c r="LJ84" i="2"/>
  <c r="LI84" i="2"/>
  <c r="LH84" i="2"/>
  <c r="LG84" i="2"/>
  <c r="LF84" i="2"/>
  <c r="LE84" i="2"/>
  <c r="LD84" i="2"/>
  <c r="LC84" i="2"/>
  <c r="LB84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KO84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B84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O84" i="2"/>
  <c r="JN84" i="2"/>
  <c r="JM84" i="2"/>
  <c r="JL84" i="2"/>
  <c r="JK84" i="2"/>
  <c r="JJ84" i="2"/>
  <c r="JI84" i="2"/>
  <c r="JH84" i="2"/>
  <c r="JG84" i="2"/>
  <c r="JF84" i="2"/>
  <c r="JE84" i="2"/>
  <c r="JD84" i="2"/>
  <c r="JC84" i="2"/>
  <c r="JB84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O84" i="2"/>
  <c r="IN84" i="2"/>
  <c r="IM84" i="2"/>
  <c r="IL84" i="2"/>
  <c r="IK84" i="2"/>
  <c r="IJ84" i="2"/>
  <c r="II84" i="2"/>
  <c r="IH84" i="2"/>
  <c r="IG84" i="2"/>
  <c r="IF84" i="2"/>
  <c r="IE84" i="2"/>
  <c r="ID84" i="2"/>
  <c r="IC84" i="2"/>
  <c r="IB84" i="2"/>
  <c r="IA84" i="2"/>
  <c r="HZ84" i="2"/>
  <c r="HY84" i="2"/>
  <c r="HX84" i="2"/>
  <c r="HW84" i="2"/>
  <c r="HV84" i="2"/>
  <c r="HU84" i="2"/>
  <c r="HT84" i="2"/>
  <c r="HS84" i="2"/>
  <c r="HR84" i="2"/>
  <c r="HQ84" i="2"/>
  <c r="HP84" i="2"/>
  <c r="HO84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B84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O84" i="2"/>
  <c r="GN84" i="2"/>
  <c r="GM84" i="2"/>
  <c r="GL84" i="2"/>
  <c r="GK84" i="2"/>
  <c r="GJ84" i="2"/>
  <c r="GI84" i="2"/>
  <c r="GH84" i="2"/>
  <c r="GG84" i="2"/>
  <c r="GF84" i="2"/>
  <c r="GE84" i="2"/>
  <c r="GD84" i="2"/>
  <c r="GC84" i="2"/>
  <c r="GB84" i="2"/>
  <c r="GA84" i="2"/>
  <c r="FZ84" i="2"/>
  <c r="FY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EO84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QM83" i="2"/>
  <c r="QL83" i="2"/>
  <c r="QK83" i="2"/>
  <c r="QJ83" i="2"/>
  <c r="QI83" i="2"/>
  <c r="QH83" i="2"/>
  <c r="QG83" i="2"/>
  <c r="QF83" i="2"/>
  <c r="QE83" i="2"/>
  <c r="QD83" i="2"/>
  <c r="QC83" i="2"/>
  <c r="QB83" i="2"/>
  <c r="QA83" i="2"/>
  <c r="PZ83" i="2"/>
  <c r="PY83" i="2"/>
  <c r="PX83" i="2"/>
  <c r="PW83" i="2"/>
  <c r="PV83" i="2"/>
  <c r="PU83" i="2"/>
  <c r="PT83" i="2"/>
  <c r="PS83" i="2"/>
  <c r="PR83" i="2"/>
  <c r="PQ83" i="2"/>
  <c r="PP83" i="2"/>
  <c r="PO83" i="2"/>
  <c r="PN83" i="2"/>
  <c r="PM83" i="2"/>
  <c r="PL83" i="2"/>
  <c r="PK83" i="2"/>
  <c r="PJ83" i="2"/>
  <c r="PI83" i="2"/>
  <c r="PH83" i="2"/>
  <c r="PG83" i="2"/>
  <c r="PF83" i="2"/>
  <c r="PE83" i="2"/>
  <c r="PD83" i="2"/>
  <c r="PC83" i="2"/>
  <c r="PB83" i="2"/>
  <c r="PA83" i="2"/>
  <c r="OZ83" i="2"/>
  <c r="OY83" i="2"/>
  <c r="OX83" i="2"/>
  <c r="OW83" i="2"/>
  <c r="OV83" i="2"/>
  <c r="OU83" i="2"/>
  <c r="OT83" i="2"/>
  <c r="OS83" i="2"/>
  <c r="OR83" i="2"/>
  <c r="OQ83" i="2"/>
  <c r="OP83" i="2"/>
  <c r="OO83" i="2"/>
  <c r="ON83" i="2"/>
  <c r="OM83" i="2"/>
  <c r="OL83" i="2"/>
  <c r="OK83" i="2"/>
  <c r="OJ83" i="2"/>
  <c r="OI83" i="2"/>
  <c r="OH83" i="2"/>
  <c r="OG83" i="2"/>
  <c r="OF83" i="2"/>
  <c r="OE83" i="2"/>
  <c r="OD83" i="2"/>
  <c r="OC83" i="2"/>
  <c r="OB83" i="2"/>
  <c r="OA83" i="2"/>
  <c r="NZ83" i="2"/>
  <c r="NY83" i="2"/>
  <c r="NX83" i="2"/>
  <c r="NW83" i="2"/>
  <c r="NV83" i="2"/>
  <c r="NU83" i="2"/>
  <c r="NT83" i="2"/>
  <c r="NS83" i="2"/>
  <c r="NR83" i="2"/>
  <c r="NQ83" i="2"/>
  <c r="NP83" i="2"/>
  <c r="NO83" i="2"/>
  <c r="NN83" i="2"/>
  <c r="NM83" i="2"/>
  <c r="NL83" i="2"/>
  <c r="NK83" i="2"/>
  <c r="NJ83" i="2"/>
  <c r="NI83" i="2"/>
  <c r="NH83" i="2"/>
  <c r="NG83" i="2"/>
  <c r="NF83" i="2"/>
  <c r="NE83" i="2"/>
  <c r="ND83" i="2"/>
  <c r="NC83" i="2"/>
  <c r="NB83" i="2"/>
  <c r="NA83" i="2"/>
  <c r="MZ83" i="2"/>
  <c r="MY83" i="2"/>
  <c r="MX83" i="2"/>
  <c r="MW83" i="2"/>
  <c r="MV83" i="2"/>
  <c r="MU83" i="2"/>
  <c r="MT83" i="2"/>
  <c r="MS83" i="2"/>
  <c r="MR83" i="2"/>
  <c r="MQ83" i="2"/>
  <c r="MP83" i="2"/>
  <c r="MO83" i="2"/>
  <c r="MN83" i="2"/>
  <c r="MM83" i="2"/>
  <c r="ML83" i="2"/>
  <c r="MK83" i="2"/>
  <c r="MJ83" i="2"/>
  <c r="MI83" i="2"/>
  <c r="MH83" i="2"/>
  <c r="MG83" i="2"/>
  <c r="MF83" i="2"/>
  <c r="ME83" i="2"/>
  <c r="MD83" i="2"/>
  <c r="MC83" i="2"/>
  <c r="MB83" i="2"/>
  <c r="MA83" i="2"/>
  <c r="LZ83" i="2"/>
  <c r="LY83" i="2"/>
  <c r="LX83" i="2"/>
  <c r="LW83" i="2"/>
  <c r="LV83" i="2"/>
  <c r="LU83" i="2"/>
  <c r="LT83" i="2"/>
  <c r="LS83" i="2"/>
  <c r="LR83" i="2"/>
  <c r="LQ83" i="2"/>
  <c r="LP83" i="2"/>
  <c r="LO83" i="2"/>
  <c r="LN83" i="2"/>
  <c r="LM83" i="2"/>
  <c r="LL83" i="2"/>
  <c r="LK83" i="2"/>
  <c r="LJ83" i="2"/>
  <c r="LI83" i="2"/>
  <c r="LH83" i="2"/>
  <c r="LG83" i="2"/>
  <c r="LF83" i="2"/>
  <c r="LE83" i="2"/>
  <c r="LD83" i="2"/>
  <c r="LC83" i="2"/>
  <c r="LB83" i="2"/>
  <c r="LA83" i="2"/>
  <c r="KZ83" i="2"/>
  <c r="KY83" i="2"/>
  <c r="KX83" i="2"/>
  <c r="KW83" i="2"/>
  <c r="KV83" i="2"/>
  <c r="KU83" i="2"/>
  <c r="KT83" i="2"/>
  <c r="KS83" i="2"/>
  <c r="KR83" i="2"/>
  <c r="KQ83" i="2"/>
  <c r="KP83" i="2"/>
  <c r="KO83" i="2"/>
  <c r="KN83" i="2"/>
  <c r="KM83" i="2"/>
  <c r="KL83" i="2"/>
  <c r="KK83" i="2"/>
  <c r="KJ83" i="2"/>
  <c r="KI83" i="2"/>
  <c r="KH83" i="2"/>
  <c r="KG83" i="2"/>
  <c r="KF83" i="2"/>
  <c r="KE83" i="2"/>
  <c r="KD83" i="2"/>
  <c r="KC83" i="2"/>
  <c r="KB83" i="2"/>
  <c r="KA83" i="2"/>
  <c r="JZ83" i="2"/>
  <c r="JY83" i="2"/>
  <c r="JX83" i="2"/>
  <c r="JW83" i="2"/>
  <c r="JV83" i="2"/>
  <c r="JU83" i="2"/>
  <c r="JT83" i="2"/>
  <c r="JS83" i="2"/>
  <c r="JR83" i="2"/>
  <c r="JQ83" i="2"/>
  <c r="JP83" i="2"/>
  <c r="JO83" i="2"/>
  <c r="JN83" i="2"/>
  <c r="JM83" i="2"/>
  <c r="JL83" i="2"/>
  <c r="JK83" i="2"/>
  <c r="JJ83" i="2"/>
  <c r="JI83" i="2"/>
  <c r="JH83" i="2"/>
  <c r="JG83" i="2"/>
  <c r="JF83" i="2"/>
  <c r="JE83" i="2"/>
  <c r="JD83" i="2"/>
  <c r="JC83" i="2"/>
  <c r="JB83" i="2"/>
  <c r="JA83" i="2"/>
  <c r="IZ83" i="2"/>
  <c r="IY83" i="2"/>
  <c r="IX83" i="2"/>
  <c r="IW83" i="2"/>
  <c r="IV83" i="2"/>
  <c r="IU83" i="2"/>
  <c r="IT83" i="2"/>
  <c r="IS83" i="2"/>
  <c r="IR83" i="2"/>
  <c r="IQ83" i="2"/>
  <c r="IP83" i="2"/>
  <c r="IO83" i="2"/>
  <c r="IN83" i="2"/>
  <c r="IM83" i="2"/>
  <c r="IL83" i="2"/>
  <c r="IK83" i="2"/>
  <c r="IJ83" i="2"/>
  <c r="II83" i="2"/>
  <c r="IH83" i="2"/>
  <c r="IG83" i="2"/>
  <c r="IF83" i="2"/>
  <c r="IE83" i="2"/>
  <c r="ID83" i="2"/>
  <c r="IC83" i="2"/>
  <c r="IB83" i="2"/>
  <c r="IA83" i="2"/>
  <c r="HZ83" i="2"/>
  <c r="HY83" i="2"/>
  <c r="HX83" i="2"/>
  <c r="HW83" i="2"/>
  <c r="HV83" i="2"/>
  <c r="HU83" i="2"/>
  <c r="HT83" i="2"/>
  <c r="HS83" i="2"/>
  <c r="HR83" i="2"/>
  <c r="HQ83" i="2"/>
  <c r="HP83" i="2"/>
  <c r="HO83" i="2"/>
  <c r="HN83" i="2"/>
  <c r="HM83" i="2"/>
  <c r="HL83" i="2"/>
  <c r="HK83" i="2"/>
  <c r="HJ83" i="2"/>
  <c r="HI83" i="2"/>
  <c r="HH83" i="2"/>
  <c r="HG83" i="2"/>
  <c r="HF83" i="2"/>
  <c r="HE83" i="2"/>
  <c r="HD83" i="2"/>
  <c r="HC83" i="2"/>
  <c r="HB83" i="2"/>
  <c r="HA83" i="2"/>
  <c r="GZ83" i="2"/>
  <c r="GY83" i="2"/>
  <c r="GX83" i="2"/>
  <c r="GW83" i="2"/>
  <c r="GV83" i="2"/>
  <c r="GU83" i="2"/>
  <c r="GT83" i="2"/>
  <c r="GS83" i="2"/>
  <c r="GR83" i="2"/>
  <c r="GQ83" i="2"/>
  <c r="GP83" i="2"/>
  <c r="GO83" i="2"/>
  <c r="GN83" i="2"/>
  <c r="GM83" i="2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QM82" i="2"/>
  <c r="QL82" i="2"/>
  <c r="QK82" i="2"/>
  <c r="QJ82" i="2"/>
  <c r="QI82" i="2"/>
  <c r="QH82" i="2"/>
  <c r="QG82" i="2"/>
  <c r="QF82" i="2"/>
  <c r="QE82" i="2"/>
  <c r="QD82" i="2"/>
  <c r="QC82" i="2"/>
  <c r="QB82" i="2"/>
  <c r="QA82" i="2"/>
  <c r="PZ82" i="2"/>
  <c r="PY82" i="2"/>
  <c r="PX82" i="2"/>
  <c r="PW82" i="2"/>
  <c r="PV82" i="2"/>
  <c r="PU82" i="2"/>
  <c r="PT82" i="2"/>
  <c r="PS82" i="2"/>
  <c r="PR82" i="2"/>
  <c r="PQ82" i="2"/>
  <c r="PP82" i="2"/>
  <c r="PO82" i="2"/>
  <c r="PN82" i="2"/>
  <c r="PM82" i="2"/>
  <c r="PL82" i="2"/>
  <c r="PK82" i="2"/>
  <c r="PJ82" i="2"/>
  <c r="PI82" i="2"/>
  <c r="PH82" i="2"/>
  <c r="PG82" i="2"/>
  <c r="PF82" i="2"/>
  <c r="PE82" i="2"/>
  <c r="PD82" i="2"/>
  <c r="PC82" i="2"/>
  <c r="PB82" i="2"/>
  <c r="PA82" i="2"/>
  <c r="OZ82" i="2"/>
  <c r="OY82" i="2"/>
  <c r="OX82" i="2"/>
  <c r="OW82" i="2"/>
  <c r="OV82" i="2"/>
  <c r="OU82" i="2"/>
  <c r="OT82" i="2"/>
  <c r="OS82" i="2"/>
  <c r="OR82" i="2"/>
  <c r="OQ82" i="2"/>
  <c r="OP82" i="2"/>
  <c r="OO82" i="2"/>
  <c r="ON82" i="2"/>
  <c r="OM82" i="2"/>
  <c r="OL82" i="2"/>
  <c r="OK82" i="2"/>
  <c r="OJ82" i="2"/>
  <c r="OI82" i="2"/>
  <c r="OH82" i="2"/>
  <c r="OG82" i="2"/>
  <c r="OF82" i="2"/>
  <c r="OE82" i="2"/>
  <c r="OD82" i="2"/>
  <c r="OC82" i="2"/>
  <c r="OB82" i="2"/>
  <c r="OA82" i="2"/>
  <c r="NZ82" i="2"/>
  <c r="NY82" i="2"/>
  <c r="NX82" i="2"/>
  <c r="NW82" i="2"/>
  <c r="NV82" i="2"/>
  <c r="NU82" i="2"/>
  <c r="NT82" i="2"/>
  <c r="NS82" i="2"/>
  <c r="NR82" i="2"/>
  <c r="NQ82" i="2"/>
  <c r="NP82" i="2"/>
  <c r="NO82" i="2"/>
  <c r="NN82" i="2"/>
  <c r="NM82" i="2"/>
  <c r="NL82" i="2"/>
  <c r="NK82" i="2"/>
  <c r="NJ82" i="2"/>
  <c r="NI82" i="2"/>
  <c r="NH82" i="2"/>
  <c r="NG82" i="2"/>
  <c r="NF82" i="2"/>
  <c r="NE82" i="2"/>
  <c r="ND82" i="2"/>
  <c r="NC82" i="2"/>
  <c r="NB82" i="2"/>
  <c r="NA82" i="2"/>
  <c r="MZ82" i="2"/>
  <c r="MY82" i="2"/>
  <c r="MX82" i="2"/>
  <c r="MW82" i="2"/>
  <c r="MV82" i="2"/>
  <c r="MU82" i="2"/>
  <c r="MT82" i="2"/>
  <c r="MS82" i="2"/>
  <c r="MR82" i="2"/>
  <c r="MQ82" i="2"/>
  <c r="MP82" i="2"/>
  <c r="MO82" i="2"/>
  <c r="MN82" i="2"/>
  <c r="MM82" i="2"/>
  <c r="ML82" i="2"/>
  <c r="MK82" i="2"/>
  <c r="MJ82" i="2"/>
  <c r="MI82" i="2"/>
  <c r="MH82" i="2"/>
  <c r="MG82" i="2"/>
  <c r="MF82" i="2"/>
  <c r="ME82" i="2"/>
  <c r="MD82" i="2"/>
  <c r="MC82" i="2"/>
  <c r="MB82" i="2"/>
  <c r="MA82" i="2"/>
  <c r="LZ82" i="2"/>
  <c r="LY82" i="2"/>
  <c r="LX82" i="2"/>
  <c r="LW82" i="2"/>
  <c r="LV82" i="2"/>
  <c r="LU82" i="2"/>
  <c r="LT82" i="2"/>
  <c r="LS82" i="2"/>
  <c r="LR82" i="2"/>
  <c r="LQ82" i="2"/>
  <c r="LP82" i="2"/>
  <c r="LO82" i="2"/>
  <c r="LN82" i="2"/>
  <c r="LM82" i="2"/>
  <c r="LL82" i="2"/>
  <c r="LK82" i="2"/>
  <c r="LJ82" i="2"/>
  <c r="LI82" i="2"/>
  <c r="LH82" i="2"/>
  <c r="LG82" i="2"/>
  <c r="LF82" i="2"/>
  <c r="LE82" i="2"/>
  <c r="LD82" i="2"/>
  <c r="LC82" i="2"/>
  <c r="LB82" i="2"/>
  <c r="LA82" i="2"/>
  <c r="KZ82" i="2"/>
  <c r="KY82" i="2"/>
  <c r="KX82" i="2"/>
  <c r="KW82" i="2"/>
  <c r="KV82" i="2"/>
  <c r="KU82" i="2"/>
  <c r="KT82" i="2"/>
  <c r="KS82" i="2"/>
  <c r="KR82" i="2"/>
  <c r="KQ82" i="2"/>
  <c r="KP82" i="2"/>
  <c r="KO82" i="2"/>
  <c r="KN82" i="2"/>
  <c r="KM82" i="2"/>
  <c r="KL82" i="2"/>
  <c r="KK82" i="2"/>
  <c r="KJ82" i="2"/>
  <c r="KI82" i="2"/>
  <c r="KH82" i="2"/>
  <c r="KG82" i="2"/>
  <c r="KF82" i="2"/>
  <c r="KE82" i="2"/>
  <c r="KD82" i="2"/>
  <c r="KC82" i="2"/>
  <c r="KB82" i="2"/>
  <c r="KA82" i="2"/>
  <c r="JZ82" i="2"/>
  <c r="JY82" i="2"/>
  <c r="JX82" i="2"/>
  <c r="JW82" i="2"/>
  <c r="JV82" i="2"/>
  <c r="JU82" i="2"/>
  <c r="JT82" i="2"/>
  <c r="JS82" i="2"/>
  <c r="JR82" i="2"/>
  <c r="JQ82" i="2"/>
  <c r="JP82" i="2"/>
  <c r="JO82" i="2"/>
  <c r="JN82" i="2"/>
  <c r="JM82" i="2"/>
  <c r="JL82" i="2"/>
  <c r="JK82" i="2"/>
  <c r="JJ82" i="2"/>
  <c r="JI82" i="2"/>
  <c r="JH82" i="2"/>
  <c r="JG82" i="2"/>
  <c r="JF82" i="2"/>
  <c r="JE82" i="2"/>
  <c r="JD82" i="2"/>
  <c r="JC82" i="2"/>
  <c r="JB82" i="2"/>
  <c r="JA82" i="2"/>
  <c r="IZ82" i="2"/>
  <c r="IY82" i="2"/>
  <c r="IX82" i="2"/>
  <c r="IW82" i="2"/>
  <c r="IV82" i="2"/>
  <c r="IU82" i="2"/>
  <c r="IT82" i="2"/>
  <c r="IS82" i="2"/>
  <c r="IR82" i="2"/>
  <c r="IQ82" i="2"/>
  <c r="IP82" i="2"/>
  <c r="IO82" i="2"/>
  <c r="IN82" i="2"/>
  <c r="IM82" i="2"/>
  <c r="IL82" i="2"/>
  <c r="IK82" i="2"/>
  <c r="IJ82" i="2"/>
  <c r="II82" i="2"/>
  <c r="IH82" i="2"/>
  <c r="IG82" i="2"/>
  <c r="IF82" i="2"/>
  <c r="IE82" i="2"/>
  <c r="ID82" i="2"/>
  <c r="IC82" i="2"/>
  <c r="IB82" i="2"/>
  <c r="IA82" i="2"/>
  <c r="HZ82" i="2"/>
  <c r="HY82" i="2"/>
  <c r="HX82" i="2"/>
  <c r="HW82" i="2"/>
  <c r="HV82" i="2"/>
  <c r="HU82" i="2"/>
  <c r="HT82" i="2"/>
  <c r="HS82" i="2"/>
  <c r="HR82" i="2"/>
  <c r="HQ82" i="2"/>
  <c r="HP82" i="2"/>
  <c r="HO82" i="2"/>
  <c r="HN82" i="2"/>
  <c r="HM82" i="2"/>
  <c r="HL82" i="2"/>
  <c r="HK82" i="2"/>
  <c r="HJ82" i="2"/>
  <c r="HI82" i="2"/>
  <c r="HH82" i="2"/>
  <c r="HG82" i="2"/>
  <c r="HF82" i="2"/>
  <c r="HE82" i="2"/>
  <c r="HD82" i="2"/>
  <c r="HC82" i="2"/>
  <c r="HB82" i="2"/>
  <c r="HA82" i="2"/>
  <c r="GZ82" i="2"/>
  <c r="GY82" i="2"/>
  <c r="GX82" i="2"/>
  <c r="GW82" i="2"/>
  <c r="GV82" i="2"/>
  <c r="GU82" i="2"/>
  <c r="GT82" i="2"/>
  <c r="GS82" i="2"/>
  <c r="GR82" i="2"/>
  <c r="GQ82" i="2"/>
  <c r="GP82" i="2"/>
  <c r="GO82" i="2"/>
  <c r="GN82" i="2"/>
  <c r="GM82" i="2"/>
  <c r="GL82" i="2"/>
  <c r="GK82" i="2"/>
  <c r="GJ82" i="2"/>
  <c r="GI82" i="2"/>
  <c r="GH82" i="2"/>
  <c r="GG82" i="2"/>
  <c r="GF82" i="2"/>
  <c r="GE82" i="2"/>
  <c r="GD82" i="2"/>
  <c r="GC82" i="2"/>
  <c r="GB82" i="2"/>
  <c r="GA82" i="2"/>
  <c r="FZ82" i="2"/>
  <c r="FY82" i="2"/>
  <c r="FS82" i="2"/>
  <c r="FR82" i="2"/>
  <c r="FQ82" i="2"/>
  <c r="FP82" i="2"/>
  <c r="FO82" i="2"/>
  <c r="FN82" i="2"/>
  <c r="FM82" i="2"/>
  <c r="FL82" i="2"/>
  <c r="FK82" i="2"/>
  <c r="FJ82" i="2"/>
  <c r="FI82" i="2"/>
  <c r="FH82" i="2"/>
  <c r="FG82" i="2"/>
  <c r="FF82" i="2"/>
  <c r="FE82" i="2"/>
  <c r="FD82" i="2"/>
  <c r="FC82" i="2"/>
  <c r="FB82" i="2"/>
  <c r="FA82" i="2"/>
  <c r="EZ82" i="2"/>
  <c r="EY82" i="2"/>
  <c r="EX82" i="2"/>
  <c r="EW82" i="2"/>
  <c r="EV82" i="2"/>
  <c r="EU82" i="2"/>
  <c r="ET82" i="2"/>
  <c r="ES82" i="2"/>
  <c r="ER82" i="2"/>
  <c r="EQ82" i="2"/>
  <c r="EP82" i="2"/>
  <c r="EO82" i="2"/>
  <c r="EN82" i="2"/>
  <c r="EM82" i="2"/>
  <c r="EL82" i="2"/>
  <c r="EK82" i="2"/>
  <c r="EJ82" i="2"/>
  <c r="EI82" i="2"/>
  <c r="EH82" i="2"/>
  <c r="EG82" i="2"/>
  <c r="EF82" i="2"/>
  <c r="EE82" i="2"/>
  <c r="ED82" i="2"/>
  <c r="EC82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QM81" i="2"/>
  <c r="QL81" i="2"/>
  <c r="QK81" i="2"/>
  <c r="QJ81" i="2"/>
  <c r="QI81" i="2"/>
  <c r="QH81" i="2"/>
  <c r="QG81" i="2"/>
  <c r="QF81" i="2"/>
  <c r="QE81" i="2"/>
  <c r="QD81" i="2"/>
  <c r="QC81" i="2"/>
  <c r="QB81" i="2"/>
  <c r="QA81" i="2"/>
  <c r="PZ81" i="2"/>
  <c r="PY81" i="2"/>
  <c r="PX81" i="2"/>
  <c r="PW81" i="2"/>
  <c r="PV81" i="2"/>
  <c r="PU81" i="2"/>
  <c r="PT81" i="2"/>
  <c r="PS81" i="2"/>
  <c r="PR81" i="2"/>
  <c r="PQ81" i="2"/>
  <c r="PP81" i="2"/>
  <c r="PO81" i="2"/>
  <c r="PN81" i="2"/>
  <c r="PM81" i="2"/>
  <c r="PL81" i="2"/>
  <c r="PK81" i="2"/>
  <c r="PJ81" i="2"/>
  <c r="PI81" i="2"/>
  <c r="PH81" i="2"/>
  <c r="PG81" i="2"/>
  <c r="PF81" i="2"/>
  <c r="PE81" i="2"/>
  <c r="PD81" i="2"/>
  <c r="PC81" i="2"/>
  <c r="PB81" i="2"/>
  <c r="PA81" i="2"/>
  <c r="OZ81" i="2"/>
  <c r="OY81" i="2"/>
  <c r="OX81" i="2"/>
  <c r="OW81" i="2"/>
  <c r="OV81" i="2"/>
  <c r="OU81" i="2"/>
  <c r="OT81" i="2"/>
  <c r="OS81" i="2"/>
  <c r="OR81" i="2"/>
  <c r="OQ81" i="2"/>
  <c r="OP81" i="2"/>
  <c r="OO81" i="2"/>
  <c r="ON81" i="2"/>
  <c r="OM81" i="2"/>
  <c r="OL81" i="2"/>
  <c r="OK81" i="2"/>
  <c r="OJ81" i="2"/>
  <c r="OI81" i="2"/>
  <c r="OH81" i="2"/>
  <c r="OG81" i="2"/>
  <c r="OF81" i="2"/>
  <c r="OE81" i="2"/>
  <c r="OD81" i="2"/>
  <c r="OC81" i="2"/>
  <c r="OB81" i="2"/>
  <c r="OA81" i="2"/>
  <c r="NZ81" i="2"/>
  <c r="NY81" i="2"/>
  <c r="NX81" i="2"/>
  <c r="NW81" i="2"/>
  <c r="NV81" i="2"/>
  <c r="NU81" i="2"/>
  <c r="NT81" i="2"/>
  <c r="NS81" i="2"/>
  <c r="NR81" i="2"/>
  <c r="NQ81" i="2"/>
  <c r="NP81" i="2"/>
  <c r="NO81" i="2"/>
  <c r="NN81" i="2"/>
  <c r="NM81" i="2"/>
  <c r="NL81" i="2"/>
  <c r="NK81" i="2"/>
  <c r="NJ81" i="2"/>
  <c r="NI81" i="2"/>
  <c r="NH81" i="2"/>
  <c r="NG81" i="2"/>
  <c r="NF81" i="2"/>
  <c r="NE81" i="2"/>
  <c r="ND81" i="2"/>
  <c r="NC81" i="2"/>
  <c r="NB81" i="2"/>
  <c r="NA81" i="2"/>
  <c r="MZ81" i="2"/>
  <c r="MY81" i="2"/>
  <c r="MX81" i="2"/>
  <c r="MW81" i="2"/>
  <c r="MV81" i="2"/>
  <c r="MU81" i="2"/>
  <c r="MT81" i="2"/>
  <c r="MS81" i="2"/>
  <c r="MR81" i="2"/>
  <c r="MQ81" i="2"/>
  <c r="MP81" i="2"/>
  <c r="MO81" i="2"/>
  <c r="MN81" i="2"/>
  <c r="MM81" i="2"/>
  <c r="ML81" i="2"/>
  <c r="MK81" i="2"/>
  <c r="MJ81" i="2"/>
  <c r="MI81" i="2"/>
  <c r="MH81" i="2"/>
  <c r="MG81" i="2"/>
  <c r="MF81" i="2"/>
  <c r="ME81" i="2"/>
  <c r="MD81" i="2"/>
  <c r="MC81" i="2"/>
  <c r="MB81" i="2"/>
  <c r="MA81" i="2"/>
  <c r="LZ81" i="2"/>
  <c r="LY81" i="2"/>
  <c r="LX81" i="2"/>
  <c r="LW81" i="2"/>
  <c r="LV81" i="2"/>
  <c r="LU81" i="2"/>
  <c r="LT81" i="2"/>
  <c r="LS81" i="2"/>
  <c r="LR81" i="2"/>
  <c r="LQ81" i="2"/>
  <c r="LP81" i="2"/>
  <c r="LO81" i="2"/>
  <c r="LN81" i="2"/>
  <c r="LM81" i="2"/>
  <c r="LL81" i="2"/>
  <c r="LK81" i="2"/>
  <c r="LJ81" i="2"/>
  <c r="LI81" i="2"/>
  <c r="LH81" i="2"/>
  <c r="LG81" i="2"/>
  <c r="LF81" i="2"/>
  <c r="LE81" i="2"/>
  <c r="LD81" i="2"/>
  <c r="LC81" i="2"/>
  <c r="LB81" i="2"/>
  <c r="LA81" i="2"/>
  <c r="KZ81" i="2"/>
  <c r="KY81" i="2"/>
  <c r="KX81" i="2"/>
  <c r="KW81" i="2"/>
  <c r="KV81" i="2"/>
  <c r="KU81" i="2"/>
  <c r="KT81" i="2"/>
  <c r="KS81" i="2"/>
  <c r="KR81" i="2"/>
  <c r="KQ81" i="2"/>
  <c r="KP81" i="2"/>
  <c r="KO81" i="2"/>
  <c r="KN81" i="2"/>
  <c r="KM81" i="2"/>
  <c r="KL81" i="2"/>
  <c r="KK81" i="2"/>
  <c r="KJ81" i="2"/>
  <c r="KI81" i="2"/>
  <c r="KH81" i="2"/>
  <c r="KG81" i="2"/>
  <c r="KF81" i="2"/>
  <c r="KE81" i="2"/>
  <c r="KD81" i="2"/>
  <c r="KC81" i="2"/>
  <c r="KB81" i="2"/>
  <c r="KA81" i="2"/>
  <c r="JZ81" i="2"/>
  <c r="JY81" i="2"/>
  <c r="JX81" i="2"/>
  <c r="JW81" i="2"/>
  <c r="JV81" i="2"/>
  <c r="JU81" i="2"/>
  <c r="JT81" i="2"/>
  <c r="JS81" i="2"/>
  <c r="JR81" i="2"/>
  <c r="JQ81" i="2"/>
  <c r="JP81" i="2"/>
  <c r="JO81" i="2"/>
  <c r="JN81" i="2"/>
  <c r="JM81" i="2"/>
  <c r="JL81" i="2"/>
  <c r="JK81" i="2"/>
  <c r="JJ81" i="2"/>
  <c r="JI81" i="2"/>
  <c r="JH81" i="2"/>
  <c r="JG81" i="2"/>
  <c r="JF81" i="2"/>
  <c r="JE81" i="2"/>
  <c r="JD81" i="2"/>
  <c r="JC81" i="2"/>
  <c r="JB81" i="2"/>
  <c r="JA81" i="2"/>
  <c r="IZ81" i="2"/>
  <c r="IY81" i="2"/>
  <c r="IX81" i="2"/>
  <c r="IW81" i="2"/>
  <c r="IV81" i="2"/>
  <c r="IU81" i="2"/>
  <c r="IT81" i="2"/>
  <c r="IS81" i="2"/>
  <c r="IR81" i="2"/>
  <c r="IQ81" i="2"/>
  <c r="IP81" i="2"/>
  <c r="IO81" i="2"/>
  <c r="IN81" i="2"/>
  <c r="IM81" i="2"/>
  <c r="IL81" i="2"/>
  <c r="IK81" i="2"/>
  <c r="IJ81" i="2"/>
  <c r="II81" i="2"/>
  <c r="IH81" i="2"/>
  <c r="IG81" i="2"/>
  <c r="IF81" i="2"/>
  <c r="IE81" i="2"/>
  <c r="ID81" i="2"/>
  <c r="IC81" i="2"/>
  <c r="IB81" i="2"/>
  <c r="IA81" i="2"/>
  <c r="HZ81" i="2"/>
  <c r="HY81" i="2"/>
  <c r="HX81" i="2"/>
  <c r="HW81" i="2"/>
  <c r="HV81" i="2"/>
  <c r="HU81" i="2"/>
  <c r="HT81" i="2"/>
  <c r="HS81" i="2"/>
  <c r="HR81" i="2"/>
  <c r="HQ81" i="2"/>
  <c r="HP81" i="2"/>
  <c r="HO81" i="2"/>
  <c r="HN81" i="2"/>
  <c r="HM81" i="2"/>
  <c r="HL81" i="2"/>
  <c r="HK81" i="2"/>
  <c r="HJ81" i="2"/>
  <c r="HI81" i="2"/>
  <c r="HH81" i="2"/>
  <c r="HG81" i="2"/>
  <c r="HF81" i="2"/>
  <c r="HE81" i="2"/>
  <c r="HD81" i="2"/>
  <c r="HC81" i="2"/>
  <c r="HB81" i="2"/>
  <c r="HA81" i="2"/>
  <c r="GZ81" i="2"/>
  <c r="GY81" i="2"/>
  <c r="GX81" i="2"/>
  <c r="GW81" i="2"/>
  <c r="GV81" i="2"/>
  <c r="GU81" i="2"/>
  <c r="GT81" i="2"/>
  <c r="GS81" i="2"/>
  <c r="GR81" i="2"/>
  <c r="GQ81" i="2"/>
  <c r="GP81" i="2"/>
  <c r="GO81" i="2"/>
  <c r="GN81" i="2"/>
  <c r="GM81" i="2"/>
  <c r="GL81" i="2"/>
  <c r="GK81" i="2"/>
  <c r="GJ81" i="2"/>
  <c r="GI81" i="2"/>
  <c r="GH81" i="2"/>
  <c r="GG81" i="2"/>
  <c r="GF81" i="2"/>
  <c r="GE81" i="2"/>
  <c r="GD81" i="2"/>
  <c r="GC81" i="2"/>
  <c r="GB81" i="2"/>
  <c r="GA81" i="2"/>
  <c r="FZ81" i="2"/>
  <c r="FY81" i="2"/>
  <c r="FS81" i="2"/>
  <c r="FR81" i="2"/>
  <c r="FQ81" i="2"/>
  <c r="FP81" i="2"/>
  <c r="FO81" i="2"/>
  <c r="FN81" i="2"/>
  <c r="FM81" i="2"/>
  <c r="FL81" i="2"/>
  <c r="FK81" i="2"/>
  <c r="FJ81" i="2"/>
  <c r="FI81" i="2"/>
  <c r="FH81" i="2"/>
  <c r="FG81" i="2"/>
  <c r="FF81" i="2"/>
  <c r="FE81" i="2"/>
  <c r="FD81" i="2"/>
  <c r="FC81" i="2"/>
  <c r="FB81" i="2"/>
  <c r="FA81" i="2"/>
  <c r="EZ81" i="2"/>
  <c r="EY81" i="2"/>
  <c r="EX81" i="2"/>
  <c r="EW81" i="2"/>
  <c r="EV81" i="2"/>
  <c r="EU81" i="2"/>
  <c r="ET81" i="2"/>
  <c r="ES81" i="2"/>
  <c r="ER81" i="2"/>
  <c r="EQ81" i="2"/>
  <c r="EP81" i="2"/>
  <c r="EO81" i="2"/>
  <c r="EN81" i="2"/>
  <c r="EM81" i="2"/>
  <c r="EL81" i="2"/>
  <c r="EK81" i="2"/>
  <c r="EJ81" i="2"/>
  <c r="EI81" i="2"/>
  <c r="EH81" i="2"/>
  <c r="EG81" i="2"/>
  <c r="EF81" i="2"/>
  <c r="EE81" i="2"/>
  <c r="ED81" i="2"/>
  <c r="EC81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QM80" i="2"/>
  <c r="QL80" i="2"/>
  <c r="QK80" i="2"/>
  <c r="QJ80" i="2"/>
  <c r="QI80" i="2"/>
  <c r="QH80" i="2"/>
  <c r="QG80" i="2"/>
  <c r="QF80" i="2"/>
  <c r="QE80" i="2"/>
  <c r="QD80" i="2"/>
  <c r="QC80" i="2"/>
  <c r="QB80" i="2"/>
  <c r="QA80" i="2"/>
  <c r="PZ80" i="2"/>
  <c r="PY80" i="2"/>
  <c r="PX80" i="2"/>
  <c r="PW80" i="2"/>
  <c r="PV80" i="2"/>
  <c r="PU80" i="2"/>
  <c r="PT80" i="2"/>
  <c r="PS80" i="2"/>
  <c r="PR80" i="2"/>
  <c r="PQ80" i="2"/>
  <c r="PP80" i="2"/>
  <c r="PO80" i="2"/>
  <c r="PN80" i="2"/>
  <c r="PM80" i="2"/>
  <c r="PL80" i="2"/>
  <c r="PK80" i="2"/>
  <c r="PJ80" i="2"/>
  <c r="PI80" i="2"/>
  <c r="PH80" i="2"/>
  <c r="PG80" i="2"/>
  <c r="PF80" i="2"/>
  <c r="PE80" i="2"/>
  <c r="PD80" i="2"/>
  <c r="PC80" i="2"/>
  <c r="PB80" i="2"/>
  <c r="PA80" i="2"/>
  <c r="OZ80" i="2"/>
  <c r="OY80" i="2"/>
  <c r="OX80" i="2"/>
  <c r="OW80" i="2"/>
  <c r="OV80" i="2"/>
  <c r="OU80" i="2"/>
  <c r="OT80" i="2"/>
  <c r="OS80" i="2"/>
  <c r="OR80" i="2"/>
  <c r="OQ80" i="2"/>
  <c r="OP80" i="2"/>
  <c r="OO80" i="2"/>
  <c r="ON80" i="2"/>
  <c r="OM80" i="2"/>
  <c r="OL80" i="2"/>
  <c r="OK80" i="2"/>
  <c r="OJ80" i="2"/>
  <c r="OI80" i="2"/>
  <c r="OH80" i="2"/>
  <c r="OG80" i="2"/>
  <c r="OF80" i="2"/>
  <c r="OE80" i="2"/>
  <c r="OD80" i="2"/>
  <c r="OC80" i="2"/>
  <c r="OB80" i="2"/>
  <c r="OA80" i="2"/>
  <c r="NZ80" i="2"/>
  <c r="NY80" i="2"/>
  <c r="NX80" i="2"/>
  <c r="NW80" i="2"/>
  <c r="NV80" i="2"/>
  <c r="NU80" i="2"/>
  <c r="NT80" i="2"/>
  <c r="NS80" i="2"/>
  <c r="NR80" i="2"/>
  <c r="NQ80" i="2"/>
  <c r="NP80" i="2"/>
  <c r="NO80" i="2"/>
  <c r="NN80" i="2"/>
  <c r="NM80" i="2"/>
  <c r="NL80" i="2"/>
  <c r="NK80" i="2"/>
  <c r="NJ80" i="2"/>
  <c r="NI80" i="2"/>
  <c r="NH80" i="2"/>
  <c r="NG80" i="2"/>
  <c r="NF80" i="2"/>
  <c r="NE80" i="2"/>
  <c r="ND80" i="2"/>
  <c r="NC80" i="2"/>
  <c r="NB80" i="2"/>
  <c r="NA80" i="2"/>
  <c r="MZ80" i="2"/>
  <c r="MY80" i="2"/>
  <c r="MX80" i="2"/>
  <c r="MW80" i="2"/>
  <c r="MV80" i="2"/>
  <c r="MU80" i="2"/>
  <c r="MT80" i="2"/>
  <c r="MS80" i="2"/>
  <c r="MR80" i="2"/>
  <c r="MQ80" i="2"/>
  <c r="MP80" i="2"/>
  <c r="MO80" i="2"/>
  <c r="MN80" i="2"/>
  <c r="MM80" i="2"/>
  <c r="ML80" i="2"/>
  <c r="MK80" i="2"/>
  <c r="MJ80" i="2"/>
  <c r="MI80" i="2"/>
  <c r="MH80" i="2"/>
  <c r="MG80" i="2"/>
  <c r="MF80" i="2"/>
  <c r="ME80" i="2"/>
  <c r="MD80" i="2"/>
  <c r="MC80" i="2"/>
  <c r="MB80" i="2"/>
  <c r="MA80" i="2"/>
  <c r="LZ80" i="2"/>
  <c r="LY80" i="2"/>
  <c r="LX80" i="2"/>
  <c r="LW80" i="2"/>
  <c r="LV80" i="2"/>
  <c r="LU80" i="2"/>
  <c r="LT80" i="2"/>
  <c r="LS80" i="2"/>
  <c r="LR80" i="2"/>
  <c r="LQ80" i="2"/>
  <c r="LP80" i="2"/>
  <c r="LO80" i="2"/>
  <c r="LN80" i="2"/>
  <c r="LM80" i="2"/>
  <c r="LL80" i="2"/>
  <c r="LK80" i="2"/>
  <c r="LJ80" i="2"/>
  <c r="LI80" i="2"/>
  <c r="LH80" i="2"/>
  <c r="LG80" i="2"/>
  <c r="LF80" i="2"/>
  <c r="LE80" i="2"/>
  <c r="LD80" i="2"/>
  <c r="LC80" i="2"/>
  <c r="LB80" i="2"/>
  <c r="LA80" i="2"/>
  <c r="KZ80" i="2"/>
  <c r="KY80" i="2"/>
  <c r="KX80" i="2"/>
  <c r="KW80" i="2"/>
  <c r="KV80" i="2"/>
  <c r="KU80" i="2"/>
  <c r="KT80" i="2"/>
  <c r="KS80" i="2"/>
  <c r="KR80" i="2"/>
  <c r="KQ80" i="2"/>
  <c r="KP80" i="2"/>
  <c r="KO80" i="2"/>
  <c r="KN80" i="2"/>
  <c r="KM80" i="2"/>
  <c r="KL80" i="2"/>
  <c r="KK80" i="2"/>
  <c r="KJ80" i="2"/>
  <c r="KI80" i="2"/>
  <c r="KH80" i="2"/>
  <c r="KG80" i="2"/>
  <c r="KF80" i="2"/>
  <c r="KE80" i="2"/>
  <c r="KD80" i="2"/>
  <c r="KC80" i="2"/>
  <c r="KB80" i="2"/>
  <c r="KA80" i="2"/>
  <c r="JZ80" i="2"/>
  <c r="JY80" i="2"/>
  <c r="JX80" i="2"/>
  <c r="JW80" i="2"/>
  <c r="JV80" i="2"/>
  <c r="JU80" i="2"/>
  <c r="JT80" i="2"/>
  <c r="JS80" i="2"/>
  <c r="JR80" i="2"/>
  <c r="JQ80" i="2"/>
  <c r="JP80" i="2"/>
  <c r="JO80" i="2"/>
  <c r="JN80" i="2"/>
  <c r="JM80" i="2"/>
  <c r="JL80" i="2"/>
  <c r="JK80" i="2"/>
  <c r="JJ80" i="2"/>
  <c r="JI80" i="2"/>
  <c r="JH80" i="2"/>
  <c r="JG80" i="2"/>
  <c r="JF80" i="2"/>
  <c r="JE80" i="2"/>
  <c r="JD80" i="2"/>
  <c r="JC80" i="2"/>
  <c r="JB80" i="2"/>
  <c r="JA80" i="2"/>
  <c r="IZ80" i="2"/>
  <c r="IY80" i="2"/>
  <c r="IX80" i="2"/>
  <c r="IW80" i="2"/>
  <c r="IV80" i="2"/>
  <c r="IU80" i="2"/>
  <c r="IT80" i="2"/>
  <c r="IS80" i="2"/>
  <c r="IR80" i="2"/>
  <c r="IQ80" i="2"/>
  <c r="IP80" i="2"/>
  <c r="IO80" i="2"/>
  <c r="IN80" i="2"/>
  <c r="IM80" i="2"/>
  <c r="IL80" i="2"/>
  <c r="IK80" i="2"/>
  <c r="IJ80" i="2"/>
  <c r="II80" i="2"/>
  <c r="IH80" i="2"/>
  <c r="IG80" i="2"/>
  <c r="IF80" i="2"/>
  <c r="IE80" i="2"/>
  <c r="ID80" i="2"/>
  <c r="IC80" i="2"/>
  <c r="IB80" i="2"/>
  <c r="IA80" i="2"/>
  <c r="HZ80" i="2"/>
  <c r="HY80" i="2"/>
  <c r="HX80" i="2"/>
  <c r="HW80" i="2"/>
  <c r="HV80" i="2"/>
  <c r="HU80" i="2"/>
  <c r="HT80" i="2"/>
  <c r="HS80" i="2"/>
  <c r="HR80" i="2"/>
  <c r="HQ80" i="2"/>
  <c r="HP80" i="2"/>
  <c r="HO80" i="2"/>
  <c r="HN80" i="2"/>
  <c r="HM80" i="2"/>
  <c r="HL80" i="2"/>
  <c r="HK80" i="2"/>
  <c r="HJ80" i="2"/>
  <c r="HI80" i="2"/>
  <c r="HH80" i="2"/>
  <c r="HG80" i="2"/>
  <c r="HF80" i="2"/>
  <c r="HE80" i="2"/>
  <c r="HD80" i="2"/>
  <c r="HC80" i="2"/>
  <c r="HB80" i="2"/>
  <c r="HA80" i="2"/>
  <c r="GZ80" i="2"/>
  <c r="GY80" i="2"/>
  <c r="GX80" i="2"/>
  <c r="GW80" i="2"/>
  <c r="GV80" i="2"/>
  <c r="GU80" i="2"/>
  <c r="GT80" i="2"/>
  <c r="GS80" i="2"/>
  <c r="GR80" i="2"/>
  <c r="GQ80" i="2"/>
  <c r="GP80" i="2"/>
  <c r="GO80" i="2"/>
  <c r="GN80" i="2"/>
  <c r="GM80" i="2"/>
  <c r="GL80" i="2"/>
  <c r="GK80" i="2"/>
  <c r="GJ80" i="2"/>
  <c r="GI80" i="2"/>
  <c r="GH80" i="2"/>
  <c r="GG80" i="2"/>
  <c r="GF80" i="2"/>
  <c r="GE80" i="2"/>
  <c r="GD80" i="2"/>
  <c r="GC80" i="2"/>
  <c r="GB80" i="2"/>
  <c r="GA80" i="2"/>
  <c r="FZ80" i="2"/>
  <c r="FY80" i="2"/>
  <c r="FS80" i="2"/>
  <c r="FR80" i="2"/>
  <c r="FQ80" i="2"/>
  <c r="FP80" i="2"/>
  <c r="FO80" i="2"/>
  <c r="FN80" i="2"/>
  <c r="FM80" i="2"/>
  <c r="FL80" i="2"/>
  <c r="FK80" i="2"/>
  <c r="FJ80" i="2"/>
  <c r="FI80" i="2"/>
  <c r="FH80" i="2"/>
  <c r="FG80" i="2"/>
  <c r="FF80" i="2"/>
  <c r="FE80" i="2"/>
  <c r="FD80" i="2"/>
  <c r="FC80" i="2"/>
  <c r="FB80" i="2"/>
  <c r="FA80" i="2"/>
  <c r="EZ80" i="2"/>
  <c r="EY80" i="2"/>
  <c r="EX80" i="2"/>
  <c r="EW80" i="2"/>
  <c r="EV80" i="2"/>
  <c r="EU80" i="2"/>
  <c r="ET80" i="2"/>
  <c r="ES80" i="2"/>
  <c r="ER80" i="2"/>
  <c r="EQ80" i="2"/>
  <c r="EP80" i="2"/>
  <c r="EO80" i="2"/>
  <c r="EN80" i="2"/>
  <c r="EM80" i="2"/>
  <c r="EL80" i="2"/>
  <c r="EK80" i="2"/>
  <c r="EJ80" i="2"/>
  <c r="EI80" i="2"/>
  <c r="EH80" i="2"/>
  <c r="EG80" i="2"/>
  <c r="EF80" i="2"/>
  <c r="EE80" i="2"/>
  <c r="ED80" i="2"/>
  <c r="EC80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QM79" i="2"/>
  <c r="QL79" i="2"/>
  <c r="QK79" i="2"/>
  <c r="QJ79" i="2"/>
  <c r="QI79" i="2"/>
  <c r="QH79" i="2"/>
  <c r="QG79" i="2"/>
  <c r="QF79" i="2"/>
  <c r="QE79" i="2"/>
  <c r="QD79" i="2"/>
  <c r="QC79" i="2"/>
  <c r="QB79" i="2"/>
  <c r="QA79" i="2"/>
  <c r="PZ79" i="2"/>
  <c r="PY79" i="2"/>
  <c r="PX79" i="2"/>
  <c r="PW79" i="2"/>
  <c r="PV79" i="2"/>
  <c r="PU79" i="2"/>
  <c r="PT79" i="2"/>
  <c r="PS79" i="2"/>
  <c r="PR79" i="2"/>
  <c r="PQ79" i="2"/>
  <c r="PP79" i="2"/>
  <c r="PO79" i="2"/>
  <c r="PN79" i="2"/>
  <c r="PM79" i="2"/>
  <c r="PL79" i="2"/>
  <c r="PK79" i="2"/>
  <c r="PJ79" i="2"/>
  <c r="PI79" i="2"/>
  <c r="PH79" i="2"/>
  <c r="PG79" i="2"/>
  <c r="PF79" i="2"/>
  <c r="PE79" i="2"/>
  <c r="PD79" i="2"/>
  <c r="PC79" i="2"/>
  <c r="PB79" i="2"/>
  <c r="PA79" i="2"/>
  <c r="OZ79" i="2"/>
  <c r="OY79" i="2"/>
  <c r="OX79" i="2"/>
  <c r="OW79" i="2"/>
  <c r="OV79" i="2"/>
  <c r="OU79" i="2"/>
  <c r="OT79" i="2"/>
  <c r="OS79" i="2"/>
  <c r="OR79" i="2"/>
  <c r="OQ79" i="2"/>
  <c r="OP79" i="2"/>
  <c r="OO79" i="2"/>
  <c r="ON79" i="2"/>
  <c r="OM79" i="2"/>
  <c r="OL79" i="2"/>
  <c r="OK79" i="2"/>
  <c r="OJ79" i="2"/>
  <c r="OI79" i="2"/>
  <c r="OH79" i="2"/>
  <c r="OG79" i="2"/>
  <c r="OF79" i="2"/>
  <c r="OE79" i="2"/>
  <c r="OD79" i="2"/>
  <c r="OC79" i="2"/>
  <c r="OB79" i="2"/>
  <c r="OA79" i="2"/>
  <c r="NZ79" i="2"/>
  <c r="NY79" i="2"/>
  <c r="NX79" i="2"/>
  <c r="NW79" i="2"/>
  <c r="NV79" i="2"/>
  <c r="NU79" i="2"/>
  <c r="NT79" i="2"/>
  <c r="NS79" i="2"/>
  <c r="NR79" i="2"/>
  <c r="NQ79" i="2"/>
  <c r="NP79" i="2"/>
  <c r="NO79" i="2"/>
  <c r="NN79" i="2"/>
  <c r="NM79" i="2"/>
  <c r="NL79" i="2"/>
  <c r="NK79" i="2"/>
  <c r="NJ79" i="2"/>
  <c r="NI79" i="2"/>
  <c r="NH79" i="2"/>
  <c r="NG79" i="2"/>
  <c r="NF79" i="2"/>
  <c r="NE79" i="2"/>
  <c r="ND79" i="2"/>
  <c r="NC79" i="2"/>
  <c r="NB79" i="2"/>
  <c r="NA79" i="2"/>
  <c r="MZ79" i="2"/>
  <c r="MY79" i="2"/>
  <c r="MX79" i="2"/>
  <c r="MW79" i="2"/>
  <c r="MV79" i="2"/>
  <c r="MU79" i="2"/>
  <c r="MT79" i="2"/>
  <c r="MS79" i="2"/>
  <c r="MR79" i="2"/>
  <c r="MQ79" i="2"/>
  <c r="MP79" i="2"/>
  <c r="MO79" i="2"/>
  <c r="MN79" i="2"/>
  <c r="MM79" i="2"/>
  <c r="ML79" i="2"/>
  <c r="MK79" i="2"/>
  <c r="MJ79" i="2"/>
  <c r="MI79" i="2"/>
  <c r="MH79" i="2"/>
  <c r="MG79" i="2"/>
  <c r="MF79" i="2"/>
  <c r="ME79" i="2"/>
  <c r="MD79" i="2"/>
  <c r="MC79" i="2"/>
  <c r="MB79" i="2"/>
  <c r="MA79" i="2"/>
  <c r="LZ79" i="2"/>
  <c r="LY79" i="2"/>
  <c r="LX79" i="2"/>
  <c r="LW79" i="2"/>
  <c r="LV79" i="2"/>
  <c r="LU79" i="2"/>
  <c r="LT79" i="2"/>
  <c r="LS79" i="2"/>
  <c r="LR79" i="2"/>
  <c r="LQ79" i="2"/>
  <c r="LP79" i="2"/>
  <c r="LO79" i="2"/>
  <c r="LN79" i="2"/>
  <c r="LM79" i="2"/>
  <c r="LL79" i="2"/>
  <c r="LK79" i="2"/>
  <c r="LJ79" i="2"/>
  <c r="LI79" i="2"/>
  <c r="LH79" i="2"/>
  <c r="LG79" i="2"/>
  <c r="LF79" i="2"/>
  <c r="LE79" i="2"/>
  <c r="LD79" i="2"/>
  <c r="LC79" i="2"/>
  <c r="LB79" i="2"/>
  <c r="LA79" i="2"/>
  <c r="KZ79" i="2"/>
  <c r="KY79" i="2"/>
  <c r="KX79" i="2"/>
  <c r="KW79" i="2"/>
  <c r="KV79" i="2"/>
  <c r="KU79" i="2"/>
  <c r="KT79" i="2"/>
  <c r="KS79" i="2"/>
  <c r="KR79" i="2"/>
  <c r="KQ79" i="2"/>
  <c r="KP79" i="2"/>
  <c r="KO79" i="2"/>
  <c r="KN79" i="2"/>
  <c r="KM79" i="2"/>
  <c r="KL79" i="2"/>
  <c r="KK79" i="2"/>
  <c r="KJ79" i="2"/>
  <c r="KI79" i="2"/>
  <c r="KH79" i="2"/>
  <c r="KG79" i="2"/>
  <c r="KF79" i="2"/>
  <c r="KE79" i="2"/>
  <c r="KD79" i="2"/>
  <c r="KC79" i="2"/>
  <c r="KB79" i="2"/>
  <c r="KA79" i="2"/>
  <c r="JZ79" i="2"/>
  <c r="JY79" i="2"/>
  <c r="JX79" i="2"/>
  <c r="JW79" i="2"/>
  <c r="JV79" i="2"/>
  <c r="JU79" i="2"/>
  <c r="JT79" i="2"/>
  <c r="JS79" i="2"/>
  <c r="JR79" i="2"/>
  <c r="JQ79" i="2"/>
  <c r="JP79" i="2"/>
  <c r="JO79" i="2"/>
  <c r="JN79" i="2"/>
  <c r="JM79" i="2"/>
  <c r="JL79" i="2"/>
  <c r="JK79" i="2"/>
  <c r="JJ79" i="2"/>
  <c r="JI79" i="2"/>
  <c r="JH79" i="2"/>
  <c r="JG79" i="2"/>
  <c r="JF79" i="2"/>
  <c r="JE79" i="2"/>
  <c r="JD79" i="2"/>
  <c r="JC79" i="2"/>
  <c r="JB79" i="2"/>
  <c r="JA79" i="2"/>
  <c r="IZ79" i="2"/>
  <c r="IY79" i="2"/>
  <c r="IX79" i="2"/>
  <c r="IW79" i="2"/>
  <c r="IV79" i="2"/>
  <c r="IU79" i="2"/>
  <c r="IT79" i="2"/>
  <c r="IS79" i="2"/>
  <c r="IR79" i="2"/>
  <c r="IQ79" i="2"/>
  <c r="IP79" i="2"/>
  <c r="IO79" i="2"/>
  <c r="IN79" i="2"/>
  <c r="IM79" i="2"/>
  <c r="IL79" i="2"/>
  <c r="IK79" i="2"/>
  <c r="IJ79" i="2"/>
  <c r="II79" i="2"/>
  <c r="IH79" i="2"/>
  <c r="IG79" i="2"/>
  <c r="IF79" i="2"/>
  <c r="IE79" i="2"/>
  <c r="ID79" i="2"/>
  <c r="IC79" i="2"/>
  <c r="IB79" i="2"/>
  <c r="IA79" i="2"/>
  <c r="HZ79" i="2"/>
  <c r="HY79" i="2"/>
  <c r="HX79" i="2"/>
  <c r="HW79" i="2"/>
  <c r="HV79" i="2"/>
  <c r="HU79" i="2"/>
  <c r="HT79" i="2"/>
  <c r="HS79" i="2"/>
  <c r="HR79" i="2"/>
  <c r="HQ79" i="2"/>
  <c r="HP79" i="2"/>
  <c r="HO79" i="2"/>
  <c r="HN79" i="2"/>
  <c r="HM79" i="2"/>
  <c r="HL79" i="2"/>
  <c r="HK79" i="2"/>
  <c r="HJ79" i="2"/>
  <c r="HI79" i="2"/>
  <c r="HH79" i="2"/>
  <c r="HG79" i="2"/>
  <c r="HF79" i="2"/>
  <c r="HE79" i="2"/>
  <c r="HD79" i="2"/>
  <c r="HC79" i="2"/>
  <c r="HB79" i="2"/>
  <c r="HA79" i="2"/>
  <c r="GZ79" i="2"/>
  <c r="GY79" i="2"/>
  <c r="GX79" i="2"/>
  <c r="GW79" i="2"/>
  <c r="GV79" i="2"/>
  <c r="GU79" i="2"/>
  <c r="GT79" i="2"/>
  <c r="GS79" i="2"/>
  <c r="GR79" i="2"/>
  <c r="GQ79" i="2"/>
  <c r="GP79" i="2"/>
  <c r="GO79" i="2"/>
  <c r="GN79" i="2"/>
  <c r="GM79" i="2"/>
  <c r="GL79" i="2"/>
  <c r="GK79" i="2"/>
  <c r="GJ79" i="2"/>
  <c r="GI79" i="2"/>
  <c r="GH79" i="2"/>
  <c r="GG79" i="2"/>
  <c r="GF79" i="2"/>
  <c r="GE79" i="2"/>
  <c r="GD79" i="2"/>
  <c r="GC79" i="2"/>
  <c r="GB79" i="2"/>
  <c r="GA79" i="2"/>
  <c r="FZ79" i="2"/>
  <c r="FY79" i="2"/>
  <c r="FS79" i="2"/>
  <c r="FR79" i="2"/>
  <c r="FQ79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QM78" i="2"/>
  <c r="QL78" i="2"/>
  <c r="QK78" i="2"/>
  <c r="QJ78" i="2"/>
  <c r="QI78" i="2"/>
  <c r="QH78" i="2"/>
  <c r="QG78" i="2"/>
  <c r="QF78" i="2"/>
  <c r="QE78" i="2"/>
  <c r="QD78" i="2"/>
  <c r="QC78" i="2"/>
  <c r="QB78" i="2"/>
  <c r="QA78" i="2"/>
  <c r="PZ78" i="2"/>
  <c r="PY78" i="2"/>
  <c r="PX78" i="2"/>
  <c r="PW78" i="2"/>
  <c r="PV78" i="2"/>
  <c r="PU78" i="2"/>
  <c r="PT78" i="2"/>
  <c r="PS78" i="2"/>
  <c r="PR78" i="2"/>
  <c r="PQ78" i="2"/>
  <c r="PP78" i="2"/>
  <c r="PO78" i="2"/>
  <c r="PN78" i="2"/>
  <c r="PM78" i="2"/>
  <c r="PL78" i="2"/>
  <c r="PK78" i="2"/>
  <c r="PJ78" i="2"/>
  <c r="PI78" i="2"/>
  <c r="PH78" i="2"/>
  <c r="PG78" i="2"/>
  <c r="PF78" i="2"/>
  <c r="PE78" i="2"/>
  <c r="PD78" i="2"/>
  <c r="PC78" i="2"/>
  <c r="PB78" i="2"/>
  <c r="PA78" i="2"/>
  <c r="OZ78" i="2"/>
  <c r="OY78" i="2"/>
  <c r="OX78" i="2"/>
  <c r="OW78" i="2"/>
  <c r="OV78" i="2"/>
  <c r="OU78" i="2"/>
  <c r="OT78" i="2"/>
  <c r="OS78" i="2"/>
  <c r="OR78" i="2"/>
  <c r="OQ78" i="2"/>
  <c r="OP78" i="2"/>
  <c r="OO78" i="2"/>
  <c r="ON78" i="2"/>
  <c r="OM78" i="2"/>
  <c r="OL78" i="2"/>
  <c r="OK78" i="2"/>
  <c r="OJ78" i="2"/>
  <c r="OI78" i="2"/>
  <c r="OH78" i="2"/>
  <c r="OG78" i="2"/>
  <c r="OF78" i="2"/>
  <c r="OE78" i="2"/>
  <c r="OD78" i="2"/>
  <c r="OC78" i="2"/>
  <c r="OB78" i="2"/>
  <c r="OA78" i="2"/>
  <c r="NZ78" i="2"/>
  <c r="NY78" i="2"/>
  <c r="NX78" i="2"/>
  <c r="NW78" i="2"/>
  <c r="NV78" i="2"/>
  <c r="NU78" i="2"/>
  <c r="NT78" i="2"/>
  <c r="NS78" i="2"/>
  <c r="NR78" i="2"/>
  <c r="NQ78" i="2"/>
  <c r="NP78" i="2"/>
  <c r="NO78" i="2"/>
  <c r="NN78" i="2"/>
  <c r="NM78" i="2"/>
  <c r="NL78" i="2"/>
  <c r="NK78" i="2"/>
  <c r="NJ78" i="2"/>
  <c r="NI78" i="2"/>
  <c r="NH78" i="2"/>
  <c r="NG78" i="2"/>
  <c r="NF78" i="2"/>
  <c r="NE78" i="2"/>
  <c r="ND78" i="2"/>
  <c r="NC78" i="2"/>
  <c r="NB78" i="2"/>
  <c r="NA78" i="2"/>
  <c r="MZ78" i="2"/>
  <c r="MY78" i="2"/>
  <c r="MX78" i="2"/>
  <c r="MW78" i="2"/>
  <c r="MV78" i="2"/>
  <c r="MU78" i="2"/>
  <c r="MT78" i="2"/>
  <c r="MS78" i="2"/>
  <c r="MR78" i="2"/>
  <c r="MQ78" i="2"/>
  <c r="MP78" i="2"/>
  <c r="MO78" i="2"/>
  <c r="MN78" i="2"/>
  <c r="MM78" i="2"/>
  <c r="ML78" i="2"/>
  <c r="MK78" i="2"/>
  <c r="MJ78" i="2"/>
  <c r="MI78" i="2"/>
  <c r="MH78" i="2"/>
  <c r="MG78" i="2"/>
  <c r="MF78" i="2"/>
  <c r="ME78" i="2"/>
  <c r="MD78" i="2"/>
  <c r="MC78" i="2"/>
  <c r="MB78" i="2"/>
  <c r="MA78" i="2"/>
  <c r="LZ78" i="2"/>
  <c r="LY78" i="2"/>
  <c r="LX78" i="2"/>
  <c r="LW78" i="2"/>
  <c r="LV78" i="2"/>
  <c r="LU78" i="2"/>
  <c r="LT78" i="2"/>
  <c r="LS78" i="2"/>
  <c r="LR78" i="2"/>
  <c r="LQ78" i="2"/>
  <c r="LP78" i="2"/>
  <c r="LO78" i="2"/>
  <c r="LN78" i="2"/>
  <c r="LM78" i="2"/>
  <c r="LL78" i="2"/>
  <c r="LK78" i="2"/>
  <c r="LJ78" i="2"/>
  <c r="LI78" i="2"/>
  <c r="LH78" i="2"/>
  <c r="LG78" i="2"/>
  <c r="LF78" i="2"/>
  <c r="LE78" i="2"/>
  <c r="LD78" i="2"/>
  <c r="LC78" i="2"/>
  <c r="LB78" i="2"/>
  <c r="LA78" i="2"/>
  <c r="KZ78" i="2"/>
  <c r="KY78" i="2"/>
  <c r="KX78" i="2"/>
  <c r="KW78" i="2"/>
  <c r="KV78" i="2"/>
  <c r="KU78" i="2"/>
  <c r="KT78" i="2"/>
  <c r="KS78" i="2"/>
  <c r="KR78" i="2"/>
  <c r="KQ78" i="2"/>
  <c r="KP78" i="2"/>
  <c r="KO78" i="2"/>
  <c r="KN78" i="2"/>
  <c r="KM78" i="2"/>
  <c r="KL78" i="2"/>
  <c r="KK78" i="2"/>
  <c r="KJ78" i="2"/>
  <c r="KI78" i="2"/>
  <c r="KH78" i="2"/>
  <c r="KG78" i="2"/>
  <c r="KF78" i="2"/>
  <c r="KE78" i="2"/>
  <c r="KD78" i="2"/>
  <c r="KC78" i="2"/>
  <c r="KB78" i="2"/>
  <c r="KA78" i="2"/>
  <c r="JZ78" i="2"/>
  <c r="JY78" i="2"/>
  <c r="JX78" i="2"/>
  <c r="JW78" i="2"/>
  <c r="JV78" i="2"/>
  <c r="JU78" i="2"/>
  <c r="JT78" i="2"/>
  <c r="JS78" i="2"/>
  <c r="JR78" i="2"/>
  <c r="JQ78" i="2"/>
  <c r="JP78" i="2"/>
  <c r="JO78" i="2"/>
  <c r="JN78" i="2"/>
  <c r="JM78" i="2"/>
  <c r="JL78" i="2"/>
  <c r="JK78" i="2"/>
  <c r="JJ78" i="2"/>
  <c r="JI78" i="2"/>
  <c r="JH78" i="2"/>
  <c r="JG78" i="2"/>
  <c r="JF78" i="2"/>
  <c r="JE78" i="2"/>
  <c r="JD78" i="2"/>
  <c r="JC78" i="2"/>
  <c r="JB78" i="2"/>
  <c r="JA78" i="2"/>
  <c r="IZ78" i="2"/>
  <c r="IY78" i="2"/>
  <c r="IX78" i="2"/>
  <c r="IW78" i="2"/>
  <c r="IV78" i="2"/>
  <c r="IU78" i="2"/>
  <c r="IT78" i="2"/>
  <c r="IS78" i="2"/>
  <c r="IR78" i="2"/>
  <c r="IQ78" i="2"/>
  <c r="IP78" i="2"/>
  <c r="IO78" i="2"/>
  <c r="IN78" i="2"/>
  <c r="IM78" i="2"/>
  <c r="IL78" i="2"/>
  <c r="IK78" i="2"/>
  <c r="IJ78" i="2"/>
  <c r="II78" i="2"/>
  <c r="IH78" i="2"/>
  <c r="IG78" i="2"/>
  <c r="IF78" i="2"/>
  <c r="IE78" i="2"/>
  <c r="ID78" i="2"/>
  <c r="IC78" i="2"/>
  <c r="IB78" i="2"/>
  <c r="IA78" i="2"/>
  <c r="HZ78" i="2"/>
  <c r="HY78" i="2"/>
  <c r="HX78" i="2"/>
  <c r="HW78" i="2"/>
  <c r="HV78" i="2"/>
  <c r="HU78" i="2"/>
  <c r="HT78" i="2"/>
  <c r="HS78" i="2"/>
  <c r="HR78" i="2"/>
  <c r="HQ78" i="2"/>
  <c r="HP78" i="2"/>
  <c r="HO78" i="2"/>
  <c r="HN78" i="2"/>
  <c r="HM78" i="2"/>
  <c r="HL78" i="2"/>
  <c r="HK78" i="2"/>
  <c r="HJ78" i="2"/>
  <c r="HI78" i="2"/>
  <c r="HH78" i="2"/>
  <c r="HG78" i="2"/>
  <c r="HF78" i="2"/>
  <c r="HE78" i="2"/>
  <c r="HD78" i="2"/>
  <c r="HC78" i="2"/>
  <c r="HB78" i="2"/>
  <c r="HA78" i="2"/>
  <c r="GZ78" i="2"/>
  <c r="GY78" i="2"/>
  <c r="GX78" i="2"/>
  <c r="GW78" i="2"/>
  <c r="GV78" i="2"/>
  <c r="GU78" i="2"/>
  <c r="GT78" i="2"/>
  <c r="GS78" i="2"/>
  <c r="GR78" i="2"/>
  <c r="GQ78" i="2"/>
  <c r="GP78" i="2"/>
  <c r="GO78" i="2"/>
  <c r="GN78" i="2"/>
  <c r="GM78" i="2"/>
  <c r="GL78" i="2"/>
  <c r="GK78" i="2"/>
  <c r="GJ78" i="2"/>
  <c r="GI78" i="2"/>
  <c r="GH78" i="2"/>
  <c r="GG78" i="2"/>
  <c r="GF78" i="2"/>
  <c r="GE78" i="2"/>
  <c r="GD78" i="2"/>
  <c r="GC78" i="2"/>
  <c r="GB78" i="2"/>
  <c r="GA78" i="2"/>
  <c r="FZ78" i="2"/>
  <c r="FY78" i="2"/>
  <c r="FS78" i="2"/>
  <c r="FR78" i="2"/>
  <c r="FQ78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QM77" i="2"/>
  <c r="QL77" i="2"/>
  <c r="QK77" i="2"/>
  <c r="QJ77" i="2"/>
  <c r="QI77" i="2"/>
  <c r="QH77" i="2"/>
  <c r="QG77" i="2"/>
  <c r="QF77" i="2"/>
  <c r="QE77" i="2"/>
  <c r="QD77" i="2"/>
  <c r="QC77" i="2"/>
  <c r="QB77" i="2"/>
  <c r="QA77" i="2"/>
  <c r="PZ77" i="2"/>
  <c r="PY77" i="2"/>
  <c r="PX77" i="2"/>
  <c r="PW77" i="2"/>
  <c r="PV77" i="2"/>
  <c r="PU77" i="2"/>
  <c r="PT77" i="2"/>
  <c r="PS77" i="2"/>
  <c r="PR77" i="2"/>
  <c r="PQ77" i="2"/>
  <c r="PP77" i="2"/>
  <c r="PO77" i="2"/>
  <c r="PN77" i="2"/>
  <c r="PM77" i="2"/>
  <c r="PL77" i="2"/>
  <c r="PK77" i="2"/>
  <c r="PJ77" i="2"/>
  <c r="PI77" i="2"/>
  <c r="PH77" i="2"/>
  <c r="PG77" i="2"/>
  <c r="PF77" i="2"/>
  <c r="PE77" i="2"/>
  <c r="PD77" i="2"/>
  <c r="PC77" i="2"/>
  <c r="PB77" i="2"/>
  <c r="PA77" i="2"/>
  <c r="OZ77" i="2"/>
  <c r="OY77" i="2"/>
  <c r="OX77" i="2"/>
  <c r="OW77" i="2"/>
  <c r="OV77" i="2"/>
  <c r="OU77" i="2"/>
  <c r="OT77" i="2"/>
  <c r="OS77" i="2"/>
  <c r="OR77" i="2"/>
  <c r="OQ77" i="2"/>
  <c r="OP77" i="2"/>
  <c r="OO77" i="2"/>
  <c r="ON77" i="2"/>
  <c r="OM77" i="2"/>
  <c r="OL77" i="2"/>
  <c r="OK77" i="2"/>
  <c r="OJ77" i="2"/>
  <c r="OI77" i="2"/>
  <c r="OH77" i="2"/>
  <c r="OG77" i="2"/>
  <c r="OF77" i="2"/>
  <c r="OE77" i="2"/>
  <c r="OD77" i="2"/>
  <c r="OC77" i="2"/>
  <c r="OB77" i="2"/>
  <c r="OA77" i="2"/>
  <c r="NZ77" i="2"/>
  <c r="NY77" i="2"/>
  <c r="NX77" i="2"/>
  <c r="NW77" i="2"/>
  <c r="NV77" i="2"/>
  <c r="NU77" i="2"/>
  <c r="NT77" i="2"/>
  <c r="NS77" i="2"/>
  <c r="NR77" i="2"/>
  <c r="NQ77" i="2"/>
  <c r="NP77" i="2"/>
  <c r="NO77" i="2"/>
  <c r="NN77" i="2"/>
  <c r="NM77" i="2"/>
  <c r="NL77" i="2"/>
  <c r="NK77" i="2"/>
  <c r="NJ77" i="2"/>
  <c r="NI77" i="2"/>
  <c r="NH77" i="2"/>
  <c r="NG77" i="2"/>
  <c r="NF77" i="2"/>
  <c r="NE77" i="2"/>
  <c r="ND77" i="2"/>
  <c r="NC77" i="2"/>
  <c r="NB77" i="2"/>
  <c r="NA77" i="2"/>
  <c r="MZ77" i="2"/>
  <c r="MY77" i="2"/>
  <c r="MX77" i="2"/>
  <c r="MW77" i="2"/>
  <c r="MV77" i="2"/>
  <c r="MU77" i="2"/>
  <c r="MT77" i="2"/>
  <c r="MS77" i="2"/>
  <c r="MR77" i="2"/>
  <c r="MQ77" i="2"/>
  <c r="MP77" i="2"/>
  <c r="MO77" i="2"/>
  <c r="MN77" i="2"/>
  <c r="MM77" i="2"/>
  <c r="ML77" i="2"/>
  <c r="MK77" i="2"/>
  <c r="MJ77" i="2"/>
  <c r="MI77" i="2"/>
  <c r="MH77" i="2"/>
  <c r="MG77" i="2"/>
  <c r="MF77" i="2"/>
  <c r="ME77" i="2"/>
  <c r="MD77" i="2"/>
  <c r="MC77" i="2"/>
  <c r="MB77" i="2"/>
  <c r="MA77" i="2"/>
  <c r="LZ77" i="2"/>
  <c r="LY77" i="2"/>
  <c r="LX77" i="2"/>
  <c r="LW77" i="2"/>
  <c r="LV77" i="2"/>
  <c r="LU77" i="2"/>
  <c r="LT77" i="2"/>
  <c r="LS77" i="2"/>
  <c r="LR77" i="2"/>
  <c r="LQ77" i="2"/>
  <c r="LP77" i="2"/>
  <c r="LO77" i="2"/>
  <c r="LN77" i="2"/>
  <c r="LM77" i="2"/>
  <c r="LL77" i="2"/>
  <c r="LK77" i="2"/>
  <c r="LJ77" i="2"/>
  <c r="LI77" i="2"/>
  <c r="LH77" i="2"/>
  <c r="LG77" i="2"/>
  <c r="LF77" i="2"/>
  <c r="LE77" i="2"/>
  <c r="LD77" i="2"/>
  <c r="LC77" i="2"/>
  <c r="LB77" i="2"/>
  <c r="LA77" i="2"/>
  <c r="KZ77" i="2"/>
  <c r="KY77" i="2"/>
  <c r="KX77" i="2"/>
  <c r="KW77" i="2"/>
  <c r="KV77" i="2"/>
  <c r="KU77" i="2"/>
  <c r="KT77" i="2"/>
  <c r="KS77" i="2"/>
  <c r="KR77" i="2"/>
  <c r="KQ77" i="2"/>
  <c r="KP77" i="2"/>
  <c r="KO77" i="2"/>
  <c r="KN77" i="2"/>
  <c r="KM77" i="2"/>
  <c r="KL77" i="2"/>
  <c r="KK77" i="2"/>
  <c r="KJ77" i="2"/>
  <c r="KI77" i="2"/>
  <c r="KH77" i="2"/>
  <c r="KG77" i="2"/>
  <c r="KF77" i="2"/>
  <c r="KE77" i="2"/>
  <c r="KD77" i="2"/>
  <c r="KC77" i="2"/>
  <c r="KB77" i="2"/>
  <c r="KA77" i="2"/>
  <c r="JZ77" i="2"/>
  <c r="JY77" i="2"/>
  <c r="JX77" i="2"/>
  <c r="JW77" i="2"/>
  <c r="JV77" i="2"/>
  <c r="JU77" i="2"/>
  <c r="JT77" i="2"/>
  <c r="JS77" i="2"/>
  <c r="JR77" i="2"/>
  <c r="JQ77" i="2"/>
  <c r="JP77" i="2"/>
  <c r="JO77" i="2"/>
  <c r="JN77" i="2"/>
  <c r="JM77" i="2"/>
  <c r="JL77" i="2"/>
  <c r="JK77" i="2"/>
  <c r="JJ77" i="2"/>
  <c r="JI77" i="2"/>
  <c r="JH77" i="2"/>
  <c r="JG77" i="2"/>
  <c r="JF77" i="2"/>
  <c r="JE77" i="2"/>
  <c r="JD77" i="2"/>
  <c r="JC77" i="2"/>
  <c r="JB77" i="2"/>
  <c r="JA77" i="2"/>
  <c r="IZ77" i="2"/>
  <c r="IY77" i="2"/>
  <c r="IX77" i="2"/>
  <c r="IW77" i="2"/>
  <c r="IV77" i="2"/>
  <c r="IU77" i="2"/>
  <c r="IT77" i="2"/>
  <c r="IS77" i="2"/>
  <c r="IR77" i="2"/>
  <c r="IQ77" i="2"/>
  <c r="IP77" i="2"/>
  <c r="IO77" i="2"/>
  <c r="IN77" i="2"/>
  <c r="IM77" i="2"/>
  <c r="IL77" i="2"/>
  <c r="IK77" i="2"/>
  <c r="IJ77" i="2"/>
  <c r="II77" i="2"/>
  <c r="IH77" i="2"/>
  <c r="IG77" i="2"/>
  <c r="IF77" i="2"/>
  <c r="IE77" i="2"/>
  <c r="ID77" i="2"/>
  <c r="IC77" i="2"/>
  <c r="IB77" i="2"/>
  <c r="IA77" i="2"/>
  <c r="HZ77" i="2"/>
  <c r="HY77" i="2"/>
  <c r="HX77" i="2"/>
  <c r="HW77" i="2"/>
  <c r="HV77" i="2"/>
  <c r="HU77" i="2"/>
  <c r="HT77" i="2"/>
  <c r="HS77" i="2"/>
  <c r="HR77" i="2"/>
  <c r="HQ77" i="2"/>
  <c r="HP77" i="2"/>
  <c r="HO77" i="2"/>
  <c r="HN77" i="2"/>
  <c r="HM77" i="2"/>
  <c r="HL77" i="2"/>
  <c r="HK77" i="2"/>
  <c r="HJ77" i="2"/>
  <c r="HI77" i="2"/>
  <c r="HH77" i="2"/>
  <c r="HG77" i="2"/>
  <c r="HF77" i="2"/>
  <c r="HE77" i="2"/>
  <c r="HD77" i="2"/>
  <c r="HC77" i="2"/>
  <c r="HB77" i="2"/>
  <c r="HA77" i="2"/>
  <c r="GZ77" i="2"/>
  <c r="GY77" i="2"/>
  <c r="GX77" i="2"/>
  <c r="GW77" i="2"/>
  <c r="GV77" i="2"/>
  <c r="GU77" i="2"/>
  <c r="GT77" i="2"/>
  <c r="GS77" i="2"/>
  <c r="GR77" i="2"/>
  <c r="GQ77" i="2"/>
  <c r="GP77" i="2"/>
  <c r="GO77" i="2"/>
  <c r="GN77" i="2"/>
  <c r="GM77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QM76" i="2"/>
  <c r="QL76" i="2"/>
  <c r="QK76" i="2"/>
  <c r="QJ76" i="2"/>
  <c r="QI76" i="2"/>
  <c r="QH76" i="2"/>
  <c r="QG76" i="2"/>
  <c r="QF76" i="2"/>
  <c r="QE76" i="2"/>
  <c r="QD76" i="2"/>
  <c r="QC76" i="2"/>
  <c r="QB76" i="2"/>
  <c r="QA76" i="2"/>
  <c r="PZ76" i="2"/>
  <c r="PY76" i="2"/>
  <c r="PX76" i="2"/>
  <c r="PW76" i="2"/>
  <c r="PV76" i="2"/>
  <c r="PU76" i="2"/>
  <c r="PT76" i="2"/>
  <c r="PS76" i="2"/>
  <c r="PR76" i="2"/>
  <c r="PQ76" i="2"/>
  <c r="PP76" i="2"/>
  <c r="PO76" i="2"/>
  <c r="PN76" i="2"/>
  <c r="PM76" i="2"/>
  <c r="PL76" i="2"/>
  <c r="PK76" i="2"/>
  <c r="PJ76" i="2"/>
  <c r="PI76" i="2"/>
  <c r="PH76" i="2"/>
  <c r="PG76" i="2"/>
  <c r="PF76" i="2"/>
  <c r="PE76" i="2"/>
  <c r="PD76" i="2"/>
  <c r="PC76" i="2"/>
  <c r="PB76" i="2"/>
  <c r="PA76" i="2"/>
  <c r="OZ76" i="2"/>
  <c r="OY76" i="2"/>
  <c r="OX76" i="2"/>
  <c r="OW76" i="2"/>
  <c r="OV76" i="2"/>
  <c r="OU76" i="2"/>
  <c r="OT76" i="2"/>
  <c r="OS76" i="2"/>
  <c r="OR76" i="2"/>
  <c r="OQ76" i="2"/>
  <c r="OP76" i="2"/>
  <c r="OO76" i="2"/>
  <c r="ON76" i="2"/>
  <c r="OM76" i="2"/>
  <c r="OL76" i="2"/>
  <c r="OK76" i="2"/>
  <c r="OJ76" i="2"/>
  <c r="OI76" i="2"/>
  <c r="OH76" i="2"/>
  <c r="OG76" i="2"/>
  <c r="OF76" i="2"/>
  <c r="OE76" i="2"/>
  <c r="OD76" i="2"/>
  <c r="OC76" i="2"/>
  <c r="OB76" i="2"/>
  <c r="OA76" i="2"/>
  <c r="NZ76" i="2"/>
  <c r="NY76" i="2"/>
  <c r="NX76" i="2"/>
  <c r="NW76" i="2"/>
  <c r="NV76" i="2"/>
  <c r="NU76" i="2"/>
  <c r="NT76" i="2"/>
  <c r="NS76" i="2"/>
  <c r="NR76" i="2"/>
  <c r="NQ76" i="2"/>
  <c r="NP76" i="2"/>
  <c r="NO76" i="2"/>
  <c r="NN76" i="2"/>
  <c r="NM76" i="2"/>
  <c r="NL76" i="2"/>
  <c r="NK76" i="2"/>
  <c r="NJ76" i="2"/>
  <c r="NI76" i="2"/>
  <c r="NH76" i="2"/>
  <c r="NG76" i="2"/>
  <c r="NF76" i="2"/>
  <c r="NE76" i="2"/>
  <c r="ND76" i="2"/>
  <c r="NC76" i="2"/>
  <c r="NB76" i="2"/>
  <c r="NA76" i="2"/>
  <c r="MZ76" i="2"/>
  <c r="MY76" i="2"/>
  <c r="MX76" i="2"/>
  <c r="MW76" i="2"/>
  <c r="MV76" i="2"/>
  <c r="MU76" i="2"/>
  <c r="MT76" i="2"/>
  <c r="MS76" i="2"/>
  <c r="MR76" i="2"/>
  <c r="MQ76" i="2"/>
  <c r="MP76" i="2"/>
  <c r="MO76" i="2"/>
  <c r="MN76" i="2"/>
  <c r="MM76" i="2"/>
  <c r="ML76" i="2"/>
  <c r="MK76" i="2"/>
  <c r="MJ76" i="2"/>
  <c r="MI76" i="2"/>
  <c r="MH76" i="2"/>
  <c r="MG76" i="2"/>
  <c r="MF76" i="2"/>
  <c r="ME76" i="2"/>
  <c r="MD76" i="2"/>
  <c r="MC76" i="2"/>
  <c r="MB76" i="2"/>
  <c r="MA76" i="2"/>
  <c r="LZ76" i="2"/>
  <c r="LY76" i="2"/>
  <c r="LX76" i="2"/>
  <c r="LW76" i="2"/>
  <c r="LV76" i="2"/>
  <c r="LU76" i="2"/>
  <c r="LT76" i="2"/>
  <c r="LS76" i="2"/>
  <c r="LR76" i="2"/>
  <c r="LQ76" i="2"/>
  <c r="LP76" i="2"/>
  <c r="LO76" i="2"/>
  <c r="LN76" i="2"/>
  <c r="LM76" i="2"/>
  <c r="LL76" i="2"/>
  <c r="LK76" i="2"/>
  <c r="LJ76" i="2"/>
  <c r="LI76" i="2"/>
  <c r="LH76" i="2"/>
  <c r="LG76" i="2"/>
  <c r="LF76" i="2"/>
  <c r="LE76" i="2"/>
  <c r="LD76" i="2"/>
  <c r="LC76" i="2"/>
  <c r="LB76" i="2"/>
  <c r="LA76" i="2"/>
  <c r="KZ76" i="2"/>
  <c r="KY76" i="2"/>
  <c r="KX76" i="2"/>
  <c r="KW76" i="2"/>
  <c r="KV76" i="2"/>
  <c r="KU76" i="2"/>
  <c r="KT76" i="2"/>
  <c r="KS76" i="2"/>
  <c r="KR76" i="2"/>
  <c r="KQ76" i="2"/>
  <c r="KP76" i="2"/>
  <c r="KO76" i="2"/>
  <c r="KN76" i="2"/>
  <c r="KM76" i="2"/>
  <c r="KL76" i="2"/>
  <c r="KK76" i="2"/>
  <c r="KJ76" i="2"/>
  <c r="KI76" i="2"/>
  <c r="KH76" i="2"/>
  <c r="KG76" i="2"/>
  <c r="KF76" i="2"/>
  <c r="KE76" i="2"/>
  <c r="KD76" i="2"/>
  <c r="KC76" i="2"/>
  <c r="KB76" i="2"/>
  <c r="KA76" i="2"/>
  <c r="JZ76" i="2"/>
  <c r="JY76" i="2"/>
  <c r="JX76" i="2"/>
  <c r="JW76" i="2"/>
  <c r="JV76" i="2"/>
  <c r="JU76" i="2"/>
  <c r="JT76" i="2"/>
  <c r="JS76" i="2"/>
  <c r="JR76" i="2"/>
  <c r="JQ76" i="2"/>
  <c r="JP76" i="2"/>
  <c r="JO76" i="2"/>
  <c r="JN76" i="2"/>
  <c r="JM76" i="2"/>
  <c r="JL76" i="2"/>
  <c r="JK76" i="2"/>
  <c r="JJ76" i="2"/>
  <c r="JI76" i="2"/>
  <c r="JH76" i="2"/>
  <c r="JG76" i="2"/>
  <c r="JF76" i="2"/>
  <c r="JE76" i="2"/>
  <c r="JD76" i="2"/>
  <c r="JC76" i="2"/>
  <c r="JB76" i="2"/>
  <c r="JA76" i="2"/>
  <c r="IZ76" i="2"/>
  <c r="IY76" i="2"/>
  <c r="IX76" i="2"/>
  <c r="IW76" i="2"/>
  <c r="IV76" i="2"/>
  <c r="IU76" i="2"/>
  <c r="IT76" i="2"/>
  <c r="IS76" i="2"/>
  <c r="IR76" i="2"/>
  <c r="IQ76" i="2"/>
  <c r="IP76" i="2"/>
  <c r="IO76" i="2"/>
  <c r="IN76" i="2"/>
  <c r="IM76" i="2"/>
  <c r="IL76" i="2"/>
  <c r="IK76" i="2"/>
  <c r="IJ76" i="2"/>
  <c r="II76" i="2"/>
  <c r="IH76" i="2"/>
  <c r="IG76" i="2"/>
  <c r="IF76" i="2"/>
  <c r="IE76" i="2"/>
  <c r="ID76" i="2"/>
  <c r="IC76" i="2"/>
  <c r="IB76" i="2"/>
  <c r="IA76" i="2"/>
  <c r="HZ76" i="2"/>
  <c r="HY76" i="2"/>
  <c r="HX76" i="2"/>
  <c r="HW76" i="2"/>
  <c r="HV76" i="2"/>
  <c r="HU76" i="2"/>
  <c r="HT76" i="2"/>
  <c r="HS76" i="2"/>
  <c r="HR76" i="2"/>
  <c r="HQ76" i="2"/>
  <c r="HP76" i="2"/>
  <c r="HO76" i="2"/>
  <c r="HN76" i="2"/>
  <c r="HM76" i="2"/>
  <c r="HL76" i="2"/>
  <c r="HK76" i="2"/>
  <c r="HJ76" i="2"/>
  <c r="HI76" i="2"/>
  <c r="HH76" i="2"/>
  <c r="HG76" i="2"/>
  <c r="HF76" i="2"/>
  <c r="HE76" i="2"/>
  <c r="HD76" i="2"/>
  <c r="HC76" i="2"/>
  <c r="HB76" i="2"/>
  <c r="HA76" i="2"/>
  <c r="GZ76" i="2"/>
  <c r="GY76" i="2"/>
  <c r="GX76" i="2"/>
  <c r="GW76" i="2"/>
  <c r="GV76" i="2"/>
  <c r="GU76" i="2"/>
  <c r="GT76" i="2"/>
  <c r="GS76" i="2"/>
  <c r="GR76" i="2"/>
  <c r="GQ76" i="2"/>
  <c r="GP76" i="2"/>
  <c r="GO76" i="2"/>
  <c r="GN76" i="2"/>
  <c r="GM76" i="2"/>
  <c r="GL76" i="2"/>
  <c r="GK76" i="2"/>
  <c r="GJ76" i="2"/>
  <c r="GI76" i="2"/>
  <c r="GH76" i="2"/>
  <c r="GG76" i="2"/>
  <c r="GF76" i="2"/>
  <c r="GE76" i="2"/>
  <c r="GD76" i="2"/>
  <c r="GC76" i="2"/>
  <c r="GB76" i="2"/>
  <c r="GA76" i="2"/>
  <c r="FZ76" i="2"/>
  <c r="FY76" i="2"/>
  <c r="FS76" i="2"/>
  <c r="FR76" i="2"/>
  <c r="FQ76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QM75" i="2"/>
  <c r="QL75" i="2"/>
  <c r="QK75" i="2"/>
  <c r="QJ75" i="2"/>
  <c r="QI75" i="2"/>
  <c r="QH75" i="2"/>
  <c r="QG75" i="2"/>
  <c r="QF75" i="2"/>
  <c r="QE75" i="2"/>
  <c r="QD75" i="2"/>
  <c r="QC75" i="2"/>
  <c r="QB75" i="2"/>
  <c r="QA75" i="2"/>
  <c r="PZ75" i="2"/>
  <c r="PY75" i="2"/>
  <c r="PX75" i="2"/>
  <c r="PW75" i="2"/>
  <c r="PV75" i="2"/>
  <c r="PU75" i="2"/>
  <c r="PT75" i="2"/>
  <c r="PS75" i="2"/>
  <c r="PR75" i="2"/>
  <c r="PQ75" i="2"/>
  <c r="PP75" i="2"/>
  <c r="PO75" i="2"/>
  <c r="PN75" i="2"/>
  <c r="PM75" i="2"/>
  <c r="PL75" i="2"/>
  <c r="PK75" i="2"/>
  <c r="PJ75" i="2"/>
  <c r="PI75" i="2"/>
  <c r="PH75" i="2"/>
  <c r="PG75" i="2"/>
  <c r="PF75" i="2"/>
  <c r="PE75" i="2"/>
  <c r="PD75" i="2"/>
  <c r="PC75" i="2"/>
  <c r="PB75" i="2"/>
  <c r="PA75" i="2"/>
  <c r="OZ75" i="2"/>
  <c r="OY75" i="2"/>
  <c r="OX75" i="2"/>
  <c r="OW75" i="2"/>
  <c r="OV75" i="2"/>
  <c r="OU75" i="2"/>
  <c r="OT75" i="2"/>
  <c r="OS75" i="2"/>
  <c r="OR75" i="2"/>
  <c r="OQ75" i="2"/>
  <c r="OP75" i="2"/>
  <c r="OO75" i="2"/>
  <c r="ON75" i="2"/>
  <c r="OM75" i="2"/>
  <c r="OL75" i="2"/>
  <c r="OK75" i="2"/>
  <c r="OJ75" i="2"/>
  <c r="OI75" i="2"/>
  <c r="OH75" i="2"/>
  <c r="OG75" i="2"/>
  <c r="OF75" i="2"/>
  <c r="OE75" i="2"/>
  <c r="OD75" i="2"/>
  <c r="OC75" i="2"/>
  <c r="OB75" i="2"/>
  <c r="OA75" i="2"/>
  <c r="NZ75" i="2"/>
  <c r="NY75" i="2"/>
  <c r="NX75" i="2"/>
  <c r="NW75" i="2"/>
  <c r="NV75" i="2"/>
  <c r="NU75" i="2"/>
  <c r="NT75" i="2"/>
  <c r="NS75" i="2"/>
  <c r="NR75" i="2"/>
  <c r="NQ75" i="2"/>
  <c r="NP75" i="2"/>
  <c r="NO75" i="2"/>
  <c r="NN75" i="2"/>
  <c r="NM75" i="2"/>
  <c r="NL75" i="2"/>
  <c r="NK75" i="2"/>
  <c r="NJ75" i="2"/>
  <c r="NI75" i="2"/>
  <c r="NH75" i="2"/>
  <c r="NG75" i="2"/>
  <c r="NF75" i="2"/>
  <c r="NE75" i="2"/>
  <c r="ND75" i="2"/>
  <c r="NC75" i="2"/>
  <c r="NB75" i="2"/>
  <c r="NA75" i="2"/>
  <c r="MZ75" i="2"/>
  <c r="MY75" i="2"/>
  <c r="MX75" i="2"/>
  <c r="MW75" i="2"/>
  <c r="MV75" i="2"/>
  <c r="MU75" i="2"/>
  <c r="MT75" i="2"/>
  <c r="MS75" i="2"/>
  <c r="MR75" i="2"/>
  <c r="MQ75" i="2"/>
  <c r="MP75" i="2"/>
  <c r="MO75" i="2"/>
  <c r="MN75" i="2"/>
  <c r="MM75" i="2"/>
  <c r="ML75" i="2"/>
  <c r="MK75" i="2"/>
  <c r="MJ75" i="2"/>
  <c r="MI75" i="2"/>
  <c r="MH75" i="2"/>
  <c r="MG75" i="2"/>
  <c r="MF75" i="2"/>
  <c r="ME75" i="2"/>
  <c r="MD75" i="2"/>
  <c r="MC75" i="2"/>
  <c r="MB75" i="2"/>
  <c r="MA75" i="2"/>
  <c r="LZ75" i="2"/>
  <c r="LY75" i="2"/>
  <c r="LX75" i="2"/>
  <c r="LW75" i="2"/>
  <c r="LV75" i="2"/>
  <c r="LU75" i="2"/>
  <c r="LT75" i="2"/>
  <c r="LS75" i="2"/>
  <c r="LR75" i="2"/>
  <c r="LQ75" i="2"/>
  <c r="LP75" i="2"/>
  <c r="LO75" i="2"/>
  <c r="LN75" i="2"/>
  <c r="LM75" i="2"/>
  <c r="LL75" i="2"/>
  <c r="LK75" i="2"/>
  <c r="LJ75" i="2"/>
  <c r="LI75" i="2"/>
  <c r="LH75" i="2"/>
  <c r="LG75" i="2"/>
  <c r="LF75" i="2"/>
  <c r="LE75" i="2"/>
  <c r="LD75" i="2"/>
  <c r="LC75" i="2"/>
  <c r="LB75" i="2"/>
  <c r="LA75" i="2"/>
  <c r="KZ75" i="2"/>
  <c r="KY75" i="2"/>
  <c r="KX75" i="2"/>
  <c r="KW75" i="2"/>
  <c r="KV75" i="2"/>
  <c r="KU75" i="2"/>
  <c r="KT75" i="2"/>
  <c r="KS75" i="2"/>
  <c r="KR75" i="2"/>
  <c r="KQ75" i="2"/>
  <c r="KP75" i="2"/>
  <c r="KO75" i="2"/>
  <c r="KN75" i="2"/>
  <c r="KM75" i="2"/>
  <c r="KL75" i="2"/>
  <c r="KK75" i="2"/>
  <c r="KJ75" i="2"/>
  <c r="KI75" i="2"/>
  <c r="KH75" i="2"/>
  <c r="KG75" i="2"/>
  <c r="KF75" i="2"/>
  <c r="KE75" i="2"/>
  <c r="KD75" i="2"/>
  <c r="KC75" i="2"/>
  <c r="KB75" i="2"/>
  <c r="KA75" i="2"/>
  <c r="JZ75" i="2"/>
  <c r="JY75" i="2"/>
  <c r="JX75" i="2"/>
  <c r="JW75" i="2"/>
  <c r="JV75" i="2"/>
  <c r="JU75" i="2"/>
  <c r="JT75" i="2"/>
  <c r="JS75" i="2"/>
  <c r="JR75" i="2"/>
  <c r="JQ75" i="2"/>
  <c r="JP75" i="2"/>
  <c r="JO75" i="2"/>
  <c r="JN75" i="2"/>
  <c r="JM75" i="2"/>
  <c r="JL75" i="2"/>
  <c r="JK75" i="2"/>
  <c r="JJ75" i="2"/>
  <c r="JI75" i="2"/>
  <c r="JH75" i="2"/>
  <c r="JG75" i="2"/>
  <c r="JF75" i="2"/>
  <c r="JE75" i="2"/>
  <c r="JD75" i="2"/>
  <c r="JC75" i="2"/>
  <c r="JB75" i="2"/>
  <c r="JA75" i="2"/>
  <c r="IZ75" i="2"/>
  <c r="IY75" i="2"/>
  <c r="IX75" i="2"/>
  <c r="IW75" i="2"/>
  <c r="IV75" i="2"/>
  <c r="IU75" i="2"/>
  <c r="IT75" i="2"/>
  <c r="IS75" i="2"/>
  <c r="IR75" i="2"/>
  <c r="IQ75" i="2"/>
  <c r="IP75" i="2"/>
  <c r="IO75" i="2"/>
  <c r="IN75" i="2"/>
  <c r="IM75" i="2"/>
  <c r="IL75" i="2"/>
  <c r="IK75" i="2"/>
  <c r="IJ75" i="2"/>
  <c r="II75" i="2"/>
  <c r="IH75" i="2"/>
  <c r="IG75" i="2"/>
  <c r="IF75" i="2"/>
  <c r="IE75" i="2"/>
  <c r="ID75" i="2"/>
  <c r="IC75" i="2"/>
  <c r="IB75" i="2"/>
  <c r="IA75" i="2"/>
  <c r="HZ75" i="2"/>
  <c r="HY75" i="2"/>
  <c r="HX75" i="2"/>
  <c r="HW75" i="2"/>
  <c r="HV75" i="2"/>
  <c r="HU75" i="2"/>
  <c r="HT75" i="2"/>
  <c r="HS75" i="2"/>
  <c r="HR75" i="2"/>
  <c r="HQ75" i="2"/>
  <c r="HP75" i="2"/>
  <c r="HO75" i="2"/>
  <c r="HN75" i="2"/>
  <c r="HM75" i="2"/>
  <c r="HL75" i="2"/>
  <c r="HK75" i="2"/>
  <c r="HJ75" i="2"/>
  <c r="HI75" i="2"/>
  <c r="HH75" i="2"/>
  <c r="HG75" i="2"/>
  <c r="HF75" i="2"/>
  <c r="HE75" i="2"/>
  <c r="HD75" i="2"/>
  <c r="HC75" i="2"/>
  <c r="HB75" i="2"/>
  <c r="HA75" i="2"/>
  <c r="GZ75" i="2"/>
  <c r="GY75" i="2"/>
  <c r="GX75" i="2"/>
  <c r="GW75" i="2"/>
  <c r="GV75" i="2"/>
  <c r="GU75" i="2"/>
  <c r="GT75" i="2"/>
  <c r="GS75" i="2"/>
  <c r="GR75" i="2"/>
  <c r="GQ75" i="2"/>
  <c r="GP75" i="2"/>
  <c r="GO75" i="2"/>
  <c r="GN75" i="2"/>
  <c r="GM75" i="2"/>
  <c r="GL75" i="2"/>
  <c r="GK75" i="2"/>
  <c r="GJ75" i="2"/>
  <c r="GI75" i="2"/>
  <c r="GH75" i="2"/>
  <c r="GG75" i="2"/>
  <c r="GF75" i="2"/>
  <c r="GE75" i="2"/>
  <c r="GD75" i="2"/>
  <c r="GC75" i="2"/>
  <c r="GB75" i="2"/>
  <c r="GA75" i="2"/>
  <c r="FZ75" i="2"/>
  <c r="FY75" i="2"/>
  <c r="FS75" i="2"/>
  <c r="FR75" i="2"/>
  <c r="FQ75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QM74" i="2"/>
  <c r="QL74" i="2"/>
  <c r="QK74" i="2"/>
  <c r="QJ74" i="2"/>
  <c r="QI74" i="2"/>
  <c r="QH74" i="2"/>
  <c r="QG74" i="2"/>
  <c r="QF74" i="2"/>
  <c r="QE74" i="2"/>
  <c r="QD74" i="2"/>
  <c r="QC74" i="2"/>
  <c r="QB74" i="2"/>
  <c r="QA74" i="2"/>
  <c r="PZ74" i="2"/>
  <c r="PY74" i="2"/>
  <c r="PX74" i="2"/>
  <c r="PW74" i="2"/>
  <c r="PV74" i="2"/>
  <c r="PU74" i="2"/>
  <c r="PT74" i="2"/>
  <c r="PS74" i="2"/>
  <c r="PR74" i="2"/>
  <c r="PQ74" i="2"/>
  <c r="PP74" i="2"/>
  <c r="PO74" i="2"/>
  <c r="PN74" i="2"/>
  <c r="PM74" i="2"/>
  <c r="PL74" i="2"/>
  <c r="PK74" i="2"/>
  <c r="PJ74" i="2"/>
  <c r="PI74" i="2"/>
  <c r="PH74" i="2"/>
  <c r="PG74" i="2"/>
  <c r="PF74" i="2"/>
  <c r="PE74" i="2"/>
  <c r="PD74" i="2"/>
  <c r="PC74" i="2"/>
  <c r="PB74" i="2"/>
  <c r="PA74" i="2"/>
  <c r="OZ74" i="2"/>
  <c r="OY74" i="2"/>
  <c r="OX74" i="2"/>
  <c r="OW74" i="2"/>
  <c r="OV74" i="2"/>
  <c r="OU74" i="2"/>
  <c r="OT74" i="2"/>
  <c r="OS74" i="2"/>
  <c r="OR74" i="2"/>
  <c r="OQ74" i="2"/>
  <c r="OP74" i="2"/>
  <c r="OO74" i="2"/>
  <c r="ON74" i="2"/>
  <c r="OM74" i="2"/>
  <c r="OL74" i="2"/>
  <c r="OK74" i="2"/>
  <c r="OJ74" i="2"/>
  <c r="OI74" i="2"/>
  <c r="OH74" i="2"/>
  <c r="OG74" i="2"/>
  <c r="OF74" i="2"/>
  <c r="OE74" i="2"/>
  <c r="OD74" i="2"/>
  <c r="OC74" i="2"/>
  <c r="OB74" i="2"/>
  <c r="OA74" i="2"/>
  <c r="NZ74" i="2"/>
  <c r="NY74" i="2"/>
  <c r="NX74" i="2"/>
  <c r="NW74" i="2"/>
  <c r="NV74" i="2"/>
  <c r="NU74" i="2"/>
  <c r="NT74" i="2"/>
  <c r="NS74" i="2"/>
  <c r="NR74" i="2"/>
  <c r="NQ74" i="2"/>
  <c r="NP74" i="2"/>
  <c r="NO74" i="2"/>
  <c r="NN74" i="2"/>
  <c r="NM74" i="2"/>
  <c r="NL74" i="2"/>
  <c r="NK74" i="2"/>
  <c r="NJ74" i="2"/>
  <c r="NI74" i="2"/>
  <c r="NH74" i="2"/>
  <c r="NG74" i="2"/>
  <c r="NF74" i="2"/>
  <c r="NE74" i="2"/>
  <c r="ND74" i="2"/>
  <c r="NC74" i="2"/>
  <c r="NB74" i="2"/>
  <c r="NA74" i="2"/>
  <c r="MZ74" i="2"/>
  <c r="MY74" i="2"/>
  <c r="MX74" i="2"/>
  <c r="MW74" i="2"/>
  <c r="MV74" i="2"/>
  <c r="MU74" i="2"/>
  <c r="MT74" i="2"/>
  <c r="MS74" i="2"/>
  <c r="MR74" i="2"/>
  <c r="MQ74" i="2"/>
  <c r="MP74" i="2"/>
  <c r="MO74" i="2"/>
  <c r="MN74" i="2"/>
  <c r="MM74" i="2"/>
  <c r="ML74" i="2"/>
  <c r="MK74" i="2"/>
  <c r="MJ74" i="2"/>
  <c r="MI74" i="2"/>
  <c r="MH74" i="2"/>
  <c r="MG74" i="2"/>
  <c r="MF74" i="2"/>
  <c r="ME74" i="2"/>
  <c r="MD74" i="2"/>
  <c r="MC74" i="2"/>
  <c r="MB74" i="2"/>
  <c r="MA74" i="2"/>
  <c r="LZ74" i="2"/>
  <c r="LY74" i="2"/>
  <c r="LX74" i="2"/>
  <c r="LW74" i="2"/>
  <c r="LV74" i="2"/>
  <c r="LU74" i="2"/>
  <c r="LT74" i="2"/>
  <c r="LS74" i="2"/>
  <c r="LR74" i="2"/>
  <c r="LQ74" i="2"/>
  <c r="LP74" i="2"/>
  <c r="LO74" i="2"/>
  <c r="LN74" i="2"/>
  <c r="LM74" i="2"/>
  <c r="LL74" i="2"/>
  <c r="LK74" i="2"/>
  <c r="LJ74" i="2"/>
  <c r="LI74" i="2"/>
  <c r="LH74" i="2"/>
  <c r="LG74" i="2"/>
  <c r="LF74" i="2"/>
  <c r="LE74" i="2"/>
  <c r="LD74" i="2"/>
  <c r="LC74" i="2"/>
  <c r="LB74" i="2"/>
  <c r="LA74" i="2"/>
  <c r="KZ74" i="2"/>
  <c r="KY74" i="2"/>
  <c r="KX74" i="2"/>
  <c r="KW74" i="2"/>
  <c r="KV74" i="2"/>
  <c r="KU74" i="2"/>
  <c r="KT74" i="2"/>
  <c r="KS74" i="2"/>
  <c r="KR74" i="2"/>
  <c r="KQ74" i="2"/>
  <c r="KP74" i="2"/>
  <c r="KO74" i="2"/>
  <c r="KN74" i="2"/>
  <c r="KM74" i="2"/>
  <c r="KL74" i="2"/>
  <c r="KK74" i="2"/>
  <c r="KJ74" i="2"/>
  <c r="KI74" i="2"/>
  <c r="KH74" i="2"/>
  <c r="KG74" i="2"/>
  <c r="KF74" i="2"/>
  <c r="KE74" i="2"/>
  <c r="KD74" i="2"/>
  <c r="KC74" i="2"/>
  <c r="KB74" i="2"/>
  <c r="KA74" i="2"/>
  <c r="JZ74" i="2"/>
  <c r="JY74" i="2"/>
  <c r="JX74" i="2"/>
  <c r="JW74" i="2"/>
  <c r="JV74" i="2"/>
  <c r="JU74" i="2"/>
  <c r="JT74" i="2"/>
  <c r="JS74" i="2"/>
  <c r="JR74" i="2"/>
  <c r="JQ74" i="2"/>
  <c r="JP74" i="2"/>
  <c r="JO74" i="2"/>
  <c r="JN74" i="2"/>
  <c r="JM74" i="2"/>
  <c r="JL74" i="2"/>
  <c r="JK74" i="2"/>
  <c r="JJ74" i="2"/>
  <c r="JI74" i="2"/>
  <c r="JH74" i="2"/>
  <c r="JG74" i="2"/>
  <c r="JF74" i="2"/>
  <c r="JE74" i="2"/>
  <c r="JD74" i="2"/>
  <c r="JC74" i="2"/>
  <c r="JB74" i="2"/>
  <c r="JA74" i="2"/>
  <c r="IZ74" i="2"/>
  <c r="IY74" i="2"/>
  <c r="IX74" i="2"/>
  <c r="IW74" i="2"/>
  <c r="IV74" i="2"/>
  <c r="IU74" i="2"/>
  <c r="IT74" i="2"/>
  <c r="IS74" i="2"/>
  <c r="IR74" i="2"/>
  <c r="IQ74" i="2"/>
  <c r="IP74" i="2"/>
  <c r="IO74" i="2"/>
  <c r="IN74" i="2"/>
  <c r="IM74" i="2"/>
  <c r="IL74" i="2"/>
  <c r="IK74" i="2"/>
  <c r="IJ74" i="2"/>
  <c r="II74" i="2"/>
  <c r="IH74" i="2"/>
  <c r="IG74" i="2"/>
  <c r="IF74" i="2"/>
  <c r="IE74" i="2"/>
  <c r="ID74" i="2"/>
  <c r="IC74" i="2"/>
  <c r="IB74" i="2"/>
  <c r="IA74" i="2"/>
  <c r="HZ74" i="2"/>
  <c r="HY74" i="2"/>
  <c r="HX74" i="2"/>
  <c r="HW74" i="2"/>
  <c r="HV74" i="2"/>
  <c r="HU74" i="2"/>
  <c r="HT74" i="2"/>
  <c r="HS74" i="2"/>
  <c r="HR74" i="2"/>
  <c r="HQ74" i="2"/>
  <c r="HP74" i="2"/>
  <c r="HO74" i="2"/>
  <c r="HN74" i="2"/>
  <c r="HM74" i="2"/>
  <c r="HL74" i="2"/>
  <c r="HK74" i="2"/>
  <c r="HJ74" i="2"/>
  <c r="HI74" i="2"/>
  <c r="HH74" i="2"/>
  <c r="HG74" i="2"/>
  <c r="HF74" i="2"/>
  <c r="HE74" i="2"/>
  <c r="HD74" i="2"/>
  <c r="HC74" i="2"/>
  <c r="HB74" i="2"/>
  <c r="HA74" i="2"/>
  <c r="GZ74" i="2"/>
  <c r="GY74" i="2"/>
  <c r="GX74" i="2"/>
  <c r="GW74" i="2"/>
  <c r="GV74" i="2"/>
  <c r="GU74" i="2"/>
  <c r="GT74" i="2"/>
  <c r="GS74" i="2"/>
  <c r="GR74" i="2"/>
  <c r="GQ74" i="2"/>
  <c r="GP74" i="2"/>
  <c r="GO74" i="2"/>
  <c r="GN74" i="2"/>
  <c r="GM74" i="2"/>
  <c r="GL74" i="2"/>
  <c r="GK74" i="2"/>
  <c r="GJ74" i="2"/>
  <c r="GI74" i="2"/>
  <c r="GH74" i="2"/>
  <c r="GG74" i="2"/>
  <c r="GF74" i="2"/>
  <c r="GE74" i="2"/>
  <c r="GD74" i="2"/>
  <c r="GC74" i="2"/>
  <c r="GB74" i="2"/>
  <c r="GA74" i="2"/>
  <c r="FZ74" i="2"/>
  <c r="FY74" i="2"/>
  <c r="FS74" i="2"/>
  <c r="FR74" i="2"/>
  <c r="FQ74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QM73" i="2"/>
  <c r="QL73" i="2"/>
  <c r="QK73" i="2"/>
  <c r="QJ73" i="2"/>
  <c r="QI73" i="2"/>
  <c r="QH73" i="2"/>
  <c r="QG73" i="2"/>
  <c r="QF73" i="2"/>
  <c r="QE73" i="2"/>
  <c r="QD73" i="2"/>
  <c r="QC73" i="2"/>
  <c r="QB73" i="2"/>
  <c r="QA73" i="2"/>
  <c r="PZ73" i="2"/>
  <c r="PY73" i="2"/>
  <c r="PX73" i="2"/>
  <c r="PW73" i="2"/>
  <c r="PV73" i="2"/>
  <c r="PU73" i="2"/>
  <c r="PT73" i="2"/>
  <c r="PS73" i="2"/>
  <c r="PR73" i="2"/>
  <c r="PQ73" i="2"/>
  <c r="PP73" i="2"/>
  <c r="PO73" i="2"/>
  <c r="PN73" i="2"/>
  <c r="PM73" i="2"/>
  <c r="PL73" i="2"/>
  <c r="PK73" i="2"/>
  <c r="PJ73" i="2"/>
  <c r="PI73" i="2"/>
  <c r="PH73" i="2"/>
  <c r="PG73" i="2"/>
  <c r="PF73" i="2"/>
  <c r="PE73" i="2"/>
  <c r="PD73" i="2"/>
  <c r="PC73" i="2"/>
  <c r="PB73" i="2"/>
  <c r="PA73" i="2"/>
  <c r="OZ73" i="2"/>
  <c r="OY73" i="2"/>
  <c r="OX73" i="2"/>
  <c r="OW73" i="2"/>
  <c r="OV73" i="2"/>
  <c r="OU73" i="2"/>
  <c r="OT73" i="2"/>
  <c r="OS73" i="2"/>
  <c r="OR73" i="2"/>
  <c r="OQ73" i="2"/>
  <c r="OP73" i="2"/>
  <c r="OO73" i="2"/>
  <c r="ON73" i="2"/>
  <c r="OM73" i="2"/>
  <c r="OL73" i="2"/>
  <c r="OK73" i="2"/>
  <c r="OJ73" i="2"/>
  <c r="OI73" i="2"/>
  <c r="OH73" i="2"/>
  <c r="OG73" i="2"/>
  <c r="OF73" i="2"/>
  <c r="OE73" i="2"/>
  <c r="OD73" i="2"/>
  <c r="OC73" i="2"/>
  <c r="OB73" i="2"/>
  <c r="OA73" i="2"/>
  <c r="NZ73" i="2"/>
  <c r="NY73" i="2"/>
  <c r="NX73" i="2"/>
  <c r="NW73" i="2"/>
  <c r="NV73" i="2"/>
  <c r="NU73" i="2"/>
  <c r="NT73" i="2"/>
  <c r="NS73" i="2"/>
  <c r="NR73" i="2"/>
  <c r="NQ73" i="2"/>
  <c r="NP73" i="2"/>
  <c r="NO73" i="2"/>
  <c r="NN73" i="2"/>
  <c r="NM73" i="2"/>
  <c r="NL73" i="2"/>
  <c r="NK73" i="2"/>
  <c r="NJ73" i="2"/>
  <c r="NI73" i="2"/>
  <c r="NH73" i="2"/>
  <c r="NG73" i="2"/>
  <c r="NF73" i="2"/>
  <c r="NE73" i="2"/>
  <c r="ND73" i="2"/>
  <c r="NC73" i="2"/>
  <c r="NB73" i="2"/>
  <c r="NA73" i="2"/>
  <c r="MZ73" i="2"/>
  <c r="MY73" i="2"/>
  <c r="MX73" i="2"/>
  <c r="MW73" i="2"/>
  <c r="MV73" i="2"/>
  <c r="MU73" i="2"/>
  <c r="MT73" i="2"/>
  <c r="MS73" i="2"/>
  <c r="MR73" i="2"/>
  <c r="MQ73" i="2"/>
  <c r="MP73" i="2"/>
  <c r="MO73" i="2"/>
  <c r="MN73" i="2"/>
  <c r="MM73" i="2"/>
  <c r="ML73" i="2"/>
  <c r="MK73" i="2"/>
  <c r="MJ73" i="2"/>
  <c r="MI73" i="2"/>
  <c r="MH73" i="2"/>
  <c r="MG73" i="2"/>
  <c r="MF73" i="2"/>
  <c r="ME73" i="2"/>
  <c r="MD73" i="2"/>
  <c r="MC73" i="2"/>
  <c r="MB73" i="2"/>
  <c r="MA73" i="2"/>
  <c r="LZ73" i="2"/>
  <c r="LY73" i="2"/>
  <c r="LX73" i="2"/>
  <c r="LW73" i="2"/>
  <c r="LV73" i="2"/>
  <c r="LU73" i="2"/>
  <c r="LT73" i="2"/>
  <c r="LS73" i="2"/>
  <c r="LR73" i="2"/>
  <c r="LQ73" i="2"/>
  <c r="LP73" i="2"/>
  <c r="LO73" i="2"/>
  <c r="LN73" i="2"/>
  <c r="LM73" i="2"/>
  <c r="LL73" i="2"/>
  <c r="LK73" i="2"/>
  <c r="LJ73" i="2"/>
  <c r="LI73" i="2"/>
  <c r="LH73" i="2"/>
  <c r="LG73" i="2"/>
  <c r="LF73" i="2"/>
  <c r="LE73" i="2"/>
  <c r="LD73" i="2"/>
  <c r="LC73" i="2"/>
  <c r="LB73" i="2"/>
  <c r="LA73" i="2"/>
  <c r="KZ73" i="2"/>
  <c r="KY73" i="2"/>
  <c r="KX73" i="2"/>
  <c r="KW73" i="2"/>
  <c r="KV73" i="2"/>
  <c r="KU73" i="2"/>
  <c r="KT73" i="2"/>
  <c r="KS73" i="2"/>
  <c r="KR73" i="2"/>
  <c r="KQ73" i="2"/>
  <c r="KP73" i="2"/>
  <c r="KO73" i="2"/>
  <c r="KN73" i="2"/>
  <c r="KM73" i="2"/>
  <c r="KL73" i="2"/>
  <c r="KK73" i="2"/>
  <c r="KJ73" i="2"/>
  <c r="KI73" i="2"/>
  <c r="KH73" i="2"/>
  <c r="KG73" i="2"/>
  <c r="KF73" i="2"/>
  <c r="KE73" i="2"/>
  <c r="KD73" i="2"/>
  <c r="KC73" i="2"/>
  <c r="KB73" i="2"/>
  <c r="KA73" i="2"/>
  <c r="JZ73" i="2"/>
  <c r="JY73" i="2"/>
  <c r="JX73" i="2"/>
  <c r="JW73" i="2"/>
  <c r="JV73" i="2"/>
  <c r="JU73" i="2"/>
  <c r="JT73" i="2"/>
  <c r="JS73" i="2"/>
  <c r="JR73" i="2"/>
  <c r="JQ73" i="2"/>
  <c r="JP73" i="2"/>
  <c r="JO73" i="2"/>
  <c r="JN73" i="2"/>
  <c r="JM73" i="2"/>
  <c r="JL73" i="2"/>
  <c r="JK73" i="2"/>
  <c r="JJ73" i="2"/>
  <c r="JI73" i="2"/>
  <c r="JH73" i="2"/>
  <c r="JG73" i="2"/>
  <c r="JF73" i="2"/>
  <c r="JE73" i="2"/>
  <c r="JD73" i="2"/>
  <c r="JC73" i="2"/>
  <c r="JB73" i="2"/>
  <c r="JA73" i="2"/>
  <c r="IZ73" i="2"/>
  <c r="IY73" i="2"/>
  <c r="IX73" i="2"/>
  <c r="IW73" i="2"/>
  <c r="IV73" i="2"/>
  <c r="IU73" i="2"/>
  <c r="IT73" i="2"/>
  <c r="IS73" i="2"/>
  <c r="IR73" i="2"/>
  <c r="IQ73" i="2"/>
  <c r="IP73" i="2"/>
  <c r="IO73" i="2"/>
  <c r="IN73" i="2"/>
  <c r="IM73" i="2"/>
  <c r="IL73" i="2"/>
  <c r="IK73" i="2"/>
  <c r="IJ73" i="2"/>
  <c r="II73" i="2"/>
  <c r="IH73" i="2"/>
  <c r="IG73" i="2"/>
  <c r="IF73" i="2"/>
  <c r="IE73" i="2"/>
  <c r="ID73" i="2"/>
  <c r="IC73" i="2"/>
  <c r="IB73" i="2"/>
  <c r="IA73" i="2"/>
  <c r="HZ73" i="2"/>
  <c r="HY73" i="2"/>
  <c r="HX73" i="2"/>
  <c r="HW73" i="2"/>
  <c r="HV73" i="2"/>
  <c r="HU73" i="2"/>
  <c r="HT73" i="2"/>
  <c r="HS73" i="2"/>
  <c r="HR73" i="2"/>
  <c r="HQ73" i="2"/>
  <c r="HP73" i="2"/>
  <c r="HO73" i="2"/>
  <c r="HN73" i="2"/>
  <c r="HM73" i="2"/>
  <c r="HL73" i="2"/>
  <c r="HK73" i="2"/>
  <c r="HJ73" i="2"/>
  <c r="HI73" i="2"/>
  <c r="HH73" i="2"/>
  <c r="HG73" i="2"/>
  <c r="HF73" i="2"/>
  <c r="HE73" i="2"/>
  <c r="HD73" i="2"/>
  <c r="HC73" i="2"/>
  <c r="HB73" i="2"/>
  <c r="HA73" i="2"/>
  <c r="GZ73" i="2"/>
  <c r="GY73" i="2"/>
  <c r="GX73" i="2"/>
  <c r="GW73" i="2"/>
  <c r="GV73" i="2"/>
  <c r="GU73" i="2"/>
  <c r="GT73" i="2"/>
  <c r="GS73" i="2"/>
  <c r="GR73" i="2"/>
  <c r="GQ73" i="2"/>
  <c r="GP73" i="2"/>
  <c r="GO73" i="2"/>
  <c r="GN73" i="2"/>
  <c r="GM73" i="2"/>
  <c r="GL73" i="2"/>
  <c r="GK73" i="2"/>
  <c r="GJ73" i="2"/>
  <c r="GI73" i="2"/>
  <c r="GH73" i="2"/>
  <c r="GG73" i="2"/>
  <c r="GF73" i="2"/>
  <c r="GE73" i="2"/>
  <c r="GD73" i="2"/>
  <c r="GC73" i="2"/>
  <c r="GB73" i="2"/>
  <c r="GA73" i="2"/>
  <c r="FZ73" i="2"/>
  <c r="FY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G72" i="2"/>
  <c r="LF72" i="2"/>
  <c r="LE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KD72" i="2"/>
  <c r="KC72" i="2"/>
  <c r="KB72" i="2"/>
  <c r="KA72" i="2"/>
  <c r="JZ72" i="2"/>
  <c r="JY72" i="2"/>
  <c r="JX72" i="2"/>
  <c r="JW72" i="2"/>
  <c r="JV72" i="2"/>
  <c r="JU72" i="2"/>
  <c r="JT72" i="2"/>
  <c r="JS72" i="2"/>
  <c r="JR72" i="2"/>
  <c r="JQ72" i="2"/>
  <c r="JP72" i="2"/>
  <c r="JO72" i="2"/>
  <c r="JN72" i="2"/>
  <c r="JM72" i="2"/>
  <c r="JL72" i="2"/>
  <c r="JK72" i="2"/>
  <c r="JJ72" i="2"/>
  <c r="JI72" i="2"/>
  <c r="JH72" i="2"/>
  <c r="JG72" i="2"/>
  <c r="JF72" i="2"/>
  <c r="JE72" i="2"/>
  <c r="JD72" i="2"/>
  <c r="JC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O72" i="2"/>
  <c r="IN72" i="2"/>
  <c r="IM72" i="2"/>
  <c r="IL72" i="2"/>
  <c r="IK72" i="2"/>
  <c r="IJ72" i="2"/>
  <c r="II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Z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QM71" i="2"/>
  <c r="QL71" i="2"/>
  <c r="QK71" i="2"/>
  <c r="QJ71" i="2"/>
  <c r="QI71" i="2"/>
  <c r="QH71" i="2"/>
  <c r="QG71" i="2"/>
  <c r="QF71" i="2"/>
  <c r="QE71" i="2"/>
  <c r="QD71" i="2"/>
  <c r="QC71" i="2"/>
  <c r="QB71" i="2"/>
  <c r="QA71" i="2"/>
  <c r="PZ71" i="2"/>
  <c r="PY71" i="2"/>
  <c r="PX71" i="2"/>
  <c r="PW71" i="2"/>
  <c r="PV71" i="2"/>
  <c r="PU71" i="2"/>
  <c r="PT71" i="2"/>
  <c r="PS71" i="2"/>
  <c r="PR71" i="2"/>
  <c r="PQ71" i="2"/>
  <c r="PP71" i="2"/>
  <c r="PO71" i="2"/>
  <c r="PN71" i="2"/>
  <c r="PM71" i="2"/>
  <c r="PL71" i="2"/>
  <c r="PK71" i="2"/>
  <c r="PJ71" i="2"/>
  <c r="PI71" i="2"/>
  <c r="PH71" i="2"/>
  <c r="PG71" i="2"/>
  <c r="PF71" i="2"/>
  <c r="PE71" i="2"/>
  <c r="PD71" i="2"/>
  <c r="PC71" i="2"/>
  <c r="PB71" i="2"/>
  <c r="PA71" i="2"/>
  <c r="OZ71" i="2"/>
  <c r="OY71" i="2"/>
  <c r="OX71" i="2"/>
  <c r="OW71" i="2"/>
  <c r="OV71" i="2"/>
  <c r="OU71" i="2"/>
  <c r="OT71" i="2"/>
  <c r="OS71" i="2"/>
  <c r="OR71" i="2"/>
  <c r="OQ71" i="2"/>
  <c r="OP71" i="2"/>
  <c r="OO71" i="2"/>
  <c r="ON71" i="2"/>
  <c r="OM71" i="2"/>
  <c r="OL71" i="2"/>
  <c r="OK71" i="2"/>
  <c r="OJ71" i="2"/>
  <c r="OI71" i="2"/>
  <c r="OH71" i="2"/>
  <c r="OG71" i="2"/>
  <c r="OF71" i="2"/>
  <c r="OE71" i="2"/>
  <c r="OD71" i="2"/>
  <c r="OC71" i="2"/>
  <c r="OB71" i="2"/>
  <c r="OA71" i="2"/>
  <c r="NZ71" i="2"/>
  <c r="NY71" i="2"/>
  <c r="NX71" i="2"/>
  <c r="NW71" i="2"/>
  <c r="NV71" i="2"/>
  <c r="NU71" i="2"/>
  <c r="NT71" i="2"/>
  <c r="NS71" i="2"/>
  <c r="NR71" i="2"/>
  <c r="NQ71" i="2"/>
  <c r="NP71" i="2"/>
  <c r="NO71" i="2"/>
  <c r="NN71" i="2"/>
  <c r="NM71" i="2"/>
  <c r="NL71" i="2"/>
  <c r="NK71" i="2"/>
  <c r="NJ71" i="2"/>
  <c r="NI71" i="2"/>
  <c r="NH71" i="2"/>
  <c r="NG71" i="2"/>
  <c r="NF71" i="2"/>
  <c r="NE71" i="2"/>
  <c r="ND71" i="2"/>
  <c r="NC71" i="2"/>
  <c r="NB71" i="2"/>
  <c r="NA71" i="2"/>
  <c r="MZ71" i="2"/>
  <c r="MY71" i="2"/>
  <c r="MX71" i="2"/>
  <c r="MW71" i="2"/>
  <c r="MV71" i="2"/>
  <c r="MU71" i="2"/>
  <c r="MT71" i="2"/>
  <c r="MS71" i="2"/>
  <c r="MR71" i="2"/>
  <c r="MQ71" i="2"/>
  <c r="MP71" i="2"/>
  <c r="MO71" i="2"/>
  <c r="MN71" i="2"/>
  <c r="MM71" i="2"/>
  <c r="ML71" i="2"/>
  <c r="MK71" i="2"/>
  <c r="MJ71" i="2"/>
  <c r="MI71" i="2"/>
  <c r="MH71" i="2"/>
  <c r="MG71" i="2"/>
  <c r="MF71" i="2"/>
  <c r="ME71" i="2"/>
  <c r="MD71" i="2"/>
  <c r="MC71" i="2"/>
  <c r="MB71" i="2"/>
  <c r="MA71" i="2"/>
  <c r="LZ71" i="2"/>
  <c r="LY71" i="2"/>
  <c r="LX71" i="2"/>
  <c r="LW71" i="2"/>
  <c r="LV71" i="2"/>
  <c r="LU71" i="2"/>
  <c r="LT71" i="2"/>
  <c r="LS71" i="2"/>
  <c r="LR71" i="2"/>
  <c r="LQ71" i="2"/>
  <c r="LP71" i="2"/>
  <c r="LO71" i="2"/>
  <c r="LN71" i="2"/>
  <c r="LM71" i="2"/>
  <c r="LL71" i="2"/>
  <c r="LK71" i="2"/>
  <c r="LJ71" i="2"/>
  <c r="LI71" i="2"/>
  <c r="LH71" i="2"/>
  <c r="LG71" i="2"/>
  <c r="LF71" i="2"/>
  <c r="LE71" i="2"/>
  <c r="LD71" i="2"/>
  <c r="LC71" i="2"/>
  <c r="LB71" i="2"/>
  <c r="LA71" i="2"/>
  <c r="KZ71" i="2"/>
  <c r="KY71" i="2"/>
  <c r="KX71" i="2"/>
  <c r="KW71" i="2"/>
  <c r="KV71" i="2"/>
  <c r="KU71" i="2"/>
  <c r="KT71" i="2"/>
  <c r="KS71" i="2"/>
  <c r="KR71" i="2"/>
  <c r="KQ71" i="2"/>
  <c r="KP71" i="2"/>
  <c r="KO71" i="2"/>
  <c r="KN71" i="2"/>
  <c r="KM71" i="2"/>
  <c r="KL71" i="2"/>
  <c r="KK71" i="2"/>
  <c r="KJ71" i="2"/>
  <c r="KI71" i="2"/>
  <c r="KH71" i="2"/>
  <c r="KG71" i="2"/>
  <c r="KF71" i="2"/>
  <c r="KE71" i="2"/>
  <c r="KD71" i="2"/>
  <c r="KC71" i="2"/>
  <c r="KB71" i="2"/>
  <c r="KA71" i="2"/>
  <c r="JZ71" i="2"/>
  <c r="JY71" i="2"/>
  <c r="JX71" i="2"/>
  <c r="JW71" i="2"/>
  <c r="JV71" i="2"/>
  <c r="JU71" i="2"/>
  <c r="JT71" i="2"/>
  <c r="JS71" i="2"/>
  <c r="JR71" i="2"/>
  <c r="JQ71" i="2"/>
  <c r="JP71" i="2"/>
  <c r="JO71" i="2"/>
  <c r="JN71" i="2"/>
  <c r="JM71" i="2"/>
  <c r="JL71" i="2"/>
  <c r="JK71" i="2"/>
  <c r="JJ71" i="2"/>
  <c r="JI71" i="2"/>
  <c r="JH71" i="2"/>
  <c r="JG71" i="2"/>
  <c r="JF71" i="2"/>
  <c r="JE71" i="2"/>
  <c r="JD71" i="2"/>
  <c r="JC71" i="2"/>
  <c r="JB71" i="2"/>
  <c r="JA71" i="2"/>
  <c r="IZ71" i="2"/>
  <c r="IY71" i="2"/>
  <c r="IX71" i="2"/>
  <c r="IW71" i="2"/>
  <c r="IV71" i="2"/>
  <c r="IU71" i="2"/>
  <c r="IT71" i="2"/>
  <c r="IS71" i="2"/>
  <c r="IR71" i="2"/>
  <c r="IQ71" i="2"/>
  <c r="IP71" i="2"/>
  <c r="IO71" i="2"/>
  <c r="IN71" i="2"/>
  <c r="IM71" i="2"/>
  <c r="IL71" i="2"/>
  <c r="IK71" i="2"/>
  <c r="IJ71" i="2"/>
  <c r="II71" i="2"/>
  <c r="IH71" i="2"/>
  <c r="IG71" i="2"/>
  <c r="IF71" i="2"/>
  <c r="IE71" i="2"/>
  <c r="ID71" i="2"/>
  <c r="IC71" i="2"/>
  <c r="IB71" i="2"/>
  <c r="IA71" i="2"/>
  <c r="HZ71" i="2"/>
  <c r="HY71" i="2"/>
  <c r="HX71" i="2"/>
  <c r="HW71" i="2"/>
  <c r="HV71" i="2"/>
  <c r="HU71" i="2"/>
  <c r="HT71" i="2"/>
  <c r="HS71" i="2"/>
  <c r="HR71" i="2"/>
  <c r="HQ71" i="2"/>
  <c r="HP71" i="2"/>
  <c r="HO71" i="2"/>
  <c r="HN71" i="2"/>
  <c r="HM71" i="2"/>
  <c r="HL71" i="2"/>
  <c r="HK71" i="2"/>
  <c r="HJ71" i="2"/>
  <c r="HI71" i="2"/>
  <c r="HH71" i="2"/>
  <c r="HG71" i="2"/>
  <c r="HF71" i="2"/>
  <c r="HE71" i="2"/>
  <c r="HD71" i="2"/>
  <c r="HC71" i="2"/>
  <c r="HB71" i="2"/>
  <c r="HA71" i="2"/>
  <c r="GZ71" i="2"/>
  <c r="GY71" i="2"/>
  <c r="GX71" i="2"/>
  <c r="GW71" i="2"/>
  <c r="GV71" i="2"/>
  <c r="GU71" i="2"/>
  <c r="GT71" i="2"/>
  <c r="GS71" i="2"/>
  <c r="GR71" i="2"/>
  <c r="GQ71" i="2"/>
  <c r="GP71" i="2"/>
  <c r="GO71" i="2"/>
  <c r="GN71" i="2"/>
  <c r="GM71" i="2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PD70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NN70" i="2"/>
  <c r="NM70" i="2"/>
  <c r="NL70" i="2"/>
  <c r="NK70" i="2"/>
  <c r="NJ70" i="2"/>
  <c r="NI70" i="2"/>
  <c r="NH70" i="2"/>
  <c r="NG70" i="2"/>
  <c r="NF70" i="2"/>
  <c r="NE70" i="2"/>
  <c r="ND70" i="2"/>
  <c r="NC70" i="2"/>
  <c r="NB70" i="2"/>
  <c r="NA70" i="2"/>
  <c r="MZ70" i="2"/>
  <c r="MY70" i="2"/>
  <c r="MX70" i="2"/>
  <c r="MW70" i="2"/>
  <c r="MV70" i="2"/>
  <c r="MU70" i="2"/>
  <c r="MT70" i="2"/>
  <c r="MS70" i="2"/>
  <c r="MR70" i="2"/>
  <c r="MQ70" i="2"/>
  <c r="MP70" i="2"/>
  <c r="MO70" i="2"/>
  <c r="MN70" i="2"/>
  <c r="MM70" i="2"/>
  <c r="ML70" i="2"/>
  <c r="MK70" i="2"/>
  <c r="MJ70" i="2"/>
  <c r="MI70" i="2"/>
  <c r="MH70" i="2"/>
  <c r="MG70" i="2"/>
  <c r="MF70" i="2"/>
  <c r="ME70" i="2"/>
  <c r="MD70" i="2"/>
  <c r="MC70" i="2"/>
  <c r="MB70" i="2"/>
  <c r="MA70" i="2"/>
  <c r="LZ70" i="2"/>
  <c r="LY70" i="2"/>
  <c r="LX70" i="2"/>
  <c r="LW70" i="2"/>
  <c r="LV70" i="2"/>
  <c r="LU70" i="2"/>
  <c r="LT70" i="2"/>
  <c r="LS70" i="2"/>
  <c r="LR70" i="2"/>
  <c r="LQ70" i="2"/>
  <c r="LP70" i="2"/>
  <c r="LO70" i="2"/>
  <c r="LN70" i="2"/>
  <c r="LM70" i="2"/>
  <c r="LL70" i="2"/>
  <c r="LK70" i="2"/>
  <c r="LJ70" i="2"/>
  <c r="LI70" i="2"/>
  <c r="LH70" i="2"/>
  <c r="LG70" i="2"/>
  <c r="LF70" i="2"/>
  <c r="LE70" i="2"/>
  <c r="LD70" i="2"/>
  <c r="LC70" i="2"/>
  <c r="LB70" i="2"/>
  <c r="LA70" i="2"/>
  <c r="KZ70" i="2"/>
  <c r="KY70" i="2"/>
  <c r="KX70" i="2"/>
  <c r="KW70" i="2"/>
  <c r="KV70" i="2"/>
  <c r="KU70" i="2"/>
  <c r="KT70" i="2"/>
  <c r="KS70" i="2"/>
  <c r="KR70" i="2"/>
  <c r="KQ70" i="2"/>
  <c r="KP70" i="2"/>
  <c r="KO70" i="2"/>
  <c r="KN70" i="2"/>
  <c r="KM70" i="2"/>
  <c r="KL70" i="2"/>
  <c r="KK70" i="2"/>
  <c r="KJ70" i="2"/>
  <c r="KI70" i="2"/>
  <c r="KH70" i="2"/>
  <c r="KG70" i="2"/>
  <c r="KF70" i="2"/>
  <c r="KE70" i="2"/>
  <c r="KD70" i="2"/>
  <c r="KC70" i="2"/>
  <c r="KB70" i="2"/>
  <c r="KA70" i="2"/>
  <c r="JZ70" i="2"/>
  <c r="JY70" i="2"/>
  <c r="JX70" i="2"/>
  <c r="JW70" i="2"/>
  <c r="JV70" i="2"/>
  <c r="JU70" i="2"/>
  <c r="JT70" i="2"/>
  <c r="JS70" i="2"/>
  <c r="JR70" i="2"/>
  <c r="JQ70" i="2"/>
  <c r="JP70" i="2"/>
  <c r="JO70" i="2"/>
  <c r="JN70" i="2"/>
  <c r="JM70" i="2"/>
  <c r="JL70" i="2"/>
  <c r="JK70" i="2"/>
  <c r="JJ70" i="2"/>
  <c r="JI70" i="2"/>
  <c r="JH70" i="2"/>
  <c r="JG70" i="2"/>
  <c r="JF70" i="2"/>
  <c r="JE70" i="2"/>
  <c r="JD70" i="2"/>
  <c r="JC70" i="2"/>
  <c r="JB70" i="2"/>
  <c r="JA70" i="2"/>
  <c r="IZ70" i="2"/>
  <c r="IY70" i="2"/>
  <c r="IX70" i="2"/>
  <c r="IW70" i="2"/>
  <c r="IV70" i="2"/>
  <c r="IU70" i="2"/>
  <c r="IT70" i="2"/>
  <c r="IS70" i="2"/>
  <c r="IR70" i="2"/>
  <c r="IQ70" i="2"/>
  <c r="IP70" i="2"/>
  <c r="IO70" i="2"/>
  <c r="IN70" i="2"/>
  <c r="IM70" i="2"/>
  <c r="IL70" i="2"/>
  <c r="IK70" i="2"/>
  <c r="IJ70" i="2"/>
  <c r="II70" i="2"/>
  <c r="IH70" i="2"/>
  <c r="IG70" i="2"/>
  <c r="IF70" i="2"/>
  <c r="IE70" i="2"/>
  <c r="ID70" i="2"/>
  <c r="IC70" i="2"/>
  <c r="IB70" i="2"/>
  <c r="IA70" i="2"/>
  <c r="HZ70" i="2"/>
  <c r="HY70" i="2"/>
  <c r="HX70" i="2"/>
  <c r="HW70" i="2"/>
  <c r="HV70" i="2"/>
  <c r="HU70" i="2"/>
  <c r="HT70" i="2"/>
  <c r="HS70" i="2"/>
  <c r="HR70" i="2"/>
  <c r="HQ70" i="2"/>
  <c r="HP70" i="2"/>
  <c r="HO70" i="2"/>
  <c r="HN70" i="2"/>
  <c r="HM70" i="2"/>
  <c r="HL70" i="2"/>
  <c r="HK70" i="2"/>
  <c r="HJ70" i="2"/>
  <c r="HI70" i="2"/>
  <c r="HH70" i="2"/>
  <c r="HG70" i="2"/>
  <c r="HF70" i="2"/>
  <c r="HE70" i="2"/>
  <c r="HD70" i="2"/>
  <c r="HC70" i="2"/>
  <c r="HB70" i="2"/>
  <c r="HA70" i="2"/>
  <c r="GZ70" i="2"/>
  <c r="GY70" i="2"/>
  <c r="GX70" i="2"/>
  <c r="GW70" i="2"/>
  <c r="GV70" i="2"/>
  <c r="GU70" i="2"/>
  <c r="GT70" i="2"/>
  <c r="GS70" i="2"/>
  <c r="GR70" i="2"/>
  <c r="GQ70" i="2"/>
  <c r="GP70" i="2"/>
  <c r="GO70" i="2"/>
  <c r="GN70" i="2"/>
  <c r="GM70" i="2"/>
  <c r="GL70" i="2"/>
  <c r="GK70" i="2"/>
  <c r="GJ70" i="2"/>
  <c r="GI70" i="2"/>
  <c r="GH70" i="2"/>
  <c r="GG70" i="2"/>
  <c r="GF70" i="2"/>
  <c r="GE70" i="2"/>
  <c r="GD70" i="2"/>
  <c r="GC70" i="2"/>
  <c r="GB70" i="2"/>
  <c r="GA70" i="2"/>
  <c r="FZ70" i="2"/>
  <c r="FY70" i="2"/>
  <c r="FS70" i="2"/>
  <c r="FR70" i="2"/>
  <c r="FQ70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QM69" i="2"/>
  <c r="QL69" i="2"/>
  <c r="QK69" i="2"/>
  <c r="QJ69" i="2"/>
  <c r="QI69" i="2"/>
  <c r="QH69" i="2"/>
  <c r="QG69" i="2"/>
  <c r="QF69" i="2"/>
  <c r="QE69" i="2"/>
  <c r="QD69" i="2"/>
  <c r="QC69" i="2"/>
  <c r="QB69" i="2"/>
  <c r="QA69" i="2"/>
  <c r="PZ69" i="2"/>
  <c r="PY69" i="2"/>
  <c r="PX69" i="2"/>
  <c r="PW69" i="2"/>
  <c r="PV69" i="2"/>
  <c r="PU69" i="2"/>
  <c r="PT69" i="2"/>
  <c r="PS69" i="2"/>
  <c r="PR69" i="2"/>
  <c r="PQ69" i="2"/>
  <c r="PP69" i="2"/>
  <c r="PO69" i="2"/>
  <c r="PN69" i="2"/>
  <c r="PM69" i="2"/>
  <c r="PL69" i="2"/>
  <c r="PK69" i="2"/>
  <c r="PJ69" i="2"/>
  <c r="PI69" i="2"/>
  <c r="PH69" i="2"/>
  <c r="PG69" i="2"/>
  <c r="PF69" i="2"/>
  <c r="PE69" i="2"/>
  <c r="PD69" i="2"/>
  <c r="PC69" i="2"/>
  <c r="PB69" i="2"/>
  <c r="PA69" i="2"/>
  <c r="OZ69" i="2"/>
  <c r="OY69" i="2"/>
  <c r="OX69" i="2"/>
  <c r="OW69" i="2"/>
  <c r="OV69" i="2"/>
  <c r="OU69" i="2"/>
  <c r="OT69" i="2"/>
  <c r="OS69" i="2"/>
  <c r="OR69" i="2"/>
  <c r="OQ69" i="2"/>
  <c r="OP69" i="2"/>
  <c r="OO69" i="2"/>
  <c r="ON69" i="2"/>
  <c r="OM69" i="2"/>
  <c r="OL69" i="2"/>
  <c r="OK69" i="2"/>
  <c r="OJ69" i="2"/>
  <c r="OI69" i="2"/>
  <c r="OH69" i="2"/>
  <c r="OG69" i="2"/>
  <c r="OF69" i="2"/>
  <c r="OE69" i="2"/>
  <c r="OD69" i="2"/>
  <c r="OC69" i="2"/>
  <c r="OB69" i="2"/>
  <c r="OA69" i="2"/>
  <c r="NZ69" i="2"/>
  <c r="NY69" i="2"/>
  <c r="NX69" i="2"/>
  <c r="NW69" i="2"/>
  <c r="NV69" i="2"/>
  <c r="NU69" i="2"/>
  <c r="NT69" i="2"/>
  <c r="NS69" i="2"/>
  <c r="NR69" i="2"/>
  <c r="NQ69" i="2"/>
  <c r="NP69" i="2"/>
  <c r="NO69" i="2"/>
  <c r="NN69" i="2"/>
  <c r="NM69" i="2"/>
  <c r="NL69" i="2"/>
  <c r="NK69" i="2"/>
  <c r="NJ69" i="2"/>
  <c r="NI69" i="2"/>
  <c r="NH69" i="2"/>
  <c r="NG69" i="2"/>
  <c r="NF69" i="2"/>
  <c r="NE69" i="2"/>
  <c r="ND69" i="2"/>
  <c r="NC69" i="2"/>
  <c r="NB69" i="2"/>
  <c r="NA69" i="2"/>
  <c r="MZ69" i="2"/>
  <c r="MY69" i="2"/>
  <c r="MX69" i="2"/>
  <c r="MW69" i="2"/>
  <c r="MV69" i="2"/>
  <c r="MU69" i="2"/>
  <c r="MT69" i="2"/>
  <c r="MS69" i="2"/>
  <c r="MR69" i="2"/>
  <c r="MQ69" i="2"/>
  <c r="MP69" i="2"/>
  <c r="MO69" i="2"/>
  <c r="MN69" i="2"/>
  <c r="MM69" i="2"/>
  <c r="ML69" i="2"/>
  <c r="MK69" i="2"/>
  <c r="MJ69" i="2"/>
  <c r="MI69" i="2"/>
  <c r="MH69" i="2"/>
  <c r="MG69" i="2"/>
  <c r="MF69" i="2"/>
  <c r="ME69" i="2"/>
  <c r="MD69" i="2"/>
  <c r="MC69" i="2"/>
  <c r="MB69" i="2"/>
  <c r="MA69" i="2"/>
  <c r="LZ69" i="2"/>
  <c r="LY69" i="2"/>
  <c r="LX69" i="2"/>
  <c r="LW69" i="2"/>
  <c r="LV69" i="2"/>
  <c r="LU69" i="2"/>
  <c r="LT69" i="2"/>
  <c r="LS69" i="2"/>
  <c r="LR69" i="2"/>
  <c r="LQ69" i="2"/>
  <c r="LP69" i="2"/>
  <c r="LO69" i="2"/>
  <c r="LN69" i="2"/>
  <c r="LM69" i="2"/>
  <c r="LL69" i="2"/>
  <c r="LK69" i="2"/>
  <c r="LJ69" i="2"/>
  <c r="LI69" i="2"/>
  <c r="LH69" i="2"/>
  <c r="LG69" i="2"/>
  <c r="LF69" i="2"/>
  <c r="LE69" i="2"/>
  <c r="LD69" i="2"/>
  <c r="LC69" i="2"/>
  <c r="LB69" i="2"/>
  <c r="LA69" i="2"/>
  <c r="KZ69" i="2"/>
  <c r="KY69" i="2"/>
  <c r="KX69" i="2"/>
  <c r="KW69" i="2"/>
  <c r="KV69" i="2"/>
  <c r="KU69" i="2"/>
  <c r="KT69" i="2"/>
  <c r="KS69" i="2"/>
  <c r="KR69" i="2"/>
  <c r="KQ69" i="2"/>
  <c r="KP69" i="2"/>
  <c r="KO69" i="2"/>
  <c r="KN69" i="2"/>
  <c r="KM69" i="2"/>
  <c r="KL69" i="2"/>
  <c r="KK69" i="2"/>
  <c r="KJ69" i="2"/>
  <c r="KI69" i="2"/>
  <c r="KH69" i="2"/>
  <c r="KG69" i="2"/>
  <c r="KF69" i="2"/>
  <c r="KE69" i="2"/>
  <c r="KD69" i="2"/>
  <c r="KC69" i="2"/>
  <c r="KB69" i="2"/>
  <c r="KA69" i="2"/>
  <c r="JZ69" i="2"/>
  <c r="JY69" i="2"/>
  <c r="JX69" i="2"/>
  <c r="JW69" i="2"/>
  <c r="JV69" i="2"/>
  <c r="JU69" i="2"/>
  <c r="JT69" i="2"/>
  <c r="JS69" i="2"/>
  <c r="JR69" i="2"/>
  <c r="JQ69" i="2"/>
  <c r="JP69" i="2"/>
  <c r="JO69" i="2"/>
  <c r="JN69" i="2"/>
  <c r="JM69" i="2"/>
  <c r="JL69" i="2"/>
  <c r="JK69" i="2"/>
  <c r="JJ69" i="2"/>
  <c r="JI69" i="2"/>
  <c r="JH69" i="2"/>
  <c r="JG69" i="2"/>
  <c r="JF69" i="2"/>
  <c r="JE69" i="2"/>
  <c r="JD69" i="2"/>
  <c r="JC69" i="2"/>
  <c r="JB69" i="2"/>
  <c r="JA69" i="2"/>
  <c r="IZ69" i="2"/>
  <c r="IY69" i="2"/>
  <c r="IX69" i="2"/>
  <c r="IW69" i="2"/>
  <c r="IV69" i="2"/>
  <c r="IU69" i="2"/>
  <c r="IT69" i="2"/>
  <c r="IS69" i="2"/>
  <c r="IR69" i="2"/>
  <c r="IQ69" i="2"/>
  <c r="IP69" i="2"/>
  <c r="IO69" i="2"/>
  <c r="IN69" i="2"/>
  <c r="IM69" i="2"/>
  <c r="IL69" i="2"/>
  <c r="IK69" i="2"/>
  <c r="IJ69" i="2"/>
  <c r="II69" i="2"/>
  <c r="IH69" i="2"/>
  <c r="IG69" i="2"/>
  <c r="IF69" i="2"/>
  <c r="IE69" i="2"/>
  <c r="ID69" i="2"/>
  <c r="IC69" i="2"/>
  <c r="IB69" i="2"/>
  <c r="IA69" i="2"/>
  <c r="HZ69" i="2"/>
  <c r="HY69" i="2"/>
  <c r="HX69" i="2"/>
  <c r="HW69" i="2"/>
  <c r="HV69" i="2"/>
  <c r="HU69" i="2"/>
  <c r="HT69" i="2"/>
  <c r="HS69" i="2"/>
  <c r="HR69" i="2"/>
  <c r="HQ69" i="2"/>
  <c r="HP69" i="2"/>
  <c r="HO69" i="2"/>
  <c r="HN69" i="2"/>
  <c r="HM69" i="2"/>
  <c r="HL69" i="2"/>
  <c r="HK69" i="2"/>
  <c r="HJ69" i="2"/>
  <c r="HI69" i="2"/>
  <c r="HH69" i="2"/>
  <c r="HG69" i="2"/>
  <c r="HF69" i="2"/>
  <c r="HE69" i="2"/>
  <c r="HD69" i="2"/>
  <c r="HC69" i="2"/>
  <c r="HB69" i="2"/>
  <c r="HA69" i="2"/>
  <c r="GZ69" i="2"/>
  <c r="GY69" i="2"/>
  <c r="GX69" i="2"/>
  <c r="GW69" i="2"/>
  <c r="GV69" i="2"/>
  <c r="GU69" i="2"/>
  <c r="GT69" i="2"/>
  <c r="GS69" i="2"/>
  <c r="GR69" i="2"/>
  <c r="GQ69" i="2"/>
  <c r="GP69" i="2"/>
  <c r="GO69" i="2"/>
  <c r="GN69" i="2"/>
  <c r="GM69" i="2"/>
  <c r="GL69" i="2"/>
  <c r="GK69" i="2"/>
  <c r="GJ69" i="2"/>
  <c r="GI69" i="2"/>
  <c r="GH69" i="2"/>
  <c r="GG69" i="2"/>
  <c r="GF69" i="2"/>
  <c r="GE69" i="2"/>
  <c r="GD69" i="2"/>
  <c r="GC69" i="2"/>
  <c r="GB69" i="2"/>
  <c r="GA69" i="2"/>
  <c r="FZ69" i="2"/>
  <c r="FY69" i="2"/>
  <c r="FS69" i="2"/>
  <c r="FR69" i="2"/>
  <c r="FQ69" i="2"/>
  <c r="FP69" i="2"/>
  <c r="FO69" i="2"/>
  <c r="FN69" i="2"/>
  <c r="FM69" i="2"/>
  <c r="FL69" i="2"/>
  <c r="FK69" i="2"/>
  <c r="FJ69" i="2"/>
  <c r="FI69" i="2"/>
  <c r="FH69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EU69" i="2"/>
  <c r="ET69" i="2"/>
  <c r="ES69" i="2"/>
  <c r="ER69" i="2"/>
  <c r="EQ69" i="2"/>
  <c r="EP69" i="2"/>
  <c r="EO69" i="2"/>
  <c r="EN69" i="2"/>
  <c r="EM69" i="2"/>
  <c r="EL69" i="2"/>
  <c r="EK69" i="2"/>
  <c r="EJ69" i="2"/>
  <c r="EI69" i="2"/>
  <c r="EH69" i="2"/>
  <c r="EG69" i="2"/>
  <c r="EF69" i="2"/>
  <c r="EE69" i="2"/>
  <c r="ED69" i="2"/>
  <c r="EC69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QM68" i="2"/>
  <c r="QL68" i="2"/>
  <c r="QK68" i="2"/>
  <c r="QJ68" i="2"/>
  <c r="QI68" i="2"/>
  <c r="QH68" i="2"/>
  <c r="QG68" i="2"/>
  <c r="QF68" i="2"/>
  <c r="QE68" i="2"/>
  <c r="QD68" i="2"/>
  <c r="QC68" i="2"/>
  <c r="QB68" i="2"/>
  <c r="QA68" i="2"/>
  <c r="PZ68" i="2"/>
  <c r="PY68" i="2"/>
  <c r="PX68" i="2"/>
  <c r="PW68" i="2"/>
  <c r="PV68" i="2"/>
  <c r="PU68" i="2"/>
  <c r="PT68" i="2"/>
  <c r="PS68" i="2"/>
  <c r="PR68" i="2"/>
  <c r="PQ68" i="2"/>
  <c r="PP68" i="2"/>
  <c r="PO68" i="2"/>
  <c r="PN68" i="2"/>
  <c r="PM68" i="2"/>
  <c r="PL68" i="2"/>
  <c r="PK68" i="2"/>
  <c r="PJ68" i="2"/>
  <c r="PI68" i="2"/>
  <c r="PH68" i="2"/>
  <c r="PG68" i="2"/>
  <c r="PF68" i="2"/>
  <c r="PE68" i="2"/>
  <c r="PD68" i="2"/>
  <c r="PC68" i="2"/>
  <c r="PB68" i="2"/>
  <c r="PA68" i="2"/>
  <c r="OZ68" i="2"/>
  <c r="OY68" i="2"/>
  <c r="OX68" i="2"/>
  <c r="OW68" i="2"/>
  <c r="OV68" i="2"/>
  <c r="OU68" i="2"/>
  <c r="OT68" i="2"/>
  <c r="OS68" i="2"/>
  <c r="OR68" i="2"/>
  <c r="OQ68" i="2"/>
  <c r="OP68" i="2"/>
  <c r="OO68" i="2"/>
  <c r="ON68" i="2"/>
  <c r="OM68" i="2"/>
  <c r="OL68" i="2"/>
  <c r="OK68" i="2"/>
  <c r="OJ68" i="2"/>
  <c r="OI68" i="2"/>
  <c r="OH68" i="2"/>
  <c r="OG68" i="2"/>
  <c r="OF68" i="2"/>
  <c r="OE68" i="2"/>
  <c r="OD68" i="2"/>
  <c r="OC68" i="2"/>
  <c r="OB68" i="2"/>
  <c r="OA68" i="2"/>
  <c r="NZ68" i="2"/>
  <c r="NY68" i="2"/>
  <c r="NX68" i="2"/>
  <c r="NW68" i="2"/>
  <c r="NV68" i="2"/>
  <c r="NU68" i="2"/>
  <c r="NT68" i="2"/>
  <c r="NS68" i="2"/>
  <c r="NR68" i="2"/>
  <c r="NQ68" i="2"/>
  <c r="NP68" i="2"/>
  <c r="NO68" i="2"/>
  <c r="NN68" i="2"/>
  <c r="NM68" i="2"/>
  <c r="NL68" i="2"/>
  <c r="NK68" i="2"/>
  <c r="NJ68" i="2"/>
  <c r="NI68" i="2"/>
  <c r="NH68" i="2"/>
  <c r="NG68" i="2"/>
  <c r="NF68" i="2"/>
  <c r="NE68" i="2"/>
  <c r="ND68" i="2"/>
  <c r="NC68" i="2"/>
  <c r="NB68" i="2"/>
  <c r="NA68" i="2"/>
  <c r="MZ68" i="2"/>
  <c r="MY68" i="2"/>
  <c r="MX68" i="2"/>
  <c r="MW68" i="2"/>
  <c r="MV68" i="2"/>
  <c r="MU68" i="2"/>
  <c r="MT68" i="2"/>
  <c r="MS68" i="2"/>
  <c r="MR68" i="2"/>
  <c r="MQ68" i="2"/>
  <c r="MP68" i="2"/>
  <c r="MO68" i="2"/>
  <c r="MN68" i="2"/>
  <c r="MM68" i="2"/>
  <c r="ML68" i="2"/>
  <c r="MK68" i="2"/>
  <c r="MJ68" i="2"/>
  <c r="MI68" i="2"/>
  <c r="MH68" i="2"/>
  <c r="MG68" i="2"/>
  <c r="MF68" i="2"/>
  <c r="ME68" i="2"/>
  <c r="MD68" i="2"/>
  <c r="MC68" i="2"/>
  <c r="MB68" i="2"/>
  <c r="MA68" i="2"/>
  <c r="LZ68" i="2"/>
  <c r="LY68" i="2"/>
  <c r="LX68" i="2"/>
  <c r="LW68" i="2"/>
  <c r="LV68" i="2"/>
  <c r="LU68" i="2"/>
  <c r="LT68" i="2"/>
  <c r="LS68" i="2"/>
  <c r="LR68" i="2"/>
  <c r="LQ68" i="2"/>
  <c r="LP68" i="2"/>
  <c r="LO68" i="2"/>
  <c r="LN68" i="2"/>
  <c r="LM68" i="2"/>
  <c r="LL68" i="2"/>
  <c r="LK68" i="2"/>
  <c r="LJ68" i="2"/>
  <c r="LI68" i="2"/>
  <c r="LH68" i="2"/>
  <c r="LG68" i="2"/>
  <c r="LF68" i="2"/>
  <c r="LE68" i="2"/>
  <c r="LD68" i="2"/>
  <c r="LC68" i="2"/>
  <c r="LB68" i="2"/>
  <c r="LA68" i="2"/>
  <c r="KZ68" i="2"/>
  <c r="KY68" i="2"/>
  <c r="KX68" i="2"/>
  <c r="KW68" i="2"/>
  <c r="KV68" i="2"/>
  <c r="KU68" i="2"/>
  <c r="KT68" i="2"/>
  <c r="KS68" i="2"/>
  <c r="KR68" i="2"/>
  <c r="KQ68" i="2"/>
  <c r="KP68" i="2"/>
  <c r="KO68" i="2"/>
  <c r="KN68" i="2"/>
  <c r="KM68" i="2"/>
  <c r="KL68" i="2"/>
  <c r="KK68" i="2"/>
  <c r="KJ68" i="2"/>
  <c r="KI68" i="2"/>
  <c r="KH68" i="2"/>
  <c r="KG68" i="2"/>
  <c r="KF68" i="2"/>
  <c r="KE68" i="2"/>
  <c r="KD68" i="2"/>
  <c r="KC68" i="2"/>
  <c r="KB68" i="2"/>
  <c r="KA68" i="2"/>
  <c r="JZ68" i="2"/>
  <c r="JY68" i="2"/>
  <c r="JX68" i="2"/>
  <c r="JW68" i="2"/>
  <c r="JV68" i="2"/>
  <c r="JU68" i="2"/>
  <c r="JT68" i="2"/>
  <c r="JS68" i="2"/>
  <c r="JR68" i="2"/>
  <c r="JQ68" i="2"/>
  <c r="JP68" i="2"/>
  <c r="JO68" i="2"/>
  <c r="JN68" i="2"/>
  <c r="JM68" i="2"/>
  <c r="JL68" i="2"/>
  <c r="JK68" i="2"/>
  <c r="JJ68" i="2"/>
  <c r="JI68" i="2"/>
  <c r="JH68" i="2"/>
  <c r="JG68" i="2"/>
  <c r="JF68" i="2"/>
  <c r="JE68" i="2"/>
  <c r="JD68" i="2"/>
  <c r="JC68" i="2"/>
  <c r="JB68" i="2"/>
  <c r="JA68" i="2"/>
  <c r="IZ68" i="2"/>
  <c r="IY68" i="2"/>
  <c r="IX68" i="2"/>
  <c r="IW68" i="2"/>
  <c r="IV68" i="2"/>
  <c r="IU68" i="2"/>
  <c r="IT68" i="2"/>
  <c r="IS68" i="2"/>
  <c r="IR68" i="2"/>
  <c r="IQ68" i="2"/>
  <c r="IP68" i="2"/>
  <c r="IO68" i="2"/>
  <c r="IN68" i="2"/>
  <c r="IM68" i="2"/>
  <c r="IL68" i="2"/>
  <c r="IK68" i="2"/>
  <c r="IJ68" i="2"/>
  <c r="II68" i="2"/>
  <c r="IH68" i="2"/>
  <c r="IG68" i="2"/>
  <c r="IF68" i="2"/>
  <c r="IE68" i="2"/>
  <c r="ID68" i="2"/>
  <c r="IC68" i="2"/>
  <c r="IB68" i="2"/>
  <c r="IA68" i="2"/>
  <c r="HZ68" i="2"/>
  <c r="HY68" i="2"/>
  <c r="HX68" i="2"/>
  <c r="HW68" i="2"/>
  <c r="HV68" i="2"/>
  <c r="HU68" i="2"/>
  <c r="HT68" i="2"/>
  <c r="HS68" i="2"/>
  <c r="HR68" i="2"/>
  <c r="HQ68" i="2"/>
  <c r="HP68" i="2"/>
  <c r="HO68" i="2"/>
  <c r="HN68" i="2"/>
  <c r="HM68" i="2"/>
  <c r="HL68" i="2"/>
  <c r="HK68" i="2"/>
  <c r="HJ68" i="2"/>
  <c r="HI68" i="2"/>
  <c r="HH68" i="2"/>
  <c r="HG68" i="2"/>
  <c r="HF68" i="2"/>
  <c r="HE68" i="2"/>
  <c r="HD68" i="2"/>
  <c r="HC68" i="2"/>
  <c r="HB68" i="2"/>
  <c r="HA68" i="2"/>
  <c r="GZ68" i="2"/>
  <c r="GY68" i="2"/>
  <c r="GX68" i="2"/>
  <c r="GW68" i="2"/>
  <c r="GV68" i="2"/>
  <c r="GU68" i="2"/>
  <c r="GT68" i="2"/>
  <c r="GS68" i="2"/>
  <c r="GR68" i="2"/>
  <c r="GQ68" i="2"/>
  <c r="GP68" i="2"/>
  <c r="GO68" i="2"/>
  <c r="GN68" i="2"/>
  <c r="GM68" i="2"/>
  <c r="GL68" i="2"/>
  <c r="GK68" i="2"/>
  <c r="GJ68" i="2"/>
  <c r="GI68" i="2"/>
  <c r="GH68" i="2"/>
  <c r="GG68" i="2"/>
  <c r="GF68" i="2"/>
  <c r="GE68" i="2"/>
  <c r="GD68" i="2"/>
  <c r="GC68" i="2"/>
  <c r="GB68" i="2"/>
  <c r="GA68" i="2"/>
  <c r="FZ68" i="2"/>
  <c r="FY68" i="2"/>
  <c r="FS68" i="2"/>
  <c r="FR68" i="2"/>
  <c r="FQ68" i="2"/>
  <c r="FP68" i="2"/>
  <c r="FO68" i="2"/>
  <c r="FN68" i="2"/>
  <c r="FM68" i="2"/>
  <c r="FL68" i="2"/>
  <c r="FK68" i="2"/>
  <c r="FJ68" i="2"/>
  <c r="FI68" i="2"/>
  <c r="FH68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EU68" i="2"/>
  <c r="ET68" i="2"/>
  <c r="ES68" i="2"/>
  <c r="ER68" i="2"/>
  <c r="EQ68" i="2"/>
  <c r="EP68" i="2"/>
  <c r="EO68" i="2"/>
  <c r="EN68" i="2"/>
  <c r="EM68" i="2"/>
  <c r="EL68" i="2"/>
  <c r="EK68" i="2"/>
  <c r="EJ68" i="2"/>
  <c r="EI68" i="2"/>
  <c r="EH68" i="2"/>
  <c r="EG68" i="2"/>
  <c r="EF68" i="2"/>
  <c r="EE68" i="2"/>
  <c r="ED68" i="2"/>
  <c r="EC68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QM67" i="2"/>
  <c r="QL67" i="2"/>
  <c r="QK67" i="2"/>
  <c r="QJ67" i="2"/>
  <c r="QI67" i="2"/>
  <c r="QH67" i="2"/>
  <c r="QG67" i="2"/>
  <c r="QF67" i="2"/>
  <c r="QE67" i="2"/>
  <c r="QD67" i="2"/>
  <c r="QC67" i="2"/>
  <c r="QB67" i="2"/>
  <c r="QA67" i="2"/>
  <c r="PZ67" i="2"/>
  <c r="PY67" i="2"/>
  <c r="PX67" i="2"/>
  <c r="PW67" i="2"/>
  <c r="PV67" i="2"/>
  <c r="PU67" i="2"/>
  <c r="PT67" i="2"/>
  <c r="PS67" i="2"/>
  <c r="PR67" i="2"/>
  <c r="PQ67" i="2"/>
  <c r="PP67" i="2"/>
  <c r="PO67" i="2"/>
  <c r="PN67" i="2"/>
  <c r="PM67" i="2"/>
  <c r="PL67" i="2"/>
  <c r="PK67" i="2"/>
  <c r="PJ67" i="2"/>
  <c r="PI67" i="2"/>
  <c r="PH67" i="2"/>
  <c r="PG67" i="2"/>
  <c r="PF67" i="2"/>
  <c r="PE67" i="2"/>
  <c r="PD67" i="2"/>
  <c r="PC67" i="2"/>
  <c r="PB67" i="2"/>
  <c r="PA67" i="2"/>
  <c r="OZ67" i="2"/>
  <c r="OY67" i="2"/>
  <c r="OX67" i="2"/>
  <c r="OW67" i="2"/>
  <c r="OV67" i="2"/>
  <c r="OU67" i="2"/>
  <c r="OT67" i="2"/>
  <c r="OS67" i="2"/>
  <c r="OR67" i="2"/>
  <c r="OQ67" i="2"/>
  <c r="OP67" i="2"/>
  <c r="OO67" i="2"/>
  <c r="ON67" i="2"/>
  <c r="OM67" i="2"/>
  <c r="OL67" i="2"/>
  <c r="OK67" i="2"/>
  <c r="OJ67" i="2"/>
  <c r="OI67" i="2"/>
  <c r="OH67" i="2"/>
  <c r="OG67" i="2"/>
  <c r="OF67" i="2"/>
  <c r="OE67" i="2"/>
  <c r="OD67" i="2"/>
  <c r="OC67" i="2"/>
  <c r="OB67" i="2"/>
  <c r="OA67" i="2"/>
  <c r="NZ67" i="2"/>
  <c r="NY67" i="2"/>
  <c r="NX67" i="2"/>
  <c r="NW67" i="2"/>
  <c r="NV67" i="2"/>
  <c r="NU67" i="2"/>
  <c r="NT67" i="2"/>
  <c r="NS67" i="2"/>
  <c r="NR67" i="2"/>
  <c r="NQ67" i="2"/>
  <c r="NP67" i="2"/>
  <c r="NO67" i="2"/>
  <c r="NN67" i="2"/>
  <c r="NM67" i="2"/>
  <c r="NL67" i="2"/>
  <c r="NK67" i="2"/>
  <c r="NJ67" i="2"/>
  <c r="NI67" i="2"/>
  <c r="NH67" i="2"/>
  <c r="NG67" i="2"/>
  <c r="NF67" i="2"/>
  <c r="NE67" i="2"/>
  <c r="ND67" i="2"/>
  <c r="NC67" i="2"/>
  <c r="NB67" i="2"/>
  <c r="NA67" i="2"/>
  <c r="MZ67" i="2"/>
  <c r="MY67" i="2"/>
  <c r="MX67" i="2"/>
  <c r="MW67" i="2"/>
  <c r="MV67" i="2"/>
  <c r="MU67" i="2"/>
  <c r="MT67" i="2"/>
  <c r="MS67" i="2"/>
  <c r="MR67" i="2"/>
  <c r="MQ67" i="2"/>
  <c r="MP67" i="2"/>
  <c r="MO67" i="2"/>
  <c r="MN67" i="2"/>
  <c r="MM67" i="2"/>
  <c r="ML67" i="2"/>
  <c r="MK67" i="2"/>
  <c r="MJ67" i="2"/>
  <c r="MI67" i="2"/>
  <c r="MH67" i="2"/>
  <c r="MG67" i="2"/>
  <c r="MF67" i="2"/>
  <c r="ME67" i="2"/>
  <c r="MD67" i="2"/>
  <c r="MC67" i="2"/>
  <c r="MB67" i="2"/>
  <c r="MA67" i="2"/>
  <c r="LZ67" i="2"/>
  <c r="LY67" i="2"/>
  <c r="LX67" i="2"/>
  <c r="LW67" i="2"/>
  <c r="LV67" i="2"/>
  <c r="LU67" i="2"/>
  <c r="LT67" i="2"/>
  <c r="LS67" i="2"/>
  <c r="LR67" i="2"/>
  <c r="LQ67" i="2"/>
  <c r="LP67" i="2"/>
  <c r="LO67" i="2"/>
  <c r="LN67" i="2"/>
  <c r="LM67" i="2"/>
  <c r="LL67" i="2"/>
  <c r="LK67" i="2"/>
  <c r="LJ67" i="2"/>
  <c r="LI67" i="2"/>
  <c r="LH67" i="2"/>
  <c r="LG67" i="2"/>
  <c r="LF67" i="2"/>
  <c r="LE67" i="2"/>
  <c r="LD67" i="2"/>
  <c r="LC67" i="2"/>
  <c r="LB67" i="2"/>
  <c r="LA67" i="2"/>
  <c r="KZ67" i="2"/>
  <c r="KY67" i="2"/>
  <c r="KX67" i="2"/>
  <c r="KW67" i="2"/>
  <c r="KV67" i="2"/>
  <c r="KU67" i="2"/>
  <c r="KT67" i="2"/>
  <c r="KS67" i="2"/>
  <c r="KR67" i="2"/>
  <c r="KQ67" i="2"/>
  <c r="KP67" i="2"/>
  <c r="KO67" i="2"/>
  <c r="KN67" i="2"/>
  <c r="KM67" i="2"/>
  <c r="KL67" i="2"/>
  <c r="KK67" i="2"/>
  <c r="KJ67" i="2"/>
  <c r="KI67" i="2"/>
  <c r="KH67" i="2"/>
  <c r="KG67" i="2"/>
  <c r="KF67" i="2"/>
  <c r="KE67" i="2"/>
  <c r="KD67" i="2"/>
  <c r="KC67" i="2"/>
  <c r="KB67" i="2"/>
  <c r="KA67" i="2"/>
  <c r="JZ67" i="2"/>
  <c r="JY67" i="2"/>
  <c r="JX67" i="2"/>
  <c r="JW67" i="2"/>
  <c r="JV67" i="2"/>
  <c r="JU67" i="2"/>
  <c r="JT67" i="2"/>
  <c r="JS67" i="2"/>
  <c r="JR67" i="2"/>
  <c r="JQ67" i="2"/>
  <c r="JP67" i="2"/>
  <c r="JO67" i="2"/>
  <c r="JN67" i="2"/>
  <c r="JM67" i="2"/>
  <c r="JL67" i="2"/>
  <c r="JK67" i="2"/>
  <c r="JJ67" i="2"/>
  <c r="JI67" i="2"/>
  <c r="JH67" i="2"/>
  <c r="JG67" i="2"/>
  <c r="JF67" i="2"/>
  <c r="JE67" i="2"/>
  <c r="JD67" i="2"/>
  <c r="JC67" i="2"/>
  <c r="JB67" i="2"/>
  <c r="JA67" i="2"/>
  <c r="IZ67" i="2"/>
  <c r="IY67" i="2"/>
  <c r="IX67" i="2"/>
  <c r="IW67" i="2"/>
  <c r="IV67" i="2"/>
  <c r="IU67" i="2"/>
  <c r="IT67" i="2"/>
  <c r="IS67" i="2"/>
  <c r="IR67" i="2"/>
  <c r="IQ67" i="2"/>
  <c r="IP67" i="2"/>
  <c r="IO67" i="2"/>
  <c r="IN67" i="2"/>
  <c r="IM67" i="2"/>
  <c r="IL67" i="2"/>
  <c r="IK67" i="2"/>
  <c r="IJ67" i="2"/>
  <c r="II67" i="2"/>
  <c r="IH67" i="2"/>
  <c r="IG67" i="2"/>
  <c r="IF67" i="2"/>
  <c r="IE67" i="2"/>
  <c r="ID67" i="2"/>
  <c r="IC67" i="2"/>
  <c r="IB67" i="2"/>
  <c r="IA67" i="2"/>
  <c r="HZ67" i="2"/>
  <c r="HY67" i="2"/>
  <c r="HX67" i="2"/>
  <c r="HW67" i="2"/>
  <c r="HV67" i="2"/>
  <c r="HU67" i="2"/>
  <c r="HT67" i="2"/>
  <c r="HS67" i="2"/>
  <c r="HR67" i="2"/>
  <c r="HQ67" i="2"/>
  <c r="HP67" i="2"/>
  <c r="HO67" i="2"/>
  <c r="HN67" i="2"/>
  <c r="HM67" i="2"/>
  <c r="HL67" i="2"/>
  <c r="HK67" i="2"/>
  <c r="HJ67" i="2"/>
  <c r="HI67" i="2"/>
  <c r="HH67" i="2"/>
  <c r="HG67" i="2"/>
  <c r="HF67" i="2"/>
  <c r="HE67" i="2"/>
  <c r="HD67" i="2"/>
  <c r="HC67" i="2"/>
  <c r="HB67" i="2"/>
  <c r="HA67" i="2"/>
  <c r="GZ67" i="2"/>
  <c r="GY67" i="2"/>
  <c r="GX67" i="2"/>
  <c r="GW67" i="2"/>
  <c r="GV67" i="2"/>
  <c r="GU67" i="2"/>
  <c r="GT67" i="2"/>
  <c r="GS67" i="2"/>
  <c r="GR67" i="2"/>
  <c r="GQ67" i="2"/>
  <c r="GP67" i="2"/>
  <c r="GO67" i="2"/>
  <c r="GN67" i="2"/>
  <c r="GM67" i="2"/>
  <c r="GL67" i="2"/>
  <c r="GK67" i="2"/>
  <c r="GJ67" i="2"/>
  <c r="GI67" i="2"/>
  <c r="GH67" i="2"/>
  <c r="GG67" i="2"/>
  <c r="GF67" i="2"/>
  <c r="GE67" i="2"/>
  <c r="GD67" i="2"/>
  <c r="GC67" i="2"/>
  <c r="GB67" i="2"/>
  <c r="GA67" i="2"/>
  <c r="FZ67" i="2"/>
  <c r="FY67" i="2"/>
  <c r="FS67" i="2"/>
  <c r="FR67" i="2"/>
  <c r="FQ67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PD66" i="2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NN66" i="2"/>
  <c r="NM66" i="2"/>
  <c r="NL66" i="2"/>
  <c r="NK66" i="2"/>
  <c r="NJ66" i="2"/>
  <c r="NI66" i="2"/>
  <c r="NH66" i="2"/>
  <c r="NG66" i="2"/>
  <c r="NF66" i="2"/>
  <c r="NE66" i="2"/>
  <c r="ND66" i="2"/>
  <c r="NC66" i="2"/>
  <c r="NB66" i="2"/>
  <c r="NA66" i="2"/>
  <c r="MZ66" i="2"/>
  <c r="MY66" i="2"/>
  <c r="MX66" i="2"/>
  <c r="MW66" i="2"/>
  <c r="MV66" i="2"/>
  <c r="MU66" i="2"/>
  <c r="MT66" i="2"/>
  <c r="MS66" i="2"/>
  <c r="MR66" i="2"/>
  <c r="MQ66" i="2"/>
  <c r="MP66" i="2"/>
  <c r="MO66" i="2"/>
  <c r="MN66" i="2"/>
  <c r="MM66" i="2"/>
  <c r="ML66" i="2"/>
  <c r="MK66" i="2"/>
  <c r="MJ66" i="2"/>
  <c r="MI66" i="2"/>
  <c r="MH66" i="2"/>
  <c r="MG66" i="2"/>
  <c r="MF66" i="2"/>
  <c r="ME66" i="2"/>
  <c r="MD66" i="2"/>
  <c r="MC66" i="2"/>
  <c r="MB66" i="2"/>
  <c r="MA66" i="2"/>
  <c r="LZ66" i="2"/>
  <c r="LY66" i="2"/>
  <c r="LX66" i="2"/>
  <c r="LW66" i="2"/>
  <c r="LV66" i="2"/>
  <c r="LU66" i="2"/>
  <c r="LT66" i="2"/>
  <c r="LS66" i="2"/>
  <c r="LR66" i="2"/>
  <c r="LQ66" i="2"/>
  <c r="LP66" i="2"/>
  <c r="LO66" i="2"/>
  <c r="LN66" i="2"/>
  <c r="LM66" i="2"/>
  <c r="LL66" i="2"/>
  <c r="LK66" i="2"/>
  <c r="LJ66" i="2"/>
  <c r="LI66" i="2"/>
  <c r="LH66" i="2"/>
  <c r="LG66" i="2"/>
  <c r="LF66" i="2"/>
  <c r="LE66" i="2"/>
  <c r="LD66" i="2"/>
  <c r="LC66" i="2"/>
  <c r="LB66" i="2"/>
  <c r="LA66" i="2"/>
  <c r="KZ66" i="2"/>
  <c r="KY66" i="2"/>
  <c r="KX66" i="2"/>
  <c r="KW66" i="2"/>
  <c r="KV66" i="2"/>
  <c r="KU66" i="2"/>
  <c r="KT66" i="2"/>
  <c r="KS66" i="2"/>
  <c r="KR66" i="2"/>
  <c r="KQ66" i="2"/>
  <c r="KP66" i="2"/>
  <c r="KO66" i="2"/>
  <c r="KN66" i="2"/>
  <c r="KM66" i="2"/>
  <c r="KL66" i="2"/>
  <c r="KK66" i="2"/>
  <c r="KJ66" i="2"/>
  <c r="KI66" i="2"/>
  <c r="KH66" i="2"/>
  <c r="KG66" i="2"/>
  <c r="KF66" i="2"/>
  <c r="KE66" i="2"/>
  <c r="KD66" i="2"/>
  <c r="KC66" i="2"/>
  <c r="KB66" i="2"/>
  <c r="KA66" i="2"/>
  <c r="JZ66" i="2"/>
  <c r="JY66" i="2"/>
  <c r="JX66" i="2"/>
  <c r="JW66" i="2"/>
  <c r="JV66" i="2"/>
  <c r="JU66" i="2"/>
  <c r="JT66" i="2"/>
  <c r="JS66" i="2"/>
  <c r="JR66" i="2"/>
  <c r="JQ66" i="2"/>
  <c r="JP66" i="2"/>
  <c r="JO66" i="2"/>
  <c r="JN66" i="2"/>
  <c r="JM66" i="2"/>
  <c r="JL66" i="2"/>
  <c r="JK66" i="2"/>
  <c r="JJ66" i="2"/>
  <c r="JI66" i="2"/>
  <c r="JH66" i="2"/>
  <c r="JG66" i="2"/>
  <c r="JF66" i="2"/>
  <c r="JE66" i="2"/>
  <c r="JD66" i="2"/>
  <c r="JC66" i="2"/>
  <c r="JB66" i="2"/>
  <c r="JA66" i="2"/>
  <c r="IZ66" i="2"/>
  <c r="IY66" i="2"/>
  <c r="IX66" i="2"/>
  <c r="IW66" i="2"/>
  <c r="IV66" i="2"/>
  <c r="IU66" i="2"/>
  <c r="IT66" i="2"/>
  <c r="IS66" i="2"/>
  <c r="IR66" i="2"/>
  <c r="IQ66" i="2"/>
  <c r="IP66" i="2"/>
  <c r="IO66" i="2"/>
  <c r="IN66" i="2"/>
  <c r="IM66" i="2"/>
  <c r="IL66" i="2"/>
  <c r="IK66" i="2"/>
  <c r="IJ66" i="2"/>
  <c r="II66" i="2"/>
  <c r="IH66" i="2"/>
  <c r="IG66" i="2"/>
  <c r="IF66" i="2"/>
  <c r="IE66" i="2"/>
  <c r="ID66" i="2"/>
  <c r="IC66" i="2"/>
  <c r="IB66" i="2"/>
  <c r="IA66" i="2"/>
  <c r="HZ66" i="2"/>
  <c r="HY66" i="2"/>
  <c r="HX66" i="2"/>
  <c r="HW66" i="2"/>
  <c r="HV66" i="2"/>
  <c r="HU66" i="2"/>
  <c r="HT66" i="2"/>
  <c r="HS66" i="2"/>
  <c r="HR66" i="2"/>
  <c r="HQ66" i="2"/>
  <c r="HP66" i="2"/>
  <c r="HO66" i="2"/>
  <c r="HN66" i="2"/>
  <c r="HM66" i="2"/>
  <c r="HL66" i="2"/>
  <c r="HK66" i="2"/>
  <c r="HJ66" i="2"/>
  <c r="HI66" i="2"/>
  <c r="HH66" i="2"/>
  <c r="HG66" i="2"/>
  <c r="HF66" i="2"/>
  <c r="HE66" i="2"/>
  <c r="HD66" i="2"/>
  <c r="HC66" i="2"/>
  <c r="HB66" i="2"/>
  <c r="HA66" i="2"/>
  <c r="GZ66" i="2"/>
  <c r="GY66" i="2"/>
  <c r="GX66" i="2"/>
  <c r="GW66" i="2"/>
  <c r="GV66" i="2"/>
  <c r="GU66" i="2"/>
  <c r="GT66" i="2"/>
  <c r="GS66" i="2"/>
  <c r="GR66" i="2"/>
  <c r="GQ66" i="2"/>
  <c r="GP66" i="2"/>
  <c r="GO66" i="2"/>
  <c r="GN66" i="2"/>
  <c r="GM66" i="2"/>
  <c r="GL66" i="2"/>
  <c r="GK66" i="2"/>
  <c r="GJ66" i="2"/>
  <c r="GI66" i="2"/>
  <c r="GH66" i="2"/>
  <c r="GG66" i="2"/>
  <c r="GF66" i="2"/>
  <c r="GE66" i="2"/>
  <c r="GD66" i="2"/>
  <c r="GC66" i="2"/>
  <c r="GB66" i="2"/>
  <c r="GA66" i="2"/>
  <c r="FZ66" i="2"/>
  <c r="FY66" i="2"/>
  <c r="FS66" i="2"/>
  <c r="FR66" i="2"/>
  <c r="FQ66" i="2"/>
  <c r="FP66" i="2"/>
  <c r="FO66" i="2"/>
  <c r="FN66" i="2"/>
  <c r="FM66" i="2"/>
  <c r="FL66" i="2"/>
  <c r="FK66" i="2"/>
  <c r="FJ66" i="2"/>
  <c r="FI66" i="2"/>
  <c r="FH66" i="2"/>
  <c r="FG66" i="2"/>
  <c r="FF66" i="2"/>
  <c r="FE66" i="2"/>
  <c r="FD66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QM65" i="2"/>
  <c r="QL65" i="2"/>
  <c r="QK65" i="2"/>
  <c r="QJ65" i="2"/>
  <c r="QI65" i="2"/>
  <c r="QH65" i="2"/>
  <c r="QG65" i="2"/>
  <c r="QF65" i="2"/>
  <c r="QE65" i="2"/>
  <c r="QD65" i="2"/>
  <c r="QC65" i="2"/>
  <c r="QB65" i="2"/>
  <c r="QA65" i="2"/>
  <c r="PZ65" i="2"/>
  <c r="PY65" i="2"/>
  <c r="PX65" i="2"/>
  <c r="PW65" i="2"/>
  <c r="PV65" i="2"/>
  <c r="PU65" i="2"/>
  <c r="PT65" i="2"/>
  <c r="PS65" i="2"/>
  <c r="PR65" i="2"/>
  <c r="PQ65" i="2"/>
  <c r="PP65" i="2"/>
  <c r="PO65" i="2"/>
  <c r="PN65" i="2"/>
  <c r="PM65" i="2"/>
  <c r="PL65" i="2"/>
  <c r="PK65" i="2"/>
  <c r="PJ65" i="2"/>
  <c r="PI65" i="2"/>
  <c r="PH65" i="2"/>
  <c r="PG65" i="2"/>
  <c r="PF65" i="2"/>
  <c r="PE65" i="2"/>
  <c r="PD65" i="2"/>
  <c r="PC65" i="2"/>
  <c r="PB65" i="2"/>
  <c r="PA65" i="2"/>
  <c r="OZ65" i="2"/>
  <c r="OY65" i="2"/>
  <c r="OX65" i="2"/>
  <c r="OW65" i="2"/>
  <c r="OV65" i="2"/>
  <c r="OU65" i="2"/>
  <c r="OT65" i="2"/>
  <c r="OS65" i="2"/>
  <c r="OR65" i="2"/>
  <c r="OQ65" i="2"/>
  <c r="OP65" i="2"/>
  <c r="OO65" i="2"/>
  <c r="ON65" i="2"/>
  <c r="OM65" i="2"/>
  <c r="OL65" i="2"/>
  <c r="OK65" i="2"/>
  <c r="OJ65" i="2"/>
  <c r="OI65" i="2"/>
  <c r="OH65" i="2"/>
  <c r="OG65" i="2"/>
  <c r="OF65" i="2"/>
  <c r="OE65" i="2"/>
  <c r="OD65" i="2"/>
  <c r="OC65" i="2"/>
  <c r="OB65" i="2"/>
  <c r="OA65" i="2"/>
  <c r="NZ65" i="2"/>
  <c r="NY65" i="2"/>
  <c r="NX65" i="2"/>
  <c r="NW65" i="2"/>
  <c r="NV65" i="2"/>
  <c r="NU65" i="2"/>
  <c r="NT65" i="2"/>
  <c r="NS65" i="2"/>
  <c r="NR65" i="2"/>
  <c r="NQ65" i="2"/>
  <c r="NP65" i="2"/>
  <c r="NO65" i="2"/>
  <c r="NN65" i="2"/>
  <c r="NM65" i="2"/>
  <c r="NL65" i="2"/>
  <c r="NK65" i="2"/>
  <c r="NJ65" i="2"/>
  <c r="NI65" i="2"/>
  <c r="NH65" i="2"/>
  <c r="NG65" i="2"/>
  <c r="NF65" i="2"/>
  <c r="NE65" i="2"/>
  <c r="ND65" i="2"/>
  <c r="NC65" i="2"/>
  <c r="NB65" i="2"/>
  <c r="NA65" i="2"/>
  <c r="MZ65" i="2"/>
  <c r="MY65" i="2"/>
  <c r="MX65" i="2"/>
  <c r="MW65" i="2"/>
  <c r="MV65" i="2"/>
  <c r="MU65" i="2"/>
  <c r="MT65" i="2"/>
  <c r="MS65" i="2"/>
  <c r="MR65" i="2"/>
  <c r="MQ65" i="2"/>
  <c r="MP65" i="2"/>
  <c r="MO65" i="2"/>
  <c r="MN65" i="2"/>
  <c r="MM65" i="2"/>
  <c r="ML65" i="2"/>
  <c r="MK65" i="2"/>
  <c r="MJ65" i="2"/>
  <c r="MI65" i="2"/>
  <c r="MH65" i="2"/>
  <c r="MG65" i="2"/>
  <c r="MF65" i="2"/>
  <c r="ME65" i="2"/>
  <c r="MD65" i="2"/>
  <c r="MC65" i="2"/>
  <c r="MB65" i="2"/>
  <c r="MA65" i="2"/>
  <c r="LZ65" i="2"/>
  <c r="LY65" i="2"/>
  <c r="LX65" i="2"/>
  <c r="LW65" i="2"/>
  <c r="LV65" i="2"/>
  <c r="LU65" i="2"/>
  <c r="LT65" i="2"/>
  <c r="LS65" i="2"/>
  <c r="LR65" i="2"/>
  <c r="LQ65" i="2"/>
  <c r="LP65" i="2"/>
  <c r="LO65" i="2"/>
  <c r="LN65" i="2"/>
  <c r="LM65" i="2"/>
  <c r="LL65" i="2"/>
  <c r="LK65" i="2"/>
  <c r="LJ65" i="2"/>
  <c r="LI65" i="2"/>
  <c r="LH65" i="2"/>
  <c r="LG65" i="2"/>
  <c r="LF65" i="2"/>
  <c r="LE65" i="2"/>
  <c r="LD65" i="2"/>
  <c r="LC65" i="2"/>
  <c r="LB65" i="2"/>
  <c r="LA65" i="2"/>
  <c r="KZ65" i="2"/>
  <c r="KY65" i="2"/>
  <c r="KX65" i="2"/>
  <c r="KW65" i="2"/>
  <c r="KV65" i="2"/>
  <c r="KU65" i="2"/>
  <c r="KT65" i="2"/>
  <c r="KS65" i="2"/>
  <c r="KR65" i="2"/>
  <c r="KQ65" i="2"/>
  <c r="KP65" i="2"/>
  <c r="KO65" i="2"/>
  <c r="KN65" i="2"/>
  <c r="KM65" i="2"/>
  <c r="KL65" i="2"/>
  <c r="KK65" i="2"/>
  <c r="KJ65" i="2"/>
  <c r="KI65" i="2"/>
  <c r="KH65" i="2"/>
  <c r="KG65" i="2"/>
  <c r="KF65" i="2"/>
  <c r="KE65" i="2"/>
  <c r="KD65" i="2"/>
  <c r="KC65" i="2"/>
  <c r="KB65" i="2"/>
  <c r="KA65" i="2"/>
  <c r="JZ65" i="2"/>
  <c r="JY65" i="2"/>
  <c r="JX65" i="2"/>
  <c r="JW65" i="2"/>
  <c r="JV65" i="2"/>
  <c r="JU65" i="2"/>
  <c r="JT65" i="2"/>
  <c r="JS65" i="2"/>
  <c r="JR65" i="2"/>
  <c r="JQ65" i="2"/>
  <c r="JP65" i="2"/>
  <c r="JO65" i="2"/>
  <c r="JN65" i="2"/>
  <c r="JM65" i="2"/>
  <c r="JL65" i="2"/>
  <c r="JK65" i="2"/>
  <c r="JJ65" i="2"/>
  <c r="JI65" i="2"/>
  <c r="JH65" i="2"/>
  <c r="JG65" i="2"/>
  <c r="JF65" i="2"/>
  <c r="JE65" i="2"/>
  <c r="JD65" i="2"/>
  <c r="JC65" i="2"/>
  <c r="JB65" i="2"/>
  <c r="JA65" i="2"/>
  <c r="IZ65" i="2"/>
  <c r="IY65" i="2"/>
  <c r="IX65" i="2"/>
  <c r="IW65" i="2"/>
  <c r="IV65" i="2"/>
  <c r="IU65" i="2"/>
  <c r="IT65" i="2"/>
  <c r="IS65" i="2"/>
  <c r="IR65" i="2"/>
  <c r="IQ65" i="2"/>
  <c r="IP65" i="2"/>
  <c r="IO65" i="2"/>
  <c r="IN65" i="2"/>
  <c r="IM65" i="2"/>
  <c r="IL65" i="2"/>
  <c r="IK65" i="2"/>
  <c r="IJ65" i="2"/>
  <c r="II65" i="2"/>
  <c r="IH65" i="2"/>
  <c r="IG65" i="2"/>
  <c r="IF65" i="2"/>
  <c r="IE65" i="2"/>
  <c r="ID65" i="2"/>
  <c r="IC65" i="2"/>
  <c r="IB65" i="2"/>
  <c r="IA65" i="2"/>
  <c r="HZ65" i="2"/>
  <c r="HY65" i="2"/>
  <c r="HX65" i="2"/>
  <c r="HW65" i="2"/>
  <c r="HV65" i="2"/>
  <c r="HU65" i="2"/>
  <c r="HT65" i="2"/>
  <c r="HS65" i="2"/>
  <c r="HR65" i="2"/>
  <c r="HQ65" i="2"/>
  <c r="HP65" i="2"/>
  <c r="HO65" i="2"/>
  <c r="HN65" i="2"/>
  <c r="HM65" i="2"/>
  <c r="HL65" i="2"/>
  <c r="HK65" i="2"/>
  <c r="HJ65" i="2"/>
  <c r="HI65" i="2"/>
  <c r="HH65" i="2"/>
  <c r="HG65" i="2"/>
  <c r="HF65" i="2"/>
  <c r="HE65" i="2"/>
  <c r="HD65" i="2"/>
  <c r="HC65" i="2"/>
  <c r="HB65" i="2"/>
  <c r="HA65" i="2"/>
  <c r="GZ65" i="2"/>
  <c r="GY65" i="2"/>
  <c r="GX65" i="2"/>
  <c r="GW65" i="2"/>
  <c r="GV65" i="2"/>
  <c r="GU65" i="2"/>
  <c r="GT65" i="2"/>
  <c r="GS65" i="2"/>
  <c r="GR65" i="2"/>
  <c r="GQ65" i="2"/>
  <c r="GP65" i="2"/>
  <c r="GO65" i="2"/>
  <c r="GN65" i="2"/>
  <c r="GM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QM64" i="2"/>
  <c r="QL64" i="2"/>
  <c r="QK64" i="2"/>
  <c r="QJ64" i="2"/>
  <c r="QI64" i="2"/>
  <c r="QH64" i="2"/>
  <c r="QG64" i="2"/>
  <c r="QF64" i="2"/>
  <c r="QE64" i="2"/>
  <c r="QD64" i="2"/>
  <c r="QC64" i="2"/>
  <c r="QB64" i="2"/>
  <c r="QA64" i="2"/>
  <c r="PZ64" i="2"/>
  <c r="PY64" i="2"/>
  <c r="PX64" i="2"/>
  <c r="PW64" i="2"/>
  <c r="PV64" i="2"/>
  <c r="PU64" i="2"/>
  <c r="PT64" i="2"/>
  <c r="PS64" i="2"/>
  <c r="PR64" i="2"/>
  <c r="PQ64" i="2"/>
  <c r="PP64" i="2"/>
  <c r="PO64" i="2"/>
  <c r="PN64" i="2"/>
  <c r="PM64" i="2"/>
  <c r="PL64" i="2"/>
  <c r="PK64" i="2"/>
  <c r="PJ64" i="2"/>
  <c r="PI64" i="2"/>
  <c r="PH64" i="2"/>
  <c r="PG64" i="2"/>
  <c r="PF64" i="2"/>
  <c r="PE64" i="2"/>
  <c r="PD64" i="2"/>
  <c r="PC64" i="2"/>
  <c r="PB64" i="2"/>
  <c r="PA64" i="2"/>
  <c r="OZ64" i="2"/>
  <c r="OY64" i="2"/>
  <c r="OX64" i="2"/>
  <c r="OW64" i="2"/>
  <c r="OV64" i="2"/>
  <c r="OU64" i="2"/>
  <c r="OT64" i="2"/>
  <c r="OS64" i="2"/>
  <c r="OR64" i="2"/>
  <c r="OQ64" i="2"/>
  <c r="OP64" i="2"/>
  <c r="OO64" i="2"/>
  <c r="ON64" i="2"/>
  <c r="OM64" i="2"/>
  <c r="OL64" i="2"/>
  <c r="OK64" i="2"/>
  <c r="OJ64" i="2"/>
  <c r="OI64" i="2"/>
  <c r="OH64" i="2"/>
  <c r="OG64" i="2"/>
  <c r="OF64" i="2"/>
  <c r="OE64" i="2"/>
  <c r="OD64" i="2"/>
  <c r="OC64" i="2"/>
  <c r="OB64" i="2"/>
  <c r="OA64" i="2"/>
  <c r="NZ64" i="2"/>
  <c r="NY64" i="2"/>
  <c r="NX64" i="2"/>
  <c r="NW64" i="2"/>
  <c r="NV64" i="2"/>
  <c r="NU64" i="2"/>
  <c r="NT64" i="2"/>
  <c r="NS64" i="2"/>
  <c r="NR64" i="2"/>
  <c r="NQ64" i="2"/>
  <c r="NP64" i="2"/>
  <c r="NO64" i="2"/>
  <c r="NN64" i="2"/>
  <c r="NM64" i="2"/>
  <c r="NL64" i="2"/>
  <c r="NK64" i="2"/>
  <c r="NJ64" i="2"/>
  <c r="NI64" i="2"/>
  <c r="NH64" i="2"/>
  <c r="NG64" i="2"/>
  <c r="NF64" i="2"/>
  <c r="NE64" i="2"/>
  <c r="ND64" i="2"/>
  <c r="NC64" i="2"/>
  <c r="NB64" i="2"/>
  <c r="NA64" i="2"/>
  <c r="MZ64" i="2"/>
  <c r="MY64" i="2"/>
  <c r="MX64" i="2"/>
  <c r="MW64" i="2"/>
  <c r="MV64" i="2"/>
  <c r="MU64" i="2"/>
  <c r="MT64" i="2"/>
  <c r="MS64" i="2"/>
  <c r="MR64" i="2"/>
  <c r="MQ64" i="2"/>
  <c r="MP64" i="2"/>
  <c r="MO64" i="2"/>
  <c r="MN64" i="2"/>
  <c r="MM64" i="2"/>
  <c r="ML64" i="2"/>
  <c r="MK64" i="2"/>
  <c r="MJ64" i="2"/>
  <c r="MI64" i="2"/>
  <c r="MH64" i="2"/>
  <c r="MG64" i="2"/>
  <c r="MF64" i="2"/>
  <c r="ME64" i="2"/>
  <c r="MD64" i="2"/>
  <c r="MC64" i="2"/>
  <c r="MB64" i="2"/>
  <c r="MA64" i="2"/>
  <c r="LZ64" i="2"/>
  <c r="LY64" i="2"/>
  <c r="LX64" i="2"/>
  <c r="LW64" i="2"/>
  <c r="LV64" i="2"/>
  <c r="LU64" i="2"/>
  <c r="LT64" i="2"/>
  <c r="LS64" i="2"/>
  <c r="LR64" i="2"/>
  <c r="LQ64" i="2"/>
  <c r="LP64" i="2"/>
  <c r="LO64" i="2"/>
  <c r="LN64" i="2"/>
  <c r="LM64" i="2"/>
  <c r="LL64" i="2"/>
  <c r="LK64" i="2"/>
  <c r="LJ64" i="2"/>
  <c r="LI64" i="2"/>
  <c r="LH64" i="2"/>
  <c r="LG64" i="2"/>
  <c r="LF64" i="2"/>
  <c r="LE64" i="2"/>
  <c r="LD64" i="2"/>
  <c r="LC64" i="2"/>
  <c r="LB64" i="2"/>
  <c r="LA64" i="2"/>
  <c r="KZ64" i="2"/>
  <c r="KY64" i="2"/>
  <c r="KX64" i="2"/>
  <c r="KW64" i="2"/>
  <c r="KV64" i="2"/>
  <c r="KU64" i="2"/>
  <c r="KT64" i="2"/>
  <c r="KS64" i="2"/>
  <c r="KR64" i="2"/>
  <c r="KQ64" i="2"/>
  <c r="KP64" i="2"/>
  <c r="KO64" i="2"/>
  <c r="KN64" i="2"/>
  <c r="KM64" i="2"/>
  <c r="KL64" i="2"/>
  <c r="KK64" i="2"/>
  <c r="KJ64" i="2"/>
  <c r="KI64" i="2"/>
  <c r="KH64" i="2"/>
  <c r="KG64" i="2"/>
  <c r="KF64" i="2"/>
  <c r="KE64" i="2"/>
  <c r="KD64" i="2"/>
  <c r="KC64" i="2"/>
  <c r="KB64" i="2"/>
  <c r="KA64" i="2"/>
  <c r="JZ64" i="2"/>
  <c r="JY64" i="2"/>
  <c r="JX64" i="2"/>
  <c r="JW64" i="2"/>
  <c r="JV64" i="2"/>
  <c r="JU64" i="2"/>
  <c r="JT64" i="2"/>
  <c r="JS64" i="2"/>
  <c r="JR64" i="2"/>
  <c r="JQ64" i="2"/>
  <c r="JP64" i="2"/>
  <c r="JO64" i="2"/>
  <c r="JN64" i="2"/>
  <c r="JM64" i="2"/>
  <c r="JL64" i="2"/>
  <c r="JK64" i="2"/>
  <c r="JJ64" i="2"/>
  <c r="JI64" i="2"/>
  <c r="JH64" i="2"/>
  <c r="JG64" i="2"/>
  <c r="JF64" i="2"/>
  <c r="JE64" i="2"/>
  <c r="JD64" i="2"/>
  <c r="JC64" i="2"/>
  <c r="JB64" i="2"/>
  <c r="JA64" i="2"/>
  <c r="IZ64" i="2"/>
  <c r="IY64" i="2"/>
  <c r="IX64" i="2"/>
  <c r="IW64" i="2"/>
  <c r="IV64" i="2"/>
  <c r="IU64" i="2"/>
  <c r="IT64" i="2"/>
  <c r="IS64" i="2"/>
  <c r="IR64" i="2"/>
  <c r="IQ64" i="2"/>
  <c r="IP64" i="2"/>
  <c r="IO64" i="2"/>
  <c r="IN64" i="2"/>
  <c r="IM64" i="2"/>
  <c r="IL64" i="2"/>
  <c r="IK64" i="2"/>
  <c r="IJ64" i="2"/>
  <c r="II64" i="2"/>
  <c r="IH64" i="2"/>
  <c r="IG64" i="2"/>
  <c r="IF64" i="2"/>
  <c r="IE64" i="2"/>
  <c r="ID64" i="2"/>
  <c r="IC64" i="2"/>
  <c r="IB64" i="2"/>
  <c r="IA64" i="2"/>
  <c r="HZ64" i="2"/>
  <c r="HY64" i="2"/>
  <c r="HX64" i="2"/>
  <c r="HW64" i="2"/>
  <c r="HV64" i="2"/>
  <c r="HU64" i="2"/>
  <c r="HT64" i="2"/>
  <c r="HS64" i="2"/>
  <c r="HR64" i="2"/>
  <c r="HQ64" i="2"/>
  <c r="HP64" i="2"/>
  <c r="HO64" i="2"/>
  <c r="HN64" i="2"/>
  <c r="HM64" i="2"/>
  <c r="HL64" i="2"/>
  <c r="HK64" i="2"/>
  <c r="HJ64" i="2"/>
  <c r="HI64" i="2"/>
  <c r="HH64" i="2"/>
  <c r="HG64" i="2"/>
  <c r="HF64" i="2"/>
  <c r="HE64" i="2"/>
  <c r="HD64" i="2"/>
  <c r="HC64" i="2"/>
  <c r="HB64" i="2"/>
  <c r="HA64" i="2"/>
  <c r="GZ64" i="2"/>
  <c r="GY64" i="2"/>
  <c r="GX64" i="2"/>
  <c r="GW64" i="2"/>
  <c r="GV64" i="2"/>
  <c r="GU64" i="2"/>
  <c r="GT64" i="2"/>
  <c r="GS64" i="2"/>
  <c r="GR64" i="2"/>
  <c r="GQ64" i="2"/>
  <c r="GP64" i="2"/>
  <c r="GO64" i="2"/>
  <c r="GN64" i="2"/>
  <c r="GM64" i="2"/>
  <c r="GL64" i="2"/>
  <c r="GK64" i="2"/>
  <c r="GJ64" i="2"/>
  <c r="GI64" i="2"/>
  <c r="GH64" i="2"/>
  <c r="GG64" i="2"/>
  <c r="GF64" i="2"/>
  <c r="GE64" i="2"/>
  <c r="GD64" i="2"/>
  <c r="GC64" i="2"/>
  <c r="GB64" i="2"/>
  <c r="GA64" i="2"/>
  <c r="FZ64" i="2"/>
  <c r="FY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EU64" i="2"/>
  <c r="ET64" i="2"/>
  <c r="ES64" i="2"/>
  <c r="ER64" i="2"/>
  <c r="EQ64" i="2"/>
  <c r="EP64" i="2"/>
  <c r="EO64" i="2"/>
  <c r="EN64" i="2"/>
  <c r="EM64" i="2"/>
  <c r="EL64" i="2"/>
  <c r="EK64" i="2"/>
  <c r="EJ64" i="2"/>
  <c r="EI64" i="2"/>
  <c r="EH64" i="2"/>
  <c r="EG64" i="2"/>
  <c r="EF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QM63" i="2"/>
  <c r="QL63" i="2"/>
  <c r="QK63" i="2"/>
  <c r="QJ63" i="2"/>
  <c r="QI63" i="2"/>
  <c r="QH63" i="2"/>
  <c r="QG63" i="2"/>
  <c r="QF63" i="2"/>
  <c r="QE63" i="2"/>
  <c r="QD63" i="2"/>
  <c r="QC63" i="2"/>
  <c r="QB63" i="2"/>
  <c r="QA63" i="2"/>
  <c r="PZ63" i="2"/>
  <c r="PY63" i="2"/>
  <c r="PX63" i="2"/>
  <c r="PW63" i="2"/>
  <c r="PV63" i="2"/>
  <c r="PU63" i="2"/>
  <c r="PT63" i="2"/>
  <c r="PS63" i="2"/>
  <c r="PR63" i="2"/>
  <c r="PQ63" i="2"/>
  <c r="PP63" i="2"/>
  <c r="PO63" i="2"/>
  <c r="PN63" i="2"/>
  <c r="PM63" i="2"/>
  <c r="PL63" i="2"/>
  <c r="PK63" i="2"/>
  <c r="PJ63" i="2"/>
  <c r="PI63" i="2"/>
  <c r="PH63" i="2"/>
  <c r="PG63" i="2"/>
  <c r="PF63" i="2"/>
  <c r="PE63" i="2"/>
  <c r="PD63" i="2"/>
  <c r="PC63" i="2"/>
  <c r="PB63" i="2"/>
  <c r="PA63" i="2"/>
  <c r="OZ63" i="2"/>
  <c r="OY63" i="2"/>
  <c r="OX63" i="2"/>
  <c r="OW63" i="2"/>
  <c r="OV63" i="2"/>
  <c r="OU63" i="2"/>
  <c r="OT63" i="2"/>
  <c r="OS63" i="2"/>
  <c r="OR63" i="2"/>
  <c r="OQ63" i="2"/>
  <c r="OP63" i="2"/>
  <c r="OO63" i="2"/>
  <c r="ON63" i="2"/>
  <c r="OM63" i="2"/>
  <c r="OL63" i="2"/>
  <c r="OK63" i="2"/>
  <c r="OJ63" i="2"/>
  <c r="OI63" i="2"/>
  <c r="OH63" i="2"/>
  <c r="OG63" i="2"/>
  <c r="OF63" i="2"/>
  <c r="OE63" i="2"/>
  <c r="OD63" i="2"/>
  <c r="OC63" i="2"/>
  <c r="OB63" i="2"/>
  <c r="OA63" i="2"/>
  <c r="NZ63" i="2"/>
  <c r="NY63" i="2"/>
  <c r="NX63" i="2"/>
  <c r="NW63" i="2"/>
  <c r="NV63" i="2"/>
  <c r="NU63" i="2"/>
  <c r="NT63" i="2"/>
  <c r="NS63" i="2"/>
  <c r="NR63" i="2"/>
  <c r="NQ63" i="2"/>
  <c r="NP63" i="2"/>
  <c r="NO63" i="2"/>
  <c r="NN63" i="2"/>
  <c r="NM63" i="2"/>
  <c r="NL63" i="2"/>
  <c r="NK63" i="2"/>
  <c r="NJ63" i="2"/>
  <c r="NI63" i="2"/>
  <c r="NH63" i="2"/>
  <c r="NG63" i="2"/>
  <c r="NF63" i="2"/>
  <c r="NE63" i="2"/>
  <c r="ND63" i="2"/>
  <c r="NC63" i="2"/>
  <c r="NB63" i="2"/>
  <c r="NA63" i="2"/>
  <c r="MZ63" i="2"/>
  <c r="MY63" i="2"/>
  <c r="MX63" i="2"/>
  <c r="MW63" i="2"/>
  <c r="MV63" i="2"/>
  <c r="MU63" i="2"/>
  <c r="MT63" i="2"/>
  <c r="MS63" i="2"/>
  <c r="MR63" i="2"/>
  <c r="MQ63" i="2"/>
  <c r="MP63" i="2"/>
  <c r="MO63" i="2"/>
  <c r="MN63" i="2"/>
  <c r="MM63" i="2"/>
  <c r="ML63" i="2"/>
  <c r="MK63" i="2"/>
  <c r="MJ63" i="2"/>
  <c r="MI63" i="2"/>
  <c r="MH63" i="2"/>
  <c r="MG63" i="2"/>
  <c r="MF63" i="2"/>
  <c r="ME63" i="2"/>
  <c r="MD63" i="2"/>
  <c r="MC63" i="2"/>
  <c r="MB63" i="2"/>
  <c r="MA63" i="2"/>
  <c r="LZ63" i="2"/>
  <c r="LY63" i="2"/>
  <c r="LX63" i="2"/>
  <c r="LW63" i="2"/>
  <c r="LV63" i="2"/>
  <c r="LU63" i="2"/>
  <c r="LT63" i="2"/>
  <c r="LS63" i="2"/>
  <c r="LR63" i="2"/>
  <c r="LQ63" i="2"/>
  <c r="LP63" i="2"/>
  <c r="LO63" i="2"/>
  <c r="LN63" i="2"/>
  <c r="LM63" i="2"/>
  <c r="LL63" i="2"/>
  <c r="LK63" i="2"/>
  <c r="LJ63" i="2"/>
  <c r="LI63" i="2"/>
  <c r="LH63" i="2"/>
  <c r="LG63" i="2"/>
  <c r="LF63" i="2"/>
  <c r="LE63" i="2"/>
  <c r="LD63" i="2"/>
  <c r="LC63" i="2"/>
  <c r="LB63" i="2"/>
  <c r="LA63" i="2"/>
  <c r="KZ63" i="2"/>
  <c r="KY63" i="2"/>
  <c r="KX63" i="2"/>
  <c r="KW63" i="2"/>
  <c r="KV63" i="2"/>
  <c r="KU63" i="2"/>
  <c r="KT63" i="2"/>
  <c r="KS63" i="2"/>
  <c r="KR63" i="2"/>
  <c r="KQ63" i="2"/>
  <c r="KP63" i="2"/>
  <c r="KO63" i="2"/>
  <c r="KN63" i="2"/>
  <c r="KM63" i="2"/>
  <c r="KL63" i="2"/>
  <c r="KK63" i="2"/>
  <c r="KJ63" i="2"/>
  <c r="KI63" i="2"/>
  <c r="KH63" i="2"/>
  <c r="KG63" i="2"/>
  <c r="KF63" i="2"/>
  <c r="KE63" i="2"/>
  <c r="KD63" i="2"/>
  <c r="KC63" i="2"/>
  <c r="KB63" i="2"/>
  <c r="KA63" i="2"/>
  <c r="JZ63" i="2"/>
  <c r="JY63" i="2"/>
  <c r="JX63" i="2"/>
  <c r="JW63" i="2"/>
  <c r="JV63" i="2"/>
  <c r="JU63" i="2"/>
  <c r="JT63" i="2"/>
  <c r="JS63" i="2"/>
  <c r="JR63" i="2"/>
  <c r="JQ63" i="2"/>
  <c r="JP63" i="2"/>
  <c r="JO63" i="2"/>
  <c r="JN63" i="2"/>
  <c r="JM63" i="2"/>
  <c r="JL63" i="2"/>
  <c r="JK63" i="2"/>
  <c r="JJ63" i="2"/>
  <c r="JI63" i="2"/>
  <c r="JH63" i="2"/>
  <c r="JG63" i="2"/>
  <c r="JF63" i="2"/>
  <c r="JE63" i="2"/>
  <c r="JD63" i="2"/>
  <c r="JC63" i="2"/>
  <c r="JB63" i="2"/>
  <c r="JA63" i="2"/>
  <c r="IZ63" i="2"/>
  <c r="IY63" i="2"/>
  <c r="IX63" i="2"/>
  <c r="IW63" i="2"/>
  <c r="IV63" i="2"/>
  <c r="IU63" i="2"/>
  <c r="IT63" i="2"/>
  <c r="IS63" i="2"/>
  <c r="IR63" i="2"/>
  <c r="IQ63" i="2"/>
  <c r="IP63" i="2"/>
  <c r="IO63" i="2"/>
  <c r="IN63" i="2"/>
  <c r="IM63" i="2"/>
  <c r="IL63" i="2"/>
  <c r="IK63" i="2"/>
  <c r="IJ63" i="2"/>
  <c r="II63" i="2"/>
  <c r="IH63" i="2"/>
  <c r="IG63" i="2"/>
  <c r="IF63" i="2"/>
  <c r="IE63" i="2"/>
  <c r="ID63" i="2"/>
  <c r="IC63" i="2"/>
  <c r="IB63" i="2"/>
  <c r="IA63" i="2"/>
  <c r="HZ63" i="2"/>
  <c r="HY63" i="2"/>
  <c r="HX63" i="2"/>
  <c r="HW63" i="2"/>
  <c r="HV63" i="2"/>
  <c r="HU63" i="2"/>
  <c r="HT63" i="2"/>
  <c r="HS63" i="2"/>
  <c r="HR63" i="2"/>
  <c r="HQ63" i="2"/>
  <c r="HP63" i="2"/>
  <c r="HO63" i="2"/>
  <c r="HN63" i="2"/>
  <c r="HM63" i="2"/>
  <c r="HL63" i="2"/>
  <c r="HK63" i="2"/>
  <c r="HJ63" i="2"/>
  <c r="HI63" i="2"/>
  <c r="HH63" i="2"/>
  <c r="HG63" i="2"/>
  <c r="HF63" i="2"/>
  <c r="HE63" i="2"/>
  <c r="HD63" i="2"/>
  <c r="HC63" i="2"/>
  <c r="HB63" i="2"/>
  <c r="HA63" i="2"/>
  <c r="GZ63" i="2"/>
  <c r="GY63" i="2"/>
  <c r="GX63" i="2"/>
  <c r="GW63" i="2"/>
  <c r="GV63" i="2"/>
  <c r="GU63" i="2"/>
  <c r="GT63" i="2"/>
  <c r="GS63" i="2"/>
  <c r="GR63" i="2"/>
  <c r="GQ63" i="2"/>
  <c r="GP63" i="2"/>
  <c r="GO63" i="2"/>
  <c r="GN63" i="2"/>
  <c r="GM63" i="2"/>
  <c r="GL63" i="2"/>
  <c r="GK63" i="2"/>
  <c r="GJ63" i="2"/>
  <c r="GI63" i="2"/>
  <c r="GH63" i="2"/>
  <c r="GG63" i="2"/>
  <c r="GF63" i="2"/>
  <c r="GE63" i="2"/>
  <c r="GD63" i="2"/>
  <c r="GC63" i="2"/>
  <c r="GB63" i="2"/>
  <c r="GA63" i="2"/>
  <c r="FZ63" i="2"/>
  <c r="FY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QM62" i="2"/>
  <c r="QL62" i="2"/>
  <c r="QK62" i="2"/>
  <c r="QJ62" i="2"/>
  <c r="QI62" i="2"/>
  <c r="QH62" i="2"/>
  <c r="QG62" i="2"/>
  <c r="QF62" i="2"/>
  <c r="QE62" i="2"/>
  <c r="QD62" i="2"/>
  <c r="QC62" i="2"/>
  <c r="QB62" i="2"/>
  <c r="QA62" i="2"/>
  <c r="PZ62" i="2"/>
  <c r="PY62" i="2"/>
  <c r="PX62" i="2"/>
  <c r="PW62" i="2"/>
  <c r="PV62" i="2"/>
  <c r="PU62" i="2"/>
  <c r="PT62" i="2"/>
  <c r="PS62" i="2"/>
  <c r="PR62" i="2"/>
  <c r="PQ62" i="2"/>
  <c r="PP62" i="2"/>
  <c r="PO62" i="2"/>
  <c r="PN62" i="2"/>
  <c r="PM62" i="2"/>
  <c r="PL62" i="2"/>
  <c r="PK62" i="2"/>
  <c r="PJ62" i="2"/>
  <c r="PI62" i="2"/>
  <c r="PH62" i="2"/>
  <c r="PG62" i="2"/>
  <c r="PF62" i="2"/>
  <c r="PE62" i="2"/>
  <c r="PD62" i="2"/>
  <c r="PC62" i="2"/>
  <c r="PB62" i="2"/>
  <c r="PA62" i="2"/>
  <c r="OZ62" i="2"/>
  <c r="OY62" i="2"/>
  <c r="OX62" i="2"/>
  <c r="OW62" i="2"/>
  <c r="OV62" i="2"/>
  <c r="OU62" i="2"/>
  <c r="OT62" i="2"/>
  <c r="OS62" i="2"/>
  <c r="OR62" i="2"/>
  <c r="OQ62" i="2"/>
  <c r="OP62" i="2"/>
  <c r="OO62" i="2"/>
  <c r="ON62" i="2"/>
  <c r="OM62" i="2"/>
  <c r="OL62" i="2"/>
  <c r="OK62" i="2"/>
  <c r="OJ62" i="2"/>
  <c r="OI62" i="2"/>
  <c r="OH62" i="2"/>
  <c r="OG62" i="2"/>
  <c r="OF62" i="2"/>
  <c r="OE62" i="2"/>
  <c r="OD62" i="2"/>
  <c r="OC62" i="2"/>
  <c r="OB62" i="2"/>
  <c r="OA62" i="2"/>
  <c r="NZ62" i="2"/>
  <c r="NY62" i="2"/>
  <c r="NX62" i="2"/>
  <c r="NW62" i="2"/>
  <c r="NV62" i="2"/>
  <c r="NU62" i="2"/>
  <c r="NT62" i="2"/>
  <c r="NS62" i="2"/>
  <c r="NR62" i="2"/>
  <c r="NQ62" i="2"/>
  <c r="NP62" i="2"/>
  <c r="NO62" i="2"/>
  <c r="NN62" i="2"/>
  <c r="NM62" i="2"/>
  <c r="NL62" i="2"/>
  <c r="NK62" i="2"/>
  <c r="NJ62" i="2"/>
  <c r="NI62" i="2"/>
  <c r="NH62" i="2"/>
  <c r="NG62" i="2"/>
  <c r="NF62" i="2"/>
  <c r="NE62" i="2"/>
  <c r="ND62" i="2"/>
  <c r="NC62" i="2"/>
  <c r="NB62" i="2"/>
  <c r="NA62" i="2"/>
  <c r="MZ62" i="2"/>
  <c r="MY62" i="2"/>
  <c r="MX62" i="2"/>
  <c r="MW62" i="2"/>
  <c r="MV62" i="2"/>
  <c r="MU62" i="2"/>
  <c r="MT62" i="2"/>
  <c r="MS62" i="2"/>
  <c r="MR62" i="2"/>
  <c r="MQ62" i="2"/>
  <c r="MP62" i="2"/>
  <c r="MO62" i="2"/>
  <c r="MN62" i="2"/>
  <c r="MM62" i="2"/>
  <c r="ML62" i="2"/>
  <c r="MK62" i="2"/>
  <c r="MJ62" i="2"/>
  <c r="MI62" i="2"/>
  <c r="MH62" i="2"/>
  <c r="MG62" i="2"/>
  <c r="MF62" i="2"/>
  <c r="ME62" i="2"/>
  <c r="MD62" i="2"/>
  <c r="MC62" i="2"/>
  <c r="MB62" i="2"/>
  <c r="MA62" i="2"/>
  <c r="LZ62" i="2"/>
  <c r="LY62" i="2"/>
  <c r="LX62" i="2"/>
  <c r="LW62" i="2"/>
  <c r="LV62" i="2"/>
  <c r="LU62" i="2"/>
  <c r="LT62" i="2"/>
  <c r="LS62" i="2"/>
  <c r="LR62" i="2"/>
  <c r="LQ62" i="2"/>
  <c r="LP62" i="2"/>
  <c r="LO62" i="2"/>
  <c r="LN62" i="2"/>
  <c r="LM62" i="2"/>
  <c r="LL62" i="2"/>
  <c r="LK62" i="2"/>
  <c r="LJ62" i="2"/>
  <c r="LI62" i="2"/>
  <c r="LH62" i="2"/>
  <c r="LG62" i="2"/>
  <c r="LF62" i="2"/>
  <c r="LE62" i="2"/>
  <c r="LD62" i="2"/>
  <c r="LC62" i="2"/>
  <c r="LB62" i="2"/>
  <c r="LA62" i="2"/>
  <c r="KZ62" i="2"/>
  <c r="KY62" i="2"/>
  <c r="KX62" i="2"/>
  <c r="KW62" i="2"/>
  <c r="KV62" i="2"/>
  <c r="KU62" i="2"/>
  <c r="KT62" i="2"/>
  <c r="KS62" i="2"/>
  <c r="KR62" i="2"/>
  <c r="KQ62" i="2"/>
  <c r="KP62" i="2"/>
  <c r="KO62" i="2"/>
  <c r="KN62" i="2"/>
  <c r="KM62" i="2"/>
  <c r="KL62" i="2"/>
  <c r="KK62" i="2"/>
  <c r="KJ62" i="2"/>
  <c r="KI62" i="2"/>
  <c r="KH62" i="2"/>
  <c r="KG62" i="2"/>
  <c r="KF62" i="2"/>
  <c r="KE62" i="2"/>
  <c r="KD62" i="2"/>
  <c r="KC62" i="2"/>
  <c r="KB62" i="2"/>
  <c r="KA62" i="2"/>
  <c r="JZ62" i="2"/>
  <c r="JY62" i="2"/>
  <c r="JX62" i="2"/>
  <c r="JW62" i="2"/>
  <c r="JV62" i="2"/>
  <c r="JU62" i="2"/>
  <c r="JT62" i="2"/>
  <c r="JS62" i="2"/>
  <c r="JR62" i="2"/>
  <c r="JQ62" i="2"/>
  <c r="JP62" i="2"/>
  <c r="JO62" i="2"/>
  <c r="JN62" i="2"/>
  <c r="JM62" i="2"/>
  <c r="JL62" i="2"/>
  <c r="JK62" i="2"/>
  <c r="JJ62" i="2"/>
  <c r="JI62" i="2"/>
  <c r="JH62" i="2"/>
  <c r="JG62" i="2"/>
  <c r="JF62" i="2"/>
  <c r="JE62" i="2"/>
  <c r="JD62" i="2"/>
  <c r="JC62" i="2"/>
  <c r="JB62" i="2"/>
  <c r="JA62" i="2"/>
  <c r="IZ62" i="2"/>
  <c r="IY62" i="2"/>
  <c r="IX62" i="2"/>
  <c r="IW62" i="2"/>
  <c r="IV62" i="2"/>
  <c r="IU62" i="2"/>
  <c r="IT62" i="2"/>
  <c r="IS62" i="2"/>
  <c r="IR62" i="2"/>
  <c r="IQ62" i="2"/>
  <c r="IP62" i="2"/>
  <c r="IO62" i="2"/>
  <c r="IN62" i="2"/>
  <c r="IM62" i="2"/>
  <c r="IL62" i="2"/>
  <c r="IK62" i="2"/>
  <c r="IJ62" i="2"/>
  <c r="II62" i="2"/>
  <c r="IH62" i="2"/>
  <c r="IG62" i="2"/>
  <c r="IF62" i="2"/>
  <c r="IE62" i="2"/>
  <c r="ID62" i="2"/>
  <c r="IC62" i="2"/>
  <c r="IB62" i="2"/>
  <c r="IA62" i="2"/>
  <c r="HZ62" i="2"/>
  <c r="HY62" i="2"/>
  <c r="HX62" i="2"/>
  <c r="HW62" i="2"/>
  <c r="HV62" i="2"/>
  <c r="HU62" i="2"/>
  <c r="HT62" i="2"/>
  <c r="HS62" i="2"/>
  <c r="HR62" i="2"/>
  <c r="HQ62" i="2"/>
  <c r="HP62" i="2"/>
  <c r="HO62" i="2"/>
  <c r="HN62" i="2"/>
  <c r="HM62" i="2"/>
  <c r="HL62" i="2"/>
  <c r="HK62" i="2"/>
  <c r="HJ62" i="2"/>
  <c r="HI62" i="2"/>
  <c r="HH62" i="2"/>
  <c r="HG62" i="2"/>
  <c r="HF62" i="2"/>
  <c r="HE62" i="2"/>
  <c r="HD62" i="2"/>
  <c r="HC62" i="2"/>
  <c r="HB62" i="2"/>
  <c r="HA62" i="2"/>
  <c r="GZ62" i="2"/>
  <c r="GY62" i="2"/>
  <c r="GX62" i="2"/>
  <c r="GW62" i="2"/>
  <c r="GV62" i="2"/>
  <c r="GU62" i="2"/>
  <c r="GT62" i="2"/>
  <c r="GS62" i="2"/>
  <c r="GR62" i="2"/>
  <c r="GQ62" i="2"/>
  <c r="GP62" i="2"/>
  <c r="GO62" i="2"/>
  <c r="GN62" i="2"/>
  <c r="GM62" i="2"/>
  <c r="GL62" i="2"/>
  <c r="GK62" i="2"/>
  <c r="GJ62" i="2"/>
  <c r="GI62" i="2"/>
  <c r="GH62" i="2"/>
  <c r="GG62" i="2"/>
  <c r="GF62" i="2"/>
  <c r="GE62" i="2"/>
  <c r="GD62" i="2"/>
  <c r="GC62" i="2"/>
  <c r="GB62" i="2"/>
  <c r="GA62" i="2"/>
  <c r="FZ62" i="2"/>
  <c r="FY62" i="2"/>
  <c r="FS62" i="2"/>
  <c r="FR62" i="2"/>
  <c r="FQ62" i="2"/>
  <c r="FP62" i="2"/>
  <c r="FO62" i="2"/>
  <c r="FN62" i="2"/>
  <c r="FM62" i="2"/>
  <c r="FL62" i="2"/>
  <c r="FK62" i="2"/>
  <c r="FJ62" i="2"/>
  <c r="FI62" i="2"/>
  <c r="FH62" i="2"/>
  <c r="FG62" i="2"/>
  <c r="FF62" i="2"/>
  <c r="FE62" i="2"/>
  <c r="FD62" i="2"/>
  <c r="FC62" i="2"/>
  <c r="FB62" i="2"/>
  <c r="FA62" i="2"/>
  <c r="EZ62" i="2"/>
  <c r="EY62" i="2"/>
  <c r="EX62" i="2"/>
  <c r="EW62" i="2"/>
  <c r="EV62" i="2"/>
  <c r="EU62" i="2"/>
  <c r="ET62" i="2"/>
  <c r="ES62" i="2"/>
  <c r="ER62" i="2"/>
  <c r="EQ62" i="2"/>
  <c r="EP62" i="2"/>
  <c r="EO62" i="2"/>
  <c r="EN62" i="2"/>
  <c r="EM62" i="2"/>
  <c r="EL62" i="2"/>
  <c r="EK62" i="2"/>
  <c r="EJ62" i="2"/>
  <c r="EI62" i="2"/>
  <c r="EH62" i="2"/>
  <c r="EG62" i="2"/>
  <c r="EF62" i="2"/>
  <c r="EE62" i="2"/>
  <c r="ED62" i="2"/>
  <c r="EC62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QM61" i="2"/>
  <c r="QL61" i="2"/>
  <c r="QK61" i="2"/>
  <c r="QJ61" i="2"/>
  <c r="QI61" i="2"/>
  <c r="QH61" i="2"/>
  <c r="QG61" i="2"/>
  <c r="QF61" i="2"/>
  <c r="QE61" i="2"/>
  <c r="QD61" i="2"/>
  <c r="QC61" i="2"/>
  <c r="QB61" i="2"/>
  <c r="QA61" i="2"/>
  <c r="PZ61" i="2"/>
  <c r="PY61" i="2"/>
  <c r="PX61" i="2"/>
  <c r="PW61" i="2"/>
  <c r="PV61" i="2"/>
  <c r="PU61" i="2"/>
  <c r="PT61" i="2"/>
  <c r="PS61" i="2"/>
  <c r="PR61" i="2"/>
  <c r="PQ61" i="2"/>
  <c r="PP61" i="2"/>
  <c r="PO61" i="2"/>
  <c r="PN61" i="2"/>
  <c r="PM61" i="2"/>
  <c r="PL61" i="2"/>
  <c r="PK61" i="2"/>
  <c r="PJ61" i="2"/>
  <c r="PI61" i="2"/>
  <c r="PH61" i="2"/>
  <c r="PG61" i="2"/>
  <c r="PF61" i="2"/>
  <c r="PE61" i="2"/>
  <c r="PD61" i="2"/>
  <c r="PC61" i="2"/>
  <c r="PB61" i="2"/>
  <c r="PA61" i="2"/>
  <c r="OZ61" i="2"/>
  <c r="OY61" i="2"/>
  <c r="OX61" i="2"/>
  <c r="OW61" i="2"/>
  <c r="OV61" i="2"/>
  <c r="OU61" i="2"/>
  <c r="OT61" i="2"/>
  <c r="OS61" i="2"/>
  <c r="OR61" i="2"/>
  <c r="OQ61" i="2"/>
  <c r="OP61" i="2"/>
  <c r="OO61" i="2"/>
  <c r="ON61" i="2"/>
  <c r="OM61" i="2"/>
  <c r="OL61" i="2"/>
  <c r="OK61" i="2"/>
  <c r="OJ61" i="2"/>
  <c r="OI61" i="2"/>
  <c r="OH61" i="2"/>
  <c r="OG61" i="2"/>
  <c r="OF61" i="2"/>
  <c r="OE61" i="2"/>
  <c r="OD61" i="2"/>
  <c r="OC61" i="2"/>
  <c r="OB61" i="2"/>
  <c r="OA61" i="2"/>
  <c r="NZ61" i="2"/>
  <c r="NY61" i="2"/>
  <c r="NX61" i="2"/>
  <c r="NW61" i="2"/>
  <c r="NV61" i="2"/>
  <c r="NU61" i="2"/>
  <c r="NT61" i="2"/>
  <c r="NS61" i="2"/>
  <c r="NR61" i="2"/>
  <c r="NQ61" i="2"/>
  <c r="NP61" i="2"/>
  <c r="NO61" i="2"/>
  <c r="NN61" i="2"/>
  <c r="NM61" i="2"/>
  <c r="NL61" i="2"/>
  <c r="NK61" i="2"/>
  <c r="NJ61" i="2"/>
  <c r="NI61" i="2"/>
  <c r="NH61" i="2"/>
  <c r="NG61" i="2"/>
  <c r="NF61" i="2"/>
  <c r="NE61" i="2"/>
  <c r="ND61" i="2"/>
  <c r="NC61" i="2"/>
  <c r="NB61" i="2"/>
  <c r="NA61" i="2"/>
  <c r="MZ61" i="2"/>
  <c r="MY61" i="2"/>
  <c r="MX61" i="2"/>
  <c r="MW61" i="2"/>
  <c r="MV61" i="2"/>
  <c r="MU61" i="2"/>
  <c r="MT61" i="2"/>
  <c r="MS61" i="2"/>
  <c r="MR61" i="2"/>
  <c r="MQ61" i="2"/>
  <c r="MP61" i="2"/>
  <c r="MO61" i="2"/>
  <c r="MN61" i="2"/>
  <c r="MM61" i="2"/>
  <c r="ML61" i="2"/>
  <c r="MK61" i="2"/>
  <c r="MJ61" i="2"/>
  <c r="MI61" i="2"/>
  <c r="MH61" i="2"/>
  <c r="MG61" i="2"/>
  <c r="MF61" i="2"/>
  <c r="ME61" i="2"/>
  <c r="MD61" i="2"/>
  <c r="MC61" i="2"/>
  <c r="MB61" i="2"/>
  <c r="MA61" i="2"/>
  <c r="LZ61" i="2"/>
  <c r="LY61" i="2"/>
  <c r="LX61" i="2"/>
  <c r="LW61" i="2"/>
  <c r="LV61" i="2"/>
  <c r="LU61" i="2"/>
  <c r="LT61" i="2"/>
  <c r="LS61" i="2"/>
  <c r="LR61" i="2"/>
  <c r="LQ61" i="2"/>
  <c r="LP61" i="2"/>
  <c r="LO61" i="2"/>
  <c r="LN61" i="2"/>
  <c r="LM61" i="2"/>
  <c r="LL61" i="2"/>
  <c r="LK61" i="2"/>
  <c r="LJ61" i="2"/>
  <c r="LI61" i="2"/>
  <c r="LH61" i="2"/>
  <c r="LG61" i="2"/>
  <c r="LF61" i="2"/>
  <c r="LE61" i="2"/>
  <c r="LD61" i="2"/>
  <c r="LC61" i="2"/>
  <c r="LB61" i="2"/>
  <c r="LA61" i="2"/>
  <c r="KZ61" i="2"/>
  <c r="KY61" i="2"/>
  <c r="KX61" i="2"/>
  <c r="KW61" i="2"/>
  <c r="KV61" i="2"/>
  <c r="KU61" i="2"/>
  <c r="KT61" i="2"/>
  <c r="KS61" i="2"/>
  <c r="KR61" i="2"/>
  <c r="KQ61" i="2"/>
  <c r="KP61" i="2"/>
  <c r="KO61" i="2"/>
  <c r="KN61" i="2"/>
  <c r="KM61" i="2"/>
  <c r="KL61" i="2"/>
  <c r="KK61" i="2"/>
  <c r="KJ61" i="2"/>
  <c r="KI61" i="2"/>
  <c r="KH61" i="2"/>
  <c r="KG61" i="2"/>
  <c r="KF61" i="2"/>
  <c r="KE61" i="2"/>
  <c r="KD61" i="2"/>
  <c r="KC61" i="2"/>
  <c r="KB61" i="2"/>
  <c r="KA61" i="2"/>
  <c r="JZ61" i="2"/>
  <c r="JY61" i="2"/>
  <c r="JX61" i="2"/>
  <c r="JW61" i="2"/>
  <c r="JV61" i="2"/>
  <c r="JU61" i="2"/>
  <c r="JT61" i="2"/>
  <c r="JS61" i="2"/>
  <c r="JR61" i="2"/>
  <c r="JQ61" i="2"/>
  <c r="JP61" i="2"/>
  <c r="JO61" i="2"/>
  <c r="JN61" i="2"/>
  <c r="JM61" i="2"/>
  <c r="JL61" i="2"/>
  <c r="JK61" i="2"/>
  <c r="JJ61" i="2"/>
  <c r="JI61" i="2"/>
  <c r="JH61" i="2"/>
  <c r="JG61" i="2"/>
  <c r="JF61" i="2"/>
  <c r="JE61" i="2"/>
  <c r="JD61" i="2"/>
  <c r="JC61" i="2"/>
  <c r="JB61" i="2"/>
  <c r="JA61" i="2"/>
  <c r="IZ61" i="2"/>
  <c r="IY61" i="2"/>
  <c r="IX61" i="2"/>
  <c r="IW61" i="2"/>
  <c r="IV61" i="2"/>
  <c r="IU61" i="2"/>
  <c r="IT61" i="2"/>
  <c r="IS61" i="2"/>
  <c r="IR61" i="2"/>
  <c r="IQ61" i="2"/>
  <c r="IP61" i="2"/>
  <c r="IO61" i="2"/>
  <c r="IN61" i="2"/>
  <c r="IM61" i="2"/>
  <c r="IL61" i="2"/>
  <c r="IK61" i="2"/>
  <c r="IJ61" i="2"/>
  <c r="II61" i="2"/>
  <c r="IH61" i="2"/>
  <c r="IG61" i="2"/>
  <c r="IF61" i="2"/>
  <c r="IE61" i="2"/>
  <c r="ID61" i="2"/>
  <c r="IC61" i="2"/>
  <c r="IB61" i="2"/>
  <c r="IA61" i="2"/>
  <c r="HZ61" i="2"/>
  <c r="HY61" i="2"/>
  <c r="HX61" i="2"/>
  <c r="HW61" i="2"/>
  <c r="HV61" i="2"/>
  <c r="HU61" i="2"/>
  <c r="HT61" i="2"/>
  <c r="HS61" i="2"/>
  <c r="HR61" i="2"/>
  <c r="HQ61" i="2"/>
  <c r="HP61" i="2"/>
  <c r="HO61" i="2"/>
  <c r="HN61" i="2"/>
  <c r="HM61" i="2"/>
  <c r="HL61" i="2"/>
  <c r="HK61" i="2"/>
  <c r="HJ61" i="2"/>
  <c r="HI61" i="2"/>
  <c r="HH61" i="2"/>
  <c r="HG61" i="2"/>
  <c r="HF61" i="2"/>
  <c r="HE61" i="2"/>
  <c r="HD61" i="2"/>
  <c r="HC61" i="2"/>
  <c r="HB61" i="2"/>
  <c r="HA61" i="2"/>
  <c r="GZ61" i="2"/>
  <c r="GY61" i="2"/>
  <c r="GX61" i="2"/>
  <c r="GW61" i="2"/>
  <c r="GV61" i="2"/>
  <c r="GU61" i="2"/>
  <c r="GT61" i="2"/>
  <c r="GS61" i="2"/>
  <c r="GR61" i="2"/>
  <c r="GQ61" i="2"/>
  <c r="GP61" i="2"/>
  <c r="GO61" i="2"/>
  <c r="GN61" i="2"/>
  <c r="GM61" i="2"/>
  <c r="GL61" i="2"/>
  <c r="GK61" i="2"/>
  <c r="GJ61" i="2"/>
  <c r="GI61" i="2"/>
  <c r="GH61" i="2"/>
  <c r="GG61" i="2"/>
  <c r="GF61" i="2"/>
  <c r="GE61" i="2"/>
  <c r="GD61" i="2"/>
  <c r="GC61" i="2"/>
  <c r="GB61" i="2"/>
  <c r="GA61" i="2"/>
  <c r="FZ61" i="2"/>
  <c r="FY61" i="2"/>
  <c r="FS61" i="2"/>
  <c r="FR61" i="2"/>
  <c r="FQ61" i="2"/>
  <c r="FP61" i="2"/>
  <c r="FO61" i="2"/>
  <c r="FN61" i="2"/>
  <c r="FM61" i="2"/>
  <c r="FL61" i="2"/>
  <c r="FK61" i="2"/>
  <c r="FJ61" i="2"/>
  <c r="FI61" i="2"/>
  <c r="FH61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EU61" i="2"/>
  <c r="ET61" i="2"/>
  <c r="ES61" i="2"/>
  <c r="ER61" i="2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QM60" i="2"/>
  <c r="QL60" i="2"/>
  <c r="QK60" i="2"/>
  <c r="QJ60" i="2"/>
  <c r="QI60" i="2"/>
  <c r="QH60" i="2"/>
  <c r="QG60" i="2"/>
  <c r="QF60" i="2"/>
  <c r="QE60" i="2"/>
  <c r="QD60" i="2"/>
  <c r="QC60" i="2"/>
  <c r="QB60" i="2"/>
  <c r="QA60" i="2"/>
  <c r="PZ60" i="2"/>
  <c r="PY60" i="2"/>
  <c r="PX60" i="2"/>
  <c r="PW60" i="2"/>
  <c r="PV60" i="2"/>
  <c r="PU60" i="2"/>
  <c r="PT60" i="2"/>
  <c r="PS60" i="2"/>
  <c r="PR60" i="2"/>
  <c r="PQ60" i="2"/>
  <c r="PP60" i="2"/>
  <c r="PO60" i="2"/>
  <c r="PN60" i="2"/>
  <c r="PM60" i="2"/>
  <c r="PL60" i="2"/>
  <c r="PK60" i="2"/>
  <c r="PJ60" i="2"/>
  <c r="PI60" i="2"/>
  <c r="PH60" i="2"/>
  <c r="PG60" i="2"/>
  <c r="PF60" i="2"/>
  <c r="PE60" i="2"/>
  <c r="PD60" i="2"/>
  <c r="PC60" i="2"/>
  <c r="PB60" i="2"/>
  <c r="PA60" i="2"/>
  <c r="OZ60" i="2"/>
  <c r="OY60" i="2"/>
  <c r="OX60" i="2"/>
  <c r="OW60" i="2"/>
  <c r="OV60" i="2"/>
  <c r="OU60" i="2"/>
  <c r="OT60" i="2"/>
  <c r="OS60" i="2"/>
  <c r="OR60" i="2"/>
  <c r="OQ60" i="2"/>
  <c r="OP60" i="2"/>
  <c r="OO60" i="2"/>
  <c r="ON60" i="2"/>
  <c r="OM60" i="2"/>
  <c r="OL60" i="2"/>
  <c r="OK60" i="2"/>
  <c r="OJ60" i="2"/>
  <c r="OI60" i="2"/>
  <c r="OH60" i="2"/>
  <c r="OG60" i="2"/>
  <c r="OF60" i="2"/>
  <c r="OE60" i="2"/>
  <c r="OD60" i="2"/>
  <c r="OC60" i="2"/>
  <c r="OB60" i="2"/>
  <c r="OA60" i="2"/>
  <c r="NZ60" i="2"/>
  <c r="NY60" i="2"/>
  <c r="NX60" i="2"/>
  <c r="NW60" i="2"/>
  <c r="NV60" i="2"/>
  <c r="NU60" i="2"/>
  <c r="NT60" i="2"/>
  <c r="NS60" i="2"/>
  <c r="NR60" i="2"/>
  <c r="NQ60" i="2"/>
  <c r="NP60" i="2"/>
  <c r="NO60" i="2"/>
  <c r="NN60" i="2"/>
  <c r="NM60" i="2"/>
  <c r="NL60" i="2"/>
  <c r="NK60" i="2"/>
  <c r="NJ60" i="2"/>
  <c r="NI60" i="2"/>
  <c r="NH60" i="2"/>
  <c r="NG60" i="2"/>
  <c r="NF60" i="2"/>
  <c r="NE60" i="2"/>
  <c r="ND60" i="2"/>
  <c r="NC60" i="2"/>
  <c r="NB60" i="2"/>
  <c r="NA60" i="2"/>
  <c r="MZ60" i="2"/>
  <c r="MY60" i="2"/>
  <c r="MX60" i="2"/>
  <c r="MW60" i="2"/>
  <c r="MV60" i="2"/>
  <c r="MU60" i="2"/>
  <c r="MT60" i="2"/>
  <c r="MS60" i="2"/>
  <c r="MR60" i="2"/>
  <c r="MQ60" i="2"/>
  <c r="MP60" i="2"/>
  <c r="MO60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B60" i="2"/>
  <c r="MA60" i="2"/>
  <c r="LZ60" i="2"/>
  <c r="LY60" i="2"/>
  <c r="LX60" i="2"/>
  <c r="LW60" i="2"/>
  <c r="LV60" i="2"/>
  <c r="LU60" i="2"/>
  <c r="LT60" i="2"/>
  <c r="LS60" i="2"/>
  <c r="LR60" i="2"/>
  <c r="LQ60" i="2"/>
  <c r="LP60" i="2"/>
  <c r="LO60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B60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KO60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B60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JO60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B60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IO60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B60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HO60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B60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GO60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B60" i="2"/>
  <c r="GA60" i="2"/>
  <c r="FZ60" i="2"/>
  <c r="FY60" i="2"/>
  <c r="FS60" i="2"/>
  <c r="FR60" i="2"/>
  <c r="FQ60" i="2"/>
  <c r="FP60" i="2"/>
  <c r="FO60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QM59" i="2"/>
  <c r="QL59" i="2"/>
  <c r="QK59" i="2"/>
  <c r="QJ59" i="2"/>
  <c r="QI59" i="2"/>
  <c r="QH59" i="2"/>
  <c r="QG59" i="2"/>
  <c r="QF59" i="2"/>
  <c r="QE59" i="2"/>
  <c r="QD59" i="2"/>
  <c r="QC59" i="2"/>
  <c r="QB59" i="2"/>
  <c r="QA59" i="2"/>
  <c r="PZ59" i="2"/>
  <c r="PY59" i="2"/>
  <c r="PX59" i="2"/>
  <c r="PW59" i="2"/>
  <c r="PV59" i="2"/>
  <c r="PU59" i="2"/>
  <c r="PT59" i="2"/>
  <c r="PS59" i="2"/>
  <c r="PR59" i="2"/>
  <c r="PQ59" i="2"/>
  <c r="PP59" i="2"/>
  <c r="PO59" i="2"/>
  <c r="PN59" i="2"/>
  <c r="PM59" i="2"/>
  <c r="PL59" i="2"/>
  <c r="PK59" i="2"/>
  <c r="PJ59" i="2"/>
  <c r="PI59" i="2"/>
  <c r="PH59" i="2"/>
  <c r="PG59" i="2"/>
  <c r="PF59" i="2"/>
  <c r="PE59" i="2"/>
  <c r="PD59" i="2"/>
  <c r="PC59" i="2"/>
  <c r="PB59" i="2"/>
  <c r="PA59" i="2"/>
  <c r="OZ59" i="2"/>
  <c r="OY59" i="2"/>
  <c r="OX59" i="2"/>
  <c r="OW59" i="2"/>
  <c r="OV59" i="2"/>
  <c r="OU59" i="2"/>
  <c r="OT59" i="2"/>
  <c r="OS59" i="2"/>
  <c r="OR59" i="2"/>
  <c r="OQ59" i="2"/>
  <c r="OP59" i="2"/>
  <c r="OO59" i="2"/>
  <c r="ON59" i="2"/>
  <c r="OM59" i="2"/>
  <c r="OL59" i="2"/>
  <c r="OK59" i="2"/>
  <c r="OJ59" i="2"/>
  <c r="OI59" i="2"/>
  <c r="OH59" i="2"/>
  <c r="OG59" i="2"/>
  <c r="OF59" i="2"/>
  <c r="OE59" i="2"/>
  <c r="OD59" i="2"/>
  <c r="OC59" i="2"/>
  <c r="OB59" i="2"/>
  <c r="OA59" i="2"/>
  <c r="NZ59" i="2"/>
  <c r="NY59" i="2"/>
  <c r="NX59" i="2"/>
  <c r="NW59" i="2"/>
  <c r="NV59" i="2"/>
  <c r="NU59" i="2"/>
  <c r="NT59" i="2"/>
  <c r="NS59" i="2"/>
  <c r="NR59" i="2"/>
  <c r="NQ59" i="2"/>
  <c r="NP59" i="2"/>
  <c r="NO59" i="2"/>
  <c r="NN59" i="2"/>
  <c r="NM59" i="2"/>
  <c r="NL59" i="2"/>
  <c r="NK59" i="2"/>
  <c r="NJ59" i="2"/>
  <c r="NI59" i="2"/>
  <c r="NH59" i="2"/>
  <c r="NG59" i="2"/>
  <c r="NF59" i="2"/>
  <c r="NE59" i="2"/>
  <c r="ND59" i="2"/>
  <c r="NC59" i="2"/>
  <c r="NB59" i="2"/>
  <c r="NA59" i="2"/>
  <c r="MZ59" i="2"/>
  <c r="MY59" i="2"/>
  <c r="MX59" i="2"/>
  <c r="MW59" i="2"/>
  <c r="MV59" i="2"/>
  <c r="MU59" i="2"/>
  <c r="MT59" i="2"/>
  <c r="MS59" i="2"/>
  <c r="MR59" i="2"/>
  <c r="MQ59" i="2"/>
  <c r="MP59" i="2"/>
  <c r="MO59" i="2"/>
  <c r="MN59" i="2"/>
  <c r="MM59" i="2"/>
  <c r="ML59" i="2"/>
  <c r="MK59" i="2"/>
  <c r="MJ59" i="2"/>
  <c r="MI59" i="2"/>
  <c r="MH59" i="2"/>
  <c r="MG59" i="2"/>
  <c r="MF59" i="2"/>
  <c r="ME59" i="2"/>
  <c r="MD59" i="2"/>
  <c r="MC59" i="2"/>
  <c r="MB59" i="2"/>
  <c r="MA59" i="2"/>
  <c r="LZ59" i="2"/>
  <c r="LY59" i="2"/>
  <c r="LX59" i="2"/>
  <c r="LW59" i="2"/>
  <c r="LV59" i="2"/>
  <c r="LU59" i="2"/>
  <c r="LT59" i="2"/>
  <c r="LS59" i="2"/>
  <c r="LR59" i="2"/>
  <c r="LQ59" i="2"/>
  <c r="LP59" i="2"/>
  <c r="LO59" i="2"/>
  <c r="LN59" i="2"/>
  <c r="LM59" i="2"/>
  <c r="LL59" i="2"/>
  <c r="LK59" i="2"/>
  <c r="LJ59" i="2"/>
  <c r="LI59" i="2"/>
  <c r="LH59" i="2"/>
  <c r="LG59" i="2"/>
  <c r="LF59" i="2"/>
  <c r="LE59" i="2"/>
  <c r="LD59" i="2"/>
  <c r="LC59" i="2"/>
  <c r="LB59" i="2"/>
  <c r="LA59" i="2"/>
  <c r="KZ59" i="2"/>
  <c r="KY59" i="2"/>
  <c r="KX59" i="2"/>
  <c r="KW59" i="2"/>
  <c r="KV59" i="2"/>
  <c r="KU59" i="2"/>
  <c r="KT59" i="2"/>
  <c r="KS59" i="2"/>
  <c r="KR59" i="2"/>
  <c r="KQ59" i="2"/>
  <c r="KP59" i="2"/>
  <c r="KO59" i="2"/>
  <c r="KN59" i="2"/>
  <c r="KM59" i="2"/>
  <c r="KL59" i="2"/>
  <c r="KK59" i="2"/>
  <c r="KJ59" i="2"/>
  <c r="KI59" i="2"/>
  <c r="KH59" i="2"/>
  <c r="KG59" i="2"/>
  <c r="KF59" i="2"/>
  <c r="KE59" i="2"/>
  <c r="KD59" i="2"/>
  <c r="KC59" i="2"/>
  <c r="KB59" i="2"/>
  <c r="KA59" i="2"/>
  <c r="JZ59" i="2"/>
  <c r="JY59" i="2"/>
  <c r="JX59" i="2"/>
  <c r="JW59" i="2"/>
  <c r="JV59" i="2"/>
  <c r="JU59" i="2"/>
  <c r="JT59" i="2"/>
  <c r="JS59" i="2"/>
  <c r="JR59" i="2"/>
  <c r="JQ59" i="2"/>
  <c r="JP59" i="2"/>
  <c r="JO59" i="2"/>
  <c r="JN59" i="2"/>
  <c r="JM59" i="2"/>
  <c r="JL59" i="2"/>
  <c r="JK59" i="2"/>
  <c r="JJ59" i="2"/>
  <c r="JI59" i="2"/>
  <c r="JH59" i="2"/>
  <c r="JG59" i="2"/>
  <c r="JF59" i="2"/>
  <c r="JE59" i="2"/>
  <c r="JD59" i="2"/>
  <c r="JC59" i="2"/>
  <c r="JB59" i="2"/>
  <c r="JA59" i="2"/>
  <c r="IZ59" i="2"/>
  <c r="IY59" i="2"/>
  <c r="IX59" i="2"/>
  <c r="IW59" i="2"/>
  <c r="IV59" i="2"/>
  <c r="IU59" i="2"/>
  <c r="IT59" i="2"/>
  <c r="IS59" i="2"/>
  <c r="IR59" i="2"/>
  <c r="IQ59" i="2"/>
  <c r="IP59" i="2"/>
  <c r="IO59" i="2"/>
  <c r="IN59" i="2"/>
  <c r="IM59" i="2"/>
  <c r="IL59" i="2"/>
  <c r="IK59" i="2"/>
  <c r="IJ59" i="2"/>
  <c r="II59" i="2"/>
  <c r="IH59" i="2"/>
  <c r="IG59" i="2"/>
  <c r="IF59" i="2"/>
  <c r="IE59" i="2"/>
  <c r="ID59" i="2"/>
  <c r="IC59" i="2"/>
  <c r="IB59" i="2"/>
  <c r="IA59" i="2"/>
  <c r="HZ59" i="2"/>
  <c r="HY59" i="2"/>
  <c r="HX59" i="2"/>
  <c r="HW59" i="2"/>
  <c r="HV59" i="2"/>
  <c r="HU59" i="2"/>
  <c r="HT59" i="2"/>
  <c r="HS59" i="2"/>
  <c r="HR59" i="2"/>
  <c r="HQ59" i="2"/>
  <c r="HP59" i="2"/>
  <c r="HO59" i="2"/>
  <c r="HN59" i="2"/>
  <c r="HM59" i="2"/>
  <c r="HL59" i="2"/>
  <c r="HK59" i="2"/>
  <c r="HJ59" i="2"/>
  <c r="HI59" i="2"/>
  <c r="HH59" i="2"/>
  <c r="HG59" i="2"/>
  <c r="HF59" i="2"/>
  <c r="HE59" i="2"/>
  <c r="HD59" i="2"/>
  <c r="HC59" i="2"/>
  <c r="HB59" i="2"/>
  <c r="HA59" i="2"/>
  <c r="GZ59" i="2"/>
  <c r="GY59" i="2"/>
  <c r="GX59" i="2"/>
  <c r="GW59" i="2"/>
  <c r="GV59" i="2"/>
  <c r="GU59" i="2"/>
  <c r="GT59" i="2"/>
  <c r="GS59" i="2"/>
  <c r="GR59" i="2"/>
  <c r="GQ59" i="2"/>
  <c r="GP59" i="2"/>
  <c r="GO59" i="2"/>
  <c r="GN59" i="2"/>
  <c r="GM59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QM58" i="2"/>
  <c r="QL58" i="2"/>
  <c r="QK58" i="2"/>
  <c r="QJ58" i="2"/>
  <c r="QI58" i="2"/>
  <c r="QH58" i="2"/>
  <c r="QG58" i="2"/>
  <c r="QF58" i="2"/>
  <c r="QE58" i="2"/>
  <c r="QD58" i="2"/>
  <c r="QC58" i="2"/>
  <c r="QB58" i="2"/>
  <c r="QA58" i="2"/>
  <c r="PZ58" i="2"/>
  <c r="PY58" i="2"/>
  <c r="PX58" i="2"/>
  <c r="PW58" i="2"/>
  <c r="PV58" i="2"/>
  <c r="PU58" i="2"/>
  <c r="PT58" i="2"/>
  <c r="PS58" i="2"/>
  <c r="PR58" i="2"/>
  <c r="PQ58" i="2"/>
  <c r="PP58" i="2"/>
  <c r="PO58" i="2"/>
  <c r="PN58" i="2"/>
  <c r="PM58" i="2"/>
  <c r="PL58" i="2"/>
  <c r="PK58" i="2"/>
  <c r="PJ58" i="2"/>
  <c r="PI58" i="2"/>
  <c r="PH58" i="2"/>
  <c r="PG58" i="2"/>
  <c r="PF58" i="2"/>
  <c r="PE58" i="2"/>
  <c r="PD58" i="2"/>
  <c r="PC58" i="2"/>
  <c r="PB58" i="2"/>
  <c r="PA58" i="2"/>
  <c r="OZ58" i="2"/>
  <c r="OY58" i="2"/>
  <c r="OX58" i="2"/>
  <c r="OW58" i="2"/>
  <c r="OV58" i="2"/>
  <c r="OU58" i="2"/>
  <c r="OT58" i="2"/>
  <c r="OS58" i="2"/>
  <c r="OR58" i="2"/>
  <c r="OQ58" i="2"/>
  <c r="OP58" i="2"/>
  <c r="OO58" i="2"/>
  <c r="ON58" i="2"/>
  <c r="OM58" i="2"/>
  <c r="OL58" i="2"/>
  <c r="OK58" i="2"/>
  <c r="OJ58" i="2"/>
  <c r="OI58" i="2"/>
  <c r="OH58" i="2"/>
  <c r="OG58" i="2"/>
  <c r="OF58" i="2"/>
  <c r="OE58" i="2"/>
  <c r="OD58" i="2"/>
  <c r="OC58" i="2"/>
  <c r="OB58" i="2"/>
  <c r="OA58" i="2"/>
  <c r="NZ58" i="2"/>
  <c r="NY58" i="2"/>
  <c r="NX58" i="2"/>
  <c r="NW58" i="2"/>
  <c r="NV58" i="2"/>
  <c r="NU58" i="2"/>
  <c r="NT58" i="2"/>
  <c r="NS58" i="2"/>
  <c r="NR58" i="2"/>
  <c r="NQ58" i="2"/>
  <c r="NP58" i="2"/>
  <c r="NO58" i="2"/>
  <c r="NN58" i="2"/>
  <c r="NM58" i="2"/>
  <c r="NL58" i="2"/>
  <c r="NK58" i="2"/>
  <c r="NJ58" i="2"/>
  <c r="NI58" i="2"/>
  <c r="NH58" i="2"/>
  <c r="NG58" i="2"/>
  <c r="NF58" i="2"/>
  <c r="NE58" i="2"/>
  <c r="ND58" i="2"/>
  <c r="NC58" i="2"/>
  <c r="NB58" i="2"/>
  <c r="NA58" i="2"/>
  <c r="MZ58" i="2"/>
  <c r="MY58" i="2"/>
  <c r="MX58" i="2"/>
  <c r="MW58" i="2"/>
  <c r="MV58" i="2"/>
  <c r="MU58" i="2"/>
  <c r="MT58" i="2"/>
  <c r="MS58" i="2"/>
  <c r="MR58" i="2"/>
  <c r="MQ58" i="2"/>
  <c r="MP58" i="2"/>
  <c r="MO58" i="2"/>
  <c r="MN58" i="2"/>
  <c r="MM58" i="2"/>
  <c r="ML58" i="2"/>
  <c r="MK58" i="2"/>
  <c r="MJ58" i="2"/>
  <c r="MI58" i="2"/>
  <c r="MH58" i="2"/>
  <c r="MG58" i="2"/>
  <c r="MF58" i="2"/>
  <c r="ME58" i="2"/>
  <c r="MD58" i="2"/>
  <c r="MC58" i="2"/>
  <c r="MB58" i="2"/>
  <c r="MA58" i="2"/>
  <c r="LZ58" i="2"/>
  <c r="LY58" i="2"/>
  <c r="LX58" i="2"/>
  <c r="LW58" i="2"/>
  <c r="LV58" i="2"/>
  <c r="LU58" i="2"/>
  <c r="LT58" i="2"/>
  <c r="LS58" i="2"/>
  <c r="LR58" i="2"/>
  <c r="LQ58" i="2"/>
  <c r="LP58" i="2"/>
  <c r="LO58" i="2"/>
  <c r="LN58" i="2"/>
  <c r="LM58" i="2"/>
  <c r="LL58" i="2"/>
  <c r="LK58" i="2"/>
  <c r="LJ58" i="2"/>
  <c r="LI58" i="2"/>
  <c r="LH58" i="2"/>
  <c r="LG58" i="2"/>
  <c r="LF58" i="2"/>
  <c r="LE58" i="2"/>
  <c r="LD58" i="2"/>
  <c r="LC58" i="2"/>
  <c r="LB58" i="2"/>
  <c r="LA58" i="2"/>
  <c r="KZ58" i="2"/>
  <c r="KY58" i="2"/>
  <c r="KX58" i="2"/>
  <c r="KW58" i="2"/>
  <c r="KV58" i="2"/>
  <c r="KU58" i="2"/>
  <c r="KT58" i="2"/>
  <c r="KS58" i="2"/>
  <c r="KR58" i="2"/>
  <c r="KQ58" i="2"/>
  <c r="KP58" i="2"/>
  <c r="KO58" i="2"/>
  <c r="KN58" i="2"/>
  <c r="KM58" i="2"/>
  <c r="KL58" i="2"/>
  <c r="KK58" i="2"/>
  <c r="KJ58" i="2"/>
  <c r="KI58" i="2"/>
  <c r="KH58" i="2"/>
  <c r="KG58" i="2"/>
  <c r="KF58" i="2"/>
  <c r="KE58" i="2"/>
  <c r="KD58" i="2"/>
  <c r="KC58" i="2"/>
  <c r="KB58" i="2"/>
  <c r="KA58" i="2"/>
  <c r="JZ58" i="2"/>
  <c r="JY58" i="2"/>
  <c r="JX58" i="2"/>
  <c r="JW58" i="2"/>
  <c r="JV58" i="2"/>
  <c r="JU58" i="2"/>
  <c r="JT58" i="2"/>
  <c r="JS58" i="2"/>
  <c r="JR58" i="2"/>
  <c r="JQ58" i="2"/>
  <c r="JP58" i="2"/>
  <c r="JO58" i="2"/>
  <c r="JN58" i="2"/>
  <c r="JM58" i="2"/>
  <c r="JL58" i="2"/>
  <c r="JK58" i="2"/>
  <c r="JJ58" i="2"/>
  <c r="JI58" i="2"/>
  <c r="JH58" i="2"/>
  <c r="JG58" i="2"/>
  <c r="JF58" i="2"/>
  <c r="JE58" i="2"/>
  <c r="JD58" i="2"/>
  <c r="JC58" i="2"/>
  <c r="JB58" i="2"/>
  <c r="JA58" i="2"/>
  <c r="IZ58" i="2"/>
  <c r="IY58" i="2"/>
  <c r="IX58" i="2"/>
  <c r="IW58" i="2"/>
  <c r="IV58" i="2"/>
  <c r="IU58" i="2"/>
  <c r="IT58" i="2"/>
  <c r="IS58" i="2"/>
  <c r="IR58" i="2"/>
  <c r="IQ58" i="2"/>
  <c r="IP58" i="2"/>
  <c r="IO58" i="2"/>
  <c r="IN58" i="2"/>
  <c r="IM58" i="2"/>
  <c r="IL58" i="2"/>
  <c r="IK58" i="2"/>
  <c r="IJ58" i="2"/>
  <c r="II58" i="2"/>
  <c r="IH58" i="2"/>
  <c r="IG58" i="2"/>
  <c r="IF58" i="2"/>
  <c r="IE58" i="2"/>
  <c r="ID58" i="2"/>
  <c r="IC58" i="2"/>
  <c r="IB58" i="2"/>
  <c r="IA58" i="2"/>
  <c r="HZ58" i="2"/>
  <c r="HY58" i="2"/>
  <c r="HX58" i="2"/>
  <c r="HW58" i="2"/>
  <c r="HV58" i="2"/>
  <c r="HU58" i="2"/>
  <c r="HT58" i="2"/>
  <c r="HS58" i="2"/>
  <c r="HR58" i="2"/>
  <c r="HQ58" i="2"/>
  <c r="HP58" i="2"/>
  <c r="HO58" i="2"/>
  <c r="HN58" i="2"/>
  <c r="HM58" i="2"/>
  <c r="HL58" i="2"/>
  <c r="HK58" i="2"/>
  <c r="HJ58" i="2"/>
  <c r="HI58" i="2"/>
  <c r="HH58" i="2"/>
  <c r="HG58" i="2"/>
  <c r="HF58" i="2"/>
  <c r="HE58" i="2"/>
  <c r="HD58" i="2"/>
  <c r="HC58" i="2"/>
  <c r="HB58" i="2"/>
  <c r="HA58" i="2"/>
  <c r="GZ58" i="2"/>
  <c r="GY58" i="2"/>
  <c r="GX58" i="2"/>
  <c r="GW58" i="2"/>
  <c r="GV58" i="2"/>
  <c r="GU58" i="2"/>
  <c r="GT58" i="2"/>
  <c r="GS58" i="2"/>
  <c r="GR58" i="2"/>
  <c r="GQ58" i="2"/>
  <c r="GP58" i="2"/>
  <c r="GO58" i="2"/>
  <c r="GN58" i="2"/>
  <c r="GM58" i="2"/>
  <c r="GL58" i="2"/>
  <c r="GK58" i="2"/>
  <c r="GJ58" i="2"/>
  <c r="GI58" i="2"/>
  <c r="GH58" i="2"/>
  <c r="GG58" i="2"/>
  <c r="GF58" i="2"/>
  <c r="GE58" i="2"/>
  <c r="GD58" i="2"/>
  <c r="GC58" i="2"/>
  <c r="GB58" i="2"/>
  <c r="GA58" i="2"/>
  <c r="FZ58" i="2"/>
  <c r="FY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QM57" i="2"/>
  <c r="QL57" i="2"/>
  <c r="QK57" i="2"/>
  <c r="QJ57" i="2"/>
  <c r="QI57" i="2"/>
  <c r="QH57" i="2"/>
  <c r="QG57" i="2"/>
  <c r="QF57" i="2"/>
  <c r="QE57" i="2"/>
  <c r="QD57" i="2"/>
  <c r="QC57" i="2"/>
  <c r="QB57" i="2"/>
  <c r="QA57" i="2"/>
  <c r="PZ57" i="2"/>
  <c r="PY57" i="2"/>
  <c r="PX57" i="2"/>
  <c r="PW57" i="2"/>
  <c r="PV57" i="2"/>
  <c r="PU57" i="2"/>
  <c r="PT57" i="2"/>
  <c r="PS57" i="2"/>
  <c r="PR57" i="2"/>
  <c r="PQ57" i="2"/>
  <c r="PP57" i="2"/>
  <c r="PO57" i="2"/>
  <c r="PN57" i="2"/>
  <c r="PM57" i="2"/>
  <c r="PL57" i="2"/>
  <c r="PK57" i="2"/>
  <c r="PJ57" i="2"/>
  <c r="PI57" i="2"/>
  <c r="PH57" i="2"/>
  <c r="PG57" i="2"/>
  <c r="PF57" i="2"/>
  <c r="PE57" i="2"/>
  <c r="PD57" i="2"/>
  <c r="PC57" i="2"/>
  <c r="PB57" i="2"/>
  <c r="PA57" i="2"/>
  <c r="OZ57" i="2"/>
  <c r="OY57" i="2"/>
  <c r="OX57" i="2"/>
  <c r="OW57" i="2"/>
  <c r="OV57" i="2"/>
  <c r="OU57" i="2"/>
  <c r="OT57" i="2"/>
  <c r="OS57" i="2"/>
  <c r="OR57" i="2"/>
  <c r="OQ57" i="2"/>
  <c r="OP57" i="2"/>
  <c r="OO57" i="2"/>
  <c r="ON57" i="2"/>
  <c r="OM57" i="2"/>
  <c r="OL57" i="2"/>
  <c r="OK57" i="2"/>
  <c r="OJ57" i="2"/>
  <c r="OI57" i="2"/>
  <c r="OH57" i="2"/>
  <c r="OG57" i="2"/>
  <c r="OF57" i="2"/>
  <c r="OE57" i="2"/>
  <c r="OD57" i="2"/>
  <c r="OC57" i="2"/>
  <c r="OB57" i="2"/>
  <c r="OA57" i="2"/>
  <c r="NZ57" i="2"/>
  <c r="NY57" i="2"/>
  <c r="NX57" i="2"/>
  <c r="NW57" i="2"/>
  <c r="NV57" i="2"/>
  <c r="NU57" i="2"/>
  <c r="NT57" i="2"/>
  <c r="NS57" i="2"/>
  <c r="NR57" i="2"/>
  <c r="NQ57" i="2"/>
  <c r="NP57" i="2"/>
  <c r="NO57" i="2"/>
  <c r="NN57" i="2"/>
  <c r="NM57" i="2"/>
  <c r="NL57" i="2"/>
  <c r="NK57" i="2"/>
  <c r="NJ57" i="2"/>
  <c r="NI57" i="2"/>
  <c r="NH57" i="2"/>
  <c r="NG57" i="2"/>
  <c r="NF57" i="2"/>
  <c r="NE57" i="2"/>
  <c r="ND57" i="2"/>
  <c r="NC57" i="2"/>
  <c r="NB57" i="2"/>
  <c r="NA57" i="2"/>
  <c r="MZ57" i="2"/>
  <c r="MY57" i="2"/>
  <c r="MX57" i="2"/>
  <c r="MW57" i="2"/>
  <c r="MV57" i="2"/>
  <c r="MU57" i="2"/>
  <c r="MT57" i="2"/>
  <c r="MS57" i="2"/>
  <c r="MR57" i="2"/>
  <c r="MQ57" i="2"/>
  <c r="MP57" i="2"/>
  <c r="MO57" i="2"/>
  <c r="MN57" i="2"/>
  <c r="MM57" i="2"/>
  <c r="ML57" i="2"/>
  <c r="MK57" i="2"/>
  <c r="MJ57" i="2"/>
  <c r="MI57" i="2"/>
  <c r="MH57" i="2"/>
  <c r="MG57" i="2"/>
  <c r="MF57" i="2"/>
  <c r="ME57" i="2"/>
  <c r="MD57" i="2"/>
  <c r="MC57" i="2"/>
  <c r="MB57" i="2"/>
  <c r="MA57" i="2"/>
  <c r="LZ57" i="2"/>
  <c r="LY57" i="2"/>
  <c r="LX57" i="2"/>
  <c r="LW57" i="2"/>
  <c r="LV57" i="2"/>
  <c r="LU57" i="2"/>
  <c r="LT57" i="2"/>
  <c r="LS57" i="2"/>
  <c r="LR57" i="2"/>
  <c r="LQ57" i="2"/>
  <c r="LP57" i="2"/>
  <c r="LO57" i="2"/>
  <c r="LN57" i="2"/>
  <c r="LM57" i="2"/>
  <c r="LL57" i="2"/>
  <c r="LK57" i="2"/>
  <c r="LJ57" i="2"/>
  <c r="LI57" i="2"/>
  <c r="LH57" i="2"/>
  <c r="LG57" i="2"/>
  <c r="LF57" i="2"/>
  <c r="LE57" i="2"/>
  <c r="LD57" i="2"/>
  <c r="LC57" i="2"/>
  <c r="LB57" i="2"/>
  <c r="LA57" i="2"/>
  <c r="KZ57" i="2"/>
  <c r="KY57" i="2"/>
  <c r="KX57" i="2"/>
  <c r="KW57" i="2"/>
  <c r="KV57" i="2"/>
  <c r="KU57" i="2"/>
  <c r="KT57" i="2"/>
  <c r="KS57" i="2"/>
  <c r="KR57" i="2"/>
  <c r="KQ57" i="2"/>
  <c r="KP57" i="2"/>
  <c r="KO57" i="2"/>
  <c r="KN57" i="2"/>
  <c r="KM57" i="2"/>
  <c r="KL57" i="2"/>
  <c r="KK57" i="2"/>
  <c r="KJ57" i="2"/>
  <c r="KI57" i="2"/>
  <c r="KH57" i="2"/>
  <c r="KG57" i="2"/>
  <c r="KF57" i="2"/>
  <c r="KE57" i="2"/>
  <c r="KD57" i="2"/>
  <c r="KC57" i="2"/>
  <c r="KB57" i="2"/>
  <c r="KA57" i="2"/>
  <c r="JZ57" i="2"/>
  <c r="JY57" i="2"/>
  <c r="JX57" i="2"/>
  <c r="JW57" i="2"/>
  <c r="JV57" i="2"/>
  <c r="JU57" i="2"/>
  <c r="JT57" i="2"/>
  <c r="JS57" i="2"/>
  <c r="JR57" i="2"/>
  <c r="JQ57" i="2"/>
  <c r="JP57" i="2"/>
  <c r="JO57" i="2"/>
  <c r="JN57" i="2"/>
  <c r="JM57" i="2"/>
  <c r="JL57" i="2"/>
  <c r="JK57" i="2"/>
  <c r="JJ57" i="2"/>
  <c r="JI57" i="2"/>
  <c r="JH57" i="2"/>
  <c r="JG57" i="2"/>
  <c r="JF57" i="2"/>
  <c r="JE57" i="2"/>
  <c r="JD57" i="2"/>
  <c r="JC57" i="2"/>
  <c r="JB57" i="2"/>
  <c r="JA57" i="2"/>
  <c r="IZ57" i="2"/>
  <c r="IY57" i="2"/>
  <c r="IX57" i="2"/>
  <c r="IW57" i="2"/>
  <c r="IV57" i="2"/>
  <c r="IU57" i="2"/>
  <c r="IT57" i="2"/>
  <c r="IS57" i="2"/>
  <c r="IR57" i="2"/>
  <c r="IQ57" i="2"/>
  <c r="IP57" i="2"/>
  <c r="IO57" i="2"/>
  <c r="IN57" i="2"/>
  <c r="IM57" i="2"/>
  <c r="IL57" i="2"/>
  <c r="IK57" i="2"/>
  <c r="IJ57" i="2"/>
  <c r="II57" i="2"/>
  <c r="IH57" i="2"/>
  <c r="IG57" i="2"/>
  <c r="IF57" i="2"/>
  <c r="IE57" i="2"/>
  <c r="ID57" i="2"/>
  <c r="IC57" i="2"/>
  <c r="IB57" i="2"/>
  <c r="IA57" i="2"/>
  <c r="HZ57" i="2"/>
  <c r="HY57" i="2"/>
  <c r="HX57" i="2"/>
  <c r="HW57" i="2"/>
  <c r="HV57" i="2"/>
  <c r="HU57" i="2"/>
  <c r="HT57" i="2"/>
  <c r="HS57" i="2"/>
  <c r="HR57" i="2"/>
  <c r="HQ57" i="2"/>
  <c r="HP57" i="2"/>
  <c r="HO57" i="2"/>
  <c r="HN57" i="2"/>
  <c r="HM57" i="2"/>
  <c r="HL57" i="2"/>
  <c r="HK57" i="2"/>
  <c r="HJ57" i="2"/>
  <c r="HI57" i="2"/>
  <c r="HH57" i="2"/>
  <c r="HG57" i="2"/>
  <c r="HF57" i="2"/>
  <c r="HE57" i="2"/>
  <c r="HD57" i="2"/>
  <c r="HC57" i="2"/>
  <c r="HB57" i="2"/>
  <c r="HA57" i="2"/>
  <c r="GZ57" i="2"/>
  <c r="GY57" i="2"/>
  <c r="GX57" i="2"/>
  <c r="GW57" i="2"/>
  <c r="GV57" i="2"/>
  <c r="GU57" i="2"/>
  <c r="GT57" i="2"/>
  <c r="GS57" i="2"/>
  <c r="GR57" i="2"/>
  <c r="GQ57" i="2"/>
  <c r="GP57" i="2"/>
  <c r="GO57" i="2"/>
  <c r="GN57" i="2"/>
  <c r="GM57" i="2"/>
  <c r="GL57" i="2"/>
  <c r="GK57" i="2"/>
  <c r="GJ57" i="2"/>
  <c r="GI57" i="2"/>
  <c r="GH57" i="2"/>
  <c r="GG57" i="2"/>
  <c r="GF57" i="2"/>
  <c r="GE57" i="2"/>
  <c r="GD57" i="2"/>
  <c r="GC57" i="2"/>
  <c r="GB57" i="2"/>
  <c r="GA57" i="2"/>
  <c r="FZ57" i="2"/>
  <c r="FY57" i="2"/>
  <c r="FS57" i="2"/>
  <c r="FR57" i="2"/>
  <c r="FQ5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QM56" i="2"/>
  <c r="QL56" i="2"/>
  <c r="QK56" i="2"/>
  <c r="QJ56" i="2"/>
  <c r="QI56" i="2"/>
  <c r="QH56" i="2"/>
  <c r="QG56" i="2"/>
  <c r="QF56" i="2"/>
  <c r="QE56" i="2"/>
  <c r="QD56" i="2"/>
  <c r="QC56" i="2"/>
  <c r="QB56" i="2"/>
  <c r="QA56" i="2"/>
  <c r="PZ56" i="2"/>
  <c r="PY56" i="2"/>
  <c r="PX56" i="2"/>
  <c r="PW56" i="2"/>
  <c r="PV56" i="2"/>
  <c r="PU56" i="2"/>
  <c r="PT56" i="2"/>
  <c r="PS56" i="2"/>
  <c r="PR56" i="2"/>
  <c r="PQ56" i="2"/>
  <c r="PP56" i="2"/>
  <c r="PO56" i="2"/>
  <c r="PN56" i="2"/>
  <c r="PM56" i="2"/>
  <c r="PL56" i="2"/>
  <c r="PK56" i="2"/>
  <c r="PJ56" i="2"/>
  <c r="PI56" i="2"/>
  <c r="PH56" i="2"/>
  <c r="PG56" i="2"/>
  <c r="PF56" i="2"/>
  <c r="PE56" i="2"/>
  <c r="PD56" i="2"/>
  <c r="PC56" i="2"/>
  <c r="PB56" i="2"/>
  <c r="PA56" i="2"/>
  <c r="OZ56" i="2"/>
  <c r="OY56" i="2"/>
  <c r="OX56" i="2"/>
  <c r="OW56" i="2"/>
  <c r="OV56" i="2"/>
  <c r="OU56" i="2"/>
  <c r="OT56" i="2"/>
  <c r="OS56" i="2"/>
  <c r="OR56" i="2"/>
  <c r="OQ56" i="2"/>
  <c r="OP56" i="2"/>
  <c r="OO56" i="2"/>
  <c r="ON56" i="2"/>
  <c r="OM56" i="2"/>
  <c r="OL56" i="2"/>
  <c r="OK56" i="2"/>
  <c r="OJ56" i="2"/>
  <c r="OI56" i="2"/>
  <c r="OH56" i="2"/>
  <c r="OG56" i="2"/>
  <c r="OF56" i="2"/>
  <c r="OE56" i="2"/>
  <c r="OD56" i="2"/>
  <c r="OC56" i="2"/>
  <c r="OB56" i="2"/>
  <c r="OA56" i="2"/>
  <c r="NZ56" i="2"/>
  <c r="NY56" i="2"/>
  <c r="NX56" i="2"/>
  <c r="NW56" i="2"/>
  <c r="NV56" i="2"/>
  <c r="NU56" i="2"/>
  <c r="NT56" i="2"/>
  <c r="NS56" i="2"/>
  <c r="NR56" i="2"/>
  <c r="NQ56" i="2"/>
  <c r="NP56" i="2"/>
  <c r="NO56" i="2"/>
  <c r="NN56" i="2"/>
  <c r="NM56" i="2"/>
  <c r="NL56" i="2"/>
  <c r="NK56" i="2"/>
  <c r="NJ56" i="2"/>
  <c r="NI56" i="2"/>
  <c r="NH56" i="2"/>
  <c r="NG56" i="2"/>
  <c r="NF56" i="2"/>
  <c r="NE56" i="2"/>
  <c r="ND56" i="2"/>
  <c r="NC56" i="2"/>
  <c r="NB56" i="2"/>
  <c r="NA56" i="2"/>
  <c r="MZ56" i="2"/>
  <c r="MY56" i="2"/>
  <c r="MX56" i="2"/>
  <c r="MW56" i="2"/>
  <c r="MV56" i="2"/>
  <c r="MU56" i="2"/>
  <c r="MT56" i="2"/>
  <c r="MS56" i="2"/>
  <c r="MR56" i="2"/>
  <c r="MQ56" i="2"/>
  <c r="MP56" i="2"/>
  <c r="MO56" i="2"/>
  <c r="MN56" i="2"/>
  <c r="MM56" i="2"/>
  <c r="ML56" i="2"/>
  <c r="MK56" i="2"/>
  <c r="MJ56" i="2"/>
  <c r="MI56" i="2"/>
  <c r="MH56" i="2"/>
  <c r="MG56" i="2"/>
  <c r="MF56" i="2"/>
  <c r="ME56" i="2"/>
  <c r="MD56" i="2"/>
  <c r="MC56" i="2"/>
  <c r="MB56" i="2"/>
  <c r="MA56" i="2"/>
  <c r="LZ56" i="2"/>
  <c r="LY56" i="2"/>
  <c r="LX56" i="2"/>
  <c r="LW56" i="2"/>
  <c r="LV56" i="2"/>
  <c r="LU56" i="2"/>
  <c r="LT56" i="2"/>
  <c r="LS56" i="2"/>
  <c r="LR56" i="2"/>
  <c r="LQ56" i="2"/>
  <c r="LP56" i="2"/>
  <c r="LO56" i="2"/>
  <c r="LN56" i="2"/>
  <c r="LM56" i="2"/>
  <c r="LL56" i="2"/>
  <c r="LK56" i="2"/>
  <c r="LJ56" i="2"/>
  <c r="LI56" i="2"/>
  <c r="LH56" i="2"/>
  <c r="LG56" i="2"/>
  <c r="LF56" i="2"/>
  <c r="LE56" i="2"/>
  <c r="LD56" i="2"/>
  <c r="LC56" i="2"/>
  <c r="LB56" i="2"/>
  <c r="LA56" i="2"/>
  <c r="KZ56" i="2"/>
  <c r="KY56" i="2"/>
  <c r="KX56" i="2"/>
  <c r="KW56" i="2"/>
  <c r="KV56" i="2"/>
  <c r="KU56" i="2"/>
  <c r="KT56" i="2"/>
  <c r="KS56" i="2"/>
  <c r="KR56" i="2"/>
  <c r="KQ56" i="2"/>
  <c r="KP56" i="2"/>
  <c r="KO56" i="2"/>
  <c r="KN56" i="2"/>
  <c r="KM56" i="2"/>
  <c r="KL56" i="2"/>
  <c r="KK56" i="2"/>
  <c r="KJ56" i="2"/>
  <c r="KI56" i="2"/>
  <c r="KH56" i="2"/>
  <c r="KG56" i="2"/>
  <c r="KF56" i="2"/>
  <c r="KE56" i="2"/>
  <c r="KD56" i="2"/>
  <c r="KC56" i="2"/>
  <c r="KB56" i="2"/>
  <c r="KA56" i="2"/>
  <c r="JZ56" i="2"/>
  <c r="JY56" i="2"/>
  <c r="JX56" i="2"/>
  <c r="JW56" i="2"/>
  <c r="JV56" i="2"/>
  <c r="JU56" i="2"/>
  <c r="JT56" i="2"/>
  <c r="JS56" i="2"/>
  <c r="JR56" i="2"/>
  <c r="JQ56" i="2"/>
  <c r="JP56" i="2"/>
  <c r="JO56" i="2"/>
  <c r="JN56" i="2"/>
  <c r="JM56" i="2"/>
  <c r="JL56" i="2"/>
  <c r="JK56" i="2"/>
  <c r="JJ56" i="2"/>
  <c r="JI56" i="2"/>
  <c r="JH56" i="2"/>
  <c r="JG56" i="2"/>
  <c r="JF56" i="2"/>
  <c r="JE56" i="2"/>
  <c r="JD56" i="2"/>
  <c r="JC56" i="2"/>
  <c r="JB56" i="2"/>
  <c r="JA56" i="2"/>
  <c r="IZ56" i="2"/>
  <c r="IY56" i="2"/>
  <c r="IX56" i="2"/>
  <c r="IW56" i="2"/>
  <c r="IV56" i="2"/>
  <c r="IU56" i="2"/>
  <c r="IT56" i="2"/>
  <c r="IS56" i="2"/>
  <c r="IR56" i="2"/>
  <c r="IQ56" i="2"/>
  <c r="IP56" i="2"/>
  <c r="IO56" i="2"/>
  <c r="IN56" i="2"/>
  <c r="IM56" i="2"/>
  <c r="IL56" i="2"/>
  <c r="IK56" i="2"/>
  <c r="IJ56" i="2"/>
  <c r="II56" i="2"/>
  <c r="IH56" i="2"/>
  <c r="IG56" i="2"/>
  <c r="IF56" i="2"/>
  <c r="IE56" i="2"/>
  <c r="ID56" i="2"/>
  <c r="IC56" i="2"/>
  <c r="IB56" i="2"/>
  <c r="IA56" i="2"/>
  <c r="HZ56" i="2"/>
  <c r="HY56" i="2"/>
  <c r="HX56" i="2"/>
  <c r="HW56" i="2"/>
  <c r="HV56" i="2"/>
  <c r="HU56" i="2"/>
  <c r="HT56" i="2"/>
  <c r="HS56" i="2"/>
  <c r="HR56" i="2"/>
  <c r="HQ56" i="2"/>
  <c r="HP56" i="2"/>
  <c r="HO56" i="2"/>
  <c r="HN56" i="2"/>
  <c r="HM56" i="2"/>
  <c r="HL56" i="2"/>
  <c r="HK56" i="2"/>
  <c r="HJ56" i="2"/>
  <c r="HI56" i="2"/>
  <c r="HH56" i="2"/>
  <c r="HG56" i="2"/>
  <c r="HF56" i="2"/>
  <c r="HE56" i="2"/>
  <c r="HD56" i="2"/>
  <c r="HC56" i="2"/>
  <c r="HB56" i="2"/>
  <c r="HA56" i="2"/>
  <c r="GZ56" i="2"/>
  <c r="GY56" i="2"/>
  <c r="GX56" i="2"/>
  <c r="GW56" i="2"/>
  <c r="GV56" i="2"/>
  <c r="GU56" i="2"/>
  <c r="GT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GG56" i="2"/>
  <c r="GF56" i="2"/>
  <c r="GE56" i="2"/>
  <c r="GD56" i="2"/>
  <c r="GC56" i="2"/>
  <c r="GB56" i="2"/>
  <c r="GA56" i="2"/>
  <c r="FZ56" i="2"/>
  <c r="FY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QM55" i="2"/>
  <c r="QL55" i="2"/>
  <c r="QK55" i="2"/>
  <c r="QJ55" i="2"/>
  <c r="QI55" i="2"/>
  <c r="QH55" i="2"/>
  <c r="QG55" i="2"/>
  <c r="QF55" i="2"/>
  <c r="QE55" i="2"/>
  <c r="QD55" i="2"/>
  <c r="QC55" i="2"/>
  <c r="QB55" i="2"/>
  <c r="QA55" i="2"/>
  <c r="PZ55" i="2"/>
  <c r="PY55" i="2"/>
  <c r="PX55" i="2"/>
  <c r="PW55" i="2"/>
  <c r="PV55" i="2"/>
  <c r="PU55" i="2"/>
  <c r="PT55" i="2"/>
  <c r="PS55" i="2"/>
  <c r="PR55" i="2"/>
  <c r="PQ55" i="2"/>
  <c r="PP55" i="2"/>
  <c r="PO55" i="2"/>
  <c r="PN55" i="2"/>
  <c r="PM55" i="2"/>
  <c r="PL55" i="2"/>
  <c r="PK55" i="2"/>
  <c r="PJ55" i="2"/>
  <c r="PI55" i="2"/>
  <c r="PH55" i="2"/>
  <c r="PG55" i="2"/>
  <c r="PF55" i="2"/>
  <c r="PE55" i="2"/>
  <c r="PD55" i="2"/>
  <c r="PC55" i="2"/>
  <c r="PB55" i="2"/>
  <c r="PA55" i="2"/>
  <c r="OZ55" i="2"/>
  <c r="OY55" i="2"/>
  <c r="OX55" i="2"/>
  <c r="OW55" i="2"/>
  <c r="OV55" i="2"/>
  <c r="OU55" i="2"/>
  <c r="OT55" i="2"/>
  <c r="OS55" i="2"/>
  <c r="OR55" i="2"/>
  <c r="OQ55" i="2"/>
  <c r="OP55" i="2"/>
  <c r="OO55" i="2"/>
  <c r="ON55" i="2"/>
  <c r="OM55" i="2"/>
  <c r="OL55" i="2"/>
  <c r="OK55" i="2"/>
  <c r="OJ55" i="2"/>
  <c r="OI55" i="2"/>
  <c r="OH55" i="2"/>
  <c r="OG55" i="2"/>
  <c r="OF55" i="2"/>
  <c r="OE55" i="2"/>
  <c r="OD55" i="2"/>
  <c r="OC55" i="2"/>
  <c r="OB55" i="2"/>
  <c r="OA55" i="2"/>
  <c r="NZ55" i="2"/>
  <c r="NY55" i="2"/>
  <c r="NX55" i="2"/>
  <c r="NW55" i="2"/>
  <c r="NV55" i="2"/>
  <c r="NU55" i="2"/>
  <c r="NT55" i="2"/>
  <c r="NS55" i="2"/>
  <c r="NR55" i="2"/>
  <c r="NQ55" i="2"/>
  <c r="NP55" i="2"/>
  <c r="NO55" i="2"/>
  <c r="NN55" i="2"/>
  <c r="NM55" i="2"/>
  <c r="NL55" i="2"/>
  <c r="NK55" i="2"/>
  <c r="NJ55" i="2"/>
  <c r="NI55" i="2"/>
  <c r="NH55" i="2"/>
  <c r="NG55" i="2"/>
  <c r="NF55" i="2"/>
  <c r="NE55" i="2"/>
  <c r="ND55" i="2"/>
  <c r="NC55" i="2"/>
  <c r="NB55" i="2"/>
  <c r="NA55" i="2"/>
  <c r="MZ55" i="2"/>
  <c r="MY55" i="2"/>
  <c r="MX55" i="2"/>
  <c r="MW55" i="2"/>
  <c r="MV55" i="2"/>
  <c r="MU55" i="2"/>
  <c r="MT55" i="2"/>
  <c r="MS55" i="2"/>
  <c r="MR55" i="2"/>
  <c r="MQ55" i="2"/>
  <c r="MP55" i="2"/>
  <c r="MO55" i="2"/>
  <c r="MN55" i="2"/>
  <c r="MM55" i="2"/>
  <c r="ML55" i="2"/>
  <c r="MK55" i="2"/>
  <c r="MJ55" i="2"/>
  <c r="MI55" i="2"/>
  <c r="MH55" i="2"/>
  <c r="MG55" i="2"/>
  <c r="MF55" i="2"/>
  <c r="ME55" i="2"/>
  <c r="MD55" i="2"/>
  <c r="MC55" i="2"/>
  <c r="MB55" i="2"/>
  <c r="MA55" i="2"/>
  <c r="LZ55" i="2"/>
  <c r="LY55" i="2"/>
  <c r="LX55" i="2"/>
  <c r="LW55" i="2"/>
  <c r="LV55" i="2"/>
  <c r="LU55" i="2"/>
  <c r="LT55" i="2"/>
  <c r="LS55" i="2"/>
  <c r="LR55" i="2"/>
  <c r="LQ55" i="2"/>
  <c r="LP55" i="2"/>
  <c r="LO55" i="2"/>
  <c r="LN55" i="2"/>
  <c r="LM55" i="2"/>
  <c r="LL55" i="2"/>
  <c r="LK55" i="2"/>
  <c r="LJ55" i="2"/>
  <c r="LI55" i="2"/>
  <c r="LH55" i="2"/>
  <c r="LG55" i="2"/>
  <c r="LF55" i="2"/>
  <c r="LE55" i="2"/>
  <c r="LD55" i="2"/>
  <c r="LC55" i="2"/>
  <c r="LB55" i="2"/>
  <c r="LA55" i="2"/>
  <c r="KZ55" i="2"/>
  <c r="KY55" i="2"/>
  <c r="KX55" i="2"/>
  <c r="KW55" i="2"/>
  <c r="KV55" i="2"/>
  <c r="KU55" i="2"/>
  <c r="KT55" i="2"/>
  <c r="KS55" i="2"/>
  <c r="KR55" i="2"/>
  <c r="KQ55" i="2"/>
  <c r="KP55" i="2"/>
  <c r="KO55" i="2"/>
  <c r="KN55" i="2"/>
  <c r="KM55" i="2"/>
  <c r="KL55" i="2"/>
  <c r="KK55" i="2"/>
  <c r="KJ55" i="2"/>
  <c r="KI55" i="2"/>
  <c r="KH55" i="2"/>
  <c r="KG55" i="2"/>
  <c r="KF55" i="2"/>
  <c r="KE55" i="2"/>
  <c r="KD55" i="2"/>
  <c r="KC55" i="2"/>
  <c r="KB55" i="2"/>
  <c r="KA55" i="2"/>
  <c r="JZ55" i="2"/>
  <c r="JY55" i="2"/>
  <c r="JX55" i="2"/>
  <c r="JW55" i="2"/>
  <c r="JV55" i="2"/>
  <c r="JU55" i="2"/>
  <c r="JT55" i="2"/>
  <c r="JS55" i="2"/>
  <c r="JR55" i="2"/>
  <c r="JQ55" i="2"/>
  <c r="JP55" i="2"/>
  <c r="JO55" i="2"/>
  <c r="JN55" i="2"/>
  <c r="JM55" i="2"/>
  <c r="JL55" i="2"/>
  <c r="JK55" i="2"/>
  <c r="JJ55" i="2"/>
  <c r="JI55" i="2"/>
  <c r="JH55" i="2"/>
  <c r="JG55" i="2"/>
  <c r="JF55" i="2"/>
  <c r="JE55" i="2"/>
  <c r="JD55" i="2"/>
  <c r="JC55" i="2"/>
  <c r="JB55" i="2"/>
  <c r="JA55" i="2"/>
  <c r="IZ55" i="2"/>
  <c r="IY55" i="2"/>
  <c r="IX55" i="2"/>
  <c r="IW55" i="2"/>
  <c r="IV55" i="2"/>
  <c r="IU55" i="2"/>
  <c r="IT55" i="2"/>
  <c r="IS55" i="2"/>
  <c r="IR55" i="2"/>
  <c r="IQ55" i="2"/>
  <c r="IP55" i="2"/>
  <c r="IO55" i="2"/>
  <c r="IN55" i="2"/>
  <c r="IM55" i="2"/>
  <c r="IL55" i="2"/>
  <c r="IK55" i="2"/>
  <c r="IJ55" i="2"/>
  <c r="II55" i="2"/>
  <c r="IH55" i="2"/>
  <c r="IG55" i="2"/>
  <c r="IF55" i="2"/>
  <c r="IE55" i="2"/>
  <c r="ID55" i="2"/>
  <c r="IC55" i="2"/>
  <c r="IB55" i="2"/>
  <c r="IA55" i="2"/>
  <c r="HZ55" i="2"/>
  <c r="HY55" i="2"/>
  <c r="HX55" i="2"/>
  <c r="HW55" i="2"/>
  <c r="HV55" i="2"/>
  <c r="HU55" i="2"/>
  <c r="HT55" i="2"/>
  <c r="HS55" i="2"/>
  <c r="HR55" i="2"/>
  <c r="HQ55" i="2"/>
  <c r="HP55" i="2"/>
  <c r="HO55" i="2"/>
  <c r="HN55" i="2"/>
  <c r="HM55" i="2"/>
  <c r="HL55" i="2"/>
  <c r="HK55" i="2"/>
  <c r="HJ55" i="2"/>
  <c r="HI55" i="2"/>
  <c r="HH55" i="2"/>
  <c r="HG55" i="2"/>
  <c r="HF55" i="2"/>
  <c r="HE55" i="2"/>
  <c r="HD55" i="2"/>
  <c r="HC55" i="2"/>
  <c r="HB55" i="2"/>
  <c r="HA55" i="2"/>
  <c r="GZ55" i="2"/>
  <c r="GY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QM54" i="2"/>
  <c r="QL54" i="2"/>
  <c r="QK54" i="2"/>
  <c r="QJ54" i="2"/>
  <c r="QI54" i="2"/>
  <c r="QH54" i="2"/>
  <c r="QG54" i="2"/>
  <c r="QF54" i="2"/>
  <c r="QE54" i="2"/>
  <c r="QD54" i="2"/>
  <c r="QC54" i="2"/>
  <c r="QB54" i="2"/>
  <c r="QA54" i="2"/>
  <c r="PZ54" i="2"/>
  <c r="PY54" i="2"/>
  <c r="PX54" i="2"/>
  <c r="PW54" i="2"/>
  <c r="PV54" i="2"/>
  <c r="PU54" i="2"/>
  <c r="PT54" i="2"/>
  <c r="PS54" i="2"/>
  <c r="PR54" i="2"/>
  <c r="PQ54" i="2"/>
  <c r="PP54" i="2"/>
  <c r="PO54" i="2"/>
  <c r="PN54" i="2"/>
  <c r="PM54" i="2"/>
  <c r="PL54" i="2"/>
  <c r="PK54" i="2"/>
  <c r="PJ54" i="2"/>
  <c r="PI54" i="2"/>
  <c r="PH54" i="2"/>
  <c r="PG54" i="2"/>
  <c r="PF54" i="2"/>
  <c r="PE54" i="2"/>
  <c r="PD54" i="2"/>
  <c r="PC54" i="2"/>
  <c r="PB54" i="2"/>
  <c r="PA54" i="2"/>
  <c r="OZ54" i="2"/>
  <c r="OY54" i="2"/>
  <c r="OX54" i="2"/>
  <c r="OW54" i="2"/>
  <c r="OV54" i="2"/>
  <c r="OU54" i="2"/>
  <c r="OT54" i="2"/>
  <c r="OS54" i="2"/>
  <c r="OR54" i="2"/>
  <c r="OQ54" i="2"/>
  <c r="OP54" i="2"/>
  <c r="OO54" i="2"/>
  <c r="ON54" i="2"/>
  <c r="OM54" i="2"/>
  <c r="OL54" i="2"/>
  <c r="OK54" i="2"/>
  <c r="OJ54" i="2"/>
  <c r="OI54" i="2"/>
  <c r="OH54" i="2"/>
  <c r="OG54" i="2"/>
  <c r="OF54" i="2"/>
  <c r="OE54" i="2"/>
  <c r="OD54" i="2"/>
  <c r="OC54" i="2"/>
  <c r="OB54" i="2"/>
  <c r="OA54" i="2"/>
  <c r="NZ54" i="2"/>
  <c r="NY54" i="2"/>
  <c r="NX54" i="2"/>
  <c r="NW54" i="2"/>
  <c r="NV54" i="2"/>
  <c r="NU54" i="2"/>
  <c r="NT54" i="2"/>
  <c r="NS54" i="2"/>
  <c r="NR54" i="2"/>
  <c r="NQ54" i="2"/>
  <c r="NP54" i="2"/>
  <c r="NO54" i="2"/>
  <c r="NN54" i="2"/>
  <c r="NM54" i="2"/>
  <c r="NL54" i="2"/>
  <c r="NK54" i="2"/>
  <c r="NJ54" i="2"/>
  <c r="NI54" i="2"/>
  <c r="NH54" i="2"/>
  <c r="NG54" i="2"/>
  <c r="NF54" i="2"/>
  <c r="NE54" i="2"/>
  <c r="ND54" i="2"/>
  <c r="NC54" i="2"/>
  <c r="NB54" i="2"/>
  <c r="NA54" i="2"/>
  <c r="MZ54" i="2"/>
  <c r="MY54" i="2"/>
  <c r="MX54" i="2"/>
  <c r="MW54" i="2"/>
  <c r="MV54" i="2"/>
  <c r="MU54" i="2"/>
  <c r="MT54" i="2"/>
  <c r="MS54" i="2"/>
  <c r="MR54" i="2"/>
  <c r="MQ54" i="2"/>
  <c r="MP54" i="2"/>
  <c r="MO54" i="2"/>
  <c r="MN54" i="2"/>
  <c r="MM54" i="2"/>
  <c r="ML54" i="2"/>
  <c r="MK54" i="2"/>
  <c r="MJ54" i="2"/>
  <c r="MI54" i="2"/>
  <c r="MH54" i="2"/>
  <c r="MG54" i="2"/>
  <c r="MF54" i="2"/>
  <c r="ME54" i="2"/>
  <c r="MD54" i="2"/>
  <c r="MC54" i="2"/>
  <c r="MB54" i="2"/>
  <c r="MA54" i="2"/>
  <c r="LZ54" i="2"/>
  <c r="LY54" i="2"/>
  <c r="LX54" i="2"/>
  <c r="LW54" i="2"/>
  <c r="LV54" i="2"/>
  <c r="LU54" i="2"/>
  <c r="LT54" i="2"/>
  <c r="LS54" i="2"/>
  <c r="LR54" i="2"/>
  <c r="LQ54" i="2"/>
  <c r="LP54" i="2"/>
  <c r="LO54" i="2"/>
  <c r="LN54" i="2"/>
  <c r="LM54" i="2"/>
  <c r="LL54" i="2"/>
  <c r="LK54" i="2"/>
  <c r="LJ54" i="2"/>
  <c r="LI54" i="2"/>
  <c r="LH54" i="2"/>
  <c r="LG54" i="2"/>
  <c r="LF54" i="2"/>
  <c r="LE54" i="2"/>
  <c r="LD54" i="2"/>
  <c r="LC54" i="2"/>
  <c r="LB54" i="2"/>
  <c r="LA54" i="2"/>
  <c r="KZ54" i="2"/>
  <c r="KY54" i="2"/>
  <c r="KX54" i="2"/>
  <c r="KW54" i="2"/>
  <c r="KV54" i="2"/>
  <c r="KU54" i="2"/>
  <c r="KT54" i="2"/>
  <c r="KS54" i="2"/>
  <c r="KR54" i="2"/>
  <c r="KQ54" i="2"/>
  <c r="KP54" i="2"/>
  <c r="KO54" i="2"/>
  <c r="KN54" i="2"/>
  <c r="KM54" i="2"/>
  <c r="KL54" i="2"/>
  <c r="KK54" i="2"/>
  <c r="KJ54" i="2"/>
  <c r="KI54" i="2"/>
  <c r="KH54" i="2"/>
  <c r="KG54" i="2"/>
  <c r="KF54" i="2"/>
  <c r="KE54" i="2"/>
  <c r="KD54" i="2"/>
  <c r="KC54" i="2"/>
  <c r="KB54" i="2"/>
  <c r="KA54" i="2"/>
  <c r="JZ54" i="2"/>
  <c r="JY54" i="2"/>
  <c r="JX54" i="2"/>
  <c r="JW54" i="2"/>
  <c r="JV54" i="2"/>
  <c r="JU54" i="2"/>
  <c r="JT54" i="2"/>
  <c r="JS54" i="2"/>
  <c r="JR54" i="2"/>
  <c r="JQ54" i="2"/>
  <c r="JP54" i="2"/>
  <c r="JO54" i="2"/>
  <c r="JN54" i="2"/>
  <c r="JM54" i="2"/>
  <c r="JL54" i="2"/>
  <c r="JK54" i="2"/>
  <c r="JJ54" i="2"/>
  <c r="JI54" i="2"/>
  <c r="JH54" i="2"/>
  <c r="JG54" i="2"/>
  <c r="JF54" i="2"/>
  <c r="JE54" i="2"/>
  <c r="JD54" i="2"/>
  <c r="JC54" i="2"/>
  <c r="JB54" i="2"/>
  <c r="JA54" i="2"/>
  <c r="IZ54" i="2"/>
  <c r="IY54" i="2"/>
  <c r="IX54" i="2"/>
  <c r="IW54" i="2"/>
  <c r="IV54" i="2"/>
  <c r="IU54" i="2"/>
  <c r="IT54" i="2"/>
  <c r="IS54" i="2"/>
  <c r="IR54" i="2"/>
  <c r="IQ54" i="2"/>
  <c r="IP54" i="2"/>
  <c r="IO54" i="2"/>
  <c r="IN54" i="2"/>
  <c r="IM54" i="2"/>
  <c r="IL54" i="2"/>
  <c r="IK54" i="2"/>
  <c r="IJ54" i="2"/>
  <c r="II54" i="2"/>
  <c r="IH54" i="2"/>
  <c r="IG54" i="2"/>
  <c r="IF54" i="2"/>
  <c r="IE54" i="2"/>
  <c r="ID54" i="2"/>
  <c r="IC54" i="2"/>
  <c r="IB54" i="2"/>
  <c r="IA54" i="2"/>
  <c r="HZ54" i="2"/>
  <c r="HY54" i="2"/>
  <c r="HX54" i="2"/>
  <c r="HW54" i="2"/>
  <c r="HV54" i="2"/>
  <c r="HU54" i="2"/>
  <c r="HT54" i="2"/>
  <c r="HS54" i="2"/>
  <c r="HR54" i="2"/>
  <c r="HQ54" i="2"/>
  <c r="HP54" i="2"/>
  <c r="HO54" i="2"/>
  <c r="HN54" i="2"/>
  <c r="HM54" i="2"/>
  <c r="HL54" i="2"/>
  <c r="HK54" i="2"/>
  <c r="HJ54" i="2"/>
  <c r="HI54" i="2"/>
  <c r="HH54" i="2"/>
  <c r="HG54" i="2"/>
  <c r="HF54" i="2"/>
  <c r="HE54" i="2"/>
  <c r="HD54" i="2"/>
  <c r="HC54" i="2"/>
  <c r="HB54" i="2"/>
  <c r="HA54" i="2"/>
  <c r="GZ54" i="2"/>
  <c r="GY54" i="2"/>
  <c r="GX54" i="2"/>
  <c r="GW54" i="2"/>
  <c r="GV54" i="2"/>
  <c r="GU54" i="2"/>
  <c r="GT54" i="2"/>
  <c r="GS54" i="2"/>
  <c r="GR54" i="2"/>
  <c r="GQ54" i="2"/>
  <c r="GP54" i="2"/>
  <c r="GO54" i="2"/>
  <c r="GN54" i="2"/>
  <c r="GM54" i="2"/>
  <c r="GL54" i="2"/>
  <c r="GK54" i="2"/>
  <c r="GJ54" i="2"/>
  <c r="GI54" i="2"/>
  <c r="GH54" i="2"/>
  <c r="GG54" i="2"/>
  <c r="GF54" i="2"/>
  <c r="GE54" i="2"/>
  <c r="GD54" i="2"/>
  <c r="GC54" i="2"/>
  <c r="GB54" i="2"/>
  <c r="GA54" i="2"/>
  <c r="FZ54" i="2"/>
  <c r="FY54" i="2"/>
  <c r="FS54" i="2"/>
  <c r="FR54" i="2"/>
  <c r="FQ54" i="2"/>
  <c r="FP54" i="2"/>
  <c r="FO54" i="2"/>
  <c r="FN54" i="2"/>
  <c r="FM54" i="2"/>
  <c r="FL54" i="2"/>
  <c r="FK54" i="2"/>
  <c r="FJ54" i="2"/>
  <c r="FI54" i="2"/>
  <c r="FH54" i="2"/>
  <c r="FG54" i="2"/>
  <c r="FF54" i="2"/>
  <c r="FE54" i="2"/>
  <c r="FD54" i="2"/>
  <c r="FC54" i="2"/>
  <c r="FB54" i="2"/>
  <c r="FA54" i="2"/>
  <c r="EZ54" i="2"/>
  <c r="EY54" i="2"/>
  <c r="EX54" i="2"/>
  <c r="EW54" i="2"/>
  <c r="EV54" i="2"/>
  <c r="EU54" i="2"/>
  <c r="ET54" i="2"/>
  <c r="ES54" i="2"/>
  <c r="ER54" i="2"/>
  <c r="EQ54" i="2"/>
  <c r="EP54" i="2"/>
  <c r="EO54" i="2"/>
  <c r="EN54" i="2"/>
  <c r="EM54" i="2"/>
  <c r="EL54" i="2"/>
  <c r="EK54" i="2"/>
  <c r="EJ54" i="2"/>
  <c r="EI54" i="2"/>
  <c r="EH54" i="2"/>
  <c r="EG54" i="2"/>
  <c r="EF54" i="2"/>
  <c r="EE54" i="2"/>
  <c r="ED54" i="2"/>
  <c r="EC54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QM53" i="2"/>
  <c r="QL53" i="2"/>
  <c r="QK53" i="2"/>
  <c r="QJ53" i="2"/>
  <c r="QI53" i="2"/>
  <c r="QH53" i="2"/>
  <c r="QG53" i="2"/>
  <c r="QF53" i="2"/>
  <c r="QE53" i="2"/>
  <c r="QD53" i="2"/>
  <c r="QC53" i="2"/>
  <c r="QB53" i="2"/>
  <c r="QA53" i="2"/>
  <c r="PZ53" i="2"/>
  <c r="PY53" i="2"/>
  <c r="PX53" i="2"/>
  <c r="PW53" i="2"/>
  <c r="PV53" i="2"/>
  <c r="PU53" i="2"/>
  <c r="PT53" i="2"/>
  <c r="PS53" i="2"/>
  <c r="PR53" i="2"/>
  <c r="PQ53" i="2"/>
  <c r="PP53" i="2"/>
  <c r="PO53" i="2"/>
  <c r="PN53" i="2"/>
  <c r="PM53" i="2"/>
  <c r="PL53" i="2"/>
  <c r="PK53" i="2"/>
  <c r="PJ53" i="2"/>
  <c r="PI53" i="2"/>
  <c r="PH53" i="2"/>
  <c r="PG53" i="2"/>
  <c r="PF53" i="2"/>
  <c r="PE53" i="2"/>
  <c r="PD53" i="2"/>
  <c r="PC53" i="2"/>
  <c r="PB53" i="2"/>
  <c r="PA53" i="2"/>
  <c r="OZ53" i="2"/>
  <c r="OY53" i="2"/>
  <c r="OX53" i="2"/>
  <c r="OW53" i="2"/>
  <c r="OV53" i="2"/>
  <c r="OU53" i="2"/>
  <c r="OT53" i="2"/>
  <c r="OS53" i="2"/>
  <c r="OR53" i="2"/>
  <c r="OQ53" i="2"/>
  <c r="OP53" i="2"/>
  <c r="OO53" i="2"/>
  <c r="ON53" i="2"/>
  <c r="OM53" i="2"/>
  <c r="OL53" i="2"/>
  <c r="OK53" i="2"/>
  <c r="OJ53" i="2"/>
  <c r="OI53" i="2"/>
  <c r="OH53" i="2"/>
  <c r="OG53" i="2"/>
  <c r="OF53" i="2"/>
  <c r="OE53" i="2"/>
  <c r="OD53" i="2"/>
  <c r="OC53" i="2"/>
  <c r="OB53" i="2"/>
  <c r="OA53" i="2"/>
  <c r="NZ53" i="2"/>
  <c r="NY53" i="2"/>
  <c r="NX53" i="2"/>
  <c r="NW53" i="2"/>
  <c r="NV53" i="2"/>
  <c r="NU53" i="2"/>
  <c r="NT53" i="2"/>
  <c r="NS53" i="2"/>
  <c r="NR53" i="2"/>
  <c r="NQ53" i="2"/>
  <c r="NP53" i="2"/>
  <c r="NO53" i="2"/>
  <c r="NN53" i="2"/>
  <c r="NM53" i="2"/>
  <c r="NL53" i="2"/>
  <c r="NK53" i="2"/>
  <c r="NJ53" i="2"/>
  <c r="NI53" i="2"/>
  <c r="NH53" i="2"/>
  <c r="NG53" i="2"/>
  <c r="NF53" i="2"/>
  <c r="NE53" i="2"/>
  <c r="ND53" i="2"/>
  <c r="NC53" i="2"/>
  <c r="NB53" i="2"/>
  <c r="NA53" i="2"/>
  <c r="MZ53" i="2"/>
  <c r="MY53" i="2"/>
  <c r="MX53" i="2"/>
  <c r="MW53" i="2"/>
  <c r="MV53" i="2"/>
  <c r="MU53" i="2"/>
  <c r="MT53" i="2"/>
  <c r="MS53" i="2"/>
  <c r="MR53" i="2"/>
  <c r="MQ53" i="2"/>
  <c r="MP53" i="2"/>
  <c r="MO53" i="2"/>
  <c r="MN53" i="2"/>
  <c r="MM53" i="2"/>
  <c r="ML53" i="2"/>
  <c r="MK53" i="2"/>
  <c r="MJ53" i="2"/>
  <c r="MI53" i="2"/>
  <c r="MH53" i="2"/>
  <c r="MG53" i="2"/>
  <c r="MF53" i="2"/>
  <c r="ME53" i="2"/>
  <c r="MD53" i="2"/>
  <c r="MC53" i="2"/>
  <c r="MB53" i="2"/>
  <c r="MA53" i="2"/>
  <c r="LZ53" i="2"/>
  <c r="LY53" i="2"/>
  <c r="LX53" i="2"/>
  <c r="LW53" i="2"/>
  <c r="LV53" i="2"/>
  <c r="LU53" i="2"/>
  <c r="LT53" i="2"/>
  <c r="LS53" i="2"/>
  <c r="LR53" i="2"/>
  <c r="LQ53" i="2"/>
  <c r="LP53" i="2"/>
  <c r="LO53" i="2"/>
  <c r="LN53" i="2"/>
  <c r="LM53" i="2"/>
  <c r="LL53" i="2"/>
  <c r="LK53" i="2"/>
  <c r="LJ53" i="2"/>
  <c r="LI53" i="2"/>
  <c r="LH53" i="2"/>
  <c r="LG53" i="2"/>
  <c r="LF53" i="2"/>
  <c r="LE53" i="2"/>
  <c r="LD53" i="2"/>
  <c r="LC53" i="2"/>
  <c r="LB53" i="2"/>
  <c r="LA53" i="2"/>
  <c r="KZ53" i="2"/>
  <c r="KY53" i="2"/>
  <c r="KX53" i="2"/>
  <c r="KW53" i="2"/>
  <c r="KV53" i="2"/>
  <c r="KU53" i="2"/>
  <c r="KT53" i="2"/>
  <c r="KS53" i="2"/>
  <c r="KR53" i="2"/>
  <c r="KQ53" i="2"/>
  <c r="KP53" i="2"/>
  <c r="KO53" i="2"/>
  <c r="KN53" i="2"/>
  <c r="KM53" i="2"/>
  <c r="KL53" i="2"/>
  <c r="KK53" i="2"/>
  <c r="KJ53" i="2"/>
  <c r="KI53" i="2"/>
  <c r="KH53" i="2"/>
  <c r="KG53" i="2"/>
  <c r="KF53" i="2"/>
  <c r="KE53" i="2"/>
  <c r="KD53" i="2"/>
  <c r="KC53" i="2"/>
  <c r="KB53" i="2"/>
  <c r="KA53" i="2"/>
  <c r="JZ53" i="2"/>
  <c r="JY53" i="2"/>
  <c r="JX53" i="2"/>
  <c r="JW53" i="2"/>
  <c r="JV53" i="2"/>
  <c r="JU53" i="2"/>
  <c r="JT53" i="2"/>
  <c r="JS53" i="2"/>
  <c r="JR53" i="2"/>
  <c r="JQ53" i="2"/>
  <c r="JP53" i="2"/>
  <c r="JO53" i="2"/>
  <c r="JN53" i="2"/>
  <c r="JM53" i="2"/>
  <c r="JL53" i="2"/>
  <c r="JK53" i="2"/>
  <c r="JJ53" i="2"/>
  <c r="JI53" i="2"/>
  <c r="JH53" i="2"/>
  <c r="JG53" i="2"/>
  <c r="JF53" i="2"/>
  <c r="JE53" i="2"/>
  <c r="JD53" i="2"/>
  <c r="JC53" i="2"/>
  <c r="JB53" i="2"/>
  <c r="JA53" i="2"/>
  <c r="IZ53" i="2"/>
  <c r="IY53" i="2"/>
  <c r="IX53" i="2"/>
  <c r="IW53" i="2"/>
  <c r="IV53" i="2"/>
  <c r="IU53" i="2"/>
  <c r="IT53" i="2"/>
  <c r="IS53" i="2"/>
  <c r="IR53" i="2"/>
  <c r="IQ53" i="2"/>
  <c r="IP53" i="2"/>
  <c r="IO53" i="2"/>
  <c r="IN53" i="2"/>
  <c r="IM53" i="2"/>
  <c r="IL53" i="2"/>
  <c r="IK53" i="2"/>
  <c r="IJ53" i="2"/>
  <c r="II53" i="2"/>
  <c r="IH53" i="2"/>
  <c r="IG53" i="2"/>
  <c r="IF53" i="2"/>
  <c r="IE53" i="2"/>
  <c r="ID53" i="2"/>
  <c r="IC53" i="2"/>
  <c r="IB53" i="2"/>
  <c r="IA53" i="2"/>
  <c r="HZ53" i="2"/>
  <c r="HY53" i="2"/>
  <c r="HX53" i="2"/>
  <c r="HW53" i="2"/>
  <c r="HV53" i="2"/>
  <c r="HU53" i="2"/>
  <c r="HT53" i="2"/>
  <c r="HS53" i="2"/>
  <c r="HR53" i="2"/>
  <c r="HQ53" i="2"/>
  <c r="HP53" i="2"/>
  <c r="HO53" i="2"/>
  <c r="HN53" i="2"/>
  <c r="HM53" i="2"/>
  <c r="HL53" i="2"/>
  <c r="HK53" i="2"/>
  <c r="HJ53" i="2"/>
  <c r="HI53" i="2"/>
  <c r="HH53" i="2"/>
  <c r="HG53" i="2"/>
  <c r="HF53" i="2"/>
  <c r="HE53" i="2"/>
  <c r="HD53" i="2"/>
  <c r="HC53" i="2"/>
  <c r="HB53" i="2"/>
  <c r="HA53" i="2"/>
  <c r="GZ53" i="2"/>
  <c r="GY53" i="2"/>
  <c r="GX53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QM52" i="2"/>
  <c r="QL52" i="2"/>
  <c r="QK52" i="2"/>
  <c r="QJ52" i="2"/>
  <c r="QI52" i="2"/>
  <c r="QH52" i="2"/>
  <c r="QG52" i="2"/>
  <c r="QF52" i="2"/>
  <c r="QE52" i="2"/>
  <c r="QD52" i="2"/>
  <c r="QC52" i="2"/>
  <c r="QB52" i="2"/>
  <c r="QA52" i="2"/>
  <c r="PZ52" i="2"/>
  <c r="PY52" i="2"/>
  <c r="PX52" i="2"/>
  <c r="PW52" i="2"/>
  <c r="PV52" i="2"/>
  <c r="PU52" i="2"/>
  <c r="PT52" i="2"/>
  <c r="PS52" i="2"/>
  <c r="PR52" i="2"/>
  <c r="PQ52" i="2"/>
  <c r="PP52" i="2"/>
  <c r="PO52" i="2"/>
  <c r="PN52" i="2"/>
  <c r="PM52" i="2"/>
  <c r="PL52" i="2"/>
  <c r="PK52" i="2"/>
  <c r="PJ52" i="2"/>
  <c r="PI52" i="2"/>
  <c r="PH52" i="2"/>
  <c r="PG52" i="2"/>
  <c r="PF52" i="2"/>
  <c r="PE52" i="2"/>
  <c r="PD52" i="2"/>
  <c r="PC52" i="2"/>
  <c r="PB52" i="2"/>
  <c r="PA52" i="2"/>
  <c r="OZ52" i="2"/>
  <c r="OY52" i="2"/>
  <c r="OX52" i="2"/>
  <c r="OW52" i="2"/>
  <c r="OV52" i="2"/>
  <c r="OU52" i="2"/>
  <c r="OT52" i="2"/>
  <c r="OS52" i="2"/>
  <c r="OR52" i="2"/>
  <c r="OQ52" i="2"/>
  <c r="OP52" i="2"/>
  <c r="OO52" i="2"/>
  <c r="ON52" i="2"/>
  <c r="OM52" i="2"/>
  <c r="OL52" i="2"/>
  <c r="OK52" i="2"/>
  <c r="OJ52" i="2"/>
  <c r="OI52" i="2"/>
  <c r="OH52" i="2"/>
  <c r="OG52" i="2"/>
  <c r="OF52" i="2"/>
  <c r="OE52" i="2"/>
  <c r="OD52" i="2"/>
  <c r="OC52" i="2"/>
  <c r="OB52" i="2"/>
  <c r="OA52" i="2"/>
  <c r="NZ52" i="2"/>
  <c r="NY52" i="2"/>
  <c r="NX52" i="2"/>
  <c r="NW52" i="2"/>
  <c r="NV52" i="2"/>
  <c r="NU52" i="2"/>
  <c r="NT52" i="2"/>
  <c r="NS52" i="2"/>
  <c r="NR52" i="2"/>
  <c r="NQ52" i="2"/>
  <c r="NP52" i="2"/>
  <c r="NO52" i="2"/>
  <c r="NN52" i="2"/>
  <c r="NM52" i="2"/>
  <c r="NL52" i="2"/>
  <c r="NK52" i="2"/>
  <c r="NJ52" i="2"/>
  <c r="NI52" i="2"/>
  <c r="NH52" i="2"/>
  <c r="NG52" i="2"/>
  <c r="NF52" i="2"/>
  <c r="NE52" i="2"/>
  <c r="ND52" i="2"/>
  <c r="NC52" i="2"/>
  <c r="NB52" i="2"/>
  <c r="NA52" i="2"/>
  <c r="MZ52" i="2"/>
  <c r="MY52" i="2"/>
  <c r="MX52" i="2"/>
  <c r="MW52" i="2"/>
  <c r="MV52" i="2"/>
  <c r="MU52" i="2"/>
  <c r="MT52" i="2"/>
  <c r="MS52" i="2"/>
  <c r="MR52" i="2"/>
  <c r="MQ52" i="2"/>
  <c r="MP52" i="2"/>
  <c r="MO52" i="2"/>
  <c r="MN52" i="2"/>
  <c r="MM52" i="2"/>
  <c r="ML52" i="2"/>
  <c r="MK52" i="2"/>
  <c r="MJ52" i="2"/>
  <c r="MI52" i="2"/>
  <c r="MH52" i="2"/>
  <c r="MG52" i="2"/>
  <c r="MF52" i="2"/>
  <c r="ME52" i="2"/>
  <c r="MD52" i="2"/>
  <c r="MC52" i="2"/>
  <c r="MB52" i="2"/>
  <c r="MA52" i="2"/>
  <c r="LZ52" i="2"/>
  <c r="LY52" i="2"/>
  <c r="LX52" i="2"/>
  <c r="LW52" i="2"/>
  <c r="LV52" i="2"/>
  <c r="LU52" i="2"/>
  <c r="LT52" i="2"/>
  <c r="LS52" i="2"/>
  <c r="LR52" i="2"/>
  <c r="LQ52" i="2"/>
  <c r="LP52" i="2"/>
  <c r="LO52" i="2"/>
  <c r="LN52" i="2"/>
  <c r="LM52" i="2"/>
  <c r="LL52" i="2"/>
  <c r="LK52" i="2"/>
  <c r="LJ52" i="2"/>
  <c r="LI52" i="2"/>
  <c r="LH52" i="2"/>
  <c r="LG52" i="2"/>
  <c r="LF52" i="2"/>
  <c r="LE52" i="2"/>
  <c r="LD52" i="2"/>
  <c r="LC52" i="2"/>
  <c r="LB52" i="2"/>
  <c r="LA52" i="2"/>
  <c r="KZ52" i="2"/>
  <c r="KY52" i="2"/>
  <c r="KX52" i="2"/>
  <c r="KW52" i="2"/>
  <c r="KV52" i="2"/>
  <c r="KU52" i="2"/>
  <c r="KT52" i="2"/>
  <c r="KS52" i="2"/>
  <c r="KR52" i="2"/>
  <c r="KQ52" i="2"/>
  <c r="KP52" i="2"/>
  <c r="KO52" i="2"/>
  <c r="KN52" i="2"/>
  <c r="KM52" i="2"/>
  <c r="KL52" i="2"/>
  <c r="KK52" i="2"/>
  <c r="KJ52" i="2"/>
  <c r="KI52" i="2"/>
  <c r="KH52" i="2"/>
  <c r="KG52" i="2"/>
  <c r="KF52" i="2"/>
  <c r="KE52" i="2"/>
  <c r="KD52" i="2"/>
  <c r="KC52" i="2"/>
  <c r="KB52" i="2"/>
  <c r="KA52" i="2"/>
  <c r="JZ52" i="2"/>
  <c r="JY52" i="2"/>
  <c r="JX52" i="2"/>
  <c r="JW52" i="2"/>
  <c r="JV52" i="2"/>
  <c r="JU52" i="2"/>
  <c r="JT52" i="2"/>
  <c r="JS52" i="2"/>
  <c r="JR52" i="2"/>
  <c r="JQ52" i="2"/>
  <c r="JP52" i="2"/>
  <c r="JO52" i="2"/>
  <c r="JN52" i="2"/>
  <c r="JM52" i="2"/>
  <c r="JL52" i="2"/>
  <c r="JK52" i="2"/>
  <c r="JJ52" i="2"/>
  <c r="JI52" i="2"/>
  <c r="JH52" i="2"/>
  <c r="JG52" i="2"/>
  <c r="JF52" i="2"/>
  <c r="JE52" i="2"/>
  <c r="JD52" i="2"/>
  <c r="JC52" i="2"/>
  <c r="JB52" i="2"/>
  <c r="JA52" i="2"/>
  <c r="IZ52" i="2"/>
  <c r="IY52" i="2"/>
  <c r="IX52" i="2"/>
  <c r="IW52" i="2"/>
  <c r="IV52" i="2"/>
  <c r="IU52" i="2"/>
  <c r="IT52" i="2"/>
  <c r="IS52" i="2"/>
  <c r="IR52" i="2"/>
  <c r="IQ52" i="2"/>
  <c r="IP52" i="2"/>
  <c r="IO52" i="2"/>
  <c r="IN52" i="2"/>
  <c r="IM52" i="2"/>
  <c r="IL52" i="2"/>
  <c r="IK52" i="2"/>
  <c r="IJ52" i="2"/>
  <c r="II52" i="2"/>
  <c r="IH52" i="2"/>
  <c r="IG52" i="2"/>
  <c r="IF52" i="2"/>
  <c r="IE52" i="2"/>
  <c r="ID52" i="2"/>
  <c r="IC52" i="2"/>
  <c r="IB52" i="2"/>
  <c r="IA52" i="2"/>
  <c r="HZ52" i="2"/>
  <c r="HY52" i="2"/>
  <c r="HX52" i="2"/>
  <c r="HW52" i="2"/>
  <c r="HV52" i="2"/>
  <c r="HU52" i="2"/>
  <c r="HT52" i="2"/>
  <c r="HS52" i="2"/>
  <c r="HR52" i="2"/>
  <c r="HQ52" i="2"/>
  <c r="HP52" i="2"/>
  <c r="HO52" i="2"/>
  <c r="HN52" i="2"/>
  <c r="HM52" i="2"/>
  <c r="HL52" i="2"/>
  <c r="HK52" i="2"/>
  <c r="HJ52" i="2"/>
  <c r="HI52" i="2"/>
  <c r="HH52" i="2"/>
  <c r="HG52" i="2"/>
  <c r="HF52" i="2"/>
  <c r="HE52" i="2"/>
  <c r="HD52" i="2"/>
  <c r="HC52" i="2"/>
  <c r="HB52" i="2"/>
  <c r="HA52" i="2"/>
  <c r="GZ52" i="2"/>
  <c r="GY52" i="2"/>
  <c r="GX52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G52" i="2"/>
  <c r="GF52" i="2"/>
  <c r="GE52" i="2"/>
  <c r="GD52" i="2"/>
  <c r="GC52" i="2"/>
  <c r="GB52" i="2"/>
  <c r="GA52" i="2"/>
  <c r="FZ52" i="2"/>
  <c r="FY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F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QM51" i="2"/>
  <c r="QL51" i="2"/>
  <c r="QK51" i="2"/>
  <c r="QJ51" i="2"/>
  <c r="QI51" i="2"/>
  <c r="QH51" i="2"/>
  <c r="QG51" i="2"/>
  <c r="QF51" i="2"/>
  <c r="QE51" i="2"/>
  <c r="QD51" i="2"/>
  <c r="QC51" i="2"/>
  <c r="QB51" i="2"/>
  <c r="QA51" i="2"/>
  <c r="PZ51" i="2"/>
  <c r="PY51" i="2"/>
  <c r="PX51" i="2"/>
  <c r="PW51" i="2"/>
  <c r="PV51" i="2"/>
  <c r="PU51" i="2"/>
  <c r="PT51" i="2"/>
  <c r="PS51" i="2"/>
  <c r="PR51" i="2"/>
  <c r="PQ51" i="2"/>
  <c r="PP51" i="2"/>
  <c r="PO51" i="2"/>
  <c r="PN51" i="2"/>
  <c r="PM51" i="2"/>
  <c r="PL51" i="2"/>
  <c r="PK51" i="2"/>
  <c r="PJ51" i="2"/>
  <c r="PI51" i="2"/>
  <c r="PH51" i="2"/>
  <c r="PG51" i="2"/>
  <c r="PF51" i="2"/>
  <c r="PE51" i="2"/>
  <c r="PD51" i="2"/>
  <c r="PC51" i="2"/>
  <c r="PB51" i="2"/>
  <c r="PA51" i="2"/>
  <c r="OZ51" i="2"/>
  <c r="OY51" i="2"/>
  <c r="OX51" i="2"/>
  <c r="OW51" i="2"/>
  <c r="OV51" i="2"/>
  <c r="OU51" i="2"/>
  <c r="OT51" i="2"/>
  <c r="OS51" i="2"/>
  <c r="OR51" i="2"/>
  <c r="OQ51" i="2"/>
  <c r="OP51" i="2"/>
  <c r="OO51" i="2"/>
  <c r="ON51" i="2"/>
  <c r="OM51" i="2"/>
  <c r="OL51" i="2"/>
  <c r="OK51" i="2"/>
  <c r="OJ51" i="2"/>
  <c r="OI51" i="2"/>
  <c r="OH51" i="2"/>
  <c r="OG51" i="2"/>
  <c r="OF51" i="2"/>
  <c r="OE51" i="2"/>
  <c r="OD51" i="2"/>
  <c r="OC51" i="2"/>
  <c r="OB51" i="2"/>
  <c r="OA51" i="2"/>
  <c r="NZ51" i="2"/>
  <c r="NY51" i="2"/>
  <c r="NX51" i="2"/>
  <c r="NW51" i="2"/>
  <c r="NV51" i="2"/>
  <c r="NU51" i="2"/>
  <c r="NT51" i="2"/>
  <c r="NS51" i="2"/>
  <c r="NR51" i="2"/>
  <c r="NQ51" i="2"/>
  <c r="NP51" i="2"/>
  <c r="NO51" i="2"/>
  <c r="NN51" i="2"/>
  <c r="NM51" i="2"/>
  <c r="NL51" i="2"/>
  <c r="NK51" i="2"/>
  <c r="NJ51" i="2"/>
  <c r="NI51" i="2"/>
  <c r="NH51" i="2"/>
  <c r="NG51" i="2"/>
  <c r="NF51" i="2"/>
  <c r="NE51" i="2"/>
  <c r="ND51" i="2"/>
  <c r="NC51" i="2"/>
  <c r="NB51" i="2"/>
  <c r="NA51" i="2"/>
  <c r="MZ51" i="2"/>
  <c r="MY51" i="2"/>
  <c r="MX51" i="2"/>
  <c r="MW51" i="2"/>
  <c r="MV51" i="2"/>
  <c r="MU51" i="2"/>
  <c r="MT51" i="2"/>
  <c r="MS51" i="2"/>
  <c r="MR51" i="2"/>
  <c r="MQ51" i="2"/>
  <c r="MP51" i="2"/>
  <c r="MO51" i="2"/>
  <c r="MN51" i="2"/>
  <c r="MM51" i="2"/>
  <c r="ML51" i="2"/>
  <c r="MK51" i="2"/>
  <c r="MJ51" i="2"/>
  <c r="MI51" i="2"/>
  <c r="MH51" i="2"/>
  <c r="MG51" i="2"/>
  <c r="MF51" i="2"/>
  <c r="ME51" i="2"/>
  <c r="MD51" i="2"/>
  <c r="MC51" i="2"/>
  <c r="MB51" i="2"/>
  <c r="MA51" i="2"/>
  <c r="LZ51" i="2"/>
  <c r="LY51" i="2"/>
  <c r="LX51" i="2"/>
  <c r="LW51" i="2"/>
  <c r="LV51" i="2"/>
  <c r="LU51" i="2"/>
  <c r="LT51" i="2"/>
  <c r="LS51" i="2"/>
  <c r="LR51" i="2"/>
  <c r="LQ51" i="2"/>
  <c r="LP51" i="2"/>
  <c r="LO51" i="2"/>
  <c r="LN51" i="2"/>
  <c r="LM51" i="2"/>
  <c r="LL51" i="2"/>
  <c r="LK51" i="2"/>
  <c r="LJ51" i="2"/>
  <c r="LI51" i="2"/>
  <c r="LH51" i="2"/>
  <c r="LG51" i="2"/>
  <c r="LF51" i="2"/>
  <c r="LE51" i="2"/>
  <c r="LD51" i="2"/>
  <c r="LC51" i="2"/>
  <c r="LB51" i="2"/>
  <c r="LA51" i="2"/>
  <c r="KZ51" i="2"/>
  <c r="KY51" i="2"/>
  <c r="KX51" i="2"/>
  <c r="KW51" i="2"/>
  <c r="KV51" i="2"/>
  <c r="KU51" i="2"/>
  <c r="KT51" i="2"/>
  <c r="KS51" i="2"/>
  <c r="KR51" i="2"/>
  <c r="KQ51" i="2"/>
  <c r="KP51" i="2"/>
  <c r="KO51" i="2"/>
  <c r="KN51" i="2"/>
  <c r="KM51" i="2"/>
  <c r="KL51" i="2"/>
  <c r="KK51" i="2"/>
  <c r="KJ51" i="2"/>
  <c r="KI51" i="2"/>
  <c r="KH51" i="2"/>
  <c r="KG51" i="2"/>
  <c r="KF51" i="2"/>
  <c r="KE51" i="2"/>
  <c r="KD51" i="2"/>
  <c r="KC51" i="2"/>
  <c r="KB51" i="2"/>
  <c r="KA51" i="2"/>
  <c r="JZ51" i="2"/>
  <c r="JY51" i="2"/>
  <c r="JX51" i="2"/>
  <c r="JW51" i="2"/>
  <c r="JV51" i="2"/>
  <c r="JU51" i="2"/>
  <c r="JT51" i="2"/>
  <c r="JS51" i="2"/>
  <c r="JR51" i="2"/>
  <c r="JQ51" i="2"/>
  <c r="JP51" i="2"/>
  <c r="JO51" i="2"/>
  <c r="JN51" i="2"/>
  <c r="JM51" i="2"/>
  <c r="JL51" i="2"/>
  <c r="JK51" i="2"/>
  <c r="JJ51" i="2"/>
  <c r="JI51" i="2"/>
  <c r="JH51" i="2"/>
  <c r="JG51" i="2"/>
  <c r="JF51" i="2"/>
  <c r="JE51" i="2"/>
  <c r="JD51" i="2"/>
  <c r="JC51" i="2"/>
  <c r="JB51" i="2"/>
  <c r="JA51" i="2"/>
  <c r="IZ51" i="2"/>
  <c r="IY51" i="2"/>
  <c r="IX51" i="2"/>
  <c r="IW51" i="2"/>
  <c r="IV51" i="2"/>
  <c r="IU51" i="2"/>
  <c r="IT51" i="2"/>
  <c r="IS51" i="2"/>
  <c r="IR51" i="2"/>
  <c r="IQ51" i="2"/>
  <c r="IP51" i="2"/>
  <c r="IO51" i="2"/>
  <c r="IN51" i="2"/>
  <c r="IM51" i="2"/>
  <c r="IL51" i="2"/>
  <c r="IK51" i="2"/>
  <c r="IJ51" i="2"/>
  <c r="II51" i="2"/>
  <c r="IH51" i="2"/>
  <c r="IG51" i="2"/>
  <c r="IF51" i="2"/>
  <c r="IE51" i="2"/>
  <c r="ID51" i="2"/>
  <c r="IC51" i="2"/>
  <c r="IB51" i="2"/>
  <c r="IA51" i="2"/>
  <c r="HZ51" i="2"/>
  <c r="HY51" i="2"/>
  <c r="HX51" i="2"/>
  <c r="HW51" i="2"/>
  <c r="HV51" i="2"/>
  <c r="HU51" i="2"/>
  <c r="HT51" i="2"/>
  <c r="HS51" i="2"/>
  <c r="HR51" i="2"/>
  <c r="HQ51" i="2"/>
  <c r="HP51" i="2"/>
  <c r="HO51" i="2"/>
  <c r="HN51" i="2"/>
  <c r="HM51" i="2"/>
  <c r="HL51" i="2"/>
  <c r="HK51" i="2"/>
  <c r="HJ51" i="2"/>
  <c r="HI51" i="2"/>
  <c r="HH51" i="2"/>
  <c r="HG51" i="2"/>
  <c r="HF51" i="2"/>
  <c r="HE51" i="2"/>
  <c r="HD51" i="2"/>
  <c r="HC51" i="2"/>
  <c r="HB51" i="2"/>
  <c r="HA51" i="2"/>
  <c r="GZ51" i="2"/>
  <c r="GY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QM50" i="2"/>
  <c r="QL50" i="2"/>
  <c r="QK50" i="2"/>
  <c r="QJ50" i="2"/>
  <c r="QI50" i="2"/>
  <c r="QH50" i="2"/>
  <c r="QG50" i="2"/>
  <c r="QF50" i="2"/>
  <c r="QE50" i="2"/>
  <c r="QD50" i="2"/>
  <c r="QC50" i="2"/>
  <c r="QB50" i="2"/>
  <c r="QA50" i="2"/>
  <c r="PZ50" i="2"/>
  <c r="PY50" i="2"/>
  <c r="PX50" i="2"/>
  <c r="PW50" i="2"/>
  <c r="PV50" i="2"/>
  <c r="PU50" i="2"/>
  <c r="PT50" i="2"/>
  <c r="PS50" i="2"/>
  <c r="PR50" i="2"/>
  <c r="PQ50" i="2"/>
  <c r="PP50" i="2"/>
  <c r="PO50" i="2"/>
  <c r="PN50" i="2"/>
  <c r="PM50" i="2"/>
  <c r="PL50" i="2"/>
  <c r="PK50" i="2"/>
  <c r="PJ50" i="2"/>
  <c r="PI50" i="2"/>
  <c r="PH50" i="2"/>
  <c r="PG50" i="2"/>
  <c r="PF50" i="2"/>
  <c r="PE50" i="2"/>
  <c r="PD50" i="2"/>
  <c r="PC50" i="2"/>
  <c r="PB50" i="2"/>
  <c r="PA50" i="2"/>
  <c r="OZ50" i="2"/>
  <c r="OY50" i="2"/>
  <c r="OX50" i="2"/>
  <c r="OW50" i="2"/>
  <c r="OV50" i="2"/>
  <c r="OU50" i="2"/>
  <c r="OT50" i="2"/>
  <c r="OS50" i="2"/>
  <c r="OR50" i="2"/>
  <c r="OQ50" i="2"/>
  <c r="OP50" i="2"/>
  <c r="OO50" i="2"/>
  <c r="ON50" i="2"/>
  <c r="OM50" i="2"/>
  <c r="OL50" i="2"/>
  <c r="OK50" i="2"/>
  <c r="OJ50" i="2"/>
  <c r="OI50" i="2"/>
  <c r="OH50" i="2"/>
  <c r="OG50" i="2"/>
  <c r="OF50" i="2"/>
  <c r="OE50" i="2"/>
  <c r="OD50" i="2"/>
  <c r="OC50" i="2"/>
  <c r="OB50" i="2"/>
  <c r="OA50" i="2"/>
  <c r="NZ50" i="2"/>
  <c r="NY50" i="2"/>
  <c r="NX50" i="2"/>
  <c r="NW50" i="2"/>
  <c r="NV50" i="2"/>
  <c r="NU50" i="2"/>
  <c r="NT50" i="2"/>
  <c r="NS50" i="2"/>
  <c r="NR50" i="2"/>
  <c r="NQ50" i="2"/>
  <c r="NP50" i="2"/>
  <c r="NO50" i="2"/>
  <c r="NN50" i="2"/>
  <c r="NM50" i="2"/>
  <c r="NL50" i="2"/>
  <c r="NK50" i="2"/>
  <c r="NJ50" i="2"/>
  <c r="NI50" i="2"/>
  <c r="NH50" i="2"/>
  <c r="NG50" i="2"/>
  <c r="NF50" i="2"/>
  <c r="NE50" i="2"/>
  <c r="ND50" i="2"/>
  <c r="NC50" i="2"/>
  <c r="NB50" i="2"/>
  <c r="NA50" i="2"/>
  <c r="MZ50" i="2"/>
  <c r="MY50" i="2"/>
  <c r="MX50" i="2"/>
  <c r="MW50" i="2"/>
  <c r="MV50" i="2"/>
  <c r="MU50" i="2"/>
  <c r="MT50" i="2"/>
  <c r="MS50" i="2"/>
  <c r="MR50" i="2"/>
  <c r="MQ50" i="2"/>
  <c r="MP50" i="2"/>
  <c r="MO50" i="2"/>
  <c r="MN50" i="2"/>
  <c r="MM50" i="2"/>
  <c r="ML50" i="2"/>
  <c r="MK50" i="2"/>
  <c r="MJ50" i="2"/>
  <c r="MI50" i="2"/>
  <c r="MH50" i="2"/>
  <c r="MG50" i="2"/>
  <c r="MF50" i="2"/>
  <c r="ME50" i="2"/>
  <c r="MD50" i="2"/>
  <c r="MC50" i="2"/>
  <c r="MB50" i="2"/>
  <c r="MA50" i="2"/>
  <c r="LZ50" i="2"/>
  <c r="LY50" i="2"/>
  <c r="LX50" i="2"/>
  <c r="LW50" i="2"/>
  <c r="LV50" i="2"/>
  <c r="LU50" i="2"/>
  <c r="LT50" i="2"/>
  <c r="LS50" i="2"/>
  <c r="LR50" i="2"/>
  <c r="LQ50" i="2"/>
  <c r="LP50" i="2"/>
  <c r="LO50" i="2"/>
  <c r="LN50" i="2"/>
  <c r="LM50" i="2"/>
  <c r="LL50" i="2"/>
  <c r="LK50" i="2"/>
  <c r="LJ50" i="2"/>
  <c r="LI50" i="2"/>
  <c r="LH50" i="2"/>
  <c r="LG50" i="2"/>
  <c r="LF50" i="2"/>
  <c r="LE50" i="2"/>
  <c r="LD50" i="2"/>
  <c r="LC50" i="2"/>
  <c r="LB50" i="2"/>
  <c r="LA50" i="2"/>
  <c r="KZ50" i="2"/>
  <c r="KY50" i="2"/>
  <c r="KX50" i="2"/>
  <c r="KW50" i="2"/>
  <c r="KV50" i="2"/>
  <c r="KU50" i="2"/>
  <c r="KT50" i="2"/>
  <c r="KS50" i="2"/>
  <c r="KR50" i="2"/>
  <c r="KQ50" i="2"/>
  <c r="KP50" i="2"/>
  <c r="KO50" i="2"/>
  <c r="KN50" i="2"/>
  <c r="KM50" i="2"/>
  <c r="KL50" i="2"/>
  <c r="KK50" i="2"/>
  <c r="KJ50" i="2"/>
  <c r="KI50" i="2"/>
  <c r="KH50" i="2"/>
  <c r="KG50" i="2"/>
  <c r="KF50" i="2"/>
  <c r="KE50" i="2"/>
  <c r="KD50" i="2"/>
  <c r="KC50" i="2"/>
  <c r="KB50" i="2"/>
  <c r="KA50" i="2"/>
  <c r="JZ50" i="2"/>
  <c r="JY50" i="2"/>
  <c r="JX50" i="2"/>
  <c r="JW50" i="2"/>
  <c r="JV50" i="2"/>
  <c r="JU50" i="2"/>
  <c r="JT50" i="2"/>
  <c r="JS50" i="2"/>
  <c r="JR50" i="2"/>
  <c r="JQ50" i="2"/>
  <c r="JP50" i="2"/>
  <c r="JO50" i="2"/>
  <c r="JN50" i="2"/>
  <c r="JM50" i="2"/>
  <c r="JL50" i="2"/>
  <c r="JK50" i="2"/>
  <c r="JJ50" i="2"/>
  <c r="JI50" i="2"/>
  <c r="JH50" i="2"/>
  <c r="JG50" i="2"/>
  <c r="JF50" i="2"/>
  <c r="JE50" i="2"/>
  <c r="JD50" i="2"/>
  <c r="JC50" i="2"/>
  <c r="JB50" i="2"/>
  <c r="JA50" i="2"/>
  <c r="IZ50" i="2"/>
  <c r="IY50" i="2"/>
  <c r="IX50" i="2"/>
  <c r="IW50" i="2"/>
  <c r="IV50" i="2"/>
  <c r="IU50" i="2"/>
  <c r="IT50" i="2"/>
  <c r="IS50" i="2"/>
  <c r="IR50" i="2"/>
  <c r="IQ50" i="2"/>
  <c r="IP50" i="2"/>
  <c r="IO50" i="2"/>
  <c r="IN50" i="2"/>
  <c r="IM50" i="2"/>
  <c r="IL50" i="2"/>
  <c r="IK50" i="2"/>
  <c r="IJ50" i="2"/>
  <c r="II50" i="2"/>
  <c r="IH50" i="2"/>
  <c r="IG50" i="2"/>
  <c r="IF50" i="2"/>
  <c r="IE50" i="2"/>
  <c r="ID50" i="2"/>
  <c r="IC50" i="2"/>
  <c r="IB50" i="2"/>
  <c r="IA50" i="2"/>
  <c r="HZ50" i="2"/>
  <c r="HY50" i="2"/>
  <c r="HX50" i="2"/>
  <c r="HW50" i="2"/>
  <c r="HV50" i="2"/>
  <c r="HU50" i="2"/>
  <c r="HT50" i="2"/>
  <c r="HS50" i="2"/>
  <c r="HR50" i="2"/>
  <c r="HQ50" i="2"/>
  <c r="HP50" i="2"/>
  <c r="HO50" i="2"/>
  <c r="HN50" i="2"/>
  <c r="HM50" i="2"/>
  <c r="HL50" i="2"/>
  <c r="HK50" i="2"/>
  <c r="HJ50" i="2"/>
  <c r="HI50" i="2"/>
  <c r="HH50" i="2"/>
  <c r="HG50" i="2"/>
  <c r="HF50" i="2"/>
  <c r="HE50" i="2"/>
  <c r="HD50" i="2"/>
  <c r="HC50" i="2"/>
  <c r="HB50" i="2"/>
  <c r="HA50" i="2"/>
  <c r="GZ50" i="2"/>
  <c r="GY50" i="2"/>
  <c r="GX50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GG50" i="2"/>
  <c r="GF50" i="2"/>
  <c r="GE50" i="2"/>
  <c r="GD50" i="2"/>
  <c r="GC50" i="2"/>
  <c r="GB50" i="2"/>
  <c r="GA50" i="2"/>
  <c r="FZ50" i="2"/>
  <c r="FY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QM49" i="2"/>
  <c r="QL49" i="2"/>
  <c r="QK49" i="2"/>
  <c r="QJ49" i="2"/>
  <c r="QI49" i="2"/>
  <c r="QH49" i="2"/>
  <c r="QG49" i="2"/>
  <c r="QF49" i="2"/>
  <c r="QE49" i="2"/>
  <c r="QD49" i="2"/>
  <c r="QC49" i="2"/>
  <c r="QB49" i="2"/>
  <c r="QA49" i="2"/>
  <c r="PZ49" i="2"/>
  <c r="PY49" i="2"/>
  <c r="PX49" i="2"/>
  <c r="PW49" i="2"/>
  <c r="PV49" i="2"/>
  <c r="PU49" i="2"/>
  <c r="PT49" i="2"/>
  <c r="PS49" i="2"/>
  <c r="PR49" i="2"/>
  <c r="PQ49" i="2"/>
  <c r="PP49" i="2"/>
  <c r="PO49" i="2"/>
  <c r="PN49" i="2"/>
  <c r="PM49" i="2"/>
  <c r="PL49" i="2"/>
  <c r="PK49" i="2"/>
  <c r="PJ49" i="2"/>
  <c r="PI49" i="2"/>
  <c r="PH49" i="2"/>
  <c r="PG49" i="2"/>
  <c r="PF49" i="2"/>
  <c r="PE49" i="2"/>
  <c r="PD49" i="2"/>
  <c r="PC49" i="2"/>
  <c r="PB49" i="2"/>
  <c r="PA49" i="2"/>
  <c r="OZ49" i="2"/>
  <c r="OY49" i="2"/>
  <c r="OX49" i="2"/>
  <c r="OW49" i="2"/>
  <c r="OV49" i="2"/>
  <c r="OU49" i="2"/>
  <c r="OT49" i="2"/>
  <c r="OS49" i="2"/>
  <c r="OR49" i="2"/>
  <c r="OQ49" i="2"/>
  <c r="OP49" i="2"/>
  <c r="OO49" i="2"/>
  <c r="ON49" i="2"/>
  <c r="OM49" i="2"/>
  <c r="OL49" i="2"/>
  <c r="OK49" i="2"/>
  <c r="OJ49" i="2"/>
  <c r="OI49" i="2"/>
  <c r="OH49" i="2"/>
  <c r="OG49" i="2"/>
  <c r="OF49" i="2"/>
  <c r="OE49" i="2"/>
  <c r="OD49" i="2"/>
  <c r="OC49" i="2"/>
  <c r="OB49" i="2"/>
  <c r="OA49" i="2"/>
  <c r="NZ49" i="2"/>
  <c r="NY49" i="2"/>
  <c r="NX49" i="2"/>
  <c r="NW49" i="2"/>
  <c r="NV49" i="2"/>
  <c r="NU49" i="2"/>
  <c r="NT49" i="2"/>
  <c r="NS49" i="2"/>
  <c r="NR49" i="2"/>
  <c r="NQ49" i="2"/>
  <c r="NP49" i="2"/>
  <c r="NO49" i="2"/>
  <c r="NN49" i="2"/>
  <c r="NM49" i="2"/>
  <c r="NL49" i="2"/>
  <c r="NK49" i="2"/>
  <c r="NJ49" i="2"/>
  <c r="NI49" i="2"/>
  <c r="NH49" i="2"/>
  <c r="NG49" i="2"/>
  <c r="NF49" i="2"/>
  <c r="NE49" i="2"/>
  <c r="ND49" i="2"/>
  <c r="NC49" i="2"/>
  <c r="NB49" i="2"/>
  <c r="NA49" i="2"/>
  <c r="MZ49" i="2"/>
  <c r="MY49" i="2"/>
  <c r="MX49" i="2"/>
  <c r="MW49" i="2"/>
  <c r="MV49" i="2"/>
  <c r="MU49" i="2"/>
  <c r="MT49" i="2"/>
  <c r="MS49" i="2"/>
  <c r="MR49" i="2"/>
  <c r="MQ49" i="2"/>
  <c r="MP49" i="2"/>
  <c r="MO49" i="2"/>
  <c r="MN49" i="2"/>
  <c r="MM49" i="2"/>
  <c r="ML49" i="2"/>
  <c r="MK49" i="2"/>
  <c r="MJ49" i="2"/>
  <c r="MI49" i="2"/>
  <c r="MH49" i="2"/>
  <c r="MG49" i="2"/>
  <c r="MF49" i="2"/>
  <c r="ME49" i="2"/>
  <c r="MD49" i="2"/>
  <c r="MC49" i="2"/>
  <c r="MB49" i="2"/>
  <c r="MA49" i="2"/>
  <c r="LZ49" i="2"/>
  <c r="LY49" i="2"/>
  <c r="LX49" i="2"/>
  <c r="LW49" i="2"/>
  <c r="LV49" i="2"/>
  <c r="LU49" i="2"/>
  <c r="LT49" i="2"/>
  <c r="LS49" i="2"/>
  <c r="LR49" i="2"/>
  <c r="LQ49" i="2"/>
  <c r="LP49" i="2"/>
  <c r="LO49" i="2"/>
  <c r="LN49" i="2"/>
  <c r="LM49" i="2"/>
  <c r="LL49" i="2"/>
  <c r="LK49" i="2"/>
  <c r="LJ49" i="2"/>
  <c r="LI49" i="2"/>
  <c r="LH49" i="2"/>
  <c r="LG49" i="2"/>
  <c r="LF49" i="2"/>
  <c r="LE49" i="2"/>
  <c r="LD49" i="2"/>
  <c r="LC49" i="2"/>
  <c r="LB49" i="2"/>
  <c r="LA49" i="2"/>
  <c r="KZ49" i="2"/>
  <c r="KY49" i="2"/>
  <c r="KX49" i="2"/>
  <c r="KW49" i="2"/>
  <c r="KV49" i="2"/>
  <c r="KU49" i="2"/>
  <c r="KT49" i="2"/>
  <c r="KS49" i="2"/>
  <c r="KR49" i="2"/>
  <c r="KQ49" i="2"/>
  <c r="KP49" i="2"/>
  <c r="KO49" i="2"/>
  <c r="KN49" i="2"/>
  <c r="KM49" i="2"/>
  <c r="KL49" i="2"/>
  <c r="KK49" i="2"/>
  <c r="KJ49" i="2"/>
  <c r="KI49" i="2"/>
  <c r="KH49" i="2"/>
  <c r="KG49" i="2"/>
  <c r="KF49" i="2"/>
  <c r="KE49" i="2"/>
  <c r="KD49" i="2"/>
  <c r="KC49" i="2"/>
  <c r="KB49" i="2"/>
  <c r="KA49" i="2"/>
  <c r="JZ49" i="2"/>
  <c r="JY49" i="2"/>
  <c r="JX49" i="2"/>
  <c r="JW49" i="2"/>
  <c r="JV49" i="2"/>
  <c r="JU49" i="2"/>
  <c r="JT49" i="2"/>
  <c r="JS49" i="2"/>
  <c r="JR49" i="2"/>
  <c r="JQ49" i="2"/>
  <c r="JP49" i="2"/>
  <c r="JO49" i="2"/>
  <c r="JN49" i="2"/>
  <c r="JM49" i="2"/>
  <c r="JL49" i="2"/>
  <c r="JK49" i="2"/>
  <c r="JJ49" i="2"/>
  <c r="JI49" i="2"/>
  <c r="JH49" i="2"/>
  <c r="JG49" i="2"/>
  <c r="JF49" i="2"/>
  <c r="JE49" i="2"/>
  <c r="JD49" i="2"/>
  <c r="JC49" i="2"/>
  <c r="JB49" i="2"/>
  <c r="JA49" i="2"/>
  <c r="IZ49" i="2"/>
  <c r="IY49" i="2"/>
  <c r="IX49" i="2"/>
  <c r="IW49" i="2"/>
  <c r="IV49" i="2"/>
  <c r="IU49" i="2"/>
  <c r="IT49" i="2"/>
  <c r="IS49" i="2"/>
  <c r="IR49" i="2"/>
  <c r="IQ49" i="2"/>
  <c r="IP49" i="2"/>
  <c r="IO49" i="2"/>
  <c r="IN49" i="2"/>
  <c r="IM49" i="2"/>
  <c r="IL49" i="2"/>
  <c r="IK49" i="2"/>
  <c r="IJ49" i="2"/>
  <c r="II49" i="2"/>
  <c r="IH49" i="2"/>
  <c r="IG49" i="2"/>
  <c r="IF49" i="2"/>
  <c r="IE49" i="2"/>
  <c r="ID49" i="2"/>
  <c r="IC49" i="2"/>
  <c r="IB49" i="2"/>
  <c r="IA49" i="2"/>
  <c r="HZ49" i="2"/>
  <c r="HY49" i="2"/>
  <c r="HX49" i="2"/>
  <c r="HW49" i="2"/>
  <c r="HV49" i="2"/>
  <c r="HU49" i="2"/>
  <c r="HT49" i="2"/>
  <c r="HS49" i="2"/>
  <c r="HR49" i="2"/>
  <c r="HQ49" i="2"/>
  <c r="HP49" i="2"/>
  <c r="HO49" i="2"/>
  <c r="HN49" i="2"/>
  <c r="HM49" i="2"/>
  <c r="HL49" i="2"/>
  <c r="HK49" i="2"/>
  <c r="HJ49" i="2"/>
  <c r="HI49" i="2"/>
  <c r="HH49" i="2"/>
  <c r="HG49" i="2"/>
  <c r="HF49" i="2"/>
  <c r="HE49" i="2"/>
  <c r="HD49" i="2"/>
  <c r="HC49" i="2"/>
  <c r="HB49" i="2"/>
  <c r="HA49" i="2"/>
  <c r="GZ49" i="2"/>
  <c r="GY49" i="2"/>
  <c r="GX49" i="2"/>
  <c r="GW49" i="2"/>
  <c r="GV49" i="2"/>
  <c r="GU49" i="2"/>
  <c r="GT49" i="2"/>
  <c r="GS49" i="2"/>
  <c r="GR49" i="2"/>
  <c r="GQ49" i="2"/>
  <c r="GP49" i="2"/>
  <c r="GO49" i="2"/>
  <c r="GN49" i="2"/>
  <c r="GM49" i="2"/>
  <c r="GL49" i="2"/>
  <c r="GK49" i="2"/>
  <c r="GJ49" i="2"/>
  <c r="GI49" i="2"/>
  <c r="GH49" i="2"/>
  <c r="GG49" i="2"/>
  <c r="GF49" i="2"/>
  <c r="GE49" i="2"/>
  <c r="GD49" i="2"/>
  <c r="GC49" i="2"/>
  <c r="GB49" i="2"/>
  <c r="GA49" i="2"/>
  <c r="FZ49" i="2"/>
  <c r="FY49" i="2"/>
  <c r="FS49" i="2"/>
  <c r="FR49" i="2"/>
  <c r="FQ49" i="2"/>
  <c r="FP49" i="2"/>
  <c r="FO49" i="2"/>
  <c r="FN49" i="2"/>
  <c r="FM49" i="2"/>
  <c r="FL49" i="2"/>
  <c r="FK49" i="2"/>
  <c r="FJ49" i="2"/>
  <c r="FI49" i="2"/>
  <c r="FH49" i="2"/>
  <c r="FG49" i="2"/>
  <c r="FF49" i="2"/>
  <c r="FE49" i="2"/>
  <c r="FD49" i="2"/>
  <c r="FC49" i="2"/>
  <c r="FB49" i="2"/>
  <c r="FA49" i="2"/>
  <c r="EZ49" i="2"/>
  <c r="EY49" i="2"/>
  <c r="EX49" i="2"/>
  <c r="EW49" i="2"/>
  <c r="EV49" i="2"/>
  <c r="EU49" i="2"/>
  <c r="ET49" i="2"/>
  <c r="ES49" i="2"/>
  <c r="ER49" i="2"/>
  <c r="EQ49" i="2"/>
  <c r="EP49" i="2"/>
  <c r="EO49" i="2"/>
  <c r="EN49" i="2"/>
  <c r="EM49" i="2"/>
  <c r="EL49" i="2"/>
  <c r="EK49" i="2"/>
  <c r="EJ49" i="2"/>
  <c r="EI49" i="2"/>
  <c r="EH49" i="2"/>
  <c r="EG49" i="2"/>
  <c r="EF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QM48" i="2"/>
  <c r="QL48" i="2"/>
  <c r="QK48" i="2"/>
  <c r="QJ48" i="2"/>
  <c r="QI48" i="2"/>
  <c r="QH48" i="2"/>
  <c r="QG48" i="2"/>
  <c r="QF48" i="2"/>
  <c r="QE48" i="2"/>
  <c r="QD48" i="2"/>
  <c r="QC48" i="2"/>
  <c r="QB48" i="2"/>
  <c r="QA48" i="2"/>
  <c r="PZ48" i="2"/>
  <c r="PY48" i="2"/>
  <c r="PX48" i="2"/>
  <c r="PW48" i="2"/>
  <c r="PV48" i="2"/>
  <c r="PU48" i="2"/>
  <c r="PT48" i="2"/>
  <c r="PS48" i="2"/>
  <c r="PR48" i="2"/>
  <c r="PQ48" i="2"/>
  <c r="PP48" i="2"/>
  <c r="PO48" i="2"/>
  <c r="PN48" i="2"/>
  <c r="PM48" i="2"/>
  <c r="PL48" i="2"/>
  <c r="PK48" i="2"/>
  <c r="PJ48" i="2"/>
  <c r="PI48" i="2"/>
  <c r="PH48" i="2"/>
  <c r="PG48" i="2"/>
  <c r="PF48" i="2"/>
  <c r="PE48" i="2"/>
  <c r="PD48" i="2"/>
  <c r="PC48" i="2"/>
  <c r="PB48" i="2"/>
  <c r="PA48" i="2"/>
  <c r="OZ48" i="2"/>
  <c r="OY48" i="2"/>
  <c r="OX48" i="2"/>
  <c r="OW48" i="2"/>
  <c r="OV48" i="2"/>
  <c r="OU48" i="2"/>
  <c r="OT48" i="2"/>
  <c r="OS48" i="2"/>
  <c r="OR48" i="2"/>
  <c r="OQ48" i="2"/>
  <c r="OP48" i="2"/>
  <c r="OO48" i="2"/>
  <c r="ON48" i="2"/>
  <c r="OM48" i="2"/>
  <c r="OL48" i="2"/>
  <c r="OK48" i="2"/>
  <c r="OJ48" i="2"/>
  <c r="OI48" i="2"/>
  <c r="OH48" i="2"/>
  <c r="OG48" i="2"/>
  <c r="OF48" i="2"/>
  <c r="OE48" i="2"/>
  <c r="OD48" i="2"/>
  <c r="OC48" i="2"/>
  <c r="OB48" i="2"/>
  <c r="OA48" i="2"/>
  <c r="NZ48" i="2"/>
  <c r="NY48" i="2"/>
  <c r="NX48" i="2"/>
  <c r="NW48" i="2"/>
  <c r="NV48" i="2"/>
  <c r="NU48" i="2"/>
  <c r="NT48" i="2"/>
  <c r="NS48" i="2"/>
  <c r="NR48" i="2"/>
  <c r="NQ48" i="2"/>
  <c r="NP48" i="2"/>
  <c r="NO48" i="2"/>
  <c r="NN48" i="2"/>
  <c r="NM48" i="2"/>
  <c r="NL48" i="2"/>
  <c r="NK48" i="2"/>
  <c r="NJ48" i="2"/>
  <c r="NI48" i="2"/>
  <c r="NH48" i="2"/>
  <c r="NG48" i="2"/>
  <c r="NF48" i="2"/>
  <c r="NE48" i="2"/>
  <c r="ND48" i="2"/>
  <c r="NC48" i="2"/>
  <c r="NB48" i="2"/>
  <c r="NA48" i="2"/>
  <c r="MZ48" i="2"/>
  <c r="MY48" i="2"/>
  <c r="MX48" i="2"/>
  <c r="MW48" i="2"/>
  <c r="MV48" i="2"/>
  <c r="MU48" i="2"/>
  <c r="MT48" i="2"/>
  <c r="MS48" i="2"/>
  <c r="MR48" i="2"/>
  <c r="MQ48" i="2"/>
  <c r="MP48" i="2"/>
  <c r="MO48" i="2"/>
  <c r="MN48" i="2"/>
  <c r="MM48" i="2"/>
  <c r="ML48" i="2"/>
  <c r="MK48" i="2"/>
  <c r="MJ48" i="2"/>
  <c r="MI48" i="2"/>
  <c r="MH48" i="2"/>
  <c r="MG48" i="2"/>
  <c r="MF48" i="2"/>
  <c r="ME48" i="2"/>
  <c r="MD48" i="2"/>
  <c r="MC48" i="2"/>
  <c r="MB48" i="2"/>
  <c r="MA48" i="2"/>
  <c r="LZ48" i="2"/>
  <c r="LY48" i="2"/>
  <c r="LX48" i="2"/>
  <c r="LW48" i="2"/>
  <c r="LV48" i="2"/>
  <c r="LU48" i="2"/>
  <c r="LT48" i="2"/>
  <c r="LS48" i="2"/>
  <c r="LR48" i="2"/>
  <c r="LQ48" i="2"/>
  <c r="LP48" i="2"/>
  <c r="LO48" i="2"/>
  <c r="LN48" i="2"/>
  <c r="LM48" i="2"/>
  <c r="LL48" i="2"/>
  <c r="LK48" i="2"/>
  <c r="LJ48" i="2"/>
  <c r="LI48" i="2"/>
  <c r="LH48" i="2"/>
  <c r="LG48" i="2"/>
  <c r="LF48" i="2"/>
  <c r="LE48" i="2"/>
  <c r="LD48" i="2"/>
  <c r="LC48" i="2"/>
  <c r="LB48" i="2"/>
  <c r="LA48" i="2"/>
  <c r="KZ48" i="2"/>
  <c r="KY48" i="2"/>
  <c r="KX48" i="2"/>
  <c r="KW48" i="2"/>
  <c r="KV48" i="2"/>
  <c r="KU48" i="2"/>
  <c r="KT48" i="2"/>
  <c r="KS48" i="2"/>
  <c r="KR48" i="2"/>
  <c r="KQ48" i="2"/>
  <c r="KP48" i="2"/>
  <c r="KO48" i="2"/>
  <c r="KN48" i="2"/>
  <c r="KM48" i="2"/>
  <c r="KL48" i="2"/>
  <c r="KK48" i="2"/>
  <c r="KJ48" i="2"/>
  <c r="KI48" i="2"/>
  <c r="KH48" i="2"/>
  <c r="KG48" i="2"/>
  <c r="KF48" i="2"/>
  <c r="KE48" i="2"/>
  <c r="KD48" i="2"/>
  <c r="KC48" i="2"/>
  <c r="KB48" i="2"/>
  <c r="KA48" i="2"/>
  <c r="JZ48" i="2"/>
  <c r="JY48" i="2"/>
  <c r="JX48" i="2"/>
  <c r="JW48" i="2"/>
  <c r="JV48" i="2"/>
  <c r="JU48" i="2"/>
  <c r="JT48" i="2"/>
  <c r="JS48" i="2"/>
  <c r="JR48" i="2"/>
  <c r="JQ48" i="2"/>
  <c r="JP48" i="2"/>
  <c r="JO48" i="2"/>
  <c r="JN48" i="2"/>
  <c r="JM48" i="2"/>
  <c r="JL48" i="2"/>
  <c r="JK48" i="2"/>
  <c r="JJ48" i="2"/>
  <c r="JI48" i="2"/>
  <c r="JH48" i="2"/>
  <c r="JG48" i="2"/>
  <c r="JF48" i="2"/>
  <c r="JE48" i="2"/>
  <c r="JD48" i="2"/>
  <c r="JC48" i="2"/>
  <c r="JB48" i="2"/>
  <c r="JA48" i="2"/>
  <c r="IZ48" i="2"/>
  <c r="IY48" i="2"/>
  <c r="IX48" i="2"/>
  <c r="IW48" i="2"/>
  <c r="IV48" i="2"/>
  <c r="IU48" i="2"/>
  <c r="IT48" i="2"/>
  <c r="IS48" i="2"/>
  <c r="IR48" i="2"/>
  <c r="IQ48" i="2"/>
  <c r="IP48" i="2"/>
  <c r="IO48" i="2"/>
  <c r="IN48" i="2"/>
  <c r="IM48" i="2"/>
  <c r="IL48" i="2"/>
  <c r="IK48" i="2"/>
  <c r="IJ48" i="2"/>
  <c r="II48" i="2"/>
  <c r="IH48" i="2"/>
  <c r="IG48" i="2"/>
  <c r="IF48" i="2"/>
  <c r="IE48" i="2"/>
  <c r="ID48" i="2"/>
  <c r="IC48" i="2"/>
  <c r="IB48" i="2"/>
  <c r="IA48" i="2"/>
  <c r="HZ48" i="2"/>
  <c r="HY48" i="2"/>
  <c r="HX48" i="2"/>
  <c r="HW48" i="2"/>
  <c r="HV48" i="2"/>
  <c r="HU48" i="2"/>
  <c r="HT48" i="2"/>
  <c r="HS48" i="2"/>
  <c r="HR48" i="2"/>
  <c r="HQ48" i="2"/>
  <c r="HP48" i="2"/>
  <c r="HO48" i="2"/>
  <c r="HN48" i="2"/>
  <c r="HM48" i="2"/>
  <c r="HL48" i="2"/>
  <c r="HK48" i="2"/>
  <c r="HJ48" i="2"/>
  <c r="HI48" i="2"/>
  <c r="HH48" i="2"/>
  <c r="HG48" i="2"/>
  <c r="HF48" i="2"/>
  <c r="HE48" i="2"/>
  <c r="HD48" i="2"/>
  <c r="HC48" i="2"/>
  <c r="HB48" i="2"/>
  <c r="HA48" i="2"/>
  <c r="GZ48" i="2"/>
  <c r="GY48" i="2"/>
  <c r="GX48" i="2"/>
  <c r="GW48" i="2"/>
  <c r="GV48" i="2"/>
  <c r="GU48" i="2"/>
  <c r="GT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GG48" i="2"/>
  <c r="GF48" i="2"/>
  <c r="GE48" i="2"/>
  <c r="GD48" i="2"/>
  <c r="GC48" i="2"/>
  <c r="GB48" i="2"/>
  <c r="GA48" i="2"/>
  <c r="FZ48" i="2"/>
  <c r="FY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QM47" i="2"/>
  <c r="QL47" i="2"/>
  <c r="QK47" i="2"/>
  <c r="QJ47" i="2"/>
  <c r="QI47" i="2"/>
  <c r="QH47" i="2"/>
  <c r="QG47" i="2"/>
  <c r="QF47" i="2"/>
  <c r="QE47" i="2"/>
  <c r="QD47" i="2"/>
  <c r="QC47" i="2"/>
  <c r="QB47" i="2"/>
  <c r="QA47" i="2"/>
  <c r="PZ47" i="2"/>
  <c r="PY47" i="2"/>
  <c r="PX47" i="2"/>
  <c r="PW47" i="2"/>
  <c r="PV47" i="2"/>
  <c r="PU47" i="2"/>
  <c r="PT47" i="2"/>
  <c r="PS47" i="2"/>
  <c r="PR47" i="2"/>
  <c r="PQ47" i="2"/>
  <c r="PP47" i="2"/>
  <c r="PO47" i="2"/>
  <c r="PN47" i="2"/>
  <c r="PM47" i="2"/>
  <c r="PL47" i="2"/>
  <c r="PK47" i="2"/>
  <c r="PJ47" i="2"/>
  <c r="PI47" i="2"/>
  <c r="PH47" i="2"/>
  <c r="PG47" i="2"/>
  <c r="PF47" i="2"/>
  <c r="PE47" i="2"/>
  <c r="PD47" i="2"/>
  <c r="PC47" i="2"/>
  <c r="PB47" i="2"/>
  <c r="PA47" i="2"/>
  <c r="OZ47" i="2"/>
  <c r="OY47" i="2"/>
  <c r="OX47" i="2"/>
  <c r="OW47" i="2"/>
  <c r="OV47" i="2"/>
  <c r="OU47" i="2"/>
  <c r="OT47" i="2"/>
  <c r="OS47" i="2"/>
  <c r="OR47" i="2"/>
  <c r="OQ47" i="2"/>
  <c r="OP47" i="2"/>
  <c r="OO47" i="2"/>
  <c r="ON47" i="2"/>
  <c r="OM47" i="2"/>
  <c r="OL47" i="2"/>
  <c r="OK47" i="2"/>
  <c r="OJ47" i="2"/>
  <c r="OI47" i="2"/>
  <c r="OH47" i="2"/>
  <c r="OG47" i="2"/>
  <c r="OF47" i="2"/>
  <c r="OE47" i="2"/>
  <c r="OD47" i="2"/>
  <c r="OC47" i="2"/>
  <c r="OB47" i="2"/>
  <c r="OA47" i="2"/>
  <c r="NZ47" i="2"/>
  <c r="NY47" i="2"/>
  <c r="NX47" i="2"/>
  <c r="NW47" i="2"/>
  <c r="NV47" i="2"/>
  <c r="NU47" i="2"/>
  <c r="NT47" i="2"/>
  <c r="NS47" i="2"/>
  <c r="NR47" i="2"/>
  <c r="NQ47" i="2"/>
  <c r="NP47" i="2"/>
  <c r="NO47" i="2"/>
  <c r="NN47" i="2"/>
  <c r="NM47" i="2"/>
  <c r="NL47" i="2"/>
  <c r="NK47" i="2"/>
  <c r="NJ47" i="2"/>
  <c r="NI47" i="2"/>
  <c r="NH47" i="2"/>
  <c r="NG47" i="2"/>
  <c r="NF47" i="2"/>
  <c r="NE47" i="2"/>
  <c r="ND47" i="2"/>
  <c r="NC47" i="2"/>
  <c r="NB47" i="2"/>
  <c r="NA47" i="2"/>
  <c r="MZ47" i="2"/>
  <c r="MY47" i="2"/>
  <c r="MX47" i="2"/>
  <c r="MW47" i="2"/>
  <c r="MV47" i="2"/>
  <c r="MU47" i="2"/>
  <c r="MT47" i="2"/>
  <c r="MS47" i="2"/>
  <c r="MR47" i="2"/>
  <c r="MQ47" i="2"/>
  <c r="MP47" i="2"/>
  <c r="MO47" i="2"/>
  <c r="MN47" i="2"/>
  <c r="MM47" i="2"/>
  <c r="ML47" i="2"/>
  <c r="MK47" i="2"/>
  <c r="MJ47" i="2"/>
  <c r="MI47" i="2"/>
  <c r="MH47" i="2"/>
  <c r="MG47" i="2"/>
  <c r="MF47" i="2"/>
  <c r="ME47" i="2"/>
  <c r="MD47" i="2"/>
  <c r="MC47" i="2"/>
  <c r="MB47" i="2"/>
  <c r="MA47" i="2"/>
  <c r="LZ47" i="2"/>
  <c r="LY47" i="2"/>
  <c r="LX47" i="2"/>
  <c r="LW47" i="2"/>
  <c r="LV47" i="2"/>
  <c r="LU47" i="2"/>
  <c r="LT47" i="2"/>
  <c r="LS47" i="2"/>
  <c r="LR47" i="2"/>
  <c r="LQ47" i="2"/>
  <c r="LP47" i="2"/>
  <c r="LO47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B47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KO47" i="2"/>
  <c r="KN47" i="2"/>
  <c r="KM47" i="2"/>
  <c r="KL47" i="2"/>
  <c r="KK47" i="2"/>
  <c r="KJ47" i="2"/>
  <c r="KI47" i="2"/>
  <c r="KH47" i="2"/>
  <c r="KG47" i="2"/>
  <c r="KF47" i="2"/>
  <c r="KE47" i="2"/>
  <c r="KD47" i="2"/>
  <c r="KC47" i="2"/>
  <c r="KB47" i="2"/>
  <c r="KA47" i="2"/>
  <c r="JZ47" i="2"/>
  <c r="JY47" i="2"/>
  <c r="JX47" i="2"/>
  <c r="JW47" i="2"/>
  <c r="JV47" i="2"/>
  <c r="JU47" i="2"/>
  <c r="JT47" i="2"/>
  <c r="JS47" i="2"/>
  <c r="JR47" i="2"/>
  <c r="JQ47" i="2"/>
  <c r="JP47" i="2"/>
  <c r="JO47" i="2"/>
  <c r="JN47" i="2"/>
  <c r="JM47" i="2"/>
  <c r="JL47" i="2"/>
  <c r="JK47" i="2"/>
  <c r="JJ47" i="2"/>
  <c r="JI47" i="2"/>
  <c r="JH47" i="2"/>
  <c r="JG47" i="2"/>
  <c r="JF47" i="2"/>
  <c r="JE47" i="2"/>
  <c r="JD47" i="2"/>
  <c r="JC47" i="2"/>
  <c r="JB47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IO47" i="2"/>
  <c r="IN47" i="2"/>
  <c r="IM47" i="2"/>
  <c r="IL47" i="2"/>
  <c r="IK47" i="2"/>
  <c r="IJ47" i="2"/>
  <c r="II47" i="2"/>
  <c r="IH47" i="2"/>
  <c r="IG47" i="2"/>
  <c r="IF47" i="2"/>
  <c r="IE47" i="2"/>
  <c r="ID47" i="2"/>
  <c r="IC47" i="2"/>
  <c r="IB47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HO47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B47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GO47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QM46" i="2"/>
  <c r="QL46" i="2"/>
  <c r="QK46" i="2"/>
  <c r="QJ46" i="2"/>
  <c r="QI46" i="2"/>
  <c r="QH46" i="2"/>
  <c r="QG46" i="2"/>
  <c r="QF46" i="2"/>
  <c r="QE46" i="2"/>
  <c r="QD46" i="2"/>
  <c r="QC46" i="2"/>
  <c r="QB46" i="2"/>
  <c r="QA46" i="2"/>
  <c r="PZ46" i="2"/>
  <c r="PY46" i="2"/>
  <c r="PX46" i="2"/>
  <c r="PW46" i="2"/>
  <c r="PV46" i="2"/>
  <c r="PU46" i="2"/>
  <c r="PT46" i="2"/>
  <c r="PS46" i="2"/>
  <c r="PR46" i="2"/>
  <c r="PQ46" i="2"/>
  <c r="PP46" i="2"/>
  <c r="PO46" i="2"/>
  <c r="PN46" i="2"/>
  <c r="PM46" i="2"/>
  <c r="PL46" i="2"/>
  <c r="PK46" i="2"/>
  <c r="PJ46" i="2"/>
  <c r="PI46" i="2"/>
  <c r="PH46" i="2"/>
  <c r="PG46" i="2"/>
  <c r="PF46" i="2"/>
  <c r="PE46" i="2"/>
  <c r="PD46" i="2"/>
  <c r="PC46" i="2"/>
  <c r="PB46" i="2"/>
  <c r="PA46" i="2"/>
  <c r="OZ46" i="2"/>
  <c r="OY46" i="2"/>
  <c r="OX46" i="2"/>
  <c r="OW46" i="2"/>
  <c r="OV46" i="2"/>
  <c r="OU46" i="2"/>
  <c r="OT46" i="2"/>
  <c r="OS46" i="2"/>
  <c r="OR46" i="2"/>
  <c r="OQ46" i="2"/>
  <c r="OP46" i="2"/>
  <c r="OO46" i="2"/>
  <c r="ON46" i="2"/>
  <c r="OM46" i="2"/>
  <c r="OL46" i="2"/>
  <c r="OK46" i="2"/>
  <c r="OJ46" i="2"/>
  <c r="OI46" i="2"/>
  <c r="OH46" i="2"/>
  <c r="OG46" i="2"/>
  <c r="OF46" i="2"/>
  <c r="OE46" i="2"/>
  <c r="OD46" i="2"/>
  <c r="OC46" i="2"/>
  <c r="OB46" i="2"/>
  <c r="OA46" i="2"/>
  <c r="NZ46" i="2"/>
  <c r="NY46" i="2"/>
  <c r="NX46" i="2"/>
  <c r="NW46" i="2"/>
  <c r="NV46" i="2"/>
  <c r="NU46" i="2"/>
  <c r="NT46" i="2"/>
  <c r="NS46" i="2"/>
  <c r="NR46" i="2"/>
  <c r="NQ46" i="2"/>
  <c r="NP46" i="2"/>
  <c r="NO46" i="2"/>
  <c r="NN46" i="2"/>
  <c r="NM46" i="2"/>
  <c r="NL46" i="2"/>
  <c r="NK46" i="2"/>
  <c r="NJ46" i="2"/>
  <c r="NI46" i="2"/>
  <c r="NH46" i="2"/>
  <c r="NG46" i="2"/>
  <c r="NF46" i="2"/>
  <c r="NE46" i="2"/>
  <c r="ND46" i="2"/>
  <c r="NC46" i="2"/>
  <c r="NB46" i="2"/>
  <c r="NA46" i="2"/>
  <c r="MZ46" i="2"/>
  <c r="MY46" i="2"/>
  <c r="MX46" i="2"/>
  <c r="MW46" i="2"/>
  <c r="MV46" i="2"/>
  <c r="MU46" i="2"/>
  <c r="MT46" i="2"/>
  <c r="MS46" i="2"/>
  <c r="MR46" i="2"/>
  <c r="MQ46" i="2"/>
  <c r="MP46" i="2"/>
  <c r="MO46" i="2"/>
  <c r="MN46" i="2"/>
  <c r="MM46" i="2"/>
  <c r="ML46" i="2"/>
  <c r="MK46" i="2"/>
  <c r="MJ46" i="2"/>
  <c r="MI46" i="2"/>
  <c r="MH46" i="2"/>
  <c r="MG46" i="2"/>
  <c r="MF46" i="2"/>
  <c r="ME46" i="2"/>
  <c r="MD46" i="2"/>
  <c r="MC46" i="2"/>
  <c r="MB46" i="2"/>
  <c r="MA46" i="2"/>
  <c r="LZ46" i="2"/>
  <c r="LY46" i="2"/>
  <c r="LX46" i="2"/>
  <c r="LW46" i="2"/>
  <c r="LV46" i="2"/>
  <c r="LU46" i="2"/>
  <c r="LT46" i="2"/>
  <c r="LS46" i="2"/>
  <c r="LR46" i="2"/>
  <c r="LQ46" i="2"/>
  <c r="LP46" i="2"/>
  <c r="LO46" i="2"/>
  <c r="LN46" i="2"/>
  <c r="LM46" i="2"/>
  <c r="LL46" i="2"/>
  <c r="LK46" i="2"/>
  <c r="LJ46" i="2"/>
  <c r="LI46" i="2"/>
  <c r="LH46" i="2"/>
  <c r="LG46" i="2"/>
  <c r="LF46" i="2"/>
  <c r="LE46" i="2"/>
  <c r="LD46" i="2"/>
  <c r="LC46" i="2"/>
  <c r="LB46" i="2"/>
  <c r="LA46" i="2"/>
  <c r="KZ46" i="2"/>
  <c r="KY46" i="2"/>
  <c r="KX46" i="2"/>
  <c r="KW46" i="2"/>
  <c r="KV46" i="2"/>
  <c r="KU46" i="2"/>
  <c r="KT46" i="2"/>
  <c r="KS46" i="2"/>
  <c r="KR46" i="2"/>
  <c r="KQ46" i="2"/>
  <c r="KP46" i="2"/>
  <c r="KO46" i="2"/>
  <c r="KN46" i="2"/>
  <c r="KM46" i="2"/>
  <c r="KL46" i="2"/>
  <c r="KK46" i="2"/>
  <c r="KJ46" i="2"/>
  <c r="KI46" i="2"/>
  <c r="KH46" i="2"/>
  <c r="KG46" i="2"/>
  <c r="KF46" i="2"/>
  <c r="KE46" i="2"/>
  <c r="KD46" i="2"/>
  <c r="KC46" i="2"/>
  <c r="KB46" i="2"/>
  <c r="KA46" i="2"/>
  <c r="JZ46" i="2"/>
  <c r="JY46" i="2"/>
  <c r="JX46" i="2"/>
  <c r="JW46" i="2"/>
  <c r="JV46" i="2"/>
  <c r="JU46" i="2"/>
  <c r="JT46" i="2"/>
  <c r="JS46" i="2"/>
  <c r="JR46" i="2"/>
  <c r="JQ46" i="2"/>
  <c r="JP46" i="2"/>
  <c r="JO46" i="2"/>
  <c r="JN46" i="2"/>
  <c r="JM46" i="2"/>
  <c r="JL46" i="2"/>
  <c r="JK46" i="2"/>
  <c r="JJ46" i="2"/>
  <c r="JI46" i="2"/>
  <c r="JH46" i="2"/>
  <c r="JG46" i="2"/>
  <c r="JF46" i="2"/>
  <c r="JE46" i="2"/>
  <c r="JD46" i="2"/>
  <c r="JC46" i="2"/>
  <c r="JB46" i="2"/>
  <c r="JA46" i="2"/>
  <c r="IZ46" i="2"/>
  <c r="IY46" i="2"/>
  <c r="IX46" i="2"/>
  <c r="IW46" i="2"/>
  <c r="IV46" i="2"/>
  <c r="IU46" i="2"/>
  <c r="IT46" i="2"/>
  <c r="IS46" i="2"/>
  <c r="IR46" i="2"/>
  <c r="IQ46" i="2"/>
  <c r="IP46" i="2"/>
  <c r="IO46" i="2"/>
  <c r="IN46" i="2"/>
  <c r="IM46" i="2"/>
  <c r="IL46" i="2"/>
  <c r="IK46" i="2"/>
  <c r="IJ46" i="2"/>
  <c r="II46" i="2"/>
  <c r="IH46" i="2"/>
  <c r="IG46" i="2"/>
  <c r="IF46" i="2"/>
  <c r="IE46" i="2"/>
  <c r="ID46" i="2"/>
  <c r="IC46" i="2"/>
  <c r="IB46" i="2"/>
  <c r="IA46" i="2"/>
  <c r="HZ46" i="2"/>
  <c r="HY46" i="2"/>
  <c r="HX46" i="2"/>
  <c r="HW46" i="2"/>
  <c r="HV46" i="2"/>
  <c r="HU46" i="2"/>
  <c r="HT46" i="2"/>
  <c r="HS46" i="2"/>
  <c r="HR46" i="2"/>
  <c r="HQ46" i="2"/>
  <c r="HP46" i="2"/>
  <c r="HO46" i="2"/>
  <c r="HN46" i="2"/>
  <c r="HM46" i="2"/>
  <c r="HL46" i="2"/>
  <c r="HK46" i="2"/>
  <c r="HJ46" i="2"/>
  <c r="HI46" i="2"/>
  <c r="HH46" i="2"/>
  <c r="HG46" i="2"/>
  <c r="HF46" i="2"/>
  <c r="HE46" i="2"/>
  <c r="HD46" i="2"/>
  <c r="HC46" i="2"/>
  <c r="HB46" i="2"/>
  <c r="HA46" i="2"/>
  <c r="GZ46" i="2"/>
  <c r="GY46" i="2"/>
  <c r="GX46" i="2"/>
  <c r="GW46" i="2"/>
  <c r="GV46" i="2"/>
  <c r="GU46" i="2"/>
  <c r="GT46" i="2"/>
  <c r="GS46" i="2"/>
  <c r="GR46" i="2"/>
  <c r="GQ46" i="2"/>
  <c r="GP46" i="2"/>
  <c r="GO46" i="2"/>
  <c r="GN46" i="2"/>
  <c r="GM46" i="2"/>
  <c r="GL46" i="2"/>
  <c r="GK46" i="2"/>
  <c r="GJ46" i="2"/>
  <c r="GI46" i="2"/>
  <c r="GH46" i="2"/>
  <c r="GG46" i="2"/>
  <c r="GF46" i="2"/>
  <c r="GE46" i="2"/>
  <c r="GD46" i="2"/>
  <c r="GC46" i="2"/>
  <c r="GB46" i="2"/>
  <c r="GA46" i="2"/>
  <c r="FZ46" i="2"/>
  <c r="FY46" i="2"/>
  <c r="FS46" i="2"/>
  <c r="FR46" i="2"/>
  <c r="FQ46" i="2"/>
  <c r="FP46" i="2"/>
  <c r="FO46" i="2"/>
  <c r="FN46" i="2"/>
  <c r="FM46" i="2"/>
  <c r="FL46" i="2"/>
  <c r="FK46" i="2"/>
  <c r="FJ46" i="2"/>
  <c r="FI46" i="2"/>
  <c r="FH46" i="2"/>
  <c r="FG46" i="2"/>
  <c r="FF46" i="2"/>
  <c r="FE46" i="2"/>
  <c r="FD46" i="2"/>
  <c r="FC46" i="2"/>
  <c r="FB46" i="2"/>
  <c r="FA46" i="2"/>
  <c r="EZ46" i="2"/>
  <c r="EY46" i="2"/>
  <c r="EX46" i="2"/>
  <c r="EW46" i="2"/>
  <c r="EV46" i="2"/>
  <c r="EU46" i="2"/>
  <c r="ET46" i="2"/>
  <c r="ES46" i="2"/>
  <c r="ER46" i="2"/>
  <c r="EQ46" i="2"/>
  <c r="EP46" i="2"/>
  <c r="EO46" i="2"/>
  <c r="EN46" i="2"/>
  <c r="EM46" i="2"/>
  <c r="EL46" i="2"/>
  <c r="EK46" i="2"/>
  <c r="EJ46" i="2"/>
  <c r="EI46" i="2"/>
  <c r="EH46" i="2"/>
  <c r="EG46" i="2"/>
  <c r="EF46" i="2"/>
  <c r="EE46" i="2"/>
  <c r="ED46" i="2"/>
  <c r="EC46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QM45" i="2"/>
  <c r="QL45" i="2"/>
  <c r="QK45" i="2"/>
  <c r="QJ45" i="2"/>
  <c r="QI45" i="2"/>
  <c r="QH45" i="2"/>
  <c r="QG45" i="2"/>
  <c r="QF45" i="2"/>
  <c r="QE45" i="2"/>
  <c r="QD45" i="2"/>
  <c r="QC45" i="2"/>
  <c r="QB45" i="2"/>
  <c r="QA45" i="2"/>
  <c r="PZ45" i="2"/>
  <c r="PY45" i="2"/>
  <c r="PX45" i="2"/>
  <c r="PW45" i="2"/>
  <c r="PV45" i="2"/>
  <c r="PU45" i="2"/>
  <c r="PT45" i="2"/>
  <c r="PS45" i="2"/>
  <c r="PR45" i="2"/>
  <c r="PQ45" i="2"/>
  <c r="PP45" i="2"/>
  <c r="PO45" i="2"/>
  <c r="PN45" i="2"/>
  <c r="PM45" i="2"/>
  <c r="PL45" i="2"/>
  <c r="PK45" i="2"/>
  <c r="PJ45" i="2"/>
  <c r="PI45" i="2"/>
  <c r="PH45" i="2"/>
  <c r="PG45" i="2"/>
  <c r="PF45" i="2"/>
  <c r="PE45" i="2"/>
  <c r="PD45" i="2"/>
  <c r="PC45" i="2"/>
  <c r="PB45" i="2"/>
  <c r="PA45" i="2"/>
  <c r="OZ45" i="2"/>
  <c r="OY45" i="2"/>
  <c r="OX45" i="2"/>
  <c r="OW45" i="2"/>
  <c r="OV45" i="2"/>
  <c r="OU45" i="2"/>
  <c r="OT45" i="2"/>
  <c r="OS45" i="2"/>
  <c r="OR45" i="2"/>
  <c r="OQ45" i="2"/>
  <c r="OP45" i="2"/>
  <c r="OO45" i="2"/>
  <c r="ON45" i="2"/>
  <c r="OM45" i="2"/>
  <c r="OL45" i="2"/>
  <c r="OK45" i="2"/>
  <c r="OJ45" i="2"/>
  <c r="OI45" i="2"/>
  <c r="OH45" i="2"/>
  <c r="OG45" i="2"/>
  <c r="OF45" i="2"/>
  <c r="OE45" i="2"/>
  <c r="OD45" i="2"/>
  <c r="OC45" i="2"/>
  <c r="OB45" i="2"/>
  <c r="OA45" i="2"/>
  <c r="NZ45" i="2"/>
  <c r="NY45" i="2"/>
  <c r="NX45" i="2"/>
  <c r="NW45" i="2"/>
  <c r="NV45" i="2"/>
  <c r="NU45" i="2"/>
  <c r="NT45" i="2"/>
  <c r="NS45" i="2"/>
  <c r="NR45" i="2"/>
  <c r="NQ45" i="2"/>
  <c r="NP45" i="2"/>
  <c r="NO45" i="2"/>
  <c r="NN45" i="2"/>
  <c r="NM45" i="2"/>
  <c r="NL45" i="2"/>
  <c r="NK45" i="2"/>
  <c r="NJ45" i="2"/>
  <c r="NI45" i="2"/>
  <c r="NH45" i="2"/>
  <c r="NG45" i="2"/>
  <c r="NF45" i="2"/>
  <c r="NE45" i="2"/>
  <c r="ND45" i="2"/>
  <c r="NC45" i="2"/>
  <c r="NB45" i="2"/>
  <c r="NA45" i="2"/>
  <c r="MZ45" i="2"/>
  <c r="MY45" i="2"/>
  <c r="MX45" i="2"/>
  <c r="MW45" i="2"/>
  <c r="MV45" i="2"/>
  <c r="MU45" i="2"/>
  <c r="MT45" i="2"/>
  <c r="MS45" i="2"/>
  <c r="MR45" i="2"/>
  <c r="MQ45" i="2"/>
  <c r="MP45" i="2"/>
  <c r="MO45" i="2"/>
  <c r="MN45" i="2"/>
  <c r="MM45" i="2"/>
  <c r="ML45" i="2"/>
  <c r="MK45" i="2"/>
  <c r="MJ45" i="2"/>
  <c r="MI45" i="2"/>
  <c r="MH45" i="2"/>
  <c r="MG45" i="2"/>
  <c r="MF45" i="2"/>
  <c r="ME45" i="2"/>
  <c r="MD45" i="2"/>
  <c r="MC45" i="2"/>
  <c r="MB45" i="2"/>
  <c r="MA45" i="2"/>
  <c r="LZ45" i="2"/>
  <c r="LY45" i="2"/>
  <c r="LX45" i="2"/>
  <c r="LW45" i="2"/>
  <c r="LV45" i="2"/>
  <c r="LU45" i="2"/>
  <c r="LT45" i="2"/>
  <c r="LS45" i="2"/>
  <c r="LR45" i="2"/>
  <c r="LQ45" i="2"/>
  <c r="LP45" i="2"/>
  <c r="LO45" i="2"/>
  <c r="LN45" i="2"/>
  <c r="LM45" i="2"/>
  <c r="LL45" i="2"/>
  <c r="LK45" i="2"/>
  <c r="LJ45" i="2"/>
  <c r="LI45" i="2"/>
  <c r="LH45" i="2"/>
  <c r="LG45" i="2"/>
  <c r="LF45" i="2"/>
  <c r="LE45" i="2"/>
  <c r="LD45" i="2"/>
  <c r="LC45" i="2"/>
  <c r="LB45" i="2"/>
  <c r="LA45" i="2"/>
  <c r="KZ45" i="2"/>
  <c r="KY45" i="2"/>
  <c r="KX45" i="2"/>
  <c r="KW45" i="2"/>
  <c r="KV45" i="2"/>
  <c r="KU45" i="2"/>
  <c r="KT45" i="2"/>
  <c r="KS45" i="2"/>
  <c r="KR45" i="2"/>
  <c r="KQ45" i="2"/>
  <c r="KP45" i="2"/>
  <c r="KO45" i="2"/>
  <c r="KN45" i="2"/>
  <c r="KM45" i="2"/>
  <c r="KL45" i="2"/>
  <c r="KK45" i="2"/>
  <c r="KJ45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S45" i="2"/>
  <c r="JR45" i="2"/>
  <c r="JQ45" i="2"/>
  <c r="JP45" i="2"/>
  <c r="JO45" i="2"/>
  <c r="JN45" i="2"/>
  <c r="JM45" i="2"/>
  <c r="JL45" i="2"/>
  <c r="JK45" i="2"/>
  <c r="JJ45" i="2"/>
  <c r="JI45" i="2"/>
  <c r="JH45" i="2"/>
  <c r="JG45" i="2"/>
  <c r="JF45" i="2"/>
  <c r="JE45" i="2"/>
  <c r="JD45" i="2"/>
  <c r="JC45" i="2"/>
  <c r="JB45" i="2"/>
  <c r="JA45" i="2"/>
  <c r="IZ45" i="2"/>
  <c r="IY45" i="2"/>
  <c r="IX45" i="2"/>
  <c r="IW45" i="2"/>
  <c r="IV45" i="2"/>
  <c r="IU45" i="2"/>
  <c r="IT45" i="2"/>
  <c r="IS45" i="2"/>
  <c r="IR45" i="2"/>
  <c r="IQ45" i="2"/>
  <c r="IP45" i="2"/>
  <c r="IO45" i="2"/>
  <c r="IN45" i="2"/>
  <c r="IM45" i="2"/>
  <c r="IL45" i="2"/>
  <c r="IK45" i="2"/>
  <c r="IJ45" i="2"/>
  <c r="II45" i="2"/>
  <c r="IH45" i="2"/>
  <c r="IG45" i="2"/>
  <c r="IF45" i="2"/>
  <c r="IE45" i="2"/>
  <c r="ID45" i="2"/>
  <c r="IC45" i="2"/>
  <c r="IB45" i="2"/>
  <c r="IA45" i="2"/>
  <c r="HZ45" i="2"/>
  <c r="HY45" i="2"/>
  <c r="HX45" i="2"/>
  <c r="HW45" i="2"/>
  <c r="HV45" i="2"/>
  <c r="HU45" i="2"/>
  <c r="HT45" i="2"/>
  <c r="HS45" i="2"/>
  <c r="HR45" i="2"/>
  <c r="HQ45" i="2"/>
  <c r="HP45" i="2"/>
  <c r="HO45" i="2"/>
  <c r="HN45" i="2"/>
  <c r="HM45" i="2"/>
  <c r="HL45" i="2"/>
  <c r="HK45" i="2"/>
  <c r="HJ45" i="2"/>
  <c r="HI45" i="2"/>
  <c r="HH45" i="2"/>
  <c r="HG45" i="2"/>
  <c r="HF45" i="2"/>
  <c r="HE45" i="2"/>
  <c r="HD45" i="2"/>
  <c r="HC45" i="2"/>
  <c r="HB45" i="2"/>
  <c r="HA45" i="2"/>
  <c r="GZ45" i="2"/>
  <c r="GY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GG45" i="2"/>
  <c r="GF45" i="2"/>
  <c r="GE45" i="2"/>
  <c r="GD45" i="2"/>
  <c r="GC45" i="2"/>
  <c r="GB45" i="2"/>
  <c r="GA45" i="2"/>
  <c r="FZ45" i="2"/>
  <c r="FY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QM44" i="2"/>
  <c r="QL44" i="2"/>
  <c r="QK44" i="2"/>
  <c r="QJ44" i="2"/>
  <c r="QI44" i="2"/>
  <c r="QH44" i="2"/>
  <c r="QG44" i="2"/>
  <c r="QF44" i="2"/>
  <c r="QE44" i="2"/>
  <c r="QD44" i="2"/>
  <c r="QC44" i="2"/>
  <c r="QB44" i="2"/>
  <c r="QA44" i="2"/>
  <c r="PZ44" i="2"/>
  <c r="PY44" i="2"/>
  <c r="PX44" i="2"/>
  <c r="PW44" i="2"/>
  <c r="PV44" i="2"/>
  <c r="PU44" i="2"/>
  <c r="PT44" i="2"/>
  <c r="PS44" i="2"/>
  <c r="PR44" i="2"/>
  <c r="PQ44" i="2"/>
  <c r="PP44" i="2"/>
  <c r="PO44" i="2"/>
  <c r="PN44" i="2"/>
  <c r="PM44" i="2"/>
  <c r="PL44" i="2"/>
  <c r="PK44" i="2"/>
  <c r="PJ44" i="2"/>
  <c r="PI44" i="2"/>
  <c r="PH44" i="2"/>
  <c r="PG44" i="2"/>
  <c r="PF44" i="2"/>
  <c r="PE44" i="2"/>
  <c r="PD44" i="2"/>
  <c r="PC44" i="2"/>
  <c r="PB44" i="2"/>
  <c r="PA44" i="2"/>
  <c r="OZ44" i="2"/>
  <c r="OY44" i="2"/>
  <c r="OX44" i="2"/>
  <c r="OW44" i="2"/>
  <c r="OV44" i="2"/>
  <c r="OU44" i="2"/>
  <c r="OT44" i="2"/>
  <c r="OS44" i="2"/>
  <c r="OR44" i="2"/>
  <c r="OQ44" i="2"/>
  <c r="OP44" i="2"/>
  <c r="OO44" i="2"/>
  <c r="ON44" i="2"/>
  <c r="OM44" i="2"/>
  <c r="OL44" i="2"/>
  <c r="OK44" i="2"/>
  <c r="OJ44" i="2"/>
  <c r="OI44" i="2"/>
  <c r="OH44" i="2"/>
  <c r="OG44" i="2"/>
  <c r="OF44" i="2"/>
  <c r="OE44" i="2"/>
  <c r="OD44" i="2"/>
  <c r="OC44" i="2"/>
  <c r="OB44" i="2"/>
  <c r="OA44" i="2"/>
  <c r="NZ44" i="2"/>
  <c r="NY44" i="2"/>
  <c r="NX44" i="2"/>
  <c r="NW44" i="2"/>
  <c r="NV44" i="2"/>
  <c r="NU44" i="2"/>
  <c r="NT44" i="2"/>
  <c r="NS44" i="2"/>
  <c r="NR44" i="2"/>
  <c r="NQ44" i="2"/>
  <c r="NP44" i="2"/>
  <c r="NO44" i="2"/>
  <c r="NN44" i="2"/>
  <c r="NM44" i="2"/>
  <c r="NL44" i="2"/>
  <c r="NK44" i="2"/>
  <c r="NJ44" i="2"/>
  <c r="NI44" i="2"/>
  <c r="NH44" i="2"/>
  <c r="NG44" i="2"/>
  <c r="NF44" i="2"/>
  <c r="NE44" i="2"/>
  <c r="ND44" i="2"/>
  <c r="NC44" i="2"/>
  <c r="NB44" i="2"/>
  <c r="NA44" i="2"/>
  <c r="MZ44" i="2"/>
  <c r="MY44" i="2"/>
  <c r="MX44" i="2"/>
  <c r="MW44" i="2"/>
  <c r="MV44" i="2"/>
  <c r="MU44" i="2"/>
  <c r="MT44" i="2"/>
  <c r="MS44" i="2"/>
  <c r="MR44" i="2"/>
  <c r="MQ44" i="2"/>
  <c r="MP44" i="2"/>
  <c r="MO44" i="2"/>
  <c r="MN44" i="2"/>
  <c r="MM44" i="2"/>
  <c r="ML44" i="2"/>
  <c r="MK44" i="2"/>
  <c r="MJ44" i="2"/>
  <c r="MI44" i="2"/>
  <c r="MH44" i="2"/>
  <c r="MG44" i="2"/>
  <c r="MF44" i="2"/>
  <c r="ME44" i="2"/>
  <c r="MD44" i="2"/>
  <c r="MC44" i="2"/>
  <c r="MB44" i="2"/>
  <c r="MA44" i="2"/>
  <c r="LZ44" i="2"/>
  <c r="LY44" i="2"/>
  <c r="LX44" i="2"/>
  <c r="LW44" i="2"/>
  <c r="LV44" i="2"/>
  <c r="LU44" i="2"/>
  <c r="LT44" i="2"/>
  <c r="LS44" i="2"/>
  <c r="LR44" i="2"/>
  <c r="LQ44" i="2"/>
  <c r="LP44" i="2"/>
  <c r="LO44" i="2"/>
  <c r="LN44" i="2"/>
  <c r="LM44" i="2"/>
  <c r="LL44" i="2"/>
  <c r="LK44" i="2"/>
  <c r="LJ44" i="2"/>
  <c r="LI44" i="2"/>
  <c r="LH44" i="2"/>
  <c r="LG44" i="2"/>
  <c r="LF44" i="2"/>
  <c r="LE44" i="2"/>
  <c r="LD44" i="2"/>
  <c r="LC44" i="2"/>
  <c r="LB44" i="2"/>
  <c r="LA44" i="2"/>
  <c r="KZ44" i="2"/>
  <c r="KY44" i="2"/>
  <c r="KX44" i="2"/>
  <c r="KW44" i="2"/>
  <c r="KV44" i="2"/>
  <c r="KU44" i="2"/>
  <c r="KT44" i="2"/>
  <c r="KS44" i="2"/>
  <c r="KR44" i="2"/>
  <c r="KQ44" i="2"/>
  <c r="KP44" i="2"/>
  <c r="KO44" i="2"/>
  <c r="KN44" i="2"/>
  <c r="KM44" i="2"/>
  <c r="KL44" i="2"/>
  <c r="KK44" i="2"/>
  <c r="KJ44" i="2"/>
  <c r="KI44" i="2"/>
  <c r="KH44" i="2"/>
  <c r="KG44" i="2"/>
  <c r="KF44" i="2"/>
  <c r="KE44" i="2"/>
  <c r="KD44" i="2"/>
  <c r="KC44" i="2"/>
  <c r="KB44" i="2"/>
  <c r="KA44" i="2"/>
  <c r="JZ44" i="2"/>
  <c r="JY44" i="2"/>
  <c r="JX44" i="2"/>
  <c r="JW44" i="2"/>
  <c r="JV44" i="2"/>
  <c r="JU44" i="2"/>
  <c r="JT44" i="2"/>
  <c r="JS44" i="2"/>
  <c r="JR44" i="2"/>
  <c r="JQ44" i="2"/>
  <c r="JP44" i="2"/>
  <c r="JO44" i="2"/>
  <c r="JN44" i="2"/>
  <c r="JM44" i="2"/>
  <c r="JL44" i="2"/>
  <c r="JK44" i="2"/>
  <c r="JJ44" i="2"/>
  <c r="JI44" i="2"/>
  <c r="JH44" i="2"/>
  <c r="JG44" i="2"/>
  <c r="JF44" i="2"/>
  <c r="JE44" i="2"/>
  <c r="JD44" i="2"/>
  <c r="JC44" i="2"/>
  <c r="JB44" i="2"/>
  <c r="JA44" i="2"/>
  <c r="IZ44" i="2"/>
  <c r="IY44" i="2"/>
  <c r="IX44" i="2"/>
  <c r="IW44" i="2"/>
  <c r="IV44" i="2"/>
  <c r="IU44" i="2"/>
  <c r="IT44" i="2"/>
  <c r="IS44" i="2"/>
  <c r="IR44" i="2"/>
  <c r="IQ44" i="2"/>
  <c r="IP44" i="2"/>
  <c r="IO44" i="2"/>
  <c r="IN44" i="2"/>
  <c r="IM44" i="2"/>
  <c r="IL44" i="2"/>
  <c r="IK44" i="2"/>
  <c r="IJ44" i="2"/>
  <c r="II44" i="2"/>
  <c r="IH44" i="2"/>
  <c r="IG44" i="2"/>
  <c r="IF44" i="2"/>
  <c r="IE44" i="2"/>
  <c r="ID44" i="2"/>
  <c r="IC44" i="2"/>
  <c r="IB44" i="2"/>
  <c r="IA44" i="2"/>
  <c r="HZ44" i="2"/>
  <c r="HY44" i="2"/>
  <c r="HX44" i="2"/>
  <c r="HW44" i="2"/>
  <c r="HV44" i="2"/>
  <c r="HU44" i="2"/>
  <c r="HT44" i="2"/>
  <c r="HS44" i="2"/>
  <c r="HR44" i="2"/>
  <c r="HQ44" i="2"/>
  <c r="HP44" i="2"/>
  <c r="HO44" i="2"/>
  <c r="HN44" i="2"/>
  <c r="HM44" i="2"/>
  <c r="HL44" i="2"/>
  <c r="HK44" i="2"/>
  <c r="HJ44" i="2"/>
  <c r="HI44" i="2"/>
  <c r="HH44" i="2"/>
  <c r="HG44" i="2"/>
  <c r="HF44" i="2"/>
  <c r="HE44" i="2"/>
  <c r="HD44" i="2"/>
  <c r="HC44" i="2"/>
  <c r="HB44" i="2"/>
  <c r="HA44" i="2"/>
  <c r="GZ44" i="2"/>
  <c r="GY44" i="2"/>
  <c r="GX44" i="2"/>
  <c r="GW44" i="2"/>
  <c r="GV44" i="2"/>
  <c r="GU44" i="2"/>
  <c r="GT44" i="2"/>
  <c r="GS44" i="2"/>
  <c r="GR44" i="2"/>
  <c r="GQ44" i="2"/>
  <c r="GP44" i="2"/>
  <c r="GO44" i="2"/>
  <c r="GN44" i="2"/>
  <c r="GM44" i="2"/>
  <c r="GL44" i="2"/>
  <c r="GK44" i="2"/>
  <c r="GJ44" i="2"/>
  <c r="GI44" i="2"/>
  <c r="GH44" i="2"/>
  <c r="GG44" i="2"/>
  <c r="GF44" i="2"/>
  <c r="GE44" i="2"/>
  <c r="GD44" i="2"/>
  <c r="GC44" i="2"/>
  <c r="GB44" i="2"/>
  <c r="GA44" i="2"/>
  <c r="FZ44" i="2"/>
  <c r="FY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QM43" i="2"/>
  <c r="QL43" i="2"/>
  <c r="QK43" i="2"/>
  <c r="QJ43" i="2"/>
  <c r="QI43" i="2"/>
  <c r="QH43" i="2"/>
  <c r="QG43" i="2"/>
  <c r="QF43" i="2"/>
  <c r="QE43" i="2"/>
  <c r="QD43" i="2"/>
  <c r="QC43" i="2"/>
  <c r="QB43" i="2"/>
  <c r="QA43" i="2"/>
  <c r="PZ43" i="2"/>
  <c r="PY43" i="2"/>
  <c r="PX43" i="2"/>
  <c r="PW43" i="2"/>
  <c r="PV43" i="2"/>
  <c r="PU43" i="2"/>
  <c r="PT43" i="2"/>
  <c r="PS43" i="2"/>
  <c r="PR43" i="2"/>
  <c r="PQ43" i="2"/>
  <c r="PP43" i="2"/>
  <c r="PO43" i="2"/>
  <c r="PN43" i="2"/>
  <c r="PM43" i="2"/>
  <c r="PL43" i="2"/>
  <c r="PK43" i="2"/>
  <c r="PJ43" i="2"/>
  <c r="PI43" i="2"/>
  <c r="PH43" i="2"/>
  <c r="PG43" i="2"/>
  <c r="PF43" i="2"/>
  <c r="PE43" i="2"/>
  <c r="PD43" i="2"/>
  <c r="PC43" i="2"/>
  <c r="PB43" i="2"/>
  <c r="PA43" i="2"/>
  <c r="OZ43" i="2"/>
  <c r="OY43" i="2"/>
  <c r="OX43" i="2"/>
  <c r="OW43" i="2"/>
  <c r="OV43" i="2"/>
  <c r="OU43" i="2"/>
  <c r="OT43" i="2"/>
  <c r="OS43" i="2"/>
  <c r="OR43" i="2"/>
  <c r="OQ43" i="2"/>
  <c r="OP43" i="2"/>
  <c r="OO43" i="2"/>
  <c r="ON43" i="2"/>
  <c r="OM43" i="2"/>
  <c r="OL43" i="2"/>
  <c r="OK43" i="2"/>
  <c r="OJ43" i="2"/>
  <c r="OI43" i="2"/>
  <c r="OH43" i="2"/>
  <c r="OG43" i="2"/>
  <c r="OF43" i="2"/>
  <c r="OE43" i="2"/>
  <c r="OD43" i="2"/>
  <c r="OC43" i="2"/>
  <c r="OB43" i="2"/>
  <c r="OA43" i="2"/>
  <c r="NZ43" i="2"/>
  <c r="NY43" i="2"/>
  <c r="NX43" i="2"/>
  <c r="NW43" i="2"/>
  <c r="NV43" i="2"/>
  <c r="NU43" i="2"/>
  <c r="NT43" i="2"/>
  <c r="NS43" i="2"/>
  <c r="NR43" i="2"/>
  <c r="NQ43" i="2"/>
  <c r="NP43" i="2"/>
  <c r="NO43" i="2"/>
  <c r="NN43" i="2"/>
  <c r="NM43" i="2"/>
  <c r="NL43" i="2"/>
  <c r="NK43" i="2"/>
  <c r="NJ43" i="2"/>
  <c r="NI43" i="2"/>
  <c r="NH43" i="2"/>
  <c r="NG43" i="2"/>
  <c r="NF43" i="2"/>
  <c r="NE43" i="2"/>
  <c r="ND43" i="2"/>
  <c r="NC43" i="2"/>
  <c r="NB43" i="2"/>
  <c r="NA43" i="2"/>
  <c r="MZ43" i="2"/>
  <c r="MY43" i="2"/>
  <c r="MX43" i="2"/>
  <c r="MW43" i="2"/>
  <c r="MV43" i="2"/>
  <c r="MU43" i="2"/>
  <c r="MT43" i="2"/>
  <c r="MS43" i="2"/>
  <c r="MR43" i="2"/>
  <c r="MQ43" i="2"/>
  <c r="MP43" i="2"/>
  <c r="MO43" i="2"/>
  <c r="MN43" i="2"/>
  <c r="MM43" i="2"/>
  <c r="ML43" i="2"/>
  <c r="MK43" i="2"/>
  <c r="MJ43" i="2"/>
  <c r="MI43" i="2"/>
  <c r="MH43" i="2"/>
  <c r="MG43" i="2"/>
  <c r="MF43" i="2"/>
  <c r="ME43" i="2"/>
  <c r="MD43" i="2"/>
  <c r="MC43" i="2"/>
  <c r="MB43" i="2"/>
  <c r="MA43" i="2"/>
  <c r="LZ43" i="2"/>
  <c r="LY43" i="2"/>
  <c r="LX43" i="2"/>
  <c r="LW43" i="2"/>
  <c r="LV43" i="2"/>
  <c r="LU43" i="2"/>
  <c r="LT43" i="2"/>
  <c r="LS43" i="2"/>
  <c r="LR43" i="2"/>
  <c r="LQ43" i="2"/>
  <c r="LP43" i="2"/>
  <c r="LO43" i="2"/>
  <c r="LN43" i="2"/>
  <c r="LM43" i="2"/>
  <c r="LL43" i="2"/>
  <c r="LK43" i="2"/>
  <c r="LJ43" i="2"/>
  <c r="LI43" i="2"/>
  <c r="LH43" i="2"/>
  <c r="LG43" i="2"/>
  <c r="LF43" i="2"/>
  <c r="LE43" i="2"/>
  <c r="LD43" i="2"/>
  <c r="LC43" i="2"/>
  <c r="LB43" i="2"/>
  <c r="LA43" i="2"/>
  <c r="KZ43" i="2"/>
  <c r="KY43" i="2"/>
  <c r="KX43" i="2"/>
  <c r="KW43" i="2"/>
  <c r="KV43" i="2"/>
  <c r="KU43" i="2"/>
  <c r="KT43" i="2"/>
  <c r="KS43" i="2"/>
  <c r="KR43" i="2"/>
  <c r="KQ43" i="2"/>
  <c r="KP43" i="2"/>
  <c r="KO43" i="2"/>
  <c r="KN43" i="2"/>
  <c r="KM43" i="2"/>
  <c r="KL43" i="2"/>
  <c r="KK43" i="2"/>
  <c r="KJ43" i="2"/>
  <c r="KI43" i="2"/>
  <c r="KH43" i="2"/>
  <c r="KG43" i="2"/>
  <c r="KF43" i="2"/>
  <c r="KE43" i="2"/>
  <c r="KD43" i="2"/>
  <c r="KC43" i="2"/>
  <c r="KB43" i="2"/>
  <c r="KA43" i="2"/>
  <c r="JZ43" i="2"/>
  <c r="JY43" i="2"/>
  <c r="JX43" i="2"/>
  <c r="JW43" i="2"/>
  <c r="JV43" i="2"/>
  <c r="JU43" i="2"/>
  <c r="JT43" i="2"/>
  <c r="JS43" i="2"/>
  <c r="JR43" i="2"/>
  <c r="JQ43" i="2"/>
  <c r="JP43" i="2"/>
  <c r="JO43" i="2"/>
  <c r="JN43" i="2"/>
  <c r="JM43" i="2"/>
  <c r="JL43" i="2"/>
  <c r="JK43" i="2"/>
  <c r="JJ43" i="2"/>
  <c r="JI43" i="2"/>
  <c r="JH43" i="2"/>
  <c r="JG43" i="2"/>
  <c r="JF43" i="2"/>
  <c r="JE43" i="2"/>
  <c r="JD43" i="2"/>
  <c r="JC43" i="2"/>
  <c r="JB43" i="2"/>
  <c r="JA43" i="2"/>
  <c r="IZ43" i="2"/>
  <c r="IY43" i="2"/>
  <c r="IX43" i="2"/>
  <c r="IW43" i="2"/>
  <c r="IV43" i="2"/>
  <c r="IU43" i="2"/>
  <c r="IT43" i="2"/>
  <c r="IS43" i="2"/>
  <c r="IR43" i="2"/>
  <c r="IQ43" i="2"/>
  <c r="IP43" i="2"/>
  <c r="IO43" i="2"/>
  <c r="IN43" i="2"/>
  <c r="IM43" i="2"/>
  <c r="IL43" i="2"/>
  <c r="IK43" i="2"/>
  <c r="IJ43" i="2"/>
  <c r="II43" i="2"/>
  <c r="IH43" i="2"/>
  <c r="IG43" i="2"/>
  <c r="IF43" i="2"/>
  <c r="IE43" i="2"/>
  <c r="ID43" i="2"/>
  <c r="IC43" i="2"/>
  <c r="IB43" i="2"/>
  <c r="IA43" i="2"/>
  <c r="HZ43" i="2"/>
  <c r="HY43" i="2"/>
  <c r="HX43" i="2"/>
  <c r="HW43" i="2"/>
  <c r="HV43" i="2"/>
  <c r="HU43" i="2"/>
  <c r="HT43" i="2"/>
  <c r="HS43" i="2"/>
  <c r="HR43" i="2"/>
  <c r="HQ43" i="2"/>
  <c r="HP43" i="2"/>
  <c r="HO43" i="2"/>
  <c r="HN43" i="2"/>
  <c r="HM43" i="2"/>
  <c r="HL43" i="2"/>
  <c r="HK43" i="2"/>
  <c r="HJ43" i="2"/>
  <c r="HI43" i="2"/>
  <c r="HH43" i="2"/>
  <c r="HG43" i="2"/>
  <c r="HF43" i="2"/>
  <c r="HE43" i="2"/>
  <c r="HD43" i="2"/>
  <c r="HC43" i="2"/>
  <c r="HB43" i="2"/>
  <c r="HA43" i="2"/>
  <c r="GZ43" i="2"/>
  <c r="GY43" i="2"/>
  <c r="GX43" i="2"/>
  <c r="GW43" i="2"/>
  <c r="GV43" i="2"/>
  <c r="GU43" i="2"/>
  <c r="GT43" i="2"/>
  <c r="GS43" i="2"/>
  <c r="GR43" i="2"/>
  <c r="GQ43" i="2"/>
  <c r="GP43" i="2"/>
  <c r="GO43" i="2"/>
  <c r="GN43" i="2"/>
  <c r="GM43" i="2"/>
  <c r="GL43" i="2"/>
  <c r="GK43" i="2"/>
  <c r="GJ43" i="2"/>
  <c r="GI43" i="2"/>
  <c r="GH43" i="2"/>
  <c r="GG43" i="2"/>
  <c r="GF43" i="2"/>
  <c r="GE43" i="2"/>
  <c r="GD43" i="2"/>
  <c r="GC43" i="2"/>
  <c r="GB43" i="2"/>
  <c r="GA43" i="2"/>
  <c r="FZ43" i="2"/>
  <c r="FY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EU43" i="2"/>
  <c r="ET43" i="2"/>
  <c r="ES43" i="2"/>
  <c r="ER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QM42" i="2"/>
  <c r="QL42" i="2"/>
  <c r="QK42" i="2"/>
  <c r="QJ42" i="2"/>
  <c r="QI42" i="2"/>
  <c r="QH42" i="2"/>
  <c r="QG42" i="2"/>
  <c r="QF42" i="2"/>
  <c r="QE42" i="2"/>
  <c r="QD42" i="2"/>
  <c r="QC42" i="2"/>
  <c r="QB42" i="2"/>
  <c r="QA42" i="2"/>
  <c r="PZ42" i="2"/>
  <c r="PY42" i="2"/>
  <c r="PX42" i="2"/>
  <c r="PW42" i="2"/>
  <c r="PV42" i="2"/>
  <c r="PU42" i="2"/>
  <c r="PT42" i="2"/>
  <c r="PS42" i="2"/>
  <c r="PR42" i="2"/>
  <c r="PQ42" i="2"/>
  <c r="PP42" i="2"/>
  <c r="PO42" i="2"/>
  <c r="PN42" i="2"/>
  <c r="PM42" i="2"/>
  <c r="PL42" i="2"/>
  <c r="PK42" i="2"/>
  <c r="PJ42" i="2"/>
  <c r="PI42" i="2"/>
  <c r="PH42" i="2"/>
  <c r="PG42" i="2"/>
  <c r="PF42" i="2"/>
  <c r="PE42" i="2"/>
  <c r="PD42" i="2"/>
  <c r="PC42" i="2"/>
  <c r="PB42" i="2"/>
  <c r="PA42" i="2"/>
  <c r="OZ42" i="2"/>
  <c r="OY42" i="2"/>
  <c r="OX42" i="2"/>
  <c r="OW42" i="2"/>
  <c r="OV42" i="2"/>
  <c r="OU42" i="2"/>
  <c r="OT42" i="2"/>
  <c r="OS42" i="2"/>
  <c r="OR42" i="2"/>
  <c r="OQ42" i="2"/>
  <c r="OP42" i="2"/>
  <c r="OO42" i="2"/>
  <c r="ON42" i="2"/>
  <c r="OM42" i="2"/>
  <c r="OL42" i="2"/>
  <c r="OK42" i="2"/>
  <c r="OJ42" i="2"/>
  <c r="OI42" i="2"/>
  <c r="OH42" i="2"/>
  <c r="OG42" i="2"/>
  <c r="OF42" i="2"/>
  <c r="OE42" i="2"/>
  <c r="OD42" i="2"/>
  <c r="OC42" i="2"/>
  <c r="OB42" i="2"/>
  <c r="OA42" i="2"/>
  <c r="NZ42" i="2"/>
  <c r="NY42" i="2"/>
  <c r="NX42" i="2"/>
  <c r="NW42" i="2"/>
  <c r="NV42" i="2"/>
  <c r="NU42" i="2"/>
  <c r="NT42" i="2"/>
  <c r="NS42" i="2"/>
  <c r="NR42" i="2"/>
  <c r="NQ42" i="2"/>
  <c r="NP42" i="2"/>
  <c r="NO42" i="2"/>
  <c r="NN42" i="2"/>
  <c r="NM42" i="2"/>
  <c r="NL42" i="2"/>
  <c r="NK42" i="2"/>
  <c r="NJ42" i="2"/>
  <c r="NI42" i="2"/>
  <c r="NH42" i="2"/>
  <c r="NG42" i="2"/>
  <c r="NF42" i="2"/>
  <c r="NE42" i="2"/>
  <c r="ND42" i="2"/>
  <c r="NC42" i="2"/>
  <c r="NB42" i="2"/>
  <c r="NA42" i="2"/>
  <c r="MZ42" i="2"/>
  <c r="MY42" i="2"/>
  <c r="MX42" i="2"/>
  <c r="MW42" i="2"/>
  <c r="MV42" i="2"/>
  <c r="MU42" i="2"/>
  <c r="MT42" i="2"/>
  <c r="MS42" i="2"/>
  <c r="MR42" i="2"/>
  <c r="MQ42" i="2"/>
  <c r="MP42" i="2"/>
  <c r="MO42" i="2"/>
  <c r="MN42" i="2"/>
  <c r="MM42" i="2"/>
  <c r="ML42" i="2"/>
  <c r="MK42" i="2"/>
  <c r="MJ42" i="2"/>
  <c r="MI42" i="2"/>
  <c r="MH42" i="2"/>
  <c r="MG42" i="2"/>
  <c r="MF42" i="2"/>
  <c r="ME42" i="2"/>
  <c r="MD42" i="2"/>
  <c r="MC42" i="2"/>
  <c r="MB42" i="2"/>
  <c r="MA42" i="2"/>
  <c r="LZ42" i="2"/>
  <c r="LY42" i="2"/>
  <c r="LX42" i="2"/>
  <c r="LW42" i="2"/>
  <c r="LV42" i="2"/>
  <c r="LU42" i="2"/>
  <c r="LT42" i="2"/>
  <c r="LS42" i="2"/>
  <c r="LR42" i="2"/>
  <c r="LQ42" i="2"/>
  <c r="LP42" i="2"/>
  <c r="LO42" i="2"/>
  <c r="LN42" i="2"/>
  <c r="LM42" i="2"/>
  <c r="LL42" i="2"/>
  <c r="LK42" i="2"/>
  <c r="LJ42" i="2"/>
  <c r="LI42" i="2"/>
  <c r="LH42" i="2"/>
  <c r="LG42" i="2"/>
  <c r="LF42" i="2"/>
  <c r="LE42" i="2"/>
  <c r="LD42" i="2"/>
  <c r="LC42" i="2"/>
  <c r="LB42" i="2"/>
  <c r="LA42" i="2"/>
  <c r="KZ42" i="2"/>
  <c r="KY42" i="2"/>
  <c r="KX42" i="2"/>
  <c r="KW42" i="2"/>
  <c r="KV42" i="2"/>
  <c r="KU42" i="2"/>
  <c r="KT42" i="2"/>
  <c r="KS42" i="2"/>
  <c r="KR42" i="2"/>
  <c r="KQ42" i="2"/>
  <c r="KP42" i="2"/>
  <c r="KO42" i="2"/>
  <c r="KN42" i="2"/>
  <c r="KM42" i="2"/>
  <c r="KL42" i="2"/>
  <c r="KK42" i="2"/>
  <c r="KJ42" i="2"/>
  <c r="KI42" i="2"/>
  <c r="KH42" i="2"/>
  <c r="KG42" i="2"/>
  <c r="KF42" i="2"/>
  <c r="KE42" i="2"/>
  <c r="KD42" i="2"/>
  <c r="KC42" i="2"/>
  <c r="KB42" i="2"/>
  <c r="KA42" i="2"/>
  <c r="JZ42" i="2"/>
  <c r="JY42" i="2"/>
  <c r="JX42" i="2"/>
  <c r="JW42" i="2"/>
  <c r="JV42" i="2"/>
  <c r="JU42" i="2"/>
  <c r="JT42" i="2"/>
  <c r="JS42" i="2"/>
  <c r="JR42" i="2"/>
  <c r="JQ42" i="2"/>
  <c r="JP42" i="2"/>
  <c r="JO42" i="2"/>
  <c r="JN42" i="2"/>
  <c r="JM42" i="2"/>
  <c r="JL42" i="2"/>
  <c r="JK42" i="2"/>
  <c r="JJ42" i="2"/>
  <c r="JI42" i="2"/>
  <c r="JH42" i="2"/>
  <c r="JG42" i="2"/>
  <c r="JF42" i="2"/>
  <c r="JE42" i="2"/>
  <c r="JD42" i="2"/>
  <c r="JC42" i="2"/>
  <c r="JB42" i="2"/>
  <c r="JA42" i="2"/>
  <c r="IZ42" i="2"/>
  <c r="IY42" i="2"/>
  <c r="IX42" i="2"/>
  <c r="IW42" i="2"/>
  <c r="IV42" i="2"/>
  <c r="IU42" i="2"/>
  <c r="IT42" i="2"/>
  <c r="IS42" i="2"/>
  <c r="IR42" i="2"/>
  <c r="IQ42" i="2"/>
  <c r="IP42" i="2"/>
  <c r="IO42" i="2"/>
  <c r="IN42" i="2"/>
  <c r="IM42" i="2"/>
  <c r="IL42" i="2"/>
  <c r="IK42" i="2"/>
  <c r="IJ42" i="2"/>
  <c r="II42" i="2"/>
  <c r="IH42" i="2"/>
  <c r="IG42" i="2"/>
  <c r="IF42" i="2"/>
  <c r="IE42" i="2"/>
  <c r="ID42" i="2"/>
  <c r="IC42" i="2"/>
  <c r="IB42" i="2"/>
  <c r="IA42" i="2"/>
  <c r="HZ42" i="2"/>
  <c r="HY42" i="2"/>
  <c r="HX42" i="2"/>
  <c r="HW42" i="2"/>
  <c r="HV42" i="2"/>
  <c r="HU42" i="2"/>
  <c r="HT42" i="2"/>
  <c r="HS42" i="2"/>
  <c r="HR42" i="2"/>
  <c r="HQ42" i="2"/>
  <c r="HP42" i="2"/>
  <c r="HO42" i="2"/>
  <c r="HN42" i="2"/>
  <c r="HM42" i="2"/>
  <c r="HL42" i="2"/>
  <c r="HK42" i="2"/>
  <c r="HJ42" i="2"/>
  <c r="HI42" i="2"/>
  <c r="HH42" i="2"/>
  <c r="HG42" i="2"/>
  <c r="HF42" i="2"/>
  <c r="HE42" i="2"/>
  <c r="HD42" i="2"/>
  <c r="HC42" i="2"/>
  <c r="HB42" i="2"/>
  <c r="HA42" i="2"/>
  <c r="GZ42" i="2"/>
  <c r="GY42" i="2"/>
  <c r="GX42" i="2"/>
  <c r="GW42" i="2"/>
  <c r="GV42" i="2"/>
  <c r="GU42" i="2"/>
  <c r="GT42" i="2"/>
  <c r="GS42" i="2"/>
  <c r="GR42" i="2"/>
  <c r="GQ42" i="2"/>
  <c r="GP42" i="2"/>
  <c r="GO42" i="2"/>
  <c r="GN42" i="2"/>
  <c r="GM42" i="2"/>
  <c r="GL42" i="2"/>
  <c r="GK42" i="2"/>
  <c r="GJ42" i="2"/>
  <c r="GI42" i="2"/>
  <c r="GH42" i="2"/>
  <c r="GG42" i="2"/>
  <c r="GF42" i="2"/>
  <c r="GE42" i="2"/>
  <c r="GD42" i="2"/>
  <c r="GC42" i="2"/>
  <c r="GB42" i="2"/>
  <c r="GA42" i="2"/>
  <c r="FZ42" i="2"/>
  <c r="FY42" i="2"/>
  <c r="FS42" i="2"/>
  <c r="FR42" i="2"/>
  <c r="FQ42" i="2"/>
  <c r="FP42" i="2"/>
  <c r="FO42" i="2"/>
  <c r="FN42" i="2"/>
  <c r="FM42" i="2"/>
  <c r="FL42" i="2"/>
  <c r="FK42" i="2"/>
  <c r="FJ42" i="2"/>
  <c r="FI42" i="2"/>
  <c r="FH42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QM41" i="2"/>
  <c r="QL41" i="2"/>
  <c r="QK41" i="2"/>
  <c r="QJ41" i="2"/>
  <c r="QI41" i="2"/>
  <c r="QH41" i="2"/>
  <c r="QG41" i="2"/>
  <c r="QF41" i="2"/>
  <c r="QE41" i="2"/>
  <c r="QD41" i="2"/>
  <c r="QC41" i="2"/>
  <c r="QB41" i="2"/>
  <c r="QA41" i="2"/>
  <c r="PZ41" i="2"/>
  <c r="PY41" i="2"/>
  <c r="PX41" i="2"/>
  <c r="PW41" i="2"/>
  <c r="PV41" i="2"/>
  <c r="PU41" i="2"/>
  <c r="PT41" i="2"/>
  <c r="PS41" i="2"/>
  <c r="PR41" i="2"/>
  <c r="PQ41" i="2"/>
  <c r="PP41" i="2"/>
  <c r="PO41" i="2"/>
  <c r="PN41" i="2"/>
  <c r="PM41" i="2"/>
  <c r="PL41" i="2"/>
  <c r="PK41" i="2"/>
  <c r="PJ41" i="2"/>
  <c r="PI41" i="2"/>
  <c r="PH41" i="2"/>
  <c r="PG41" i="2"/>
  <c r="PF41" i="2"/>
  <c r="PE41" i="2"/>
  <c r="PD41" i="2"/>
  <c r="PC41" i="2"/>
  <c r="PB41" i="2"/>
  <c r="PA41" i="2"/>
  <c r="OZ41" i="2"/>
  <c r="OY41" i="2"/>
  <c r="OX41" i="2"/>
  <c r="OW41" i="2"/>
  <c r="OV41" i="2"/>
  <c r="OU41" i="2"/>
  <c r="OT41" i="2"/>
  <c r="OS41" i="2"/>
  <c r="OR41" i="2"/>
  <c r="OQ41" i="2"/>
  <c r="OP41" i="2"/>
  <c r="OO41" i="2"/>
  <c r="ON41" i="2"/>
  <c r="OM41" i="2"/>
  <c r="OL41" i="2"/>
  <c r="OK41" i="2"/>
  <c r="OJ41" i="2"/>
  <c r="OI41" i="2"/>
  <c r="OH41" i="2"/>
  <c r="OG41" i="2"/>
  <c r="OF41" i="2"/>
  <c r="OE41" i="2"/>
  <c r="OD41" i="2"/>
  <c r="OC41" i="2"/>
  <c r="OB41" i="2"/>
  <c r="OA41" i="2"/>
  <c r="NZ41" i="2"/>
  <c r="NY41" i="2"/>
  <c r="NX41" i="2"/>
  <c r="NW41" i="2"/>
  <c r="NV41" i="2"/>
  <c r="NU41" i="2"/>
  <c r="NT41" i="2"/>
  <c r="NS41" i="2"/>
  <c r="NR41" i="2"/>
  <c r="NQ41" i="2"/>
  <c r="NP41" i="2"/>
  <c r="NO41" i="2"/>
  <c r="NN41" i="2"/>
  <c r="NM41" i="2"/>
  <c r="NL41" i="2"/>
  <c r="NK41" i="2"/>
  <c r="NJ41" i="2"/>
  <c r="NI41" i="2"/>
  <c r="NH41" i="2"/>
  <c r="NG41" i="2"/>
  <c r="NF41" i="2"/>
  <c r="NE41" i="2"/>
  <c r="ND41" i="2"/>
  <c r="NC41" i="2"/>
  <c r="NB41" i="2"/>
  <c r="NA41" i="2"/>
  <c r="MZ41" i="2"/>
  <c r="MY41" i="2"/>
  <c r="MX41" i="2"/>
  <c r="MW41" i="2"/>
  <c r="MV41" i="2"/>
  <c r="MU41" i="2"/>
  <c r="MT41" i="2"/>
  <c r="MS41" i="2"/>
  <c r="MR41" i="2"/>
  <c r="MQ41" i="2"/>
  <c r="MP41" i="2"/>
  <c r="MO41" i="2"/>
  <c r="MN41" i="2"/>
  <c r="MM41" i="2"/>
  <c r="ML41" i="2"/>
  <c r="MK41" i="2"/>
  <c r="MJ41" i="2"/>
  <c r="MI41" i="2"/>
  <c r="MH41" i="2"/>
  <c r="MG41" i="2"/>
  <c r="MF41" i="2"/>
  <c r="ME41" i="2"/>
  <c r="MD41" i="2"/>
  <c r="MC41" i="2"/>
  <c r="MB41" i="2"/>
  <c r="MA41" i="2"/>
  <c r="LZ41" i="2"/>
  <c r="LY41" i="2"/>
  <c r="LX41" i="2"/>
  <c r="LW41" i="2"/>
  <c r="LV41" i="2"/>
  <c r="LU41" i="2"/>
  <c r="LT41" i="2"/>
  <c r="LS41" i="2"/>
  <c r="LR41" i="2"/>
  <c r="LQ41" i="2"/>
  <c r="LP41" i="2"/>
  <c r="LO41" i="2"/>
  <c r="LN41" i="2"/>
  <c r="LM41" i="2"/>
  <c r="LL41" i="2"/>
  <c r="LK41" i="2"/>
  <c r="LJ41" i="2"/>
  <c r="LI41" i="2"/>
  <c r="LH41" i="2"/>
  <c r="LG41" i="2"/>
  <c r="LF41" i="2"/>
  <c r="LE41" i="2"/>
  <c r="LD41" i="2"/>
  <c r="LC41" i="2"/>
  <c r="LB41" i="2"/>
  <c r="LA41" i="2"/>
  <c r="KZ41" i="2"/>
  <c r="KY41" i="2"/>
  <c r="KX41" i="2"/>
  <c r="KW41" i="2"/>
  <c r="KV41" i="2"/>
  <c r="KU41" i="2"/>
  <c r="KT41" i="2"/>
  <c r="KS41" i="2"/>
  <c r="KR41" i="2"/>
  <c r="KQ41" i="2"/>
  <c r="KP41" i="2"/>
  <c r="KO41" i="2"/>
  <c r="KN41" i="2"/>
  <c r="KM41" i="2"/>
  <c r="KL41" i="2"/>
  <c r="KK41" i="2"/>
  <c r="KJ41" i="2"/>
  <c r="KI41" i="2"/>
  <c r="KH41" i="2"/>
  <c r="KG41" i="2"/>
  <c r="KF41" i="2"/>
  <c r="KE41" i="2"/>
  <c r="KD41" i="2"/>
  <c r="KC41" i="2"/>
  <c r="KB41" i="2"/>
  <c r="KA41" i="2"/>
  <c r="JZ41" i="2"/>
  <c r="JY41" i="2"/>
  <c r="JX41" i="2"/>
  <c r="JW41" i="2"/>
  <c r="JV41" i="2"/>
  <c r="JU41" i="2"/>
  <c r="JT41" i="2"/>
  <c r="JS41" i="2"/>
  <c r="JR41" i="2"/>
  <c r="JQ41" i="2"/>
  <c r="JP41" i="2"/>
  <c r="JO41" i="2"/>
  <c r="JN41" i="2"/>
  <c r="JM41" i="2"/>
  <c r="JL41" i="2"/>
  <c r="JK41" i="2"/>
  <c r="JJ41" i="2"/>
  <c r="JI41" i="2"/>
  <c r="JH41" i="2"/>
  <c r="JG41" i="2"/>
  <c r="JF41" i="2"/>
  <c r="JE41" i="2"/>
  <c r="JD41" i="2"/>
  <c r="JC41" i="2"/>
  <c r="JB41" i="2"/>
  <c r="JA41" i="2"/>
  <c r="IZ41" i="2"/>
  <c r="IY41" i="2"/>
  <c r="IX41" i="2"/>
  <c r="IW41" i="2"/>
  <c r="IV41" i="2"/>
  <c r="IU41" i="2"/>
  <c r="IT41" i="2"/>
  <c r="IS41" i="2"/>
  <c r="IR41" i="2"/>
  <c r="IQ41" i="2"/>
  <c r="IP41" i="2"/>
  <c r="IO41" i="2"/>
  <c r="IN41" i="2"/>
  <c r="IM41" i="2"/>
  <c r="IL41" i="2"/>
  <c r="IK41" i="2"/>
  <c r="IJ41" i="2"/>
  <c r="II41" i="2"/>
  <c r="IH41" i="2"/>
  <c r="IG41" i="2"/>
  <c r="IF41" i="2"/>
  <c r="IE41" i="2"/>
  <c r="ID41" i="2"/>
  <c r="IC41" i="2"/>
  <c r="IB41" i="2"/>
  <c r="IA41" i="2"/>
  <c r="HZ41" i="2"/>
  <c r="HY41" i="2"/>
  <c r="HX41" i="2"/>
  <c r="HW41" i="2"/>
  <c r="HV41" i="2"/>
  <c r="HU41" i="2"/>
  <c r="HT41" i="2"/>
  <c r="HS41" i="2"/>
  <c r="HR41" i="2"/>
  <c r="HQ41" i="2"/>
  <c r="HP41" i="2"/>
  <c r="HO41" i="2"/>
  <c r="HN41" i="2"/>
  <c r="HM41" i="2"/>
  <c r="HL41" i="2"/>
  <c r="HK41" i="2"/>
  <c r="HJ41" i="2"/>
  <c r="HI41" i="2"/>
  <c r="HH41" i="2"/>
  <c r="HG41" i="2"/>
  <c r="HF41" i="2"/>
  <c r="HE41" i="2"/>
  <c r="HD41" i="2"/>
  <c r="HC41" i="2"/>
  <c r="HB41" i="2"/>
  <c r="HA41" i="2"/>
  <c r="GZ41" i="2"/>
  <c r="GY41" i="2"/>
  <c r="GX41" i="2"/>
  <c r="GW41" i="2"/>
  <c r="GV41" i="2"/>
  <c r="GU41" i="2"/>
  <c r="GT41" i="2"/>
  <c r="GS41" i="2"/>
  <c r="GR41" i="2"/>
  <c r="GQ41" i="2"/>
  <c r="GP41" i="2"/>
  <c r="GO41" i="2"/>
  <c r="GN41" i="2"/>
  <c r="GM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QM40" i="2"/>
  <c r="QL40" i="2"/>
  <c r="QK40" i="2"/>
  <c r="QJ40" i="2"/>
  <c r="QI40" i="2"/>
  <c r="QH40" i="2"/>
  <c r="QG40" i="2"/>
  <c r="QF40" i="2"/>
  <c r="QE40" i="2"/>
  <c r="QD40" i="2"/>
  <c r="QC40" i="2"/>
  <c r="QB40" i="2"/>
  <c r="QA40" i="2"/>
  <c r="PZ40" i="2"/>
  <c r="PY40" i="2"/>
  <c r="PX40" i="2"/>
  <c r="PW40" i="2"/>
  <c r="PV40" i="2"/>
  <c r="PU40" i="2"/>
  <c r="PT40" i="2"/>
  <c r="PS40" i="2"/>
  <c r="PR40" i="2"/>
  <c r="PQ40" i="2"/>
  <c r="PP40" i="2"/>
  <c r="PO40" i="2"/>
  <c r="PN40" i="2"/>
  <c r="PM40" i="2"/>
  <c r="PL40" i="2"/>
  <c r="PK40" i="2"/>
  <c r="PJ40" i="2"/>
  <c r="PI40" i="2"/>
  <c r="PH40" i="2"/>
  <c r="PG40" i="2"/>
  <c r="PF40" i="2"/>
  <c r="PE40" i="2"/>
  <c r="PD40" i="2"/>
  <c r="PC40" i="2"/>
  <c r="PB40" i="2"/>
  <c r="PA40" i="2"/>
  <c r="OZ40" i="2"/>
  <c r="OY40" i="2"/>
  <c r="OX40" i="2"/>
  <c r="OW40" i="2"/>
  <c r="OV40" i="2"/>
  <c r="OU40" i="2"/>
  <c r="OT40" i="2"/>
  <c r="OS40" i="2"/>
  <c r="OR40" i="2"/>
  <c r="OQ40" i="2"/>
  <c r="OP40" i="2"/>
  <c r="OO40" i="2"/>
  <c r="ON40" i="2"/>
  <c r="OM40" i="2"/>
  <c r="OL40" i="2"/>
  <c r="OK40" i="2"/>
  <c r="OJ40" i="2"/>
  <c r="OI40" i="2"/>
  <c r="OH40" i="2"/>
  <c r="OG40" i="2"/>
  <c r="OF40" i="2"/>
  <c r="OE40" i="2"/>
  <c r="OD40" i="2"/>
  <c r="OC40" i="2"/>
  <c r="OB40" i="2"/>
  <c r="OA40" i="2"/>
  <c r="NZ40" i="2"/>
  <c r="NY40" i="2"/>
  <c r="NX40" i="2"/>
  <c r="NW40" i="2"/>
  <c r="NV40" i="2"/>
  <c r="NU40" i="2"/>
  <c r="NT40" i="2"/>
  <c r="NS40" i="2"/>
  <c r="NR40" i="2"/>
  <c r="NQ40" i="2"/>
  <c r="NP40" i="2"/>
  <c r="NO40" i="2"/>
  <c r="NN40" i="2"/>
  <c r="NM40" i="2"/>
  <c r="NL40" i="2"/>
  <c r="NK40" i="2"/>
  <c r="NJ40" i="2"/>
  <c r="NI40" i="2"/>
  <c r="NH40" i="2"/>
  <c r="NG40" i="2"/>
  <c r="NF40" i="2"/>
  <c r="NE40" i="2"/>
  <c r="ND40" i="2"/>
  <c r="NC40" i="2"/>
  <c r="NB40" i="2"/>
  <c r="NA40" i="2"/>
  <c r="MZ40" i="2"/>
  <c r="MY40" i="2"/>
  <c r="MX40" i="2"/>
  <c r="MW40" i="2"/>
  <c r="MV40" i="2"/>
  <c r="MU40" i="2"/>
  <c r="MT40" i="2"/>
  <c r="MS40" i="2"/>
  <c r="MR40" i="2"/>
  <c r="MQ40" i="2"/>
  <c r="MP40" i="2"/>
  <c r="MO40" i="2"/>
  <c r="MN40" i="2"/>
  <c r="MM40" i="2"/>
  <c r="ML40" i="2"/>
  <c r="MK40" i="2"/>
  <c r="MJ40" i="2"/>
  <c r="MI40" i="2"/>
  <c r="MH40" i="2"/>
  <c r="MG40" i="2"/>
  <c r="MF40" i="2"/>
  <c r="ME40" i="2"/>
  <c r="MD40" i="2"/>
  <c r="MC40" i="2"/>
  <c r="MB40" i="2"/>
  <c r="MA40" i="2"/>
  <c r="LZ40" i="2"/>
  <c r="LY40" i="2"/>
  <c r="LX40" i="2"/>
  <c r="LW40" i="2"/>
  <c r="LV40" i="2"/>
  <c r="LU40" i="2"/>
  <c r="LT40" i="2"/>
  <c r="LS40" i="2"/>
  <c r="LR40" i="2"/>
  <c r="LQ40" i="2"/>
  <c r="LP40" i="2"/>
  <c r="LO40" i="2"/>
  <c r="LN40" i="2"/>
  <c r="LM40" i="2"/>
  <c r="LL40" i="2"/>
  <c r="LK40" i="2"/>
  <c r="LJ40" i="2"/>
  <c r="LI40" i="2"/>
  <c r="LH40" i="2"/>
  <c r="LG40" i="2"/>
  <c r="LF40" i="2"/>
  <c r="LE40" i="2"/>
  <c r="LD40" i="2"/>
  <c r="LC40" i="2"/>
  <c r="LB40" i="2"/>
  <c r="LA40" i="2"/>
  <c r="KZ40" i="2"/>
  <c r="KY40" i="2"/>
  <c r="KX40" i="2"/>
  <c r="KW40" i="2"/>
  <c r="KV40" i="2"/>
  <c r="KU40" i="2"/>
  <c r="KT40" i="2"/>
  <c r="KS40" i="2"/>
  <c r="KR40" i="2"/>
  <c r="KQ40" i="2"/>
  <c r="KP40" i="2"/>
  <c r="KO40" i="2"/>
  <c r="KN40" i="2"/>
  <c r="KM40" i="2"/>
  <c r="KL40" i="2"/>
  <c r="KK40" i="2"/>
  <c r="KJ40" i="2"/>
  <c r="KI40" i="2"/>
  <c r="KH40" i="2"/>
  <c r="KG40" i="2"/>
  <c r="KF40" i="2"/>
  <c r="KE40" i="2"/>
  <c r="KD40" i="2"/>
  <c r="KC40" i="2"/>
  <c r="KB40" i="2"/>
  <c r="KA40" i="2"/>
  <c r="JZ40" i="2"/>
  <c r="JY40" i="2"/>
  <c r="JX40" i="2"/>
  <c r="JW40" i="2"/>
  <c r="JV40" i="2"/>
  <c r="JU40" i="2"/>
  <c r="JT40" i="2"/>
  <c r="JS40" i="2"/>
  <c r="JR40" i="2"/>
  <c r="JQ40" i="2"/>
  <c r="JP40" i="2"/>
  <c r="JO40" i="2"/>
  <c r="JN40" i="2"/>
  <c r="JM40" i="2"/>
  <c r="JL40" i="2"/>
  <c r="JK40" i="2"/>
  <c r="JJ40" i="2"/>
  <c r="JI40" i="2"/>
  <c r="JH40" i="2"/>
  <c r="JG40" i="2"/>
  <c r="JF40" i="2"/>
  <c r="JE40" i="2"/>
  <c r="JD40" i="2"/>
  <c r="JC40" i="2"/>
  <c r="JB40" i="2"/>
  <c r="JA40" i="2"/>
  <c r="IZ40" i="2"/>
  <c r="IY40" i="2"/>
  <c r="IX40" i="2"/>
  <c r="IW40" i="2"/>
  <c r="IV40" i="2"/>
  <c r="IU40" i="2"/>
  <c r="IT40" i="2"/>
  <c r="IS40" i="2"/>
  <c r="IR40" i="2"/>
  <c r="IQ40" i="2"/>
  <c r="IP40" i="2"/>
  <c r="IO40" i="2"/>
  <c r="IN40" i="2"/>
  <c r="IM40" i="2"/>
  <c r="IL40" i="2"/>
  <c r="IK40" i="2"/>
  <c r="IJ40" i="2"/>
  <c r="II40" i="2"/>
  <c r="IH40" i="2"/>
  <c r="IG40" i="2"/>
  <c r="IF40" i="2"/>
  <c r="IE40" i="2"/>
  <c r="ID40" i="2"/>
  <c r="IC40" i="2"/>
  <c r="IB40" i="2"/>
  <c r="IA40" i="2"/>
  <c r="HZ40" i="2"/>
  <c r="HY40" i="2"/>
  <c r="HX40" i="2"/>
  <c r="HW40" i="2"/>
  <c r="HV40" i="2"/>
  <c r="HU40" i="2"/>
  <c r="HT40" i="2"/>
  <c r="HS40" i="2"/>
  <c r="HR40" i="2"/>
  <c r="HQ40" i="2"/>
  <c r="HP40" i="2"/>
  <c r="HO40" i="2"/>
  <c r="HN40" i="2"/>
  <c r="HM40" i="2"/>
  <c r="HL40" i="2"/>
  <c r="HK40" i="2"/>
  <c r="HJ40" i="2"/>
  <c r="HI40" i="2"/>
  <c r="HH40" i="2"/>
  <c r="HG40" i="2"/>
  <c r="HF40" i="2"/>
  <c r="HE40" i="2"/>
  <c r="HD40" i="2"/>
  <c r="HC40" i="2"/>
  <c r="HB40" i="2"/>
  <c r="HA40" i="2"/>
  <c r="GZ40" i="2"/>
  <c r="GY40" i="2"/>
  <c r="GX40" i="2"/>
  <c r="GW40" i="2"/>
  <c r="GV40" i="2"/>
  <c r="GU40" i="2"/>
  <c r="GT40" i="2"/>
  <c r="GS40" i="2"/>
  <c r="GR40" i="2"/>
  <c r="GQ40" i="2"/>
  <c r="GP40" i="2"/>
  <c r="GO40" i="2"/>
  <c r="GN40" i="2"/>
  <c r="GM40" i="2"/>
  <c r="GL40" i="2"/>
  <c r="GK40" i="2"/>
  <c r="GJ40" i="2"/>
  <c r="GI40" i="2"/>
  <c r="GH40" i="2"/>
  <c r="GG40" i="2"/>
  <c r="GF40" i="2"/>
  <c r="GE40" i="2"/>
  <c r="GD40" i="2"/>
  <c r="GC40" i="2"/>
  <c r="GB40" i="2"/>
  <c r="GA40" i="2"/>
  <c r="FZ40" i="2"/>
  <c r="FY40" i="2"/>
  <c r="FS40" i="2"/>
  <c r="FR40" i="2"/>
  <c r="FQ40" i="2"/>
  <c r="FP40" i="2"/>
  <c r="FO40" i="2"/>
  <c r="FN40" i="2"/>
  <c r="FM40" i="2"/>
  <c r="FL40" i="2"/>
  <c r="FK40" i="2"/>
  <c r="FJ40" i="2"/>
  <c r="FI40" i="2"/>
  <c r="FH40" i="2"/>
  <c r="FG40" i="2"/>
  <c r="FF40" i="2"/>
  <c r="FE40" i="2"/>
  <c r="FD40" i="2"/>
  <c r="FC40" i="2"/>
  <c r="FB40" i="2"/>
  <c r="FA40" i="2"/>
  <c r="EZ40" i="2"/>
  <c r="EY40" i="2"/>
  <c r="EX40" i="2"/>
  <c r="EW40" i="2"/>
  <c r="EV40" i="2"/>
  <c r="EU40" i="2"/>
  <c r="ET40" i="2"/>
  <c r="ES40" i="2"/>
  <c r="ER40" i="2"/>
  <c r="EQ40" i="2"/>
  <c r="EP40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QM39" i="2"/>
  <c r="QL39" i="2"/>
  <c r="QK39" i="2"/>
  <c r="QJ39" i="2"/>
  <c r="QI39" i="2"/>
  <c r="QH39" i="2"/>
  <c r="QG39" i="2"/>
  <c r="QF39" i="2"/>
  <c r="QE39" i="2"/>
  <c r="QD39" i="2"/>
  <c r="QC39" i="2"/>
  <c r="QB39" i="2"/>
  <c r="QA39" i="2"/>
  <c r="PZ39" i="2"/>
  <c r="PY39" i="2"/>
  <c r="PX39" i="2"/>
  <c r="PW39" i="2"/>
  <c r="PV39" i="2"/>
  <c r="PU39" i="2"/>
  <c r="PT39" i="2"/>
  <c r="PS39" i="2"/>
  <c r="PR39" i="2"/>
  <c r="PQ39" i="2"/>
  <c r="PP39" i="2"/>
  <c r="PO39" i="2"/>
  <c r="PN39" i="2"/>
  <c r="PM39" i="2"/>
  <c r="PL39" i="2"/>
  <c r="PK39" i="2"/>
  <c r="PJ39" i="2"/>
  <c r="PI39" i="2"/>
  <c r="PH39" i="2"/>
  <c r="PG39" i="2"/>
  <c r="PF39" i="2"/>
  <c r="PE39" i="2"/>
  <c r="PD39" i="2"/>
  <c r="PC39" i="2"/>
  <c r="PB39" i="2"/>
  <c r="PA39" i="2"/>
  <c r="OZ39" i="2"/>
  <c r="OY39" i="2"/>
  <c r="OX39" i="2"/>
  <c r="OW39" i="2"/>
  <c r="OV39" i="2"/>
  <c r="OU39" i="2"/>
  <c r="OT39" i="2"/>
  <c r="OS39" i="2"/>
  <c r="OR39" i="2"/>
  <c r="OQ39" i="2"/>
  <c r="OP39" i="2"/>
  <c r="OO39" i="2"/>
  <c r="ON39" i="2"/>
  <c r="OM39" i="2"/>
  <c r="OL39" i="2"/>
  <c r="OK39" i="2"/>
  <c r="OJ39" i="2"/>
  <c r="OI39" i="2"/>
  <c r="OH39" i="2"/>
  <c r="OG39" i="2"/>
  <c r="OF39" i="2"/>
  <c r="OE39" i="2"/>
  <c r="OD39" i="2"/>
  <c r="OC39" i="2"/>
  <c r="OB39" i="2"/>
  <c r="OA39" i="2"/>
  <c r="NZ39" i="2"/>
  <c r="NY39" i="2"/>
  <c r="NX39" i="2"/>
  <c r="NW39" i="2"/>
  <c r="NV39" i="2"/>
  <c r="NU39" i="2"/>
  <c r="NT39" i="2"/>
  <c r="NS39" i="2"/>
  <c r="NR39" i="2"/>
  <c r="NQ39" i="2"/>
  <c r="NP39" i="2"/>
  <c r="NO39" i="2"/>
  <c r="NN39" i="2"/>
  <c r="NM39" i="2"/>
  <c r="NL39" i="2"/>
  <c r="NK39" i="2"/>
  <c r="NJ39" i="2"/>
  <c r="NI39" i="2"/>
  <c r="NH39" i="2"/>
  <c r="NG39" i="2"/>
  <c r="NF39" i="2"/>
  <c r="NE39" i="2"/>
  <c r="ND39" i="2"/>
  <c r="NC39" i="2"/>
  <c r="NB39" i="2"/>
  <c r="NA39" i="2"/>
  <c r="MZ39" i="2"/>
  <c r="MY39" i="2"/>
  <c r="MX39" i="2"/>
  <c r="MW39" i="2"/>
  <c r="MV39" i="2"/>
  <c r="MU39" i="2"/>
  <c r="MT39" i="2"/>
  <c r="MS39" i="2"/>
  <c r="MR39" i="2"/>
  <c r="MQ39" i="2"/>
  <c r="MP39" i="2"/>
  <c r="MO39" i="2"/>
  <c r="MN39" i="2"/>
  <c r="MM39" i="2"/>
  <c r="ML39" i="2"/>
  <c r="MK39" i="2"/>
  <c r="MJ39" i="2"/>
  <c r="MI39" i="2"/>
  <c r="MH39" i="2"/>
  <c r="MG39" i="2"/>
  <c r="MF39" i="2"/>
  <c r="ME39" i="2"/>
  <c r="MD39" i="2"/>
  <c r="MC39" i="2"/>
  <c r="MB39" i="2"/>
  <c r="MA39" i="2"/>
  <c r="LZ39" i="2"/>
  <c r="LY39" i="2"/>
  <c r="LX39" i="2"/>
  <c r="LW39" i="2"/>
  <c r="LV39" i="2"/>
  <c r="LU39" i="2"/>
  <c r="LT39" i="2"/>
  <c r="LS39" i="2"/>
  <c r="LR39" i="2"/>
  <c r="LQ39" i="2"/>
  <c r="LP39" i="2"/>
  <c r="LO39" i="2"/>
  <c r="LN39" i="2"/>
  <c r="LM39" i="2"/>
  <c r="LL39" i="2"/>
  <c r="LK39" i="2"/>
  <c r="LJ39" i="2"/>
  <c r="LI39" i="2"/>
  <c r="LH39" i="2"/>
  <c r="LG39" i="2"/>
  <c r="LF39" i="2"/>
  <c r="LE39" i="2"/>
  <c r="LD39" i="2"/>
  <c r="LC39" i="2"/>
  <c r="LB39" i="2"/>
  <c r="LA39" i="2"/>
  <c r="KZ39" i="2"/>
  <c r="KY39" i="2"/>
  <c r="KX39" i="2"/>
  <c r="KW39" i="2"/>
  <c r="KV39" i="2"/>
  <c r="KU39" i="2"/>
  <c r="KT39" i="2"/>
  <c r="KS39" i="2"/>
  <c r="KR39" i="2"/>
  <c r="KQ39" i="2"/>
  <c r="KP39" i="2"/>
  <c r="KO39" i="2"/>
  <c r="KN39" i="2"/>
  <c r="KM39" i="2"/>
  <c r="KL39" i="2"/>
  <c r="KK39" i="2"/>
  <c r="KJ39" i="2"/>
  <c r="KI39" i="2"/>
  <c r="KH39" i="2"/>
  <c r="KG39" i="2"/>
  <c r="KF39" i="2"/>
  <c r="KE39" i="2"/>
  <c r="KD39" i="2"/>
  <c r="KC39" i="2"/>
  <c r="KB39" i="2"/>
  <c r="KA39" i="2"/>
  <c r="JZ39" i="2"/>
  <c r="JY39" i="2"/>
  <c r="JX39" i="2"/>
  <c r="JW39" i="2"/>
  <c r="JV39" i="2"/>
  <c r="JU39" i="2"/>
  <c r="JT39" i="2"/>
  <c r="JS39" i="2"/>
  <c r="JR39" i="2"/>
  <c r="JQ39" i="2"/>
  <c r="JP39" i="2"/>
  <c r="JO39" i="2"/>
  <c r="JN39" i="2"/>
  <c r="JM39" i="2"/>
  <c r="JL39" i="2"/>
  <c r="JK39" i="2"/>
  <c r="JJ39" i="2"/>
  <c r="JI39" i="2"/>
  <c r="JH39" i="2"/>
  <c r="JG39" i="2"/>
  <c r="JF39" i="2"/>
  <c r="JE39" i="2"/>
  <c r="JD39" i="2"/>
  <c r="JC39" i="2"/>
  <c r="JB39" i="2"/>
  <c r="JA39" i="2"/>
  <c r="IZ39" i="2"/>
  <c r="IY39" i="2"/>
  <c r="IX39" i="2"/>
  <c r="IW39" i="2"/>
  <c r="IV39" i="2"/>
  <c r="IU39" i="2"/>
  <c r="IT39" i="2"/>
  <c r="IS39" i="2"/>
  <c r="IR39" i="2"/>
  <c r="IQ39" i="2"/>
  <c r="IP39" i="2"/>
  <c r="IO39" i="2"/>
  <c r="IN39" i="2"/>
  <c r="IM39" i="2"/>
  <c r="IL39" i="2"/>
  <c r="IK39" i="2"/>
  <c r="IJ39" i="2"/>
  <c r="II39" i="2"/>
  <c r="IH39" i="2"/>
  <c r="IG39" i="2"/>
  <c r="IF39" i="2"/>
  <c r="IE39" i="2"/>
  <c r="ID39" i="2"/>
  <c r="IC39" i="2"/>
  <c r="IB39" i="2"/>
  <c r="IA39" i="2"/>
  <c r="HZ39" i="2"/>
  <c r="HY39" i="2"/>
  <c r="HX39" i="2"/>
  <c r="HW39" i="2"/>
  <c r="HV39" i="2"/>
  <c r="HU39" i="2"/>
  <c r="HT39" i="2"/>
  <c r="HS39" i="2"/>
  <c r="HR39" i="2"/>
  <c r="HQ39" i="2"/>
  <c r="HP39" i="2"/>
  <c r="HO39" i="2"/>
  <c r="HN39" i="2"/>
  <c r="HM39" i="2"/>
  <c r="HL39" i="2"/>
  <c r="HK39" i="2"/>
  <c r="HJ39" i="2"/>
  <c r="HI39" i="2"/>
  <c r="HH39" i="2"/>
  <c r="HG39" i="2"/>
  <c r="HF39" i="2"/>
  <c r="HE39" i="2"/>
  <c r="HD39" i="2"/>
  <c r="HC39" i="2"/>
  <c r="HB39" i="2"/>
  <c r="HA39" i="2"/>
  <c r="GZ39" i="2"/>
  <c r="GY39" i="2"/>
  <c r="GX39" i="2"/>
  <c r="GW39" i="2"/>
  <c r="GV39" i="2"/>
  <c r="GU39" i="2"/>
  <c r="GT39" i="2"/>
  <c r="GS39" i="2"/>
  <c r="GR39" i="2"/>
  <c r="GQ39" i="2"/>
  <c r="GP39" i="2"/>
  <c r="GO39" i="2"/>
  <c r="GN39" i="2"/>
  <c r="GM39" i="2"/>
  <c r="GL39" i="2"/>
  <c r="GK39" i="2"/>
  <c r="GJ39" i="2"/>
  <c r="GI39" i="2"/>
  <c r="GH39" i="2"/>
  <c r="GG39" i="2"/>
  <c r="GF39" i="2"/>
  <c r="GE39" i="2"/>
  <c r="GD39" i="2"/>
  <c r="GC39" i="2"/>
  <c r="GB39" i="2"/>
  <c r="GA39" i="2"/>
  <c r="FZ39" i="2"/>
  <c r="FY39" i="2"/>
  <c r="FS39" i="2"/>
  <c r="FR39" i="2"/>
  <c r="FQ39" i="2"/>
  <c r="FP39" i="2"/>
  <c r="FO39" i="2"/>
  <c r="FN39" i="2"/>
  <c r="FM39" i="2"/>
  <c r="FL39" i="2"/>
  <c r="FK39" i="2"/>
  <c r="FJ39" i="2"/>
  <c r="FI39" i="2"/>
  <c r="FH39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EU39" i="2"/>
  <c r="ET39" i="2"/>
  <c r="ES39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QM38" i="2"/>
  <c r="QL38" i="2"/>
  <c r="QK38" i="2"/>
  <c r="QJ38" i="2"/>
  <c r="QI38" i="2"/>
  <c r="QH38" i="2"/>
  <c r="QG38" i="2"/>
  <c r="QF38" i="2"/>
  <c r="QE38" i="2"/>
  <c r="QD38" i="2"/>
  <c r="QC38" i="2"/>
  <c r="QB38" i="2"/>
  <c r="QA38" i="2"/>
  <c r="PZ38" i="2"/>
  <c r="PY38" i="2"/>
  <c r="PX38" i="2"/>
  <c r="PW38" i="2"/>
  <c r="PV38" i="2"/>
  <c r="PU38" i="2"/>
  <c r="PT38" i="2"/>
  <c r="PS38" i="2"/>
  <c r="PR38" i="2"/>
  <c r="PQ38" i="2"/>
  <c r="PP38" i="2"/>
  <c r="PO38" i="2"/>
  <c r="PN38" i="2"/>
  <c r="PM38" i="2"/>
  <c r="PL38" i="2"/>
  <c r="PK38" i="2"/>
  <c r="PJ38" i="2"/>
  <c r="PI38" i="2"/>
  <c r="PH38" i="2"/>
  <c r="PG38" i="2"/>
  <c r="PF38" i="2"/>
  <c r="PE38" i="2"/>
  <c r="PD38" i="2"/>
  <c r="PC38" i="2"/>
  <c r="PB38" i="2"/>
  <c r="PA38" i="2"/>
  <c r="OZ38" i="2"/>
  <c r="OY38" i="2"/>
  <c r="OX38" i="2"/>
  <c r="OW38" i="2"/>
  <c r="OV38" i="2"/>
  <c r="OU38" i="2"/>
  <c r="OT38" i="2"/>
  <c r="OS38" i="2"/>
  <c r="OR38" i="2"/>
  <c r="OQ38" i="2"/>
  <c r="OP38" i="2"/>
  <c r="OO38" i="2"/>
  <c r="ON38" i="2"/>
  <c r="OM38" i="2"/>
  <c r="OL38" i="2"/>
  <c r="OK38" i="2"/>
  <c r="OJ38" i="2"/>
  <c r="OI38" i="2"/>
  <c r="OH38" i="2"/>
  <c r="OG38" i="2"/>
  <c r="OF38" i="2"/>
  <c r="OE38" i="2"/>
  <c r="OD38" i="2"/>
  <c r="OC38" i="2"/>
  <c r="OB38" i="2"/>
  <c r="OA38" i="2"/>
  <c r="NZ38" i="2"/>
  <c r="NY38" i="2"/>
  <c r="NX38" i="2"/>
  <c r="NW38" i="2"/>
  <c r="NV38" i="2"/>
  <c r="NU38" i="2"/>
  <c r="NT38" i="2"/>
  <c r="NS38" i="2"/>
  <c r="NR38" i="2"/>
  <c r="NQ38" i="2"/>
  <c r="NP38" i="2"/>
  <c r="NO38" i="2"/>
  <c r="NN38" i="2"/>
  <c r="NM38" i="2"/>
  <c r="NL38" i="2"/>
  <c r="NK38" i="2"/>
  <c r="NJ38" i="2"/>
  <c r="NI38" i="2"/>
  <c r="NH38" i="2"/>
  <c r="NG38" i="2"/>
  <c r="NF38" i="2"/>
  <c r="NE38" i="2"/>
  <c r="ND38" i="2"/>
  <c r="NC38" i="2"/>
  <c r="NB38" i="2"/>
  <c r="NA38" i="2"/>
  <c r="MZ38" i="2"/>
  <c r="MY38" i="2"/>
  <c r="MX38" i="2"/>
  <c r="MW38" i="2"/>
  <c r="MV38" i="2"/>
  <c r="MU38" i="2"/>
  <c r="MT38" i="2"/>
  <c r="MS38" i="2"/>
  <c r="MR38" i="2"/>
  <c r="MQ38" i="2"/>
  <c r="MP38" i="2"/>
  <c r="MO38" i="2"/>
  <c r="MN38" i="2"/>
  <c r="MM38" i="2"/>
  <c r="ML38" i="2"/>
  <c r="MK38" i="2"/>
  <c r="MJ38" i="2"/>
  <c r="MI38" i="2"/>
  <c r="MH38" i="2"/>
  <c r="MG38" i="2"/>
  <c r="MF38" i="2"/>
  <c r="ME38" i="2"/>
  <c r="MD38" i="2"/>
  <c r="MC38" i="2"/>
  <c r="MB38" i="2"/>
  <c r="MA38" i="2"/>
  <c r="LZ38" i="2"/>
  <c r="LY38" i="2"/>
  <c r="LX38" i="2"/>
  <c r="LW38" i="2"/>
  <c r="LV38" i="2"/>
  <c r="LU38" i="2"/>
  <c r="LT38" i="2"/>
  <c r="LS38" i="2"/>
  <c r="LR38" i="2"/>
  <c r="LQ38" i="2"/>
  <c r="LP38" i="2"/>
  <c r="LO38" i="2"/>
  <c r="LN38" i="2"/>
  <c r="LM38" i="2"/>
  <c r="LL38" i="2"/>
  <c r="LK38" i="2"/>
  <c r="LJ38" i="2"/>
  <c r="LI38" i="2"/>
  <c r="LH38" i="2"/>
  <c r="LG38" i="2"/>
  <c r="LF38" i="2"/>
  <c r="LE38" i="2"/>
  <c r="LD38" i="2"/>
  <c r="LC38" i="2"/>
  <c r="LB38" i="2"/>
  <c r="LA38" i="2"/>
  <c r="KZ38" i="2"/>
  <c r="KY38" i="2"/>
  <c r="KX38" i="2"/>
  <c r="KW38" i="2"/>
  <c r="KV38" i="2"/>
  <c r="KU38" i="2"/>
  <c r="KT38" i="2"/>
  <c r="KS38" i="2"/>
  <c r="KR38" i="2"/>
  <c r="KQ38" i="2"/>
  <c r="KP38" i="2"/>
  <c r="KO38" i="2"/>
  <c r="KN38" i="2"/>
  <c r="KM38" i="2"/>
  <c r="KL38" i="2"/>
  <c r="KK38" i="2"/>
  <c r="KJ38" i="2"/>
  <c r="KI38" i="2"/>
  <c r="KH38" i="2"/>
  <c r="KG38" i="2"/>
  <c r="KF38" i="2"/>
  <c r="KE38" i="2"/>
  <c r="KD38" i="2"/>
  <c r="KC38" i="2"/>
  <c r="KB38" i="2"/>
  <c r="KA38" i="2"/>
  <c r="JZ38" i="2"/>
  <c r="JY38" i="2"/>
  <c r="JX38" i="2"/>
  <c r="JW38" i="2"/>
  <c r="JV38" i="2"/>
  <c r="JU38" i="2"/>
  <c r="JT38" i="2"/>
  <c r="JS38" i="2"/>
  <c r="JR38" i="2"/>
  <c r="JQ38" i="2"/>
  <c r="JP38" i="2"/>
  <c r="JO38" i="2"/>
  <c r="JN38" i="2"/>
  <c r="JM38" i="2"/>
  <c r="JL38" i="2"/>
  <c r="JK38" i="2"/>
  <c r="JJ38" i="2"/>
  <c r="JI38" i="2"/>
  <c r="JH38" i="2"/>
  <c r="JG38" i="2"/>
  <c r="JF38" i="2"/>
  <c r="JE38" i="2"/>
  <c r="JD38" i="2"/>
  <c r="JC38" i="2"/>
  <c r="JB38" i="2"/>
  <c r="JA38" i="2"/>
  <c r="IZ38" i="2"/>
  <c r="IY38" i="2"/>
  <c r="IX38" i="2"/>
  <c r="IW38" i="2"/>
  <c r="IV38" i="2"/>
  <c r="IU38" i="2"/>
  <c r="IT38" i="2"/>
  <c r="IS38" i="2"/>
  <c r="IR38" i="2"/>
  <c r="IQ38" i="2"/>
  <c r="IP38" i="2"/>
  <c r="IO38" i="2"/>
  <c r="IN38" i="2"/>
  <c r="IM38" i="2"/>
  <c r="IL38" i="2"/>
  <c r="IK38" i="2"/>
  <c r="IJ38" i="2"/>
  <c r="II38" i="2"/>
  <c r="IH38" i="2"/>
  <c r="IG38" i="2"/>
  <c r="IF38" i="2"/>
  <c r="IE38" i="2"/>
  <c r="ID38" i="2"/>
  <c r="IC38" i="2"/>
  <c r="IB38" i="2"/>
  <c r="IA38" i="2"/>
  <c r="HZ38" i="2"/>
  <c r="HY38" i="2"/>
  <c r="HX38" i="2"/>
  <c r="HW38" i="2"/>
  <c r="HV38" i="2"/>
  <c r="HU38" i="2"/>
  <c r="HT38" i="2"/>
  <c r="HS38" i="2"/>
  <c r="HR38" i="2"/>
  <c r="HQ38" i="2"/>
  <c r="HP38" i="2"/>
  <c r="HO38" i="2"/>
  <c r="HN38" i="2"/>
  <c r="HM38" i="2"/>
  <c r="HL38" i="2"/>
  <c r="HK38" i="2"/>
  <c r="HJ38" i="2"/>
  <c r="HI38" i="2"/>
  <c r="HH38" i="2"/>
  <c r="HG38" i="2"/>
  <c r="HF38" i="2"/>
  <c r="HE38" i="2"/>
  <c r="HD38" i="2"/>
  <c r="HC38" i="2"/>
  <c r="HB38" i="2"/>
  <c r="HA38" i="2"/>
  <c r="GZ38" i="2"/>
  <c r="GY38" i="2"/>
  <c r="GX38" i="2"/>
  <c r="GW38" i="2"/>
  <c r="GV38" i="2"/>
  <c r="GU38" i="2"/>
  <c r="GT38" i="2"/>
  <c r="GS38" i="2"/>
  <c r="GR38" i="2"/>
  <c r="GQ38" i="2"/>
  <c r="GP38" i="2"/>
  <c r="GO38" i="2"/>
  <c r="GN38" i="2"/>
  <c r="GM38" i="2"/>
  <c r="GL38" i="2"/>
  <c r="GK38" i="2"/>
  <c r="GJ38" i="2"/>
  <c r="GI38" i="2"/>
  <c r="GH38" i="2"/>
  <c r="GG38" i="2"/>
  <c r="GF38" i="2"/>
  <c r="GE38" i="2"/>
  <c r="GD38" i="2"/>
  <c r="GC38" i="2"/>
  <c r="GB38" i="2"/>
  <c r="GA38" i="2"/>
  <c r="FZ38" i="2"/>
  <c r="FY38" i="2"/>
  <c r="FS38" i="2"/>
  <c r="FR38" i="2"/>
  <c r="FQ38" i="2"/>
  <c r="FP38" i="2"/>
  <c r="FO38" i="2"/>
  <c r="FN38" i="2"/>
  <c r="FM38" i="2"/>
  <c r="FL38" i="2"/>
  <c r="FK38" i="2"/>
  <c r="FJ38" i="2"/>
  <c r="FI38" i="2"/>
  <c r="FH38" i="2"/>
  <c r="FG38" i="2"/>
  <c r="FF38" i="2"/>
  <c r="FE38" i="2"/>
  <c r="FD38" i="2"/>
  <c r="FC38" i="2"/>
  <c r="FB38" i="2"/>
  <c r="FA38" i="2"/>
  <c r="EZ38" i="2"/>
  <c r="EY38" i="2"/>
  <c r="EX38" i="2"/>
  <c r="EW38" i="2"/>
  <c r="EV38" i="2"/>
  <c r="EU38" i="2"/>
  <c r="ET38" i="2"/>
  <c r="ES38" i="2"/>
  <c r="ER38" i="2"/>
  <c r="EQ38" i="2"/>
  <c r="EP38" i="2"/>
  <c r="EO38" i="2"/>
  <c r="EN38" i="2"/>
  <c r="EM38" i="2"/>
  <c r="EL38" i="2"/>
  <c r="EK38" i="2"/>
  <c r="EJ38" i="2"/>
  <c r="EI38" i="2"/>
  <c r="EH38" i="2"/>
  <c r="EG38" i="2"/>
  <c r="EF38" i="2"/>
  <c r="EE38" i="2"/>
  <c r="ED38" i="2"/>
  <c r="EC38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PM37" i="2"/>
  <c r="PL37" i="2"/>
  <c r="PK37" i="2"/>
  <c r="PJ37" i="2"/>
  <c r="PI37" i="2"/>
  <c r="PH37" i="2"/>
  <c r="PG37" i="2"/>
  <c r="PF37" i="2"/>
  <c r="PE37" i="2"/>
  <c r="PD37" i="2"/>
  <c r="PC37" i="2"/>
  <c r="PB37" i="2"/>
  <c r="PA37" i="2"/>
  <c r="OZ37" i="2"/>
  <c r="OY37" i="2"/>
  <c r="OX37" i="2"/>
  <c r="OW37" i="2"/>
  <c r="OV37" i="2"/>
  <c r="OU37" i="2"/>
  <c r="OT37" i="2"/>
  <c r="OS37" i="2"/>
  <c r="OR37" i="2"/>
  <c r="OQ37" i="2"/>
  <c r="OP37" i="2"/>
  <c r="OO37" i="2"/>
  <c r="ON37" i="2"/>
  <c r="OM37" i="2"/>
  <c r="OL37" i="2"/>
  <c r="OK37" i="2"/>
  <c r="OJ37" i="2"/>
  <c r="OI37" i="2"/>
  <c r="OH37" i="2"/>
  <c r="OG37" i="2"/>
  <c r="OF37" i="2"/>
  <c r="OE37" i="2"/>
  <c r="OD37" i="2"/>
  <c r="OC37" i="2"/>
  <c r="OB37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MV37" i="2"/>
  <c r="MU37" i="2"/>
  <c r="MT37" i="2"/>
  <c r="MS37" i="2"/>
  <c r="MR37" i="2"/>
  <c r="MQ37" i="2"/>
  <c r="MP37" i="2"/>
  <c r="MO37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B37" i="2"/>
  <c r="MA37" i="2"/>
  <c r="LZ37" i="2"/>
  <c r="LY37" i="2"/>
  <c r="LX37" i="2"/>
  <c r="LW37" i="2"/>
  <c r="LV37" i="2"/>
  <c r="LU37" i="2"/>
  <c r="LT37" i="2"/>
  <c r="LS37" i="2"/>
  <c r="LR37" i="2"/>
  <c r="LQ37" i="2"/>
  <c r="LP37" i="2"/>
  <c r="LO37" i="2"/>
  <c r="LN37" i="2"/>
  <c r="LM37" i="2"/>
  <c r="LL37" i="2"/>
  <c r="LK37" i="2"/>
  <c r="LJ37" i="2"/>
  <c r="LI37" i="2"/>
  <c r="LH37" i="2"/>
  <c r="LG37" i="2"/>
  <c r="LF37" i="2"/>
  <c r="LE37" i="2"/>
  <c r="LD37" i="2"/>
  <c r="LC37" i="2"/>
  <c r="LB37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KO37" i="2"/>
  <c r="KN37" i="2"/>
  <c r="KM37" i="2"/>
  <c r="KL37" i="2"/>
  <c r="KK37" i="2"/>
  <c r="KJ37" i="2"/>
  <c r="KI37" i="2"/>
  <c r="KH37" i="2"/>
  <c r="KG37" i="2"/>
  <c r="KF37" i="2"/>
  <c r="KE37" i="2"/>
  <c r="KD37" i="2"/>
  <c r="KC37" i="2"/>
  <c r="KB37" i="2"/>
  <c r="KA37" i="2"/>
  <c r="JZ37" i="2"/>
  <c r="JY37" i="2"/>
  <c r="JX37" i="2"/>
  <c r="JW37" i="2"/>
  <c r="JV37" i="2"/>
  <c r="JU37" i="2"/>
  <c r="JT37" i="2"/>
  <c r="JS37" i="2"/>
  <c r="JR37" i="2"/>
  <c r="JQ37" i="2"/>
  <c r="JP37" i="2"/>
  <c r="JO37" i="2"/>
  <c r="JN37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IH37" i="2"/>
  <c r="IG37" i="2"/>
  <c r="IF37" i="2"/>
  <c r="IE37" i="2"/>
  <c r="ID37" i="2"/>
  <c r="IC37" i="2"/>
  <c r="IB37" i="2"/>
  <c r="IA37" i="2"/>
  <c r="HZ37" i="2"/>
  <c r="HY37" i="2"/>
  <c r="HX37" i="2"/>
  <c r="HW37" i="2"/>
  <c r="HV37" i="2"/>
  <c r="HU37" i="2"/>
  <c r="HT37" i="2"/>
  <c r="HS37" i="2"/>
  <c r="HR37" i="2"/>
  <c r="HQ37" i="2"/>
  <c r="HP37" i="2"/>
  <c r="HO37" i="2"/>
  <c r="HN37" i="2"/>
  <c r="HM37" i="2"/>
  <c r="HL37" i="2"/>
  <c r="HK37" i="2"/>
  <c r="HJ37" i="2"/>
  <c r="HI37" i="2"/>
  <c r="HH37" i="2"/>
  <c r="HG37" i="2"/>
  <c r="HF37" i="2"/>
  <c r="HE37" i="2"/>
  <c r="HD37" i="2"/>
  <c r="HC37" i="2"/>
  <c r="HB37" i="2"/>
  <c r="HA37" i="2"/>
  <c r="GZ37" i="2"/>
  <c r="GY37" i="2"/>
  <c r="GX37" i="2"/>
  <c r="GW37" i="2"/>
  <c r="GV37" i="2"/>
  <c r="GU37" i="2"/>
  <c r="GT37" i="2"/>
  <c r="GS37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S37" i="2"/>
  <c r="FR37" i="2"/>
  <c r="FQ3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PM36" i="2"/>
  <c r="PL36" i="2"/>
  <c r="PK36" i="2"/>
  <c r="PJ36" i="2"/>
  <c r="PI36" i="2"/>
  <c r="PH36" i="2"/>
  <c r="PG36" i="2"/>
  <c r="PF36" i="2"/>
  <c r="PE36" i="2"/>
  <c r="PD36" i="2"/>
  <c r="PC36" i="2"/>
  <c r="PB36" i="2"/>
  <c r="PA36" i="2"/>
  <c r="OZ36" i="2"/>
  <c r="OY36" i="2"/>
  <c r="OX36" i="2"/>
  <c r="OW36" i="2"/>
  <c r="OV36" i="2"/>
  <c r="OU36" i="2"/>
  <c r="OT36" i="2"/>
  <c r="OS36" i="2"/>
  <c r="OR36" i="2"/>
  <c r="OQ36" i="2"/>
  <c r="OP36" i="2"/>
  <c r="OO36" i="2"/>
  <c r="ON36" i="2"/>
  <c r="OM36" i="2"/>
  <c r="OL36" i="2"/>
  <c r="OK36" i="2"/>
  <c r="OJ36" i="2"/>
  <c r="OI36" i="2"/>
  <c r="OH36" i="2"/>
  <c r="OG36" i="2"/>
  <c r="OF36" i="2"/>
  <c r="OE36" i="2"/>
  <c r="OD36" i="2"/>
  <c r="OC36" i="2"/>
  <c r="OB36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MV36" i="2"/>
  <c r="MU36" i="2"/>
  <c r="MT36" i="2"/>
  <c r="MS36" i="2"/>
  <c r="MR36" i="2"/>
  <c r="MQ36" i="2"/>
  <c r="MP36" i="2"/>
  <c r="MO36" i="2"/>
  <c r="MN36" i="2"/>
  <c r="MM36" i="2"/>
  <c r="ML36" i="2"/>
  <c r="MK36" i="2"/>
  <c r="MJ36" i="2"/>
  <c r="MI36" i="2"/>
  <c r="MH36" i="2"/>
  <c r="MG36" i="2"/>
  <c r="MF36" i="2"/>
  <c r="ME36" i="2"/>
  <c r="MD36" i="2"/>
  <c r="MC36" i="2"/>
  <c r="MB36" i="2"/>
  <c r="MA36" i="2"/>
  <c r="LZ36" i="2"/>
  <c r="LY36" i="2"/>
  <c r="LX36" i="2"/>
  <c r="LW36" i="2"/>
  <c r="LV36" i="2"/>
  <c r="LU36" i="2"/>
  <c r="LT36" i="2"/>
  <c r="LS36" i="2"/>
  <c r="LR36" i="2"/>
  <c r="LQ36" i="2"/>
  <c r="LP36" i="2"/>
  <c r="LO36" i="2"/>
  <c r="LN36" i="2"/>
  <c r="LM36" i="2"/>
  <c r="LL36" i="2"/>
  <c r="LK36" i="2"/>
  <c r="LJ36" i="2"/>
  <c r="LI36" i="2"/>
  <c r="LH36" i="2"/>
  <c r="LG36" i="2"/>
  <c r="LF36" i="2"/>
  <c r="LE36" i="2"/>
  <c r="LD36" i="2"/>
  <c r="LC36" i="2"/>
  <c r="LB36" i="2"/>
  <c r="LA36" i="2"/>
  <c r="KZ36" i="2"/>
  <c r="KY36" i="2"/>
  <c r="KX36" i="2"/>
  <c r="KW36" i="2"/>
  <c r="KV36" i="2"/>
  <c r="KU36" i="2"/>
  <c r="KT36" i="2"/>
  <c r="KS36" i="2"/>
  <c r="KR36" i="2"/>
  <c r="KQ36" i="2"/>
  <c r="KP36" i="2"/>
  <c r="KO36" i="2"/>
  <c r="KN36" i="2"/>
  <c r="KM36" i="2"/>
  <c r="KL36" i="2"/>
  <c r="KK36" i="2"/>
  <c r="KJ36" i="2"/>
  <c r="KI36" i="2"/>
  <c r="KH36" i="2"/>
  <c r="KG36" i="2"/>
  <c r="KF36" i="2"/>
  <c r="KE36" i="2"/>
  <c r="KD36" i="2"/>
  <c r="KC36" i="2"/>
  <c r="KB36" i="2"/>
  <c r="KA36" i="2"/>
  <c r="JZ36" i="2"/>
  <c r="JY36" i="2"/>
  <c r="JX36" i="2"/>
  <c r="JW36" i="2"/>
  <c r="JV36" i="2"/>
  <c r="JU36" i="2"/>
  <c r="JT36" i="2"/>
  <c r="JS36" i="2"/>
  <c r="JR36" i="2"/>
  <c r="JQ36" i="2"/>
  <c r="JP36" i="2"/>
  <c r="JO36" i="2"/>
  <c r="JN36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IH36" i="2"/>
  <c r="IG36" i="2"/>
  <c r="IF36" i="2"/>
  <c r="IE36" i="2"/>
  <c r="ID36" i="2"/>
  <c r="IC36" i="2"/>
  <c r="IB36" i="2"/>
  <c r="IA36" i="2"/>
  <c r="HZ36" i="2"/>
  <c r="HY36" i="2"/>
  <c r="HX36" i="2"/>
  <c r="HW36" i="2"/>
  <c r="HV36" i="2"/>
  <c r="HU36" i="2"/>
  <c r="HT36" i="2"/>
  <c r="HS36" i="2"/>
  <c r="HR36" i="2"/>
  <c r="HQ36" i="2"/>
  <c r="HP36" i="2"/>
  <c r="HO36" i="2"/>
  <c r="HN36" i="2"/>
  <c r="HM36" i="2"/>
  <c r="HL36" i="2"/>
  <c r="HK36" i="2"/>
  <c r="HJ36" i="2"/>
  <c r="HI36" i="2"/>
  <c r="HH36" i="2"/>
  <c r="HG36" i="2"/>
  <c r="HF36" i="2"/>
  <c r="HE36" i="2"/>
  <c r="HD36" i="2"/>
  <c r="HC36" i="2"/>
  <c r="HB36" i="2"/>
  <c r="HA36" i="2"/>
  <c r="GZ36" i="2"/>
  <c r="GY36" i="2"/>
  <c r="GX36" i="2"/>
  <c r="GW36" i="2"/>
  <c r="GV36" i="2"/>
  <c r="GU36" i="2"/>
  <c r="GT36" i="2"/>
  <c r="GS36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S36" i="2"/>
  <c r="FR36" i="2"/>
  <c r="FQ36" i="2"/>
  <c r="FP36" i="2"/>
  <c r="FO36" i="2"/>
  <c r="FN36" i="2"/>
  <c r="FM36" i="2"/>
  <c r="FL36" i="2"/>
  <c r="FK36" i="2"/>
  <c r="FJ36" i="2"/>
  <c r="FI36" i="2"/>
  <c r="FH36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EU36" i="2"/>
  <c r="ET36" i="2"/>
  <c r="ES36" i="2"/>
  <c r="ER36" i="2"/>
  <c r="EQ36" i="2"/>
  <c r="EP36" i="2"/>
  <c r="EO36" i="2"/>
  <c r="EN36" i="2"/>
  <c r="EM36" i="2"/>
  <c r="EL36" i="2"/>
  <c r="EK36" i="2"/>
  <c r="EJ36" i="2"/>
  <c r="EI36" i="2"/>
  <c r="EH36" i="2"/>
  <c r="EG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QM35" i="2"/>
  <c r="QL35" i="2"/>
  <c r="QK35" i="2"/>
  <c r="QJ35" i="2"/>
  <c r="QI35" i="2"/>
  <c r="QH35" i="2"/>
  <c r="QG35" i="2"/>
  <c r="QF35" i="2"/>
  <c r="QE35" i="2"/>
  <c r="QD35" i="2"/>
  <c r="QC35" i="2"/>
  <c r="QB35" i="2"/>
  <c r="QA35" i="2"/>
  <c r="PZ35" i="2"/>
  <c r="PY35" i="2"/>
  <c r="PX35" i="2"/>
  <c r="PW35" i="2"/>
  <c r="PV35" i="2"/>
  <c r="PU35" i="2"/>
  <c r="PT35" i="2"/>
  <c r="PS35" i="2"/>
  <c r="PR35" i="2"/>
  <c r="PQ35" i="2"/>
  <c r="PP35" i="2"/>
  <c r="PO35" i="2"/>
  <c r="PN35" i="2"/>
  <c r="PM35" i="2"/>
  <c r="PL35" i="2"/>
  <c r="PK35" i="2"/>
  <c r="PJ35" i="2"/>
  <c r="PI35" i="2"/>
  <c r="PH35" i="2"/>
  <c r="PG35" i="2"/>
  <c r="PF35" i="2"/>
  <c r="PE35" i="2"/>
  <c r="PD35" i="2"/>
  <c r="PC35" i="2"/>
  <c r="PB35" i="2"/>
  <c r="PA35" i="2"/>
  <c r="OZ35" i="2"/>
  <c r="OY35" i="2"/>
  <c r="OX35" i="2"/>
  <c r="OW35" i="2"/>
  <c r="OV35" i="2"/>
  <c r="OU35" i="2"/>
  <c r="OT35" i="2"/>
  <c r="OS35" i="2"/>
  <c r="OR35" i="2"/>
  <c r="OQ35" i="2"/>
  <c r="OP35" i="2"/>
  <c r="OO35" i="2"/>
  <c r="ON35" i="2"/>
  <c r="OM35" i="2"/>
  <c r="OL35" i="2"/>
  <c r="OK35" i="2"/>
  <c r="OJ35" i="2"/>
  <c r="OI35" i="2"/>
  <c r="OH35" i="2"/>
  <c r="OG35" i="2"/>
  <c r="OF35" i="2"/>
  <c r="OE35" i="2"/>
  <c r="OD35" i="2"/>
  <c r="OC35" i="2"/>
  <c r="OB35" i="2"/>
  <c r="OA35" i="2"/>
  <c r="NZ35" i="2"/>
  <c r="NY35" i="2"/>
  <c r="NX35" i="2"/>
  <c r="NW35" i="2"/>
  <c r="NV35" i="2"/>
  <c r="NU35" i="2"/>
  <c r="NT35" i="2"/>
  <c r="NS35" i="2"/>
  <c r="NR35" i="2"/>
  <c r="NQ35" i="2"/>
  <c r="NP35" i="2"/>
  <c r="NO35" i="2"/>
  <c r="NN35" i="2"/>
  <c r="NM35" i="2"/>
  <c r="NL35" i="2"/>
  <c r="NK35" i="2"/>
  <c r="NJ35" i="2"/>
  <c r="NI35" i="2"/>
  <c r="NH35" i="2"/>
  <c r="NG35" i="2"/>
  <c r="NF35" i="2"/>
  <c r="NE35" i="2"/>
  <c r="ND35" i="2"/>
  <c r="NC35" i="2"/>
  <c r="NB35" i="2"/>
  <c r="NA35" i="2"/>
  <c r="MZ35" i="2"/>
  <c r="MY35" i="2"/>
  <c r="MX35" i="2"/>
  <c r="MW35" i="2"/>
  <c r="MV35" i="2"/>
  <c r="MU35" i="2"/>
  <c r="MT35" i="2"/>
  <c r="MS35" i="2"/>
  <c r="MR35" i="2"/>
  <c r="MQ35" i="2"/>
  <c r="MP35" i="2"/>
  <c r="MO35" i="2"/>
  <c r="MN35" i="2"/>
  <c r="MM35" i="2"/>
  <c r="ML35" i="2"/>
  <c r="MK35" i="2"/>
  <c r="MJ35" i="2"/>
  <c r="MI35" i="2"/>
  <c r="MH35" i="2"/>
  <c r="MG35" i="2"/>
  <c r="MF35" i="2"/>
  <c r="ME35" i="2"/>
  <c r="MD35" i="2"/>
  <c r="MC35" i="2"/>
  <c r="MB35" i="2"/>
  <c r="MA35" i="2"/>
  <c r="LZ35" i="2"/>
  <c r="LY35" i="2"/>
  <c r="LX35" i="2"/>
  <c r="LW35" i="2"/>
  <c r="LV35" i="2"/>
  <c r="LU35" i="2"/>
  <c r="LT35" i="2"/>
  <c r="LS35" i="2"/>
  <c r="LR35" i="2"/>
  <c r="LQ35" i="2"/>
  <c r="LP35" i="2"/>
  <c r="LO35" i="2"/>
  <c r="LN35" i="2"/>
  <c r="LM35" i="2"/>
  <c r="LL35" i="2"/>
  <c r="LK35" i="2"/>
  <c r="LJ35" i="2"/>
  <c r="LI35" i="2"/>
  <c r="LH35" i="2"/>
  <c r="LG35" i="2"/>
  <c r="LF35" i="2"/>
  <c r="LE35" i="2"/>
  <c r="LD35" i="2"/>
  <c r="LC35" i="2"/>
  <c r="LB35" i="2"/>
  <c r="LA35" i="2"/>
  <c r="KZ35" i="2"/>
  <c r="KY35" i="2"/>
  <c r="KX35" i="2"/>
  <c r="KW35" i="2"/>
  <c r="KV35" i="2"/>
  <c r="KU35" i="2"/>
  <c r="KT35" i="2"/>
  <c r="KS35" i="2"/>
  <c r="KR35" i="2"/>
  <c r="KQ35" i="2"/>
  <c r="KP35" i="2"/>
  <c r="KO35" i="2"/>
  <c r="KN35" i="2"/>
  <c r="KM35" i="2"/>
  <c r="KL35" i="2"/>
  <c r="KK35" i="2"/>
  <c r="KJ35" i="2"/>
  <c r="KI35" i="2"/>
  <c r="KH35" i="2"/>
  <c r="KG35" i="2"/>
  <c r="KF35" i="2"/>
  <c r="KE35" i="2"/>
  <c r="KD35" i="2"/>
  <c r="KC35" i="2"/>
  <c r="KB35" i="2"/>
  <c r="KA35" i="2"/>
  <c r="JZ35" i="2"/>
  <c r="JY35" i="2"/>
  <c r="JX35" i="2"/>
  <c r="JW35" i="2"/>
  <c r="JV35" i="2"/>
  <c r="JU35" i="2"/>
  <c r="JT35" i="2"/>
  <c r="JS35" i="2"/>
  <c r="JR35" i="2"/>
  <c r="JQ35" i="2"/>
  <c r="JP35" i="2"/>
  <c r="JO35" i="2"/>
  <c r="JN35" i="2"/>
  <c r="JM35" i="2"/>
  <c r="JL35" i="2"/>
  <c r="JK35" i="2"/>
  <c r="JJ35" i="2"/>
  <c r="JI35" i="2"/>
  <c r="JH35" i="2"/>
  <c r="JG35" i="2"/>
  <c r="JF35" i="2"/>
  <c r="JE35" i="2"/>
  <c r="JD35" i="2"/>
  <c r="JC35" i="2"/>
  <c r="JB35" i="2"/>
  <c r="JA35" i="2"/>
  <c r="IZ35" i="2"/>
  <c r="IY35" i="2"/>
  <c r="IX35" i="2"/>
  <c r="IW35" i="2"/>
  <c r="IV35" i="2"/>
  <c r="IU35" i="2"/>
  <c r="IT35" i="2"/>
  <c r="IS35" i="2"/>
  <c r="IR35" i="2"/>
  <c r="IQ35" i="2"/>
  <c r="IP35" i="2"/>
  <c r="IO35" i="2"/>
  <c r="IN35" i="2"/>
  <c r="IM35" i="2"/>
  <c r="IL35" i="2"/>
  <c r="IK35" i="2"/>
  <c r="IJ35" i="2"/>
  <c r="II35" i="2"/>
  <c r="IH35" i="2"/>
  <c r="IG35" i="2"/>
  <c r="IF35" i="2"/>
  <c r="IE35" i="2"/>
  <c r="ID35" i="2"/>
  <c r="IC35" i="2"/>
  <c r="IB35" i="2"/>
  <c r="IA35" i="2"/>
  <c r="HZ35" i="2"/>
  <c r="HY35" i="2"/>
  <c r="HX35" i="2"/>
  <c r="HW35" i="2"/>
  <c r="HV35" i="2"/>
  <c r="HU35" i="2"/>
  <c r="HT35" i="2"/>
  <c r="HS35" i="2"/>
  <c r="HR35" i="2"/>
  <c r="HQ35" i="2"/>
  <c r="HP35" i="2"/>
  <c r="HO35" i="2"/>
  <c r="HN35" i="2"/>
  <c r="HM35" i="2"/>
  <c r="HL35" i="2"/>
  <c r="HK35" i="2"/>
  <c r="HJ35" i="2"/>
  <c r="HI35" i="2"/>
  <c r="HH35" i="2"/>
  <c r="HG35" i="2"/>
  <c r="HF35" i="2"/>
  <c r="HE35" i="2"/>
  <c r="HD35" i="2"/>
  <c r="HC35" i="2"/>
  <c r="HB35" i="2"/>
  <c r="HA35" i="2"/>
  <c r="GZ35" i="2"/>
  <c r="GY35" i="2"/>
  <c r="GX35" i="2"/>
  <c r="GW35" i="2"/>
  <c r="GV35" i="2"/>
  <c r="GU35" i="2"/>
  <c r="GT35" i="2"/>
  <c r="GS35" i="2"/>
  <c r="GR35" i="2"/>
  <c r="GQ35" i="2"/>
  <c r="GP35" i="2"/>
  <c r="GO35" i="2"/>
  <c r="GN35" i="2"/>
  <c r="GM35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PM34" i="2"/>
  <c r="PL34" i="2"/>
  <c r="PK34" i="2"/>
  <c r="PJ34" i="2"/>
  <c r="PI34" i="2"/>
  <c r="PH34" i="2"/>
  <c r="PG34" i="2"/>
  <c r="PF34" i="2"/>
  <c r="PE34" i="2"/>
  <c r="PD34" i="2"/>
  <c r="PC34" i="2"/>
  <c r="PB34" i="2"/>
  <c r="PA34" i="2"/>
  <c r="OZ34" i="2"/>
  <c r="OY34" i="2"/>
  <c r="OX34" i="2"/>
  <c r="OW34" i="2"/>
  <c r="OV34" i="2"/>
  <c r="OU34" i="2"/>
  <c r="OT34" i="2"/>
  <c r="OS34" i="2"/>
  <c r="OR34" i="2"/>
  <c r="OQ34" i="2"/>
  <c r="OP34" i="2"/>
  <c r="OO34" i="2"/>
  <c r="ON34" i="2"/>
  <c r="OM34" i="2"/>
  <c r="OL34" i="2"/>
  <c r="OK34" i="2"/>
  <c r="OJ34" i="2"/>
  <c r="OI34" i="2"/>
  <c r="OH34" i="2"/>
  <c r="OG34" i="2"/>
  <c r="OF34" i="2"/>
  <c r="OE34" i="2"/>
  <c r="OD34" i="2"/>
  <c r="OC34" i="2"/>
  <c r="OB34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MV34" i="2"/>
  <c r="MU34" i="2"/>
  <c r="MT34" i="2"/>
  <c r="MS34" i="2"/>
  <c r="MR34" i="2"/>
  <c r="MQ34" i="2"/>
  <c r="MP34" i="2"/>
  <c r="MO34" i="2"/>
  <c r="MN34" i="2"/>
  <c r="MM34" i="2"/>
  <c r="ML34" i="2"/>
  <c r="MK34" i="2"/>
  <c r="MJ34" i="2"/>
  <c r="MI34" i="2"/>
  <c r="MH34" i="2"/>
  <c r="MG34" i="2"/>
  <c r="MF34" i="2"/>
  <c r="ME34" i="2"/>
  <c r="MD34" i="2"/>
  <c r="MC34" i="2"/>
  <c r="MB34" i="2"/>
  <c r="MA34" i="2"/>
  <c r="LZ34" i="2"/>
  <c r="LY34" i="2"/>
  <c r="LX34" i="2"/>
  <c r="LW34" i="2"/>
  <c r="LV34" i="2"/>
  <c r="LU34" i="2"/>
  <c r="LT34" i="2"/>
  <c r="LS34" i="2"/>
  <c r="LR34" i="2"/>
  <c r="LQ34" i="2"/>
  <c r="LP34" i="2"/>
  <c r="LO34" i="2"/>
  <c r="LN34" i="2"/>
  <c r="LM34" i="2"/>
  <c r="LL34" i="2"/>
  <c r="LK34" i="2"/>
  <c r="LJ34" i="2"/>
  <c r="LI34" i="2"/>
  <c r="LH34" i="2"/>
  <c r="LG34" i="2"/>
  <c r="LF34" i="2"/>
  <c r="LE34" i="2"/>
  <c r="LD34" i="2"/>
  <c r="LC34" i="2"/>
  <c r="LB34" i="2"/>
  <c r="LA34" i="2"/>
  <c r="KZ34" i="2"/>
  <c r="KY34" i="2"/>
  <c r="KX34" i="2"/>
  <c r="KW34" i="2"/>
  <c r="KV34" i="2"/>
  <c r="KU34" i="2"/>
  <c r="KT34" i="2"/>
  <c r="KS34" i="2"/>
  <c r="KR34" i="2"/>
  <c r="KQ34" i="2"/>
  <c r="KP34" i="2"/>
  <c r="KO34" i="2"/>
  <c r="KN34" i="2"/>
  <c r="KM34" i="2"/>
  <c r="KL34" i="2"/>
  <c r="KK34" i="2"/>
  <c r="KJ34" i="2"/>
  <c r="KI34" i="2"/>
  <c r="KH34" i="2"/>
  <c r="KG34" i="2"/>
  <c r="KF34" i="2"/>
  <c r="KE34" i="2"/>
  <c r="KD34" i="2"/>
  <c r="KC34" i="2"/>
  <c r="KB34" i="2"/>
  <c r="KA34" i="2"/>
  <c r="JZ34" i="2"/>
  <c r="JY34" i="2"/>
  <c r="JX34" i="2"/>
  <c r="JW34" i="2"/>
  <c r="JV34" i="2"/>
  <c r="JU34" i="2"/>
  <c r="JT34" i="2"/>
  <c r="JS34" i="2"/>
  <c r="JR34" i="2"/>
  <c r="JQ34" i="2"/>
  <c r="JP34" i="2"/>
  <c r="JO34" i="2"/>
  <c r="JN34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IH34" i="2"/>
  <c r="IG34" i="2"/>
  <c r="IF34" i="2"/>
  <c r="IE34" i="2"/>
  <c r="ID34" i="2"/>
  <c r="IC34" i="2"/>
  <c r="IB34" i="2"/>
  <c r="IA34" i="2"/>
  <c r="HZ34" i="2"/>
  <c r="HY34" i="2"/>
  <c r="HX34" i="2"/>
  <c r="HW34" i="2"/>
  <c r="HV34" i="2"/>
  <c r="HU34" i="2"/>
  <c r="HT34" i="2"/>
  <c r="HS34" i="2"/>
  <c r="HR34" i="2"/>
  <c r="HQ34" i="2"/>
  <c r="HP34" i="2"/>
  <c r="HO34" i="2"/>
  <c r="HN34" i="2"/>
  <c r="HM34" i="2"/>
  <c r="HL34" i="2"/>
  <c r="HK34" i="2"/>
  <c r="HJ34" i="2"/>
  <c r="HI34" i="2"/>
  <c r="HH34" i="2"/>
  <c r="HG34" i="2"/>
  <c r="HF34" i="2"/>
  <c r="HE34" i="2"/>
  <c r="HD34" i="2"/>
  <c r="HC34" i="2"/>
  <c r="HB34" i="2"/>
  <c r="HA34" i="2"/>
  <c r="GZ34" i="2"/>
  <c r="GY34" i="2"/>
  <c r="GX34" i="2"/>
  <c r="GW34" i="2"/>
  <c r="GV34" i="2"/>
  <c r="GU34" i="2"/>
  <c r="GT34" i="2"/>
  <c r="GS34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QM33" i="2"/>
  <c r="QL33" i="2"/>
  <c r="QK33" i="2"/>
  <c r="QJ33" i="2"/>
  <c r="QI33" i="2"/>
  <c r="QH33" i="2"/>
  <c r="QG33" i="2"/>
  <c r="QF33" i="2"/>
  <c r="QE33" i="2"/>
  <c r="QD33" i="2"/>
  <c r="QC33" i="2"/>
  <c r="QB33" i="2"/>
  <c r="QA33" i="2"/>
  <c r="PZ33" i="2"/>
  <c r="PY33" i="2"/>
  <c r="PX33" i="2"/>
  <c r="PW33" i="2"/>
  <c r="PV33" i="2"/>
  <c r="PU33" i="2"/>
  <c r="PT33" i="2"/>
  <c r="PS33" i="2"/>
  <c r="PR33" i="2"/>
  <c r="PQ33" i="2"/>
  <c r="PP33" i="2"/>
  <c r="PO33" i="2"/>
  <c r="PN33" i="2"/>
  <c r="PM33" i="2"/>
  <c r="PL33" i="2"/>
  <c r="PK33" i="2"/>
  <c r="PJ33" i="2"/>
  <c r="PI33" i="2"/>
  <c r="PH33" i="2"/>
  <c r="PG33" i="2"/>
  <c r="PF33" i="2"/>
  <c r="PE33" i="2"/>
  <c r="PD33" i="2"/>
  <c r="PC33" i="2"/>
  <c r="PB33" i="2"/>
  <c r="PA33" i="2"/>
  <c r="OZ33" i="2"/>
  <c r="OY33" i="2"/>
  <c r="OX33" i="2"/>
  <c r="OW33" i="2"/>
  <c r="OV33" i="2"/>
  <c r="OU33" i="2"/>
  <c r="OT33" i="2"/>
  <c r="OS33" i="2"/>
  <c r="OR33" i="2"/>
  <c r="OQ33" i="2"/>
  <c r="OP33" i="2"/>
  <c r="OO33" i="2"/>
  <c r="ON33" i="2"/>
  <c r="OM33" i="2"/>
  <c r="OL33" i="2"/>
  <c r="OK33" i="2"/>
  <c r="OJ33" i="2"/>
  <c r="OI33" i="2"/>
  <c r="OH33" i="2"/>
  <c r="OG33" i="2"/>
  <c r="OF33" i="2"/>
  <c r="OE33" i="2"/>
  <c r="OD33" i="2"/>
  <c r="OC33" i="2"/>
  <c r="OB33" i="2"/>
  <c r="OA33" i="2"/>
  <c r="NZ33" i="2"/>
  <c r="NY33" i="2"/>
  <c r="NX33" i="2"/>
  <c r="NW33" i="2"/>
  <c r="NV33" i="2"/>
  <c r="NU33" i="2"/>
  <c r="NT33" i="2"/>
  <c r="NS33" i="2"/>
  <c r="NR33" i="2"/>
  <c r="NQ33" i="2"/>
  <c r="NP33" i="2"/>
  <c r="NO33" i="2"/>
  <c r="NN33" i="2"/>
  <c r="NM33" i="2"/>
  <c r="NL33" i="2"/>
  <c r="NK33" i="2"/>
  <c r="NJ33" i="2"/>
  <c r="NI33" i="2"/>
  <c r="NH33" i="2"/>
  <c r="NG33" i="2"/>
  <c r="NF33" i="2"/>
  <c r="NE33" i="2"/>
  <c r="ND33" i="2"/>
  <c r="NC33" i="2"/>
  <c r="NB33" i="2"/>
  <c r="NA33" i="2"/>
  <c r="MZ33" i="2"/>
  <c r="MY33" i="2"/>
  <c r="MX33" i="2"/>
  <c r="MW33" i="2"/>
  <c r="MV33" i="2"/>
  <c r="MU33" i="2"/>
  <c r="MT33" i="2"/>
  <c r="MS33" i="2"/>
  <c r="MR33" i="2"/>
  <c r="MQ33" i="2"/>
  <c r="MP33" i="2"/>
  <c r="MO33" i="2"/>
  <c r="MN33" i="2"/>
  <c r="MM33" i="2"/>
  <c r="ML33" i="2"/>
  <c r="MK33" i="2"/>
  <c r="MJ33" i="2"/>
  <c r="MI33" i="2"/>
  <c r="MH33" i="2"/>
  <c r="MG33" i="2"/>
  <c r="MF33" i="2"/>
  <c r="ME33" i="2"/>
  <c r="MD33" i="2"/>
  <c r="MC33" i="2"/>
  <c r="MB33" i="2"/>
  <c r="MA33" i="2"/>
  <c r="LZ33" i="2"/>
  <c r="LY33" i="2"/>
  <c r="LX33" i="2"/>
  <c r="LW33" i="2"/>
  <c r="LV33" i="2"/>
  <c r="LU33" i="2"/>
  <c r="LT33" i="2"/>
  <c r="LS33" i="2"/>
  <c r="LR33" i="2"/>
  <c r="LQ33" i="2"/>
  <c r="LP33" i="2"/>
  <c r="LO33" i="2"/>
  <c r="LN33" i="2"/>
  <c r="LM33" i="2"/>
  <c r="LL33" i="2"/>
  <c r="LK33" i="2"/>
  <c r="LJ33" i="2"/>
  <c r="LI33" i="2"/>
  <c r="LH33" i="2"/>
  <c r="LG33" i="2"/>
  <c r="LF33" i="2"/>
  <c r="LE33" i="2"/>
  <c r="LD33" i="2"/>
  <c r="LC33" i="2"/>
  <c r="LB33" i="2"/>
  <c r="LA33" i="2"/>
  <c r="KZ33" i="2"/>
  <c r="KY33" i="2"/>
  <c r="KX33" i="2"/>
  <c r="KW33" i="2"/>
  <c r="KV33" i="2"/>
  <c r="KU33" i="2"/>
  <c r="KT33" i="2"/>
  <c r="KS33" i="2"/>
  <c r="KR33" i="2"/>
  <c r="KQ33" i="2"/>
  <c r="KP33" i="2"/>
  <c r="KO33" i="2"/>
  <c r="KN33" i="2"/>
  <c r="KM33" i="2"/>
  <c r="KL33" i="2"/>
  <c r="KK33" i="2"/>
  <c r="KJ33" i="2"/>
  <c r="KI33" i="2"/>
  <c r="KH33" i="2"/>
  <c r="KG33" i="2"/>
  <c r="KF33" i="2"/>
  <c r="KE33" i="2"/>
  <c r="KD33" i="2"/>
  <c r="KC33" i="2"/>
  <c r="KB33" i="2"/>
  <c r="KA33" i="2"/>
  <c r="JZ33" i="2"/>
  <c r="JY33" i="2"/>
  <c r="JX33" i="2"/>
  <c r="JW33" i="2"/>
  <c r="JV33" i="2"/>
  <c r="JU33" i="2"/>
  <c r="JT33" i="2"/>
  <c r="JS33" i="2"/>
  <c r="JR33" i="2"/>
  <c r="JQ33" i="2"/>
  <c r="JP33" i="2"/>
  <c r="JO33" i="2"/>
  <c r="JN33" i="2"/>
  <c r="JM33" i="2"/>
  <c r="JL33" i="2"/>
  <c r="JK33" i="2"/>
  <c r="JJ33" i="2"/>
  <c r="JI33" i="2"/>
  <c r="JH33" i="2"/>
  <c r="JG33" i="2"/>
  <c r="JF33" i="2"/>
  <c r="JE33" i="2"/>
  <c r="JD33" i="2"/>
  <c r="JC33" i="2"/>
  <c r="JB33" i="2"/>
  <c r="JA33" i="2"/>
  <c r="IZ33" i="2"/>
  <c r="IY33" i="2"/>
  <c r="IX33" i="2"/>
  <c r="IW33" i="2"/>
  <c r="IV33" i="2"/>
  <c r="IU33" i="2"/>
  <c r="IT33" i="2"/>
  <c r="IS33" i="2"/>
  <c r="IR33" i="2"/>
  <c r="IQ33" i="2"/>
  <c r="IP33" i="2"/>
  <c r="IO33" i="2"/>
  <c r="IN33" i="2"/>
  <c r="IM33" i="2"/>
  <c r="IL33" i="2"/>
  <c r="IK33" i="2"/>
  <c r="IJ33" i="2"/>
  <c r="II33" i="2"/>
  <c r="IH33" i="2"/>
  <c r="IG33" i="2"/>
  <c r="IF33" i="2"/>
  <c r="IE33" i="2"/>
  <c r="ID33" i="2"/>
  <c r="IC33" i="2"/>
  <c r="IB33" i="2"/>
  <c r="IA33" i="2"/>
  <c r="HZ33" i="2"/>
  <c r="HY33" i="2"/>
  <c r="HX33" i="2"/>
  <c r="HW33" i="2"/>
  <c r="HV33" i="2"/>
  <c r="HU33" i="2"/>
  <c r="HT33" i="2"/>
  <c r="HS33" i="2"/>
  <c r="HR33" i="2"/>
  <c r="HQ33" i="2"/>
  <c r="HP33" i="2"/>
  <c r="HO33" i="2"/>
  <c r="HN33" i="2"/>
  <c r="HM33" i="2"/>
  <c r="HL33" i="2"/>
  <c r="HK33" i="2"/>
  <c r="HJ33" i="2"/>
  <c r="HI33" i="2"/>
  <c r="HH33" i="2"/>
  <c r="HG33" i="2"/>
  <c r="HF33" i="2"/>
  <c r="HE33" i="2"/>
  <c r="HD33" i="2"/>
  <c r="HC33" i="2"/>
  <c r="HB33" i="2"/>
  <c r="HA33" i="2"/>
  <c r="GZ33" i="2"/>
  <c r="GY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GG33" i="2"/>
  <c r="GF33" i="2"/>
  <c r="GE33" i="2"/>
  <c r="GD33" i="2"/>
  <c r="GC33" i="2"/>
  <c r="GB33" i="2"/>
  <c r="GA33" i="2"/>
  <c r="FZ33" i="2"/>
  <c r="FY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QM32" i="2"/>
  <c r="QL32" i="2"/>
  <c r="QK32" i="2"/>
  <c r="QJ32" i="2"/>
  <c r="QI32" i="2"/>
  <c r="QH32" i="2"/>
  <c r="QG32" i="2"/>
  <c r="QF32" i="2"/>
  <c r="QE32" i="2"/>
  <c r="QD32" i="2"/>
  <c r="QC32" i="2"/>
  <c r="QB32" i="2"/>
  <c r="QA32" i="2"/>
  <c r="PZ32" i="2"/>
  <c r="PY32" i="2"/>
  <c r="PX32" i="2"/>
  <c r="PW32" i="2"/>
  <c r="PV32" i="2"/>
  <c r="PU32" i="2"/>
  <c r="PT32" i="2"/>
  <c r="PS32" i="2"/>
  <c r="PR32" i="2"/>
  <c r="PQ32" i="2"/>
  <c r="PP32" i="2"/>
  <c r="PO32" i="2"/>
  <c r="PN32" i="2"/>
  <c r="PM32" i="2"/>
  <c r="PL32" i="2"/>
  <c r="PK32" i="2"/>
  <c r="PJ32" i="2"/>
  <c r="PI32" i="2"/>
  <c r="PH32" i="2"/>
  <c r="PG32" i="2"/>
  <c r="PF32" i="2"/>
  <c r="PE32" i="2"/>
  <c r="PD32" i="2"/>
  <c r="PC32" i="2"/>
  <c r="PB32" i="2"/>
  <c r="PA32" i="2"/>
  <c r="OZ32" i="2"/>
  <c r="OY32" i="2"/>
  <c r="OX32" i="2"/>
  <c r="OW32" i="2"/>
  <c r="OV32" i="2"/>
  <c r="OU32" i="2"/>
  <c r="OT32" i="2"/>
  <c r="OS32" i="2"/>
  <c r="OR32" i="2"/>
  <c r="OQ32" i="2"/>
  <c r="OP32" i="2"/>
  <c r="OO32" i="2"/>
  <c r="ON32" i="2"/>
  <c r="OM32" i="2"/>
  <c r="OL32" i="2"/>
  <c r="OK32" i="2"/>
  <c r="OJ32" i="2"/>
  <c r="OI32" i="2"/>
  <c r="OH32" i="2"/>
  <c r="OG32" i="2"/>
  <c r="OF32" i="2"/>
  <c r="OE32" i="2"/>
  <c r="OD32" i="2"/>
  <c r="OC32" i="2"/>
  <c r="OB32" i="2"/>
  <c r="OA32" i="2"/>
  <c r="NZ32" i="2"/>
  <c r="NY32" i="2"/>
  <c r="NX32" i="2"/>
  <c r="NW32" i="2"/>
  <c r="NV32" i="2"/>
  <c r="NU32" i="2"/>
  <c r="NT32" i="2"/>
  <c r="NS32" i="2"/>
  <c r="NR32" i="2"/>
  <c r="NQ32" i="2"/>
  <c r="NP32" i="2"/>
  <c r="NO32" i="2"/>
  <c r="NN32" i="2"/>
  <c r="NM32" i="2"/>
  <c r="NL32" i="2"/>
  <c r="NK32" i="2"/>
  <c r="NJ32" i="2"/>
  <c r="NI32" i="2"/>
  <c r="NH32" i="2"/>
  <c r="NG32" i="2"/>
  <c r="NF32" i="2"/>
  <c r="NE32" i="2"/>
  <c r="ND32" i="2"/>
  <c r="NC32" i="2"/>
  <c r="NB32" i="2"/>
  <c r="NA32" i="2"/>
  <c r="MZ32" i="2"/>
  <c r="MY32" i="2"/>
  <c r="MX32" i="2"/>
  <c r="MW32" i="2"/>
  <c r="MV32" i="2"/>
  <c r="MU32" i="2"/>
  <c r="MT32" i="2"/>
  <c r="MS32" i="2"/>
  <c r="MR32" i="2"/>
  <c r="MQ32" i="2"/>
  <c r="MP32" i="2"/>
  <c r="MO32" i="2"/>
  <c r="MN32" i="2"/>
  <c r="MM32" i="2"/>
  <c r="ML32" i="2"/>
  <c r="MK32" i="2"/>
  <c r="MJ32" i="2"/>
  <c r="MI32" i="2"/>
  <c r="MH32" i="2"/>
  <c r="MG32" i="2"/>
  <c r="MF32" i="2"/>
  <c r="ME32" i="2"/>
  <c r="MD32" i="2"/>
  <c r="MC32" i="2"/>
  <c r="MB32" i="2"/>
  <c r="MA32" i="2"/>
  <c r="LZ32" i="2"/>
  <c r="LY32" i="2"/>
  <c r="LX32" i="2"/>
  <c r="LW32" i="2"/>
  <c r="LV32" i="2"/>
  <c r="LU32" i="2"/>
  <c r="LT32" i="2"/>
  <c r="LS32" i="2"/>
  <c r="LR32" i="2"/>
  <c r="LQ32" i="2"/>
  <c r="LP32" i="2"/>
  <c r="LO32" i="2"/>
  <c r="LN32" i="2"/>
  <c r="LM32" i="2"/>
  <c r="LL32" i="2"/>
  <c r="LK32" i="2"/>
  <c r="LJ32" i="2"/>
  <c r="LI32" i="2"/>
  <c r="LH32" i="2"/>
  <c r="LG32" i="2"/>
  <c r="LF32" i="2"/>
  <c r="LE32" i="2"/>
  <c r="LD32" i="2"/>
  <c r="LC32" i="2"/>
  <c r="LB32" i="2"/>
  <c r="LA32" i="2"/>
  <c r="KZ32" i="2"/>
  <c r="KY32" i="2"/>
  <c r="KX32" i="2"/>
  <c r="KW32" i="2"/>
  <c r="KV32" i="2"/>
  <c r="KU32" i="2"/>
  <c r="KT32" i="2"/>
  <c r="KS32" i="2"/>
  <c r="KR32" i="2"/>
  <c r="KQ32" i="2"/>
  <c r="KP32" i="2"/>
  <c r="KO32" i="2"/>
  <c r="KN32" i="2"/>
  <c r="KM32" i="2"/>
  <c r="KL32" i="2"/>
  <c r="KK32" i="2"/>
  <c r="KJ32" i="2"/>
  <c r="KI32" i="2"/>
  <c r="KH32" i="2"/>
  <c r="KG32" i="2"/>
  <c r="KF32" i="2"/>
  <c r="KE32" i="2"/>
  <c r="KD32" i="2"/>
  <c r="KC32" i="2"/>
  <c r="KB32" i="2"/>
  <c r="KA32" i="2"/>
  <c r="JZ32" i="2"/>
  <c r="JY32" i="2"/>
  <c r="JX32" i="2"/>
  <c r="JW32" i="2"/>
  <c r="JV32" i="2"/>
  <c r="JU32" i="2"/>
  <c r="JT32" i="2"/>
  <c r="JS32" i="2"/>
  <c r="JR32" i="2"/>
  <c r="JQ32" i="2"/>
  <c r="JP32" i="2"/>
  <c r="JO32" i="2"/>
  <c r="JN32" i="2"/>
  <c r="JM32" i="2"/>
  <c r="JL32" i="2"/>
  <c r="JK32" i="2"/>
  <c r="JJ32" i="2"/>
  <c r="JI32" i="2"/>
  <c r="JH32" i="2"/>
  <c r="JG32" i="2"/>
  <c r="JF32" i="2"/>
  <c r="JE32" i="2"/>
  <c r="JD32" i="2"/>
  <c r="JC32" i="2"/>
  <c r="JB32" i="2"/>
  <c r="JA32" i="2"/>
  <c r="IZ32" i="2"/>
  <c r="IY32" i="2"/>
  <c r="IX32" i="2"/>
  <c r="IW32" i="2"/>
  <c r="IV32" i="2"/>
  <c r="IU32" i="2"/>
  <c r="IT32" i="2"/>
  <c r="IS32" i="2"/>
  <c r="IR32" i="2"/>
  <c r="IQ32" i="2"/>
  <c r="IP32" i="2"/>
  <c r="IO32" i="2"/>
  <c r="IN32" i="2"/>
  <c r="IM32" i="2"/>
  <c r="IL32" i="2"/>
  <c r="IK32" i="2"/>
  <c r="IJ32" i="2"/>
  <c r="II32" i="2"/>
  <c r="IH32" i="2"/>
  <c r="IG32" i="2"/>
  <c r="IF32" i="2"/>
  <c r="IE32" i="2"/>
  <c r="ID32" i="2"/>
  <c r="IC32" i="2"/>
  <c r="IB32" i="2"/>
  <c r="IA32" i="2"/>
  <c r="HZ32" i="2"/>
  <c r="HY32" i="2"/>
  <c r="HX32" i="2"/>
  <c r="HW32" i="2"/>
  <c r="HV32" i="2"/>
  <c r="HU32" i="2"/>
  <c r="HT32" i="2"/>
  <c r="HS32" i="2"/>
  <c r="HR32" i="2"/>
  <c r="HQ32" i="2"/>
  <c r="HP32" i="2"/>
  <c r="HO32" i="2"/>
  <c r="HN32" i="2"/>
  <c r="HM32" i="2"/>
  <c r="HL32" i="2"/>
  <c r="HK32" i="2"/>
  <c r="HJ32" i="2"/>
  <c r="HI32" i="2"/>
  <c r="HH32" i="2"/>
  <c r="HG32" i="2"/>
  <c r="HF32" i="2"/>
  <c r="HE32" i="2"/>
  <c r="HD32" i="2"/>
  <c r="HC32" i="2"/>
  <c r="HB32" i="2"/>
  <c r="HA32" i="2"/>
  <c r="GZ32" i="2"/>
  <c r="GY32" i="2"/>
  <c r="GX32" i="2"/>
  <c r="GW32" i="2"/>
  <c r="GV32" i="2"/>
  <c r="GU32" i="2"/>
  <c r="GT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GG32" i="2"/>
  <c r="GF32" i="2"/>
  <c r="GE32" i="2"/>
  <c r="GD32" i="2"/>
  <c r="GC32" i="2"/>
  <c r="GB32" i="2"/>
  <c r="GA32" i="2"/>
  <c r="FZ32" i="2"/>
  <c r="FY32" i="2"/>
  <c r="FS32" i="2"/>
  <c r="FR32" i="2"/>
  <c r="FQ32" i="2"/>
  <c r="FP32" i="2"/>
  <c r="FO32" i="2"/>
  <c r="FN32" i="2"/>
  <c r="FM32" i="2"/>
  <c r="FL32" i="2"/>
  <c r="FK32" i="2"/>
  <c r="FJ32" i="2"/>
  <c r="FI32" i="2"/>
  <c r="FH32" i="2"/>
  <c r="FG32" i="2"/>
  <c r="FF32" i="2"/>
  <c r="FE32" i="2"/>
  <c r="FD32" i="2"/>
  <c r="FC32" i="2"/>
  <c r="FB32" i="2"/>
  <c r="FA32" i="2"/>
  <c r="EZ32" i="2"/>
  <c r="EY32" i="2"/>
  <c r="EX32" i="2"/>
  <c r="EW32" i="2"/>
  <c r="EV32" i="2"/>
  <c r="EU32" i="2"/>
  <c r="ET32" i="2"/>
  <c r="ES32" i="2"/>
  <c r="ER32" i="2"/>
  <c r="EQ32" i="2"/>
  <c r="EP32" i="2"/>
  <c r="EO32" i="2"/>
  <c r="EN32" i="2"/>
  <c r="EM32" i="2"/>
  <c r="EL32" i="2"/>
  <c r="EK32" i="2"/>
  <c r="EJ32" i="2"/>
  <c r="EI32" i="2"/>
  <c r="EH32" i="2"/>
  <c r="EG32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PM31" i="2"/>
  <c r="PL31" i="2"/>
  <c r="PK31" i="2"/>
  <c r="PJ31" i="2"/>
  <c r="PI31" i="2"/>
  <c r="PH31" i="2"/>
  <c r="PG31" i="2"/>
  <c r="PF31" i="2"/>
  <c r="PE31" i="2"/>
  <c r="PD31" i="2"/>
  <c r="PC31" i="2"/>
  <c r="PB31" i="2"/>
  <c r="PA31" i="2"/>
  <c r="OZ31" i="2"/>
  <c r="OY31" i="2"/>
  <c r="OX31" i="2"/>
  <c r="OW31" i="2"/>
  <c r="OV31" i="2"/>
  <c r="OU31" i="2"/>
  <c r="OT31" i="2"/>
  <c r="OS31" i="2"/>
  <c r="OR31" i="2"/>
  <c r="OQ31" i="2"/>
  <c r="OP31" i="2"/>
  <c r="OO31" i="2"/>
  <c r="ON31" i="2"/>
  <c r="OM31" i="2"/>
  <c r="OL31" i="2"/>
  <c r="OK31" i="2"/>
  <c r="OJ31" i="2"/>
  <c r="OI31" i="2"/>
  <c r="OH31" i="2"/>
  <c r="OG31" i="2"/>
  <c r="OF31" i="2"/>
  <c r="OE31" i="2"/>
  <c r="OD31" i="2"/>
  <c r="OC31" i="2"/>
  <c r="OB31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MV31" i="2"/>
  <c r="MU31" i="2"/>
  <c r="MT31" i="2"/>
  <c r="MS31" i="2"/>
  <c r="MR31" i="2"/>
  <c r="MQ31" i="2"/>
  <c r="MP31" i="2"/>
  <c r="MO31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B31" i="2"/>
  <c r="MA31" i="2"/>
  <c r="LZ31" i="2"/>
  <c r="LY31" i="2"/>
  <c r="LX31" i="2"/>
  <c r="LW31" i="2"/>
  <c r="LV31" i="2"/>
  <c r="LU31" i="2"/>
  <c r="LT31" i="2"/>
  <c r="LS31" i="2"/>
  <c r="LR31" i="2"/>
  <c r="LQ31" i="2"/>
  <c r="LP31" i="2"/>
  <c r="LO31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B31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KO31" i="2"/>
  <c r="KN31" i="2"/>
  <c r="KM31" i="2"/>
  <c r="KL31" i="2"/>
  <c r="KK31" i="2"/>
  <c r="KJ31" i="2"/>
  <c r="KI31" i="2"/>
  <c r="KH31" i="2"/>
  <c r="KG31" i="2"/>
  <c r="KF31" i="2"/>
  <c r="KE31" i="2"/>
  <c r="KD31" i="2"/>
  <c r="KC31" i="2"/>
  <c r="KB31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JO31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IB31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O31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B31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S31" i="2"/>
  <c r="FR31" i="2"/>
  <c r="FQ31" i="2"/>
  <c r="FP31" i="2"/>
  <c r="FO31" i="2"/>
  <c r="FN31" i="2"/>
  <c r="FM31" i="2"/>
  <c r="FL31" i="2"/>
  <c r="FK31" i="2"/>
  <c r="FJ31" i="2"/>
  <c r="FI31" i="2"/>
  <c r="FH31" i="2"/>
  <c r="FG31" i="2"/>
  <c r="FF31" i="2"/>
  <c r="FE31" i="2"/>
  <c r="FD31" i="2"/>
  <c r="FC31" i="2"/>
  <c r="FB31" i="2"/>
  <c r="FA31" i="2"/>
  <c r="EZ31" i="2"/>
  <c r="EY31" i="2"/>
  <c r="EX31" i="2"/>
  <c r="EW31" i="2"/>
  <c r="EV31" i="2"/>
  <c r="EU31" i="2"/>
  <c r="ET31" i="2"/>
  <c r="ES31" i="2"/>
  <c r="ER31" i="2"/>
  <c r="EQ31" i="2"/>
  <c r="EP31" i="2"/>
  <c r="EO31" i="2"/>
  <c r="EN31" i="2"/>
  <c r="EM31" i="2"/>
  <c r="EL31" i="2"/>
  <c r="EK31" i="2"/>
  <c r="EJ31" i="2"/>
  <c r="EI31" i="2"/>
  <c r="EH31" i="2"/>
  <c r="EG31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QM30" i="2"/>
  <c r="QL30" i="2"/>
  <c r="QK30" i="2"/>
  <c r="QJ30" i="2"/>
  <c r="QI30" i="2"/>
  <c r="QH30" i="2"/>
  <c r="QG30" i="2"/>
  <c r="QF30" i="2"/>
  <c r="QE30" i="2"/>
  <c r="QD30" i="2"/>
  <c r="QC30" i="2"/>
  <c r="QB30" i="2"/>
  <c r="QA30" i="2"/>
  <c r="PZ30" i="2"/>
  <c r="PY30" i="2"/>
  <c r="PX30" i="2"/>
  <c r="PW30" i="2"/>
  <c r="PV30" i="2"/>
  <c r="PU30" i="2"/>
  <c r="PT30" i="2"/>
  <c r="PS30" i="2"/>
  <c r="PR30" i="2"/>
  <c r="PQ30" i="2"/>
  <c r="PP30" i="2"/>
  <c r="PO30" i="2"/>
  <c r="PN30" i="2"/>
  <c r="PM30" i="2"/>
  <c r="PL30" i="2"/>
  <c r="PK30" i="2"/>
  <c r="PJ30" i="2"/>
  <c r="PI30" i="2"/>
  <c r="PH30" i="2"/>
  <c r="PG30" i="2"/>
  <c r="PF30" i="2"/>
  <c r="PE30" i="2"/>
  <c r="PD30" i="2"/>
  <c r="PC30" i="2"/>
  <c r="PB30" i="2"/>
  <c r="PA30" i="2"/>
  <c r="OZ30" i="2"/>
  <c r="OY30" i="2"/>
  <c r="OX30" i="2"/>
  <c r="OW30" i="2"/>
  <c r="OV30" i="2"/>
  <c r="OU30" i="2"/>
  <c r="OT30" i="2"/>
  <c r="OS30" i="2"/>
  <c r="OR30" i="2"/>
  <c r="OQ30" i="2"/>
  <c r="OP30" i="2"/>
  <c r="OO30" i="2"/>
  <c r="ON30" i="2"/>
  <c r="OM30" i="2"/>
  <c r="OL30" i="2"/>
  <c r="OK30" i="2"/>
  <c r="OJ30" i="2"/>
  <c r="OI30" i="2"/>
  <c r="OH30" i="2"/>
  <c r="OG30" i="2"/>
  <c r="OF30" i="2"/>
  <c r="OE30" i="2"/>
  <c r="OD30" i="2"/>
  <c r="OC30" i="2"/>
  <c r="OB30" i="2"/>
  <c r="OA30" i="2"/>
  <c r="NZ30" i="2"/>
  <c r="NY30" i="2"/>
  <c r="NX30" i="2"/>
  <c r="NW30" i="2"/>
  <c r="NV30" i="2"/>
  <c r="NU30" i="2"/>
  <c r="NT30" i="2"/>
  <c r="NS30" i="2"/>
  <c r="NR30" i="2"/>
  <c r="NQ30" i="2"/>
  <c r="NP30" i="2"/>
  <c r="NO30" i="2"/>
  <c r="NN30" i="2"/>
  <c r="NM30" i="2"/>
  <c r="NL30" i="2"/>
  <c r="NK30" i="2"/>
  <c r="NJ30" i="2"/>
  <c r="NI30" i="2"/>
  <c r="NH30" i="2"/>
  <c r="NG30" i="2"/>
  <c r="NF30" i="2"/>
  <c r="NE30" i="2"/>
  <c r="ND30" i="2"/>
  <c r="NC30" i="2"/>
  <c r="NB30" i="2"/>
  <c r="NA30" i="2"/>
  <c r="MZ30" i="2"/>
  <c r="MY30" i="2"/>
  <c r="MX30" i="2"/>
  <c r="MW30" i="2"/>
  <c r="MV30" i="2"/>
  <c r="MU30" i="2"/>
  <c r="MT30" i="2"/>
  <c r="MS30" i="2"/>
  <c r="MR30" i="2"/>
  <c r="MQ30" i="2"/>
  <c r="MP30" i="2"/>
  <c r="MO30" i="2"/>
  <c r="MN30" i="2"/>
  <c r="MM30" i="2"/>
  <c r="ML30" i="2"/>
  <c r="MK30" i="2"/>
  <c r="MJ30" i="2"/>
  <c r="MI30" i="2"/>
  <c r="MH30" i="2"/>
  <c r="MG30" i="2"/>
  <c r="MF30" i="2"/>
  <c r="ME30" i="2"/>
  <c r="MD30" i="2"/>
  <c r="MC30" i="2"/>
  <c r="MB30" i="2"/>
  <c r="MA30" i="2"/>
  <c r="LZ30" i="2"/>
  <c r="LY30" i="2"/>
  <c r="LX30" i="2"/>
  <c r="LW30" i="2"/>
  <c r="LV30" i="2"/>
  <c r="LU30" i="2"/>
  <c r="LT30" i="2"/>
  <c r="LS30" i="2"/>
  <c r="LR30" i="2"/>
  <c r="LQ30" i="2"/>
  <c r="LP30" i="2"/>
  <c r="LO30" i="2"/>
  <c r="LN30" i="2"/>
  <c r="LM30" i="2"/>
  <c r="LL30" i="2"/>
  <c r="LK30" i="2"/>
  <c r="LJ30" i="2"/>
  <c r="LI30" i="2"/>
  <c r="LH30" i="2"/>
  <c r="LG30" i="2"/>
  <c r="LF30" i="2"/>
  <c r="LE30" i="2"/>
  <c r="LD30" i="2"/>
  <c r="LC30" i="2"/>
  <c r="LB30" i="2"/>
  <c r="LA30" i="2"/>
  <c r="KZ30" i="2"/>
  <c r="KY30" i="2"/>
  <c r="KX30" i="2"/>
  <c r="KW30" i="2"/>
  <c r="KV30" i="2"/>
  <c r="KU30" i="2"/>
  <c r="KT30" i="2"/>
  <c r="KS30" i="2"/>
  <c r="KR30" i="2"/>
  <c r="KQ30" i="2"/>
  <c r="KP30" i="2"/>
  <c r="KO30" i="2"/>
  <c r="KN30" i="2"/>
  <c r="KM30" i="2"/>
  <c r="KL30" i="2"/>
  <c r="KK30" i="2"/>
  <c r="KJ30" i="2"/>
  <c r="KI30" i="2"/>
  <c r="KH30" i="2"/>
  <c r="KG30" i="2"/>
  <c r="KF30" i="2"/>
  <c r="KE30" i="2"/>
  <c r="KD30" i="2"/>
  <c r="KC30" i="2"/>
  <c r="KB30" i="2"/>
  <c r="KA30" i="2"/>
  <c r="JZ30" i="2"/>
  <c r="JY30" i="2"/>
  <c r="JX30" i="2"/>
  <c r="JW30" i="2"/>
  <c r="JV30" i="2"/>
  <c r="JU30" i="2"/>
  <c r="JT30" i="2"/>
  <c r="JS30" i="2"/>
  <c r="JR30" i="2"/>
  <c r="JQ30" i="2"/>
  <c r="JP30" i="2"/>
  <c r="JO30" i="2"/>
  <c r="JN30" i="2"/>
  <c r="JM30" i="2"/>
  <c r="JL30" i="2"/>
  <c r="JK30" i="2"/>
  <c r="JJ30" i="2"/>
  <c r="JI30" i="2"/>
  <c r="JH30" i="2"/>
  <c r="JG30" i="2"/>
  <c r="JF30" i="2"/>
  <c r="JE30" i="2"/>
  <c r="JD30" i="2"/>
  <c r="JC30" i="2"/>
  <c r="JB30" i="2"/>
  <c r="JA30" i="2"/>
  <c r="IZ30" i="2"/>
  <c r="IY30" i="2"/>
  <c r="IX30" i="2"/>
  <c r="IW30" i="2"/>
  <c r="IV30" i="2"/>
  <c r="IU30" i="2"/>
  <c r="IT30" i="2"/>
  <c r="IS30" i="2"/>
  <c r="IR30" i="2"/>
  <c r="IQ30" i="2"/>
  <c r="IP30" i="2"/>
  <c r="IO30" i="2"/>
  <c r="IN30" i="2"/>
  <c r="IM30" i="2"/>
  <c r="IL30" i="2"/>
  <c r="IK30" i="2"/>
  <c r="IJ30" i="2"/>
  <c r="II30" i="2"/>
  <c r="IH30" i="2"/>
  <c r="IG30" i="2"/>
  <c r="IF30" i="2"/>
  <c r="IE30" i="2"/>
  <c r="ID30" i="2"/>
  <c r="IC30" i="2"/>
  <c r="IB30" i="2"/>
  <c r="IA30" i="2"/>
  <c r="HZ30" i="2"/>
  <c r="HY30" i="2"/>
  <c r="HX30" i="2"/>
  <c r="HW30" i="2"/>
  <c r="HV30" i="2"/>
  <c r="HU30" i="2"/>
  <c r="HT30" i="2"/>
  <c r="HS30" i="2"/>
  <c r="HR30" i="2"/>
  <c r="HQ30" i="2"/>
  <c r="HP30" i="2"/>
  <c r="HO30" i="2"/>
  <c r="HN30" i="2"/>
  <c r="HM30" i="2"/>
  <c r="HL30" i="2"/>
  <c r="HK30" i="2"/>
  <c r="HJ30" i="2"/>
  <c r="HI30" i="2"/>
  <c r="HH30" i="2"/>
  <c r="HG30" i="2"/>
  <c r="HF30" i="2"/>
  <c r="HE30" i="2"/>
  <c r="HD30" i="2"/>
  <c r="HC30" i="2"/>
  <c r="HB30" i="2"/>
  <c r="HA30" i="2"/>
  <c r="GZ30" i="2"/>
  <c r="GY30" i="2"/>
  <c r="GX30" i="2"/>
  <c r="GW30" i="2"/>
  <c r="GV30" i="2"/>
  <c r="GU30" i="2"/>
  <c r="GT30" i="2"/>
  <c r="GS30" i="2"/>
  <c r="GR30" i="2"/>
  <c r="GQ30" i="2"/>
  <c r="GP30" i="2"/>
  <c r="GO30" i="2"/>
  <c r="GN30" i="2"/>
  <c r="GM30" i="2"/>
  <c r="GL30" i="2"/>
  <c r="GK30" i="2"/>
  <c r="GJ30" i="2"/>
  <c r="GI30" i="2"/>
  <c r="GH30" i="2"/>
  <c r="GG30" i="2"/>
  <c r="GF30" i="2"/>
  <c r="GE30" i="2"/>
  <c r="GD30" i="2"/>
  <c r="GC30" i="2"/>
  <c r="GB30" i="2"/>
  <c r="GA30" i="2"/>
  <c r="FZ30" i="2"/>
  <c r="FY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QM29" i="2"/>
  <c r="QL29" i="2"/>
  <c r="QK29" i="2"/>
  <c r="QJ29" i="2"/>
  <c r="QI29" i="2"/>
  <c r="QH29" i="2"/>
  <c r="QG29" i="2"/>
  <c r="QF29" i="2"/>
  <c r="QE29" i="2"/>
  <c r="QD29" i="2"/>
  <c r="QC29" i="2"/>
  <c r="QB29" i="2"/>
  <c r="QA29" i="2"/>
  <c r="PZ29" i="2"/>
  <c r="PY29" i="2"/>
  <c r="PX29" i="2"/>
  <c r="PW29" i="2"/>
  <c r="PV29" i="2"/>
  <c r="PU29" i="2"/>
  <c r="PT29" i="2"/>
  <c r="PS29" i="2"/>
  <c r="PR29" i="2"/>
  <c r="PQ29" i="2"/>
  <c r="PP29" i="2"/>
  <c r="PO29" i="2"/>
  <c r="PN29" i="2"/>
  <c r="PM29" i="2"/>
  <c r="PL29" i="2"/>
  <c r="PK29" i="2"/>
  <c r="PJ29" i="2"/>
  <c r="PI29" i="2"/>
  <c r="PH29" i="2"/>
  <c r="PG29" i="2"/>
  <c r="PF29" i="2"/>
  <c r="PE29" i="2"/>
  <c r="PD29" i="2"/>
  <c r="PC29" i="2"/>
  <c r="PB29" i="2"/>
  <c r="PA29" i="2"/>
  <c r="OZ29" i="2"/>
  <c r="OY29" i="2"/>
  <c r="OX29" i="2"/>
  <c r="OW29" i="2"/>
  <c r="OV29" i="2"/>
  <c r="OU29" i="2"/>
  <c r="OT29" i="2"/>
  <c r="OS29" i="2"/>
  <c r="OR29" i="2"/>
  <c r="OQ29" i="2"/>
  <c r="OP29" i="2"/>
  <c r="OO29" i="2"/>
  <c r="ON29" i="2"/>
  <c r="OM29" i="2"/>
  <c r="OL29" i="2"/>
  <c r="OK29" i="2"/>
  <c r="OJ29" i="2"/>
  <c r="OI29" i="2"/>
  <c r="OH29" i="2"/>
  <c r="OG29" i="2"/>
  <c r="OF29" i="2"/>
  <c r="OE29" i="2"/>
  <c r="OD29" i="2"/>
  <c r="OC29" i="2"/>
  <c r="OB29" i="2"/>
  <c r="OA29" i="2"/>
  <c r="NZ29" i="2"/>
  <c r="NY29" i="2"/>
  <c r="NX29" i="2"/>
  <c r="NW29" i="2"/>
  <c r="NV29" i="2"/>
  <c r="NU29" i="2"/>
  <c r="NT29" i="2"/>
  <c r="NS29" i="2"/>
  <c r="NR29" i="2"/>
  <c r="NQ29" i="2"/>
  <c r="NP29" i="2"/>
  <c r="NO29" i="2"/>
  <c r="NN29" i="2"/>
  <c r="NM29" i="2"/>
  <c r="NL29" i="2"/>
  <c r="NK29" i="2"/>
  <c r="NJ29" i="2"/>
  <c r="NI29" i="2"/>
  <c r="NH29" i="2"/>
  <c r="NG29" i="2"/>
  <c r="NF29" i="2"/>
  <c r="NE29" i="2"/>
  <c r="ND29" i="2"/>
  <c r="NC29" i="2"/>
  <c r="NB29" i="2"/>
  <c r="NA29" i="2"/>
  <c r="MZ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KV29" i="2"/>
  <c r="KU29" i="2"/>
  <c r="KT29" i="2"/>
  <c r="KS29" i="2"/>
  <c r="KR29" i="2"/>
  <c r="KQ29" i="2"/>
  <c r="KP29" i="2"/>
  <c r="KO29" i="2"/>
  <c r="KN29" i="2"/>
  <c r="KM29" i="2"/>
  <c r="KL29" i="2"/>
  <c r="KK29" i="2"/>
  <c r="KJ29" i="2"/>
  <c r="KI29" i="2"/>
  <c r="KH29" i="2"/>
  <c r="KG29" i="2"/>
  <c r="KF29" i="2"/>
  <c r="KE29" i="2"/>
  <c r="KD29" i="2"/>
  <c r="KC29" i="2"/>
  <c r="KB29" i="2"/>
  <c r="KA29" i="2"/>
  <c r="JZ29" i="2"/>
  <c r="JY29" i="2"/>
  <c r="JX29" i="2"/>
  <c r="JW29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QM28" i="2"/>
  <c r="QL28" i="2"/>
  <c r="QK28" i="2"/>
  <c r="QJ28" i="2"/>
  <c r="QI28" i="2"/>
  <c r="QH28" i="2"/>
  <c r="QG28" i="2"/>
  <c r="QF28" i="2"/>
  <c r="QE28" i="2"/>
  <c r="QD28" i="2"/>
  <c r="QC28" i="2"/>
  <c r="QB28" i="2"/>
  <c r="QA28" i="2"/>
  <c r="PZ28" i="2"/>
  <c r="PY28" i="2"/>
  <c r="PX28" i="2"/>
  <c r="PW28" i="2"/>
  <c r="PV28" i="2"/>
  <c r="PU28" i="2"/>
  <c r="PT28" i="2"/>
  <c r="PS28" i="2"/>
  <c r="PR28" i="2"/>
  <c r="PQ28" i="2"/>
  <c r="PP28" i="2"/>
  <c r="PO28" i="2"/>
  <c r="PN28" i="2"/>
  <c r="PM28" i="2"/>
  <c r="PL28" i="2"/>
  <c r="PK28" i="2"/>
  <c r="PJ28" i="2"/>
  <c r="PI28" i="2"/>
  <c r="PH28" i="2"/>
  <c r="PG28" i="2"/>
  <c r="PF28" i="2"/>
  <c r="PE28" i="2"/>
  <c r="PD28" i="2"/>
  <c r="PC28" i="2"/>
  <c r="PB28" i="2"/>
  <c r="PA28" i="2"/>
  <c r="OZ28" i="2"/>
  <c r="OY28" i="2"/>
  <c r="OX28" i="2"/>
  <c r="OW28" i="2"/>
  <c r="OV28" i="2"/>
  <c r="OU28" i="2"/>
  <c r="OT28" i="2"/>
  <c r="OS28" i="2"/>
  <c r="OR28" i="2"/>
  <c r="OQ28" i="2"/>
  <c r="OP28" i="2"/>
  <c r="OO28" i="2"/>
  <c r="ON28" i="2"/>
  <c r="OM28" i="2"/>
  <c r="OL28" i="2"/>
  <c r="OK28" i="2"/>
  <c r="OJ28" i="2"/>
  <c r="OI28" i="2"/>
  <c r="OH28" i="2"/>
  <c r="OG28" i="2"/>
  <c r="OF28" i="2"/>
  <c r="OE28" i="2"/>
  <c r="OD28" i="2"/>
  <c r="OC28" i="2"/>
  <c r="OB28" i="2"/>
  <c r="OA28" i="2"/>
  <c r="NZ28" i="2"/>
  <c r="NY28" i="2"/>
  <c r="NX28" i="2"/>
  <c r="NW28" i="2"/>
  <c r="NV28" i="2"/>
  <c r="NU28" i="2"/>
  <c r="NT28" i="2"/>
  <c r="NS28" i="2"/>
  <c r="NR28" i="2"/>
  <c r="NQ28" i="2"/>
  <c r="NP28" i="2"/>
  <c r="NO28" i="2"/>
  <c r="NN28" i="2"/>
  <c r="NM28" i="2"/>
  <c r="NL28" i="2"/>
  <c r="NK28" i="2"/>
  <c r="NJ28" i="2"/>
  <c r="NI28" i="2"/>
  <c r="NH28" i="2"/>
  <c r="NG28" i="2"/>
  <c r="NF28" i="2"/>
  <c r="NE28" i="2"/>
  <c r="ND28" i="2"/>
  <c r="NC28" i="2"/>
  <c r="NB28" i="2"/>
  <c r="NA28" i="2"/>
  <c r="MZ28" i="2"/>
  <c r="MY28" i="2"/>
  <c r="MX28" i="2"/>
  <c r="MW28" i="2"/>
  <c r="MV28" i="2"/>
  <c r="MU28" i="2"/>
  <c r="MT28" i="2"/>
  <c r="MS28" i="2"/>
  <c r="MR28" i="2"/>
  <c r="MQ28" i="2"/>
  <c r="MP28" i="2"/>
  <c r="MO28" i="2"/>
  <c r="MN28" i="2"/>
  <c r="MM28" i="2"/>
  <c r="ML28" i="2"/>
  <c r="MK28" i="2"/>
  <c r="MJ28" i="2"/>
  <c r="MI28" i="2"/>
  <c r="MH28" i="2"/>
  <c r="MG28" i="2"/>
  <c r="MF28" i="2"/>
  <c r="ME28" i="2"/>
  <c r="MD28" i="2"/>
  <c r="MC28" i="2"/>
  <c r="MB28" i="2"/>
  <c r="MA28" i="2"/>
  <c r="LZ28" i="2"/>
  <c r="LY28" i="2"/>
  <c r="LX28" i="2"/>
  <c r="LW28" i="2"/>
  <c r="LV28" i="2"/>
  <c r="LU28" i="2"/>
  <c r="LT28" i="2"/>
  <c r="LS28" i="2"/>
  <c r="LR28" i="2"/>
  <c r="LQ28" i="2"/>
  <c r="LP28" i="2"/>
  <c r="LO28" i="2"/>
  <c r="LN28" i="2"/>
  <c r="LM28" i="2"/>
  <c r="LL28" i="2"/>
  <c r="LK28" i="2"/>
  <c r="LJ28" i="2"/>
  <c r="LI28" i="2"/>
  <c r="LH28" i="2"/>
  <c r="LG28" i="2"/>
  <c r="LF28" i="2"/>
  <c r="LE28" i="2"/>
  <c r="LD28" i="2"/>
  <c r="LC28" i="2"/>
  <c r="LB28" i="2"/>
  <c r="LA28" i="2"/>
  <c r="KZ28" i="2"/>
  <c r="KY28" i="2"/>
  <c r="KX28" i="2"/>
  <c r="KW28" i="2"/>
  <c r="KV28" i="2"/>
  <c r="KU28" i="2"/>
  <c r="KT28" i="2"/>
  <c r="KS28" i="2"/>
  <c r="KR28" i="2"/>
  <c r="KQ28" i="2"/>
  <c r="KP28" i="2"/>
  <c r="KO28" i="2"/>
  <c r="KN28" i="2"/>
  <c r="KM28" i="2"/>
  <c r="KL28" i="2"/>
  <c r="KK28" i="2"/>
  <c r="KJ28" i="2"/>
  <c r="KI28" i="2"/>
  <c r="KH28" i="2"/>
  <c r="KG28" i="2"/>
  <c r="KF28" i="2"/>
  <c r="KE28" i="2"/>
  <c r="KD28" i="2"/>
  <c r="KC28" i="2"/>
  <c r="KB28" i="2"/>
  <c r="KA28" i="2"/>
  <c r="JZ28" i="2"/>
  <c r="JY28" i="2"/>
  <c r="JX28" i="2"/>
  <c r="JW28" i="2"/>
  <c r="JV28" i="2"/>
  <c r="JU28" i="2"/>
  <c r="JT28" i="2"/>
  <c r="JS28" i="2"/>
  <c r="JR28" i="2"/>
  <c r="JQ28" i="2"/>
  <c r="JP28" i="2"/>
  <c r="JO28" i="2"/>
  <c r="JN28" i="2"/>
  <c r="JM28" i="2"/>
  <c r="JL28" i="2"/>
  <c r="JK28" i="2"/>
  <c r="JJ28" i="2"/>
  <c r="JI28" i="2"/>
  <c r="JH28" i="2"/>
  <c r="JG28" i="2"/>
  <c r="JF28" i="2"/>
  <c r="JE28" i="2"/>
  <c r="JD28" i="2"/>
  <c r="JC28" i="2"/>
  <c r="JB28" i="2"/>
  <c r="JA28" i="2"/>
  <c r="IZ28" i="2"/>
  <c r="IY28" i="2"/>
  <c r="IX28" i="2"/>
  <c r="IW28" i="2"/>
  <c r="IV28" i="2"/>
  <c r="IU28" i="2"/>
  <c r="IT28" i="2"/>
  <c r="IS28" i="2"/>
  <c r="IR28" i="2"/>
  <c r="IQ28" i="2"/>
  <c r="IP28" i="2"/>
  <c r="IO28" i="2"/>
  <c r="IN28" i="2"/>
  <c r="IM28" i="2"/>
  <c r="IL28" i="2"/>
  <c r="IK28" i="2"/>
  <c r="IJ28" i="2"/>
  <c r="II28" i="2"/>
  <c r="IH28" i="2"/>
  <c r="IG28" i="2"/>
  <c r="IF28" i="2"/>
  <c r="IE28" i="2"/>
  <c r="ID28" i="2"/>
  <c r="IC28" i="2"/>
  <c r="IB28" i="2"/>
  <c r="IA28" i="2"/>
  <c r="HZ28" i="2"/>
  <c r="HY28" i="2"/>
  <c r="HX28" i="2"/>
  <c r="HW28" i="2"/>
  <c r="HV28" i="2"/>
  <c r="HU28" i="2"/>
  <c r="HT28" i="2"/>
  <c r="HS28" i="2"/>
  <c r="HR28" i="2"/>
  <c r="HQ28" i="2"/>
  <c r="HP28" i="2"/>
  <c r="HO28" i="2"/>
  <c r="HN28" i="2"/>
  <c r="HM28" i="2"/>
  <c r="HL28" i="2"/>
  <c r="HK28" i="2"/>
  <c r="HJ28" i="2"/>
  <c r="HI28" i="2"/>
  <c r="HH28" i="2"/>
  <c r="HG28" i="2"/>
  <c r="HF28" i="2"/>
  <c r="HE28" i="2"/>
  <c r="HD28" i="2"/>
  <c r="HC28" i="2"/>
  <c r="HB28" i="2"/>
  <c r="HA28" i="2"/>
  <c r="GZ28" i="2"/>
  <c r="GY28" i="2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GG28" i="2"/>
  <c r="GF28" i="2"/>
  <c r="GE28" i="2"/>
  <c r="GD28" i="2"/>
  <c r="GC28" i="2"/>
  <c r="GB28" i="2"/>
  <c r="GA28" i="2"/>
  <c r="FZ28" i="2"/>
  <c r="FY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PM27" i="2"/>
  <c r="PL27" i="2"/>
  <c r="PK27" i="2"/>
  <c r="PJ27" i="2"/>
  <c r="PI27" i="2"/>
  <c r="PH27" i="2"/>
  <c r="PG27" i="2"/>
  <c r="PF27" i="2"/>
  <c r="PE27" i="2"/>
  <c r="PD27" i="2"/>
  <c r="PC27" i="2"/>
  <c r="PB27" i="2"/>
  <c r="PA27" i="2"/>
  <c r="OZ27" i="2"/>
  <c r="OY27" i="2"/>
  <c r="OX27" i="2"/>
  <c r="OW27" i="2"/>
  <c r="OV27" i="2"/>
  <c r="OU27" i="2"/>
  <c r="OT27" i="2"/>
  <c r="OS27" i="2"/>
  <c r="OR27" i="2"/>
  <c r="OQ27" i="2"/>
  <c r="OP27" i="2"/>
  <c r="OO27" i="2"/>
  <c r="ON27" i="2"/>
  <c r="OM27" i="2"/>
  <c r="OL27" i="2"/>
  <c r="OK27" i="2"/>
  <c r="OJ27" i="2"/>
  <c r="OI27" i="2"/>
  <c r="OH27" i="2"/>
  <c r="OG27" i="2"/>
  <c r="OF27" i="2"/>
  <c r="OE27" i="2"/>
  <c r="OD27" i="2"/>
  <c r="OC27" i="2"/>
  <c r="OB27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MV27" i="2"/>
  <c r="MU27" i="2"/>
  <c r="MT27" i="2"/>
  <c r="MS27" i="2"/>
  <c r="MR27" i="2"/>
  <c r="MQ27" i="2"/>
  <c r="MP27" i="2"/>
  <c r="MO27" i="2"/>
  <c r="MN27" i="2"/>
  <c r="MM27" i="2"/>
  <c r="ML27" i="2"/>
  <c r="MK27" i="2"/>
  <c r="MJ27" i="2"/>
  <c r="MI27" i="2"/>
  <c r="MH27" i="2"/>
  <c r="MG27" i="2"/>
  <c r="MF27" i="2"/>
  <c r="ME27" i="2"/>
  <c r="MD27" i="2"/>
  <c r="MC27" i="2"/>
  <c r="MB27" i="2"/>
  <c r="MA27" i="2"/>
  <c r="LZ27" i="2"/>
  <c r="LY27" i="2"/>
  <c r="LX27" i="2"/>
  <c r="LW27" i="2"/>
  <c r="LV27" i="2"/>
  <c r="LU27" i="2"/>
  <c r="LT27" i="2"/>
  <c r="LS27" i="2"/>
  <c r="LR27" i="2"/>
  <c r="LQ27" i="2"/>
  <c r="LP27" i="2"/>
  <c r="LO27" i="2"/>
  <c r="LN27" i="2"/>
  <c r="LM27" i="2"/>
  <c r="LL27" i="2"/>
  <c r="LK27" i="2"/>
  <c r="LJ27" i="2"/>
  <c r="LI27" i="2"/>
  <c r="LH27" i="2"/>
  <c r="LG27" i="2"/>
  <c r="LF27" i="2"/>
  <c r="LE27" i="2"/>
  <c r="LD27" i="2"/>
  <c r="LC27" i="2"/>
  <c r="LB27" i="2"/>
  <c r="LA27" i="2"/>
  <c r="KZ27" i="2"/>
  <c r="KY27" i="2"/>
  <c r="KX27" i="2"/>
  <c r="KW27" i="2"/>
  <c r="KV27" i="2"/>
  <c r="KU27" i="2"/>
  <c r="KT27" i="2"/>
  <c r="KS27" i="2"/>
  <c r="KR27" i="2"/>
  <c r="KQ27" i="2"/>
  <c r="KP27" i="2"/>
  <c r="KO27" i="2"/>
  <c r="KN27" i="2"/>
  <c r="KM27" i="2"/>
  <c r="KL27" i="2"/>
  <c r="KK27" i="2"/>
  <c r="KJ27" i="2"/>
  <c r="KI27" i="2"/>
  <c r="KH27" i="2"/>
  <c r="KG27" i="2"/>
  <c r="KF27" i="2"/>
  <c r="KE27" i="2"/>
  <c r="KD27" i="2"/>
  <c r="KC27" i="2"/>
  <c r="KB27" i="2"/>
  <c r="KA27" i="2"/>
  <c r="JZ27" i="2"/>
  <c r="JY27" i="2"/>
  <c r="JX27" i="2"/>
  <c r="JW27" i="2"/>
  <c r="JV27" i="2"/>
  <c r="JU27" i="2"/>
  <c r="JT27" i="2"/>
  <c r="JS27" i="2"/>
  <c r="JR27" i="2"/>
  <c r="JQ27" i="2"/>
  <c r="JP27" i="2"/>
  <c r="JO27" i="2"/>
  <c r="JN27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HE27" i="2"/>
  <c r="HD27" i="2"/>
  <c r="HC27" i="2"/>
  <c r="HB27" i="2"/>
  <c r="HA27" i="2"/>
  <c r="GZ27" i="2"/>
  <c r="GY27" i="2"/>
  <c r="GX27" i="2"/>
  <c r="GW27" i="2"/>
  <c r="GV27" i="2"/>
  <c r="GU27" i="2"/>
  <c r="GT27" i="2"/>
  <c r="GS27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QM26" i="2"/>
  <c r="QL26" i="2"/>
  <c r="QK26" i="2"/>
  <c r="QJ26" i="2"/>
  <c r="QI26" i="2"/>
  <c r="QH26" i="2"/>
  <c r="QG26" i="2"/>
  <c r="QF26" i="2"/>
  <c r="QE26" i="2"/>
  <c r="QD26" i="2"/>
  <c r="QC26" i="2"/>
  <c r="QB26" i="2"/>
  <c r="QA26" i="2"/>
  <c r="PZ26" i="2"/>
  <c r="PY26" i="2"/>
  <c r="PX26" i="2"/>
  <c r="PW26" i="2"/>
  <c r="PV26" i="2"/>
  <c r="PU26" i="2"/>
  <c r="PT26" i="2"/>
  <c r="PS26" i="2"/>
  <c r="PR26" i="2"/>
  <c r="PQ26" i="2"/>
  <c r="PP26" i="2"/>
  <c r="PO26" i="2"/>
  <c r="PN26" i="2"/>
  <c r="PM26" i="2"/>
  <c r="PL26" i="2"/>
  <c r="PK26" i="2"/>
  <c r="PJ26" i="2"/>
  <c r="PI26" i="2"/>
  <c r="PH26" i="2"/>
  <c r="PG26" i="2"/>
  <c r="PF26" i="2"/>
  <c r="PE26" i="2"/>
  <c r="PD26" i="2"/>
  <c r="PC26" i="2"/>
  <c r="PB26" i="2"/>
  <c r="PA26" i="2"/>
  <c r="OZ26" i="2"/>
  <c r="OY26" i="2"/>
  <c r="OX26" i="2"/>
  <c r="OW26" i="2"/>
  <c r="OV26" i="2"/>
  <c r="OU26" i="2"/>
  <c r="OT26" i="2"/>
  <c r="OS26" i="2"/>
  <c r="OR26" i="2"/>
  <c r="OQ26" i="2"/>
  <c r="OP26" i="2"/>
  <c r="OO26" i="2"/>
  <c r="ON26" i="2"/>
  <c r="OM26" i="2"/>
  <c r="OL26" i="2"/>
  <c r="OK26" i="2"/>
  <c r="OJ26" i="2"/>
  <c r="OI26" i="2"/>
  <c r="OH26" i="2"/>
  <c r="OG26" i="2"/>
  <c r="OF26" i="2"/>
  <c r="OE26" i="2"/>
  <c r="OD26" i="2"/>
  <c r="OC26" i="2"/>
  <c r="OB26" i="2"/>
  <c r="OA26" i="2"/>
  <c r="NZ26" i="2"/>
  <c r="NY26" i="2"/>
  <c r="NX26" i="2"/>
  <c r="NW26" i="2"/>
  <c r="NV26" i="2"/>
  <c r="NU26" i="2"/>
  <c r="NT26" i="2"/>
  <c r="NS26" i="2"/>
  <c r="NR26" i="2"/>
  <c r="NQ26" i="2"/>
  <c r="NP26" i="2"/>
  <c r="NO26" i="2"/>
  <c r="NN26" i="2"/>
  <c r="NM26" i="2"/>
  <c r="NL26" i="2"/>
  <c r="NK26" i="2"/>
  <c r="NJ26" i="2"/>
  <c r="NI26" i="2"/>
  <c r="NH26" i="2"/>
  <c r="NG26" i="2"/>
  <c r="NF26" i="2"/>
  <c r="NE26" i="2"/>
  <c r="ND26" i="2"/>
  <c r="NC26" i="2"/>
  <c r="NB26" i="2"/>
  <c r="NA26" i="2"/>
  <c r="MZ26" i="2"/>
  <c r="MY26" i="2"/>
  <c r="MX26" i="2"/>
  <c r="MW26" i="2"/>
  <c r="MV26" i="2"/>
  <c r="MU26" i="2"/>
  <c r="MT26" i="2"/>
  <c r="MS26" i="2"/>
  <c r="MR26" i="2"/>
  <c r="MQ26" i="2"/>
  <c r="MP26" i="2"/>
  <c r="MO26" i="2"/>
  <c r="MN26" i="2"/>
  <c r="MM26" i="2"/>
  <c r="ML26" i="2"/>
  <c r="MK26" i="2"/>
  <c r="MJ26" i="2"/>
  <c r="MI26" i="2"/>
  <c r="MH26" i="2"/>
  <c r="MG26" i="2"/>
  <c r="MF26" i="2"/>
  <c r="ME26" i="2"/>
  <c r="MD26" i="2"/>
  <c r="MC26" i="2"/>
  <c r="MB26" i="2"/>
  <c r="MA26" i="2"/>
  <c r="LZ26" i="2"/>
  <c r="LY26" i="2"/>
  <c r="LX26" i="2"/>
  <c r="LW26" i="2"/>
  <c r="LV26" i="2"/>
  <c r="LU26" i="2"/>
  <c r="LT26" i="2"/>
  <c r="LS26" i="2"/>
  <c r="LR26" i="2"/>
  <c r="LQ26" i="2"/>
  <c r="LP26" i="2"/>
  <c r="LO26" i="2"/>
  <c r="LN26" i="2"/>
  <c r="LM26" i="2"/>
  <c r="LL26" i="2"/>
  <c r="LK26" i="2"/>
  <c r="LJ26" i="2"/>
  <c r="LI26" i="2"/>
  <c r="LH26" i="2"/>
  <c r="LG26" i="2"/>
  <c r="LF26" i="2"/>
  <c r="LE26" i="2"/>
  <c r="LD26" i="2"/>
  <c r="LC26" i="2"/>
  <c r="LB26" i="2"/>
  <c r="LA26" i="2"/>
  <c r="KZ26" i="2"/>
  <c r="KY26" i="2"/>
  <c r="KX26" i="2"/>
  <c r="KW26" i="2"/>
  <c r="KV26" i="2"/>
  <c r="KU26" i="2"/>
  <c r="KT26" i="2"/>
  <c r="KS26" i="2"/>
  <c r="KR26" i="2"/>
  <c r="KQ26" i="2"/>
  <c r="KP26" i="2"/>
  <c r="KO26" i="2"/>
  <c r="KN26" i="2"/>
  <c r="KM26" i="2"/>
  <c r="KL26" i="2"/>
  <c r="KK26" i="2"/>
  <c r="KJ26" i="2"/>
  <c r="KI26" i="2"/>
  <c r="KH26" i="2"/>
  <c r="KG26" i="2"/>
  <c r="KF26" i="2"/>
  <c r="KE26" i="2"/>
  <c r="KD26" i="2"/>
  <c r="KC26" i="2"/>
  <c r="KB26" i="2"/>
  <c r="KA26" i="2"/>
  <c r="JZ26" i="2"/>
  <c r="JY26" i="2"/>
  <c r="JX26" i="2"/>
  <c r="JW26" i="2"/>
  <c r="JV26" i="2"/>
  <c r="JU26" i="2"/>
  <c r="JT26" i="2"/>
  <c r="JS26" i="2"/>
  <c r="JR26" i="2"/>
  <c r="JQ26" i="2"/>
  <c r="JP26" i="2"/>
  <c r="JO26" i="2"/>
  <c r="JN26" i="2"/>
  <c r="JM26" i="2"/>
  <c r="JL26" i="2"/>
  <c r="JK26" i="2"/>
  <c r="JJ26" i="2"/>
  <c r="JI26" i="2"/>
  <c r="JH26" i="2"/>
  <c r="JG26" i="2"/>
  <c r="JF26" i="2"/>
  <c r="JE26" i="2"/>
  <c r="JD26" i="2"/>
  <c r="JC26" i="2"/>
  <c r="JB26" i="2"/>
  <c r="JA26" i="2"/>
  <c r="IZ26" i="2"/>
  <c r="IY26" i="2"/>
  <c r="IX26" i="2"/>
  <c r="IW26" i="2"/>
  <c r="IV26" i="2"/>
  <c r="IU26" i="2"/>
  <c r="IT26" i="2"/>
  <c r="IS26" i="2"/>
  <c r="IR26" i="2"/>
  <c r="IQ26" i="2"/>
  <c r="IP26" i="2"/>
  <c r="IO26" i="2"/>
  <c r="IN26" i="2"/>
  <c r="IM26" i="2"/>
  <c r="IL26" i="2"/>
  <c r="IK26" i="2"/>
  <c r="IJ26" i="2"/>
  <c r="II26" i="2"/>
  <c r="IH26" i="2"/>
  <c r="IG26" i="2"/>
  <c r="IF26" i="2"/>
  <c r="IE26" i="2"/>
  <c r="ID26" i="2"/>
  <c r="IC26" i="2"/>
  <c r="IB26" i="2"/>
  <c r="IA26" i="2"/>
  <c r="HZ26" i="2"/>
  <c r="HY26" i="2"/>
  <c r="HX26" i="2"/>
  <c r="HW26" i="2"/>
  <c r="HV26" i="2"/>
  <c r="HU26" i="2"/>
  <c r="HT26" i="2"/>
  <c r="HS26" i="2"/>
  <c r="HR26" i="2"/>
  <c r="HQ26" i="2"/>
  <c r="HP26" i="2"/>
  <c r="HO26" i="2"/>
  <c r="HN26" i="2"/>
  <c r="HM26" i="2"/>
  <c r="HL26" i="2"/>
  <c r="HK26" i="2"/>
  <c r="HJ26" i="2"/>
  <c r="HI26" i="2"/>
  <c r="HH26" i="2"/>
  <c r="HG26" i="2"/>
  <c r="HF26" i="2"/>
  <c r="HE26" i="2"/>
  <c r="HD26" i="2"/>
  <c r="HC26" i="2"/>
  <c r="HB26" i="2"/>
  <c r="HA26" i="2"/>
  <c r="GZ26" i="2"/>
  <c r="GY26" i="2"/>
  <c r="GX26" i="2"/>
  <c r="GW26" i="2"/>
  <c r="GV26" i="2"/>
  <c r="GU26" i="2"/>
  <c r="GT26" i="2"/>
  <c r="GS26" i="2"/>
  <c r="GR26" i="2"/>
  <c r="GQ26" i="2"/>
  <c r="GP26" i="2"/>
  <c r="GO26" i="2"/>
  <c r="GN26" i="2"/>
  <c r="GM26" i="2"/>
  <c r="GL26" i="2"/>
  <c r="GK26" i="2"/>
  <c r="GJ26" i="2"/>
  <c r="GI26" i="2"/>
  <c r="GH26" i="2"/>
  <c r="GG26" i="2"/>
  <c r="GF26" i="2"/>
  <c r="GE26" i="2"/>
  <c r="GD26" i="2"/>
  <c r="GC26" i="2"/>
  <c r="GB26" i="2"/>
  <c r="GA26" i="2"/>
  <c r="FZ26" i="2"/>
  <c r="FY26" i="2"/>
  <c r="FS26" i="2"/>
  <c r="FR26" i="2"/>
  <c r="FQ26" i="2"/>
  <c r="FP26" i="2"/>
  <c r="FO26" i="2"/>
  <c r="FN26" i="2"/>
  <c r="FM26" i="2"/>
  <c r="FL26" i="2"/>
  <c r="FK26" i="2"/>
  <c r="FJ26" i="2"/>
  <c r="FI26" i="2"/>
  <c r="FH26" i="2"/>
  <c r="FG26" i="2"/>
  <c r="FF26" i="2"/>
  <c r="FE26" i="2"/>
  <c r="FD26" i="2"/>
  <c r="FC26" i="2"/>
  <c r="FB26" i="2"/>
  <c r="FA26" i="2"/>
  <c r="EZ26" i="2"/>
  <c r="EY26" i="2"/>
  <c r="EX26" i="2"/>
  <c r="EW26" i="2"/>
  <c r="EV26" i="2"/>
  <c r="EU26" i="2"/>
  <c r="ET26" i="2"/>
  <c r="ES26" i="2"/>
  <c r="ER26" i="2"/>
  <c r="EQ26" i="2"/>
  <c r="EP26" i="2"/>
  <c r="EO26" i="2"/>
  <c r="EN26" i="2"/>
  <c r="EM26" i="2"/>
  <c r="EL26" i="2"/>
  <c r="EK26" i="2"/>
  <c r="EJ26" i="2"/>
  <c r="EI26" i="2"/>
  <c r="EH26" i="2"/>
  <c r="EG26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QM25" i="2"/>
  <c r="QL25" i="2"/>
  <c r="QK25" i="2"/>
  <c r="QJ25" i="2"/>
  <c r="QI25" i="2"/>
  <c r="QH25" i="2"/>
  <c r="QG25" i="2"/>
  <c r="QF25" i="2"/>
  <c r="QE25" i="2"/>
  <c r="QD25" i="2"/>
  <c r="QC25" i="2"/>
  <c r="QB25" i="2"/>
  <c r="QA25" i="2"/>
  <c r="PZ25" i="2"/>
  <c r="PY25" i="2"/>
  <c r="PX25" i="2"/>
  <c r="PW25" i="2"/>
  <c r="PV25" i="2"/>
  <c r="PU25" i="2"/>
  <c r="PT25" i="2"/>
  <c r="PS25" i="2"/>
  <c r="PR25" i="2"/>
  <c r="PQ25" i="2"/>
  <c r="PP25" i="2"/>
  <c r="PO25" i="2"/>
  <c r="PN25" i="2"/>
  <c r="PM25" i="2"/>
  <c r="PL25" i="2"/>
  <c r="PK25" i="2"/>
  <c r="PJ25" i="2"/>
  <c r="PI25" i="2"/>
  <c r="PH25" i="2"/>
  <c r="PG25" i="2"/>
  <c r="PF25" i="2"/>
  <c r="PE25" i="2"/>
  <c r="PD25" i="2"/>
  <c r="PC25" i="2"/>
  <c r="PB25" i="2"/>
  <c r="PA25" i="2"/>
  <c r="OZ25" i="2"/>
  <c r="OY25" i="2"/>
  <c r="OX25" i="2"/>
  <c r="OW25" i="2"/>
  <c r="OV25" i="2"/>
  <c r="OU25" i="2"/>
  <c r="OT25" i="2"/>
  <c r="OS25" i="2"/>
  <c r="OR25" i="2"/>
  <c r="OQ25" i="2"/>
  <c r="OP25" i="2"/>
  <c r="OO25" i="2"/>
  <c r="ON25" i="2"/>
  <c r="OM25" i="2"/>
  <c r="OL25" i="2"/>
  <c r="OK25" i="2"/>
  <c r="OJ25" i="2"/>
  <c r="OI25" i="2"/>
  <c r="OH25" i="2"/>
  <c r="OG25" i="2"/>
  <c r="OF25" i="2"/>
  <c r="OE25" i="2"/>
  <c r="OD25" i="2"/>
  <c r="OC25" i="2"/>
  <c r="OB25" i="2"/>
  <c r="OA25" i="2"/>
  <c r="NZ25" i="2"/>
  <c r="NY25" i="2"/>
  <c r="NX25" i="2"/>
  <c r="NW25" i="2"/>
  <c r="NV25" i="2"/>
  <c r="NU25" i="2"/>
  <c r="NT25" i="2"/>
  <c r="NS25" i="2"/>
  <c r="NR25" i="2"/>
  <c r="NQ25" i="2"/>
  <c r="NP25" i="2"/>
  <c r="NO25" i="2"/>
  <c r="NN25" i="2"/>
  <c r="NM25" i="2"/>
  <c r="NL25" i="2"/>
  <c r="NK25" i="2"/>
  <c r="NJ25" i="2"/>
  <c r="NI25" i="2"/>
  <c r="NH25" i="2"/>
  <c r="NG25" i="2"/>
  <c r="NF25" i="2"/>
  <c r="NE25" i="2"/>
  <c r="ND25" i="2"/>
  <c r="NC25" i="2"/>
  <c r="NB25" i="2"/>
  <c r="NA25" i="2"/>
  <c r="MZ25" i="2"/>
  <c r="MY25" i="2"/>
  <c r="MX25" i="2"/>
  <c r="MW25" i="2"/>
  <c r="MV25" i="2"/>
  <c r="MU25" i="2"/>
  <c r="MT25" i="2"/>
  <c r="MS25" i="2"/>
  <c r="MR25" i="2"/>
  <c r="MQ25" i="2"/>
  <c r="MP25" i="2"/>
  <c r="MO25" i="2"/>
  <c r="MN25" i="2"/>
  <c r="MM25" i="2"/>
  <c r="ML25" i="2"/>
  <c r="MK25" i="2"/>
  <c r="MJ25" i="2"/>
  <c r="MI25" i="2"/>
  <c r="MH25" i="2"/>
  <c r="MG25" i="2"/>
  <c r="MF25" i="2"/>
  <c r="ME25" i="2"/>
  <c r="MD25" i="2"/>
  <c r="MC25" i="2"/>
  <c r="MB25" i="2"/>
  <c r="MA25" i="2"/>
  <c r="LZ25" i="2"/>
  <c r="LY25" i="2"/>
  <c r="LX25" i="2"/>
  <c r="LW25" i="2"/>
  <c r="LV25" i="2"/>
  <c r="LU25" i="2"/>
  <c r="LT25" i="2"/>
  <c r="LS25" i="2"/>
  <c r="LR25" i="2"/>
  <c r="LQ25" i="2"/>
  <c r="LP25" i="2"/>
  <c r="LO25" i="2"/>
  <c r="LN25" i="2"/>
  <c r="LM25" i="2"/>
  <c r="LL25" i="2"/>
  <c r="LK25" i="2"/>
  <c r="LJ25" i="2"/>
  <c r="LI25" i="2"/>
  <c r="LH25" i="2"/>
  <c r="LG25" i="2"/>
  <c r="LF25" i="2"/>
  <c r="LE25" i="2"/>
  <c r="LD25" i="2"/>
  <c r="LC25" i="2"/>
  <c r="LB25" i="2"/>
  <c r="LA25" i="2"/>
  <c r="KZ25" i="2"/>
  <c r="KY25" i="2"/>
  <c r="KX25" i="2"/>
  <c r="KW25" i="2"/>
  <c r="KV25" i="2"/>
  <c r="KU25" i="2"/>
  <c r="KT25" i="2"/>
  <c r="KS25" i="2"/>
  <c r="KR25" i="2"/>
  <c r="KQ25" i="2"/>
  <c r="KP25" i="2"/>
  <c r="KO25" i="2"/>
  <c r="KN25" i="2"/>
  <c r="KM25" i="2"/>
  <c r="KL25" i="2"/>
  <c r="KK25" i="2"/>
  <c r="KJ25" i="2"/>
  <c r="KI25" i="2"/>
  <c r="KH25" i="2"/>
  <c r="KG25" i="2"/>
  <c r="KF25" i="2"/>
  <c r="KE25" i="2"/>
  <c r="KD25" i="2"/>
  <c r="KC25" i="2"/>
  <c r="KB25" i="2"/>
  <c r="KA25" i="2"/>
  <c r="JZ25" i="2"/>
  <c r="JY25" i="2"/>
  <c r="JX25" i="2"/>
  <c r="JW25" i="2"/>
  <c r="JV25" i="2"/>
  <c r="JU25" i="2"/>
  <c r="JT25" i="2"/>
  <c r="JS25" i="2"/>
  <c r="JR25" i="2"/>
  <c r="JQ25" i="2"/>
  <c r="JP25" i="2"/>
  <c r="JO25" i="2"/>
  <c r="JN25" i="2"/>
  <c r="JM25" i="2"/>
  <c r="JL25" i="2"/>
  <c r="JK25" i="2"/>
  <c r="JJ25" i="2"/>
  <c r="JI25" i="2"/>
  <c r="JH25" i="2"/>
  <c r="JG25" i="2"/>
  <c r="JF25" i="2"/>
  <c r="JE25" i="2"/>
  <c r="JD25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II25" i="2"/>
  <c r="IH25" i="2"/>
  <c r="IG25" i="2"/>
  <c r="IF25" i="2"/>
  <c r="IE25" i="2"/>
  <c r="ID25" i="2"/>
  <c r="IC25" i="2"/>
  <c r="IB25" i="2"/>
  <c r="IA25" i="2"/>
  <c r="HZ25" i="2"/>
  <c r="HY25" i="2"/>
  <c r="HX25" i="2"/>
  <c r="HW25" i="2"/>
  <c r="HV25" i="2"/>
  <c r="HU25" i="2"/>
  <c r="HT25" i="2"/>
  <c r="HS25" i="2"/>
  <c r="HR25" i="2"/>
  <c r="HQ25" i="2"/>
  <c r="HP25" i="2"/>
  <c r="HO25" i="2"/>
  <c r="HN25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GG25" i="2"/>
  <c r="GF25" i="2"/>
  <c r="GE25" i="2"/>
  <c r="GD25" i="2"/>
  <c r="GC25" i="2"/>
  <c r="GB25" i="2"/>
  <c r="GA25" i="2"/>
  <c r="FZ25" i="2"/>
  <c r="FY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QM24" i="2"/>
  <c r="QL24" i="2"/>
  <c r="QK24" i="2"/>
  <c r="QJ24" i="2"/>
  <c r="QI24" i="2"/>
  <c r="QH24" i="2"/>
  <c r="QG24" i="2"/>
  <c r="QF24" i="2"/>
  <c r="QE24" i="2"/>
  <c r="QD24" i="2"/>
  <c r="QC24" i="2"/>
  <c r="QB24" i="2"/>
  <c r="QA24" i="2"/>
  <c r="PZ24" i="2"/>
  <c r="PY24" i="2"/>
  <c r="PX24" i="2"/>
  <c r="PW24" i="2"/>
  <c r="PV24" i="2"/>
  <c r="PU24" i="2"/>
  <c r="PT24" i="2"/>
  <c r="PS24" i="2"/>
  <c r="PR24" i="2"/>
  <c r="PQ24" i="2"/>
  <c r="PP24" i="2"/>
  <c r="PO24" i="2"/>
  <c r="PN24" i="2"/>
  <c r="PM24" i="2"/>
  <c r="PL24" i="2"/>
  <c r="PK24" i="2"/>
  <c r="PJ24" i="2"/>
  <c r="PI24" i="2"/>
  <c r="PH24" i="2"/>
  <c r="PG24" i="2"/>
  <c r="PF24" i="2"/>
  <c r="PE24" i="2"/>
  <c r="PD24" i="2"/>
  <c r="PC24" i="2"/>
  <c r="PB24" i="2"/>
  <c r="PA24" i="2"/>
  <c r="OZ24" i="2"/>
  <c r="OY24" i="2"/>
  <c r="OX24" i="2"/>
  <c r="OW24" i="2"/>
  <c r="OV24" i="2"/>
  <c r="OU24" i="2"/>
  <c r="OT24" i="2"/>
  <c r="OS24" i="2"/>
  <c r="OR24" i="2"/>
  <c r="OQ24" i="2"/>
  <c r="OP24" i="2"/>
  <c r="OO24" i="2"/>
  <c r="ON24" i="2"/>
  <c r="OM24" i="2"/>
  <c r="OL24" i="2"/>
  <c r="OK24" i="2"/>
  <c r="OJ24" i="2"/>
  <c r="OI24" i="2"/>
  <c r="OH24" i="2"/>
  <c r="OG24" i="2"/>
  <c r="OF24" i="2"/>
  <c r="OE24" i="2"/>
  <c r="OD24" i="2"/>
  <c r="OC24" i="2"/>
  <c r="OB24" i="2"/>
  <c r="OA24" i="2"/>
  <c r="NZ24" i="2"/>
  <c r="NY24" i="2"/>
  <c r="NX24" i="2"/>
  <c r="NW24" i="2"/>
  <c r="NV24" i="2"/>
  <c r="NU24" i="2"/>
  <c r="NT24" i="2"/>
  <c r="NS24" i="2"/>
  <c r="NR24" i="2"/>
  <c r="NQ24" i="2"/>
  <c r="NP24" i="2"/>
  <c r="NO24" i="2"/>
  <c r="NN24" i="2"/>
  <c r="NM24" i="2"/>
  <c r="NL24" i="2"/>
  <c r="NK24" i="2"/>
  <c r="NJ24" i="2"/>
  <c r="NI24" i="2"/>
  <c r="NH24" i="2"/>
  <c r="NG24" i="2"/>
  <c r="NF24" i="2"/>
  <c r="NE24" i="2"/>
  <c r="ND24" i="2"/>
  <c r="NC24" i="2"/>
  <c r="NB24" i="2"/>
  <c r="NA24" i="2"/>
  <c r="MZ24" i="2"/>
  <c r="MY24" i="2"/>
  <c r="MX24" i="2"/>
  <c r="MW24" i="2"/>
  <c r="MV24" i="2"/>
  <c r="MU24" i="2"/>
  <c r="MT24" i="2"/>
  <c r="MS24" i="2"/>
  <c r="MR24" i="2"/>
  <c r="MQ24" i="2"/>
  <c r="MP24" i="2"/>
  <c r="MO24" i="2"/>
  <c r="MN24" i="2"/>
  <c r="MM24" i="2"/>
  <c r="ML24" i="2"/>
  <c r="MK24" i="2"/>
  <c r="MJ24" i="2"/>
  <c r="MI24" i="2"/>
  <c r="MH24" i="2"/>
  <c r="MG24" i="2"/>
  <c r="MF24" i="2"/>
  <c r="ME24" i="2"/>
  <c r="MD24" i="2"/>
  <c r="MC24" i="2"/>
  <c r="MB24" i="2"/>
  <c r="MA24" i="2"/>
  <c r="LZ24" i="2"/>
  <c r="LY24" i="2"/>
  <c r="LX24" i="2"/>
  <c r="LW24" i="2"/>
  <c r="LV24" i="2"/>
  <c r="LU24" i="2"/>
  <c r="LT24" i="2"/>
  <c r="LS24" i="2"/>
  <c r="LR24" i="2"/>
  <c r="LQ24" i="2"/>
  <c r="LP24" i="2"/>
  <c r="LO24" i="2"/>
  <c r="LN24" i="2"/>
  <c r="LM24" i="2"/>
  <c r="LL24" i="2"/>
  <c r="LK24" i="2"/>
  <c r="LJ24" i="2"/>
  <c r="LI24" i="2"/>
  <c r="LH24" i="2"/>
  <c r="LG24" i="2"/>
  <c r="LF24" i="2"/>
  <c r="LE24" i="2"/>
  <c r="LD24" i="2"/>
  <c r="LC24" i="2"/>
  <c r="LB24" i="2"/>
  <c r="LA24" i="2"/>
  <c r="KZ24" i="2"/>
  <c r="KY24" i="2"/>
  <c r="KX24" i="2"/>
  <c r="KW24" i="2"/>
  <c r="KV24" i="2"/>
  <c r="KU24" i="2"/>
  <c r="KT24" i="2"/>
  <c r="KS24" i="2"/>
  <c r="KR24" i="2"/>
  <c r="KQ24" i="2"/>
  <c r="KP24" i="2"/>
  <c r="KO24" i="2"/>
  <c r="KN24" i="2"/>
  <c r="KM24" i="2"/>
  <c r="KL24" i="2"/>
  <c r="KK24" i="2"/>
  <c r="KJ24" i="2"/>
  <c r="KI24" i="2"/>
  <c r="KH24" i="2"/>
  <c r="KG24" i="2"/>
  <c r="KF24" i="2"/>
  <c r="KE24" i="2"/>
  <c r="KD24" i="2"/>
  <c r="KC24" i="2"/>
  <c r="KB24" i="2"/>
  <c r="KA24" i="2"/>
  <c r="JZ24" i="2"/>
  <c r="JY24" i="2"/>
  <c r="JX24" i="2"/>
  <c r="JW24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QM23" i="2"/>
  <c r="QL23" i="2"/>
  <c r="QK23" i="2"/>
  <c r="QJ23" i="2"/>
  <c r="QI23" i="2"/>
  <c r="QH23" i="2"/>
  <c r="QG23" i="2"/>
  <c r="QF23" i="2"/>
  <c r="QE23" i="2"/>
  <c r="QD23" i="2"/>
  <c r="QC23" i="2"/>
  <c r="QB23" i="2"/>
  <c r="QA23" i="2"/>
  <c r="PZ23" i="2"/>
  <c r="PY23" i="2"/>
  <c r="PX23" i="2"/>
  <c r="PW23" i="2"/>
  <c r="PV23" i="2"/>
  <c r="PU23" i="2"/>
  <c r="PT23" i="2"/>
  <c r="PS23" i="2"/>
  <c r="PR23" i="2"/>
  <c r="PQ23" i="2"/>
  <c r="PP23" i="2"/>
  <c r="PO23" i="2"/>
  <c r="PN23" i="2"/>
  <c r="PM23" i="2"/>
  <c r="PL23" i="2"/>
  <c r="PK23" i="2"/>
  <c r="PJ23" i="2"/>
  <c r="PI23" i="2"/>
  <c r="PH23" i="2"/>
  <c r="PG23" i="2"/>
  <c r="PF23" i="2"/>
  <c r="PE23" i="2"/>
  <c r="PD23" i="2"/>
  <c r="PC23" i="2"/>
  <c r="PB23" i="2"/>
  <c r="PA23" i="2"/>
  <c r="OZ23" i="2"/>
  <c r="OY23" i="2"/>
  <c r="OX23" i="2"/>
  <c r="OW23" i="2"/>
  <c r="OV23" i="2"/>
  <c r="OU23" i="2"/>
  <c r="OT23" i="2"/>
  <c r="OS23" i="2"/>
  <c r="OR23" i="2"/>
  <c r="OQ23" i="2"/>
  <c r="OP23" i="2"/>
  <c r="OO23" i="2"/>
  <c r="ON23" i="2"/>
  <c r="OM23" i="2"/>
  <c r="OL23" i="2"/>
  <c r="OK23" i="2"/>
  <c r="OJ23" i="2"/>
  <c r="OI23" i="2"/>
  <c r="OH23" i="2"/>
  <c r="OG23" i="2"/>
  <c r="OF23" i="2"/>
  <c r="OE23" i="2"/>
  <c r="OD23" i="2"/>
  <c r="OC23" i="2"/>
  <c r="OB23" i="2"/>
  <c r="OA23" i="2"/>
  <c r="NZ23" i="2"/>
  <c r="NY23" i="2"/>
  <c r="NX23" i="2"/>
  <c r="NW23" i="2"/>
  <c r="NV23" i="2"/>
  <c r="NU23" i="2"/>
  <c r="NT23" i="2"/>
  <c r="NS23" i="2"/>
  <c r="NR23" i="2"/>
  <c r="NQ23" i="2"/>
  <c r="NP23" i="2"/>
  <c r="NO23" i="2"/>
  <c r="NN23" i="2"/>
  <c r="NM23" i="2"/>
  <c r="NL23" i="2"/>
  <c r="NK23" i="2"/>
  <c r="NJ23" i="2"/>
  <c r="NI23" i="2"/>
  <c r="NH23" i="2"/>
  <c r="NG23" i="2"/>
  <c r="NF23" i="2"/>
  <c r="NE23" i="2"/>
  <c r="ND23" i="2"/>
  <c r="NC23" i="2"/>
  <c r="NB23" i="2"/>
  <c r="NA23" i="2"/>
  <c r="MZ23" i="2"/>
  <c r="MY23" i="2"/>
  <c r="MX23" i="2"/>
  <c r="MW23" i="2"/>
  <c r="MV23" i="2"/>
  <c r="MU23" i="2"/>
  <c r="MT23" i="2"/>
  <c r="MS23" i="2"/>
  <c r="MR23" i="2"/>
  <c r="MQ23" i="2"/>
  <c r="MP23" i="2"/>
  <c r="MO23" i="2"/>
  <c r="MN23" i="2"/>
  <c r="MM23" i="2"/>
  <c r="ML23" i="2"/>
  <c r="MK23" i="2"/>
  <c r="MJ23" i="2"/>
  <c r="MI23" i="2"/>
  <c r="MH23" i="2"/>
  <c r="MG23" i="2"/>
  <c r="MF23" i="2"/>
  <c r="ME23" i="2"/>
  <c r="MD23" i="2"/>
  <c r="MC23" i="2"/>
  <c r="MB23" i="2"/>
  <c r="MA23" i="2"/>
  <c r="LZ23" i="2"/>
  <c r="LY23" i="2"/>
  <c r="LX23" i="2"/>
  <c r="LW23" i="2"/>
  <c r="LV23" i="2"/>
  <c r="LU23" i="2"/>
  <c r="LT23" i="2"/>
  <c r="LS23" i="2"/>
  <c r="LR23" i="2"/>
  <c r="LQ23" i="2"/>
  <c r="LP23" i="2"/>
  <c r="LO23" i="2"/>
  <c r="LN23" i="2"/>
  <c r="LM23" i="2"/>
  <c r="LL23" i="2"/>
  <c r="LK23" i="2"/>
  <c r="LJ23" i="2"/>
  <c r="LI23" i="2"/>
  <c r="LH23" i="2"/>
  <c r="LG23" i="2"/>
  <c r="LF23" i="2"/>
  <c r="LE23" i="2"/>
  <c r="LD23" i="2"/>
  <c r="LC23" i="2"/>
  <c r="LB23" i="2"/>
  <c r="LA23" i="2"/>
  <c r="KZ23" i="2"/>
  <c r="KY23" i="2"/>
  <c r="KX23" i="2"/>
  <c r="KW23" i="2"/>
  <c r="KV23" i="2"/>
  <c r="KU23" i="2"/>
  <c r="KT23" i="2"/>
  <c r="KS23" i="2"/>
  <c r="KR23" i="2"/>
  <c r="KQ23" i="2"/>
  <c r="KP23" i="2"/>
  <c r="KO23" i="2"/>
  <c r="KN23" i="2"/>
  <c r="KM23" i="2"/>
  <c r="KL23" i="2"/>
  <c r="KK23" i="2"/>
  <c r="KJ23" i="2"/>
  <c r="KI23" i="2"/>
  <c r="KH23" i="2"/>
  <c r="KG23" i="2"/>
  <c r="KF23" i="2"/>
  <c r="KE23" i="2"/>
  <c r="KD23" i="2"/>
  <c r="KC23" i="2"/>
  <c r="KB23" i="2"/>
  <c r="KA23" i="2"/>
  <c r="JZ23" i="2"/>
  <c r="JY23" i="2"/>
  <c r="JX23" i="2"/>
  <c r="JW23" i="2"/>
  <c r="JV23" i="2"/>
  <c r="JU23" i="2"/>
  <c r="JT23" i="2"/>
  <c r="JS23" i="2"/>
  <c r="JR23" i="2"/>
  <c r="JQ23" i="2"/>
  <c r="JP23" i="2"/>
  <c r="JO23" i="2"/>
  <c r="JN23" i="2"/>
  <c r="JM23" i="2"/>
  <c r="JL23" i="2"/>
  <c r="JK23" i="2"/>
  <c r="JJ23" i="2"/>
  <c r="JI23" i="2"/>
  <c r="JH23" i="2"/>
  <c r="JG23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PM22" i="2"/>
  <c r="PL22" i="2"/>
  <c r="PK22" i="2"/>
  <c r="PJ22" i="2"/>
  <c r="PI22" i="2"/>
  <c r="PH22" i="2"/>
  <c r="PG22" i="2"/>
  <c r="PF22" i="2"/>
  <c r="PE22" i="2"/>
  <c r="PD22" i="2"/>
  <c r="PC22" i="2"/>
  <c r="PB22" i="2"/>
  <c r="PA22" i="2"/>
  <c r="OZ22" i="2"/>
  <c r="OY22" i="2"/>
  <c r="OX22" i="2"/>
  <c r="OW22" i="2"/>
  <c r="OV22" i="2"/>
  <c r="OU22" i="2"/>
  <c r="OT22" i="2"/>
  <c r="OS22" i="2"/>
  <c r="OR22" i="2"/>
  <c r="OQ22" i="2"/>
  <c r="OP22" i="2"/>
  <c r="OO22" i="2"/>
  <c r="ON22" i="2"/>
  <c r="OM22" i="2"/>
  <c r="OL22" i="2"/>
  <c r="OK22" i="2"/>
  <c r="OJ22" i="2"/>
  <c r="OI22" i="2"/>
  <c r="OH22" i="2"/>
  <c r="OG22" i="2"/>
  <c r="OF22" i="2"/>
  <c r="OE22" i="2"/>
  <c r="OD22" i="2"/>
  <c r="OC22" i="2"/>
  <c r="OB22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MV22" i="2"/>
  <c r="MU22" i="2"/>
  <c r="MT22" i="2"/>
  <c r="MS22" i="2"/>
  <c r="MR22" i="2"/>
  <c r="MQ22" i="2"/>
  <c r="MP22" i="2"/>
  <c r="MO22" i="2"/>
  <c r="MN22" i="2"/>
  <c r="MM22" i="2"/>
  <c r="ML22" i="2"/>
  <c r="MK22" i="2"/>
  <c r="MJ22" i="2"/>
  <c r="MI22" i="2"/>
  <c r="MH22" i="2"/>
  <c r="MG22" i="2"/>
  <c r="MF22" i="2"/>
  <c r="ME22" i="2"/>
  <c r="MD22" i="2"/>
  <c r="MC22" i="2"/>
  <c r="MB22" i="2"/>
  <c r="MA22" i="2"/>
  <c r="LZ22" i="2"/>
  <c r="LY22" i="2"/>
  <c r="LX22" i="2"/>
  <c r="LW22" i="2"/>
  <c r="LV22" i="2"/>
  <c r="LU22" i="2"/>
  <c r="LT22" i="2"/>
  <c r="LS22" i="2"/>
  <c r="LR22" i="2"/>
  <c r="LQ22" i="2"/>
  <c r="LP22" i="2"/>
  <c r="LO22" i="2"/>
  <c r="LN22" i="2"/>
  <c r="LM22" i="2"/>
  <c r="LL22" i="2"/>
  <c r="LK22" i="2"/>
  <c r="LJ22" i="2"/>
  <c r="LI22" i="2"/>
  <c r="LH22" i="2"/>
  <c r="LG22" i="2"/>
  <c r="LF22" i="2"/>
  <c r="LE22" i="2"/>
  <c r="LD22" i="2"/>
  <c r="LC22" i="2"/>
  <c r="LB22" i="2"/>
  <c r="LA22" i="2"/>
  <c r="KZ22" i="2"/>
  <c r="KY22" i="2"/>
  <c r="KX22" i="2"/>
  <c r="KW22" i="2"/>
  <c r="KV22" i="2"/>
  <c r="KU22" i="2"/>
  <c r="KT22" i="2"/>
  <c r="KS22" i="2"/>
  <c r="KR22" i="2"/>
  <c r="KQ22" i="2"/>
  <c r="KP22" i="2"/>
  <c r="KO22" i="2"/>
  <c r="KN22" i="2"/>
  <c r="KM22" i="2"/>
  <c r="KL22" i="2"/>
  <c r="KK22" i="2"/>
  <c r="KJ22" i="2"/>
  <c r="KI22" i="2"/>
  <c r="KH22" i="2"/>
  <c r="KG22" i="2"/>
  <c r="KF22" i="2"/>
  <c r="KE22" i="2"/>
  <c r="KD22" i="2"/>
  <c r="KC22" i="2"/>
  <c r="KB22" i="2"/>
  <c r="KA22" i="2"/>
  <c r="JZ22" i="2"/>
  <c r="JY22" i="2"/>
  <c r="JX22" i="2"/>
  <c r="JW22" i="2"/>
  <c r="JV22" i="2"/>
  <c r="JU22" i="2"/>
  <c r="JT22" i="2"/>
  <c r="JS22" i="2"/>
  <c r="JR22" i="2"/>
  <c r="JQ22" i="2"/>
  <c r="JP22" i="2"/>
  <c r="JO22" i="2"/>
  <c r="JN22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IH22" i="2"/>
  <c r="IG22" i="2"/>
  <c r="IF22" i="2"/>
  <c r="IE22" i="2"/>
  <c r="ID22" i="2"/>
  <c r="IC22" i="2"/>
  <c r="IB22" i="2"/>
  <c r="IA22" i="2"/>
  <c r="HZ22" i="2"/>
  <c r="HY22" i="2"/>
  <c r="HX22" i="2"/>
  <c r="HW22" i="2"/>
  <c r="HV22" i="2"/>
  <c r="HU22" i="2"/>
  <c r="HT22" i="2"/>
  <c r="HS22" i="2"/>
  <c r="HR22" i="2"/>
  <c r="HQ22" i="2"/>
  <c r="HP22" i="2"/>
  <c r="HO22" i="2"/>
  <c r="HN22" i="2"/>
  <c r="HM22" i="2"/>
  <c r="HL22" i="2"/>
  <c r="HK22" i="2"/>
  <c r="HJ22" i="2"/>
  <c r="HI22" i="2"/>
  <c r="HH22" i="2"/>
  <c r="HG22" i="2"/>
  <c r="HF22" i="2"/>
  <c r="HE22" i="2"/>
  <c r="HD22" i="2"/>
  <c r="HC22" i="2"/>
  <c r="HB22" i="2"/>
  <c r="HA22" i="2"/>
  <c r="GZ22" i="2"/>
  <c r="GY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QM21" i="2"/>
  <c r="QL21" i="2"/>
  <c r="QK21" i="2"/>
  <c r="QJ21" i="2"/>
  <c r="QI21" i="2"/>
  <c r="QH21" i="2"/>
  <c r="QG21" i="2"/>
  <c r="QF21" i="2"/>
  <c r="QE21" i="2"/>
  <c r="QD21" i="2"/>
  <c r="QC21" i="2"/>
  <c r="QB21" i="2"/>
  <c r="QA21" i="2"/>
  <c r="PZ21" i="2"/>
  <c r="PY21" i="2"/>
  <c r="PX21" i="2"/>
  <c r="PW21" i="2"/>
  <c r="PV21" i="2"/>
  <c r="PU21" i="2"/>
  <c r="PT21" i="2"/>
  <c r="PS21" i="2"/>
  <c r="PR21" i="2"/>
  <c r="PQ21" i="2"/>
  <c r="PP21" i="2"/>
  <c r="PO21" i="2"/>
  <c r="PN21" i="2"/>
  <c r="PM21" i="2"/>
  <c r="PL21" i="2"/>
  <c r="PK21" i="2"/>
  <c r="PJ21" i="2"/>
  <c r="PI21" i="2"/>
  <c r="PH21" i="2"/>
  <c r="PG21" i="2"/>
  <c r="PF21" i="2"/>
  <c r="PE21" i="2"/>
  <c r="PD21" i="2"/>
  <c r="PC21" i="2"/>
  <c r="PB21" i="2"/>
  <c r="PA21" i="2"/>
  <c r="OZ21" i="2"/>
  <c r="OY21" i="2"/>
  <c r="OX21" i="2"/>
  <c r="OW21" i="2"/>
  <c r="OV21" i="2"/>
  <c r="OU21" i="2"/>
  <c r="OT21" i="2"/>
  <c r="OS21" i="2"/>
  <c r="OR21" i="2"/>
  <c r="OQ21" i="2"/>
  <c r="OP21" i="2"/>
  <c r="OO21" i="2"/>
  <c r="ON21" i="2"/>
  <c r="OM21" i="2"/>
  <c r="OL21" i="2"/>
  <c r="OK21" i="2"/>
  <c r="OJ21" i="2"/>
  <c r="OI21" i="2"/>
  <c r="OH21" i="2"/>
  <c r="OG21" i="2"/>
  <c r="OF21" i="2"/>
  <c r="OE21" i="2"/>
  <c r="OD21" i="2"/>
  <c r="OC21" i="2"/>
  <c r="OB21" i="2"/>
  <c r="OA21" i="2"/>
  <c r="NZ21" i="2"/>
  <c r="NY21" i="2"/>
  <c r="NX21" i="2"/>
  <c r="NW21" i="2"/>
  <c r="NV21" i="2"/>
  <c r="NU21" i="2"/>
  <c r="NT21" i="2"/>
  <c r="NS21" i="2"/>
  <c r="NR21" i="2"/>
  <c r="NQ21" i="2"/>
  <c r="NP21" i="2"/>
  <c r="NO21" i="2"/>
  <c r="NN21" i="2"/>
  <c r="NM21" i="2"/>
  <c r="NL21" i="2"/>
  <c r="NK21" i="2"/>
  <c r="NJ21" i="2"/>
  <c r="NI21" i="2"/>
  <c r="NH21" i="2"/>
  <c r="NG21" i="2"/>
  <c r="NF21" i="2"/>
  <c r="NE21" i="2"/>
  <c r="ND21" i="2"/>
  <c r="NC21" i="2"/>
  <c r="NB21" i="2"/>
  <c r="NA21" i="2"/>
  <c r="MZ21" i="2"/>
  <c r="MY21" i="2"/>
  <c r="MX21" i="2"/>
  <c r="MW21" i="2"/>
  <c r="MV21" i="2"/>
  <c r="MU21" i="2"/>
  <c r="MT21" i="2"/>
  <c r="MS21" i="2"/>
  <c r="MR21" i="2"/>
  <c r="MQ21" i="2"/>
  <c r="MP21" i="2"/>
  <c r="MO21" i="2"/>
  <c r="MN21" i="2"/>
  <c r="MM21" i="2"/>
  <c r="ML21" i="2"/>
  <c r="MK21" i="2"/>
  <c r="MJ21" i="2"/>
  <c r="MI21" i="2"/>
  <c r="MH21" i="2"/>
  <c r="MG21" i="2"/>
  <c r="MF21" i="2"/>
  <c r="ME21" i="2"/>
  <c r="MD21" i="2"/>
  <c r="MC21" i="2"/>
  <c r="MB21" i="2"/>
  <c r="MA21" i="2"/>
  <c r="LZ21" i="2"/>
  <c r="LY21" i="2"/>
  <c r="LX21" i="2"/>
  <c r="LW21" i="2"/>
  <c r="LV21" i="2"/>
  <c r="LU21" i="2"/>
  <c r="LT21" i="2"/>
  <c r="LS21" i="2"/>
  <c r="LR21" i="2"/>
  <c r="LQ21" i="2"/>
  <c r="LP21" i="2"/>
  <c r="LO21" i="2"/>
  <c r="LN21" i="2"/>
  <c r="LM21" i="2"/>
  <c r="LL21" i="2"/>
  <c r="LK21" i="2"/>
  <c r="LJ21" i="2"/>
  <c r="LI21" i="2"/>
  <c r="LH21" i="2"/>
  <c r="LG21" i="2"/>
  <c r="LF21" i="2"/>
  <c r="LE21" i="2"/>
  <c r="LD21" i="2"/>
  <c r="LC21" i="2"/>
  <c r="LB21" i="2"/>
  <c r="LA21" i="2"/>
  <c r="KZ21" i="2"/>
  <c r="KY21" i="2"/>
  <c r="KX21" i="2"/>
  <c r="KW21" i="2"/>
  <c r="KV21" i="2"/>
  <c r="KU21" i="2"/>
  <c r="KT21" i="2"/>
  <c r="KS21" i="2"/>
  <c r="KR21" i="2"/>
  <c r="KQ21" i="2"/>
  <c r="KP21" i="2"/>
  <c r="KO21" i="2"/>
  <c r="KN21" i="2"/>
  <c r="KM21" i="2"/>
  <c r="KL21" i="2"/>
  <c r="KK21" i="2"/>
  <c r="KJ21" i="2"/>
  <c r="KI21" i="2"/>
  <c r="KH21" i="2"/>
  <c r="KG21" i="2"/>
  <c r="KF21" i="2"/>
  <c r="KE21" i="2"/>
  <c r="KD21" i="2"/>
  <c r="KC21" i="2"/>
  <c r="KB21" i="2"/>
  <c r="KA21" i="2"/>
  <c r="JZ21" i="2"/>
  <c r="JY21" i="2"/>
  <c r="JX21" i="2"/>
  <c r="JW21" i="2"/>
  <c r="JV21" i="2"/>
  <c r="JU21" i="2"/>
  <c r="JT21" i="2"/>
  <c r="JS21" i="2"/>
  <c r="JR21" i="2"/>
  <c r="JQ21" i="2"/>
  <c r="JP21" i="2"/>
  <c r="JO21" i="2"/>
  <c r="JN21" i="2"/>
  <c r="JM21" i="2"/>
  <c r="JL21" i="2"/>
  <c r="JK21" i="2"/>
  <c r="JJ21" i="2"/>
  <c r="JI21" i="2"/>
  <c r="JH21" i="2"/>
  <c r="JG21" i="2"/>
  <c r="JF21" i="2"/>
  <c r="JE21" i="2"/>
  <c r="JD21" i="2"/>
  <c r="JC21" i="2"/>
  <c r="JB21" i="2"/>
  <c r="JA21" i="2"/>
  <c r="IZ21" i="2"/>
  <c r="IY21" i="2"/>
  <c r="IX21" i="2"/>
  <c r="IW21" i="2"/>
  <c r="IV21" i="2"/>
  <c r="IU21" i="2"/>
  <c r="IT21" i="2"/>
  <c r="IS21" i="2"/>
  <c r="IR21" i="2"/>
  <c r="IQ21" i="2"/>
  <c r="IP21" i="2"/>
  <c r="IO21" i="2"/>
  <c r="IN21" i="2"/>
  <c r="IM21" i="2"/>
  <c r="IL21" i="2"/>
  <c r="IK21" i="2"/>
  <c r="IJ21" i="2"/>
  <c r="II21" i="2"/>
  <c r="IH21" i="2"/>
  <c r="IG21" i="2"/>
  <c r="IF21" i="2"/>
  <c r="IE21" i="2"/>
  <c r="ID21" i="2"/>
  <c r="IC21" i="2"/>
  <c r="IB21" i="2"/>
  <c r="IA21" i="2"/>
  <c r="HZ21" i="2"/>
  <c r="HY21" i="2"/>
  <c r="HX21" i="2"/>
  <c r="HW21" i="2"/>
  <c r="HV21" i="2"/>
  <c r="HU21" i="2"/>
  <c r="HT21" i="2"/>
  <c r="HS21" i="2"/>
  <c r="HR21" i="2"/>
  <c r="HQ21" i="2"/>
  <c r="HP21" i="2"/>
  <c r="HO21" i="2"/>
  <c r="HN21" i="2"/>
  <c r="HM21" i="2"/>
  <c r="HL21" i="2"/>
  <c r="HK21" i="2"/>
  <c r="HJ21" i="2"/>
  <c r="HI21" i="2"/>
  <c r="HH21" i="2"/>
  <c r="HG21" i="2"/>
  <c r="HF21" i="2"/>
  <c r="HE21" i="2"/>
  <c r="HD21" i="2"/>
  <c r="HC21" i="2"/>
  <c r="HB21" i="2"/>
  <c r="HA21" i="2"/>
  <c r="GZ21" i="2"/>
  <c r="GY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GG21" i="2"/>
  <c r="GF21" i="2"/>
  <c r="GE21" i="2"/>
  <c r="GD21" i="2"/>
  <c r="GC21" i="2"/>
  <c r="GB21" i="2"/>
  <c r="GA21" i="2"/>
  <c r="FZ21" i="2"/>
  <c r="FY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QM20" i="2"/>
  <c r="QL20" i="2"/>
  <c r="QK20" i="2"/>
  <c r="QJ20" i="2"/>
  <c r="QI20" i="2"/>
  <c r="QH20" i="2"/>
  <c r="QG20" i="2"/>
  <c r="QF20" i="2"/>
  <c r="QE20" i="2"/>
  <c r="QD20" i="2"/>
  <c r="QC20" i="2"/>
  <c r="QB20" i="2"/>
  <c r="QA20" i="2"/>
  <c r="PZ20" i="2"/>
  <c r="PY20" i="2"/>
  <c r="PX20" i="2"/>
  <c r="PW20" i="2"/>
  <c r="PV20" i="2"/>
  <c r="PU20" i="2"/>
  <c r="PT20" i="2"/>
  <c r="PS20" i="2"/>
  <c r="PR20" i="2"/>
  <c r="PQ20" i="2"/>
  <c r="PP20" i="2"/>
  <c r="PO20" i="2"/>
  <c r="PN20" i="2"/>
  <c r="PM20" i="2"/>
  <c r="PL20" i="2"/>
  <c r="PK20" i="2"/>
  <c r="PJ20" i="2"/>
  <c r="PI20" i="2"/>
  <c r="PH20" i="2"/>
  <c r="PG20" i="2"/>
  <c r="PF20" i="2"/>
  <c r="PE20" i="2"/>
  <c r="PD20" i="2"/>
  <c r="PC20" i="2"/>
  <c r="PB20" i="2"/>
  <c r="PA20" i="2"/>
  <c r="OZ20" i="2"/>
  <c r="OY20" i="2"/>
  <c r="OX20" i="2"/>
  <c r="OW20" i="2"/>
  <c r="OV20" i="2"/>
  <c r="OU20" i="2"/>
  <c r="OT20" i="2"/>
  <c r="OS20" i="2"/>
  <c r="OR20" i="2"/>
  <c r="OQ20" i="2"/>
  <c r="OP20" i="2"/>
  <c r="OO20" i="2"/>
  <c r="ON20" i="2"/>
  <c r="OM20" i="2"/>
  <c r="OL20" i="2"/>
  <c r="OK20" i="2"/>
  <c r="OJ20" i="2"/>
  <c r="OI20" i="2"/>
  <c r="OH20" i="2"/>
  <c r="OG20" i="2"/>
  <c r="OF20" i="2"/>
  <c r="OE20" i="2"/>
  <c r="OD20" i="2"/>
  <c r="OC20" i="2"/>
  <c r="OB20" i="2"/>
  <c r="OA20" i="2"/>
  <c r="NZ20" i="2"/>
  <c r="NY20" i="2"/>
  <c r="NX20" i="2"/>
  <c r="NW20" i="2"/>
  <c r="NV20" i="2"/>
  <c r="NU20" i="2"/>
  <c r="NT20" i="2"/>
  <c r="NS20" i="2"/>
  <c r="NR20" i="2"/>
  <c r="NQ20" i="2"/>
  <c r="NP20" i="2"/>
  <c r="NO20" i="2"/>
  <c r="NN20" i="2"/>
  <c r="NM20" i="2"/>
  <c r="NL20" i="2"/>
  <c r="NK20" i="2"/>
  <c r="NJ20" i="2"/>
  <c r="NI20" i="2"/>
  <c r="NH20" i="2"/>
  <c r="NG20" i="2"/>
  <c r="NF20" i="2"/>
  <c r="NE20" i="2"/>
  <c r="ND20" i="2"/>
  <c r="NC20" i="2"/>
  <c r="NB20" i="2"/>
  <c r="NA20" i="2"/>
  <c r="MZ20" i="2"/>
  <c r="MY20" i="2"/>
  <c r="MX20" i="2"/>
  <c r="MW20" i="2"/>
  <c r="MV20" i="2"/>
  <c r="MU20" i="2"/>
  <c r="MT20" i="2"/>
  <c r="MS20" i="2"/>
  <c r="MR20" i="2"/>
  <c r="MQ20" i="2"/>
  <c r="MP20" i="2"/>
  <c r="MO20" i="2"/>
  <c r="MN20" i="2"/>
  <c r="MM20" i="2"/>
  <c r="ML20" i="2"/>
  <c r="MK20" i="2"/>
  <c r="MJ20" i="2"/>
  <c r="MI20" i="2"/>
  <c r="MH20" i="2"/>
  <c r="MG20" i="2"/>
  <c r="MF20" i="2"/>
  <c r="ME20" i="2"/>
  <c r="MD20" i="2"/>
  <c r="MC20" i="2"/>
  <c r="MB20" i="2"/>
  <c r="MA20" i="2"/>
  <c r="LZ20" i="2"/>
  <c r="LY20" i="2"/>
  <c r="LX20" i="2"/>
  <c r="LW20" i="2"/>
  <c r="LV20" i="2"/>
  <c r="LU20" i="2"/>
  <c r="LT20" i="2"/>
  <c r="LS20" i="2"/>
  <c r="LR20" i="2"/>
  <c r="LQ20" i="2"/>
  <c r="LP20" i="2"/>
  <c r="LO20" i="2"/>
  <c r="LN20" i="2"/>
  <c r="LM20" i="2"/>
  <c r="LL20" i="2"/>
  <c r="LK20" i="2"/>
  <c r="LJ20" i="2"/>
  <c r="LI20" i="2"/>
  <c r="LH20" i="2"/>
  <c r="LG20" i="2"/>
  <c r="LF20" i="2"/>
  <c r="LE20" i="2"/>
  <c r="LD20" i="2"/>
  <c r="LC20" i="2"/>
  <c r="LB20" i="2"/>
  <c r="LA20" i="2"/>
  <c r="KZ20" i="2"/>
  <c r="KY20" i="2"/>
  <c r="KX20" i="2"/>
  <c r="KW20" i="2"/>
  <c r="KV20" i="2"/>
  <c r="KU20" i="2"/>
  <c r="KT20" i="2"/>
  <c r="KS20" i="2"/>
  <c r="KR20" i="2"/>
  <c r="KQ20" i="2"/>
  <c r="KP20" i="2"/>
  <c r="KO20" i="2"/>
  <c r="KN20" i="2"/>
  <c r="KM20" i="2"/>
  <c r="KL20" i="2"/>
  <c r="KK20" i="2"/>
  <c r="KJ20" i="2"/>
  <c r="KI20" i="2"/>
  <c r="KH20" i="2"/>
  <c r="KG20" i="2"/>
  <c r="KF20" i="2"/>
  <c r="KE20" i="2"/>
  <c r="KD20" i="2"/>
  <c r="KC20" i="2"/>
  <c r="KB20" i="2"/>
  <c r="KA20" i="2"/>
  <c r="JZ20" i="2"/>
  <c r="JY20" i="2"/>
  <c r="JX20" i="2"/>
  <c r="JW20" i="2"/>
  <c r="JV20" i="2"/>
  <c r="JU20" i="2"/>
  <c r="JT20" i="2"/>
  <c r="JS20" i="2"/>
  <c r="JR20" i="2"/>
  <c r="JQ20" i="2"/>
  <c r="JP20" i="2"/>
  <c r="JO20" i="2"/>
  <c r="JN20" i="2"/>
  <c r="JM20" i="2"/>
  <c r="JL20" i="2"/>
  <c r="JK20" i="2"/>
  <c r="JJ20" i="2"/>
  <c r="JI20" i="2"/>
  <c r="JH20" i="2"/>
  <c r="JG20" i="2"/>
  <c r="JF20" i="2"/>
  <c r="JE20" i="2"/>
  <c r="JD20" i="2"/>
  <c r="JC20" i="2"/>
  <c r="JB20" i="2"/>
  <c r="JA20" i="2"/>
  <c r="IZ20" i="2"/>
  <c r="IY20" i="2"/>
  <c r="IX20" i="2"/>
  <c r="IW20" i="2"/>
  <c r="IV20" i="2"/>
  <c r="IU20" i="2"/>
  <c r="IT20" i="2"/>
  <c r="IS20" i="2"/>
  <c r="IR20" i="2"/>
  <c r="IQ20" i="2"/>
  <c r="IP20" i="2"/>
  <c r="IO20" i="2"/>
  <c r="IN20" i="2"/>
  <c r="IM20" i="2"/>
  <c r="IL20" i="2"/>
  <c r="IK20" i="2"/>
  <c r="IJ20" i="2"/>
  <c r="II20" i="2"/>
  <c r="IH20" i="2"/>
  <c r="IG20" i="2"/>
  <c r="IF20" i="2"/>
  <c r="IE20" i="2"/>
  <c r="ID20" i="2"/>
  <c r="IC20" i="2"/>
  <c r="IB20" i="2"/>
  <c r="IA20" i="2"/>
  <c r="HZ20" i="2"/>
  <c r="HY20" i="2"/>
  <c r="HX20" i="2"/>
  <c r="HW20" i="2"/>
  <c r="HV20" i="2"/>
  <c r="HU20" i="2"/>
  <c r="HT20" i="2"/>
  <c r="HS20" i="2"/>
  <c r="HR20" i="2"/>
  <c r="HQ20" i="2"/>
  <c r="HP20" i="2"/>
  <c r="HO20" i="2"/>
  <c r="HN20" i="2"/>
  <c r="HM20" i="2"/>
  <c r="HL20" i="2"/>
  <c r="HK20" i="2"/>
  <c r="HJ20" i="2"/>
  <c r="HI20" i="2"/>
  <c r="HH20" i="2"/>
  <c r="HG20" i="2"/>
  <c r="HF20" i="2"/>
  <c r="HE20" i="2"/>
  <c r="HD20" i="2"/>
  <c r="HC20" i="2"/>
  <c r="HB20" i="2"/>
  <c r="HA20" i="2"/>
  <c r="GZ20" i="2"/>
  <c r="GY20" i="2"/>
  <c r="GX20" i="2"/>
  <c r="GW20" i="2"/>
  <c r="GV20" i="2"/>
  <c r="GU20" i="2"/>
  <c r="GT20" i="2"/>
  <c r="GS20" i="2"/>
  <c r="GR20" i="2"/>
  <c r="GQ20" i="2"/>
  <c r="GP20" i="2"/>
  <c r="GO20" i="2"/>
  <c r="GN20" i="2"/>
  <c r="GM20" i="2"/>
  <c r="GL20" i="2"/>
  <c r="GK20" i="2"/>
  <c r="GJ20" i="2"/>
  <c r="GI20" i="2"/>
  <c r="GH20" i="2"/>
  <c r="GG20" i="2"/>
  <c r="GF20" i="2"/>
  <c r="GE20" i="2"/>
  <c r="GD20" i="2"/>
  <c r="GC20" i="2"/>
  <c r="GB20" i="2"/>
  <c r="GA20" i="2"/>
  <c r="FZ20" i="2"/>
  <c r="FY20" i="2"/>
  <c r="FS20" i="2"/>
  <c r="FR20" i="2"/>
  <c r="FQ20" i="2"/>
  <c r="FP20" i="2"/>
  <c r="FO20" i="2"/>
  <c r="FN20" i="2"/>
  <c r="FM20" i="2"/>
  <c r="FL20" i="2"/>
  <c r="FK20" i="2"/>
  <c r="FJ20" i="2"/>
  <c r="FI20" i="2"/>
  <c r="FH20" i="2"/>
  <c r="FG20" i="2"/>
  <c r="FF20" i="2"/>
  <c r="FE20" i="2"/>
  <c r="FD20" i="2"/>
  <c r="FC20" i="2"/>
  <c r="FB20" i="2"/>
  <c r="FA20" i="2"/>
  <c r="EZ20" i="2"/>
  <c r="EY20" i="2"/>
  <c r="EX20" i="2"/>
  <c r="EW20" i="2"/>
  <c r="EV20" i="2"/>
  <c r="EU20" i="2"/>
  <c r="ET20" i="2"/>
  <c r="ES20" i="2"/>
  <c r="ER20" i="2"/>
  <c r="EQ20" i="2"/>
  <c r="EP20" i="2"/>
  <c r="EO20" i="2"/>
  <c r="EN20" i="2"/>
  <c r="EM20" i="2"/>
  <c r="EL20" i="2"/>
  <c r="EK20" i="2"/>
  <c r="EJ20" i="2"/>
  <c r="EI20" i="2"/>
  <c r="EH20" i="2"/>
  <c r="EG20" i="2"/>
  <c r="EF20" i="2"/>
  <c r="EE20" i="2"/>
  <c r="ED20" i="2"/>
  <c r="EC20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QM19" i="2"/>
  <c r="QL19" i="2"/>
  <c r="QK19" i="2"/>
  <c r="QJ19" i="2"/>
  <c r="QI19" i="2"/>
  <c r="QH19" i="2"/>
  <c r="QG19" i="2"/>
  <c r="QF19" i="2"/>
  <c r="QE19" i="2"/>
  <c r="QD19" i="2"/>
  <c r="QC19" i="2"/>
  <c r="QB19" i="2"/>
  <c r="QA19" i="2"/>
  <c r="PZ19" i="2"/>
  <c r="PY19" i="2"/>
  <c r="PX19" i="2"/>
  <c r="PW19" i="2"/>
  <c r="PV19" i="2"/>
  <c r="PU19" i="2"/>
  <c r="PT19" i="2"/>
  <c r="PS19" i="2"/>
  <c r="PR19" i="2"/>
  <c r="PQ19" i="2"/>
  <c r="PP19" i="2"/>
  <c r="PO19" i="2"/>
  <c r="PN19" i="2"/>
  <c r="PM19" i="2"/>
  <c r="PL19" i="2"/>
  <c r="PK19" i="2"/>
  <c r="PJ19" i="2"/>
  <c r="PI19" i="2"/>
  <c r="PH19" i="2"/>
  <c r="PG19" i="2"/>
  <c r="PF19" i="2"/>
  <c r="PE19" i="2"/>
  <c r="PD19" i="2"/>
  <c r="PC19" i="2"/>
  <c r="PB19" i="2"/>
  <c r="PA19" i="2"/>
  <c r="OZ19" i="2"/>
  <c r="OY19" i="2"/>
  <c r="OX19" i="2"/>
  <c r="OW19" i="2"/>
  <c r="OV19" i="2"/>
  <c r="OU19" i="2"/>
  <c r="OT19" i="2"/>
  <c r="OS19" i="2"/>
  <c r="OR19" i="2"/>
  <c r="OQ19" i="2"/>
  <c r="OP19" i="2"/>
  <c r="OO19" i="2"/>
  <c r="ON19" i="2"/>
  <c r="OM19" i="2"/>
  <c r="OL19" i="2"/>
  <c r="OK19" i="2"/>
  <c r="OJ19" i="2"/>
  <c r="OI19" i="2"/>
  <c r="OH19" i="2"/>
  <c r="OG19" i="2"/>
  <c r="OF19" i="2"/>
  <c r="OE19" i="2"/>
  <c r="OD19" i="2"/>
  <c r="OC19" i="2"/>
  <c r="OB19" i="2"/>
  <c r="OA19" i="2"/>
  <c r="NZ19" i="2"/>
  <c r="NY19" i="2"/>
  <c r="NX19" i="2"/>
  <c r="NW19" i="2"/>
  <c r="NV19" i="2"/>
  <c r="NU19" i="2"/>
  <c r="NT19" i="2"/>
  <c r="NS19" i="2"/>
  <c r="NR19" i="2"/>
  <c r="NQ19" i="2"/>
  <c r="NP19" i="2"/>
  <c r="NO19" i="2"/>
  <c r="NN19" i="2"/>
  <c r="NM19" i="2"/>
  <c r="NL19" i="2"/>
  <c r="NK19" i="2"/>
  <c r="NJ19" i="2"/>
  <c r="NI19" i="2"/>
  <c r="NH19" i="2"/>
  <c r="NG19" i="2"/>
  <c r="NF19" i="2"/>
  <c r="NE19" i="2"/>
  <c r="ND19" i="2"/>
  <c r="NC19" i="2"/>
  <c r="NB19" i="2"/>
  <c r="NA19" i="2"/>
  <c r="MZ19" i="2"/>
  <c r="MY19" i="2"/>
  <c r="MX19" i="2"/>
  <c r="MW19" i="2"/>
  <c r="MV19" i="2"/>
  <c r="MU19" i="2"/>
  <c r="MT19" i="2"/>
  <c r="MS19" i="2"/>
  <c r="MR19" i="2"/>
  <c r="MQ19" i="2"/>
  <c r="MP19" i="2"/>
  <c r="MO19" i="2"/>
  <c r="MN19" i="2"/>
  <c r="MM19" i="2"/>
  <c r="ML19" i="2"/>
  <c r="MK19" i="2"/>
  <c r="MJ19" i="2"/>
  <c r="MI19" i="2"/>
  <c r="MH19" i="2"/>
  <c r="MG19" i="2"/>
  <c r="MF19" i="2"/>
  <c r="ME19" i="2"/>
  <c r="MD19" i="2"/>
  <c r="MC19" i="2"/>
  <c r="MB19" i="2"/>
  <c r="MA19" i="2"/>
  <c r="LZ19" i="2"/>
  <c r="LY19" i="2"/>
  <c r="LX19" i="2"/>
  <c r="LW19" i="2"/>
  <c r="LV19" i="2"/>
  <c r="LU19" i="2"/>
  <c r="LT19" i="2"/>
  <c r="LS19" i="2"/>
  <c r="LR19" i="2"/>
  <c r="LQ19" i="2"/>
  <c r="LP19" i="2"/>
  <c r="LO19" i="2"/>
  <c r="LN19" i="2"/>
  <c r="LM19" i="2"/>
  <c r="LL19" i="2"/>
  <c r="LK19" i="2"/>
  <c r="LJ19" i="2"/>
  <c r="LI19" i="2"/>
  <c r="LH19" i="2"/>
  <c r="LG19" i="2"/>
  <c r="LF19" i="2"/>
  <c r="LE19" i="2"/>
  <c r="LD19" i="2"/>
  <c r="LC19" i="2"/>
  <c r="LB19" i="2"/>
  <c r="LA19" i="2"/>
  <c r="KZ19" i="2"/>
  <c r="KY19" i="2"/>
  <c r="KX19" i="2"/>
  <c r="KW19" i="2"/>
  <c r="KV19" i="2"/>
  <c r="KU19" i="2"/>
  <c r="KT19" i="2"/>
  <c r="KS19" i="2"/>
  <c r="KR19" i="2"/>
  <c r="KQ19" i="2"/>
  <c r="KP19" i="2"/>
  <c r="KO19" i="2"/>
  <c r="KN19" i="2"/>
  <c r="KM19" i="2"/>
  <c r="KL19" i="2"/>
  <c r="KK19" i="2"/>
  <c r="KJ19" i="2"/>
  <c r="KI19" i="2"/>
  <c r="KH19" i="2"/>
  <c r="KG19" i="2"/>
  <c r="KF19" i="2"/>
  <c r="KE19" i="2"/>
  <c r="KD19" i="2"/>
  <c r="KC19" i="2"/>
  <c r="KB19" i="2"/>
  <c r="KA19" i="2"/>
  <c r="JZ19" i="2"/>
  <c r="JY19" i="2"/>
  <c r="JX19" i="2"/>
  <c r="JW19" i="2"/>
  <c r="JV19" i="2"/>
  <c r="JU19" i="2"/>
  <c r="JT19" i="2"/>
  <c r="JS19" i="2"/>
  <c r="JR19" i="2"/>
  <c r="JQ19" i="2"/>
  <c r="JP19" i="2"/>
  <c r="JO19" i="2"/>
  <c r="JN19" i="2"/>
  <c r="JM19" i="2"/>
  <c r="JL19" i="2"/>
  <c r="JK19" i="2"/>
  <c r="JJ19" i="2"/>
  <c r="JI19" i="2"/>
  <c r="JH19" i="2"/>
  <c r="JG19" i="2"/>
  <c r="JF19" i="2"/>
  <c r="JE19" i="2"/>
  <c r="JD19" i="2"/>
  <c r="JC19" i="2"/>
  <c r="JB19" i="2"/>
  <c r="JA19" i="2"/>
  <c r="IZ19" i="2"/>
  <c r="IY19" i="2"/>
  <c r="IX19" i="2"/>
  <c r="IW19" i="2"/>
  <c r="IV19" i="2"/>
  <c r="IU19" i="2"/>
  <c r="IT19" i="2"/>
  <c r="IS19" i="2"/>
  <c r="IR19" i="2"/>
  <c r="IQ19" i="2"/>
  <c r="IP19" i="2"/>
  <c r="IO19" i="2"/>
  <c r="IN19" i="2"/>
  <c r="IM19" i="2"/>
  <c r="IL19" i="2"/>
  <c r="IK19" i="2"/>
  <c r="IJ19" i="2"/>
  <c r="II19" i="2"/>
  <c r="IH19" i="2"/>
  <c r="IG19" i="2"/>
  <c r="IF19" i="2"/>
  <c r="IE19" i="2"/>
  <c r="ID19" i="2"/>
  <c r="IC19" i="2"/>
  <c r="IB19" i="2"/>
  <c r="IA19" i="2"/>
  <c r="HZ19" i="2"/>
  <c r="HY19" i="2"/>
  <c r="HX19" i="2"/>
  <c r="HW19" i="2"/>
  <c r="HV19" i="2"/>
  <c r="HU19" i="2"/>
  <c r="HT19" i="2"/>
  <c r="HS19" i="2"/>
  <c r="HR19" i="2"/>
  <c r="HQ19" i="2"/>
  <c r="HP19" i="2"/>
  <c r="HO19" i="2"/>
  <c r="HN19" i="2"/>
  <c r="HM19" i="2"/>
  <c r="HL19" i="2"/>
  <c r="HK19" i="2"/>
  <c r="HJ19" i="2"/>
  <c r="HI19" i="2"/>
  <c r="HH19" i="2"/>
  <c r="HG19" i="2"/>
  <c r="HF19" i="2"/>
  <c r="HE19" i="2"/>
  <c r="HD19" i="2"/>
  <c r="HC19" i="2"/>
  <c r="HB19" i="2"/>
  <c r="HA19" i="2"/>
  <c r="GZ19" i="2"/>
  <c r="GY19" i="2"/>
  <c r="GX19" i="2"/>
  <c r="GW19" i="2"/>
  <c r="GV19" i="2"/>
  <c r="GU19" i="2"/>
  <c r="GT19" i="2"/>
  <c r="GS19" i="2"/>
  <c r="GR19" i="2"/>
  <c r="GQ19" i="2"/>
  <c r="GP19" i="2"/>
  <c r="GO19" i="2"/>
  <c r="GN19" i="2"/>
  <c r="GM19" i="2"/>
  <c r="GL19" i="2"/>
  <c r="GK19" i="2"/>
  <c r="GJ19" i="2"/>
  <c r="GI19" i="2"/>
  <c r="GH19" i="2"/>
  <c r="GG19" i="2"/>
  <c r="GF19" i="2"/>
  <c r="GE19" i="2"/>
  <c r="GD19" i="2"/>
  <c r="GC19" i="2"/>
  <c r="GB19" i="2"/>
  <c r="GA19" i="2"/>
  <c r="FZ19" i="2"/>
  <c r="FY19" i="2"/>
  <c r="FS19" i="2"/>
  <c r="FR19" i="2"/>
  <c r="FQ19" i="2"/>
  <c r="FP19" i="2"/>
  <c r="FO19" i="2"/>
  <c r="FN19" i="2"/>
  <c r="FM19" i="2"/>
  <c r="FL19" i="2"/>
  <c r="FK19" i="2"/>
  <c r="FJ19" i="2"/>
  <c r="FI19" i="2"/>
  <c r="FH19" i="2"/>
  <c r="FG19" i="2"/>
  <c r="FF19" i="2"/>
  <c r="FE19" i="2"/>
  <c r="FD19" i="2"/>
  <c r="FC19" i="2"/>
  <c r="FB19" i="2"/>
  <c r="FA19" i="2"/>
  <c r="EZ19" i="2"/>
  <c r="EY19" i="2"/>
  <c r="EX19" i="2"/>
  <c r="EW19" i="2"/>
  <c r="EV19" i="2"/>
  <c r="EU19" i="2"/>
  <c r="ET19" i="2"/>
  <c r="ES19" i="2"/>
  <c r="ER19" i="2"/>
  <c r="EQ19" i="2"/>
  <c r="EP19" i="2"/>
  <c r="EO19" i="2"/>
  <c r="EN19" i="2"/>
  <c r="EM19" i="2"/>
  <c r="EL19" i="2"/>
  <c r="EK19" i="2"/>
  <c r="EJ19" i="2"/>
  <c r="EI19" i="2"/>
  <c r="EH19" i="2"/>
  <c r="EG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QM18" i="2"/>
  <c r="QL18" i="2"/>
  <c r="QK18" i="2"/>
  <c r="QJ18" i="2"/>
  <c r="QI18" i="2"/>
  <c r="QH18" i="2"/>
  <c r="QG18" i="2"/>
  <c r="QF18" i="2"/>
  <c r="QE18" i="2"/>
  <c r="QD18" i="2"/>
  <c r="QC18" i="2"/>
  <c r="QB18" i="2"/>
  <c r="QA18" i="2"/>
  <c r="PZ18" i="2"/>
  <c r="PY18" i="2"/>
  <c r="PX18" i="2"/>
  <c r="PW18" i="2"/>
  <c r="PV18" i="2"/>
  <c r="PU18" i="2"/>
  <c r="PT18" i="2"/>
  <c r="PS18" i="2"/>
  <c r="PR18" i="2"/>
  <c r="PQ18" i="2"/>
  <c r="PP18" i="2"/>
  <c r="PO18" i="2"/>
  <c r="PN18" i="2"/>
  <c r="PM18" i="2"/>
  <c r="PL18" i="2"/>
  <c r="PK18" i="2"/>
  <c r="PJ18" i="2"/>
  <c r="PI18" i="2"/>
  <c r="PH18" i="2"/>
  <c r="PG18" i="2"/>
  <c r="PF18" i="2"/>
  <c r="PE18" i="2"/>
  <c r="PD18" i="2"/>
  <c r="PC18" i="2"/>
  <c r="PB18" i="2"/>
  <c r="PA18" i="2"/>
  <c r="OZ18" i="2"/>
  <c r="OY18" i="2"/>
  <c r="OX18" i="2"/>
  <c r="OW18" i="2"/>
  <c r="OV18" i="2"/>
  <c r="OU18" i="2"/>
  <c r="OT18" i="2"/>
  <c r="OS18" i="2"/>
  <c r="OR18" i="2"/>
  <c r="OQ18" i="2"/>
  <c r="OP18" i="2"/>
  <c r="OO18" i="2"/>
  <c r="ON18" i="2"/>
  <c r="OM18" i="2"/>
  <c r="OL18" i="2"/>
  <c r="OK18" i="2"/>
  <c r="OJ18" i="2"/>
  <c r="OI18" i="2"/>
  <c r="OH18" i="2"/>
  <c r="OG18" i="2"/>
  <c r="OF18" i="2"/>
  <c r="OE18" i="2"/>
  <c r="OD18" i="2"/>
  <c r="OC18" i="2"/>
  <c r="OB18" i="2"/>
  <c r="OA18" i="2"/>
  <c r="NZ18" i="2"/>
  <c r="NY18" i="2"/>
  <c r="NX18" i="2"/>
  <c r="NW18" i="2"/>
  <c r="NV18" i="2"/>
  <c r="NU18" i="2"/>
  <c r="NT18" i="2"/>
  <c r="NS18" i="2"/>
  <c r="NR18" i="2"/>
  <c r="NQ18" i="2"/>
  <c r="NP18" i="2"/>
  <c r="NO18" i="2"/>
  <c r="NN18" i="2"/>
  <c r="NM18" i="2"/>
  <c r="NL18" i="2"/>
  <c r="NK18" i="2"/>
  <c r="NJ18" i="2"/>
  <c r="NI18" i="2"/>
  <c r="NH18" i="2"/>
  <c r="NG18" i="2"/>
  <c r="NF18" i="2"/>
  <c r="NE18" i="2"/>
  <c r="ND18" i="2"/>
  <c r="NC18" i="2"/>
  <c r="NB18" i="2"/>
  <c r="NA18" i="2"/>
  <c r="MZ18" i="2"/>
  <c r="MY18" i="2"/>
  <c r="MX18" i="2"/>
  <c r="MW18" i="2"/>
  <c r="MV18" i="2"/>
  <c r="MU18" i="2"/>
  <c r="MT18" i="2"/>
  <c r="MS18" i="2"/>
  <c r="MR18" i="2"/>
  <c r="MQ18" i="2"/>
  <c r="MP18" i="2"/>
  <c r="MO18" i="2"/>
  <c r="MN18" i="2"/>
  <c r="MM18" i="2"/>
  <c r="ML18" i="2"/>
  <c r="MK18" i="2"/>
  <c r="MJ18" i="2"/>
  <c r="MI18" i="2"/>
  <c r="MH18" i="2"/>
  <c r="MG18" i="2"/>
  <c r="MF18" i="2"/>
  <c r="ME18" i="2"/>
  <c r="MD18" i="2"/>
  <c r="MC18" i="2"/>
  <c r="MB18" i="2"/>
  <c r="MA18" i="2"/>
  <c r="LZ18" i="2"/>
  <c r="LY18" i="2"/>
  <c r="LX18" i="2"/>
  <c r="LW18" i="2"/>
  <c r="LV18" i="2"/>
  <c r="LU18" i="2"/>
  <c r="LT18" i="2"/>
  <c r="LS18" i="2"/>
  <c r="LR18" i="2"/>
  <c r="LQ18" i="2"/>
  <c r="LP18" i="2"/>
  <c r="LO18" i="2"/>
  <c r="LN18" i="2"/>
  <c r="LM18" i="2"/>
  <c r="LL18" i="2"/>
  <c r="LK18" i="2"/>
  <c r="LJ18" i="2"/>
  <c r="LI18" i="2"/>
  <c r="LH18" i="2"/>
  <c r="LG18" i="2"/>
  <c r="LF18" i="2"/>
  <c r="LE18" i="2"/>
  <c r="LD18" i="2"/>
  <c r="LC18" i="2"/>
  <c r="LB18" i="2"/>
  <c r="LA18" i="2"/>
  <c r="KZ18" i="2"/>
  <c r="KY18" i="2"/>
  <c r="KX18" i="2"/>
  <c r="KW18" i="2"/>
  <c r="KV18" i="2"/>
  <c r="KU18" i="2"/>
  <c r="KT18" i="2"/>
  <c r="KS18" i="2"/>
  <c r="KR18" i="2"/>
  <c r="KQ18" i="2"/>
  <c r="KP18" i="2"/>
  <c r="KO18" i="2"/>
  <c r="KN18" i="2"/>
  <c r="KM18" i="2"/>
  <c r="KL18" i="2"/>
  <c r="KK18" i="2"/>
  <c r="KJ18" i="2"/>
  <c r="KI18" i="2"/>
  <c r="KH18" i="2"/>
  <c r="KG18" i="2"/>
  <c r="KF18" i="2"/>
  <c r="KE18" i="2"/>
  <c r="KD18" i="2"/>
  <c r="KC18" i="2"/>
  <c r="KB18" i="2"/>
  <c r="KA18" i="2"/>
  <c r="JZ18" i="2"/>
  <c r="JY18" i="2"/>
  <c r="JX18" i="2"/>
  <c r="JW18" i="2"/>
  <c r="JV18" i="2"/>
  <c r="JU18" i="2"/>
  <c r="JT18" i="2"/>
  <c r="JS18" i="2"/>
  <c r="JR18" i="2"/>
  <c r="JQ18" i="2"/>
  <c r="JP18" i="2"/>
  <c r="JO18" i="2"/>
  <c r="JN18" i="2"/>
  <c r="JM18" i="2"/>
  <c r="JL18" i="2"/>
  <c r="JK18" i="2"/>
  <c r="JJ18" i="2"/>
  <c r="JI18" i="2"/>
  <c r="JH18" i="2"/>
  <c r="JG18" i="2"/>
  <c r="JF18" i="2"/>
  <c r="JE18" i="2"/>
  <c r="JD18" i="2"/>
  <c r="JC18" i="2"/>
  <c r="JB18" i="2"/>
  <c r="JA18" i="2"/>
  <c r="IZ18" i="2"/>
  <c r="IY18" i="2"/>
  <c r="IX18" i="2"/>
  <c r="IW18" i="2"/>
  <c r="IV18" i="2"/>
  <c r="IU18" i="2"/>
  <c r="IT18" i="2"/>
  <c r="IS18" i="2"/>
  <c r="IR18" i="2"/>
  <c r="IQ18" i="2"/>
  <c r="IP18" i="2"/>
  <c r="IO18" i="2"/>
  <c r="IN18" i="2"/>
  <c r="IM18" i="2"/>
  <c r="IL18" i="2"/>
  <c r="IK18" i="2"/>
  <c r="IJ18" i="2"/>
  <c r="II18" i="2"/>
  <c r="IH18" i="2"/>
  <c r="IG18" i="2"/>
  <c r="IF18" i="2"/>
  <c r="IE18" i="2"/>
  <c r="ID18" i="2"/>
  <c r="IC18" i="2"/>
  <c r="IB18" i="2"/>
  <c r="IA18" i="2"/>
  <c r="HZ18" i="2"/>
  <c r="HY18" i="2"/>
  <c r="HX18" i="2"/>
  <c r="HW18" i="2"/>
  <c r="HV18" i="2"/>
  <c r="HU18" i="2"/>
  <c r="HT18" i="2"/>
  <c r="HS18" i="2"/>
  <c r="HR18" i="2"/>
  <c r="HQ18" i="2"/>
  <c r="HP18" i="2"/>
  <c r="HO18" i="2"/>
  <c r="HN18" i="2"/>
  <c r="HM18" i="2"/>
  <c r="HL18" i="2"/>
  <c r="HK18" i="2"/>
  <c r="HJ18" i="2"/>
  <c r="HI18" i="2"/>
  <c r="HH18" i="2"/>
  <c r="HG18" i="2"/>
  <c r="HF18" i="2"/>
  <c r="HE18" i="2"/>
  <c r="HD18" i="2"/>
  <c r="HC18" i="2"/>
  <c r="HB18" i="2"/>
  <c r="HA18" i="2"/>
  <c r="GZ18" i="2"/>
  <c r="GY18" i="2"/>
  <c r="GX18" i="2"/>
  <c r="GW18" i="2"/>
  <c r="GV18" i="2"/>
  <c r="GU18" i="2"/>
  <c r="GT18" i="2"/>
  <c r="GS18" i="2"/>
  <c r="GR18" i="2"/>
  <c r="GQ18" i="2"/>
  <c r="GP18" i="2"/>
  <c r="GO18" i="2"/>
  <c r="GN18" i="2"/>
  <c r="GM18" i="2"/>
  <c r="GL18" i="2"/>
  <c r="GK18" i="2"/>
  <c r="GJ18" i="2"/>
  <c r="GI18" i="2"/>
  <c r="GH18" i="2"/>
  <c r="GG18" i="2"/>
  <c r="GF18" i="2"/>
  <c r="GE18" i="2"/>
  <c r="GD18" i="2"/>
  <c r="GC18" i="2"/>
  <c r="GB18" i="2"/>
  <c r="GA18" i="2"/>
  <c r="FZ18" i="2"/>
  <c r="FY18" i="2"/>
  <c r="FS18" i="2"/>
  <c r="FR18" i="2"/>
  <c r="FQ18" i="2"/>
  <c r="FP18" i="2"/>
  <c r="FO18" i="2"/>
  <c r="FN18" i="2"/>
  <c r="FM18" i="2"/>
  <c r="FL18" i="2"/>
  <c r="FK18" i="2"/>
  <c r="FJ18" i="2"/>
  <c r="FI18" i="2"/>
  <c r="FH18" i="2"/>
  <c r="FG18" i="2"/>
  <c r="FF18" i="2"/>
  <c r="FE18" i="2"/>
  <c r="FD18" i="2"/>
  <c r="FC18" i="2"/>
  <c r="FB18" i="2"/>
  <c r="FA18" i="2"/>
  <c r="EZ18" i="2"/>
  <c r="EY18" i="2"/>
  <c r="EX18" i="2"/>
  <c r="EW18" i="2"/>
  <c r="EV18" i="2"/>
  <c r="EU18" i="2"/>
  <c r="ET18" i="2"/>
  <c r="ES18" i="2"/>
  <c r="ER18" i="2"/>
  <c r="EQ18" i="2"/>
  <c r="EP18" i="2"/>
  <c r="EO18" i="2"/>
  <c r="EN18" i="2"/>
  <c r="EM18" i="2"/>
  <c r="EL18" i="2"/>
  <c r="EK18" i="2"/>
  <c r="EJ18" i="2"/>
  <c r="EI18" i="2"/>
  <c r="EH18" i="2"/>
  <c r="EG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QM17" i="2"/>
  <c r="QL17" i="2"/>
  <c r="QK17" i="2"/>
  <c r="QJ17" i="2"/>
  <c r="QI17" i="2"/>
  <c r="QH17" i="2"/>
  <c r="QG17" i="2"/>
  <c r="QF17" i="2"/>
  <c r="QE17" i="2"/>
  <c r="QD17" i="2"/>
  <c r="QC17" i="2"/>
  <c r="QB17" i="2"/>
  <c r="QA17" i="2"/>
  <c r="PZ17" i="2"/>
  <c r="PY17" i="2"/>
  <c r="PX17" i="2"/>
  <c r="PW17" i="2"/>
  <c r="PV17" i="2"/>
  <c r="PU17" i="2"/>
  <c r="PT17" i="2"/>
  <c r="PS17" i="2"/>
  <c r="PR17" i="2"/>
  <c r="PQ17" i="2"/>
  <c r="PP17" i="2"/>
  <c r="PO17" i="2"/>
  <c r="PN17" i="2"/>
  <c r="PM17" i="2"/>
  <c r="PL17" i="2"/>
  <c r="PK17" i="2"/>
  <c r="PJ17" i="2"/>
  <c r="PI17" i="2"/>
  <c r="PH17" i="2"/>
  <c r="PG17" i="2"/>
  <c r="PF17" i="2"/>
  <c r="PE17" i="2"/>
  <c r="PD17" i="2"/>
  <c r="PC17" i="2"/>
  <c r="PB17" i="2"/>
  <c r="PA17" i="2"/>
  <c r="OZ17" i="2"/>
  <c r="OY17" i="2"/>
  <c r="OX17" i="2"/>
  <c r="OW17" i="2"/>
  <c r="OV17" i="2"/>
  <c r="OU17" i="2"/>
  <c r="OT17" i="2"/>
  <c r="OS17" i="2"/>
  <c r="OR17" i="2"/>
  <c r="OQ17" i="2"/>
  <c r="OP17" i="2"/>
  <c r="OO17" i="2"/>
  <c r="ON17" i="2"/>
  <c r="OM17" i="2"/>
  <c r="OL17" i="2"/>
  <c r="OK17" i="2"/>
  <c r="OJ17" i="2"/>
  <c r="OI17" i="2"/>
  <c r="OH17" i="2"/>
  <c r="OG17" i="2"/>
  <c r="OF17" i="2"/>
  <c r="OE17" i="2"/>
  <c r="OD17" i="2"/>
  <c r="OC17" i="2"/>
  <c r="OB17" i="2"/>
  <c r="OA17" i="2"/>
  <c r="NZ17" i="2"/>
  <c r="NY17" i="2"/>
  <c r="NX17" i="2"/>
  <c r="NW17" i="2"/>
  <c r="NV17" i="2"/>
  <c r="NU17" i="2"/>
  <c r="NT17" i="2"/>
  <c r="NS17" i="2"/>
  <c r="NR17" i="2"/>
  <c r="NQ17" i="2"/>
  <c r="NP17" i="2"/>
  <c r="NO17" i="2"/>
  <c r="NN17" i="2"/>
  <c r="NM17" i="2"/>
  <c r="NL17" i="2"/>
  <c r="NK17" i="2"/>
  <c r="NJ17" i="2"/>
  <c r="NI17" i="2"/>
  <c r="NH17" i="2"/>
  <c r="NG17" i="2"/>
  <c r="NF17" i="2"/>
  <c r="NE17" i="2"/>
  <c r="ND17" i="2"/>
  <c r="NC17" i="2"/>
  <c r="NB17" i="2"/>
  <c r="NA17" i="2"/>
  <c r="MZ17" i="2"/>
  <c r="MY17" i="2"/>
  <c r="MX17" i="2"/>
  <c r="MW17" i="2"/>
  <c r="MV17" i="2"/>
  <c r="MU17" i="2"/>
  <c r="MT17" i="2"/>
  <c r="MS17" i="2"/>
  <c r="MR17" i="2"/>
  <c r="MQ17" i="2"/>
  <c r="MP17" i="2"/>
  <c r="MO17" i="2"/>
  <c r="MN17" i="2"/>
  <c r="MM17" i="2"/>
  <c r="ML17" i="2"/>
  <c r="MK17" i="2"/>
  <c r="MJ17" i="2"/>
  <c r="MI17" i="2"/>
  <c r="MH17" i="2"/>
  <c r="MG17" i="2"/>
  <c r="MF17" i="2"/>
  <c r="ME17" i="2"/>
  <c r="MD17" i="2"/>
  <c r="MC17" i="2"/>
  <c r="MB17" i="2"/>
  <c r="MA17" i="2"/>
  <c r="LZ17" i="2"/>
  <c r="LY17" i="2"/>
  <c r="LX17" i="2"/>
  <c r="LW17" i="2"/>
  <c r="LV17" i="2"/>
  <c r="LU17" i="2"/>
  <c r="LT17" i="2"/>
  <c r="LS17" i="2"/>
  <c r="LR17" i="2"/>
  <c r="LQ17" i="2"/>
  <c r="LP17" i="2"/>
  <c r="LO17" i="2"/>
  <c r="LN17" i="2"/>
  <c r="LM17" i="2"/>
  <c r="LL17" i="2"/>
  <c r="LK17" i="2"/>
  <c r="LJ17" i="2"/>
  <c r="LI17" i="2"/>
  <c r="LH17" i="2"/>
  <c r="LG17" i="2"/>
  <c r="LF17" i="2"/>
  <c r="LE17" i="2"/>
  <c r="LD17" i="2"/>
  <c r="LC17" i="2"/>
  <c r="LB17" i="2"/>
  <c r="LA17" i="2"/>
  <c r="KZ17" i="2"/>
  <c r="KY17" i="2"/>
  <c r="KX17" i="2"/>
  <c r="KW17" i="2"/>
  <c r="KV17" i="2"/>
  <c r="KU17" i="2"/>
  <c r="KT17" i="2"/>
  <c r="KS17" i="2"/>
  <c r="KR17" i="2"/>
  <c r="KQ17" i="2"/>
  <c r="KP17" i="2"/>
  <c r="KO17" i="2"/>
  <c r="KN17" i="2"/>
  <c r="KM17" i="2"/>
  <c r="KL17" i="2"/>
  <c r="KK17" i="2"/>
  <c r="KJ17" i="2"/>
  <c r="KI17" i="2"/>
  <c r="KH17" i="2"/>
  <c r="KG17" i="2"/>
  <c r="KF17" i="2"/>
  <c r="KE17" i="2"/>
  <c r="KD17" i="2"/>
  <c r="KC17" i="2"/>
  <c r="KB17" i="2"/>
  <c r="KA17" i="2"/>
  <c r="JZ17" i="2"/>
  <c r="JY17" i="2"/>
  <c r="JX17" i="2"/>
  <c r="JW17" i="2"/>
  <c r="JV17" i="2"/>
  <c r="JU17" i="2"/>
  <c r="JT17" i="2"/>
  <c r="JS17" i="2"/>
  <c r="JR17" i="2"/>
  <c r="JQ17" i="2"/>
  <c r="JP17" i="2"/>
  <c r="JO17" i="2"/>
  <c r="JN17" i="2"/>
  <c r="JM17" i="2"/>
  <c r="JL17" i="2"/>
  <c r="JK17" i="2"/>
  <c r="JJ17" i="2"/>
  <c r="JI17" i="2"/>
  <c r="JH17" i="2"/>
  <c r="JG17" i="2"/>
  <c r="JF17" i="2"/>
  <c r="JE17" i="2"/>
  <c r="JD17" i="2"/>
  <c r="JC17" i="2"/>
  <c r="JB17" i="2"/>
  <c r="JA17" i="2"/>
  <c r="IZ17" i="2"/>
  <c r="IY17" i="2"/>
  <c r="IX17" i="2"/>
  <c r="IW17" i="2"/>
  <c r="IV17" i="2"/>
  <c r="IU17" i="2"/>
  <c r="IT17" i="2"/>
  <c r="IS17" i="2"/>
  <c r="IR17" i="2"/>
  <c r="IQ17" i="2"/>
  <c r="IP17" i="2"/>
  <c r="IO17" i="2"/>
  <c r="IN17" i="2"/>
  <c r="IM17" i="2"/>
  <c r="IL17" i="2"/>
  <c r="IK17" i="2"/>
  <c r="IJ17" i="2"/>
  <c r="II17" i="2"/>
  <c r="IH17" i="2"/>
  <c r="IG17" i="2"/>
  <c r="IF17" i="2"/>
  <c r="IE17" i="2"/>
  <c r="ID17" i="2"/>
  <c r="IC17" i="2"/>
  <c r="IB17" i="2"/>
  <c r="IA17" i="2"/>
  <c r="HZ17" i="2"/>
  <c r="HY17" i="2"/>
  <c r="HX17" i="2"/>
  <c r="HW17" i="2"/>
  <c r="HV17" i="2"/>
  <c r="HU17" i="2"/>
  <c r="HT17" i="2"/>
  <c r="HS17" i="2"/>
  <c r="HR17" i="2"/>
  <c r="HQ17" i="2"/>
  <c r="HP17" i="2"/>
  <c r="HO17" i="2"/>
  <c r="HN17" i="2"/>
  <c r="HM17" i="2"/>
  <c r="HL17" i="2"/>
  <c r="HK17" i="2"/>
  <c r="HJ17" i="2"/>
  <c r="HI17" i="2"/>
  <c r="HH17" i="2"/>
  <c r="HG17" i="2"/>
  <c r="HF17" i="2"/>
  <c r="HE17" i="2"/>
  <c r="HD17" i="2"/>
  <c r="HC17" i="2"/>
  <c r="HB17" i="2"/>
  <c r="HA17" i="2"/>
  <c r="GZ17" i="2"/>
  <c r="GY17" i="2"/>
  <c r="GX17" i="2"/>
  <c r="GW17" i="2"/>
  <c r="GV17" i="2"/>
  <c r="GU17" i="2"/>
  <c r="GT17" i="2"/>
  <c r="GS17" i="2"/>
  <c r="GR17" i="2"/>
  <c r="GQ17" i="2"/>
  <c r="GP17" i="2"/>
  <c r="GO17" i="2"/>
  <c r="GN17" i="2"/>
  <c r="GM17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PM16" i="2"/>
  <c r="PL16" i="2"/>
  <c r="PK16" i="2"/>
  <c r="PJ16" i="2"/>
  <c r="PI16" i="2"/>
  <c r="PH16" i="2"/>
  <c r="PG16" i="2"/>
  <c r="PF16" i="2"/>
  <c r="PE16" i="2"/>
  <c r="PD16" i="2"/>
  <c r="PC16" i="2"/>
  <c r="PB16" i="2"/>
  <c r="PA16" i="2"/>
  <c r="OZ16" i="2"/>
  <c r="OY16" i="2"/>
  <c r="OX16" i="2"/>
  <c r="OW16" i="2"/>
  <c r="OV16" i="2"/>
  <c r="OU16" i="2"/>
  <c r="OT16" i="2"/>
  <c r="OS16" i="2"/>
  <c r="OR16" i="2"/>
  <c r="OQ16" i="2"/>
  <c r="OP16" i="2"/>
  <c r="OO16" i="2"/>
  <c r="ON16" i="2"/>
  <c r="OM16" i="2"/>
  <c r="OL16" i="2"/>
  <c r="OK16" i="2"/>
  <c r="OJ16" i="2"/>
  <c r="OI16" i="2"/>
  <c r="OH16" i="2"/>
  <c r="OG16" i="2"/>
  <c r="OF16" i="2"/>
  <c r="OE16" i="2"/>
  <c r="OD16" i="2"/>
  <c r="OC16" i="2"/>
  <c r="OB16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MV16" i="2"/>
  <c r="MU16" i="2"/>
  <c r="MT16" i="2"/>
  <c r="MS16" i="2"/>
  <c r="MR16" i="2"/>
  <c r="MQ16" i="2"/>
  <c r="MP16" i="2"/>
  <c r="MO16" i="2"/>
  <c r="MN16" i="2"/>
  <c r="MM16" i="2"/>
  <c r="ML16" i="2"/>
  <c r="MK16" i="2"/>
  <c r="MJ16" i="2"/>
  <c r="MI16" i="2"/>
  <c r="MH16" i="2"/>
  <c r="MG16" i="2"/>
  <c r="MF16" i="2"/>
  <c r="ME16" i="2"/>
  <c r="MD16" i="2"/>
  <c r="MC16" i="2"/>
  <c r="MB16" i="2"/>
  <c r="MA16" i="2"/>
  <c r="LZ16" i="2"/>
  <c r="LY16" i="2"/>
  <c r="LX16" i="2"/>
  <c r="LW16" i="2"/>
  <c r="LV16" i="2"/>
  <c r="LU16" i="2"/>
  <c r="LT16" i="2"/>
  <c r="LS16" i="2"/>
  <c r="LR16" i="2"/>
  <c r="LQ16" i="2"/>
  <c r="LP16" i="2"/>
  <c r="LO16" i="2"/>
  <c r="LN16" i="2"/>
  <c r="LM16" i="2"/>
  <c r="LL16" i="2"/>
  <c r="LK16" i="2"/>
  <c r="LJ16" i="2"/>
  <c r="LI16" i="2"/>
  <c r="LH16" i="2"/>
  <c r="LG16" i="2"/>
  <c r="LF16" i="2"/>
  <c r="LE16" i="2"/>
  <c r="LD16" i="2"/>
  <c r="LC16" i="2"/>
  <c r="LB16" i="2"/>
  <c r="LA16" i="2"/>
  <c r="KZ16" i="2"/>
  <c r="KY16" i="2"/>
  <c r="KX16" i="2"/>
  <c r="KW16" i="2"/>
  <c r="KV16" i="2"/>
  <c r="KU16" i="2"/>
  <c r="KT16" i="2"/>
  <c r="KS16" i="2"/>
  <c r="KR16" i="2"/>
  <c r="KQ16" i="2"/>
  <c r="KP16" i="2"/>
  <c r="KO16" i="2"/>
  <c r="KN16" i="2"/>
  <c r="KM16" i="2"/>
  <c r="KL16" i="2"/>
  <c r="KK16" i="2"/>
  <c r="KJ16" i="2"/>
  <c r="KI16" i="2"/>
  <c r="KH16" i="2"/>
  <c r="KG16" i="2"/>
  <c r="KF16" i="2"/>
  <c r="KE16" i="2"/>
  <c r="KD16" i="2"/>
  <c r="KC16" i="2"/>
  <c r="KB16" i="2"/>
  <c r="KA16" i="2"/>
  <c r="JZ16" i="2"/>
  <c r="JY16" i="2"/>
  <c r="JX16" i="2"/>
  <c r="JW16" i="2"/>
  <c r="JV16" i="2"/>
  <c r="JU16" i="2"/>
  <c r="JT16" i="2"/>
  <c r="JS16" i="2"/>
  <c r="JR16" i="2"/>
  <c r="JQ16" i="2"/>
  <c r="JP16" i="2"/>
  <c r="JO16" i="2"/>
  <c r="JN16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IH16" i="2"/>
  <c r="IG16" i="2"/>
  <c r="IF16" i="2"/>
  <c r="IE16" i="2"/>
  <c r="ID16" i="2"/>
  <c r="IC16" i="2"/>
  <c r="IB16" i="2"/>
  <c r="IA16" i="2"/>
  <c r="HZ16" i="2"/>
  <c r="HY16" i="2"/>
  <c r="HX16" i="2"/>
  <c r="HW16" i="2"/>
  <c r="HV16" i="2"/>
  <c r="HU16" i="2"/>
  <c r="HT16" i="2"/>
  <c r="HS16" i="2"/>
  <c r="HR16" i="2"/>
  <c r="HQ16" i="2"/>
  <c r="HP16" i="2"/>
  <c r="HO16" i="2"/>
  <c r="HN16" i="2"/>
  <c r="HM16" i="2"/>
  <c r="HL16" i="2"/>
  <c r="HK16" i="2"/>
  <c r="HJ16" i="2"/>
  <c r="HI16" i="2"/>
  <c r="HH16" i="2"/>
  <c r="HG16" i="2"/>
  <c r="HF16" i="2"/>
  <c r="HE16" i="2"/>
  <c r="HD16" i="2"/>
  <c r="HC16" i="2"/>
  <c r="HB16" i="2"/>
  <c r="HA16" i="2"/>
  <c r="GZ16" i="2"/>
  <c r="GY16" i="2"/>
  <c r="GX16" i="2"/>
  <c r="GW16" i="2"/>
  <c r="GV16" i="2"/>
  <c r="GU16" i="2"/>
  <c r="GT16" i="2"/>
  <c r="GS16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S16" i="2"/>
  <c r="FR16" i="2"/>
  <c r="FQ16" i="2"/>
  <c r="FP16" i="2"/>
  <c r="FO16" i="2"/>
  <c r="FN16" i="2"/>
  <c r="FM16" i="2"/>
  <c r="FL16" i="2"/>
  <c r="FK16" i="2"/>
  <c r="FJ16" i="2"/>
  <c r="FI16" i="2"/>
  <c r="FH16" i="2"/>
  <c r="FG16" i="2"/>
  <c r="FF16" i="2"/>
  <c r="FE16" i="2"/>
  <c r="FD16" i="2"/>
  <c r="FC16" i="2"/>
  <c r="FB16" i="2"/>
  <c r="FA16" i="2"/>
  <c r="EZ16" i="2"/>
  <c r="EY16" i="2"/>
  <c r="EX16" i="2"/>
  <c r="EW16" i="2"/>
  <c r="EV16" i="2"/>
  <c r="EU16" i="2"/>
  <c r="ET16" i="2"/>
  <c r="ES16" i="2"/>
  <c r="ER16" i="2"/>
  <c r="EQ16" i="2"/>
  <c r="EP16" i="2"/>
  <c r="EO16" i="2"/>
  <c r="EN16" i="2"/>
  <c r="EM16" i="2"/>
  <c r="EL16" i="2"/>
  <c r="EK16" i="2"/>
  <c r="EJ16" i="2"/>
  <c r="EI16" i="2"/>
  <c r="EH16" i="2"/>
  <c r="EG16" i="2"/>
  <c r="EF16" i="2"/>
  <c r="EE16" i="2"/>
  <c r="ED16" i="2"/>
  <c r="EC16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QM15" i="2"/>
  <c r="QL15" i="2"/>
  <c r="QK15" i="2"/>
  <c r="QJ15" i="2"/>
  <c r="QI15" i="2"/>
  <c r="QH15" i="2"/>
  <c r="QG15" i="2"/>
  <c r="QF15" i="2"/>
  <c r="QE15" i="2"/>
  <c r="QD15" i="2"/>
  <c r="QC15" i="2"/>
  <c r="QB15" i="2"/>
  <c r="QA15" i="2"/>
  <c r="PZ15" i="2"/>
  <c r="PY15" i="2"/>
  <c r="PX15" i="2"/>
  <c r="PW15" i="2"/>
  <c r="PV15" i="2"/>
  <c r="PU15" i="2"/>
  <c r="PT15" i="2"/>
  <c r="PS15" i="2"/>
  <c r="PR15" i="2"/>
  <c r="PQ15" i="2"/>
  <c r="PP15" i="2"/>
  <c r="PO15" i="2"/>
  <c r="PN15" i="2"/>
  <c r="PM15" i="2"/>
  <c r="PL15" i="2"/>
  <c r="PK15" i="2"/>
  <c r="PJ15" i="2"/>
  <c r="PI15" i="2"/>
  <c r="PH15" i="2"/>
  <c r="PG15" i="2"/>
  <c r="PF15" i="2"/>
  <c r="PE15" i="2"/>
  <c r="PD15" i="2"/>
  <c r="PC15" i="2"/>
  <c r="PB15" i="2"/>
  <c r="PA15" i="2"/>
  <c r="OZ15" i="2"/>
  <c r="OY15" i="2"/>
  <c r="OX15" i="2"/>
  <c r="OW15" i="2"/>
  <c r="OV15" i="2"/>
  <c r="OU15" i="2"/>
  <c r="OT15" i="2"/>
  <c r="OS15" i="2"/>
  <c r="OR15" i="2"/>
  <c r="OQ15" i="2"/>
  <c r="OP15" i="2"/>
  <c r="OO15" i="2"/>
  <c r="ON15" i="2"/>
  <c r="OM15" i="2"/>
  <c r="OL15" i="2"/>
  <c r="OK15" i="2"/>
  <c r="OJ15" i="2"/>
  <c r="OI15" i="2"/>
  <c r="OH15" i="2"/>
  <c r="OG15" i="2"/>
  <c r="OF15" i="2"/>
  <c r="OE15" i="2"/>
  <c r="OD15" i="2"/>
  <c r="OC15" i="2"/>
  <c r="OB15" i="2"/>
  <c r="OA15" i="2"/>
  <c r="NZ15" i="2"/>
  <c r="NY15" i="2"/>
  <c r="NX15" i="2"/>
  <c r="NW15" i="2"/>
  <c r="NV15" i="2"/>
  <c r="NU15" i="2"/>
  <c r="NT15" i="2"/>
  <c r="NS15" i="2"/>
  <c r="NR15" i="2"/>
  <c r="NQ15" i="2"/>
  <c r="NP15" i="2"/>
  <c r="NO15" i="2"/>
  <c r="NN15" i="2"/>
  <c r="NM15" i="2"/>
  <c r="NL15" i="2"/>
  <c r="NK15" i="2"/>
  <c r="NJ15" i="2"/>
  <c r="NI15" i="2"/>
  <c r="NH15" i="2"/>
  <c r="NG15" i="2"/>
  <c r="NF15" i="2"/>
  <c r="NE15" i="2"/>
  <c r="ND15" i="2"/>
  <c r="NC15" i="2"/>
  <c r="NB15" i="2"/>
  <c r="NA15" i="2"/>
  <c r="MZ15" i="2"/>
  <c r="MY15" i="2"/>
  <c r="MX15" i="2"/>
  <c r="MW15" i="2"/>
  <c r="MV15" i="2"/>
  <c r="MU15" i="2"/>
  <c r="MT15" i="2"/>
  <c r="MS15" i="2"/>
  <c r="MR15" i="2"/>
  <c r="MQ15" i="2"/>
  <c r="MP15" i="2"/>
  <c r="MO15" i="2"/>
  <c r="MN15" i="2"/>
  <c r="MM15" i="2"/>
  <c r="ML15" i="2"/>
  <c r="MK15" i="2"/>
  <c r="MJ15" i="2"/>
  <c r="MI15" i="2"/>
  <c r="MH15" i="2"/>
  <c r="MG15" i="2"/>
  <c r="MF15" i="2"/>
  <c r="ME15" i="2"/>
  <c r="MD15" i="2"/>
  <c r="MC15" i="2"/>
  <c r="MB15" i="2"/>
  <c r="MA15" i="2"/>
  <c r="LZ15" i="2"/>
  <c r="LY15" i="2"/>
  <c r="LX15" i="2"/>
  <c r="LW15" i="2"/>
  <c r="LV15" i="2"/>
  <c r="LU15" i="2"/>
  <c r="LT15" i="2"/>
  <c r="LS15" i="2"/>
  <c r="LR15" i="2"/>
  <c r="LQ15" i="2"/>
  <c r="LP15" i="2"/>
  <c r="LO15" i="2"/>
  <c r="LN15" i="2"/>
  <c r="LM15" i="2"/>
  <c r="LL15" i="2"/>
  <c r="LK15" i="2"/>
  <c r="LJ15" i="2"/>
  <c r="LI15" i="2"/>
  <c r="LH15" i="2"/>
  <c r="LG15" i="2"/>
  <c r="LF15" i="2"/>
  <c r="LE15" i="2"/>
  <c r="LD15" i="2"/>
  <c r="LC15" i="2"/>
  <c r="LB15" i="2"/>
  <c r="LA15" i="2"/>
  <c r="KZ15" i="2"/>
  <c r="KY15" i="2"/>
  <c r="KX15" i="2"/>
  <c r="KW15" i="2"/>
  <c r="KV15" i="2"/>
  <c r="KU15" i="2"/>
  <c r="KT15" i="2"/>
  <c r="KS15" i="2"/>
  <c r="KR15" i="2"/>
  <c r="KQ15" i="2"/>
  <c r="KP15" i="2"/>
  <c r="KO15" i="2"/>
  <c r="KN15" i="2"/>
  <c r="KM15" i="2"/>
  <c r="KL15" i="2"/>
  <c r="KK15" i="2"/>
  <c r="KJ15" i="2"/>
  <c r="KI15" i="2"/>
  <c r="KH15" i="2"/>
  <c r="KG15" i="2"/>
  <c r="KF15" i="2"/>
  <c r="KE15" i="2"/>
  <c r="KD15" i="2"/>
  <c r="KC15" i="2"/>
  <c r="KB15" i="2"/>
  <c r="KA15" i="2"/>
  <c r="JZ15" i="2"/>
  <c r="JY15" i="2"/>
  <c r="JX15" i="2"/>
  <c r="JW15" i="2"/>
  <c r="JV15" i="2"/>
  <c r="JU15" i="2"/>
  <c r="JT15" i="2"/>
  <c r="JS15" i="2"/>
  <c r="JR15" i="2"/>
  <c r="JQ15" i="2"/>
  <c r="JP15" i="2"/>
  <c r="JO15" i="2"/>
  <c r="JN15" i="2"/>
  <c r="JM15" i="2"/>
  <c r="JL15" i="2"/>
  <c r="JK15" i="2"/>
  <c r="JJ15" i="2"/>
  <c r="JI15" i="2"/>
  <c r="JH15" i="2"/>
  <c r="JG15" i="2"/>
  <c r="JF15" i="2"/>
  <c r="JE15" i="2"/>
  <c r="JD15" i="2"/>
  <c r="JC15" i="2"/>
  <c r="JB15" i="2"/>
  <c r="JA15" i="2"/>
  <c r="IZ15" i="2"/>
  <c r="IY15" i="2"/>
  <c r="IX15" i="2"/>
  <c r="IW15" i="2"/>
  <c r="IV15" i="2"/>
  <c r="IU15" i="2"/>
  <c r="IT15" i="2"/>
  <c r="IS15" i="2"/>
  <c r="IR15" i="2"/>
  <c r="IQ15" i="2"/>
  <c r="IP15" i="2"/>
  <c r="IO15" i="2"/>
  <c r="IN15" i="2"/>
  <c r="IM15" i="2"/>
  <c r="IL15" i="2"/>
  <c r="IK15" i="2"/>
  <c r="IJ15" i="2"/>
  <c r="II15" i="2"/>
  <c r="IH15" i="2"/>
  <c r="IG15" i="2"/>
  <c r="IF15" i="2"/>
  <c r="IE15" i="2"/>
  <c r="ID15" i="2"/>
  <c r="IC15" i="2"/>
  <c r="IB15" i="2"/>
  <c r="IA15" i="2"/>
  <c r="HZ15" i="2"/>
  <c r="HY15" i="2"/>
  <c r="HX15" i="2"/>
  <c r="HW15" i="2"/>
  <c r="HV15" i="2"/>
  <c r="HU15" i="2"/>
  <c r="HT15" i="2"/>
  <c r="HS15" i="2"/>
  <c r="HR15" i="2"/>
  <c r="HQ15" i="2"/>
  <c r="HP15" i="2"/>
  <c r="HO15" i="2"/>
  <c r="HN15" i="2"/>
  <c r="HM15" i="2"/>
  <c r="HL15" i="2"/>
  <c r="HK15" i="2"/>
  <c r="HJ15" i="2"/>
  <c r="HI15" i="2"/>
  <c r="HH15" i="2"/>
  <c r="HG15" i="2"/>
  <c r="HF15" i="2"/>
  <c r="HE15" i="2"/>
  <c r="HD15" i="2"/>
  <c r="HC15" i="2"/>
  <c r="HB15" i="2"/>
  <c r="HA15" i="2"/>
  <c r="GZ15" i="2"/>
  <c r="GY15" i="2"/>
  <c r="GX15" i="2"/>
  <c r="GW15" i="2"/>
  <c r="GV15" i="2"/>
  <c r="GU15" i="2"/>
  <c r="GT15" i="2"/>
  <c r="GS15" i="2"/>
  <c r="GR15" i="2"/>
  <c r="GQ15" i="2"/>
  <c r="GP15" i="2"/>
  <c r="GO15" i="2"/>
  <c r="GN15" i="2"/>
  <c r="GM15" i="2"/>
  <c r="GL15" i="2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QM14" i="2"/>
  <c r="QL14" i="2"/>
  <c r="QK14" i="2"/>
  <c r="QJ14" i="2"/>
  <c r="QI14" i="2"/>
  <c r="QH14" i="2"/>
  <c r="QG14" i="2"/>
  <c r="QF14" i="2"/>
  <c r="QE14" i="2"/>
  <c r="QD14" i="2"/>
  <c r="QC14" i="2"/>
  <c r="QB14" i="2"/>
  <c r="QA14" i="2"/>
  <c r="PZ14" i="2"/>
  <c r="PY14" i="2"/>
  <c r="PX14" i="2"/>
  <c r="PW14" i="2"/>
  <c r="PV14" i="2"/>
  <c r="PU14" i="2"/>
  <c r="PT14" i="2"/>
  <c r="PS14" i="2"/>
  <c r="PR14" i="2"/>
  <c r="PQ14" i="2"/>
  <c r="PP14" i="2"/>
  <c r="PO14" i="2"/>
  <c r="PN14" i="2"/>
  <c r="PM14" i="2"/>
  <c r="PL14" i="2"/>
  <c r="PK14" i="2"/>
  <c r="PJ14" i="2"/>
  <c r="PI14" i="2"/>
  <c r="PH14" i="2"/>
  <c r="PG14" i="2"/>
  <c r="PF14" i="2"/>
  <c r="PE14" i="2"/>
  <c r="PD14" i="2"/>
  <c r="PC14" i="2"/>
  <c r="PB14" i="2"/>
  <c r="PA14" i="2"/>
  <c r="OZ14" i="2"/>
  <c r="OY14" i="2"/>
  <c r="OX14" i="2"/>
  <c r="OW14" i="2"/>
  <c r="OV14" i="2"/>
  <c r="OU14" i="2"/>
  <c r="OT14" i="2"/>
  <c r="OS14" i="2"/>
  <c r="OR14" i="2"/>
  <c r="OQ14" i="2"/>
  <c r="OP14" i="2"/>
  <c r="OO14" i="2"/>
  <c r="ON14" i="2"/>
  <c r="OM14" i="2"/>
  <c r="OL14" i="2"/>
  <c r="OK14" i="2"/>
  <c r="OJ14" i="2"/>
  <c r="OI14" i="2"/>
  <c r="OH14" i="2"/>
  <c r="OG14" i="2"/>
  <c r="OF14" i="2"/>
  <c r="OE14" i="2"/>
  <c r="OD14" i="2"/>
  <c r="OC14" i="2"/>
  <c r="OB14" i="2"/>
  <c r="OA14" i="2"/>
  <c r="NZ14" i="2"/>
  <c r="NY14" i="2"/>
  <c r="NX14" i="2"/>
  <c r="NW14" i="2"/>
  <c r="NV14" i="2"/>
  <c r="NU14" i="2"/>
  <c r="NT14" i="2"/>
  <c r="NS14" i="2"/>
  <c r="NR14" i="2"/>
  <c r="NQ14" i="2"/>
  <c r="NP14" i="2"/>
  <c r="NO14" i="2"/>
  <c r="NN14" i="2"/>
  <c r="NM14" i="2"/>
  <c r="NL14" i="2"/>
  <c r="NK14" i="2"/>
  <c r="NJ14" i="2"/>
  <c r="NI14" i="2"/>
  <c r="NH14" i="2"/>
  <c r="NG14" i="2"/>
  <c r="NF14" i="2"/>
  <c r="NE14" i="2"/>
  <c r="ND14" i="2"/>
  <c r="NC14" i="2"/>
  <c r="NB14" i="2"/>
  <c r="NA14" i="2"/>
  <c r="MZ14" i="2"/>
  <c r="MY14" i="2"/>
  <c r="MX14" i="2"/>
  <c r="MW14" i="2"/>
  <c r="MV14" i="2"/>
  <c r="MU14" i="2"/>
  <c r="MT14" i="2"/>
  <c r="MS14" i="2"/>
  <c r="MR14" i="2"/>
  <c r="MQ14" i="2"/>
  <c r="MP14" i="2"/>
  <c r="MO14" i="2"/>
  <c r="MN14" i="2"/>
  <c r="MM14" i="2"/>
  <c r="ML14" i="2"/>
  <c r="MK14" i="2"/>
  <c r="MJ14" i="2"/>
  <c r="MI14" i="2"/>
  <c r="MH14" i="2"/>
  <c r="MG14" i="2"/>
  <c r="MF14" i="2"/>
  <c r="ME14" i="2"/>
  <c r="MD14" i="2"/>
  <c r="MC14" i="2"/>
  <c r="MB14" i="2"/>
  <c r="MA14" i="2"/>
  <c r="LZ14" i="2"/>
  <c r="LY14" i="2"/>
  <c r="LX14" i="2"/>
  <c r="LW14" i="2"/>
  <c r="LV14" i="2"/>
  <c r="LU14" i="2"/>
  <c r="LT14" i="2"/>
  <c r="LS14" i="2"/>
  <c r="LR14" i="2"/>
  <c r="LQ14" i="2"/>
  <c r="LP14" i="2"/>
  <c r="LO14" i="2"/>
  <c r="LN14" i="2"/>
  <c r="LM14" i="2"/>
  <c r="LL14" i="2"/>
  <c r="LK14" i="2"/>
  <c r="LJ14" i="2"/>
  <c r="LI14" i="2"/>
  <c r="LH14" i="2"/>
  <c r="LG14" i="2"/>
  <c r="LF14" i="2"/>
  <c r="LE14" i="2"/>
  <c r="LD14" i="2"/>
  <c r="LC14" i="2"/>
  <c r="LB14" i="2"/>
  <c r="LA14" i="2"/>
  <c r="KZ14" i="2"/>
  <c r="KY14" i="2"/>
  <c r="KX14" i="2"/>
  <c r="KW14" i="2"/>
  <c r="KV14" i="2"/>
  <c r="KU14" i="2"/>
  <c r="KT14" i="2"/>
  <c r="KS14" i="2"/>
  <c r="KR14" i="2"/>
  <c r="KQ14" i="2"/>
  <c r="KP14" i="2"/>
  <c r="KO14" i="2"/>
  <c r="KN14" i="2"/>
  <c r="KM14" i="2"/>
  <c r="KL14" i="2"/>
  <c r="KK14" i="2"/>
  <c r="KJ14" i="2"/>
  <c r="KI14" i="2"/>
  <c r="KH14" i="2"/>
  <c r="KG14" i="2"/>
  <c r="KF14" i="2"/>
  <c r="KE14" i="2"/>
  <c r="KD14" i="2"/>
  <c r="KC14" i="2"/>
  <c r="KB14" i="2"/>
  <c r="KA14" i="2"/>
  <c r="JZ14" i="2"/>
  <c r="JY14" i="2"/>
  <c r="JX14" i="2"/>
  <c r="JW14" i="2"/>
  <c r="JV14" i="2"/>
  <c r="JU14" i="2"/>
  <c r="JT14" i="2"/>
  <c r="JS14" i="2"/>
  <c r="JR14" i="2"/>
  <c r="JQ14" i="2"/>
  <c r="JP14" i="2"/>
  <c r="JO14" i="2"/>
  <c r="JN14" i="2"/>
  <c r="JM14" i="2"/>
  <c r="JL14" i="2"/>
  <c r="JK14" i="2"/>
  <c r="JJ14" i="2"/>
  <c r="JI14" i="2"/>
  <c r="JH14" i="2"/>
  <c r="JG14" i="2"/>
  <c r="JF14" i="2"/>
  <c r="JE14" i="2"/>
  <c r="JD14" i="2"/>
  <c r="JC14" i="2"/>
  <c r="JB14" i="2"/>
  <c r="JA14" i="2"/>
  <c r="IZ14" i="2"/>
  <c r="IY14" i="2"/>
  <c r="IX14" i="2"/>
  <c r="IW14" i="2"/>
  <c r="IV14" i="2"/>
  <c r="IU14" i="2"/>
  <c r="IT14" i="2"/>
  <c r="IS14" i="2"/>
  <c r="IR14" i="2"/>
  <c r="IQ14" i="2"/>
  <c r="IP14" i="2"/>
  <c r="IO14" i="2"/>
  <c r="IN14" i="2"/>
  <c r="IM14" i="2"/>
  <c r="IL14" i="2"/>
  <c r="IK14" i="2"/>
  <c r="IJ14" i="2"/>
  <c r="II14" i="2"/>
  <c r="IH14" i="2"/>
  <c r="IG14" i="2"/>
  <c r="IF14" i="2"/>
  <c r="IE14" i="2"/>
  <c r="ID14" i="2"/>
  <c r="IC14" i="2"/>
  <c r="IB14" i="2"/>
  <c r="IA14" i="2"/>
  <c r="HZ14" i="2"/>
  <c r="HY14" i="2"/>
  <c r="HX14" i="2"/>
  <c r="HW14" i="2"/>
  <c r="HV14" i="2"/>
  <c r="HU14" i="2"/>
  <c r="HT14" i="2"/>
  <c r="HS14" i="2"/>
  <c r="HR14" i="2"/>
  <c r="HQ14" i="2"/>
  <c r="HP14" i="2"/>
  <c r="HO14" i="2"/>
  <c r="HN14" i="2"/>
  <c r="HM14" i="2"/>
  <c r="HL14" i="2"/>
  <c r="HK14" i="2"/>
  <c r="HJ14" i="2"/>
  <c r="HI14" i="2"/>
  <c r="HH14" i="2"/>
  <c r="HG14" i="2"/>
  <c r="HF14" i="2"/>
  <c r="HE14" i="2"/>
  <c r="HD14" i="2"/>
  <c r="HC14" i="2"/>
  <c r="HB14" i="2"/>
  <c r="HA14" i="2"/>
  <c r="GZ14" i="2"/>
  <c r="GY14" i="2"/>
  <c r="GX14" i="2"/>
  <c r="GW14" i="2"/>
  <c r="GV14" i="2"/>
  <c r="GU14" i="2"/>
  <c r="GT14" i="2"/>
  <c r="GS14" i="2"/>
  <c r="GR14" i="2"/>
  <c r="GQ14" i="2"/>
  <c r="GP14" i="2"/>
  <c r="GO14" i="2"/>
  <c r="GN14" i="2"/>
  <c r="GM14" i="2"/>
  <c r="GL14" i="2"/>
  <c r="GK14" i="2"/>
  <c r="GJ14" i="2"/>
  <c r="GI14" i="2"/>
  <c r="GH14" i="2"/>
  <c r="GG14" i="2"/>
  <c r="GF14" i="2"/>
  <c r="GE14" i="2"/>
  <c r="GD14" i="2"/>
  <c r="GC14" i="2"/>
  <c r="GB14" i="2"/>
  <c r="GA14" i="2"/>
  <c r="FZ14" i="2"/>
  <c r="FY14" i="2"/>
  <c r="FS14" i="2"/>
  <c r="FR14" i="2"/>
  <c r="FQ14" i="2"/>
  <c r="FP14" i="2"/>
  <c r="FO14" i="2"/>
  <c r="FN14" i="2"/>
  <c r="FM14" i="2"/>
  <c r="FL14" i="2"/>
  <c r="FK14" i="2"/>
  <c r="FJ14" i="2"/>
  <c r="FI14" i="2"/>
  <c r="FH14" i="2"/>
  <c r="FG14" i="2"/>
  <c r="FF14" i="2"/>
  <c r="FE14" i="2"/>
  <c r="FD14" i="2"/>
  <c r="FC14" i="2"/>
  <c r="FB14" i="2"/>
  <c r="FA14" i="2"/>
  <c r="EZ14" i="2"/>
  <c r="EY14" i="2"/>
  <c r="EX14" i="2"/>
  <c r="EW14" i="2"/>
  <c r="EV14" i="2"/>
  <c r="EU14" i="2"/>
  <c r="ET14" i="2"/>
  <c r="ES14" i="2"/>
  <c r="ER14" i="2"/>
  <c r="EQ14" i="2"/>
  <c r="EP14" i="2"/>
  <c r="EO14" i="2"/>
  <c r="EN14" i="2"/>
  <c r="EM14" i="2"/>
  <c r="EL14" i="2"/>
  <c r="EK14" i="2"/>
  <c r="EJ14" i="2"/>
  <c r="EI14" i="2"/>
  <c r="EH14" i="2"/>
  <c r="EG14" i="2"/>
  <c r="EF14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QM13" i="2"/>
  <c r="QL13" i="2"/>
  <c r="QK13" i="2"/>
  <c r="QJ13" i="2"/>
  <c r="QI13" i="2"/>
  <c r="QH13" i="2"/>
  <c r="QG13" i="2"/>
  <c r="QF13" i="2"/>
  <c r="QE13" i="2"/>
  <c r="QD13" i="2"/>
  <c r="QC13" i="2"/>
  <c r="QB13" i="2"/>
  <c r="QA13" i="2"/>
  <c r="PZ13" i="2"/>
  <c r="PY13" i="2"/>
  <c r="PX13" i="2"/>
  <c r="PW13" i="2"/>
  <c r="PV13" i="2"/>
  <c r="PU13" i="2"/>
  <c r="PT13" i="2"/>
  <c r="PS13" i="2"/>
  <c r="PR13" i="2"/>
  <c r="PQ13" i="2"/>
  <c r="PP13" i="2"/>
  <c r="PO13" i="2"/>
  <c r="PN13" i="2"/>
  <c r="PM13" i="2"/>
  <c r="PL13" i="2"/>
  <c r="PK13" i="2"/>
  <c r="PJ13" i="2"/>
  <c r="PI13" i="2"/>
  <c r="PH13" i="2"/>
  <c r="PG13" i="2"/>
  <c r="PF13" i="2"/>
  <c r="PE13" i="2"/>
  <c r="PD13" i="2"/>
  <c r="PC13" i="2"/>
  <c r="PB13" i="2"/>
  <c r="PA13" i="2"/>
  <c r="OZ13" i="2"/>
  <c r="OY13" i="2"/>
  <c r="OX13" i="2"/>
  <c r="OW13" i="2"/>
  <c r="OV13" i="2"/>
  <c r="OU13" i="2"/>
  <c r="OT13" i="2"/>
  <c r="OS13" i="2"/>
  <c r="OR13" i="2"/>
  <c r="OQ13" i="2"/>
  <c r="OP13" i="2"/>
  <c r="OO13" i="2"/>
  <c r="ON13" i="2"/>
  <c r="OM13" i="2"/>
  <c r="OL13" i="2"/>
  <c r="OK13" i="2"/>
  <c r="OJ13" i="2"/>
  <c r="OI13" i="2"/>
  <c r="OH13" i="2"/>
  <c r="OG13" i="2"/>
  <c r="OF13" i="2"/>
  <c r="OE13" i="2"/>
  <c r="OD13" i="2"/>
  <c r="OC13" i="2"/>
  <c r="OB13" i="2"/>
  <c r="OA13" i="2"/>
  <c r="NZ13" i="2"/>
  <c r="NY13" i="2"/>
  <c r="NX13" i="2"/>
  <c r="NW13" i="2"/>
  <c r="NV13" i="2"/>
  <c r="NU13" i="2"/>
  <c r="NT13" i="2"/>
  <c r="NS13" i="2"/>
  <c r="NR13" i="2"/>
  <c r="NQ13" i="2"/>
  <c r="NP13" i="2"/>
  <c r="NO13" i="2"/>
  <c r="NN13" i="2"/>
  <c r="NM13" i="2"/>
  <c r="NL13" i="2"/>
  <c r="NK13" i="2"/>
  <c r="NJ13" i="2"/>
  <c r="NI13" i="2"/>
  <c r="NH13" i="2"/>
  <c r="NG13" i="2"/>
  <c r="NF13" i="2"/>
  <c r="NE13" i="2"/>
  <c r="ND13" i="2"/>
  <c r="NC13" i="2"/>
  <c r="NB13" i="2"/>
  <c r="NA13" i="2"/>
  <c r="MZ13" i="2"/>
  <c r="MY13" i="2"/>
  <c r="MX13" i="2"/>
  <c r="MW13" i="2"/>
  <c r="MV13" i="2"/>
  <c r="MU13" i="2"/>
  <c r="MT13" i="2"/>
  <c r="MS13" i="2"/>
  <c r="MR13" i="2"/>
  <c r="MQ13" i="2"/>
  <c r="MP13" i="2"/>
  <c r="MO13" i="2"/>
  <c r="MN13" i="2"/>
  <c r="MM13" i="2"/>
  <c r="ML13" i="2"/>
  <c r="MK13" i="2"/>
  <c r="MJ13" i="2"/>
  <c r="MI13" i="2"/>
  <c r="MH13" i="2"/>
  <c r="MG13" i="2"/>
  <c r="MF13" i="2"/>
  <c r="ME13" i="2"/>
  <c r="MD13" i="2"/>
  <c r="MC13" i="2"/>
  <c r="MB13" i="2"/>
  <c r="MA13" i="2"/>
  <c r="LZ13" i="2"/>
  <c r="LY13" i="2"/>
  <c r="LX13" i="2"/>
  <c r="LW13" i="2"/>
  <c r="LV13" i="2"/>
  <c r="LU13" i="2"/>
  <c r="LT13" i="2"/>
  <c r="LS13" i="2"/>
  <c r="LR13" i="2"/>
  <c r="LQ13" i="2"/>
  <c r="LP13" i="2"/>
  <c r="LO13" i="2"/>
  <c r="LN13" i="2"/>
  <c r="LM13" i="2"/>
  <c r="LL13" i="2"/>
  <c r="LK13" i="2"/>
  <c r="LJ13" i="2"/>
  <c r="LI13" i="2"/>
  <c r="LH13" i="2"/>
  <c r="LG13" i="2"/>
  <c r="LF13" i="2"/>
  <c r="LE13" i="2"/>
  <c r="LD13" i="2"/>
  <c r="LC13" i="2"/>
  <c r="LB13" i="2"/>
  <c r="LA13" i="2"/>
  <c r="KZ13" i="2"/>
  <c r="KY13" i="2"/>
  <c r="KX13" i="2"/>
  <c r="KW13" i="2"/>
  <c r="KV13" i="2"/>
  <c r="KU13" i="2"/>
  <c r="KT13" i="2"/>
  <c r="KS13" i="2"/>
  <c r="KR13" i="2"/>
  <c r="KQ13" i="2"/>
  <c r="KP13" i="2"/>
  <c r="KO13" i="2"/>
  <c r="KN13" i="2"/>
  <c r="KM13" i="2"/>
  <c r="KL13" i="2"/>
  <c r="KK13" i="2"/>
  <c r="KJ13" i="2"/>
  <c r="KI13" i="2"/>
  <c r="KH13" i="2"/>
  <c r="KG13" i="2"/>
  <c r="KF13" i="2"/>
  <c r="KE13" i="2"/>
  <c r="KD13" i="2"/>
  <c r="KC13" i="2"/>
  <c r="KB13" i="2"/>
  <c r="KA13" i="2"/>
  <c r="JZ13" i="2"/>
  <c r="JY13" i="2"/>
  <c r="JX13" i="2"/>
  <c r="JW13" i="2"/>
  <c r="JV13" i="2"/>
  <c r="JU13" i="2"/>
  <c r="JT13" i="2"/>
  <c r="JS13" i="2"/>
  <c r="JR13" i="2"/>
  <c r="JQ13" i="2"/>
  <c r="JP13" i="2"/>
  <c r="JO13" i="2"/>
  <c r="JN13" i="2"/>
  <c r="JM13" i="2"/>
  <c r="JL13" i="2"/>
  <c r="JK13" i="2"/>
  <c r="JJ13" i="2"/>
  <c r="JI13" i="2"/>
  <c r="JH13" i="2"/>
  <c r="JG13" i="2"/>
  <c r="JF13" i="2"/>
  <c r="JE13" i="2"/>
  <c r="JD13" i="2"/>
  <c r="JC13" i="2"/>
  <c r="JB13" i="2"/>
  <c r="JA13" i="2"/>
  <c r="IZ13" i="2"/>
  <c r="IY13" i="2"/>
  <c r="IX13" i="2"/>
  <c r="IW13" i="2"/>
  <c r="IV13" i="2"/>
  <c r="IU13" i="2"/>
  <c r="IT13" i="2"/>
  <c r="IS13" i="2"/>
  <c r="IR13" i="2"/>
  <c r="IQ13" i="2"/>
  <c r="IP13" i="2"/>
  <c r="IO13" i="2"/>
  <c r="IN13" i="2"/>
  <c r="IM13" i="2"/>
  <c r="IL13" i="2"/>
  <c r="IK13" i="2"/>
  <c r="IJ13" i="2"/>
  <c r="II13" i="2"/>
  <c r="IH13" i="2"/>
  <c r="IG13" i="2"/>
  <c r="IF13" i="2"/>
  <c r="IE13" i="2"/>
  <c r="ID13" i="2"/>
  <c r="IC13" i="2"/>
  <c r="IB13" i="2"/>
  <c r="IA13" i="2"/>
  <c r="HZ13" i="2"/>
  <c r="HY13" i="2"/>
  <c r="HX13" i="2"/>
  <c r="HW13" i="2"/>
  <c r="HV13" i="2"/>
  <c r="HU13" i="2"/>
  <c r="HT13" i="2"/>
  <c r="HS13" i="2"/>
  <c r="HR13" i="2"/>
  <c r="HQ13" i="2"/>
  <c r="HP13" i="2"/>
  <c r="HO13" i="2"/>
  <c r="HN13" i="2"/>
  <c r="HM13" i="2"/>
  <c r="HL13" i="2"/>
  <c r="HK13" i="2"/>
  <c r="HJ13" i="2"/>
  <c r="HI13" i="2"/>
  <c r="HH13" i="2"/>
  <c r="HG13" i="2"/>
  <c r="HF13" i="2"/>
  <c r="HE13" i="2"/>
  <c r="HD13" i="2"/>
  <c r="HC13" i="2"/>
  <c r="HB13" i="2"/>
  <c r="HA13" i="2"/>
  <c r="GZ13" i="2"/>
  <c r="GY13" i="2"/>
  <c r="GX13" i="2"/>
  <c r="GW13" i="2"/>
  <c r="GV13" i="2"/>
  <c r="GU13" i="2"/>
  <c r="GT13" i="2"/>
  <c r="GS13" i="2"/>
  <c r="GR13" i="2"/>
  <c r="GQ13" i="2"/>
  <c r="GP13" i="2"/>
  <c r="GO13" i="2"/>
  <c r="GN13" i="2"/>
  <c r="GM13" i="2"/>
  <c r="GL13" i="2"/>
  <c r="GK13" i="2"/>
  <c r="GJ13" i="2"/>
  <c r="GI13" i="2"/>
  <c r="GH13" i="2"/>
  <c r="GG13" i="2"/>
  <c r="GF13" i="2"/>
  <c r="GE13" i="2"/>
  <c r="GD13" i="2"/>
  <c r="GC13" i="2"/>
  <c r="GB13" i="2"/>
  <c r="GA13" i="2"/>
  <c r="FZ13" i="2"/>
  <c r="FY13" i="2"/>
  <c r="FS13" i="2"/>
  <c r="FR13" i="2"/>
  <c r="FQ13" i="2"/>
  <c r="FP13" i="2"/>
  <c r="FO13" i="2"/>
  <c r="FN13" i="2"/>
  <c r="FM13" i="2"/>
  <c r="FL13" i="2"/>
  <c r="FK13" i="2"/>
  <c r="FJ13" i="2"/>
  <c r="FI13" i="2"/>
  <c r="FH13" i="2"/>
  <c r="FG13" i="2"/>
  <c r="FF13" i="2"/>
  <c r="FE13" i="2"/>
  <c r="FD13" i="2"/>
  <c r="FC13" i="2"/>
  <c r="FB13" i="2"/>
  <c r="FA13" i="2"/>
  <c r="EZ13" i="2"/>
  <c r="EY13" i="2"/>
  <c r="EX13" i="2"/>
  <c r="EW13" i="2"/>
  <c r="EV13" i="2"/>
  <c r="EU13" i="2"/>
  <c r="ET13" i="2"/>
  <c r="ES13" i="2"/>
  <c r="ER13" i="2"/>
  <c r="EQ13" i="2"/>
  <c r="EP13" i="2"/>
  <c r="EO13" i="2"/>
  <c r="EN13" i="2"/>
  <c r="EM13" i="2"/>
  <c r="EL13" i="2"/>
  <c r="EK13" i="2"/>
  <c r="EJ13" i="2"/>
  <c r="EI13" i="2"/>
  <c r="EH13" i="2"/>
  <c r="EG13" i="2"/>
  <c r="EF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QM12" i="2"/>
  <c r="QL12" i="2"/>
  <c r="QK12" i="2"/>
  <c r="QJ12" i="2"/>
  <c r="QI12" i="2"/>
  <c r="QH12" i="2"/>
  <c r="QG12" i="2"/>
  <c r="QF12" i="2"/>
  <c r="QE12" i="2"/>
  <c r="QD12" i="2"/>
  <c r="QC12" i="2"/>
  <c r="QB12" i="2"/>
  <c r="QA12" i="2"/>
  <c r="PZ12" i="2"/>
  <c r="PY12" i="2"/>
  <c r="PX12" i="2"/>
  <c r="PW12" i="2"/>
  <c r="PV12" i="2"/>
  <c r="PU12" i="2"/>
  <c r="PT12" i="2"/>
  <c r="PS12" i="2"/>
  <c r="PR12" i="2"/>
  <c r="PQ12" i="2"/>
  <c r="PP12" i="2"/>
  <c r="PO12" i="2"/>
  <c r="PN12" i="2"/>
  <c r="PM12" i="2"/>
  <c r="PL12" i="2"/>
  <c r="PK12" i="2"/>
  <c r="PJ12" i="2"/>
  <c r="PI12" i="2"/>
  <c r="PH12" i="2"/>
  <c r="PG12" i="2"/>
  <c r="PF12" i="2"/>
  <c r="PE12" i="2"/>
  <c r="PD12" i="2"/>
  <c r="PC12" i="2"/>
  <c r="PB12" i="2"/>
  <c r="PA12" i="2"/>
  <c r="OZ12" i="2"/>
  <c r="OY12" i="2"/>
  <c r="OX12" i="2"/>
  <c r="OW12" i="2"/>
  <c r="OV12" i="2"/>
  <c r="OU12" i="2"/>
  <c r="OT12" i="2"/>
  <c r="OS12" i="2"/>
  <c r="OR12" i="2"/>
  <c r="OQ12" i="2"/>
  <c r="OP12" i="2"/>
  <c r="OO12" i="2"/>
  <c r="ON12" i="2"/>
  <c r="OM12" i="2"/>
  <c r="OL12" i="2"/>
  <c r="OK12" i="2"/>
  <c r="OJ12" i="2"/>
  <c r="OI12" i="2"/>
  <c r="OH12" i="2"/>
  <c r="OG12" i="2"/>
  <c r="OF12" i="2"/>
  <c r="OE12" i="2"/>
  <c r="OD12" i="2"/>
  <c r="OC12" i="2"/>
  <c r="OB12" i="2"/>
  <c r="OA12" i="2"/>
  <c r="NZ12" i="2"/>
  <c r="NY12" i="2"/>
  <c r="NX12" i="2"/>
  <c r="NW12" i="2"/>
  <c r="NV12" i="2"/>
  <c r="NU12" i="2"/>
  <c r="NT12" i="2"/>
  <c r="NS12" i="2"/>
  <c r="NR12" i="2"/>
  <c r="NQ12" i="2"/>
  <c r="NP12" i="2"/>
  <c r="NO12" i="2"/>
  <c r="NN12" i="2"/>
  <c r="NM12" i="2"/>
  <c r="NL12" i="2"/>
  <c r="NK12" i="2"/>
  <c r="NJ12" i="2"/>
  <c r="NI12" i="2"/>
  <c r="NH12" i="2"/>
  <c r="NG12" i="2"/>
  <c r="NF12" i="2"/>
  <c r="NE12" i="2"/>
  <c r="ND12" i="2"/>
  <c r="NC12" i="2"/>
  <c r="NB12" i="2"/>
  <c r="NA12" i="2"/>
  <c r="MZ12" i="2"/>
  <c r="MY12" i="2"/>
  <c r="MX12" i="2"/>
  <c r="MW12" i="2"/>
  <c r="MV12" i="2"/>
  <c r="MU12" i="2"/>
  <c r="MT12" i="2"/>
  <c r="MS12" i="2"/>
  <c r="MR12" i="2"/>
  <c r="MQ12" i="2"/>
  <c r="MP12" i="2"/>
  <c r="MO12" i="2"/>
  <c r="MN12" i="2"/>
  <c r="MM12" i="2"/>
  <c r="ML12" i="2"/>
  <c r="MK12" i="2"/>
  <c r="MJ12" i="2"/>
  <c r="MI12" i="2"/>
  <c r="MH12" i="2"/>
  <c r="MG12" i="2"/>
  <c r="MF12" i="2"/>
  <c r="ME12" i="2"/>
  <c r="MD12" i="2"/>
  <c r="MC12" i="2"/>
  <c r="MB12" i="2"/>
  <c r="MA12" i="2"/>
  <c r="LZ12" i="2"/>
  <c r="LY12" i="2"/>
  <c r="LX12" i="2"/>
  <c r="LW12" i="2"/>
  <c r="LV12" i="2"/>
  <c r="LU12" i="2"/>
  <c r="LT12" i="2"/>
  <c r="LS12" i="2"/>
  <c r="LR12" i="2"/>
  <c r="LQ12" i="2"/>
  <c r="LP12" i="2"/>
  <c r="LO12" i="2"/>
  <c r="LN12" i="2"/>
  <c r="LM12" i="2"/>
  <c r="LL12" i="2"/>
  <c r="LK12" i="2"/>
  <c r="LJ12" i="2"/>
  <c r="LI12" i="2"/>
  <c r="LH12" i="2"/>
  <c r="LG12" i="2"/>
  <c r="LF12" i="2"/>
  <c r="LE12" i="2"/>
  <c r="LD12" i="2"/>
  <c r="LC12" i="2"/>
  <c r="LB12" i="2"/>
  <c r="LA12" i="2"/>
  <c r="KZ12" i="2"/>
  <c r="KY12" i="2"/>
  <c r="KX12" i="2"/>
  <c r="KW12" i="2"/>
  <c r="KV12" i="2"/>
  <c r="KU12" i="2"/>
  <c r="KT12" i="2"/>
  <c r="KS12" i="2"/>
  <c r="KR12" i="2"/>
  <c r="KQ12" i="2"/>
  <c r="KP12" i="2"/>
  <c r="KO12" i="2"/>
  <c r="KN12" i="2"/>
  <c r="KM12" i="2"/>
  <c r="KL12" i="2"/>
  <c r="KK12" i="2"/>
  <c r="KJ12" i="2"/>
  <c r="KI12" i="2"/>
  <c r="KH12" i="2"/>
  <c r="KG12" i="2"/>
  <c r="KF12" i="2"/>
  <c r="KE12" i="2"/>
  <c r="KD12" i="2"/>
  <c r="KC12" i="2"/>
  <c r="KB12" i="2"/>
  <c r="KA12" i="2"/>
  <c r="JZ12" i="2"/>
  <c r="JY12" i="2"/>
  <c r="JX12" i="2"/>
  <c r="JW12" i="2"/>
  <c r="JV12" i="2"/>
  <c r="JU12" i="2"/>
  <c r="JT12" i="2"/>
  <c r="JS12" i="2"/>
  <c r="JR12" i="2"/>
  <c r="JQ12" i="2"/>
  <c r="JP12" i="2"/>
  <c r="JO12" i="2"/>
  <c r="JN12" i="2"/>
  <c r="JM12" i="2"/>
  <c r="JL12" i="2"/>
  <c r="JK12" i="2"/>
  <c r="JJ12" i="2"/>
  <c r="JI12" i="2"/>
  <c r="JH12" i="2"/>
  <c r="JG12" i="2"/>
  <c r="JF12" i="2"/>
  <c r="JE12" i="2"/>
  <c r="JD12" i="2"/>
  <c r="JC12" i="2"/>
  <c r="JB12" i="2"/>
  <c r="JA12" i="2"/>
  <c r="IZ12" i="2"/>
  <c r="IY12" i="2"/>
  <c r="IX12" i="2"/>
  <c r="IW12" i="2"/>
  <c r="IV12" i="2"/>
  <c r="IU12" i="2"/>
  <c r="IT12" i="2"/>
  <c r="IS12" i="2"/>
  <c r="IR12" i="2"/>
  <c r="IQ12" i="2"/>
  <c r="IP12" i="2"/>
  <c r="IO12" i="2"/>
  <c r="IN12" i="2"/>
  <c r="IM12" i="2"/>
  <c r="IL12" i="2"/>
  <c r="IK12" i="2"/>
  <c r="IJ12" i="2"/>
  <c r="II12" i="2"/>
  <c r="IH12" i="2"/>
  <c r="IG12" i="2"/>
  <c r="IF12" i="2"/>
  <c r="IE12" i="2"/>
  <c r="ID12" i="2"/>
  <c r="IC12" i="2"/>
  <c r="IB12" i="2"/>
  <c r="IA12" i="2"/>
  <c r="HZ12" i="2"/>
  <c r="HY12" i="2"/>
  <c r="HX12" i="2"/>
  <c r="HW12" i="2"/>
  <c r="HV12" i="2"/>
  <c r="HU12" i="2"/>
  <c r="HT12" i="2"/>
  <c r="HS12" i="2"/>
  <c r="HR12" i="2"/>
  <c r="HQ12" i="2"/>
  <c r="HP12" i="2"/>
  <c r="HO12" i="2"/>
  <c r="HN12" i="2"/>
  <c r="HM12" i="2"/>
  <c r="HL12" i="2"/>
  <c r="HK12" i="2"/>
  <c r="HJ12" i="2"/>
  <c r="HI12" i="2"/>
  <c r="HH12" i="2"/>
  <c r="HG12" i="2"/>
  <c r="HF12" i="2"/>
  <c r="HE12" i="2"/>
  <c r="HD12" i="2"/>
  <c r="HC12" i="2"/>
  <c r="HB12" i="2"/>
  <c r="HA12" i="2"/>
  <c r="GZ12" i="2"/>
  <c r="GY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GG12" i="2"/>
  <c r="GF12" i="2"/>
  <c r="GE12" i="2"/>
  <c r="GD12" i="2"/>
  <c r="GC12" i="2"/>
  <c r="GB12" i="2"/>
  <c r="GA12" i="2"/>
  <c r="FZ12" i="2"/>
  <c r="FY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QM11" i="2"/>
  <c r="QL11" i="2"/>
  <c r="QK11" i="2"/>
  <c r="QJ11" i="2"/>
  <c r="QI11" i="2"/>
  <c r="QH11" i="2"/>
  <c r="QG11" i="2"/>
  <c r="QF11" i="2"/>
  <c r="QE11" i="2"/>
  <c r="QD11" i="2"/>
  <c r="QC11" i="2"/>
  <c r="QB11" i="2"/>
  <c r="QA11" i="2"/>
  <c r="PZ11" i="2"/>
  <c r="PY11" i="2"/>
  <c r="PX11" i="2"/>
  <c r="PW11" i="2"/>
  <c r="PV11" i="2"/>
  <c r="PU11" i="2"/>
  <c r="PT11" i="2"/>
  <c r="PS11" i="2"/>
  <c r="PR11" i="2"/>
  <c r="PQ11" i="2"/>
  <c r="PP11" i="2"/>
  <c r="PO11" i="2"/>
  <c r="PN11" i="2"/>
  <c r="PM11" i="2"/>
  <c r="PL11" i="2"/>
  <c r="PK11" i="2"/>
  <c r="PJ11" i="2"/>
  <c r="PI11" i="2"/>
  <c r="PH11" i="2"/>
  <c r="PG11" i="2"/>
  <c r="PF11" i="2"/>
  <c r="PE11" i="2"/>
  <c r="PD11" i="2"/>
  <c r="PC11" i="2"/>
  <c r="PB11" i="2"/>
  <c r="PA11" i="2"/>
  <c r="OZ11" i="2"/>
  <c r="OY11" i="2"/>
  <c r="OX11" i="2"/>
  <c r="OW11" i="2"/>
  <c r="OV11" i="2"/>
  <c r="OU11" i="2"/>
  <c r="OT11" i="2"/>
  <c r="OS11" i="2"/>
  <c r="OR11" i="2"/>
  <c r="OQ11" i="2"/>
  <c r="OP11" i="2"/>
  <c r="OO11" i="2"/>
  <c r="ON11" i="2"/>
  <c r="OM11" i="2"/>
  <c r="OL11" i="2"/>
  <c r="OK11" i="2"/>
  <c r="OJ11" i="2"/>
  <c r="OI11" i="2"/>
  <c r="OH11" i="2"/>
  <c r="OG11" i="2"/>
  <c r="OF11" i="2"/>
  <c r="OE11" i="2"/>
  <c r="OD11" i="2"/>
  <c r="OC11" i="2"/>
  <c r="OB11" i="2"/>
  <c r="OA11" i="2"/>
  <c r="NZ11" i="2"/>
  <c r="NY11" i="2"/>
  <c r="NX11" i="2"/>
  <c r="NW11" i="2"/>
  <c r="NV11" i="2"/>
  <c r="NU11" i="2"/>
  <c r="NT11" i="2"/>
  <c r="NS11" i="2"/>
  <c r="NR11" i="2"/>
  <c r="NQ11" i="2"/>
  <c r="NP11" i="2"/>
  <c r="NO11" i="2"/>
  <c r="NN11" i="2"/>
  <c r="NM11" i="2"/>
  <c r="NL11" i="2"/>
  <c r="NK11" i="2"/>
  <c r="NJ11" i="2"/>
  <c r="NI11" i="2"/>
  <c r="NH11" i="2"/>
  <c r="NG11" i="2"/>
  <c r="NF11" i="2"/>
  <c r="NE11" i="2"/>
  <c r="ND11" i="2"/>
  <c r="NC11" i="2"/>
  <c r="NB11" i="2"/>
  <c r="NA11" i="2"/>
  <c r="MZ11" i="2"/>
  <c r="MY11" i="2"/>
  <c r="MX11" i="2"/>
  <c r="MW11" i="2"/>
  <c r="MV11" i="2"/>
  <c r="MU11" i="2"/>
  <c r="MT11" i="2"/>
  <c r="MS11" i="2"/>
  <c r="MR11" i="2"/>
  <c r="MQ11" i="2"/>
  <c r="MP11" i="2"/>
  <c r="MO11" i="2"/>
  <c r="MN11" i="2"/>
  <c r="MM11" i="2"/>
  <c r="ML11" i="2"/>
  <c r="MK11" i="2"/>
  <c r="MJ11" i="2"/>
  <c r="MI11" i="2"/>
  <c r="MH11" i="2"/>
  <c r="MG11" i="2"/>
  <c r="MF11" i="2"/>
  <c r="ME11" i="2"/>
  <c r="MD11" i="2"/>
  <c r="MC11" i="2"/>
  <c r="MB11" i="2"/>
  <c r="MA11" i="2"/>
  <c r="LZ11" i="2"/>
  <c r="LY11" i="2"/>
  <c r="LX11" i="2"/>
  <c r="LW11" i="2"/>
  <c r="LV11" i="2"/>
  <c r="LU11" i="2"/>
  <c r="LT11" i="2"/>
  <c r="LS11" i="2"/>
  <c r="LR11" i="2"/>
  <c r="LQ11" i="2"/>
  <c r="LP11" i="2"/>
  <c r="LO11" i="2"/>
  <c r="LN11" i="2"/>
  <c r="LM11" i="2"/>
  <c r="LL11" i="2"/>
  <c r="LK11" i="2"/>
  <c r="LJ11" i="2"/>
  <c r="LI11" i="2"/>
  <c r="LH11" i="2"/>
  <c r="LG11" i="2"/>
  <c r="LF11" i="2"/>
  <c r="LE11" i="2"/>
  <c r="LD11" i="2"/>
  <c r="LC11" i="2"/>
  <c r="LB11" i="2"/>
  <c r="LA11" i="2"/>
  <c r="KZ11" i="2"/>
  <c r="KY11" i="2"/>
  <c r="KX11" i="2"/>
  <c r="KW11" i="2"/>
  <c r="KV11" i="2"/>
  <c r="KU11" i="2"/>
  <c r="KT11" i="2"/>
  <c r="KS11" i="2"/>
  <c r="KR11" i="2"/>
  <c r="KQ11" i="2"/>
  <c r="KP11" i="2"/>
  <c r="KO11" i="2"/>
  <c r="KN11" i="2"/>
  <c r="KM11" i="2"/>
  <c r="KL11" i="2"/>
  <c r="KK11" i="2"/>
  <c r="KJ11" i="2"/>
  <c r="KI11" i="2"/>
  <c r="KH11" i="2"/>
  <c r="KG11" i="2"/>
  <c r="KF11" i="2"/>
  <c r="KE11" i="2"/>
  <c r="KD11" i="2"/>
  <c r="KC11" i="2"/>
  <c r="KB11" i="2"/>
  <c r="KA11" i="2"/>
  <c r="JZ11" i="2"/>
  <c r="JY11" i="2"/>
  <c r="JX11" i="2"/>
  <c r="JW11" i="2"/>
  <c r="JV11" i="2"/>
  <c r="JU11" i="2"/>
  <c r="JT11" i="2"/>
  <c r="JS11" i="2"/>
  <c r="JR11" i="2"/>
  <c r="JQ11" i="2"/>
  <c r="JP11" i="2"/>
  <c r="JO11" i="2"/>
  <c r="JN11" i="2"/>
  <c r="JM11" i="2"/>
  <c r="JL11" i="2"/>
  <c r="JK11" i="2"/>
  <c r="JJ11" i="2"/>
  <c r="JI11" i="2"/>
  <c r="JH11" i="2"/>
  <c r="JG11" i="2"/>
  <c r="JF11" i="2"/>
  <c r="JE11" i="2"/>
  <c r="JD11" i="2"/>
  <c r="JC11" i="2"/>
  <c r="JB11" i="2"/>
  <c r="JA11" i="2"/>
  <c r="IZ11" i="2"/>
  <c r="IY11" i="2"/>
  <c r="IX11" i="2"/>
  <c r="IW11" i="2"/>
  <c r="IV11" i="2"/>
  <c r="IU11" i="2"/>
  <c r="IT11" i="2"/>
  <c r="IS11" i="2"/>
  <c r="IR11" i="2"/>
  <c r="IQ11" i="2"/>
  <c r="IP11" i="2"/>
  <c r="IO11" i="2"/>
  <c r="IN11" i="2"/>
  <c r="IM11" i="2"/>
  <c r="IL11" i="2"/>
  <c r="IK11" i="2"/>
  <c r="IJ11" i="2"/>
  <c r="II11" i="2"/>
  <c r="IH11" i="2"/>
  <c r="IG11" i="2"/>
  <c r="IF11" i="2"/>
  <c r="IE11" i="2"/>
  <c r="ID11" i="2"/>
  <c r="IC11" i="2"/>
  <c r="IB11" i="2"/>
  <c r="IA11" i="2"/>
  <c r="HZ11" i="2"/>
  <c r="HY11" i="2"/>
  <c r="HX11" i="2"/>
  <c r="HW11" i="2"/>
  <c r="HV11" i="2"/>
  <c r="HU11" i="2"/>
  <c r="HT11" i="2"/>
  <c r="HS11" i="2"/>
  <c r="HR11" i="2"/>
  <c r="HQ11" i="2"/>
  <c r="HP11" i="2"/>
  <c r="HO11" i="2"/>
  <c r="HN11" i="2"/>
  <c r="HM11" i="2"/>
  <c r="HL11" i="2"/>
  <c r="HK11" i="2"/>
  <c r="HJ11" i="2"/>
  <c r="HI11" i="2"/>
  <c r="HH11" i="2"/>
  <c r="HG11" i="2"/>
  <c r="HF11" i="2"/>
  <c r="HE11" i="2"/>
  <c r="HD11" i="2"/>
  <c r="HC11" i="2"/>
  <c r="HB11" i="2"/>
  <c r="HA11" i="2"/>
  <c r="GZ11" i="2"/>
  <c r="GY11" i="2"/>
  <c r="GX11" i="2"/>
  <c r="GW11" i="2"/>
  <c r="GV11" i="2"/>
  <c r="GU11" i="2"/>
  <c r="GT11" i="2"/>
  <c r="GS11" i="2"/>
  <c r="GR11" i="2"/>
  <c r="GQ11" i="2"/>
  <c r="GP11" i="2"/>
  <c r="GO11" i="2"/>
  <c r="GN11" i="2"/>
  <c r="GM11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Y11" i="2"/>
  <c r="EX11" i="2"/>
  <c r="EW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QM10" i="2"/>
  <c r="QL10" i="2"/>
  <c r="QK10" i="2"/>
  <c r="QJ10" i="2"/>
  <c r="QI10" i="2"/>
  <c r="QH10" i="2"/>
  <c r="QG10" i="2"/>
  <c r="QF10" i="2"/>
  <c r="QE10" i="2"/>
  <c r="QD10" i="2"/>
  <c r="QC10" i="2"/>
  <c r="QB10" i="2"/>
  <c r="QA10" i="2"/>
  <c r="PZ10" i="2"/>
  <c r="PY10" i="2"/>
  <c r="PX10" i="2"/>
  <c r="PW10" i="2"/>
  <c r="PV10" i="2"/>
  <c r="PU10" i="2"/>
  <c r="PT10" i="2"/>
  <c r="PS10" i="2"/>
  <c r="PR10" i="2"/>
  <c r="PQ10" i="2"/>
  <c r="PP10" i="2"/>
  <c r="PO10" i="2"/>
  <c r="PN10" i="2"/>
  <c r="PM10" i="2"/>
  <c r="PL10" i="2"/>
  <c r="PK10" i="2"/>
  <c r="PJ10" i="2"/>
  <c r="PI10" i="2"/>
  <c r="PH10" i="2"/>
  <c r="PG10" i="2"/>
  <c r="PF10" i="2"/>
  <c r="PE10" i="2"/>
  <c r="PD10" i="2"/>
  <c r="PC10" i="2"/>
  <c r="PB10" i="2"/>
  <c r="PA10" i="2"/>
  <c r="OZ10" i="2"/>
  <c r="OY10" i="2"/>
  <c r="OX10" i="2"/>
  <c r="OW10" i="2"/>
  <c r="OV10" i="2"/>
  <c r="OU10" i="2"/>
  <c r="OT10" i="2"/>
  <c r="OS10" i="2"/>
  <c r="OR10" i="2"/>
  <c r="OQ10" i="2"/>
  <c r="OP10" i="2"/>
  <c r="OO10" i="2"/>
  <c r="ON10" i="2"/>
  <c r="OM10" i="2"/>
  <c r="OL10" i="2"/>
  <c r="OK10" i="2"/>
  <c r="OJ10" i="2"/>
  <c r="OI10" i="2"/>
  <c r="OH10" i="2"/>
  <c r="OG10" i="2"/>
  <c r="OF10" i="2"/>
  <c r="OE10" i="2"/>
  <c r="OD10" i="2"/>
  <c r="OC10" i="2"/>
  <c r="OB10" i="2"/>
  <c r="OA10" i="2"/>
  <c r="NZ10" i="2"/>
  <c r="NY10" i="2"/>
  <c r="NX10" i="2"/>
  <c r="NW10" i="2"/>
  <c r="NV10" i="2"/>
  <c r="NU10" i="2"/>
  <c r="NT10" i="2"/>
  <c r="NS10" i="2"/>
  <c r="NR10" i="2"/>
  <c r="NQ10" i="2"/>
  <c r="NP10" i="2"/>
  <c r="NO10" i="2"/>
  <c r="NN10" i="2"/>
  <c r="NM10" i="2"/>
  <c r="NL10" i="2"/>
  <c r="NK10" i="2"/>
  <c r="NJ10" i="2"/>
  <c r="NI10" i="2"/>
  <c r="NH10" i="2"/>
  <c r="NG10" i="2"/>
  <c r="NF10" i="2"/>
  <c r="NE10" i="2"/>
  <c r="ND10" i="2"/>
  <c r="NC10" i="2"/>
  <c r="NB10" i="2"/>
  <c r="NA10" i="2"/>
  <c r="MZ10" i="2"/>
  <c r="MY10" i="2"/>
  <c r="MX10" i="2"/>
  <c r="MW10" i="2"/>
  <c r="MV10" i="2"/>
  <c r="MU10" i="2"/>
  <c r="MT10" i="2"/>
  <c r="MS10" i="2"/>
  <c r="MR10" i="2"/>
  <c r="MQ10" i="2"/>
  <c r="MP10" i="2"/>
  <c r="MO10" i="2"/>
  <c r="MN10" i="2"/>
  <c r="MM10" i="2"/>
  <c r="ML10" i="2"/>
  <c r="MK10" i="2"/>
  <c r="MJ10" i="2"/>
  <c r="MI10" i="2"/>
  <c r="MH10" i="2"/>
  <c r="MG10" i="2"/>
  <c r="MF10" i="2"/>
  <c r="ME10" i="2"/>
  <c r="MD10" i="2"/>
  <c r="MC10" i="2"/>
  <c r="MB10" i="2"/>
  <c r="MA10" i="2"/>
  <c r="LZ10" i="2"/>
  <c r="LY10" i="2"/>
  <c r="LX10" i="2"/>
  <c r="LW10" i="2"/>
  <c r="LV10" i="2"/>
  <c r="LU10" i="2"/>
  <c r="LT10" i="2"/>
  <c r="LS10" i="2"/>
  <c r="LR10" i="2"/>
  <c r="LQ10" i="2"/>
  <c r="LP10" i="2"/>
  <c r="LO10" i="2"/>
  <c r="LN10" i="2"/>
  <c r="LM10" i="2"/>
  <c r="LL10" i="2"/>
  <c r="LK10" i="2"/>
  <c r="LJ10" i="2"/>
  <c r="LI10" i="2"/>
  <c r="LH10" i="2"/>
  <c r="LG10" i="2"/>
  <c r="LF10" i="2"/>
  <c r="LE10" i="2"/>
  <c r="LD10" i="2"/>
  <c r="LC10" i="2"/>
  <c r="LB10" i="2"/>
  <c r="LA10" i="2"/>
  <c r="KZ10" i="2"/>
  <c r="KY10" i="2"/>
  <c r="KX10" i="2"/>
  <c r="KW10" i="2"/>
  <c r="KV10" i="2"/>
  <c r="KU10" i="2"/>
  <c r="KT10" i="2"/>
  <c r="KS10" i="2"/>
  <c r="KR10" i="2"/>
  <c r="KQ10" i="2"/>
  <c r="KP10" i="2"/>
  <c r="KO10" i="2"/>
  <c r="KN10" i="2"/>
  <c r="KM10" i="2"/>
  <c r="KL10" i="2"/>
  <c r="KK10" i="2"/>
  <c r="KJ10" i="2"/>
  <c r="KI10" i="2"/>
  <c r="KH10" i="2"/>
  <c r="KG10" i="2"/>
  <c r="KF10" i="2"/>
  <c r="KE10" i="2"/>
  <c r="KD10" i="2"/>
  <c r="KC10" i="2"/>
  <c r="KB10" i="2"/>
  <c r="KA10" i="2"/>
  <c r="JZ10" i="2"/>
  <c r="JY10" i="2"/>
  <c r="JX10" i="2"/>
  <c r="JW10" i="2"/>
  <c r="JV10" i="2"/>
  <c r="JU10" i="2"/>
  <c r="JT10" i="2"/>
  <c r="JS10" i="2"/>
  <c r="JR10" i="2"/>
  <c r="JQ10" i="2"/>
  <c r="JP10" i="2"/>
  <c r="JO10" i="2"/>
  <c r="JN10" i="2"/>
  <c r="JM10" i="2"/>
  <c r="JL10" i="2"/>
  <c r="JK10" i="2"/>
  <c r="JJ10" i="2"/>
  <c r="JI10" i="2"/>
  <c r="JH10" i="2"/>
  <c r="JG10" i="2"/>
  <c r="JF10" i="2"/>
  <c r="JE10" i="2"/>
  <c r="JD10" i="2"/>
  <c r="JC10" i="2"/>
  <c r="JB10" i="2"/>
  <c r="JA10" i="2"/>
  <c r="IZ10" i="2"/>
  <c r="IY10" i="2"/>
  <c r="IX10" i="2"/>
  <c r="IW10" i="2"/>
  <c r="IV10" i="2"/>
  <c r="IU10" i="2"/>
  <c r="IT10" i="2"/>
  <c r="IS10" i="2"/>
  <c r="IR10" i="2"/>
  <c r="IQ10" i="2"/>
  <c r="IP10" i="2"/>
  <c r="IO10" i="2"/>
  <c r="IN10" i="2"/>
  <c r="IM10" i="2"/>
  <c r="IL10" i="2"/>
  <c r="IK10" i="2"/>
  <c r="IJ10" i="2"/>
  <c r="II10" i="2"/>
  <c r="IH10" i="2"/>
  <c r="IG10" i="2"/>
  <c r="IF10" i="2"/>
  <c r="IE10" i="2"/>
  <c r="ID10" i="2"/>
  <c r="IC10" i="2"/>
  <c r="IB10" i="2"/>
  <c r="IA10" i="2"/>
  <c r="HZ10" i="2"/>
  <c r="HY10" i="2"/>
  <c r="HX10" i="2"/>
  <c r="HW10" i="2"/>
  <c r="HV10" i="2"/>
  <c r="HU10" i="2"/>
  <c r="HT10" i="2"/>
  <c r="HS10" i="2"/>
  <c r="HR10" i="2"/>
  <c r="HQ10" i="2"/>
  <c r="HP10" i="2"/>
  <c r="HO10" i="2"/>
  <c r="HN10" i="2"/>
  <c r="HM10" i="2"/>
  <c r="HL10" i="2"/>
  <c r="HK10" i="2"/>
  <c r="HJ10" i="2"/>
  <c r="HI10" i="2"/>
  <c r="HH10" i="2"/>
  <c r="HG10" i="2"/>
  <c r="HF10" i="2"/>
  <c r="HE10" i="2"/>
  <c r="HD10" i="2"/>
  <c r="HC10" i="2"/>
  <c r="HB10" i="2"/>
  <c r="HA10" i="2"/>
  <c r="GZ10" i="2"/>
  <c r="GY10" i="2"/>
  <c r="GX10" i="2"/>
  <c r="GW10" i="2"/>
  <c r="GV10" i="2"/>
  <c r="GU10" i="2"/>
  <c r="GT10" i="2"/>
  <c r="GS10" i="2"/>
  <c r="GR10" i="2"/>
  <c r="GQ10" i="2"/>
  <c r="GP10" i="2"/>
  <c r="GO10" i="2"/>
  <c r="GN10" i="2"/>
  <c r="GM10" i="2"/>
  <c r="GL10" i="2"/>
  <c r="GK10" i="2"/>
  <c r="GJ10" i="2"/>
  <c r="GI10" i="2"/>
  <c r="GH10" i="2"/>
  <c r="GG10" i="2"/>
  <c r="GF10" i="2"/>
  <c r="GE10" i="2"/>
  <c r="GD10" i="2"/>
  <c r="GC10" i="2"/>
  <c r="GB10" i="2"/>
  <c r="GA10" i="2"/>
  <c r="FZ10" i="2"/>
  <c r="FY10" i="2"/>
  <c r="FS10" i="2"/>
  <c r="FR10" i="2"/>
  <c r="FQ10" i="2"/>
  <c r="FP10" i="2"/>
  <c r="FO10" i="2"/>
  <c r="FN10" i="2"/>
  <c r="FM10" i="2"/>
  <c r="FL10" i="2"/>
  <c r="FK10" i="2"/>
  <c r="FJ10" i="2"/>
  <c r="FI10" i="2"/>
  <c r="FH10" i="2"/>
  <c r="FG10" i="2"/>
  <c r="FF10" i="2"/>
  <c r="FE10" i="2"/>
  <c r="FD10" i="2"/>
  <c r="FC10" i="2"/>
  <c r="FB10" i="2"/>
  <c r="FA10" i="2"/>
  <c r="EZ10" i="2"/>
  <c r="EY10" i="2"/>
  <c r="EX10" i="2"/>
  <c r="EW10" i="2"/>
  <c r="EV10" i="2"/>
  <c r="EU10" i="2"/>
  <c r="ET10" i="2"/>
  <c r="ES10" i="2"/>
  <c r="ER10" i="2"/>
  <c r="EQ10" i="2"/>
  <c r="EP10" i="2"/>
  <c r="EO10" i="2"/>
  <c r="EN10" i="2"/>
  <c r="EM10" i="2"/>
  <c r="EL10" i="2"/>
  <c r="EK10" i="2"/>
  <c r="EJ10" i="2"/>
  <c r="EI10" i="2"/>
  <c r="EH10" i="2"/>
  <c r="EG10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PM9" i="2"/>
  <c r="PL9" i="2"/>
  <c r="PK9" i="2"/>
  <c r="PJ9" i="2"/>
  <c r="PI9" i="2"/>
  <c r="PH9" i="2"/>
  <c r="PG9" i="2"/>
  <c r="PF9" i="2"/>
  <c r="PE9" i="2"/>
  <c r="PD9" i="2"/>
  <c r="PC9" i="2"/>
  <c r="PB9" i="2"/>
  <c r="PA9" i="2"/>
  <c r="OZ9" i="2"/>
  <c r="OY9" i="2"/>
  <c r="OX9" i="2"/>
  <c r="OW9" i="2"/>
  <c r="OV9" i="2"/>
  <c r="OU9" i="2"/>
  <c r="OT9" i="2"/>
  <c r="OS9" i="2"/>
  <c r="OR9" i="2"/>
  <c r="OQ9" i="2"/>
  <c r="OP9" i="2"/>
  <c r="OO9" i="2"/>
  <c r="ON9" i="2"/>
  <c r="OM9" i="2"/>
  <c r="OL9" i="2"/>
  <c r="OK9" i="2"/>
  <c r="OJ9" i="2"/>
  <c r="OI9" i="2"/>
  <c r="OH9" i="2"/>
  <c r="OG9" i="2"/>
  <c r="OF9" i="2"/>
  <c r="OE9" i="2"/>
  <c r="OD9" i="2"/>
  <c r="OC9" i="2"/>
  <c r="OB9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K9" i="2"/>
  <c r="MJ9" i="2"/>
  <c r="MI9" i="2"/>
  <c r="MH9" i="2"/>
  <c r="MG9" i="2"/>
  <c r="MF9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Q9" i="2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W9" i="2"/>
  <c r="KV9" i="2"/>
  <c r="KU9" i="2"/>
  <c r="KT9" i="2"/>
  <c r="KS9" i="2"/>
  <c r="KR9" i="2"/>
  <c r="KQ9" i="2"/>
  <c r="KP9" i="2"/>
  <c r="KO9" i="2"/>
  <c r="KN9" i="2"/>
  <c r="KM9" i="2"/>
  <c r="KL9" i="2"/>
  <c r="KK9" i="2"/>
  <c r="KJ9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QM8" i="2"/>
  <c r="QL8" i="2"/>
  <c r="QK8" i="2"/>
  <c r="QJ8" i="2"/>
  <c r="QI8" i="2"/>
  <c r="QH8" i="2"/>
  <c r="QG8" i="2"/>
  <c r="QF8" i="2"/>
  <c r="QE8" i="2"/>
  <c r="QD8" i="2"/>
  <c r="QC8" i="2"/>
  <c r="QB8" i="2"/>
  <c r="QA8" i="2"/>
  <c r="PZ8" i="2"/>
  <c r="PY8" i="2"/>
  <c r="PX8" i="2"/>
  <c r="PW8" i="2"/>
  <c r="PV8" i="2"/>
  <c r="PU8" i="2"/>
  <c r="PT8" i="2"/>
  <c r="PS8" i="2"/>
  <c r="PR8" i="2"/>
  <c r="PQ8" i="2"/>
  <c r="PP8" i="2"/>
  <c r="PO8" i="2"/>
  <c r="PN8" i="2"/>
  <c r="PM8" i="2"/>
  <c r="PL8" i="2"/>
  <c r="PK8" i="2"/>
  <c r="PJ8" i="2"/>
  <c r="PI8" i="2"/>
  <c r="PH8" i="2"/>
  <c r="PG8" i="2"/>
  <c r="PF8" i="2"/>
  <c r="PE8" i="2"/>
  <c r="PD8" i="2"/>
  <c r="PC8" i="2"/>
  <c r="PB8" i="2"/>
  <c r="PA8" i="2"/>
  <c r="OZ8" i="2"/>
  <c r="OY8" i="2"/>
  <c r="OX8" i="2"/>
  <c r="OW8" i="2"/>
  <c r="OV8" i="2"/>
  <c r="OU8" i="2"/>
  <c r="OT8" i="2"/>
  <c r="OS8" i="2"/>
  <c r="OR8" i="2"/>
  <c r="OQ8" i="2"/>
  <c r="OP8" i="2"/>
  <c r="OO8" i="2"/>
  <c r="ON8" i="2"/>
  <c r="OM8" i="2"/>
  <c r="OL8" i="2"/>
  <c r="OK8" i="2"/>
  <c r="OJ8" i="2"/>
  <c r="OI8" i="2"/>
  <c r="OH8" i="2"/>
  <c r="OG8" i="2"/>
  <c r="OF8" i="2"/>
  <c r="OE8" i="2"/>
  <c r="OD8" i="2"/>
  <c r="OC8" i="2"/>
  <c r="OB8" i="2"/>
  <c r="OA8" i="2"/>
  <c r="NZ8" i="2"/>
  <c r="NY8" i="2"/>
  <c r="NX8" i="2"/>
  <c r="NW8" i="2"/>
  <c r="NV8" i="2"/>
  <c r="NU8" i="2"/>
  <c r="NT8" i="2"/>
  <c r="NS8" i="2"/>
  <c r="NR8" i="2"/>
  <c r="NQ8" i="2"/>
  <c r="NP8" i="2"/>
  <c r="NO8" i="2"/>
  <c r="NN8" i="2"/>
  <c r="NM8" i="2"/>
  <c r="NL8" i="2"/>
  <c r="NK8" i="2"/>
  <c r="NJ8" i="2"/>
  <c r="NI8" i="2"/>
  <c r="NH8" i="2"/>
  <c r="NG8" i="2"/>
  <c r="NF8" i="2"/>
  <c r="NE8" i="2"/>
  <c r="ND8" i="2"/>
  <c r="NC8" i="2"/>
  <c r="NB8" i="2"/>
  <c r="NA8" i="2"/>
  <c r="MZ8" i="2"/>
  <c r="MY8" i="2"/>
  <c r="MX8" i="2"/>
  <c r="MW8" i="2"/>
  <c r="MV8" i="2"/>
  <c r="MU8" i="2"/>
  <c r="MT8" i="2"/>
  <c r="MS8" i="2"/>
  <c r="MR8" i="2"/>
  <c r="MQ8" i="2"/>
  <c r="MP8" i="2"/>
  <c r="MO8" i="2"/>
  <c r="MN8" i="2"/>
  <c r="MM8" i="2"/>
  <c r="ML8" i="2"/>
  <c r="MK8" i="2"/>
  <c r="MJ8" i="2"/>
  <c r="MI8" i="2"/>
  <c r="MH8" i="2"/>
  <c r="MG8" i="2"/>
  <c r="MF8" i="2"/>
  <c r="ME8" i="2"/>
  <c r="MD8" i="2"/>
  <c r="MC8" i="2"/>
  <c r="MB8" i="2"/>
  <c r="MA8" i="2"/>
  <c r="LZ8" i="2"/>
  <c r="LY8" i="2"/>
  <c r="LX8" i="2"/>
  <c r="LW8" i="2"/>
  <c r="LV8" i="2"/>
  <c r="LU8" i="2"/>
  <c r="LT8" i="2"/>
  <c r="LS8" i="2"/>
  <c r="LR8" i="2"/>
  <c r="LQ8" i="2"/>
  <c r="LP8" i="2"/>
  <c r="LO8" i="2"/>
  <c r="LN8" i="2"/>
  <c r="LM8" i="2"/>
  <c r="LL8" i="2"/>
  <c r="LK8" i="2"/>
  <c r="LJ8" i="2"/>
  <c r="LI8" i="2"/>
  <c r="LH8" i="2"/>
  <c r="LG8" i="2"/>
  <c r="LF8" i="2"/>
  <c r="LE8" i="2"/>
  <c r="LD8" i="2"/>
  <c r="LC8" i="2"/>
  <c r="LB8" i="2"/>
  <c r="LA8" i="2"/>
  <c r="KZ8" i="2"/>
  <c r="KY8" i="2"/>
  <c r="KX8" i="2"/>
  <c r="KW8" i="2"/>
  <c r="KV8" i="2"/>
  <c r="KU8" i="2"/>
  <c r="KT8" i="2"/>
  <c r="KS8" i="2"/>
  <c r="KR8" i="2"/>
  <c r="KQ8" i="2"/>
  <c r="KP8" i="2"/>
  <c r="KO8" i="2"/>
  <c r="KN8" i="2"/>
  <c r="KM8" i="2"/>
  <c r="KL8" i="2"/>
  <c r="KK8" i="2"/>
  <c r="KJ8" i="2"/>
  <c r="KI8" i="2"/>
  <c r="KH8" i="2"/>
  <c r="KG8" i="2"/>
  <c r="KF8" i="2"/>
  <c r="KE8" i="2"/>
  <c r="KD8" i="2"/>
  <c r="KC8" i="2"/>
  <c r="KB8" i="2"/>
  <c r="KA8" i="2"/>
  <c r="JZ8" i="2"/>
  <c r="JY8" i="2"/>
  <c r="JX8" i="2"/>
  <c r="JW8" i="2"/>
  <c r="JV8" i="2"/>
  <c r="JU8" i="2"/>
  <c r="JT8" i="2"/>
  <c r="JS8" i="2"/>
  <c r="JR8" i="2"/>
  <c r="JQ8" i="2"/>
  <c r="JP8" i="2"/>
  <c r="JO8" i="2"/>
  <c r="JN8" i="2"/>
  <c r="JM8" i="2"/>
  <c r="JL8" i="2"/>
  <c r="JK8" i="2"/>
  <c r="JJ8" i="2"/>
  <c r="JI8" i="2"/>
  <c r="JH8" i="2"/>
  <c r="JG8" i="2"/>
  <c r="JF8" i="2"/>
  <c r="JE8" i="2"/>
  <c r="JD8" i="2"/>
  <c r="JC8" i="2"/>
  <c r="JB8" i="2"/>
  <c r="JA8" i="2"/>
  <c r="IZ8" i="2"/>
  <c r="IY8" i="2"/>
  <c r="IX8" i="2"/>
  <c r="IW8" i="2"/>
  <c r="IV8" i="2"/>
  <c r="IU8" i="2"/>
  <c r="IT8" i="2"/>
  <c r="IS8" i="2"/>
  <c r="IR8" i="2"/>
  <c r="IQ8" i="2"/>
  <c r="IP8" i="2"/>
  <c r="IO8" i="2"/>
  <c r="IN8" i="2"/>
  <c r="IM8" i="2"/>
  <c r="IL8" i="2"/>
  <c r="IK8" i="2"/>
  <c r="IJ8" i="2"/>
  <c r="II8" i="2"/>
  <c r="IH8" i="2"/>
  <c r="IG8" i="2"/>
  <c r="IF8" i="2"/>
  <c r="IE8" i="2"/>
  <c r="ID8" i="2"/>
  <c r="IC8" i="2"/>
  <c r="IB8" i="2"/>
  <c r="IA8" i="2"/>
  <c r="HZ8" i="2"/>
  <c r="HY8" i="2"/>
  <c r="HX8" i="2"/>
  <c r="HW8" i="2"/>
  <c r="HV8" i="2"/>
  <c r="HU8" i="2"/>
  <c r="HT8" i="2"/>
  <c r="HS8" i="2"/>
  <c r="HR8" i="2"/>
  <c r="HQ8" i="2"/>
  <c r="HP8" i="2"/>
  <c r="HO8" i="2"/>
  <c r="HN8" i="2"/>
  <c r="HM8" i="2"/>
  <c r="HL8" i="2"/>
  <c r="HK8" i="2"/>
  <c r="HJ8" i="2"/>
  <c r="HI8" i="2"/>
  <c r="HH8" i="2"/>
  <c r="HG8" i="2"/>
  <c r="HF8" i="2"/>
  <c r="HE8" i="2"/>
  <c r="HD8" i="2"/>
  <c r="HC8" i="2"/>
  <c r="HB8" i="2"/>
  <c r="HA8" i="2"/>
  <c r="GZ8" i="2"/>
  <c r="GY8" i="2"/>
  <c r="GX8" i="2"/>
  <c r="GW8" i="2"/>
  <c r="GV8" i="2"/>
  <c r="GU8" i="2"/>
  <c r="GT8" i="2"/>
  <c r="GS8" i="2"/>
  <c r="GR8" i="2"/>
  <c r="GQ8" i="2"/>
  <c r="GP8" i="2"/>
  <c r="GO8" i="2"/>
  <c r="GN8" i="2"/>
  <c r="GM8" i="2"/>
  <c r="GL8" i="2"/>
  <c r="GK8" i="2"/>
  <c r="GJ8" i="2"/>
  <c r="GI8" i="2"/>
  <c r="GH8" i="2"/>
  <c r="GG8" i="2"/>
  <c r="GF8" i="2"/>
  <c r="GE8" i="2"/>
  <c r="GD8" i="2"/>
  <c r="GC8" i="2"/>
  <c r="GB8" i="2"/>
  <c r="GA8" i="2"/>
  <c r="FZ8" i="2"/>
  <c r="FY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S8" i="2"/>
  <c r="ER8" i="2"/>
  <c r="EQ8" i="2"/>
  <c r="EP8" i="2"/>
  <c r="EO8" i="2"/>
  <c r="EN8" i="2"/>
  <c r="EM8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QM7" i="2"/>
  <c r="QL7" i="2"/>
  <c r="QK7" i="2"/>
  <c r="QJ7" i="2"/>
  <c r="QI7" i="2"/>
  <c r="QH7" i="2"/>
  <c r="QG7" i="2"/>
  <c r="QF7" i="2"/>
  <c r="QE7" i="2"/>
  <c r="QD7" i="2"/>
  <c r="QC7" i="2"/>
  <c r="QB7" i="2"/>
  <c r="QA7" i="2"/>
  <c r="PZ7" i="2"/>
  <c r="PY7" i="2"/>
  <c r="PX7" i="2"/>
  <c r="PW7" i="2"/>
  <c r="PV7" i="2"/>
  <c r="PU7" i="2"/>
  <c r="PT7" i="2"/>
  <c r="PS7" i="2"/>
  <c r="PR7" i="2"/>
  <c r="PQ7" i="2"/>
  <c r="PP7" i="2"/>
  <c r="PO7" i="2"/>
  <c r="PN7" i="2"/>
  <c r="PM7" i="2"/>
  <c r="PL7" i="2"/>
  <c r="PK7" i="2"/>
  <c r="PJ7" i="2"/>
  <c r="PI7" i="2"/>
  <c r="PH7" i="2"/>
  <c r="PG7" i="2"/>
  <c r="PF7" i="2"/>
  <c r="PE7" i="2"/>
  <c r="PD7" i="2"/>
  <c r="PC7" i="2"/>
  <c r="PB7" i="2"/>
  <c r="PA7" i="2"/>
  <c r="OZ7" i="2"/>
  <c r="OY7" i="2"/>
  <c r="OX7" i="2"/>
  <c r="OW7" i="2"/>
  <c r="OV7" i="2"/>
  <c r="OU7" i="2"/>
  <c r="OT7" i="2"/>
  <c r="OS7" i="2"/>
  <c r="OR7" i="2"/>
  <c r="OQ7" i="2"/>
  <c r="OP7" i="2"/>
  <c r="OO7" i="2"/>
  <c r="ON7" i="2"/>
  <c r="OM7" i="2"/>
  <c r="OL7" i="2"/>
  <c r="OK7" i="2"/>
  <c r="OJ7" i="2"/>
  <c r="OI7" i="2"/>
  <c r="OH7" i="2"/>
  <c r="OG7" i="2"/>
  <c r="OF7" i="2"/>
  <c r="OE7" i="2"/>
  <c r="OD7" i="2"/>
  <c r="OC7" i="2"/>
  <c r="OB7" i="2"/>
  <c r="OA7" i="2"/>
  <c r="NZ7" i="2"/>
  <c r="NY7" i="2"/>
  <c r="NX7" i="2"/>
  <c r="NW7" i="2"/>
  <c r="NV7" i="2"/>
  <c r="NU7" i="2"/>
  <c r="NT7" i="2"/>
  <c r="NS7" i="2"/>
  <c r="NR7" i="2"/>
  <c r="NQ7" i="2"/>
  <c r="NP7" i="2"/>
  <c r="NO7" i="2"/>
  <c r="NN7" i="2"/>
  <c r="NM7" i="2"/>
  <c r="NL7" i="2"/>
  <c r="NK7" i="2"/>
  <c r="NJ7" i="2"/>
  <c r="NI7" i="2"/>
  <c r="NH7" i="2"/>
  <c r="NG7" i="2"/>
  <c r="NF7" i="2"/>
  <c r="NE7" i="2"/>
  <c r="ND7" i="2"/>
  <c r="NC7" i="2"/>
  <c r="NB7" i="2"/>
  <c r="NA7" i="2"/>
  <c r="MZ7" i="2"/>
  <c r="MY7" i="2"/>
  <c r="MX7" i="2"/>
  <c r="MW7" i="2"/>
  <c r="MV7" i="2"/>
  <c r="MU7" i="2"/>
  <c r="MT7" i="2"/>
  <c r="MS7" i="2"/>
  <c r="MR7" i="2"/>
  <c r="MQ7" i="2"/>
  <c r="MP7" i="2"/>
  <c r="MO7" i="2"/>
  <c r="MN7" i="2"/>
  <c r="MM7" i="2"/>
  <c r="ML7" i="2"/>
  <c r="MK7" i="2"/>
  <c r="MJ7" i="2"/>
  <c r="MI7" i="2"/>
  <c r="MH7" i="2"/>
  <c r="MG7" i="2"/>
  <c r="MF7" i="2"/>
  <c r="ME7" i="2"/>
  <c r="MD7" i="2"/>
  <c r="MC7" i="2"/>
  <c r="MB7" i="2"/>
  <c r="MA7" i="2"/>
  <c r="LZ7" i="2"/>
  <c r="LY7" i="2"/>
  <c r="LX7" i="2"/>
  <c r="LW7" i="2"/>
  <c r="LV7" i="2"/>
  <c r="LU7" i="2"/>
  <c r="LT7" i="2"/>
  <c r="LS7" i="2"/>
  <c r="LR7" i="2"/>
  <c r="LQ7" i="2"/>
  <c r="LP7" i="2"/>
  <c r="LO7" i="2"/>
  <c r="LN7" i="2"/>
  <c r="LM7" i="2"/>
  <c r="LL7" i="2"/>
  <c r="LK7" i="2"/>
  <c r="LJ7" i="2"/>
  <c r="LI7" i="2"/>
  <c r="LH7" i="2"/>
  <c r="LG7" i="2"/>
  <c r="LF7" i="2"/>
  <c r="LE7" i="2"/>
  <c r="LD7" i="2"/>
  <c r="LC7" i="2"/>
  <c r="LB7" i="2"/>
  <c r="LA7" i="2"/>
  <c r="KZ7" i="2"/>
  <c r="KY7" i="2"/>
  <c r="KX7" i="2"/>
  <c r="KW7" i="2"/>
  <c r="KV7" i="2"/>
  <c r="KU7" i="2"/>
  <c r="KT7" i="2"/>
  <c r="KS7" i="2"/>
  <c r="KR7" i="2"/>
  <c r="KQ7" i="2"/>
  <c r="KP7" i="2"/>
  <c r="KO7" i="2"/>
  <c r="KN7" i="2"/>
  <c r="KM7" i="2"/>
  <c r="KL7" i="2"/>
  <c r="KK7" i="2"/>
  <c r="KJ7" i="2"/>
  <c r="KI7" i="2"/>
  <c r="KH7" i="2"/>
  <c r="KG7" i="2"/>
  <c r="KF7" i="2"/>
  <c r="KE7" i="2"/>
  <c r="KD7" i="2"/>
  <c r="KC7" i="2"/>
  <c r="KB7" i="2"/>
  <c r="KA7" i="2"/>
  <c r="JZ7" i="2"/>
  <c r="JY7" i="2"/>
  <c r="JX7" i="2"/>
  <c r="JW7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QM6" i="2"/>
  <c r="QL6" i="2"/>
  <c r="QK6" i="2"/>
  <c r="QJ6" i="2"/>
  <c r="QI6" i="2"/>
  <c r="QH6" i="2"/>
  <c r="QG6" i="2"/>
  <c r="QF6" i="2"/>
  <c r="QE6" i="2"/>
  <c r="QD6" i="2"/>
  <c r="QC6" i="2"/>
  <c r="QB6" i="2"/>
  <c r="QA6" i="2"/>
  <c r="PZ6" i="2"/>
  <c r="PY6" i="2"/>
  <c r="PX6" i="2"/>
  <c r="PW6" i="2"/>
  <c r="PV6" i="2"/>
  <c r="PU6" i="2"/>
  <c r="PT6" i="2"/>
  <c r="PS6" i="2"/>
  <c r="PR6" i="2"/>
  <c r="PQ6" i="2"/>
  <c r="PP6" i="2"/>
  <c r="PO6" i="2"/>
  <c r="PN6" i="2"/>
  <c r="PM6" i="2"/>
  <c r="PL6" i="2"/>
  <c r="PK6" i="2"/>
  <c r="PJ6" i="2"/>
  <c r="PI6" i="2"/>
  <c r="PH6" i="2"/>
  <c r="PG6" i="2"/>
  <c r="PF6" i="2"/>
  <c r="PE6" i="2"/>
  <c r="PD6" i="2"/>
  <c r="PC6" i="2"/>
  <c r="PB6" i="2"/>
  <c r="PA6" i="2"/>
  <c r="OZ6" i="2"/>
  <c r="OY6" i="2"/>
  <c r="OX6" i="2"/>
  <c r="OW6" i="2"/>
  <c r="OV6" i="2"/>
  <c r="OU6" i="2"/>
  <c r="OT6" i="2"/>
  <c r="OS6" i="2"/>
  <c r="OR6" i="2"/>
  <c r="OQ6" i="2"/>
  <c r="OP6" i="2"/>
  <c r="OO6" i="2"/>
  <c r="ON6" i="2"/>
  <c r="OM6" i="2"/>
  <c r="OL6" i="2"/>
  <c r="OK6" i="2"/>
  <c r="OJ6" i="2"/>
  <c r="OI6" i="2"/>
  <c r="OH6" i="2"/>
  <c r="OG6" i="2"/>
  <c r="OF6" i="2"/>
  <c r="OE6" i="2"/>
  <c r="OD6" i="2"/>
  <c r="OC6" i="2"/>
  <c r="OB6" i="2"/>
  <c r="OA6" i="2"/>
  <c r="NZ6" i="2"/>
  <c r="NY6" i="2"/>
  <c r="NX6" i="2"/>
  <c r="NW6" i="2"/>
  <c r="NV6" i="2"/>
  <c r="NU6" i="2"/>
  <c r="NT6" i="2"/>
  <c r="NS6" i="2"/>
  <c r="NR6" i="2"/>
  <c r="NQ6" i="2"/>
  <c r="NP6" i="2"/>
  <c r="NO6" i="2"/>
  <c r="NN6" i="2"/>
  <c r="NM6" i="2"/>
  <c r="NL6" i="2"/>
  <c r="NK6" i="2"/>
  <c r="NJ6" i="2"/>
  <c r="NI6" i="2"/>
  <c r="NH6" i="2"/>
  <c r="NG6" i="2"/>
  <c r="NF6" i="2"/>
  <c r="NE6" i="2"/>
  <c r="ND6" i="2"/>
  <c r="NC6" i="2"/>
  <c r="NB6" i="2"/>
  <c r="NA6" i="2"/>
  <c r="MZ6" i="2"/>
  <c r="MY6" i="2"/>
  <c r="MX6" i="2"/>
  <c r="MW6" i="2"/>
  <c r="MV6" i="2"/>
  <c r="MU6" i="2"/>
  <c r="MT6" i="2"/>
  <c r="MS6" i="2"/>
  <c r="MR6" i="2"/>
  <c r="MQ6" i="2"/>
  <c r="MP6" i="2"/>
  <c r="MO6" i="2"/>
  <c r="MN6" i="2"/>
  <c r="MM6" i="2"/>
  <c r="ML6" i="2"/>
  <c r="MK6" i="2"/>
  <c r="MJ6" i="2"/>
  <c r="MI6" i="2"/>
  <c r="MH6" i="2"/>
  <c r="MG6" i="2"/>
  <c r="MF6" i="2"/>
  <c r="ME6" i="2"/>
  <c r="MD6" i="2"/>
  <c r="MC6" i="2"/>
  <c r="MB6" i="2"/>
  <c r="MA6" i="2"/>
  <c r="LZ6" i="2"/>
  <c r="LY6" i="2"/>
  <c r="LX6" i="2"/>
  <c r="LW6" i="2"/>
  <c r="LV6" i="2"/>
  <c r="LU6" i="2"/>
  <c r="LT6" i="2"/>
  <c r="LS6" i="2"/>
  <c r="LR6" i="2"/>
  <c r="LQ6" i="2"/>
  <c r="LP6" i="2"/>
  <c r="LO6" i="2"/>
  <c r="LN6" i="2"/>
  <c r="LM6" i="2"/>
  <c r="LL6" i="2"/>
  <c r="LK6" i="2"/>
  <c r="LJ6" i="2"/>
  <c r="LI6" i="2"/>
  <c r="LH6" i="2"/>
  <c r="LG6" i="2"/>
  <c r="LF6" i="2"/>
  <c r="LE6" i="2"/>
  <c r="LD6" i="2"/>
  <c r="LC6" i="2"/>
  <c r="LB6" i="2"/>
  <c r="LA6" i="2"/>
  <c r="KZ6" i="2"/>
  <c r="KY6" i="2"/>
  <c r="KX6" i="2"/>
  <c r="KW6" i="2"/>
  <c r="KV6" i="2"/>
  <c r="KU6" i="2"/>
  <c r="KT6" i="2"/>
  <c r="KS6" i="2"/>
  <c r="KR6" i="2"/>
  <c r="KQ6" i="2"/>
  <c r="KP6" i="2"/>
  <c r="KO6" i="2"/>
  <c r="KN6" i="2"/>
  <c r="KM6" i="2"/>
  <c r="KL6" i="2"/>
  <c r="KK6" i="2"/>
  <c r="KJ6" i="2"/>
  <c r="KI6" i="2"/>
  <c r="KH6" i="2"/>
  <c r="KG6" i="2"/>
  <c r="KF6" i="2"/>
  <c r="KE6" i="2"/>
  <c r="KD6" i="2"/>
  <c r="KC6" i="2"/>
  <c r="KB6" i="2"/>
  <c r="KA6" i="2"/>
  <c r="JZ6" i="2"/>
  <c r="JY6" i="2"/>
  <c r="JX6" i="2"/>
  <c r="JW6" i="2"/>
  <c r="JV6" i="2"/>
  <c r="JU6" i="2"/>
  <c r="JT6" i="2"/>
  <c r="JS6" i="2"/>
  <c r="JR6" i="2"/>
  <c r="JQ6" i="2"/>
  <c r="JP6" i="2"/>
  <c r="JO6" i="2"/>
  <c r="JN6" i="2"/>
  <c r="JM6" i="2"/>
  <c r="JL6" i="2"/>
  <c r="JK6" i="2"/>
  <c r="JJ6" i="2"/>
  <c r="JI6" i="2"/>
  <c r="JH6" i="2"/>
  <c r="JG6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QM5" i="2"/>
  <c r="QL5" i="2"/>
  <c r="QK5" i="2"/>
  <c r="QJ5" i="2"/>
  <c r="QI5" i="2"/>
  <c r="QH5" i="2"/>
  <c r="QG5" i="2"/>
  <c r="QF5" i="2"/>
  <c r="QE5" i="2"/>
  <c r="QD5" i="2"/>
  <c r="QC5" i="2"/>
  <c r="QB5" i="2"/>
  <c r="QA5" i="2"/>
  <c r="PZ5" i="2"/>
  <c r="PY5" i="2"/>
  <c r="PX5" i="2"/>
  <c r="PW5" i="2"/>
  <c r="PV5" i="2"/>
  <c r="PU5" i="2"/>
  <c r="PT5" i="2"/>
  <c r="PS5" i="2"/>
  <c r="PR5" i="2"/>
  <c r="PQ5" i="2"/>
  <c r="PP5" i="2"/>
  <c r="PO5" i="2"/>
  <c r="PN5" i="2"/>
  <c r="PM5" i="2"/>
  <c r="PL5" i="2"/>
  <c r="PK5" i="2"/>
  <c r="PJ5" i="2"/>
  <c r="PI5" i="2"/>
  <c r="PH5" i="2"/>
  <c r="PG5" i="2"/>
  <c r="PF5" i="2"/>
  <c r="PE5" i="2"/>
  <c r="PD5" i="2"/>
  <c r="PC5" i="2"/>
  <c r="PB5" i="2"/>
  <c r="PA5" i="2"/>
  <c r="OZ5" i="2"/>
  <c r="OY5" i="2"/>
  <c r="OX5" i="2"/>
  <c r="OW5" i="2"/>
  <c r="OV5" i="2"/>
  <c r="OU5" i="2"/>
  <c r="OT5" i="2"/>
  <c r="OS5" i="2"/>
  <c r="OR5" i="2"/>
  <c r="OQ5" i="2"/>
  <c r="OP5" i="2"/>
  <c r="OO5" i="2"/>
  <c r="ON5" i="2"/>
  <c r="OM5" i="2"/>
  <c r="OL5" i="2"/>
  <c r="OK5" i="2"/>
  <c r="OJ5" i="2"/>
  <c r="OI5" i="2"/>
  <c r="OH5" i="2"/>
  <c r="OG5" i="2"/>
  <c r="OF5" i="2"/>
  <c r="OE5" i="2"/>
  <c r="OD5" i="2"/>
  <c r="OC5" i="2"/>
  <c r="OB5" i="2"/>
  <c r="OA5" i="2"/>
  <c r="NZ5" i="2"/>
  <c r="NY5" i="2"/>
  <c r="NX5" i="2"/>
  <c r="NW5" i="2"/>
  <c r="NV5" i="2"/>
  <c r="NU5" i="2"/>
  <c r="NT5" i="2"/>
  <c r="NS5" i="2"/>
  <c r="NR5" i="2"/>
  <c r="NQ5" i="2"/>
  <c r="NP5" i="2"/>
  <c r="NO5" i="2"/>
  <c r="NN5" i="2"/>
  <c r="NM5" i="2"/>
  <c r="NL5" i="2"/>
  <c r="NK5" i="2"/>
  <c r="NJ5" i="2"/>
  <c r="NI5" i="2"/>
  <c r="NH5" i="2"/>
  <c r="NG5" i="2"/>
  <c r="NF5" i="2"/>
  <c r="NE5" i="2"/>
  <c r="ND5" i="2"/>
  <c r="NC5" i="2"/>
  <c r="NB5" i="2"/>
  <c r="NA5" i="2"/>
  <c r="MZ5" i="2"/>
  <c r="MY5" i="2"/>
  <c r="MX5" i="2"/>
  <c r="MW5" i="2"/>
  <c r="MV5" i="2"/>
  <c r="MU5" i="2"/>
  <c r="MT5" i="2"/>
  <c r="MS5" i="2"/>
  <c r="MR5" i="2"/>
  <c r="MQ5" i="2"/>
  <c r="MP5" i="2"/>
  <c r="MO5" i="2"/>
  <c r="MN5" i="2"/>
  <c r="MM5" i="2"/>
  <c r="ML5" i="2"/>
  <c r="MK5" i="2"/>
  <c r="MJ5" i="2"/>
  <c r="MI5" i="2"/>
  <c r="MH5" i="2"/>
  <c r="MG5" i="2"/>
  <c r="MF5" i="2"/>
  <c r="ME5" i="2"/>
  <c r="MD5" i="2"/>
  <c r="MC5" i="2"/>
  <c r="MB5" i="2"/>
  <c r="MA5" i="2"/>
  <c r="LZ5" i="2"/>
  <c r="LY5" i="2"/>
  <c r="LX5" i="2"/>
  <c r="LW5" i="2"/>
  <c r="LV5" i="2"/>
  <c r="LU5" i="2"/>
  <c r="LT5" i="2"/>
  <c r="LS5" i="2"/>
  <c r="LR5" i="2"/>
  <c r="LQ5" i="2"/>
  <c r="LP5" i="2"/>
  <c r="LO5" i="2"/>
  <c r="LN5" i="2"/>
  <c r="LM5" i="2"/>
  <c r="LL5" i="2"/>
  <c r="LK5" i="2"/>
  <c r="LJ5" i="2"/>
  <c r="LI5" i="2"/>
  <c r="LH5" i="2"/>
  <c r="LG5" i="2"/>
  <c r="LF5" i="2"/>
  <c r="LE5" i="2"/>
  <c r="LD5" i="2"/>
  <c r="LC5" i="2"/>
  <c r="LB5" i="2"/>
  <c r="LA5" i="2"/>
  <c r="KZ5" i="2"/>
  <c r="KY5" i="2"/>
  <c r="KX5" i="2"/>
  <c r="KW5" i="2"/>
  <c r="KV5" i="2"/>
  <c r="KU5" i="2"/>
  <c r="KT5" i="2"/>
  <c r="KS5" i="2"/>
  <c r="KR5" i="2"/>
  <c r="KQ5" i="2"/>
  <c r="KP5" i="2"/>
  <c r="KO5" i="2"/>
  <c r="KN5" i="2"/>
  <c r="KM5" i="2"/>
  <c r="KL5" i="2"/>
  <c r="KK5" i="2"/>
  <c r="KJ5" i="2"/>
  <c r="KI5" i="2"/>
  <c r="KH5" i="2"/>
  <c r="KG5" i="2"/>
  <c r="KF5" i="2"/>
  <c r="KE5" i="2"/>
  <c r="KD5" i="2"/>
  <c r="KC5" i="2"/>
  <c r="KB5" i="2"/>
  <c r="KA5" i="2"/>
  <c r="JZ5" i="2"/>
  <c r="JY5" i="2"/>
  <c r="JX5" i="2"/>
  <c r="JW5" i="2"/>
  <c r="JV5" i="2"/>
  <c r="JU5" i="2"/>
  <c r="JT5" i="2"/>
  <c r="JS5" i="2"/>
  <c r="JR5" i="2"/>
  <c r="JQ5" i="2"/>
  <c r="JP5" i="2"/>
  <c r="JO5" i="2"/>
  <c r="JN5" i="2"/>
  <c r="JM5" i="2"/>
  <c r="JL5" i="2"/>
  <c r="JK5" i="2"/>
  <c r="JJ5" i="2"/>
  <c r="JI5" i="2"/>
  <c r="JH5" i="2"/>
  <c r="JG5" i="2"/>
  <c r="JF5" i="2"/>
  <c r="JE5" i="2"/>
  <c r="JD5" i="2"/>
  <c r="JC5" i="2"/>
  <c r="JB5" i="2"/>
  <c r="JA5" i="2"/>
  <c r="IZ5" i="2"/>
  <c r="IY5" i="2"/>
  <c r="IX5" i="2"/>
  <c r="IW5" i="2"/>
  <c r="IV5" i="2"/>
  <c r="IU5" i="2"/>
  <c r="IT5" i="2"/>
  <c r="IS5" i="2"/>
  <c r="IR5" i="2"/>
  <c r="IQ5" i="2"/>
  <c r="IP5" i="2"/>
  <c r="IO5" i="2"/>
  <c r="IN5" i="2"/>
  <c r="IM5" i="2"/>
  <c r="IL5" i="2"/>
  <c r="IK5" i="2"/>
  <c r="IJ5" i="2"/>
  <c r="II5" i="2"/>
  <c r="IH5" i="2"/>
  <c r="IG5" i="2"/>
  <c r="IF5" i="2"/>
  <c r="IE5" i="2"/>
  <c r="ID5" i="2"/>
  <c r="IC5" i="2"/>
  <c r="IB5" i="2"/>
  <c r="IA5" i="2"/>
  <c r="HZ5" i="2"/>
  <c r="HY5" i="2"/>
  <c r="HX5" i="2"/>
  <c r="HW5" i="2"/>
  <c r="HV5" i="2"/>
  <c r="HU5" i="2"/>
  <c r="HT5" i="2"/>
  <c r="HS5" i="2"/>
  <c r="HR5" i="2"/>
  <c r="HQ5" i="2"/>
  <c r="HP5" i="2"/>
  <c r="HO5" i="2"/>
  <c r="HN5" i="2"/>
  <c r="HM5" i="2"/>
  <c r="HL5" i="2"/>
  <c r="HK5" i="2"/>
  <c r="HJ5" i="2"/>
  <c r="HI5" i="2"/>
  <c r="HH5" i="2"/>
  <c r="HG5" i="2"/>
  <c r="HF5" i="2"/>
  <c r="HE5" i="2"/>
  <c r="HD5" i="2"/>
  <c r="HC5" i="2"/>
  <c r="HB5" i="2"/>
  <c r="HA5" i="2"/>
  <c r="GZ5" i="2"/>
  <c r="GY5" i="2"/>
  <c r="GX5" i="2"/>
  <c r="GW5" i="2"/>
  <c r="GV5" i="2"/>
  <c r="GU5" i="2"/>
  <c r="GT5" i="2"/>
  <c r="GS5" i="2"/>
  <c r="GR5" i="2"/>
  <c r="GQ5" i="2"/>
  <c r="GP5" i="2"/>
  <c r="GO5" i="2"/>
  <c r="GN5" i="2"/>
  <c r="GM5" i="2"/>
  <c r="GL5" i="2"/>
  <c r="GK5" i="2"/>
  <c r="GJ5" i="2"/>
  <c r="GI5" i="2"/>
  <c r="GH5" i="2"/>
  <c r="GG5" i="2"/>
  <c r="GF5" i="2"/>
  <c r="GE5" i="2"/>
  <c r="GD5" i="2"/>
  <c r="GC5" i="2"/>
  <c r="GB5" i="2"/>
  <c r="GA5" i="2"/>
  <c r="FZ5" i="2"/>
  <c r="FY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QM4" i="2"/>
  <c r="QL4" i="2"/>
  <c r="QK4" i="2"/>
  <c r="QJ4" i="2"/>
  <c r="QI4" i="2"/>
  <c r="QH4" i="2"/>
  <c r="QG4" i="2"/>
  <c r="QF4" i="2"/>
  <c r="QE4" i="2"/>
  <c r="QD4" i="2"/>
  <c r="QC4" i="2"/>
  <c r="QB4" i="2"/>
  <c r="QA4" i="2"/>
  <c r="PZ4" i="2"/>
  <c r="PY4" i="2"/>
  <c r="PX4" i="2"/>
  <c r="PW4" i="2"/>
  <c r="PV4" i="2"/>
  <c r="PU4" i="2"/>
  <c r="PT4" i="2"/>
  <c r="PS4" i="2"/>
  <c r="PR4" i="2"/>
  <c r="PQ4" i="2"/>
  <c r="PP4" i="2"/>
  <c r="PO4" i="2"/>
  <c r="PN4" i="2"/>
  <c r="PM4" i="2"/>
  <c r="PL4" i="2"/>
  <c r="PK4" i="2"/>
  <c r="PJ4" i="2"/>
  <c r="PI4" i="2"/>
  <c r="PH4" i="2"/>
  <c r="PG4" i="2"/>
  <c r="PF4" i="2"/>
  <c r="PE4" i="2"/>
  <c r="PD4" i="2"/>
  <c r="PC4" i="2"/>
  <c r="PB4" i="2"/>
  <c r="PA4" i="2"/>
  <c r="OZ4" i="2"/>
  <c r="OY4" i="2"/>
  <c r="OX4" i="2"/>
  <c r="OW4" i="2"/>
  <c r="OV4" i="2"/>
  <c r="OU4" i="2"/>
  <c r="OT4" i="2"/>
  <c r="OS4" i="2"/>
  <c r="OR4" i="2"/>
  <c r="OQ4" i="2"/>
  <c r="OP4" i="2"/>
  <c r="OO4" i="2"/>
  <c r="ON4" i="2"/>
  <c r="OM4" i="2"/>
  <c r="OL4" i="2"/>
  <c r="OK4" i="2"/>
  <c r="OJ4" i="2"/>
  <c r="OI4" i="2"/>
  <c r="OH4" i="2"/>
  <c r="OG4" i="2"/>
  <c r="OF4" i="2"/>
  <c r="OE4" i="2"/>
  <c r="OD4" i="2"/>
  <c r="OC4" i="2"/>
  <c r="OB4" i="2"/>
  <c r="OA4" i="2"/>
  <c r="NZ4" i="2"/>
  <c r="NY4" i="2"/>
  <c r="NX4" i="2"/>
  <c r="NW4" i="2"/>
  <c r="NV4" i="2"/>
  <c r="NU4" i="2"/>
  <c r="NT4" i="2"/>
  <c r="NS4" i="2"/>
  <c r="NR4" i="2"/>
  <c r="NQ4" i="2"/>
  <c r="NP4" i="2"/>
  <c r="NO4" i="2"/>
  <c r="NN4" i="2"/>
  <c r="NM4" i="2"/>
  <c r="NL4" i="2"/>
  <c r="NK4" i="2"/>
  <c r="NJ4" i="2"/>
  <c r="NI4" i="2"/>
  <c r="NH4" i="2"/>
  <c r="NG4" i="2"/>
  <c r="NF4" i="2"/>
  <c r="NE4" i="2"/>
  <c r="ND4" i="2"/>
  <c r="NC4" i="2"/>
  <c r="NB4" i="2"/>
  <c r="NA4" i="2"/>
  <c r="MZ4" i="2"/>
  <c r="MY4" i="2"/>
  <c r="MX4" i="2"/>
  <c r="MW4" i="2"/>
  <c r="MV4" i="2"/>
  <c r="MU4" i="2"/>
  <c r="MT4" i="2"/>
  <c r="MS4" i="2"/>
  <c r="MR4" i="2"/>
  <c r="MQ4" i="2"/>
  <c r="MP4" i="2"/>
  <c r="MO4" i="2"/>
  <c r="MN4" i="2"/>
  <c r="MM4" i="2"/>
  <c r="ML4" i="2"/>
  <c r="MK4" i="2"/>
  <c r="MJ4" i="2"/>
  <c r="MI4" i="2"/>
  <c r="MH4" i="2"/>
  <c r="MG4" i="2"/>
  <c r="MF4" i="2"/>
  <c r="ME4" i="2"/>
  <c r="MD4" i="2"/>
  <c r="MC4" i="2"/>
  <c r="MB4" i="2"/>
  <c r="MA4" i="2"/>
  <c r="LZ4" i="2"/>
  <c r="LY4" i="2"/>
  <c r="LX4" i="2"/>
  <c r="LW4" i="2"/>
  <c r="LV4" i="2"/>
  <c r="LU4" i="2"/>
  <c r="LT4" i="2"/>
  <c r="LS4" i="2"/>
  <c r="LR4" i="2"/>
  <c r="LQ4" i="2"/>
  <c r="LP4" i="2"/>
  <c r="LO4" i="2"/>
  <c r="LN4" i="2"/>
  <c r="LM4" i="2"/>
  <c r="LL4" i="2"/>
  <c r="LK4" i="2"/>
  <c r="LJ4" i="2"/>
  <c r="LI4" i="2"/>
  <c r="LH4" i="2"/>
  <c r="LG4" i="2"/>
  <c r="LF4" i="2"/>
  <c r="LE4" i="2"/>
  <c r="LD4" i="2"/>
  <c r="LC4" i="2"/>
  <c r="LB4" i="2"/>
  <c r="LA4" i="2"/>
  <c r="KZ4" i="2"/>
  <c r="KY4" i="2"/>
  <c r="KX4" i="2"/>
  <c r="KW4" i="2"/>
  <c r="KV4" i="2"/>
  <c r="KU4" i="2"/>
  <c r="KT4" i="2"/>
  <c r="KS4" i="2"/>
  <c r="KR4" i="2"/>
  <c r="KQ4" i="2"/>
  <c r="KP4" i="2"/>
  <c r="KO4" i="2"/>
  <c r="KN4" i="2"/>
  <c r="KM4" i="2"/>
  <c r="KL4" i="2"/>
  <c r="KK4" i="2"/>
  <c r="KJ4" i="2"/>
  <c r="KI4" i="2"/>
  <c r="KH4" i="2"/>
  <c r="KG4" i="2"/>
  <c r="KF4" i="2"/>
  <c r="KE4" i="2"/>
  <c r="KD4" i="2"/>
  <c r="KC4" i="2"/>
  <c r="KB4" i="2"/>
  <c r="KA4" i="2"/>
  <c r="JZ4" i="2"/>
  <c r="JY4" i="2"/>
  <c r="JX4" i="2"/>
  <c r="JW4" i="2"/>
  <c r="JV4" i="2"/>
  <c r="JU4" i="2"/>
  <c r="JT4" i="2"/>
  <c r="JS4" i="2"/>
  <c r="JR4" i="2"/>
  <c r="JQ4" i="2"/>
  <c r="JP4" i="2"/>
  <c r="JO4" i="2"/>
  <c r="JN4" i="2"/>
  <c r="JM4" i="2"/>
  <c r="JL4" i="2"/>
  <c r="JK4" i="2"/>
  <c r="JJ4" i="2"/>
  <c r="JI4" i="2"/>
  <c r="JH4" i="2"/>
  <c r="JG4" i="2"/>
  <c r="JF4" i="2"/>
  <c r="JE4" i="2"/>
  <c r="JD4" i="2"/>
  <c r="JC4" i="2"/>
  <c r="JB4" i="2"/>
  <c r="JA4" i="2"/>
  <c r="IZ4" i="2"/>
  <c r="IY4" i="2"/>
  <c r="IX4" i="2"/>
  <c r="IW4" i="2"/>
  <c r="IV4" i="2"/>
  <c r="IU4" i="2"/>
  <c r="IT4" i="2"/>
  <c r="IS4" i="2"/>
  <c r="IR4" i="2"/>
  <c r="IQ4" i="2"/>
  <c r="IP4" i="2"/>
  <c r="IO4" i="2"/>
  <c r="IN4" i="2"/>
  <c r="IM4" i="2"/>
  <c r="IL4" i="2"/>
  <c r="IK4" i="2"/>
  <c r="IJ4" i="2"/>
  <c r="II4" i="2"/>
  <c r="IH4" i="2"/>
  <c r="IG4" i="2"/>
  <c r="IF4" i="2"/>
  <c r="IE4" i="2"/>
  <c r="ID4" i="2"/>
  <c r="IC4" i="2"/>
  <c r="IB4" i="2"/>
  <c r="IA4" i="2"/>
  <c r="HZ4" i="2"/>
  <c r="HY4" i="2"/>
  <c r="HX4" i="2"/>
  <c r="HW4" i="2"/>
  <c r="HV4" i="2"/>
  <c r="HU4" i="2"/>
  <c r="HT4" i="2"/>
  <c r="HS4" i="2"/>
  <c r="HR4" i="2"/>
  <c r="HQ4" i="2"/>
  <c r="HP4" i="2"/>
  <c r="HO4" i="2"/>
  <c r="HN4" i="2"/>
  <c r="HM4" i="2"/>
  <c r="HL4" i="2"/>
  <c r="HK4" i="2"/>
  <c r="HJ4" i="2"/>
  <c r="HI4" i="2"/>
  <c r="HH4" i="2"/>
  <c r="HG4" i="2"/>
  <c r="HF4" i="2"/>
  <c r="HE4" i="2"/>
  <c r="HD4" i="2"/>
  <c r="HC4" i="2"/>
  <c r="HB4" i="2"/>
  <c r="HA4" i="2"/>
  <c r="GZ4" i="2"/>
  <c r="GY4" i="2"/>
  <c r="GX4" i="2"/>
  <c r="GW4" i="2"/>
  <c r="GV4" i="2"/>
  <c r="GU4" i="2"/>
  <c r="GT4" i="2"/>
  <c r="GS4" i="2"/>
  <c r="GR4" i="2"/>
  <c r="GQ4" i="2"/>
  <c r="GP4" i="2"/>
  <c r="GO4" i="2"/>
  <c r="GN4" i="2"/>
  <c r="GM4" i="2"/>
  <c r="GL4" i="2"/>
  <c r="GK4" i="2"/>
  <c r="GJ4" i="2"/>
  <c r="GI4" i="2"/>
  <c r="GH4" i="2"/>
  <c r="GG4" i="2"/>
  <c r="GF4" i="2"/>
  <c r="GE4" i="2"/>
  <c r="GD4" i="2"/>
  <c r="GC4" i="2"/>
  <c r="GB4" i="2"/>
  <c r="GA4" i="2"/>
  <c r="FZ4" i="2"/>
  <c r="FY4" i="2"/>
  <c r="FS4" i="2"/>
  <c r="FR4" i="2"/>
  <c r="FQ4" i="2"/>
  <c r="FP4" i="2"/>
  <c r="FO4" i="2"/>
  <c r="FN4" i="2"/>
  <c r="FM4" i="2"/>
  <c r="FL4" i="2"/>
  <c r="FK4" i="2"/>
  <c r="FJ4" i="2"/>
  <c r="FI4" i="2"/>
  <c r="FH4" i="2"/>
  <c r="FG4" i="2"/>
  <c r="FF4" i="2"/>
  <c r="FE4" i="2"/>
  <c r="FD4" i="2"/>
  <c r="FC4" i="2"/>
  <c r="FB4" i="2"/>
  <c r="FA4" i="2"/>
  <c r="EZ4" i="2"/>
  <c r="EY4" i="2"/>
  <c r="EX4" i="2"/>
  <c r="EW4" i="2"/>
  <c r="EV4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QM3" i="2"/>
  <c r="QL3" i="2"/>
  <c r="QK3" i="2"/>
  <c r="QJ3" i="2"/>
  <c r="QI3" i="2"/>
  <c r="QH3" i="2"/>
  <c r="QG3" i="2"/>
  <c r="QF3" i="2"/>
  <c r="QE3" i="2"/>
  <c r="QD3" i="2"/>
  <c r="QC3" i="2"/>
  <c r="QB3" i="2"/>
  <c r="QA3" i="2"/>
  <c r="PZ3" i="2"/>
  <c r="PY3" i="2"/>
  <c r="PX3" i="2"/>
  <c r="PW3" i="2"/>
  <c r="PV3" i="2"/>
  <c r="PU3" i="2"/>
  <c r="PT3" i="2"/>
  <c r="PS3" i="2"/>
  <c r="PR3" i="2"/>
  <c r="PQ3" i="2"/>
  <c r="PP3" i="2"/>
  <c r="PO3" i="2"/>
  <c r="PN3" i="2"/>
  <c r="PM3" i="2"/>
  <c r="PL3" i="2"/>
  <c r="PK3" i="2"/>
  <c r="PJ3" i="2"/>
  <c r="PI3" i="2"/>
  <c r="PH3" i="2"/>
  <c r="PG3" i="2"/>
  <c r="PF3" i="2"/>
  <c r="PE3" i="2"/>
  <c r="PD3" i="2"/>
  <c r="PC3" i="2"/>
  <c r="PB3" i="2"/>
  <c r="PA3" i="2"/>
  <c r="OZ3" i="2"/>
  <c r="OY3" i="2"/>
  <c r="OX3" i="2"/>
  <c r="OW3" i="2"/>
  <c r="OV3" i="2"/>
  <c r="OU3" i="2"/>
  <c r="OT3" i="2"/>
  <c r="OS3" i="2"/>
  <c r="OR3" i="2"/>
  <c r="OQ3" i="2"/>
  <c r="OP3" i="2"/>
  <c r="OO3" i="2"/>
  <c r="ON3" i="2"/>
  <c r="OM3" i="2"/>
  <c r="OL3" i="2"/>
  <c r="OK3" i="2"/>
  <c r="OJ3" i="2"/>
  <c r="OI3" i="2"/>
  <c r="OH3" i="2"/>
  <c r="OG3" i="2"/>
  <c r="OF3" i="2"/>
  <c r="OE3" i="2"/>
  <c r="OD3" i="2"/>
  <c r="OC3" i="2"/>
  <c r="OB3" i="2"/>
  <c r="OA3" i="2"/>
  <c r="NZ3" i="2"/>
  <c r="NY3" i="2"/>
  <c r="NX3" i="2"/>
  <c r="NW3" i="2"/>
  <c r="NV3" i="2"/>
  <c r="NU3" i="2"/>
  <c r="NT3" i="2"/>
  <c r="NS3" i="2"/>
  <c r="NR3" i="2"/>
  <c r="NQ3" i="2"/>
  <c r="NP3" i="2"/>
  <c r="NO3" i="2"/>
  <c r="NN3" i="2"/>
  <c r="NM3" i="2"/>
  <c r="NL3" i="2"/>
  <c r="NK3" i="2"/>
  <c r="NJ3" i="2"/>
  <c r="NI3" i="2"/>
  <c r="NH3" i="2"/>
  <c r="NG3" i="2"/>
  <c r="NF3" i="2"/>
  <c r="NE3" i="2"/>
  <c r="ND3" i="2"/>
  <c r="NC3" i="2"/>
  <c r="NB3" i="2"/>
  <c r="NA3" i="2"/>
  <c r="MZ3" i="2"/>
  <c r="MY3" i="2"/>
  <c r="MX3" i="2"/>
  <c r="MW3" i="2"/>
  <c r="MV3" i="2"/>
  <c r="MU3" i="2"/>
  <c r="MT3" i="2"/>
  <c r="MS3" i="2"/>
  <c r="MR3" i="2"/>
  <c r="MQ3" i="2"/>
  <c r="MP3" i="2"/>
  <c r="MO3" i="2"/>
  <c r="MN3" i="2"/>
  <c r="MM3" i="2"/>
  <c r="ML3" i="2"/>
  <c r="MK3" i="2"/>
  <c r="MJ3" i="2"/>
  <c r="MI3" i="2"/>
  <c r="MH3" i="2"/>
  <c r="MG3" i="2"/>
  <c r="MF3" i="2"/>
  <c r="ME3" i="2"/>
  <c r="MD3" i="2"/>
  <c r="MC3" i="2"/>
  <c r="MB3" i="2"/>
  <c r="MA3" i="2"/>
  <c r="LZ3" i="2"/>
  <c r="LY3" i="2"/>
  <c r="LX3" i="2"/>
  <c r="LW3" i="2"/>
  <c r="LV3" i="2"/>
  <c r="LU3" i="2"/>
  <c r="LT3" i="2"/>
  <c r="LS3" i="2"/>
  <c r="LR3" i="2"/>
  <c r="LQ3" i="2"/>
  <c r="LP3" i="2"/>
  <c r="LO3" i="2"/>
  <c r="LN3" i="2"/>
  <c r="LM3" i="2"/>
  <c r="LL3" i="2"/>
  <c r="LK3" i="2"/>
  <c r="LJ3" i="2"/>
  <c r="LI3" i="2"/>
  <c r="LH3" i="2"/>
  <c r="LG3" i="2"/>
  <c r="LF3" i="2"/>
  <c r="LE3" i="2"/>
  <c r="LD3" i="2"/>
  <c r="LC3" i="2"/>
  <c r="LB3" i="2"/>
  <c r="LA3" i="2"/>
  <c r="KZ3" i="2"/>
  <c r="KY3" i="2"/>
  <c r="KX3" i="2"/>
  <c r="KW3" i="2"/>
  <c r="KV3" i="2"/>
  <c r="KU3" i="2"/>
  <c r="KT3" i="2"/>
  <c r="KS3" i="2"/>
  <c r="KR3" i="2"/>
  <c r="KQ3" i="2"/>
  <c r="KP3" i="2"/>
  <c r="KO3" i="2"/>
  <c r="KN3" i="2"/>
  <c r="KM3" i="2"/>
  <c r="KL3" i="2"/>
  <c r="KK3" i="2"/>
  <c r="KJ3" i="2"/>
  <c r="KI3" i="2"/>
  <c r="KH3" i="2"/>
  <c r="KG3" i="2"/>
  <c r="KF3" i="2"/>
  <c r="KE3" i="2"/>
  <c r="KD3" i="2"/>
  <c r="KC3" i="2"/>
  <c r="KB3" i="2"/>
  <c r="KA3" i="2"/>
  <c r="JZ3" i="2"/>
  <c r="JY3" i="2"/>
  <c r="JX3" i="2"/>
  <c r="JW3" i="2"/>
  <c r="JV3" i="2"/>
  <c r="JU3" i="2"/>
  <c r="JT3" i="2"/>
  <c r="JS3" i="2"/>
  <c r="JR3" i="2"/>
  <c r="JQ3" i="2"/>
  <c r="JP3" i="2"/>
  <c r="JO3" i="2"/>
  <c r="JN3" i="2"/>
  <c r="JM3" i="2"/>
  <c r="JL3" i="2"/>
  <c r="JK3" i="2"/>
  <c r="JJ3" i="2"/>
  <c r="JI3" i="2"/>
  <c r="JH3" i="2"/>
  <c r="JG3" i="2"/>
  <c r="JF3" i="2"/>
  <c r="JE3" i="2"/>
  <c r="JD3" i="2"/>
  <c r="JC3" i="2"/>
  <c r="JB3" i="2"/>
  <c r="JA3" i="2"/>
  <c r="IZ3" i="2"/>
  <c r="IY3" i="2"/>
  <c r="IX3" i="2"/>
  <c r="IW3" i="2"/>
  <c r="IV3" i="2"/>
  <c r="IU3" i="2"/>
  <c r="IT3" i="2"/>
  <c r="IS3" i="2"/>
  <c r="IR3" i="2"/>
  <c r="IQ3" i="2"/>
  <c r="IP3" i="2"/>
  <c r="IO3" i="2"/>
  <c r="IN3" i="2"/>
  <c r="IM3" i="2"/>
  <c r="IL3" i="2"/>
  <c r="IK3" i="2"/>
  <c r="IJ3" i="2"/>
  <c r="II3" i="2"/>
  <c r="IH3" i="2"/>
  <c r="IG3" i="2"/>
  <c r="IF3" i="2"/>
  <c r="IE3" i="2"/>
  <c r="ID3" i="2"/>
  <c r="IC3" i="2"/>
  <c r="IB3" i="2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ER3" i="2"/>
  <c r="EQ3" i="2"/>
  <c r="EP3" i="2"/>
  <c r="EO3" i="2"/>
  <c r="EN3" i="2"/>
  <c r="EM3" i="2"/>
  <c r="EL3" i="2"/>
  <c r="EK3" i="2"/>
  <c r="EJ3" i="2"/>
  <c r="EI3" i="2"/>
  <c r="EH3" i="2"/>
  <c r="EG3" i="2"/>
  <c r="EF3" i="2"/>
  <c r="EE3" i="2"/>
  <c r="ED3" i="2"/>
  <c r="EC3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QM2" i="2"/>
  <c r="QL2" i="2"/>
  <c r="E112" i="2" s="1"/>
  <c r="QK2" i="2"/>
  <c r="D112" i="2" s="1"/>
  <c r="QJ2" i="2"/>
  <c r="QI2" i="2"/>
  <c r="B112" i="2" s="1"/>
  <c r="QH2" i="2"/>
  <c r="F111" i="2" s="1"/>
  <c r="QG2" i="2"/>
  <c r="E111" i="2" s="1"/>
  <c r="QF2" i="2"/>
  <c r="QE2" i="2"/>
  <c r="QD2" i="2"/>
  <c r="B111" i="2" s="1"/>
  <c r="QC2" i="2"/>
  <c r="F110" i="2" s="1"/>
  <c r="QB2" i="2"/>
  <c r="QA2" i="2"/>
  <c r="D110" i="2" s="1"/>
  <c r="PZ2" i="2"/>
  <c r="C110" i="2" s="1"/>
  <c r="PY2" i="2"/>
  <c r="B110" i="2" s="1"/>
  <c r="PX2" i="2"/>
  <c r="PW2" i="2"/>
  <c r="PV2" i="2"/>
  <c r="D109" i="2" s="1"/>
  <c r="PU2" i="2"/>
  <c r="C109" i="2" s="1"/>
  <c r="PT2" i="2"/>
  <c r="PS2" i="2"/>
  <c r="F108" i="2" s="1"/>
  <c r="PR2" i="2"/>
  <c r="E108" i="2" s="1"/>
  <c r="PQ2" i="2"/>
  <c r="D108" i="2" s="1"/>
  <c r="PP2" i="2"/>
  <c r="PO2" i="2"/>
  <c r="PN2" i="2"/>
  <c r="F106" i="2" s="1"/>
  <c r="PM2" i="2"/>
  <c r="E106" i="2" s="1"/>
  <c r="PL2" i="2"/>
  <c r="PK2" i="2"/>
  <c r="C106" i="2" s="1"/>
  <c r="PJ2" i="2"/>
  <c r="B106" i="2" s="1"/>
  <c r="PI2" i="2"/>
  <c r="F105" i="2" s="1"/>
  <c r="PH2" i="2"/>
  <c r="PG2" i="2"/>
  <c r="PF2" i="2"/>
  <c r="C105" i="2" s="1"/>
  <c r="PE2" i="2"/>
  <c r="B105" i="2" s="1"/>
  <c r="PD2" i="2"/>
  <c r="PC2" i="2"/>
  <c r="E104" i="2" s="1"/>
  <c r="PB2" i="2"/>
  <c r="D104" i="2" s="1"/>
  <c r="PA2" i="2"/>
  <c r="C104" i="2" s="1"/>
  <c r="OZ2" i="2"/>
  <c r="OY2" i="2"/>
  <c r="OX2" i="2"/>
  <c r="E103" i="2" s="1"/>
  <c r="OW2" i="2"/>
  <c r="D103" i="2" s="1"/>
  <c r="OV2" i="2"/>
  <c r="OU2" i="2"/>
  <c r="B103" i="2" s="1"/>
  <c r="OT2" i="2"/>
  <c r="F102" i="2" s="1"/>
  <c r="OS2" i="2"/>
  <c r="E102" i="2" s="1"/>
  <c r="OR2" i="2"/>
  <c r="OQ2" i="2"/>
  <c r="OP2" i="2"/>
  <c r="B102" i="2" s="1"/>
  <c r="OO2" i="2"/>
  <c r="F100" i="2" s="1"/>
  <c r="ON2" i="2"/>
  <c r="OM2" i="2"/>
  <c r="D100" i="2" s="1"/>
  <c r="OL2" i="2"/>
  <c r="C100" i="2" s="1"/>
  <c r="OK2" i="2"/>
  <c r="B100" i="2" s="1"/>
  <c r="OJ2" i="2"/>
  <c r="OI2" i="2"/>
  <c r="OH2" i="2"/>
  <c r="D99" i="2" s="1"/>
  <c r="OG2" i="2"/>
  <c r="C99" i="2" s="1"/>
  <c r="OF2" i="2"/>
  <c r="OE2" i="2"/>
  <c r="F98" i="2" s="1"/>
  <c r="OD2" i="2"/>
  <c r="E98" i="2" s="1"/>
  <c r="OC2" i="2"/>
  <c r="D98" i="2" s="1"/>
  <c r="OB2" i="2"/>
  <c r="OA2" i="2"/>
  <c r="NZ2" i="2"/>
  <c r="F96" i="2" s="1"/>
  <c r="NY2" i="2"/>
  <c r="E96" i="2" s="1"/>
  <c r="NX2" i="2"/>
  <c r="NW2" i="2"/>
  <c r="C96" i="2" s="1"/>
  <c r="NV2" i="2"/>
  <c r="B96" i="2" s="1"/>
  <c r="NU2" i="2"/>
  <c r="F95" i="2" s="1"/>
  <c r="NT2" i="2"/>
  <c r="NS2" i="2"/>
  <c r="NR2" i="2"/>
  <c r="C95" i="2" s="1"/>
  <c r="NQ2" i="2"/>
  <c r="B95" i="2" s="1"/>
  <c r="NP2" i="2"/>
  <c r="NO2" i="2"/>
  <c r="E94" i="2" s="1"/>
  <c r="NN2" i="2"/>
  <c r="D94" i="2" s="1"/>
  <c r="NM2" i="2"/>
  <c r="C94" i="2" s="1"/>
  <c r="NL2" i="2"/>
  <c r="NK2" i="2"/>
  <c r="NJ2" i="2"/>
  <c r="E93" i="2" s="1"/>
  <c r="NI2" i="2"/>
  <c r="D93" i="2" s="1"/>
  <c r="NH2" i="2"/>
  <c r="NG2" i="2"/>
  <c r="B93" i="2" s="1"/>
  <c r="NF2" i="2"/>
  <c r="F91" i="2" s="1"/>
  <c r="NE2" i="2"/>
  <c r="E91" i="2" s="1"/>
  <c r="ND2" i="2"/>
  <c r="NC2" i="2"/>
  <c r="NB2" i="2"/>
  <c r="B91" i="2" s="1"/>
  <c r="NA2" i="2"/>
  <c r="F90" i="2" s="1"/>
  <c r="MZ2" i="2"/>
  <c r="MY2" i="2"/>
  <c r="D90" i="2" s="1"/>
  <c r="MX2" i="2"/>
  <c r="C90" i="2" s="1"/>
  <c r="MW2" i="2"/>
  <c r="B90" i="2" s="1"/>
  <c r="MV2" i="2"/>
  <c r="MU2" i="2"/>
  <c r="MT2" i="2"/>
  <c r="D89" i="2" s="1"/>
  <c r="MS2" i="2"/>
  <c r="C89" i="2" s="1"/>
  <c r="MR2" i="2"/>
  <c r="MQ2" i="2"/>
  <c r="F88" i="2" s="1"/>
  <c r="MP2" i="2"/>
  <c r="E88" i="2" s="1"/>
  <c r="MO2" i="2"/>
  <c r="D88" i="2" s="1"/>
  <c r="MN2" i="2"/>
  <c r="MM2" i="2"/>
  <c r="ML2" i="2"/>
  <c r="F87" i="2" s="1"/>
  <c r="MK2" i="2"/>
  <c r="E87" i="2" s="1"/>
  <c r="MJ2" i="2"/>
  <c r="MI2" i="2"/>
  <c r="C87" i="2" s="1"/>
  <c r="MH2" i="2"/>
  <c r="B87" i="2" s="1"/>
  <c r="MG2" i="2"/>
  <c r="F84" i="2" s="1"/>
  <c r="MF2" i="2"/>
  <c r="ME2" i="2"/>
  <c r="MD2" i="2"/>
  <c r="C84" i="2" s="1"/>
  <c r="MC2" i="2"/>
  <c r="B84" i="2" s="1"/>
  <c r="MB2" i="2"/>
  <c r="MA2" i="2"/>
  <c r="E83" i="2" s="1"/>
  <c r="LZ2" i="2"/>
  <c r="D83" i="2" s="1"/>
  <c r="LY2" i="2"/>
  <c r="C83" i="2" s="1"/>
  <c r="LX2" i="2"/>
  <c r="LW2" i="2"/>
  <c r="LV2" i="2"/>
  <c r="E82" i="2" s="1"/>
  <c r="LU2" i="2"/>
  <c r="D82" i="2" s="1"/>
  <c r="LT2" i="2"/>
  <c r="LS2" i="2"/>
  <c r="B82" i="2" s="1"/>
  <c r="LR2" i="2"/>
  <c r="F81" i="2" s="1"/>
  <c r="LQ2" i="2"/>
  <c r="E81" i="2" s="1"/>
  <c r="LP2" i="2"/>
  <c r="LO2" i="2"/>
  <c r="LN2" i="2"/>
  <c r="B81" i="2" s="1"/>
  <c r="LM2" i="2"/>
  <c r="F80" i="2" s="1"/>
  <c r="LL2" i="2"/>
  <c r="LK2" i="2"/>
  <c r="D80" i="2" s="1"/>
  <c r="LJ2" i="2"/>
  <c r="C80" i="2" s="1"/>
  <c r="LI2" i="2"/>
  <c r="B80" i="2" s="1"/>
  <c r="LH2" i="2"/>
  <c r="LG2" i="2"/>
  <c r="LF2" i="2"/>
  <c r="D77" i="2" s="1"/>
  <c r="LE2" i="2"/>
  <c r="C77" i="2" s="1"/>
  <c r="LD2" i="2"/>
  <c r="LC2" i="2"/>
  <c r="F76" i="2" s="1"/>
  <c r="LB2" i="2"/>
  <c r="E76" i="2" s="1"/>
  <c r="LA2" i="2"/>
  <c r="D76" i="2" s="1"/>
  <c r="KZ2" i="2"/>
  <c r="KY2" i="2"/>
  <c r="KX2" i="2"/>
  <c r="F75" i="2" s="1"/>
  <c r="KW2" i="2"/>
  <c r="E75" i="2" s="1"/>
  <c r="KV2" i="2"/>
  <c r="KU2" i="2"/>
  <c r="C75" i="2" s="1"/>
  <c r="KT2" i="2"/>
  <c r="B75" i="2" s="1"/>
  <c r="KS2" i="2"/>
  <c r="F74" i="2" s="1"/>
  <c r="KR2" i="2"/>
  <c r="KQ2" i="2"/>
  <c r="KP2" i="2"/>
  <c r="C74" i="2" s="1"/>
  <c r="KO2" i="2"/>
  <c r="B74" i="2" s="1"/>
  <c r="KN2" i="2"/>
  <c r="KM2" i="2"/>
  <c r="E73" i="2" s="1"/>
  <c r="KL2" i="2"/>
  <c r="D73" i="2" s="1"/>
  <c r="KK2" i="2"/>
  <c r="C73" i="2" s="1"/>
  <c r="KJ2" i="2"/>
  <c r="KI2" i="2"/>
  <c r="KH2" i="2"/>
  <c r="E72" i="2" s="1"/>
  <c r="KG2" i="2"/>
  <c r="D72" i="2" s="1"/>
  <c r="KF2" i="2"/>
  <c r="KE2" i="2"/>
  <c r="B72" i="2" s="1"/>
  <c r="KD2" i="2"/>
  <c r="F71" i="2" s="1"/>
  <c r="KC2" i="2"/>
  <c r="E71" i="2" s="1"/>
  <c r="KB2" i="2"/>
  <c r="KA2" i="2"/>
  <c r="JZ2" i="2"/>
  <c r="B71" i="2" s="1"/>
  <c r="JY2" i="2"/>
  <c r="F69" i="2" s="1"/>
  <c r="JX2" i="2"/>
  <c r="JW2" i="2"/>
  <c r="D69" i="2" s="1"/>
  <c r="JV2" i="2"/>
  <c r="C69" i="2" s="1"/>
  <c r="JU2" i="2"/>
  <c r="B69" i="2" s="1"/>
  <c r="JT2" i="2"/>
  <c r="JS2" i="2"/>
  <c r="JR2" i="2"/>
  <c r="D68" i="2" s="1"/>
  <c r="JQ2" i="2"/>
  <c r="C68" i="2" s="1"/>
  <c r="JP2" i="2"/>
  <c r="JO2" i="2"/>
  <c r="F67" i="2" s="1"/>
  <c r="JN2" i="2"/>
  <c r="E67" i="2" s="1"/>
  <c r="JM2" i="2"/>
  <c r="D67" i="2" s="1"/>
  <c r="JL2" i="2"/>
  <c r="JK2" i="2"/>
  <c r="JJ2" i="2"/>
  <c r="F66" i="2" s="1"/>
  <c r="JI2" i="2"/>
  <c r="E66" i="2" s="1"/>
  <c r="JH2" i="2"/>
  <c r="JG2" i="2"/>
  <c r="C66" i="2" s="1"/>
  <c r="JF2" i="2"/>
  <c r="B66" i="2" s="1"/>
  <c r="JE2" i="2"/>
  <c r="F64" i="2" s="1"/>
  <c r="JD2" i="2"/>
  <c r="JC2" i="2"/>
  <c r="JB2" i="2"/>
  <c r="C64" i="2" s="1"/>
  <c r="JA2" i="2"/>
  <c r="B64" i="2" s="1"/>
  <c r="IZ2" i="2"/>
  <c r="IY2" i="2"/>
  <c r="E63" i="2" s="1"/>
  <c r="IX2" i="2"/>
  <c r="D63" i="2" s="1"/>
  <c r="IW2" i="2"/>
  <c r="C63" i="2" s="1"/>
  <c r="IV2" i="2"/>
  <c r="IU2" i="2"/>
  <c r="IT2" i="2"/>
  <c r="E62" i="2" s="1"/>
  <c r="IS2" i="2"/>
  <c r="D62" i="2" s="1"/>
  <c r="IR2" i="2"/>
  <c r="IQ2" i="2"/>
  <c r="B62" i="2" s="1"/>
  <c r="IP2" i="2"/>
  <c r="F61" i="2" s="1"/>
  <c r="IO2" i="2"/>
  <c r="E61" i="2" s="1"/>
  <c r="IN2" i="2"/>
  <c r="IM2" i="2"/>
  <c r="IL2" i="2"/>
  <c r="B61" i="2" s="1"/>
  <c r="IK2" i="2"/>
  <c r="F60" i="2" s="1"/>
  <c r="IJ2" i="2"/>
  <c r="II2" i="2"/>
  <c r="D60" i="2" s="1"/>
  <c r="IH2" i="2"/>
  <c r="C60" i="2" s="1"/>
  <c r="IG2" i="2"/>
  <c r="B60" i="2" s="1"/>
  <c r="IF2" i="2"/>
  <c r="IE2" i="2"/>
  <c r="ID2" i="2"/>
  <c r="D59" i="2" s="1"/>
  <c r="IC2" i="2"/>
  <c r="C59" i="2" s="1"/>
  <c r="IB2" i="2"/>
  <c r="IA2" i="2"/>
  <c r="F57" i="2" s="1"/>
  <c r="HZ2" i="2"/>
  <c r="E57" i="2" s="1"/>
  <c r="HY2" i="2"/>
  <c r="D57" i="2" s="1"/>
  <c r="HX2" i="2"/>
  <c r="HW2" i="2"/>
  <c r="HV2" i="2"/>
  <c r="F56" i="2" s="1"/>
  <c r="HU2" i="2"/>
  <c r="E56" i="2" s="1"/>
  <c r="HT2" i="2"/>
  <c r="HS2" i="2"/>
  <c r="C56" i="2" s="1"/>
  <c r="HR2" i="2"/>
  <c r="B56" i="2" s="1"/>
  <c r="HQ2" i="2"/>
  <c r="F55" i="2" s="1"/>
  <c r="HP2" i="2"/>
  <c r="HO2" i="2"/>
  <c r="HN2" i="2"/>
  <c r="C55" i="2" s="1"/>
  <c r="HM2" i="2"/>
  <c r="B55" i="2" s="1"/>
  <c r="HL2" i="2"/>
  <c r="HK2" i="2"/>
  <c r="E54" i="2" s="1"/>
  <c r="HJ2" i="2"/>
  <c r="D54" i="2" s="1"/>
  <c r="HI2" i="2"/>
  <c r="C54" i="2" s="1"/>
  <c r="HH2" i="2"/>
  <c r="HG2" i="2"/>
  <c r="HF2" i="2"/>
  <c r="E53" i="2" s="1"/>
  <c r="HE2" i="2"/>
  <c r="D53" i="2" s="1"/>
  <c r="HD2" i="2"/>
  <c r="HC2" i="2"/>
  <c r="B53" i="2" s="1"/>
  <c r="HB2" i="2"/>
  <c r="F51" i="2" s="1"/>
  <c r="HA2" i="2"/>
  <c r="E51" i="2" s="1"/>
  <c r="GZ2" i="2"/>
  <c r="GY2" i="2"/>
  <c r="GX2" i="2"/>
  <c r="B51" i="2" s="1"/>
  <c r="GW2" i="2"/>
  <c r="F50" i="2" s="1"/>
  <c r="GV2" i="2"/>
  <c r="GU2" i="2"/>
  <c r="D50" i="2" s="1"/>
  <c r="GT2" i="2"/>
  <c r="C50" i="2" s="1"/>
  <c r="GS2" i="2"/>
  <c r="B50" i="2" s="1"/>
  <c r="GR2" i="2"/>
  <c r="GQ2" i="2"/>
  <c r="GP2" i="2"/>
  <c r="D49" i="2" s="1"/>
  <c r="GO2" i="2"/>
  <c r="C49" i="2" s="1"/>
  <c r="GN2" i="2"/>
  <c r="GM2" i="2"/>
  <c r="F48" i="2" s="1"/>
  <c r="GL2" i="2"/>
  <c r="E48" i="2" s="1"/>
  <c r="GK2" i="2"/>
  <c r="D48" i="2" s="1"/>
  <c r="GJ2" i="2"/>
  <c r="GI2" i="2"/>
  <c r="GH2" i="2"/>
  <c r="F47" i="2" s="1"/>
  <c r="GG2" i="2"/>
  <c r="E47" i="2" s="1"/>
  <c r="GF2" i="2"/>
  <c r="GE2" i="2"/>
  <c r="C47" i="2" s="1"/>
  <c r="GD2" i="2"/>
  <c r="B47" i="2" s="1"/>
  <c r="GC2" i="2"/>
  <c r="F46" i="2" s="1"/>
  <c r="GB2" i="2"/>
  <c r="GA2" i="2"/>
  <c r="FZ2" i="2"/>
  <c r="C46" i="2" s="1"/>
  <c r="FY2" i="2"/>
  <c r="B46" i="2" s="1"/>
  <c r="FS2" i="2"/>
  <c r="FR2" i="2"/>
  <c r="E40" i="2" s="1"/>
  <c r="FQ2" i="2"/>
  <c r="D40" i="2" s="1"/>
  <c r="FP2" i="2"/>
  <c r="C40" i="2" s="1"/>
  <c r="FO2" i="2"/>
  <c r="FN2" i="2"/>
  <c r="FM2" i="2"/>
  <c r="E39" i="2" s="1"/>
  <c r="FL2" i="2"/>
  <c r="D39" i="2" s="1"/>
  <c r="FK2" i="2"/>
  <c r="FJ2" i="2"/>
  <c r="B39" i="2" s="1"/>
  <c r="FI2" i="2"/>
  <c r="F38" i="2" s="1"/>
  <c r="FH2" i="2"/>
  <c r="E38" i="2" s="1"/>
  <c r="FG2" i="2"/>
  <c r="FF2" i="2"/>
  <c r="FE2" i="2"/>
  <c r="B38" i="2" s="1"/>
  <c r="FD2" i="2"/>
  <c r="F36" i="2" s="1"/>
  <c r="FC2" i="2"/>
  <c r="FB2" i="2"/>
  <c r="D36" i="2" s="1"/>
  <c r="FA2" i="2"/>
  <c r="C36" i="2" s="1"/>
  <c r="EZ2" i="2"/>
  <c r="B36" i="2" s="1"/>
  <c r="EY2" i="2"/>
  <c r="EX2" i="2"/>
  <c r="EW2" i="2"/>
  <c r="D35" i="2" s="1"/>
  <c r="EV2" i="2"/>
  <c r="C35" i="2" s="1"/>
  <c r="EU2" i="2"/>
  <c r="ET2" i="2"/>
  <c r="F34" i="2" s="1"/>
  <c r="ES2" i="2"/>
  <c r="E34" i="2" s="1"/>
  <c r="ER2" i="2"/>
  <c r="D34" i="2" s="1"/>
  <c r="EQ2" i="2"/>
  <c r="EP2" i="2"/>
  <c r="EO2" i="2"/>
  <c r="F33" i="2" s="1"/>
  <c r="EN2" i="2"/>
  <c r="E33" i="2" s="1"/>
  <c r="EM2" i="2"/>
  <c r="EL2" i="2"/>
  <c r="C33" i="2" s="1"/>
  <c r="EK2" i="2"/>
  <c r="B33" i="2" s="1"/>
  <c r="EJ2" i="2"/>
  <c r="F31" i="2" s="1"/>
  <c r="EI2" i="2"/>
  <c r="EH2" i="2"/>
  <c r="EG2" i="2"/>
  <c r="C31" i="2" s="1"/>
  <c r="EF2" i="2"/>
  <c r="B31" i="2" s="1"/>
  <c r="EE2" i="2"/>
  <c r="ED2" i="2"/>
  <c r="E30" i="2" s="1"/>
  <c r="EC2" i="2"/>
  <c r="D30" i="2" s="1"/>
  <c r="EB2" i="2"/>
  <c r="C30" i="2" s="1"/>
  <c r="EA2" i="2"/>
  <c r="DZ2" i="2"/>
  <c r="DY2" i="2"/>
  <c r="E29" i="2" s="1"/>
  <c r="DX2" i="2"/>
  <c r="D29" i="2" s="1"/>
  <c r="DW2" i="2"/>
  <c r="DV2" i="2"/>
  <c r="B29" i="2" s="1"/>
  <c r="DU2" i="2"/>
  <c r="F28" i="2" s="1"/>
  <c r="DT2" i="2"/>
  <c r="E28" i="2" s="1"/>
  <c r="DS2" i="2"/>
  <c r="DR2" i="2"/>
  <c r="DQ2" i="2"/>
  <c r="B28" i="2" s="1"/>
  <c r="DP2" i="2"/>
  <c r="F27" i="2" s="1"/>
  <c r="DO2" i="2"/>
  <c r="DN2" i="2"/>
  <c r="D27" i="2" s="1"/>
  <c r="DM2" i="2"/>
  <c r="C27" i="2" s="1"/>
  <c r="DL2" i="2"/>
  <c r="B27" i="2" s="1"/>
  <c r="DK2" i="2"/>
  <c r="DJ2" i="2"/>
  <c r="DI2" i="2"/>
  <c r="D26" i="2" s="1"/>
  <c r="DH2" i="2"/>
  <c r="C26" i="2" s="1"/>
  <c r="DG2" i="2"/>
  <c r="DF2" i="2"/>
  <c r="F24" i="2" s="1"/>
  <c r="DE2" i="2"/>
  <c r="E24" i="2" s="1"/>
  <c r="DD2" i="2"/>
  <c r="D24" i="2" s="1"/>
  <c r="DC2" i="2"/>
  <c r="DB2" i="2"/>
  <c r="DA2" i="2"/>
  <c r="F23" i="2" s="1"/>
  <c r="CZ2" i="2"/>
  <c r="E23" i="2" s="1"/>
  <c r="CY2" i="2"/>
  <c r="CX2" i="2"/>
  <c r="C23" i="2" s="1"/>
  <c r="CW2" i="2"/>
  <c r="B23" i="2" s="1"/>
  <c r="CV2" i="2"/>
  <c r="F22" i="2" s="1"/>
  <c r="CU2" i="2"/>
  <c r="CT2" i="2"/>
  <c r="CS2" i="2"/>
  <c r="C22" i="2" s="1"/>
  <c r="CR2" i="2"/>
  <c r="B22" i="2" s="1"/>
  <c r="CQ2" i="2"/>
  <c r="CP2" i="2"/>
  <c r="E21" i="2" s="1"/>
  <c r="CO2" i="2"/>
  <c r="D21" i="2" s="1"/>
  <c r="CN2" i="2"/>
  <c r="C21" i="2" s="1"/>
  <c r="CM2" i="2"/>
  <c r="CL2" i="2"/>
  <c r="CK2" i="2"/>
  <c r="E20" i="2" s="1"/>
  <c r="CJ2" i="2"/>
  <c r="D20" i="2" s="1"/>
  <c r="CI2" i="2"/>
  <c r="CH2" i="2"/>
  <c r="B20" i="2" s="1"/>
  <c r="CG2" i="2"/>
  <c r="F19" i="2" s="1"/>
  <c r="CF2" i="2"/>
  <c r="E19" i="2" s="1"/>
  <c r="CE2" i="2"/>
  <c r="CD2" i="2"/>
  <c r="CC2" i="2"/>
  <c r="B19" i="2" s="1"/>
  <c r="CB2" i="2"/>
  <c r="F18" i="2" s="1"/>
  <c r="CA2" i="2"/>
  <c r="BZ2" i="2"/>
  <c r="D18" i="2" s="1"/>
  <c r="BY2" i="2"/>
  <c r="C18" i="2" s="1"/>
  <c r="BX2" i="2"/>
  <c r="B18" i="2" s="1"/>
  <c r="BW2" i="2"/>
  <c r="BV2" i="2"/>
  <c r="BU2" i="2"/>
  <c r="D17" i="2" s="1"/>
  <c r="BT2" i="2"/>
  <c r="C17" i="2" s="1"/>
  <c r="BS2" i="2"/>
  <c r="BR2" i="2"/>
  <c r="F15" i="2" s="1"/>
  <c r="BQ2" i="2"/>
  <c r="E15" i="2" s="1"/>
  <c r="BP2" i="2"/>
  <c r="D15" i="2" s="1"/>
  <c r="BO2" i="2"/>
  <c r="BN2" i="2"/>
  <c r="BM2" i="2"/>
  <c r="F14" i="2" s="1"/>
  <c r="BL2" i="2"/>
  <c r="E14" i="2" s="1"/>
  <c r="BK2" i="2"/>
  <c r="BJ2" i="2"/>
  <c r="C14" i="2" s="1"/>
  <c r="BI2" i="2"/>
  <c r="B14" i="2" s="1"/>
  <c r="BH2" i="2"/>
  <c r="F13" i="2" s="1"/>
  <c r="BG2" i="2"/>
  <c r="BF2" i="2"/>
  <c r="BE2" i="2"/>
  <c r="C13" i="2" s="1"/>
  <c r="BD2" i="2"/>
  <c r="B13" i="2" s="1"/>
  <c r="BC2" i="2"/>
  <c r="BB2" i="2"/>
  <c r="E12" i="2" s="1"/>
  <c r="BA2" i="2"/>
  <c r="D12" i="2" s="1"/>
  <c r="AZ2" i="2"/>
  <c r="C12" i="2" s="1"/>
  <c r="AY2" i="2"/>
  <c r="AX2" i="2"/>
  <c r="AW2" i="2"/>
  <c r="E11" i="2" s="1"/>
  <c r="AV2" i="2"/>
  <c r="D11" i="2" s="1"/>
  <c r="AU2" i="2"/>
  <c r="AT2" i="2"/>
  <c r="B11" i="2" s="1"/>
  <c r="AS2" i="2"/>
  <c r="F10" i="2" s="1"/>
  <c r="AR2" i="2"/>
  <c r="E10" i="2" s="1"/>
  <c r="AQ2" i="2"/>
  <c r="AP2" i="2"/>
  <c r="AO2" i="2"/>
  <c r="B10" i="2" s="1"/>
  <c r="AN2" i="2"/>
  <c r="F7" i="2" s="1"/>
  <c r="AM2" i="2"/>
  <c r="AL2" i="2"/>
  <c r="D7" i="2" s="1"/>
  <c r="AK2" i="2"/>
  <c r="C7" i="2" s="1"/>
  <c r="AJ2" i="2"/>
  <c r="B7" i="2" s="1"/>
  <c r="AI2" i="2"/>
  <c r="AH2" i="2"/>
  <c r="AG2" i="2"/>
  <c r="C6" i="2" s="1"/>
  <c r="AF2" i="2"/>
  <c r="B6" i="2" s="1"/>
  <c r="AE2" i="2"/>
  <c r="AD2" i="2"/>
  <c r="D5" i="2" s="1"/>
  <c r="AC2" i="2"/>
  <c r="C5" i="2" s="1"/>
  <c r="AB2" i="2"/>
  <c r="B5" i="2" s="1"/>
  <c r="AA2" i="2"/>
  <c r="Z2" i="2"/>
  <c r="Y2" i="2"/>
  <c r="C4" i="2" s="1"/>
  <c r="X2" i="2"/>
  <c r="B4" i="2" s="1"/>
  <c r="W2" i="2"/>
  <c r="V2" i="2"/>
  <c r="E3" i="2" s="1"/>
  <c r="U2" i="2"/>
  <c r="D3" i="2" s="1"/>
  <c r="T2" i="2"/>
  <c r="C3" i="2" s="1"/>
  <c r="S2" i="2"/>
  <c r="R2" i="2"/>
  <c r="Q2" i="2"/>
  <c r="E2" i="2" s="1"/>
  <c r="P2" i="2"/>
  <c r="D2" i="2" s="1"/>
  <c r="O2" i="2"/>
  <c r="PY1" i="101"/>
  <c r="PN1" i="101"/>
  <c r="PM1" i="101"/>
  <c r="PL1" i="101"/>
  <c r="PK1" i="101"/>
  <c r="PJ1" i="101"/>
  <c r="PH1" i="101"/>
  <c r="PA1" i="101"/>
  <c r="OZ1" i="101"/>
  <c r="OR1" i="101"/>
  <c r="OL1" i="101"/>
  <c r="OK1" i="101"/>
  <c r="OJ1" i="101"/>
  <c r="OI1" i="101"/>
  <c r="OH1" i="101"/>
  <c r="OG1" i="101"/>
  <c r="OF1" i="101"/>
  <c r="OE1" i="101"/>
  <c r="OD1" i="101"/>
  <c r="OC1" i="101"/>
  <c r="OB1" i="101"/>
  <c r="PZ1" i="101" s="1"/>
  <c r="OA1" i="101"/>
  <c r="NU1" i="101"/>
  <c r="NT1" i="101"/>
  <c r="NS1" i="101"/>
  <c r="NR1" i="101"/>
  <c r="NQ1" i="101"/>
  <c r="NP1" i="101"/>
  <c r="NO1" i="101"/>
  <c r="NN1" i="101"/>
  <c r="NM1" i="101"/>
  <c r="NL1" i="101"/>
  <c r="NK1" i="101"/>
  <c r="NJ1" i="101"/>
  <c r="NI1" i="101"/>
  <c r="NH1" i="101"/>
  <c r="NG1" i="101"/>
  <c r="NF1" i="101"/>
  <c r="NE1" i="101"/>
  <c r="ND1" i="101"/>
  <c r="PQ1" i="101" s="1"/>
  <c r="NC1" i="101"/>
  <c r="NB1" i="101"/>
  <c r="NA1" i="101"/>
  <c r="MZ1" i="101"/>
  <c r="MY1" i="101"/>
  <c r="MX1" i="101"/>
  <c r="MW1" i="101"/>
  <c r="MV1" i="101"/>
  <c r="MU1" i="101"/>
  <c r="MT1" i="101"/>
  <c r="MS1" i="101"/>
  <c r="MR1" i="101"/>
  <c r="MQ1" i="101"/>
  <c r="PS1" i="101" s="1"/>
  <c r="MP1" i="101"/>
  <c r="PR1" i="101" s="1"/>
  <c r="MO1" i="101"/>
  <c r="MN1" i="101"/>
  <c r="PP1" i="101" s="1"/>
  <c r="MM1" i="101"/>
  <c r="ML1" i="101"/>
  <c r="MK1" i="101"/>
  <c r="MJ1" i="101"/>
  <c r="MI1" i="101"/>
  <c r="MH1" i="101"/>
  <c r="PO1" i="101" s="1"/>
  <c r="LY1" i="101"/>
  <c r="LX1" i="101"/>
  <c r="LW1" i="101"/>
  <c r="LV1" i="101"/>
  <c r="LU1" i="101"/>
  <c r="LT1" i="101"/>
  <c r="LS1" i="101"/>
  <c r="LR1" i="101"/>
  <c r="LQ1" i="101"/>
  <c r="LP1" i="101"/>
  <c r="LO1" i="101"/>
  <c r="LN1" i="101"/>
  <c r="LM1" i="101"/>
  <c r="LL1" i="101"/>
  <c r="LK1" i="101"/>
  <c r="LJ1" i="101"/>
  <c r="MD1" i="101" s="1"/>
  <c r="LI1" i="101"/>
  <c r="MC1" i="101" s="1"/>
  <c r="KS1" i="101"/>
  <c r="KR1" i="101"/>
  <c r="KE1" i="101"/>
  <c r="KD1" i="101"/>
  <c r="KC1" i="101"/>
  <c r="KB1" i="101"/>
  <c r="JY1" i="101"/>
  <c r="JX1" i="101"/>
  <c r="JW1" i="101"/>
  <c r="KQ1" i="101" s="1"/>
  <c r="JV1" i="101"/>
  <c r="KP1" i="101" s="1"/>
  <c r="JU1" i="101"/>
  <c r="KO1" i="101" s="1"/>
  <c r="JT1" i="101"/>
  <c r="KN1" i="101" s="1"/>
  <c r="LC1" i="101" s="1"/>
  <c r="JO1" i="101"/>
  <c r="KI1" i="101" s="1"/>
  <c r="JN1" i="101"/>
  <c r="KH1" i="101" s="1"/>
  <c r="JM1" i="101"/>
  <c r="KG1" i="101" s="1"/>
  <c r="JL1" i="101"/>
  <c r="KF1" i="101" s="1"/>
  <c r="JK1" i="101"/>
  <c r="JJ1" i="101"/>
  <c r="JI1" i="101"/>
  <c r="JH1" i="101"/>
  <c r="JG1" i="101"/>
  <c r="KA1" i="101" s="1"/>
  <c r="JF1" i="101"/>
  <c r="JZ1" i="101" s="1"/>
  <c r="KT1" i="101" s="1"/>
  <c r="IZ1" i="101"/>
  <c r="IY1" i="101"/>
  <c r="IX1" i="101"/>
  <c r="IW1" i="101"/>
  <c r="IV1" i="101"/>
  <c r="IU1" i="101"/>
  <c r="IT1" i="101"/>
  <c r="IS1" i="101"/>
  <c r="IR1" i="101"/>
  <c r="IQ1" i="101"/>
  <c r="IP1" i="101"/>
  <c r="IO1" i="101"/>
  <c r="IN1" i="101"/>
  <c r="II1" i="101"/>
  <c r="IH1" i="101"/>
  <c r="IG1" i="101"/>
  <c r="IF1" i="101"/>
  <c r="JE1" i="101" s="1"/>
  <c r="IE1" i="101"/>
  <c r="ID1" i="101"/>
  <c r="JC1" i="101" s="1"/>
  <c r="IC1" i="101"/>
  <c r="IB1" i="101"/>
  <c r="HY1" i="101"/>
  <c r="HX1" i="101"/>
  <c r="HV1" i="101"/>
  <c r="HU1" i="101"/>
  <c r="HT1" i="101"/>
  <c r="HS1" i="101"/>
  <c r="HR1" i="101"/>
  <c r="HQ1" i="101"/>
  <c r="HP1" i="101"/>
  <c r="HZ1" i="101" s="1"/>
  <c r="HO1" i="101"/>
  <c r="HN1" i="101"/>
  <c r="HM1" i="101"/>
  <c r="HK1" i="101"/>
  <c r="HJ1" i="101"/>
  <c r="HI1" i="101"/>
  <c r="HH1" i="101"/>
  <c r="HG1" i="101"/>
  <c r="HF1" i="101"/>
  <c r="HE1" i="101"/>
  <c r="HD1" i="101"/>
  <c r="HC1" i="101"/>
  <c r="HW1" i="101" s="1"/>
  <c r="GW1" i="101"/>
  <c r="GV1" i="101"/>
  <c r="GU1" i="101"/>
  <c r="GT1" i="101"/>
  <c r="GS1" i="101"/>
  <c r="GR1" i="101"/>
  <c r="GQ1" i="101"/>
  <c r="GP1" i="101"/>
  <c r="GO1" i="101"/>
  <c r="GN1" i="101"/>
  <c r="GM1" i="101"/>
  <c r="GL1" i="101"/>
  <c r="GK1" i="101"/>
  <c r="GJ1" i="101"/>
  <c r="GC1" i="101"/>
  <c r="GB1" i="101"/>
  <c r="FX1" i="101"/>
  <c r="FW1" i="101"/>
  <c r="FV1" i="101"/>
  <c r="FU1" i="101"/>
  <c r="FT1" i="101"/>
  <c r="FS1" i="101"/>
  <c r="FR1" i="101"/>
  <c r="FQ1" i="101"/>
  <c r="FP1" i="101"/>
  <c r="FO1" i="101"/>
  <c r="FN1" i="101"/>
  <c r="FM1" i="101"/>
  <c r="FL1" i="101"/>
  <c r="FK1" i="101"/>
  <c r="FJ1" i="101"/>
  <c r="FI1" i="101"/>
  <c r="FH1" i="101"/>
  <c r="FG1" i="101"/>
  <c r="FF1" i="101"/>
  <c r="FE1" i="101"/>
  <c r="FD1" i="101"/>
  <c r="FC1" i="101"/>
  <c r="FB1" i="101"/>
  <c r="FA1" i="101"/>
  <c r="EZ1" i="101"/>
  <c r="EY1" i="101"/>
  <c r="EX1" i="101"/>
  <c r="EW1" i="101"/>
  <c r="EV1" i="101"/>
  <c r="EU1" i="101"/>
  <c r="ET1" i="101"/>
  <c r="ES1" i="101"/>
  <c r="ER1" i="101"/>
  <c r="EQ1" i="101"/>
  <c r="EP1" i="101"/>
  <c r="EO1" i="101"/>
  <c r="EN1" i="101"/>
  <c r="EM1" i="101"/>
  <c r="EL1" i="101"/>
  <c r="EK1" i="101"/>
  <c r="EI1" i="101"/>
  <c r="EH1" i="101"/>
  <c r="EG1" i="101"/>
  <c r="EF1" i="101"/>
  <c r="EE1" i="101"/>
  <c r="EJ1" i="101" s="1"/>
  <c r="ED1" i="101"/>
  <c r="EC1" i="101"/>
  <c r="EB1" i="101"/>
  <c r="EA1" i="101"/>
  <c r="DZ1" i="101"/>
  <c r="DY1" i="101"/>
  <c r="DX1" i="101"/>
  <c r="DU1" i="101"/>
  <c r="DT1" i="101"/>
  <c r="DS1" i="101"/>
  <c r="DR1" i="101"/>
  <c r="DW1" i="101" s="1"/>
  <c r="DQ1" i="101"/>
  <c r="DV1" i="101" s="1"/>
  <c r="DP1" i="101"/>
  <c r="DK1" i="101"/>
  <c r="DJ1" i="101"/>
  <c r="DO1" i="101" s="1"/>
  <c r="DI1" i="101"/>
  <c r="DN1" i="101" s="1"/>
  <c r="DH1" i="101"/>
  <c r="DM1" i="101" s="1"/>
  <c r="DG1" i="101"/>
  <c r="DL1" i="101" s="1"/>
  <c r="DC1" i="101"/>
  <c r="DB1" i="101"/>
  <c r="DA1" i="101"/>
  <c r="DF1" i="101" s="1"/>
  <c r="CZ1" i="101"/>
  <c r="DE1" i="101" s="1"/>
  <c r="CY1" i="101"/>
  <c r="DD1" i="101" s="1"/>
  <c r="CX1" i="101"/>
  <c r="CW1" i="101"/>
  <c r="CS1" i="101"/>
  <c r="CR1" i="101"/>
  <c r="CD1" i="101"/>
  <c r="CC1" i="101"/>
  <c r="CB1" i="101"/>
  <c r="BT1" i="101"/>
  <c r="GE1" i="101" s="1"/>
  <c r="BM1" i="101"/>
  <c r="BR1" i="101" s="1"/>
  <c r="BL1" i="101"/>
  <c r="BQ1" i="101" s="1"/>
  <c r="BH1" i="101"/>
  <c r="NZ1" i="101" s="1"/>
  <c r="PX1" i="101" s="1"/>
  <c r="BG1" i="101"/>
  <c r="NY1" i="101" s="1"/>
  <c r="BF1" i="101"/>
  <c r="GA1" i="101" s="1"/>
  <c r="BE1" i="101"/>
  <c r="FZ1" i="101" s="1"/>
  <c r="BD1" i="101"/>
  <c r="FY1" i="101" s="1"/>
  <c r="BC1" i="101"/>
  <c r="BB1" i="101"/>
  <c r="BA1" i="101"/>
  <c r="AZ1" i="101"/>
  <c r="AY1" i="101"/>
  <c r="AX1" i="101"/>
  <c r="AW1" i="101"/>
  <c r="AV1" i="101"/>
  <c r="AU1" i="101"/>
  <c r="AT1" i="101"/>
  <c r="AS1" i="101"/>
  <c r="AR1" i="101"/>
  <c r="AQ1" i="101"/>
  <c r="AP1" i="101"/>
  <c r="AO1" i="101"/>
  <c r="AN1" i="101"/>
  <c r="OY1" i="101" s="1"/>
  <c r="AM1" i="101"/>
  <c r="OX1" i="101" s="1"/>
  <c r="AL1" i="101"/>
  <c r="OW1" i="101" s="1"/>
  <c r="AK1" i="101"/>
  <c r="OV1" i="101" s="1"/>
  <c r="AJ1" i="101"/>
  <c r="OU1" i="101" s="1"/>
  <c r="AI1" i="101"/>
  <c r="AH1" i="101"/>
  <c r="AG1" i="101"/>
  <c r="AF1" i="101"/>
  <c r="AE1" i="101"/>
  <c r="AD1" i="101"/>
  <c r="AC1" i="101"/>
  <c r="AB1" i="101"/>
  <c r="AA1" i="101"/>
  <c r="Z1" i="101"/>
  <c r="Y1" i="101"/>
  <c r="X1" i="101"/>
  <c r="W1" i="101"/>
  <c r="IK1" i="101" s="1"/>
  <c r="V1" i="101"/>
  <c r="JS1" i="101" s="1"/>
  <c r="KM1" i="101" s="1"/>
  <c r="LB1" i="101" s="1"/>
  <c r="U1" i="101"/>
  <c r="JR1" i="101" s="1"/>
  <c r="KL1" i="101" s="1"/>
  <c r="T1" i="101"/>
  <c r="IM1" i="101" s="1"/>
  <c r="S1" i="101"/>
  <c r="GI1" i="101" s="1"/>
  <c r="R1" i="101"/>
  <c r="CG1" i="101" s="1"/>
  <c r="Q1" i="101"/>
  <c r="OS1" i="101" s="1"/>
  <c r="P1" i="101"/>
  <c r="PG1" i="101" s="1"/>
  <c r="O1" i="101"/>
  <c r="OQ1" i="101" s="1"/>
  <c r="N1" i="101"/>
  <c r="BS1" i="101" s="1"/>
  <c r="GD1" i="101" s="1"/>
  <c r="PN1" i="100"/>
  <c r="PM1" i="100"/>
  <c r="PL1" i="100"/>
  <c r="PK1" i="100"/>
  <c r="PJ1" i="100"/>
  <c r="PH1" i="100"/>
  <c r="OZ1" i="100"/>
  <c r="OJ1" i="100"/>
  <c r="OI1" i="100"/>
  <c r="OH1" i="100"/>
  <c r="OG1" i="100"/>
  <c r="OF1" i="100"/>
  <c r="OE1" i="100"/>
  <c r="OD1" i="100"/>
  <c r="OC1" i="100"/>
  <c r="OB1" i="100"/>
  <c r="OA1" i="100"/>
  <c r="NU1" i="100"/>
  <c r="NT1" i="100"/>
  <c r="NS1" i="100"/>
  <c r="NR1" i="100"/>
  <c r="NQ1" i="100"/>
  <c r="NP1" i="100"/>
  <c r="NO1" i="100"/>
  <c r="NN1" i="100"/>
  <c r="NM1" i="100"/>
  <c r="NL1" i="100"/>
  <c r="NK1" i="100"/>
  <c r="NJ1" i="100"/>
  <c r="NI1" i="100"/>
  <c r="NH1" i="100"/>
  <c r="NG1" i="100"/>
  <c r="NF1" i="100"/>
  <c r="NE1" i="100"/>
  <c r="ND1" i="100"/>
  <c r="NC1" i="100"/>
  <c r="NB1" i="100"/>
  <c r="NA1" i="100"/>
  <c r="MZ1" i="100"/>
  <c r="MY1" i="100"/>
  <c r="MX1" i="100"/>
  <c r="MW1" i="100"/>
  <c r="MV1" i="100"/>
  <c r="MU1" i="100"/>
  <c r="MT1" i="100"/>
  <c r="MS1" i="100"/>
  <c r="MR1" i="100"/>
  <c r="MQ1" i="100"/>
  <c r="MP1" i="100"/>
  <c r="PR1" i="100" s="1"/>
  <c r="MO1" i="100"/>
  <c r="PQ1" i="100" s="1"/>
  <c r="MN1" i="100"/>
  <c r="PP1" i="100" s="1"/>
  <c r="MM1" i="100"/>
  <c r="ML1" i="100"/>
  <c r="PS1" i="100" s="1"/>
  <c r="MK1" i="100"/>
  <c r="MJ1" i="100"/>
  <c r="MI1" i="100"/>
  <c r="MH1" i="100"/>
  <c r="PO1" i="100" s="1"/>
  <c r="LX1" i="100"/>
  <c r="LW1" i="100"/>
  <c r="LV1" i="100"/>
  <c r="LU1" i="100"/>
  <c r="LT1" i="100"/>
  <c r="LS1" i="100"/>
  <c r="LR1" i="100"/>
  <c r="LQ1" i="100"/>
  <c r="LP1" i="100"/>
  <c r="LO1" i="100"/>
  <c r="LN1" i="100"/>
  <c r="LM1" i="100"/>
  <c r="LL1" i="100"/>
  <c r="LK1" i="100"/>
  <c r="LJ1" i="100"/>
  <c r="LI1" i="100"/>
  <c r="MC1" i="100" s="1"/>
  <c r="KS1" i="100"/>
  <c r="KR1" i="100"/>
  <c r="KD1" i="100"/>
  <c r="KC1" i="100"/>
  <c r="KB1" i="100"/>
  <c r="KV1" i="100" s="1"/>
  <c r="LF1" i="100" s="1"/>
  <c r="JY1" i="100"/>
  <c r="JX1" i="100"/>
  <c r="JW1" i="100"/>
  <c r="KQ1" i="100" s="1"/>
  <c r="JV1" i="100"/>
  <c r="KP1" i="100" s="1"/>
  <c r="JU1" i="100"/>
  <c r="KO1" i="100" s="1"/>
  <c r="JT1" i="100"/>
  <c r="KN1" i="100" s="1"/>
  <c r="LC1" i="100" s="1"/>
  <c r="JO1" i="100"/>
  <c r="KI1" i="100" s="1"/>
  <c r="JN1" i="100"/>
  <c r="KH1" i="100" s="1"/>
  <c r="JM1" i="100"/>
  <c r="KG1" i="100" s="1"/>
  <c r="JL1" i="100"/>
  <c r="KF1" i="100" s="1"/>
  <c r="JK1" i="100"/>
  <c r="KE1" i="100" s="1"/>
  <c r="JJ1" i="100"/>
  <c r="JI1" i="100"/>
  <c r="JH1" i="100"/>
  <c r="JG1" i="100"/>
  <c r="KA1" i="100" s="1"/>
  <c r="JF1" i="100"/>
  <c r="JZ1" i="100" s="1"/>
  <c r="KT1" i="100" s="1"/>
  <c r="IZ1" i="100"/>
  <c r="IY1" i="100"/>
  <c r="IX1" i="100"/>
  <c r="IW1" i="100"/>
  <c r="IV1" i="100"/>
  <c r="IU1" i="100"/>
  <c r="IT1" i="100"/>
  <c r="IS1" i="100"/>
  <c r="IR1" i="100"/>
  <c r="IQ1" i="100"/>
  <c r="IO1" i="100"/>
  <c r="IN1" i="100"/>
  <c r="IH1" i="100"/>
  <c r="IG1" i="100"/>
  <c r="IF1" i="100"/>
  <c r="IE1" i="100"/>
  <c r="ID1" i="100"/>
  <c r="IC1" i="100"/>
  <c r="IB1" i="100"/>
  <c r="HY1" i="100"/>
  <c r="HX1" i="100"/>
  <c r="HV1" i="100"/>
  <c r="HU1" i="100"/>
  <c r="HT1" i="100"/>
  <c r="HS1" i="100"/>
  <c r="HR1" i="100"/>
  <c r="HQ1" i="100"/>
  <c r="HP1" i="100"/>
  <c r="HO1" i="100"/>
  <c r="HN1" i="100"/>
  <c r="HM1" i="100"/>
  <c r="HJ1" i="100"/>
  <c r="HI1" i="100"/>
  <c r="HH1" i="100"/>
  <c r="HG1" i="100"/>
  <c r="HF1" i="100"/>
  <c r="HE1" i="100"/>
  <c r="HD1" i="100"/>
  <c r="HC1" i="100"/>
  <c r="HW1" i="100" s="1"/>
  <c r="GW1" i="100"/>
  <c r="GV1" i="100"/>
  <c r="GU1" i="100"/>
  <c r="GT1" i="100"/>
  <c r="GS1" i="100"/>
  <c r="GR1" i="100"/>
  <c r="GQ1" i="100"/>
  <c r="GP1" i="100"/>
  <c r="GO1" i="100"/>
  <c r="GN1" i="100"/>
  <c r="GL1" i="100"/>
  <c r="GK1" i="100"/>
  <c r="GJ1" i="100"/>
  <c r="GC1" i="100"/>
  <c r="GB1" i="100"/>
  <c r="FX1" i="100"/>
  <c r="FW1" i="100"/>
  <c r="FV1" i="100"/>
  <c r="FU1" i="100"/>
  <c r="FT1" i="100"/>
  <c r="FS1" i="100"/>
  <c r="FR1" i="100"/>
  <c r="FQ1" i="100"/>
  <c r="FP1" i="100"/>
  <c r="FO1" i="100"/>
  <c r="FN1" i="100"/>
  <c r="FM1" i="100"/>
  <c r="FL1" i="100"/>
  <c r="FK1" i="100"/>
  <c r="FJ1" i="100"/>
  <c r="FI1" i="100"/>
  <c r="FH1" i="100"/>
  <c r="FG1" i="100"/>
  <c r="FF1" i="100"/>
  <c r="FE1" i="100"/>
  <c r="FD1" i="100"/>
  <c r="FC1" i="100"/>
  <c r="FB1" i="100"/>
  <c r="FA1" i="100"/>
  <c r="EZ1" i="100"/>
  <c r="EY1" i="100"/>
  <c r="EX1" i="100"/>
  <c r="EW1" i="100"/>
  <c r="EV1" i="100"/>
  <c r="EU1" i="100"/>
  <c r="ET1" i="100"/>
  <c r="ES1" i="100"/>
  <c r="ER1" i="100"/>
  <c r="EQ1" i="100"/>
  <c r="EP1" i="100"/>
  <c r="EO1" i="100"/>
  <c r="EN1" i="100"/>
  <c r="EM1" i="100"/>
  <c r="EL1" i="100"/>
  <c r="EK1" i="100"/>
  <c r="EJ1" i="100"/>
  <c r="EH1" i="100"/>
  <c r="EG1" i="100"/>
  <c r="EF1" i="100"/>
  <c r="EE1" i="100"/>
  <c r="ED1" i="100"/>
  <c r="EI1" i="100" s="1"/>
  <c r="EC1" i="100"/>
  <c r="EB1" i="100"/>
  <c r="EA1" i="100"/>
  <c r="DZ1" i="100"/>
  <c r="DY1" i="100"/>
  <c r="DX1" i="100"/>
  <c r="DU1" i="100"/>
  <c r="DT1" i="100"/>
  <c r="DS1" i="100"/>
  <c r="DR1" i="100"/>
  <c r="DW1" i="100" s="1"/>
  <c r="DQ1" i="100"/>
  <c r="DV1" i="100" s="1"/>
  <c r="DP1" i="100"/>
  <c r="DL1" i="100"/>
  <c r="DK1" i="100"/>
  <c r="DJ1" i="100"/>
  <c r="DO1" i="100" s="1"/>
  <c r="DI1" i="100"/>
  <c r="DN1" i="100" s="1"/>
  <c r="DH1" i="100"/>
  <c r="DM1" i="100" s="1"/>
  <c r="DG1" i="100"/>
  <c r="DD1" i="100"/>
  <c r="DB1" i="100"/>
  <c r="DA1" i="100"/>
  <c r="DF1" i="100" s="1"/>
  <c r="CZ1" i="100"/>
  <c r="DE1" i="100" s="1"/>
  <c r="CY1" i="100"/>
  <c r="CX1" i="100"/>
  <c r="DC1" i="100" s="1"/>
  <c r="CW1" i="100"/>
  <c r="CS1" i="100"/>
  <c r="CR1" i="100"/>
  <c r="CD1" i="100"/>
  <c r="CC1" i="100"/>
  <c r="CB1" i="100"/>
  <c r="BT1" i="100"/>
  <c r="GE1" i="100" s="1"/>
  <c r="BM1" i="100"/>
  <c r="BR1" i="100" s="1"/>
  <c r="BL1" i="100"/>
  <c r="BQ1" i="100" s="1"/>
  <c r="BH1" i="100"/>
  <c r="NZ1" i="100" s="1"/>
  <c r="PX1" i="100" s="1"/>
  <c r="BG1" i="100"/>
  <c r="NY1" i="100" s="1"/>
  <c r="BF1" i="100"/>
  <c r="GA1" i="100" s="1"/>
  <c r="BE1" i="100"/>
  <c r="FZ1" i="100" s="1"/>
  <c r="GY1" i="100" s="1"/>
  <c r="BD1" i="100"/>
  <c r="FY1" i="100" s="1"/>
  <c r="GX1" i="100" s="1"/>
  <c r="BC1" i="100"/>
  <c r="BB1" i="100"/>
  <c r="BA1" i="100"/>
  <c r="AZ1" i="100"/>
  <c r="AY1" i="100"/>
  <c r="AX1" i="100"/>
  <c r="AW1" i="100"/>
  <c r="AV1" i="100"/>
  <c r="AU1" i="100"/>
  <c r="AT1" i="100"/>
  <c r="AS1" i="100"/>
  <c r="AR1" i="100"/>
  <c r="AQ1" i="100"/>
  <c r="AP1" i="100"/>
  <c r="AO1" i="100"/>
  <c r="AN1" i="100"/>
  <c r="OY1" i="100" s="1"/>
  <c r="AM1" i="100"/>
  <c r="OX1" i="100" s="1"/>
  <c r="AL1" i="100"/>
  <c r="OW1" i="100" s="1"/>
  <c r="AK1" i="100"/>
  <c r="OV1" i="100" s="1"/>
  <c r="AJ1" i="100"/>
  <c r="OU1" i="100" s="1"/>
  <c r="AI1" i="100"/>
  <c r="AH1" i="100"/>
  <c r="AG1" i="100"/>
  <c r="AF1" i="100"/>
  <c r="AE1" i="100"/>
  <c r="AD1" i="100"/>
  <c r="AC1" i="100"/>
  <c r="AB1" i="100"/>
  <c r="AA1" i="100"/>
  <c r="Z1" i="100"/>
  <c r="Y1" i="100"/>
  <c r="X1" i="100"/>
  <c r="W1" i="100"/>
  <c r="IK1" i="100" s="1"/>
  <c r="V1" i="100"/>
  <c r="JS1" i="100" s="1"/>
  <c r="KM1" i="100" s="1"/>
  <c r="LB1" i="100" s="1"/>
  <c r="U1" i="100"/>
  <c r="JR1" i="100" s="1"/>
  <c r="KL1" i="100" s="1"/>
  <c r="LA1" i="100" s="1"/>
  <c r="T1" i="100"/>
  <c r="IM1" i="100" s="1"/>
  <c r="S1" i="100"/>
  <c r="GI1" i="100" s="1"/>
  <c r="R1" i="100"/>
  <c r="CG1" i="100" s="1"/>
  <c r="Q1" i="100"/>
  <c r="CF1" i="100" s="1"/>
  <c r="P1" i="100"/>
  <c r="PG1" i="100" s="1"/>
  <c r="O1" i="100"/>
  <c r="OQ1" i="100" s="1"/>
  <c r="N1" i="100"/>
  <c r="BS1" i="100" s="1"/>
  <c r="GD1" i="100" s="1"/>
  <c r="PN1" i="99"/>
  <c r="PM1" i="99"/>
  <c r="PL1" i="99"/>
  <c r="PK1" i="99"/>
  <c r="PJ1" i="99"/>
  <c r="PH1" i="99"/>
  <c r="OZ1" i="99"/>
  <c r="OJ1" i="99"/>
  <c r="OI1" i="99"/>
  <c r="OH1" i="99"/>
  <c r="OG1" i="99"/>
  <c r="OF1" i="99"/>
  <c r="OE1" i="99"/>
  <c r="OD1" i="99"/>
  <c r="OC1" i="99"/>
  <c r="OB1" i="99"/>
  <c r="OA1" i="99"/>
  <c r="NU1" i="99"/>
  <c r="NT1" i="99"/>
  <c r="NS1" i="99"/>
  <c r="NR1" i="99"/>
  <c r="NQ1" i="99"/>
  <c r="NP1" i="99"/>
  <c r="NO1" i="99"/>
  <c r="NN1" i="99"/>
  <c r="NM1" i="99"/>
  <c r="NL1" i="99"/>
  <c r="NK1" i="99"/>
  <c r="NJ1" i="99"/>
  <c r="NI1" i="99"/>
  <c r="NH1" i="99"/>
  <c r="NG1" i="99"/>
  <c r="NF1" i="99"/>
  <c r="NE1" i="99"/>
  <c r="ND1" i="99"/>
  <c r="NC1" i="99"/>
  <c r="NB1" i="99"/>
  <c r="NA1" i="99"/>
  <c r="MZ1" i="99"/>
  <c r="MY1" i="99"/>
  <c r="MX1" i="99"/>
  <c r="MW1" i="99"/>
  <c r="MV1" i="99"/>
  <c r="MU1" i="99"/>
  <c r="MT1" i="99"/>
  <c r="MS1" i="99"/>
  <c r="MR1" i="99"/>
  <c r="MQ1" i="99"/>
  <c r="MP1" i="99"/>
  <c r="PR1" i="99" s="1"/>
  <c r="MO1" i="99"/>
  <c r="PQ1" i="99" s="1"/>
  <c r="MN1" i="99"/>
  <c r="PP1" i="99" s="1"/>
  <c r="MM1" i="99"/>
  <c r="ML1" i="99"/>
  <c r="PS1" i="99" s="1"/>
  <c r="MK1" i="99"/>
  <c r="MJ1" i="99"/>
  <c r="MI1" i="99"/>
  <c r="MH1" i="99"/>
  <c r="PO1" i="99" s="1"/>
  <c r="LX1" i="99"/>
  <c r="LW1" i="99"/>
  <c r="LV1" i="99"/>
  <c r="LU1" i="99"/>
  <c r="LT1" i="99"/>
  <c r="LS1" i="99"/>
  <c r="LR1" i="99"/>
  <c r="LQ1" i="99"/>
  <c r="LP1" i="99"/>
  <c r="LO1" i="99"/>
  <c r="LN1" i="99"/>
  <c r="LM1" i="99"/>
  <c r="LL1" i="99"/>
  <c r="LK1" i="99"/>
  <c r="LJ1" i="99"/>
  <c r="LI1" i="99"/>
  <c r="MC1" i="99" s="1"/>
  <c r="KS1" i="99"/>
  <c r="KR1" i="99"/>
  <c r="KE1" i="99"/>
  <c r="KD1" i="99"/>
  <c r="KC1" i="99"/>
  <c r="KB1" i="99"/>
  <c r="JY1" i="99"/>
  <c r="JX1" i="99"/>
  <c r="JW1" i="99"/>
  <c r="KQ1" i="99" s="1"/>
  <c r="JV1" i="99"/>
  <c r="KP1" i="99" s="1"/>
  <c r="JU1" i="99"/>
  <c r="KO1" i="99" s="1"/>
  <c r="JT1" i="99"/>
  <c r="KN1" i="99" s="1"/>
  <c r="LC1" i="99" s="1"/>
  <c r="JO1" i="99"/>
  <c r="KI1" i="99" s="1"/>
  <c r="JN1" i="99"/>
  <c r="KH1" i="99" s="1"/>
  <c r="JM1" i="99"/>
  <c r="KG1" i="99" s="1"/>
  <c r="JL1" i="99"/>
  <c r="KF1" i="99" s="1"/>
  <c r="JK1" i="99"/>
  <c r="JJ1" i="99"/>
  <c r="JI1" i="99"/>
  <c r="JH1" i="99"/>
  <c r="JG1" i="99"/>
  <c r="KA1" i="99" s="1"/>
  <c r="KU1" i="99" s="1"/>
  <c r="JF1" i="99"/>
  <c r="JZ1" i="99" s="1"/>
  <c r="KT1" i="99" s="1"/>
  <c r="IZ1" i="99"/>
  <c r="IY1" i="99"/>
  <c r="IX1" i="99"/>
  <c r="IW1" i="99"/>
  <c r="IV1" i="99"/>
  <c r="IU1" i="99"/>
  <c r="IT1" i="99"/>
  <c r="IS1" i="99"/>
  <c r="IR1" i="99"/>
  <c r="IQ1" i="99"/>
  <c r="IO1" i="99"/>
  <c r="IN1" i="99"/>
  <c r="IF1" i="99"/>
  <c r="IE1" i="99"/>
  <c r="ID1" i="99"/>
  <c r="IC1" i="99"/>
  <c r="IB1" i="99"/>
  <c r="HX1" i="99"/>
  <c r="HV1" i="99"/>
  <c r="HU1" i="99"/>
  <c r="HT1" i="99"/>
  <c r="HS1" i="99"/>
  <c r="HR1" i="99"/>
  <c r="HQ1" i="99"/>
  <c r="HP1" i="99"/>
  <c r="HO1" i="99"/>
  <c r="HN1" i="99"/>
  <c r="HM1" i="99"/>
  <c r="HI1" i="99"/>
  <c r="HH1" i="99"/>
  <c r="HG1" i="99"/>
  <c r="HF1" i="99"/>
  <c r="HE1" i="99"/>
  <c r="HD1" i="99"/>
  <c r="HC1" i="99"/>
  <c r="HW1" i="99" s="1"/>
  <c r="GW1" i="99"/>
  <c r="GV1" i="99"/>
  <c r="GU1" i="99"/>
  <c r="GT1" i="99"/>
  <c r="GS1" i="99"/>
  <c r="GR1" i="99"/>
  <c r="GQ1" i="99"/>
  <c r="GP1" i="99"/>
  <c r="GO1" i="99"/>
  <c r="GN1" i="99"/>
  <c r="GK1" i="99"/>
  <c r="GJ1" i="99"/>
  <c r="GC1" i="99"/>
  <c r="GB1" i="99"/>
  <c r="FX1" i="99"/>
  <c r="FW1" i="99"/>
  <c r="FV1" i="99"/>
  <c r="FU1" i="99"/>
  <c r="FT1" i="99"/>
  <c r="FS1" i="99"/>
  <c r="FR1" i="99"/>
  <c r="FQ1" i="99"/>
  <c r="FP1" i="99"/>
  <c r="FO1" i="99"/>
  <c r="FN1" i="99"/>
  <c r="FM1" i="99"/>
  <c r="FL1" i="99"/>
  <c r="FK1" i="99"/>
  <c r="FJ1" i="99"/>
  <c r="FI1" i="99"/>
  <c r="FH1" i="99"/>
  <c r="FG1" i="99"/>
  <c r="FF1" i="99"/>
  <c r="FE1" i="99"/>
  <c r="FD1" i="99"/>
  <c r="FC1" i="99"/>
  <c r="FB1" i="99"/>
  <c r="FA1" i="99"/>
  <c r="EZ1" i="99"/>
  <c r="EY1" i="99"/>
  <c r="EX1" i="99"/>
  <c r="EW1" i="99"/>
  <c r="EV1" i="99"/>
  <c r="EU1" i="99"/>
  <c r="ET1" i="99"/>
  <c r="ES1" i="99"/>
  <c r="ER1" i="99"/>
  <c r="EQ1" i="99"/>
  <c r="EP1" i="99"/>
  <c r="EO1" i="99"/>
  <c r="EN1" i="99"/>
  <c r="EM1" i="99"/>
  <c r="EL1" i="99"/>
  <c r="EK1" i="99"/>
  <c r="EI1" i="99"/>
  <c r="EH1" i="99"/>
  <c r="EG1" i="99"/>
  <c r="EF1" i="99"/>
  <c r="EE1" i="99"/>
  <c r="EJ1" i="99" s="1"/>
  <c r="ED1" i="99"/>
  <c r="EC1" i="99"/>
  <c r="EB1" i="99"/>
  <c r="EA1" i="99"/>
  <c r="DZ1" i="99"/>
  <c r="DY1" i="99"/>
  <c r="DX1" i="99"/>
  <c r="DU1" i="99"/>
  <c r="DT1" i="99"/>
  <c r="DS1" i="99"/>
  <c r="DR1" i="99"/>
  <c r="DW1" i="99" s="1"/>
  <c r="DQ1" i="99"/>
  <c r="DV1" i="99" s="1"/>
  <c r="DP1" i="99"/>
  <c r="DK1" i="99"/>
  <c r="DJ1" i="99"/>
  <c r="DO1" i="99" s="1"/>
  <c r="DI1" i="99"/>
  <c r="DN1" i="99" s="1"/>
  <c r="DH1" i="99"/>
  <c r="DM1" i="99" s="1"/>
  <c r="DG1" i="99"/>
  <c r="DL1" i="99" s="1"/>
  <c r="DC1" i="99"/>
  <c r="DB1" i="99"/>
  <c r="DA1" i="99"/>
  <c r="DF1" i="99" s="1"/>
  <c r="CZ1" i="99"/>
  <c r="DE1" i="99" s="1"/>
  <c r="CY1" i="99"/>
  <c r="DD1" i="99" s="1"/>
  <c r="CX1" i="99"/>
  <c r="CW1" i="99"/>
  <c r="CS1" i="99"/>
  <c r="CR1" i="99"/>
  <c r="CD1" i="99"/>
  <c r="CC1" i="99"/>
  <c r="CB1" i="99"/>
  <c r="BT1" i="99"/>
  <c r="GE1" i="99" s="1"/>
  <c r="BM1" i="99"/>
  <c r="BR1" i="99" s="1"/>
  <c r="BL1" i="99"/>
  <c r="BQ1" i="99" s="1"/>
  <c r="BH1" i="99"/>
  <c r="NZ1" i="99" s="1"/>
  <c r="PX1" i="99" s="1"/>
  <c r="BG1" i="99"/>
  <c r="NY1" i="99" s="1"/>
  <c r="BF1" i="99"/>
  <c r="GA1" i="99" s="1"/>
  <c r="BE1" i="99"/>
  <c r="FZ1" i="99" s="1"/>
  <c r="GY1" i="99" s="1"/>
  <c r="BD1" i="99"/>
  <c r="FY1" i="99" s="1"/>
  <c r="BC1" i="99"/>
  <c r="BB1" i="99"/>
  <c r="BA1" i="99"/>
  <c r="AZ1" i="99"/>
  <c r="AY1" i="99"/>
  <c r="AX1" i="99"/>
  <c r="AW1" i="99"/>
  <c r="AV1" i="99"/>
  <c r="AU1" i="99"/>
  <c r="AT1" i="99"/>
  <c r="AS1" i="99"/>
  <c r="AR1" i="99"/>
  <c r="AQ1" i="99"/>
  <c r="AP1" i="99"/>
  <c r="AO1" i="99"/>
  <c r="AN1" i="99"/>
  <c r="OY1" i="99" s="1"/>
  <c r="AM1" i="99"/>
  <c r="OX1" i="99" s="1"/>
  <c r="AL1" i="99"/>
  <c r="OW1" i="99" s="1"/>
  <c r="AK1" i="99"/>
  <c r="OV1" i="99" s="1"/>
  <c r="AJ1" i="99"/>
  <c r="OU1" i="99" s="1"/>
  <c r="AI1" i="99"/>
  <c r="AH1" i="99"/>
  <c r="AG1" i="99"/>
  <c r="AF1" i="99"/>
  <c r="AE1" i="99"/>
  <c r="AD1" i="99"/>
  <c r="AC1" i="99"/>
  <c r="AB1" i="99"/>
  <c r="AA1" i="99"/>
  <c r="Z1" i="99"/>
  <c r="Y1" i="99"/>
  <c r="X1" i="99"/>
  <c r="W1" i="99"/>
  <c r="IK1" i="99" s="1"/>
  <c r="V1" i="99"/>
  <c r="JS1" i="99" s="1"/>
  <c r="KM1" i="99" s="1"/>
  <c r="LB1" i="99" s="1"/>
  <c r="U1" i="99"/>
  <c r="JR1" i="99" s="1"/>
  <c r="KL1" i="99" s="1"/>
  <c r="LA1" i="99" s="1"/>
  <c r="T1" i="99"/>
  <c r="IM1" i="99" s="1"/>
  <c r="S1" i="99"/>
  <c r="GI1" i="99" s="1"/>
  <c r="R1" i="99"/>
  <c r="CG1" i="99" s="1"/>
  <c r="Q1" i="99"/>
  <c r="CF1" i="99" s="1"/>
  <c r="P1" i="99"/>
  <c r="PG1" i="99" s="1"/>
  <c r="O1" i="99"/>
  <c r="OQ1" i="99" s="1"/>
  <c r="N1" i="99"/>
  <c r="BS1" i="99" s="1"/>
  <c r="GD1" i="99" s="1"/>
  <c r="PP1" i="98"/>
  <c r="PN1" i="98"/>
  <c r="PM1" i="98"/>
  <c r="PL1" i="98"/>
  <c r="PK1" i="98"/>
  <c r="PJ1" i="98"/>
  <c r="PH1" i="98"/>
  <c r="OZ1" i="98"/>
  <c r="OR1" i="98"/>
  <c r="OJ1" i="98"/>
  <c r="OI1" i="98"/>
  <c r="OH1" i="98"/>
  <c r="OG1" i="98"/>
  <c r="OF1" i="98"/>
  <c r="OE1" i="98"/>
  <c r="OD1" i="98"/>
  <c r="OC1" i="98"/>
  <c r="OB1" i="98"/>
  <c r="OA1" i="98"/>
  <c r="NU1" i="98"/>
  <c r="NT1" i="98"/>
  <c r="NS1" i="98"/>
  <c r="NR1" i="98"/>
  <c r="NQ1" i="98"/>
  <c r="NP1" i="98"/>
  <c r="NO1" i="98"/>
  <c r="NN1" i="98"/>
  <c r="NM1" i="98"/>
  <c r="NL1" i="98"/>
  <c r="NK1" i="98"/>
  <c r="NJ1" i="98"/>
  <c r="PW1" i="98" s="1"/>
  <c r="NI1" i="98"/>
  <c r="NH1" i="98"/>
  <c r="NG1" i="98"/>
  <c r="NF1" i="98"/>
  <c r="NE1" i="98"/>
  <c r="ND1" i="98"/>
  <c r="NC1" i="98"/>
  <c r="NB1" i="98"/>
  <c r="NA1" i="98"/>
  <c r="MZ1" i="98"/>
  <c r="MY1" i="98"/>
  <c r="MX1" i="98"/>
  <c r="MW1" i="98"/>
  <c r="MV1" i="98"/>
  <c r="MU1" i="98"/>
  <c r="MT1" i="98"/>
  <c r="MS1" i="98"/>
  <c r="MR1" i="98"/>
  <c r="MQ1" i="98"/>
  <c r="MP1" i="98"/>
  <c r="PR1" i="98" s="1"/>
  <c r="MO1" i="98"/>
  <c r="PQ1" i="98" s="1"/>
  <c r="MN1" i="98"/>
  <c r="MM1" i="98"/>
  <c r="ML1" i="98"/>
  <c r="PS1" i="98" s="1"/>
  <c r="MK1" i="98"/>
  <c r="MJ1" i="98"/>
  <c r="MI1" i="98"/>
  <c r="MH1" i="98"/>
  <c r="PO1" i="98" s="1"/>
  <c r="LX1" i="98"/>
  <c r="LW1" i="98"/>
  <c r="LV1" i="98"/>
  <c r="LU1" i="98"/>
  <c r="LT1" i="98"/>
  <c r="LS1" i="98"/>
  <c r="LR1" i="98"/>
  <c r="LQ1" i="98"/>
  <c r="LP1" i="98"/>
  <c r="LO1" i="98"/>
  <c r="LN1" i="98"/>
  <c r="LM1" i="98"/>
  <c r="LL1" i="98"/>
  <c r="LK1" i="98"/>
  <c r="LJ1" i="98"/>
  <c r="LI1" i="98"/>
  <c r="MC1" i="98" s="1"/>
  <c r="KS1" i="98"/>
  <c r="KR1" i="98"/>
  <c r="KD1" i="98"/>
  <c r="KX1" i="98" s="1"/>
  <c r="KC1" i="98"/>
  <c r="KB1" i="98"/>
  <c r="KV1" i="98" s="1"/>
  <c r="LF1" i="98" s="1"/>
  <c r="JY1" i="98"/>
  <c r="JX1" i="98"/>
  <c r="JW1" i="98"/>
  <c r="KQ1" i="98" s="1"/>
  <c r="JV1" i="98"/>
  <c r="KP1" i="98" s="1"/>
  <c r="JU1" i="98"/>
  <c r="KO1" i="98" s="1"/>
  <c r="JT1" i="98"/>
  <c r="KN1" i="98" s="1"/>
  <c r="LC1" i="98" s="1"/>
  <c r="JO1" i="98"/>
  <c r="KI1" i="98" s="1"/>
  <c r="JN1" i="98"/>
  <c r="KH1" i="98" s="1"/>
  <c r="JM1" i="98"/>
  <c r="KG1" i="98" s="1"/>
  <c r="JL1" i="98"/>
  <c r="KF1" i="98" s="1"/>
  <c r="JK1" i="98"/>
  <c r="KE1" i="98" s="1"/>
  <c r="JJ1" i="98"/>
  <c r="JI1" i="98"/>
  <c r="JH1" i="98"/>
  <c r="JG1" i="98"/>
  <c r="KA1" i="98" s="1"/>
  <c r="KU1" i="98" s="1"/>
  <c r="JF1" i="98"/>
  <c r="JZ1" i="98" s="1"/>
  <c r="KT1" i="98" s="1"/>
  <c r="IZ1" i="98"/>
  <c r="IY1" i="98"/>
  <c r="IX1" i="98"/>
  <c r="IW1" i="98"/>
  <c r="IV1" i="98"/>
  <c r="IU1" i="98"/>
  <c r="IT1" i="98"/>
  <c r="IS1" i="98"/>
  <c r="IR1" i="98"/>
  <c r="IQ1" i="98"/>
  <c r="IO1" i="98"/>
  <c r="IN1" i="98"/>
  <c r="IG1" i="98"/>
  <c r="IF1" i="98"/>
  <c r="IE1" i="98"/>
  <c r="ID1" i="98"/>
  <c r="IC1" i="98"/>
  <c r="IB1" i="98"/>
  <c r="HX1" i="98"/>
  <c r="HV1" i="98"/>
  <c r="HU1" i="98"/>
  <c r="HT1" i="98"/>
  <c r="HS1" i="98"/>
  <c r="HR1" i="98"/>
  <c r="HQ1" i="98"/>
  <c r="HP1" i="98"/>
  <c r="HO1" i="98"/>
  <c r="HN1" i="98"/>
  <c r="HM1" i="98"/>
  <c r="HI1" i="98"/>
  <c r="HH1" i="98"/>
  <c r="HG1" i="98"/>
  <c r="HF1" i="98"/>
  <c r="HE1" i="98"/>
  <c r="HD1" i="98"/>
  <c r="HC1" i="98"/>
  <c r="HW1" i="98" s="1"/>
  <c r="GW1" i="98"/>
  <c r="GV1" i="98"/>
  <c r="GU1" i="98"/>
  <c r="GT1" i="98"/>
  <c r="GS1" i="98"/>
  <c r="GR1" i="98"/>
  <c r="GQ1" i="98"/>
  <c r="GP1" i="98"/>
  <c r="GO1" i="98"/>
  <c r="GN1" i="98"/>
  <c r="GK1" i="98"/>
  <c r="GJ1" i="98"/>
  <c r="GC1" i="98"/>
  <c r="GB1" i="98"/>
  <c r="FX1" i="98"/>
  <c r="FW1" i="98"/>
  <c r="FV1" i="98"/>
  <c r="FU1" i="98"/>
  <c r="FT1" i="98"/>
  <c r="FS1" i="98"/>
  <c r="FR1" i="98"/>
  <c r="FQ1" i="98"/>
  <c r="FP1" i="98"/>
  <c r="FO1" i="98"/>
  <c r="FN1" i="98"/>
  <c r="FM1" i="98"/>
  <c r="FL1" i="98"/>
  <c r="FK1" i="98"/>
  <c r="FJ1" i="98"/>
  <c r="FI1" i="98"/>
  <c r="FH1" i="98"/>
  <c r="FG1" i="98"/>
  <c r="FF1" i="98"/>
  <c r="FE1" i="98"/>
  <c r="FD1" i="98"/>
  <c r="FC1" i="98"/>
  <c r="FB1" i="98"/>
  <c r="FA1" i="98"/>
  <c r="EZ1" i="98"/>
  <c r="EY1" i="98"/>
  <c r="EX1" i="98"/>
  <c r="EW1" i="98"/>
  <c r="EV1" i="98"/>
  <c r="EU1" i="98"/>
  <c r="ET1" i="98"/>
  <c r="ES1" i="98"/>
  <c r="ER1" i="98"/>
  <c r="EQ1" i="98"/>
  <c r="EP1" i="98"/>
  <c r="EO1" i="98"/>
  <c r="EN1" i="98"/>
  <c r="EM1" i="98"/>
  <c r="EL1" i="98"/>
  <c r="EK1" i="98"/>
  <c r="EI1" i="98"/>
  <c r="EH1" i="98"/>
  <c r="EG1" i="98"/>
  <c r="EF1" i="98"/>
  <c r="EE1" i="98"/>
  <c r="EJ1" i="98" s="1"/>
  <c r="ED1" i="98"/>
  <c r="EC1" i="98"/>
  <c r="EB1" i="98"/>
  <c r="EA1" i="98"/>
  <c r="DZ1" i="98"/>
  <c r="DY1" i="98"/>
  <c r="DX1" i="98"/>
  <c r="DU1" i="98"/>
  <c r="DT1" i="98"/>
  <c r="DS1" i="98"/>
  <c r="DR1" i="98"/>
  <c r="DW1" i="98" s="1"/>
  <c r="DQ1" i="98"/>
  <c r="DV1" i="98" s="1"/>
  <c r="DP1" i="98"/>
  <c r="DK1" i="98"/>
  <c r="DJ1" i="98"/>
  <c r="DO1" i="98" s="1"/>
  <c r="DI1" i="98"/>
  <c r="DN1" i="98" s="1"/>
  <c r="DH1" i="98"/>
  <c r="DM1" i="98" s="1"/>
  <c r="DG1" i="98"/>
  <c r="DL1" i="98" s="1"/>
  <c r="DB1" i="98"/>
  <c r="DA1" i="98"/>
  <c r="DF1" i="98" s="1"/>
  <c r="CZ1" i="98"/>
  <c r="DE1" i="98" s="1"/>
  <c r="CY1" i="98"/>
  <c r="DD1" i="98" s="1"/>
  <c r="CX1" i="98"/>
  <c r="DC1" i="98" s="1"/>
  <c r="CW1" i="98"/>
  <c r="CS1" i="98"/>
  <c r="CR1" i="98"/>
  <c r="CD1" i="98"/>
  <c r="CC1" i="98"/>
  <c r="CB1" i="98"/>
  <c r="BT1" i="98"/>
  <c r="GE1" i="98" s="1"/>
  <c r="BM1" i="98"/>
  <c r="BR1" i="98" s="1"/>
  <c r="BL1" i="98"/>
  <c r="BQ1" i="98" s="1"/>
  <c r="BH1" i="98"/>
  <c r="NZ1" i="98" s="1"/>
  <c r="PX1" i="98" s="1"/>
  <c r="BG1" i="98"/>
  <c r="NY1" i="98" s="1"/>
  <c r="BF1" i="98"/>
  <c r="GA1" i="98" s="1"/>
  <c r="BE1" i="98"/>
  <c r="FZ1" i="98" s="1"/>
  <c r="BD1" i="98"/>
  <c r="FY1" i="98" s="1"/>
  <c r="BC1" i="98"/>
  <c r="BB1" i="98"/>
  <c r="BA1" i="98"/>
  <c r="AZ1" i="98"/>
  <c r="AY1" i="98"/>
  <c r="AX1" i="98"/>
  <c r="AW1" i="98"/>
  <c r="AV1" i="98"/>
  <c r="AU1" i="98"/>
  <c r="AT1" i="98"/>
  <c r="AS1" i="98"/>
  <c r="AR1" i="98"/>
  <c r="AQ1" i="98"/>
  <c r="AP1" i="98"/>
  <c r="AO1" i="98"/>
  <c r="AN1" i="98"/>
  <c r="OY1" i="98" s="1"/>
  <c r="AM1" i="98"/>
  <c r="OX1" i="98" s="1"/>
  <c r="AL1" i="98"/>
  <c r="OW1" i="98" s="1"/>
  <c r="AK1" i="98"/>
  <c r="OV1" i="98" s="1"/>
  <c r="AJ1" i="98"/>
  <c r="OU1" i="98" s="1"/>
  <c r="AI1" i="98"/>
  <c r="AH1" i="98"/>
  <c r="AG1" i="98"/>
  <c r="AF1" i="98"/>
  <c r="AE1" i="98"/>
  <c r="AD1" i="98"/>
  <c r="AC1" i="98"/>
  <c r="AB1" i="98"/>
  <c r="AA1" i="98"/>
  <c r="Z1" i="98"/>
  <c r="Y1" i="98"/>
  <c r="X1" i="98"/>
  <c r="W1" i="98"/>
  <c r="IK1" i="98" s="1"/>
  <c r="V1" i="98"/>
  <c r="JS1" i="98" s="1"/>
  <c r="KM1" i="98" s="1"/>
  <c r="LB1" i="98" s="1"/>
  <c r="U1" i="98"/>
  <c r="JR1" i="98" s="1"/>
  <c r="KL1" i="98" s="1"/>
  <c r="LA1" i="98" s="1"/>
  <c r="T1" i="98"/>
  <c r="IM1" i="98" s="1"/>
  <c r="S1" i="98"/>
  <c r="GI1" i="98" s="1"/>
  <c r="R1" i="98"/>
  <c r="CG1" i="98" s="1"/>
  <c r="Q1" i="98"/>
  <c r="CF1" i="98" s="1"/>
  <c r="P1" i="98"/>
  <c r="PG1" i="98" s="1"/>
  <c r="O1" i="98"/>
  <c r="OQ1" i="98" s="1"/>
  <c r="N1" i="98"/>
  <c r="BS1" i="98" s="1"/>
  <c r="GD1" i="98" s="1"/>
  <c r="PN1" i="97"/>
  <c r="PM1" i="97"/>
  <c r="PL1" i="97"/>
  <c r="PK1" i="97"/>
  <c r="PJ1" i="97"/>
  <c r="PH1" i="97"/>
  <c r="OZ1" i="97"/>
  <c r="OR1" i="97"/>
  <c r="OJ1" i="97"/>
  <c r="OI1" i="97"/>
  <c r="OH1" i="97"/>
  <c r="OG1" i="97"/>
  <c r="OF1" i="97"/>
  <c r="OE1" i="97"/>
  <c r="OD1" i="97"/>
  <c r="OC1" i="97"/>
  <c r="OB1" i="97"/>
  <c r="OA1" i="97"/>
  <c r="NU1" i="97"/>
  <c r="NT1" i="97"/>
  <c r="NS1" i="97"/>
  <c r="NR1" i="97"/>
  <c r="NQ1" i="97"/>
  <c r="NP1" i="97"/>
  <c r="NO1" i="97"/>
  <c r="NN1" i="97"/>
  <c r="NM1" i="97"/>
  <c r="NL1" i="97"/>
  <c r="NK1" i="97"/>
  <c r="NJ1" i="97"/>
  <c r="PW1" i="97" s="1"/>
  <c r="NI1" i="97"/>
  <c r="NH1" i="97"/>
  <c r="NG1" i="97"/>
  <c r="NF1" i="97"/>
  <c r="NE1" i="97"/>
  <c r="ND1" i="97"/>
  <c r="NC1" i="97"/>
  <c r="NB1" i="97"/>
  <c r="NA1" i="97"/>
  <c r="MZ1" i="97"/>
  <c r="MY1" i="97"/>
  <c r="MX1" i="97"/>
  <c r="MW1" i="97"/>
  <c r="MV1" i="97"/>
  <c r="MU1" i="97"/>
  <c r="MT1" i="97"/>
  <c r="MS1" i="97"/>
  <c r="MR1" i="97"/>
  <c r="MQ1" i="97"/>
  <c r="MP1" i="97"/>
  <c r="PR1" i="97" s="1"/>
  <c r="MO1" i="97"/>
  <c r="PQ1" i="97" s="1"/>
  <c r="MN1" i="97"/>
  <c r="PP1" i="97" s="1"/>
  <c r="MM1" i="97"/>
  <c r="ML1" i="97"/>
  <c r="PS1" i="97" s="1"/>
  <c r="MK1" i="97"/>
  <c r="MJ1" i="97"/>
  <c r="MI1" i="97"/>
  <c r="MH1" i="97"/>
  <c r="PO1" i="97" s="1"/>
  <c r="LX1" i="97"/>
  <c r="LW1" i="97"/>
  <c r="LV1" i="97"/>
  <c r="LU1" i="97"/>
  <c r="LT1" i="97"/>
  <c r="LS1" i="97"/>
  <c r="LR1" i="97"/>
  <c r="LQ1" i="97"/>
  <c r="LP1" i="97"/>
  <c r="LO1" i="97"/>
  <c r="LN1" i="97"/>
  <c r="LM1" i="97"/>
  <c r="LL1" i="97"/>
  <c r="LK1" i="97"/>
  <c r="LJ1" i="97"/>
  <c r="LI1" i="97"/>
  <c r="MC1" i="97" s="1"/>
  <c r="KS1" i="97"/>
  <c r="KR1" i="97"/>
  <c r="KE1" i="97"/>
  <c r="KD1" i="97"/>
  <c r="KC1" i="97"/>
  <c r="KB1" i="97"/>
  <c r="KV1" i="97" s="1"/>
  <c r="JY1" i="97"/>
  <c r="JX1" i="97"/>
  <c r="JW1" i="97"/>
  <c r="KQ1" i="97" s="1"/>
  <c r="JV1" i="97"/>
  <c r="KP1" i="97" s="1"/>
  <c r="JU1" i="97"/>
  <c r="KO1" i="97" s="1"/>
  <c r="JT1" i="97"/>
  <c r="KN1" i="97" s="1"/>
  <c r="LC1" i="97" s="1"/>
  <c r="JO1" i="97"/>
  <c r="KI1" i="97" s="1"/>
  <c r="JN1" i="97"/>
  <c r="KH1" i="97" s="1"/>
  <c r="JM1" i="97"/>
  <c r="KG1" i="97" s="1"/>
  <c r="JL1" i="97"/>
  <c r="KF1" i="97" s="1"/>
  <c r="JK1" i="97"/>
  <c r="JJ1" i="97"/>
  <c r="JI1" i="97"/>
  <c r="JH1" i="97"/>
  <c r="JG1" i="97"/>
  <c r="KA1" i="97" s="1"/>
  <c r="KU1" i="97" s="1"/>
  <c r="JF1" i="97"/>
  <c r="JZ1" i="97" s="1"/>
  <c r="KT1" i="97" s="1"/>
  <c r="IZ1" i="97"/>
  <c r="IY1" i="97"/>
  <c r="IX1" i="97"/>
  <c r="IW1" i="97"/>
  <c r="IV1" i="97"/>
  <c r="IU1" i="97"/>
  <c r="IT1" i="97"/>
  <c r="IS1" i="97"/>
  <c r="IR1" i="97"/>
  <c r="IQ1" i="97"/>
  <c r="IO1" i="97"/>
  <c r="IN1" i="97"/>
  <c r="IG1" i="97"/>
  <c r="IF1" i="97"/>
  <c r="IE1" i="97"/>
  <c r="ID1" i="97"/>
  <c r="IC1" i="97"/>
  <c r="IB1" i="97"/>
  <c r="HX1" i="97"/>
  <c r="HV1" i="97"/>
  <c r="HU1" i="97"/>
  <c r="HT1" i="97"/>
  <c r="HS1" i="97"/>
  <c r="HR1" i="97"/>
  <c r="HQ1" i="97"/>
  <c r="HP1" i="97"/>
  <c r="HO1" i="97"/>
  <c r="HN1" i="97"/>
  <c r="HM1" i="97"/>
  <c r="HI1" i="97"/>
  <c r="HH1" i="97"/>
  <c r="HG1" i="97"/>
  <c r="HF1" i="97"/>
  <c r="HE1" i="97"/>
  <c r="HD1" i="97"/>
  <c r="HC1" i="97"/>
  <c r="HW1" i="97" s="1"/>
  <c r="GW1" i="97"/>
  <c r="GV1" i="97"/>
  <c r="GU1" i="97"/>
  <c r="GT1" i="97"/>
  <c r="GS1" i="97"/>
  <c r="GR1" i="97"/>
  <c r="GQ1" i="97"/>
  <c r="GP1" i="97"/>
  <c r="GO1" i="97"/>
  <c r="GN1" i="97"/>
  <c r="GL1" i="97"/>
  <c r="GK1" i="97"/>
  <c r="GJ1" i="97"/>
  <c r="GC1" i="97"/>
  <c r="GB1" i="97"/>
  <c r="FX1" i="97"/>
  <c r="FW1" i="97"/>
  <c r="FV1" i="97"/>
  <c r="FU1" i="97"/>
  <c r="FT1" i="97"/>
  <c r="FS1" i="97"/>
  <c r="FR1" i="97"/>
  <c r="FQ1" i="97"/>
  <c r="FP1" i="97"/>
  <c r="FO1" i="97"/>
  <c r="FN1" i="97"/>
  <c r="FM1" i="97"/>
  <c r="FL1" i="97"/>
  <c r="FK1" i="97"/>
  <c r="FJ1" i="97"/>
  <c r="FI1" i="97"/>
  <c r="FH1" i="97"/>
  <c r="FG1" i="97"/>
  <c r="FF1" i="97"/>
  <c r="FE1" i="97"/>
  <c r="FD1" i="97"/>
  <c r="FC1" i="97"/>
  <c r="FB1" i="97"/>
  <c r="FA1" i="97"/>
  <c r="EZ1" i="97"/>
  <c r="EY1" i="97"/>
  <c r="EX1" i="97"/>
  <c r="EW1" i="97"/>
  <c r="EV1" i="97"/>
  <c r="EU1" i="97"/>
  <c r="ET1" i="97"/>
  <c r="ES1" i="97"/>
  <c r="ER1" i="97"/>
  <c r="EQ1" i="97"/>
  <c r="EP1" i="97"/>
  <c r="EO1" i="97"/>
  <c r="EN1" i="97"/>
  <c r="EM1" i="97"/>
  <c r="EL1" i="97"/>
  <c r="EK1" i="97"/>
  <c r="EI1" i="97"/>
  <c r="EH1" i="97"/>
  <c r="EG1" i="97"/>
  <c r="EF1" i="97"/>
  <c r="EE1" i="97"/>
  <c r="EJ1" i="97" s="1"/>
  <c r="ED1" i="97"/>
  <c r="EC1" i="97"/>
  <c r="EB1" i="97"/>
  <c r="EA1" i="97"/>
  <c r="DZ1" i="97"/>
  <c r="DY1" i="97"/>
  <c r="DX1" i="97"/>
  <c r="DU1" i="97"/>
  <c r="DT1" i="97"/>
  <c r="DS1" i="97"/>
  <c r="DR1" i="97"/>
  <c r="DW1" i="97" s="1"/>
  <c r="DQ1" i="97"/>
  <c r="DV1" i="97" s="1"/>
  <c r="DP1" i="97"/>
  <c r="DK1" i="97"/>
  <c r="DJ1" i="97"/>
  <c r="DO1" i="97" s="1"/>
  <c r="DI1" i="97"/>
  <c r="DN1" i="97" s="1"/>
  <c r="DH1" i="97"/>
  <c r="DM1" i="97" s="1"/>
  <c r="DG1" i="97"/>
  <c r="DL1" i="97" s="1"/>
  <c r="DC1" i="97"/>
  <c r="DB1" i="97"/>
  <c r="DA1" i="97"/>
  <c r="DF1" i="97" s="1"/>
  <c r="CZ1" i="97"/>
  <c r="DE1" i="97" s="1"/>
  <c r="CY1" i="97"/>
  <c r="DD1" i="97" s="1"/>
  <c r="CX1" i="97"/>
  <c r="CW1" i="97"/>
  <c r="CS1" i="97"/>
  <c r="CR1" i="97"/>
  <c r="CD1" i="97"/>
  <c r="CC1" i="97"/>
  <c r="CB1" i="97"/>
  <c r="BT1" i="97"/>
  <c r="GE1" i="97" s="1"/>
  <c r="BM1" i="97"/>
  <c r="BR1" i="97" s="1"/>
  <c r="BL1" i="97"/>
  <c r="BQ1" i="97" s="1"/>
  <c r="BH1" i="97"/>
  <c r="NZ1" i="97" s="1"/>
  <c r="PX1" i="97" s="1"/>
  <c r="BG1" i="97"/>
  <c r="NY1" i="97" s="1"/>
  <c r="BF1" i="97"/>
  <c r="GA1" i="97" s="1"/>
  <c r="BE1" i="97"/>
  <c r="FZ1" i="97" s="1"/>
  <c r="BD1" i="97"/>
  <c r="FY1" i="97" s="1"/>
  <c r="BC1" i="97"/>
  <c r="BB1" i="97"/>
  <c r="BA1" i="97"/>
  <c r="AZ1" i="97"/>
  <c r="AY1" i="97"/>
  <c r="AX1" i="97"/>
  <c r="AW1" i="97"/>
  <c r="AV1" i="97"/>
  <c r="AU1" i="97"/>
  <c r="AT1" i="97"/>
  <c r="AS1" i="97"/>
  <c r="AR1" i="97"/>
  <c r="AQ1" i="97"/>
  <c r="AP1" i="97"/>
  <c r="AO1" i="97"/>
  <c r="AN1" i="97"/>
  <c r="OY1" i="97" s="1"/>
  <c r="AM1" i="97"/>
  <c r="OX1" i="97" s="1"/>
  <c r="AL1" i="97"/>
  <c r="OW1" i="97" s="1"/>
  <c r="AK1" i="97"/>
  <c r="OV1" i="97" s="1"/>
  <c r="AJ1" i="97"/>
  <c r="OU1" i="97" s="1"/>
  <c r="AI1" i="97"/>
  <c r="AH1" i="97"/>
  <c r="AG1" i="97"/>
  <c r="AF1" i="97"/>
  <c r="AE1" i="97"/>
  <c r="AD1" i="97"/>
  <c r="AC1" i="97"/>
  <c r="AB1" i="97"/>
  <c r="AA1" i="97"/>
  <c r="Z1" i="97"/>
  <c r="Y1" i="97"/>
  <c r="X1" i="97"/>
  <c r="W1" i="97"/>
  <c r="IK1" i="97" s="1"/>
  <c r="V1" i="97"/>
  <c r="JS1" i="97" s="1"/>
  <c r="KM1" i="97" s="1"/>
  <c r="LB1" i="97" s="1"/>
  <c r="U1" i="97"/>
  <c r="JR1" i="97" s="1"/>
  <c r="KL1" i="97" s="1"/>
  <c r="T1" i="97"/>
  <c r="IM1" i="97" s="1"/>
  <c r="S1" i="97"/>
  <c r="GI1" i="97" s="1"/>
  <c r="R1" i="97"/>
  <c r="CG1" i="97" s="1"/>
  <c r="Q1" i="97"/>
  <c r="CF1" i="97" s="1"/>
  <c r="P1" i="97"/>
  <c r="PG1" i="97" s="1"/>
  <c r="O1" i="97"/>
  <c r="OQ1" i="97" s="1"/>
  <c r="N1" i="97"/>
  <c r="BS1" i="97" s="1"/>
  <c r="GD1" i="97" s="1"/>
  <c r="PZ1" i="96"/>
  <c r="PN1" i="96"/>
  <c r="PM1" i="96"/>
  <c r="PL1" i="96"/>
  <c r="PK1" i="96"/>
  <c r="PJ1" i="96"/>
  <c r="PH1" i="96"/>
  <c r="PA1" i="96"/>
  <c r="OZ1" i="96"/>
  <c r="OL1" i="96"/>
  <c r="OK1" i="96"/>
  <c r="PY1" i="96" s="1"/>
  <c r="OJ1" i="96"/>
  <c r="OI1" i="96"/>
  <c r="OH1" i="96"/>
  <c r="OG1" i="96"/>
  <c r="OF1" i="96"/>
  <c r="OE1" i="96"/>
  <c r="OD1" i="96"/>
  <c r="OC1" i="96"/>
  <c r="OB1" i="96"/>
  <c r="OA1" i="96"/>
  <c r="NU1" i="96"/>
  <c r="NT1" i="96"/>
  <c r="NS1" i="96"/>
  <c r="NR1" i="96"/>
  <c r="NQ1" i="96"/>
  <c r="NP1" i="96"/>
  <c r="NO1" i="96"/>
  <c r="NN1" i="96"/>
  <c r="NM1" i="96"/>
  <c r="NL1" i="96"/>
  <c r="NK1" i="96"/>
  <c r="NJ1" i="96"/>
  <c r="NI1" i="96"/>
  <c r="NH1" i="96"/>
  <c r="NG1" i="96"/>
  <c r="NF1" i="96"/>
  <c r="NE1" i="96"/>
  <c r="ND1" i="96"/>
  <c r="NC1" i="96"/>
  <c r="NB1" i="96"/>
  <c r="NA1" i="96"/>
  <c r="MZ1" i="96"/>
  <c r="MY1" i="96"/>
  <c r="MX1" i="96"/>
  <c r="MW1" i="96"/>
  <c r="MV1" i="96"/>
  <c r="MU1" i="96"/>
  <c r="MT1" i="96"/>
  <c r="MS1" i="96"/>
  <c r="MR1" i="96"/>
  <c r="MQ1" i="96"/>
  <c r="PS1" i="96" s="1"/>
  <c r="MP1" i="96"/>
  <c r="PR1" i="96" s="1"/>
  <c r="MO1" i="96"/>
  <c r="PQ1" i="96" s="1"/>
  <c r="MN1" i="96"/>
  <c r="PP1" i="96" s="1"/>
  <c r="MM1" i="96"/>
  <c r="ML1" i="96"/>
  <c r="MK1" i="96"/>
  <c r="MJ1" i="96"/>
  <c r="MI1" i="96"/>
  <c r="MH1" i="96"/>
  <c r="PO1" i="96" s="1"/>
  <c r="LY1" i="96"/>
  <c r="LX1" i="96"/>
  <c r="LW1" i="96"/>
  <c r="LV1" i="96"/>
  <c r="LU1" i="96"/>
  <c r="LT1" i="96"/>
  <c r="LS1" i="96"/>
  <c r="LR1" i="96"/>
  <c r="LQ1" i="96"/>
  <c r="LP1" i="96"/>
  <c r="LO1" i="96"/>
  <c r="LN1" i="96"/>
  <c r="LM1" i="96"/>
  <c r="LL1" i="96"/>
  <c r="LK1" i="96"/>
  <c r="LJ1" i="96"/>
  <c r="MD1" i="96" s="1"/>
  <c r="LI1" i="96"/>
  <c r="MC1" i="96" s="1"/>
  <c r="KS1" i="96"/>
  <c r="KR1" i="96"/>
  <c r="KE1" i="96"/>
  <c r="KD1" i="96"/>
  <c r="KX1" i="96" s="1"/>
  <c r="KC1" i="96"/>
  <c r="KB1" i="96"/>
  <c r="JY1" i="96"/>
  <c r="JX1" i="96"/>
  <c r="JW1" i="96"/>
  <c r="KQ1" i="96" s="1"/>
  <c r="JV1" i="96"/>
  <c r="KP1" i="96" s="1"/>
  <c r="JU1" i="96"/>
  <c r="KO1" i="96" s="1"/>
  <c r="JT1" i="96"/>
  <c r="KN1" i="96" s="1"/>
  <c r="LC1" i="96" s="1"/>
  <c r="JO1" i="96"/>
  <c r="KI1" i="96" s="1"/>
  <c r="JN1" i="96"/>
  <c r="KH1" i="96" s="1"/>
  <c r="JM1" i="96"/>
  <c r="KG1" i="96" s="1"/>
  <c r="JL1" i="96"/>
  <c r="KF1" i="96" s="1"/>
  <c r="JK1" i="96"/>
  <c r="JJ1" i="96"/>
  <c r="JI1" i="96"/>
  <c r="JH1" i="96"/>
  <c r="JG1" i="96"/>
  <c r="KA1" i="96" s="1"/>
  <c r="JF1" i="96"/>
  <c r="JZ1" i="96" s="1"/>
  <c r="KT1" i="96" s="1"/>
  <c r="IZ1" i="96"/>
  <c r="IY1" i="96"/>
  <c r="IX1" i="96"/>
  <c r="IW1" i="96"/>
  <c r="IV1" i="96"/>
  <c r="IU1" i="96"/>
  <c r="IT1" i="96"/>
  <c r="IS1" i="96"/>
  <c r="IR1" i="96"/>
  <c r="IQ1" i="96"/>
  <c r="IP1" i="96"/>
  <c r="IO1" i="96"/>
  <c r="IN1" i="96"/>
  <c r="II1" i="96"/>
  <c r="IH1" i="96"/>
  <c r="IG1" i="96"/>
  <c r="IF1" i="96"/>
  <c r="JE1" i="96" s="1"/>
  <c r="IE1" i="96"/>
  <c r="ID1" i="96"/>
  <c r="JC1" i="96" s="1"/>
  <c r="IC1" i="96"/>
  <c r="JB1" i="96" s="1"/>
  <c r="IB1" i="96"/>
  <c r="HX1" i="96"/>
  <c r="HV1" i="96"/>
  <c r="HU1" i="96"/>
  <c r="HT1" i="96"/>
  <c r="HS1" i="96"/>
  <c r="HR1" i="96"/>
  <c r="HQ1" i="96"/>
  <c r="HP1" i="96"/>
  <c r="HZ1" i="96" s="1"/>
  <c r="HO1" i="96"/>
  <c r="HN1" i="96"/>
  <c r="HM1" i="96"/>
  <c r="HK1" i="96"/>
  <c r="HJ1" i="96"/>
  <c r="HY1" i="96" s="1"/>
  <c r="HI1" i="96"/>
  <c r="HH1" i="96"/>
  <c r="HG1" i="96"/>
  <c r="HF1" i="96"/>
  <c r="HE1" i="96"/>
  <c r="HD1" i="96"/>
  <c r="HC1" i="96"/>
  <c r="HW1" i="96" s="1"/>
  <c r="GW1" i="96"/>
  <c r="GV1" i="96"/>
  <c r="GU1" i="96"/>
  <c r="GT1" i="96"/>
  <c r="GS1" i="96"/>
  <c r="GR1" i="96"/>
  <c r="GQ1" i="96"/>
  <c r="GP1" i="96"/>
  <c r="GO1" i="96"/>
  <c r="GN1" i="96"/>
  <c r="GM1" i="96"/>
  <c r="GL1" i="96"/>
  <c r="GK1" i="96"/>
  <c r="GJ1" i="96"/>
  <c r="GC1" i="96"/>
  <c r="GB1" i="96"/>
  <c r="HA1" i="96" s="1"/>
  <c r="FX1" i="96"/>
  <c r="FW1" i="96"/>
  <c r="FV1" i="96"/>
  <c r="FU1" i="96"/>
  <c r="FT1" i="96"/>
  <c r="FS1" i="96"/>
  <c r="FR1" i="96"/>
  <c r="FQ1" i="96"/>
  <c r="FP1" i="96"/>
  <c r="FO1" i="96"/>
  <c r="FN1" i="96"/>
  <c r="FM1" i="96"/>
  <c r="FL1" i="96"/>
  <c r="FK1" i="96"/>
  <c r="FJ1" i="96"/>
  <c r="FI1" i="96"/>
  <c r="FH1" i="96"/>
  <c r="FG1" i="96"/>
  <c r="FF1" i="96"/>
  <c r="FE1" i="96"/>
  <c r="FD1" i="96"/>
  <c r="FC1" i="96"/>
  <c r="FB1" i="96"/>
  <c r="FA1" i="96"/>
  <c r="EZ1" i="96"/>
  <c r="EY1" i="96"/>
  <c r="EX1" i="96"/>
  <c r="EW1" i="96"/>
  <c r="EV1" i="96"/>
  <c r="EU1" i="96"/>
  <c r="ET1" i="96"/>
  <c r="ES1" i="96"/>
  <c r="ER1" i="96"/>
  <c r="EQ1" i="96"/>
  <c r="EP1" i="96"/>
  <c r="EO1" i="96"/>
  <c r="EN1" i="96"/>
  <c r="EM1" i="96"/>
  <c r="EL1" i="96"/>
  <c r="EK1" i="96"/>
  <c r="EJ1" i="96"/>
  <c r="EI1" i="96"/>
  <c r="EH1" i="96"/>
  <c r="EG1" i="96"/>
  <c r="EF1" i="96"/>
  <c r="EE1" i="96"/>
  <c r="ED1" i="96"/>
  <c r="EC1" i="96"/>
  <c r="EB1" i="96"/>
  <c r="EA1" i="96"/>
  <c r="DZ1" i="96"/>
  <c r="DY1" i="96"/>
  <c r="DX1" i="96"/>
  <c r="DU1" i="96"/>
  <c r="DT1" i="96"/>
  <c r="DS1" i="96"/>
  <c r="DR1" i="96"/>
  <c r="DW1" i="96" s="1"/>
  <c r="DQ1" i="96"/>
  <c r="DV1" i="96" s="1"/>
  <c r="DP1" i="96"/>
  <c r="DK1" i="96"/>
  <c r="DJ1" i="96"/>
  <c r="DO1" i="96" s="1"/>
  <c r="DI1" i="96"/>
  <c r="DN1" i="96" s="1"/>
  <c r="DH1" i="96"/>
  <c r="DM1" i="96" s="1"/>
  <c r="DG1" i="96"/>
  <c r="DL1" i="96" s="1"/>
  <c r="DC1" i="96"/>
  <c r="DB1" i="96"/>
  <c r="DA1" i="96"/>
  <c r="DF1" i="96" s="1"/>
  <c r="CZ1" i="96"/>
  <c r="DE1" i="96" s="1"/>
  <c r="CY1" i="96"/>
  <c r="DD1" i="96" s="1"/>
  <c r="CX1" i="96"/>
  <c r="CW1" i="96"/>
  <c r="CS1" i="96"/>
  <c r="CR1" i="96"/>
  <c r="CD1" i="96"/>
  <c r="CC1" i="96"/>
  <c r="CB1" i="96"/>
  <c r="BV1" i="96"/>
  <c r="GG1" i="96" s="1"/>
  <c r="BT1" i="96"/>
  <c r="GE1" i="96" s="1"/>
  <c r="BM1" i="96"/>
  <c r="BR1" i="96" s="1"/>
  <c r="BL1" i="96"/>
  <c r="BQ1" i="96" s="1"/>
  <c r="BH1" i="96"/>
  <c r="NZ1" i="96" s="1"/>
  <c r="PX1" i="96" s="1"/>
  <c r="BG1" i="96"/>
  <c r="NY1" i="96" s="1"/>
  <c r="BF1" i="96"/>
  <c r="GA1" i="96" s="1"/>
  <c r="BE1" i="96"/>
  <c r="FZ1" i="96" s="1"/>
  <c r="BD1" i="96"/>
  <c r="FY1" i="96" s="1"/>
  <c r="BC1" i="96"/>
  <c r="BB1" i="96"/>
  <c r="BA1" i="96"/>
  <c r="AZ1" i="96"/>
  <c r="AY1" i="96"/>
  <c r="AX1" i="96"/>
  <c r="AW1" i="96"/>
  <c r="AV1" i="96"/>
  <c r="AU1" i="96"/>
  <c r="AT1" i="96"/>
  <c r="AS1" i="96"/>
  <c r="AR1" i="96"/>
  <c r="AQ1" i="96"/>
  <c r="AP1" i="96"/>
  <c r="AO1" i="96"/>
  <c r="AN1" i="96"/>
  <c r="OY1" i="96" s="1"/>
  <c r="AM1" i="96"/>
  <c r="OX1" i="96" s="1"/>
  <c r="AL1" i="96"/>
  <c r="OW1" i="96" s="1"/>
  <c r="AK1" i="96"/>
  <c r="OV1" i="96" s="1"/>
  <c r="AJ1" i="96"/>
  <c r="OU1" i="96" s="1"/>
  <c r="AI1" i="96"/>
  <c r="AH1" i="96"/>
  <c r="AG1" i="96"/>
  <c r="AF1" i="96"/>
  <c r="AE1" i="96"/>
  <c r="AD1" i="96"/>
  <c r="AC1" i="96"/>
  <c r="AB1" i="96"/>
  <c r="AA1" i="96"/>
  <c r="Z1" i="96"/>
  <c r="Y1" i="96"/>
  <c r="X1" i="96"/>
  <c r="W1" i="96"/>
  <c r="IK1" i="96" s="1"/>
  <c r="V1" i="96"/>
  <c r="JS1" i="96" s="1"/>
  <c r="KM1" i="96" s="1"/>
  <c r="LB1" i="96" s="1"/>
  <c r="U1" i="96"/>
  <c r="JR1" i="96" s="1"/>
  <c r="KL1" i="96" s="1"/>
  <c r="T1" i="96"/>
  <c r="IM1" i="96" s="1"/>
  <c r="S1" i="96"/>
  <c r="GI1" i="96" s="1"/>
  <c r="R1" i="96"/>
  <c r="CL1" i="96" s="1"/>
  <c r="CQ1" i="96" s="1"/>
  <c r="Q1" i="96"/>
  <c r="CF1" i="96" s="1"/>
  <c r="P1" i="96"/>
  <c r="PG1" i="96" s="1"/>
  <c r="O1" i="96"/>
  <c r="OQ1" i="96" s="1"/>
  <c r="N1" i="96"/>
  <c r="BS1" i="96" s="1"/>
  <c r="GD1" i="96" s="1"/>
  <c r="PZ1" i="95"/>
  <c r="PN1" i="95"/>
  <c r="PM1" i="95"/>
  <c r="PL1" i="95"/>
  <c r="PK1" i="95"/>
  <c r="PJ1" i="95"/>
  <c r="PH1" i="95"/>
  <c r="OZ1" i="95"/>
  <c r="OL1" i="95"/>
  <c r="OK1" i="95"/>
  <c r="PY1" i="95" s="1"/>
  <c r="OJ1" i="95"/>
  <c r="OI1" i="95"/>
  <c r="OH1" i="95"/>
  <c r="OG1" i="95"/>
  <c r="OF1" i="95"/>
  <c r="OE1" i="95"/>
  <c r="OD1" i="95"/>
  <c r="OC1" i="95"/>
  <c r="OB1" i="95"/>
  <c r="OA1" i="95"/>
  <c r="NU1" i="95"/>
  <c r="NT1" i="95"/>
  <c r="NS1" i="95"/>
  <c r="NR1" i="95"/>
  <c r="NQ1" i="95"/>
  <c r="NP1" i="95"/>
  <c r="NO1" i="95"/>
  <c r="NN1" i="95"/>
  <c r="NM1" i="95"/>
  <c r="NL1" i="95"/>
  <c r="NK1" i="95"/>
  <c r="NJ1" i="95"/>
  <c r="PW1" i="95" s="1"/>
  <c r="NI1" i="95"/>
  <c r="NH1" i="95"/>
  <c r="NG1" i="95"/>
  <c r="NF1" i="95"/>
  <c r="NE1" i="95"/>
  <c r="ND1" i="95"/>
  <c r="NC1" i="95"/>
  <c r="NB1" i="95"/>
  <c r="NA1" i="95"/>
  <c r="MZ1" i="95"/>
  <c r="MY1" i="95"/>
  <c r="MX1" i="95"/>
  <c r="MW1" i="95"/>
  <c r="MV1" i="95"/>
  <c r="MU1" i="95"/>
  <c r="MT1" i="95"/>
  <c r="MS1" i="95"/>
  <c r="MR1" i="95"/>
  <c r="MQ1" i="95"/>
  <c r="PS1" i="95" s="1"/>
  <c r="MP1" i="95"/>
  <c r="PR1" i="95" s="1"/>
  <c r="MO1" i="95"/>
  <c r="PQ1" i="95" s="1"/>
  <c r="MN1" i="95"/>
  <c r="PP1" i="95" s="1"/>
  <c r="MM1" i="95"/>
  <c r="ML1" i="95"/>
  <c r="MK1" i="95"/>
  <c r="MJ1" i="95"/>
  <c r="MI1" i="95"/>
  <c r="MH1" i="95"/>
  <c r="PO1" i="95" s="1"/>
  <c r="LY1" i="95"/>
  <c r="LX1" i="95"/>
  <c r="LW1" i="95"/>
  <c r="LV1" i="95"/>
  <c r="LU1" i="95"/>
  <c r="LT1" i="95"/>
  <c r="LS1" i="95"/>
  <c r="LR1" i="95"/>
  <c r="LQ1" i="95"/>
  <c r="LP1" i="95"/>
  <c r="LO1" i="95"/>
  <c r="LN1" i="95"/>
  <c r="LM1" i="95"/>
  <c r="LL1" i="95"/>
  <c r="LK1" i="95"/>
  <c r="LJ1" i="95"/>
  <c r="MD1" i="95" s="1"/>
  <c r="LI1" i="95"/>
  <c r="MC1" i="95" s="1"/>
  <c r="KS1" i="95"/>
  <c r="KR1" i="95"/>
  <c r="KE1" i="95"/>
  <c r="KD1" i="95"/>
  <c r="KC1" i="95"/>
  <c r="KB1" i="95"/>
  <c r="JY1" i="95"/>
  <c r="JX1" i="95"/>
  <c r="JW1" i="95"/>
  <c r="KQ1" i="95" s="1"/>
  <c r="JV1" i="95"/>
  <c r="KP1" i="95" s="1"/>
  <c r="JU1" i="95"/>
  <c r="KO1" i="95" s="1"/>
  <c r="JT1" i="95"/>
  <c r="KN1" i="95" s="1"/>
  <c r="LC1" i="95" s="1"/>
  <c r="JO1" i="95"/>
  <c r="KI1" i="95" s="1"/>
  <c r="JN1" i="95"/>
  <c r="KH1" i="95" s="1"/>
  <c r="JM1" i="95"/>
  <c r="KG1" i="95" s="1"/>
  <c r="JL1" i="95"/>
  <c r="KF1" i="95" s="1"/>
  <c r="JK1" i="95"/>
  <c r="JJ1" i="95"/>
  <c r="JI1" i="95"/>
  <c r="JH1" i="95"/>
  <c r="JG1" i="95"/>
  <c r="KA1" i="95" s="1"/>
  <c r="JF1" i="95"/>
  <c r="JZ1" i="95" s="1"/>
  <c r="KT1" i="95" s="1"/>
  <c r="IZ1" i="95"/>
  <c r="IY1" i="95"/>
  <c r="IX1" i="95"/>
  <c r="IW1" i="95"/>
  <c r="IV1" i="95"/>
  <c r="IU1" i="95"/>
  <c r="IT1" i="95"/>
  <c r="IS1" i="95"/>
  <c r="IR1" i="95"/>
  <c r="IQ1" i="95"/>
  <c r="IP1" i="95"/>
  <c r="IO1" i="95"/>
  <c r="IN1" i="95"/>
  <c r="II1" i="95"/>
  <c r="IH1" i="95"/>
  <c r="IF1" i="95"/>
  <c r="IE1" i="95"/>
  <c r="ID1" i="95"/>
  <c r="JC1" i="95" s="1"/>
  <c r="IC1" i="95"/>
  <c r="IB1" i="95"/>
  <c r="HX1" i="95"/>
  <c r="HV1" i="95"/>
  <c r="HU1" i="95"/>
  <c r="HT1" i="95"/>
  <c r="HS1" i="95"/>
  <c r="HR1" i="95"/>
  <c r="HQ1" i="95"/>
  <c r="HP1" i="95"/>
  <c r="HZ1" i="95" s="1"/>
  <c r="HO1" i="95"/>
  <c r="HN1" i="95"/>
  <c r="HM1" i="95"/>
  <c r="HK1" i="95"/>
  <c r="HJ1" i="95"/>
  <c r="HY1" i="95" s="1"/>
  <c r="HI1" i="95"/>
  <c r="HH1" i="95"/>
  <c r="HG1" i="95"/>
  <c r="HF1" i="95"/>
  <c r="HE1" i="95"/>
  <c r="HD1" i="95"/>
  <c r="HC1" i="95"/>
  <c r="HW1" i="95" s="1"/>
  <c r="GW1" i="95"/>
  <c r="GV1" i="95"/>
  <c r="GU1" i="95"/>
  <c r="GT1" i="95"/>
  <c r="GS1" i="95"/>
  <c r="GR1" i="95"/>
  <c r="GQ1" i="95"/>
  <c r="GP1" i="95"/>
  <c r="GO1" i="95"/>
  <c r="GN1" i="95"/>
  <c r="GM1" i="95"/>
  <c r="GL1" i="95"/>
  <c r="GK1" i="95"/>
  <c r="GJ1" i="95"/>
  <c r="GC1" i="95"/>
  <c r="GB1" i="95"/>
  <c r="HA1" i="95" s="1"/>
  <c r="FX1" i="95"/>
  <c r="FW1" i="95"/>
  <c r="FV1" i="95"/>
  <c r="FU1" i="95"/>
  <c r="FT1" i="95"/>
  <c r="FS1" i="95"/>
  <c r="FR1" i="95"/>
  <c r="FQ1" i="95"/>
  <c r="FP1" i="95"/>
  <c r="FO1" i="95"/>
  <c r="FN1" i="95"/>
  <c r="FM1" i="95"/>
  <c r="FL1" i="95"/>
  <c r="FK1" i="95"/>
  <c r="FJ1" i="95"/>
  <c r="FI1" i="95"/>
  <c r="FH1" i="95"/>
  <c r="FG1" i="95"/>
  <c r="FF1" i="95"/>
  <c r="FE1" i="95"/>
  <c r="FD1" i="95"/>
  <c r="FC1" i="95"/>
  <c r="FB1" i="95"/>
  <c r="FA1" i="95"/>
  <c r="EZ1" i="95"/>
  <c r="EY1" i="95"/>
  <c r="EX1" i="95"/>
  <c r="EW1" i="95"/>
  <c r="EV1" i="95"/>
  <c r="EU1" i="95"/>
  <c r="ET1" i="95"/>
  <c r="ES1" i="95"/>
  <c r="ER1" i="95"/>
  <c r="EQ1" i="95"/>
  <c r="EP1" i="95"/>
  <c r="EO1" i="95"/>
  <c r="EN1" i="95"/>
  <c r="EM1" i="95"/>
  <c r="EL1" i="95"/>
  <c r="EK1" i="95"/>
  <c r="EJ1" i="95"/>
  <c r="EI1" i="95"/>
  <c r="EH1" i="95"/>
  <c r="EG1" i="95"/>
  <c r="EF1" i="95"/>
  <c r="EE1" i="95"/>
  <c r="ED1" i="95"/>
  <c r="EC1" i="95"/>
  <c r="EB1" i="95"/>
  <c r="EA1" i="95"/>
  <c r="DZ1" i="95"/>
  <c r="DY1" i="95"/>
  <c r="DX1" i="95"/>
  <c r="DU1" i="95"/>
  <c r="DT1" i="95"/>
  <c r="DS1" i="95"/>
  <c r="DR1" i="95"/>
  <c r="DW1" i="95" s="1"/>
  <c r="DQ1" i="95"/>
  <c r="DV1" i="95" s="1"/>
  <c r="DP1" i="95"/>
  <c r="DL1" i="95"/>
  <c r="DK1" i="95"/>
  <c r="DJ1" i="95"/>
  <c r="DO1" i="95" s="1"/>
  <c r="DI1" i="95"/>
  <c r="DN1" i="95" s="1"/>
  <c r="DH1" i="95"/>
  <c r="DM1" i="95" s="1"/>
  <c r="DG1" i="95"/>
  <c r="DD1" i="95"/>
  <c r="DC1" i="95"/>
  <c r="DB1" i="95"/>
  <c r="DA1" i="95"/>
  <c r="DF1" i="95" s="1"/>
  <c r="CZ1" i="95"/>
  <c r="DE1" i="95" s="1"/>
  <c r="CY1" i="95"/>
  <c r="CX1" i="95"/>
  <c r="CW1" i="95"/>
  <c r="CS1" i="95"/>
  <c r="CR1" i="95"/>
  <c r="CD1" i="95"/>
  <c r="CC1" i="95"/>
  <c r="CB1" i="95"/>
  <c r="BV1" i="95"/>
  <c r="GG1" i="95" s="1"/>
  <c r="BT1" i="95"/>
  <c r="GE1" i="95" s="1"/>
  <c r="BM1" i="95"/>
  <c r="BR1" i="95" s="1"/>
  <c r="BL1" i="95"/>
  <c r="BQ1" i="95" s="1"/>
  <c r="BH1" i="95"/>
  <c r="NZ1" i="95" s="1"/>
  <c r="PX1" i="95" s="1"/>
  <c r="BG1" i="95"/>
  <c r="NY1" i="95" s="1"/>
  <c r="BF1" i="95"/>
  <c r="GA1" i="95" s="1"/>
  <c r="BE1" i="95"/>
  <c r="FZ1" i="95" s="1"/>
  <c r="BD1" i="95"/>
  <c r="NV1" i="95" s="1"/>
  <c r="BC1" i="95"/>
  <c r="BB1" i="95"/>
  <c r="BA1" i="95"/>
  <c r="AZ1" i="95"/>
  <c r="AY1" i="95"/>
  <c r="AX1" i="95"/>
  <c r="AW1" i="95"/>
  <c r="AV1" i="95"/>
  <c r="AU1" i="95"/>
  <c r="AT1" i="95"/>
  <c r="AS1" i="95"/>
  <c r="AR1" i="95"/>
  <c r="AQ1" i="95"/>
  <c r="AP1" i="95"/>
  <c r="AO1" i="95"/>
  <c r="AN1" i="95"/>
  <c r="OY1" i="95" s="1"/>
  <c r="AM1" i="95"/>
  <c r="OX1" i="95" s="1"/>
  <c r="AL1" i="95"/>
  <c r="OW1" i="95" s="1"/>
  <c r="AK1" i="95"/>
  <c r="OV1" i="95" s="1"/>
  <c r="AJ1" i="95"/>
  <c r="OU1" i="95" s="1"/>
  <c r="AI1" i="95"/>
  <c r="AH1" i="95"/>
  <c r="AG1" i="95"/>
  <c r="AF1" i="95"/>
  <c r="AE1" i="95"/>
  <c r="AD1" i="95"/>
  <c r="AC1" i="95"/>
  <c r="AB1" i="95"/>
  <c r="AA1" i="95"/>
  <c r="Z1" i="95"/>
  <c r="Y1" i="95"/>
  <c r="X1" i="95"/>
  <c r="W1" i="95"/>
  <c r="IK1" i="95" s="1"/>
  <c r="V1" i="95"/>
  <c r="JS1" i="95" s="1"/>
  <c r="KM1" i="95" s="1"/>
  <c r="LB1" i="95" s="1"/>
  <c r="U1" i="95"/>
  <c r="JR1" i="95" s="1"/>
  <c r="KL1" i="95" s="1"/>
  <c r="T1" i="95"/>
  <c r="IM1" i="95" s="1"/>
  <c r="S1" i="95"/>
  <c r="GI1" i="95" s="1"/>
  <c r="R1" i="95"/>
  <c r="CL1" i="95" s="1"/>
  <c r="CQ1" i="95" s="1"/>
  <c r="Q1" i="95"/>
  <c r="CF1" i="95" s="1"/>
  <c r="P1" i="95"/>
  <c r="PG1" i="95" s="1"/>
  <c r="O1" i="95"/>
  <c r="OQ1" i="95" s="1"/>
  <c r="N1" i="95"/>
  <c r="BS1" i="95" s="1"/>
  <c r="GD1" i="95" s="1"/>
  <c r="PP1" i="94"/>
  <c r="PN1" i="94"/>
  <c r="PM1" i="94"/>
  <c r="PL1" i="94"/>
  <c r="PK1" i="94"/>
  <c r="PJ1" i="94"/>
  <c r="PH1" i="94"/>
  <c r="PA1" i="94"/>
  <c r="OZ1" i="94"/>
  <c r="OK1" i="94"/>
  <c r="PY1" i="94" s="1"/>
  <c r="OJ1" i="94"/>
  <c r="OI1" i="94"/>
  <c r="OH1" i="94"/>
  <c r="OG1" i="94"/>
  <c r="OF1" i="94"/>
  <c r="OE1" i="94"/>
  <c r="OD1" i="94"/>
  <c r="OC1" i="94"/>
  <c r="OB1" i="94"/>
  <c r="OA1" i="94"/>
  <c r="NU1" i="94"/>
  <c r="NT1" i="94"/>
  <c r="NS1" i="94"/>
  <c r="NR1" i="94"/>
  <c r="NQ1" i="94"/>
  <c r="NP1" i="94"/>
  <c r="NO1" i="94"/>
  <c r="NN1" i="94"/>
  <c r="NM1" i="94"/>
  <c r="NL1" i="94"/>
  <c r="NK1" i="94"/>
  <c r="NJ1" i="94"/>
  <c r="PW1" i="94" s="1"/>
  <c r="NI1" i="94"/>
  <c r="NH1" i="94"/>
  <c r="NG1" i="94"/>
  <c r="NF1" i="94"/>
  <c r="NE1" i="94"/>
  <c r="ND1" i="94"/>
  <c r="NC1" i="94"/>
  <c r="NB1" i="94"/>
  <c r="NA1" i="94"/>
  <c r="MZ1" i="94"/>
  <c r="MY1" i="94"/>
  <c r="MX1" i="94"/>
  <c r="MW1" i="94"/>
  <c r="MV1" i="94"/>
  <c r="MU1" i="94"/>
  <c r="MT1" i="94"/>
  <c r="MS1" i="94"/>
  <c r="MR1" i="94"/>
  <c r="MQ1" i="94"/>
  <c r="PS1" i="94" s="1"/>
  <c r="MP1" i="94"/>
  <c r="PR1" i="94" s="1"/>
  <c r="MO1" i="94"/>
  <c r="PQ1" i="94" s="1"/>
  <c r="MN1" i="94"/>
  <c r="MM1" i="94"/>
  <c r="ML1" i="94"/>
  <c r="MK1" i="94"/>
  <c r="MJ1" i="94"/>
  <c r="MI1" i="94"/>
  <c r="MH1" i="94"/>
  <c r="PO1" i="94" s="1"/>
  <c r="LY1" i="94"/>
  <c r="LX1" i="94"/>
  <c r="LW1" i="94"/>
  <c r="LV1" i="94"/>
  <c r="LU1" i="94"/>
  <c r="LT1" i="94"/>
  <c r="LS1" i="94"/>
  <c r="LR1" i="94"/>
  <c r="LQ1" i="94"/>
  <c r="LP1" i="94"/>
  <c r="LO1" i="94"/>
  <c r="LN1" i="94"/>
  <c r="LM1" i="94"/>
  <c r="LL1" i="94"/>
  <c r="LK1" i="94"/>
  <c r="LJ1" i="94"/>
  <c r="MD1" i="94" s="1"/>
  <c r="LI1" i="94"/>
  <c r="MC1" i="94" s="1"/>
  <c r="KS1" i="94"/>
  <c r="KR1" i="94"/>
  <c r="KE1" i="94"/>
  <c r="KD1" i="94"/>
  <c r="KC1" i="94"/>
  <c r="KB1" i="94"/>
  <c r="JY1" i="94"/>
  <c r="JX1" i="94"/>
  <c r="JW1" i="94"/>
  <c r="KQ1" i="94" s="1"/>
  <c r="JV1" i="94"/>
  <c r="KP1" i="94" s="1"/>
  <c r="JU1" i="94"/>
  <c r="KO1" i="94" s="1"/>
  <c r="JT1" i="94"/>
  <c r="KN1" i="94" s="1"/>
  <c r="LC1" i="94" s="1"/>
  <c r="JO1" i="94"/>
  <c r="KI1" i="94" s="1"/>
  <c r="JN1" i="94"/>
  <c r="KH1" i="94" s="1"/>
  <c r="JM1" i="94"/>
  <c r="KG1" i="94" s="1"/>
  <c r="JL1" i="94"/>
  <c r="KF1" i="94" s="1"/>
  <c r="JK1" i="94"/>
  <c r="JJ1" i="94"/>
  <c r="JI1" i="94"/>
  <c r="JH1" i="94"/>
  <c r="JG1" i="94"/>
  <c r="KA1" i="94" s="1"/>
  <c r="JF1" i="94"/>
  <c r="JZ1" i="94" s="1"/>
  <c r="KT1" i="94" s="1"/>
  <c r="IZ1" i="94"/>
  <c r="IY1" i="94"/>
  <c r="IX1" i="94"/>
  <c r="IW1" i="94"/>
  <c r="IV1" i="94"/>
  <c r="IU1" i="94"/>
  <c r="IT1" i="94"/>
  <c r="IS1" i="94"/>
  <c r="IR1" i="94"/>
  <c r="IQ1" i="94"/>
  <c r="IO1" i="94"/>
  <c r="IN1" i="94"/>
  <c r="IG1" i="94"/>
  <c r="IF1" i="94"/>
  <c r="IE1" i="94"/>
  <c r="ID1" i="94"/>
  <c r="IC1" i="94"/>
  <c r="IB1" i="94"/>
  <c r="HX1" i="94"/>
  <c r="HV1" i="94"/>
  <c r="HU1" i="94"/>
  <c r="HT1" i="94"/>
  <c r="HS1" i="94"/>
  <c r="HR1" i="94"/>
  <c r="HQ1" i="94"/>
  <c r="HP1" i="94"/>
  <c r="HO1" i="94"/>
  <c r="HN1" i="94"/>
  <c r="HM1" i="94"/>
  <c r="HI1" i="94"/>
  <c r="HH1" i="94"/>
  <c r="HG1" i="94"/>
  <c r="HF1" i="94"/>
  <c r="HE1" i="94"/>
  <c r="HD1" i="94"/>
  <c r="HC1" i="94"/>
  <c r="HW1" i="94" s="1"/>
  <c r="GW1" i="94"/>
  <c r="GV1" i="94"/>
  <c r="GU1" i="94"/>
  <c r="GT1" i="94"/>
  <c r="GS1" i="94"/>
  <c r="GR1" i="94"/>
  <c r="GQ1" i="94"/>
  <c r="GP1" i="94"/>
  <c r="GO1" i="94"/>
  <c r="GN1" i="94"/>
  <c r="GM1" i="94"/>
  <c r="GK1" i="94"/>
  <c r="GJ1" i="94"/>
  <c r="GC1" i="94"/>
  <c r="GB1" i="94"/>
  <c r="FX1" i="94"/>
  <c r="FW1" i="94"/>
  <c r="FV1" i="94"/>
  <c r="FU1" i="94"/>
  <c r="FT1" i="94"/>
  <c r="FS1" i="94"/>
  <c r="FR1" i="94"/>
  <c r="FQ1" i="94"/>
  <c r="FP1" i="94"/>
  <c r="FO1" i="94"/>
  <c r="FN1" i="94"/>
  <c r="FM1" i="94"/>
  <c r="FL1" i="94"/>
  <c r="FK1" i="94"/>
  <c r="FJ1" i="94"/>
  <c r="FI1" i="94"/>
  <c r="FH1" i="94"/>
  <c r="FG1" i="94"/>
  <c r="FF1" i="94"/>
  <c r="FE1" i="94"/>
  <c r="FD1" i="94"/>
  <c r="FC1" i="94"/>
  <c r="FB1" i="94"/>
  <c r="FA1" i="94"/>
  <c r="EZ1" i="94"/>
  <c r="EY1" i="94"/>
  <c r="EX1" i="94"/>
  <c r="EW1" i="94"/>
  <c r="EV1" i="94"/>
  <c r="EU1" i="94"/>
  <c r="ET1" i="94"/>
  <c r="ES1" i="94"/>
  <c r="ER1" i="94"/>
  <c r="EQ1" i="94"/>
  <c r="EP1" i="94"/>
  <c r="EO1" i="94"/>
  <c r="EN1" i="94"/>
  <c r="EM1" i="94"/>
  <c r="EL1" i="94"/>
  <c r="EK1" i="94"/>
  <c r="EI1" i="94"/>
  <c r="EH1" i="94"/>
  <c r="EG1" i="94"/>
  <c r="EF1" i="94"/>
  <c r="EE1" i="94"/>
  <c r="EJ1" i="94" s="1"/>
  <c r="ED1" i="94"/>
  <c r="EC1" i="94"/>
  <c r="EB1" i="94"/>
  <c r="EA1" i="94"/>
  <c r="DZ1" i="94"/>
  <c r="DY1" i="94"/>
  <c r="DX1" i="94"/>
  <c r="DU1" i="94"/>
  <c r="DT1" i="94"/>
  <c r="DS1" i="94"/>
  <c r="DR1" i="94"/>
  <c r="DW1" i="94" s="1"/>
  <c r="DQ1" i="94"/>
  <c r="DV1" i="94" s="1"/>
  <c r="DP1" i="94"/>
  <c r="DK1" i="94"/>
  <c r="DJ1" i="94"/>
  <c r="DO1" i="94" s="1"/>
  <c r="DI1" i="94"/>
  <c r="DN1" i="94" s="1"/>
  <c r="DH1" i="94"/>
  <c r="DM1" i="94" s="1"/>
  <c r="DG1" i="94"/>
  <c r="DL1" i="94" s="1"/>
  <c r="DC1" i="94"/>
  <c r="DB1" i="94"/>
  <c r="DA1" i="94"/>
  <c r="DF1" i="94" s="1"/>
  <c r="CZ1" i="94"/>
  <c r="DE1" i="94" s="1"/>
  <c r="CY1" i="94"/>
  <c r="DD1" i="94" s="1"/>
  <c r="CX1" i="94"/>
  <c r="CW1" i="94"/>
  <c r="CS1" i="94"/>
  <c r="CR1" i="94"/>
  <c r="CD1" i="94"/>
  <c r="CC1" i="94"/>
  <c r="CB1" i="94"/>
  <c r="BT1" i="94"/>
  <c r="GE1" i="94" s="1"/>
  <c r="BM1" i="94"/>
  <c r="BR1" i="94" s="1"/>
  <c r="BL1" i="94"/>
  <c r="BQ1" i="94" s="1"/>
  <c r="BH1" i="94"/>
  <c r="NZ1" i="94" s="1"/>
  <c r="PX1" i="94" s="1"/>
  <c r="BG1" i="94"/>
  <c r="NY1" i="94" s="1"/>
  <c r="BF1" i="94"/>
  <c r="GA1" i="94" s="1"/>
  <c r="BE1" i="94"/>
  <c r="FZ1" i="94" s="1"/>
  <c r="GY1" i="94" s="1"/>
  <c r="BD1" i="94"/>
  <c r="FY1" i="94" s="1"/>
  <c r="BC1" i="94"/>
  <c r="BB1" i="94"/>
  <c r="BA1" i="94"/>
  <c r="AZ1" i="94"/>
  <c r="AY1" i="94"/>
  <c r="AX1" i="94"/>
  <c r="AW1" i="94"/>
  <c r="AV1" i="94"/>
  <c r="AU1" i="94"/>
  <c r="AT1" i="94"/>
  <c r="AS1" i="94"/>
  <c r="AR1" i="94"/>
  <c r="AQ1" i="94"/>
  <c r="AP1" i="94"/>
  <c r="AO1" i="94"/>
  <c r="AN1" i="94"/>
  <c r="OY1" i="94" s="1"/>
  <c r="AM1" i="94"/>
  <c r="OX1" i="94" s="1"/>
  <c r="AL1" i="94"/>
  <c r="OW1" i="94" s="1"/>
  <c r="AK1" i="94"/>
  <c r="OV1" i="94" s="1"/>
  <c r="AJ1" i="94"/>
  <c r="OU1" i="94" s="1"/>
  <c r="AI1" i="94"/>
  <c r="AH1" i="94"/>
  <c r="AG1" i="94"/>
  <c r="AF1" i="94"/>
  <c r="AE1" i="94"/>
  <c r="AD1" i="94"/>
  <c r="AC1" i="94"/>
  <c r="AB1" i="94"/>
  <c r="AA1" i="94"/>
  <c r="Z1" i="94"/>
  <c r="Y1" i="94"/>
  <c r="X1" i="94"/>
  <c r="W1" i="94"/>
  <c r="IK1" i="94" s="1"/>
  <c r="V1" i="94"/>
  <c r="JS1" i="94" s="1"/>
  <c r="KM1" i="94" s="1"/>
  <c r="LB1" i="94" s="1"/>
  <c r="U1" i="94"/>
  <c r="JR1" i="94" s="1"/>
  <c r="KL1" i="94" s="1"/>
  <c r="T1" i="94"/>
  <c r="IM1" i="94" s="1"/>
  <c r="S1" i="94"/>
  <c r="GI1" i="94" s="1"/>
  <c r="R1" i="94"/>
  <c r="CG1" i="94" s="1"/>
  <c r="Q1" i="94"/>
  <c r="CF1" i="94" s="1"/>
  <c r="P1" i="94"/>
  <c r="PG1" i="94" s="1"/>
  <c r="O1" i="94"/>
  <c r="OQ1" i="94" s="1"/>
  <c r="N1" i="94"/>
  <c r="BS1" i="94" s="1"/>
  <c r="GD1" i="94" s="1"/>
  <c r="PY1" i="93"/>
  <c r="PN1" i="93"/>
  <c r="PM1" i="93"/>
  <c r="PL1" i="93"/>
  <c r="PK1" i="93"/>
  <c r="PJ1" i="93"/>
  <c r="PH1" i="93"/>
  <c r="PA1" i="93"/>
  <c r="OZ1" i="93"/>
  <c r="OR1" i="93"/>
  <c r="OK1" i="93"/>
  <c r="OJ1" i="93"/>
  <c r="OI1" i="93"/>
  <c r="OH1" i="93"/>
  <c r="OG1" i="93"/>
  <c r="OF1" i="93"/>
  <c r="OE1" i="93"/>
  <c r="OD1" i="93"/>
  <c r="OC1" i="93"/>
  <c r="OB1" i="93"/>
  <c r="OA1" i="93"/>
  <c r="NU1" i="93"/>
  <c r="NT1" i="93"/>
  <c r="NS1" i="93"/>
  <c r="NR1" i="93"/>
  <c r="NQ1" i="93"/>
  <c r="NP1" i="93"/>
  <c r="NO1" i="93"/>
  <c r="NN1" i="93"/>
  <c r="NM1" i="93"/>
  <c r="NL1" i="93"/>
  <c r="NK1" i="93"/>
  <c r="NJ1" i="93"/>
  <c r="NI1" i="93"/>
  <c r="NH1" i="93"/>
  <c r="NG1" i="93"/>
  <c r="NF1" i="93"/>
  <c r="NE1" i="93"/>
  <c r="ND1" i="93"/>
  <c r="PQ1" i="93" s="1"/>
  <c r="NC1" i="93"/>
  <c r="NB1" i="93"/>
  <c r="NA1" i="93"/>
  <c r="MZ1" i="93"/>
  <c r="MY1" i="93"/>
  <c r="MX1" i="93"/>
  <c r="MW1" i="93"/>
  <c r="MV1" i="93"/>
  <c r="MU1" i="93"/>
  <c r="MT1" i="93"/>
  <c r="MS1" i="93"/>
  <c r="MR1" i="93"/>
  <c r="MQ1" i="93"/>
  <c r="PS1" i="93" s="1"/>
  <c r="MP1" i="93"/>
  <c r="PR1" i="93" s="1"/>
  <c r="MO1" i="93"/>
  <c r="MN1" i="93"/>
  <c r="PP1" i="93" s="1"/>
  <c r="MM1" i="93"/>
  <c r="ML1" i="93"/>
  <c r="MK1" i="93"/>
  <c r="MJ1" i="93"/>
  <c r="MI1" i="93"/>
  <c r="MH1" i="93"/>
  <c r="PO1" i="93" s="1"/>
  <c r="LY1" i="93"/>
  <c r="LX1" i="93"/>
  <c r="LW1" i="93"/>
  <c r="LV1" i="93"/>
  <c r="LU1" i="93"/>
  <c r="LT1" i="93"/>
  <c r="LS1" i="93"/>
  <c r="LR1" i="93"/>
  <c r="LQ1" i="93"/>
  <c r="LP1" i="93"/>
  <c r="LO1" i="93"/>
  <c r="LN1" i="93"/>
  <c r="LM1" i="93"/>
  <c r="LL1" i="93"/>
  <c r="LK1" i="93"/>
  <c r="LJ1" i="93"/>
  <c r="MD1" i="93" s="1"/>
  <c r="LI1" i="93"/>
  <c r="MC1" i="93" s="1"/>
  <c r="KS1" i="93"/>
  <c r="KR1" i="93"/>
  <c r="KE1" i="93"/>
  <c r="KD1" i="93"/>
  <c r="KC1" i="93"/>
  <c r="KB1" i="93"/>
  <c r="JY1" i="93"/>
  <c r="JX1" i="93"/>
  <c r="JW1" i="93"/>
  <c r="KQ1" i="93" s="1"/>
  <c r="JV1" i="93"/>
  <c r="KP1" i="93" s="1"/>
  <c r="JU1" i="93"/>
  <c r="KO1" i="93" s="1"/>
  <c r="JT1" i="93"/>
  <c r="KN1" i="93" s="1"/>
  <c r="LC1" i="93" s="1"/>
  <c r="JO1" i="93"/>
  <c r="KI1" i="93" s="1"/>
  <c r="JN1" i="93"/>
  <c r="KH1" i="93" s="1"/>
  <c r="JM1" i="93"/>
  <c r="KG1" i="93" s="1"/>
  <c r="JL1" i="93"/>
  <c r="KF1" i="93" s="1"/>
  <c r="JK1" i="93"/>
  <c r="JJ1" i="93"/>
  <c r="JI1" i="93"/>
  <c r="JH1" i="93"/>
  <c r="JG1" i="93"/>
  <c r="KA1" i="93" s="1"/>
  <c r="JF1" i="93"/>
  <c r="JZ1" i="93" s="1"/>
  <c r="KT1" i="93" s="1"/>
  <c r="IZ1" i="93"/>
  <c r="IY1" i="93"/>
  <c r="IX1" i="93"/>
  <c r="IW1" i="93"/>
  <c r="IV1" i="93"/>
  <c r="IU1" i="93"/>
  <c r="IT1" i="93"/>
  <c r="IS1" i="93"/>
  <c r="IR1" i="93"/>
  <c r="IQ1" i="93"/>
  <c r="IO1" i="93"/>
  <c r="IN1" i="93"/>
  <c r="IG1" i="93"/>
  <c r="IF1" i="93"/>
  <c r="IE1" i="93"/>
  <c r="ID1" i="93"/>
  <c r="IC1" i="93"/>
  <c r="IB1" i="93"/>
  <c r="HX1" i="93"/>
  <c r="HV1" i="93"/>
  <c r="HU1" i="93"/>
  <c r="HT1" i="93"/>
  <c r="HS1" i="93"/>
  <c r="HR1" i="93"/>
  <c r="HQ1" i="93"/>
  <c r="HP1" i="93"/>
  <c r="HO1" i="93"/>
  <c r="HN1" i="93"/>
  <c r="HM1" i="93"/>
  <c r="HI1" i="93"/>
  <c r="HH1" i="93"/>
  <c r="HG1" i="93"/>
  <c r="HF1" i="93"/>
  <c r="HE1" i="93"/>
  <c r="HD1" i="93"/>
  <c r="HC1" i="93"/>
  <c r="HW1" i="93" s="1"/>
  <c r="GW1" i="93"/>
  <c r="GV1" i="93"/>
  <c r="GU1" i="93"/>
  <c r="GT1" i="93"/>
  <c r="GS1" i="93"/>
  <c r="GR1" i="93"/>
  <c r="GQ1" i="93"/>
  <c r="GP1" i="93"/>
  <c r="GO1" i="93"/>
  <c r="GN1" i="93"/>
  <c r="GL1" i="93"/>
  <c r="GK1" i="93"/>
  <c r="GJ1" i="93"/>
  <c r="GC1" i="93"/>
  <c r="GB1" i="93"/>
  <c r="FX1" i="93"/>
  <c r="FW1" i="93"/>
  <c r="FV1" i="93"/>
  <c r="FU1" i="93"/>
  <c r="FT1" i="93"/>
  <c r="FS1" i="93"/>
  <c r="FR1" i="93"/>
  <c r="FQ1" i="93"/>
  <c r="FP1" i="93"/>
  <c r="FO1" i="93"/>
  <c r="FN1" i="93"/>
  <c r="FM1" i="93"/>
  <c r="FL1" i="93"/>
  <c r="FK1" i="93"/>
  <c r="FJ1" i="93"/>
  <c r="FI1" i="93"/>
  <c r="FH1" i="93"/>
  <c r="FG1" i="93"/>
  <c r="FF1" i="93"/>
  <c r="FE1" i="93"/>
  <c r="FD1" i="93"/>
  <c r="FC1" i="93"/>
  <c r="FB1" i="93"/>
  <c r="FA1" i="93"/>
  <c r="EZ1" i="93"/>
  <c r="EY1" i="93"/>
  <c r="EX1" i="93"/>
  <c r="EW1" i="93"/>
  <c r="EV1" i="93"/>
  <c r="EU1" i="93"/>
  <c r="ET1" i="93"/>
  <c r="ES1" i="93"/>
  <c r="ER1" i="93"/>
  <c r="EQ1" i="93"/>
  <c r="EP1" i="93"/>
  <c r="EO1" i="93"/>
  <c r="EN1" i="93"/>
  <c r="EM1" i="93"/>
  <c r="EL1" i="93"/>
  <c r="EK1" i="93"/>
  <c r="EJ1" i="93"/>
  <c r="EI1" i="93"/>
  <c r="EH1" i="93"/>
  <c r="EG1" i="93"/>
  <c r="EF1" i="93"/>
  <c r="EE1" i="93"/>
  <c r="ED1" i="93"/>
  <c r="EC1" i="93"/>
  <c r="EB1" i="93"/>
  <c r="EA1" i="93"/>
  <c r="DZ1" i="93"/>
  <c r="DY1" i="93"/>
  <c r="DX1" i="93"/>
  <c r="DU1" i="93"/>
  <c r="DT1" i="93"/>
  <c r="DS1" i="93"/>
  <c r="DR1" i="93"/>
  <c r="DW1" i="93" s="1"/>
  <c r="DQ1" i="93"/>
  <c r="DV1" i="93" s="1"/>
  <c r="DP1" i="93"/>
  <c r="DL1" i="93"/>
  <c r="DK1" i="93"/>
  <c r="DJ1" i="93"/>
  <c r="DO1" i="93" s="1"/>
  <c r="DI1" i="93"/>
  <c r="DN1" i="93" s="1"/>
  <c r="DH1" i="93"/>
  <c r="DM1" i="93" s="1"/>
  <c r="DG1" i="93"/>
  <c r="DD1" i="93"/>
  <c r="DC1" i="93"/>
  <c r="DB1" i="93"/>
  <c r="DA1" i="93"/>
  <c r="DF1" i="93" s="1"/>
  <c r="CZ1" i="93"/>
  <c r="DE1" i="93" s="1"/>
  <c r="CY1" i="93"/>
  <c r="CX1" i="93"/>
  <c r="CW1" i="93"/>
  <c r="CS1" i="93"/>
  <c r="CR1" i="93"/>
  <c r="CD1" i="93"/>
  <c r="CC1" i="93"/>
  <c r="CB1" i="93"/>
  <c r="BT1" i="93"/>
  <c r="GE1" i="93" s="1"/>
  <c r="BM1" i="93"/>
  <c r="BR1" i="93" s="1"/>
  <c r="BL1" i="93"/>
  <c r="BQ1" i="93" s="1"/>
  <c r="BH1" i="93"/>
  <c r="NZ1" i="93" s="1"/>
  <c r="PX1" i="93" s="1"/>
  <c r="BG1" i="93"/>
  <c r="NY1" i="93" s="1"/>
  <c r="BF1" i="93"/>
  <c r="GA1" i="93" s="1"/>
  <c r="BE1" i="93"/>
  <c r="FZ1" i="93" s="1"/>
  <c r="BD1" i="93"/>
  <c r="FY1" i="93" s="1"/>
  <c r="BC1" i="93"/>
  <c r="BB1" i="93"/>
  <c r="BA1" i="93"/>
  <c r="AZ1" i="93"/>
  <c r="AY1" i="93"/>
  <c r="AX1" i="93"/>
  <c r="AW1" i="93"/>
  <c r="AV1" i="93"/>
  <c r="AU1" i="93"/>
  <c r="AT1" i="93"/>
  <c r="AS1" i="93"/>
  <c r="AR1" i="93"/>
  <c r="AQ1" i="93"/>
  <c r="AP1" i="93"/>
  <c r="AO1" i="93"/>
  <c r="AN1" i="93"/>
  <c r="OY1" i="93" s="1"/>
  <c r="AM1" i="93"/>
  <c r="OX1" i="93" s="1"/>
  <c r="AL1" i="93"/>
  <c r="OW1" i="93" s="1"/>
  <c r="AK1" i="93"/>
  <c r="OV1" i="93" s="1"/>
  <c r="AJ1" i="93"/>
  <c r="OU1" i="93" s="1"/>
  <c r="AI1" i="93"/>
  <c r="AH1" i="93"/>
  <c r="AG1" i="93"/>
  <c r="AF1" i="93"/>
  <c r="AE1" i="93"/>
  <c r="AD1" i="93"/>
  <c r="AC1" i="93"/>
  <c r="AB1" i="93"/>
  <c r="AA1" i="93"/>
  <c r="Z1" i="93"/>
  <c r="Y1" i="93"/>
  <c r="X1" i="93"/>
  <c r="W1" i="93"/>
  <c r="IK1" i="93" s="1"/>
  <c r="V1" i="93"/>
  <c r="JS1" i="93" s="1"/>
  <c r="KM1" i="93" s="1"/>
  <c r="LB1" i="93" s="1"/>
  <c r="U1" i="93"/>
  <c r="JR1" i="93" s="1"/>
  <c r="KL1" i="93" s="1"/>
  <c r="LA1" i="93" s="1"/>
  <c r="T1" i="93"/>
  <c r="IM1" i="93" s="1"/>
  <c r="S1" i="93"/>
  <c r="GI1" i="93" s="1"/>
  <c r="R1" i="93"/>
  <c r="CG1" i="93" s="1"/>
  <c r="Q1" i="93"/>
  <c r="OS1" i="93" s="1"/>
  <c r="P1" i="93"/>
  <c r="PG1" i="93" s="1"/>
  <c r="O1" i="93"/>
  <c r="OQ1" i="93" s="1"/>
  <c r="N1" i="93"/>
  <c r="BS1" i="93" s="1"/>
  <c r="GD1" i="93" s="1"/>
  <c r="PN1" i="92"/>
  <c r="PM1" i="92"/>
  <c r="PL1" i="92"/>
  <c r="PK1" i="92"/>
  <c r="PJ1" i="92"/>
  <c r="PH1" i="92"/>
  <c r="OZ1" i="92"/>
  <c r="OR1" i="92"/>
  <c r="OJ1" i="92"/>
  <c r="OI1" i="92"/>
  <c r="OH1" i="92"/>
  <c r="OG1" i="92"/>
  <c r="OF1" i="92"/>
  <c r="OE1" i="92"/>
  <c r="OD1" i="92"/>
  <c r="OC1" i="92"/>
  <c r="OB1" i="92"/>
  <c r="OA1" i="92"/>
  <c r="NU1" i="92"/>
  <c r="NT1" i="92"/>
  <c r="NS1" i="92"/>
  <c r="NR1" i="92"/>
  <c r="NQ1" i="92"/>
  <c r="NP1" i="92"/>
  <c r="NO1" i="92"/>
  <c r="NN1" i="92"/>
  <c r="NM1" i="92"/>
  <c r="NL1" i="92"/>
  <c r="NK1" i="92"/>
  <c r="NJ1" i="92"/>
  <c r="PW1" i="92" s="1"/>
  <c r="NI1" i="92"/>
  <c r="NH1" i="92"/>
  <c r="NG1" i="92"/>
  <c r="NF1" i="92"/>
  <c r="NE1" i="92"/>
  <c r="ND1" i="92"/>
  <c r="NC1" i="92"/>
  <c r="NB1" i="92"/>
  <c r="NA1" i="92"/>
  <c r="MZ1" i="92"/>
  <c r="MY1" i="92"/>
  <c r="MX1" i="92"/>
  <c r="MW1" i="92"/>
  <c r="MV1" i="92"/>
  <c r="MU1" i="92"/>
  <c r="MT1" i="92"/>
  <c r="MS1" i="92"/>
  <c r="MR1" i="92"/>
  <c r="MQ1" i="92"/>
  <c r="MP1" i="92"/>
  <c r="PR1" i="92" s="1"/>
  <c r="MO1" i="92"/>
  <c r="PQ1" i="92" s="1"/>
  <c r="MN1" i="92"/>
  <c r="PP1" i="92" s="1"/>
  <c r="MM1" i="92"/>
  <c r="ML1" i="92"/>
  <c r="PS1" i="92" s="1"/>
  <c r="MK1" i="92"/>
  <c r="MJ1" i="92"/>
  <c r="MI1" i="92"/>
  <c r="MH1" i="92"/>
  <c r="PO1" i="92" s="1"/>
  <c r="LX1" i="92"/>
  <c r="LW1" i="92"/>
  <c r="LV1" i="92"/>
  <c r="LU1" i="92"/>
  <c r="LT1" i="92"/>
  <c r="LS1" i="92"/>
  <c r="LR1" i="92"/>
  <c r="LQ1" i="92"/>
  <c r="LP1" i="92"/>
  <c r="LO1" i="92"/>
  <c r="LN1" i="92"/>
  <c r="LM1" i="92"/>
  <c r="LL1" i="92"/>
  <c r="LK1" i="92"/>
  <c r="LJ1" i="92"/>
  <c r="LI1" i="92"/>
  <c r="MC1" i="92" s="1"/>
  <c r="KS1" i="92"/>
  <c r="KR1" i="92"/>
  <c r="KE1" i="92"/>
  <c r="KD1" i="92"/>
  <c r="KC1" i="92"/>
  <c r="KB1" i="92"/>
  <c r="KV1" i="92" s="1"/>
  <c r="LF1" i="92" s="1"/>
  <c r="JY1" i="92"/>
  <c r="JX1" i="92"/>
  <c r="JW1" i="92"/>
  <c r="KQ1" i="92" s="1"/>
  <c r="JV1" i="92"/>
  <c r="KP1" i="92" s="1"/>
  <c r="JU1" i="92"/>
  <c r="KO1" i="92" s="1"/>
  <c r="JT1" i="92"/>
  <c r="KN1" i="92" s="1"/>
  <c r="LC1" i="92" s="1"/>
  <c r="JO1" i="92"/>
  <c r="KI1" i="92" s="1"/>
  <c r="JN1" i="92"/>
  <c r="KH1" i="92" s="1"/>
  <c r="JM1" i="92"/>
  <c r="KG1" i="92" s="1"/>
  <c r="JL1" i="92"/>
  <c r="KF1" i="92" s="1"/>
  <c r="JK1" i="92"/>
  <c r="JJ1" i="92"/>
  <c r="JI1" i="92"/>
  <c r="JH1" i="92"/>
  <c r="JG1" i="92"/>
  <c r="KA1" i="92" s="1"/>
  <c r="KU1" i="92" s="1"/>
  <c r="JF1" i="92"/>
  <c r="JZ1" i="92" s="1"/>
  <c r="KT1" i="92" s="1"/>
  <c r="IZ1" i="92"/>
  <c r="IY1" i="92"/>
  <c r="IX1" i="92"/>
  <c r="IW1" i="92"/>
  <c r="IV1" i="92"/>
  <c r="IU1" i="92"/>
  <c r="IT1" i="92"/>
  <c r="IS1" i="92"/>
  <c r="IR1" i="92"/>
  <c r="IQ1" i="92"/>
  <c r="IO1" i="92"/>
  <c r="IN1" i="92"/>
  <c r="IF1" i="92"/>
  <c r="IE1" i="92"/>
  <c r="ID1" i="92"/>
  <c r="IC1" i="92"/>
  <c r="IB1" i="92"/>
  <c r="HX1" i="92"/>
  <c r="HV1" i="92"/>
  <c r="HU1" i="92"/>
  <c r="HT1" i="92"/>
  <c r="HS1" i="92"/>
  <c r="HR1" i="92"/>
  <c r="HQ1" i="92"/>
  <c r="HP1" i="92"/>
  <c r="HO1" i="92"/>
  <c r="HN1" i="92"/>
  <c r="HM1" i="92"/>
  <c r="HI1" i="92"/>
  <c r="HH1" i="92"/>
  <c r="HG1" i="92"/>
  <c r="HF1" i="92"/>
  <c r="HE1" i="92"/>
  <c r="HD1" i="92"/>
  <c r="HC1" i="92"/>
  <c r="HW1" i="92" s="1"/>
  <c r="GW1" i="92"/>
  <c r="GV1" i="92"/>
  <c r="GU1" i="92"/>
  <c r="GT1" i="92"/>
  <c r="GS1" i="92"/>
  <c r="GR1" i="92"/>
  <c r="GQ1" i="92"/>
  <c r="GP1" i="92"/>
  <c r="GO1" i="92"/>
  <c r="GN1" i="92"/>
  <c r="GK1" i="92"/>
  <c r="GJ1" i="92"/>
  <c r="GC1" i="92"/>
  <c r="GB1" i="92"/>
  <c r="FX1" i="92"/>
  <c r="FW1" i="92"/>
  <c r="FV1" i="92"/>
  <c r="FU1" i="92"/>
  <c r="FT1" i="92"/>
  <c r="FS1" i="92"/>
  <c r="FR1" i="92"/>
  <c r="FQ1" i="92"/>
  <c r="FP1" i="92"/>
  <c r="FO1" i="92"/>
  <c r="FN1" i="92"/>
  <c r="FM1" i="92"/>
  <c r="FL1" i="92"/>
  <c r="FK1" i="92"/>
  <c r="FJ1" i="92"/>
  <c r="FI1" i="92"/>
  <c r="FH1" i="92"/>
  <c r="FG1" i="92"/>
  <c r="FF1" i="92"/>
  <c r="FE1" i="92"/>
  <c r="FD1" i="92"/>
  <c r="FC1" i="92"/>
  <c r="FB1" i="92"/>
  <c r="FA1" i="92"/>
  <c r="EZ1" i="92"/>
  <c r="EY1" i="92"/>
  <c r="EX1" i="92"/>
  <c r="EW1" i="92"/>
  <c r="EV1" i="92"/>
  <c r="EU1" i="92"/>
  <c r="ET1" i="92"/>
  <c r="ES1" i="92"/>
  <c r="ER1" i="92"/>
  <c r="EQ1" i="92"/>
  <c r="EP1" i="92"/>
  <c r="EO1" i="92"/>
  <c r="EN1" i="92"/>
  <c r="EM1" i="92"/>
  <c r="EL1" i="92"/>
  <c r="EK1" i="92"/>
  <c r="EI1" i="92"/>
  <c r="EH1" i="92"/>
  <c r="EG1" i="92"/>
  <c r="EF1" i="92"/>
  <c r="EE1" i="92"/>
  <c r="EJ1" i="92" s="1"/>
  <c r="ED1" i="92"/>
  <c r="EC1" i="92"/>
  <c r="EB1" i="92"/>
  <c r="EA1" i="92"/>
  <c r="DZ1" i="92"/>
  <c r="DY1" i="92"/>
  <c r="DX1" i="92"/>
  <c r="DU1" i="92"/>
  <c r="DT1" i="92"/>
  <c r="DS1" i="92"/>
  <c r="DR1" i="92"/>
  <c r="DW1" i="92" s="1"/>
  <c r="DQ1" i="92"/>
  <c r="DV1" i="92" s="1"/>
  <c r="DP1" i="92"/>
  <c r="DK1" i="92"/>
  <c r="DJ1" i="92"/>
  <c r="DO1" i="92" s="1"/>
  <c r="DI1" i="92"/>
  <c r="DN1" i="92" s="1"/>
  <c r="DH1" i="92"/>
  <c r="DM1" i="92" s="1"/>
  <c r="DG1" i="92"/>
  <c r="DL1" i="92" s="1"/>
  <c r="DC1" i="92"/>
  <c r="DB1" i="92"/>
  <c r="DA1" i="92"/>
  <c r="DF1" i="92" s="1"/>
  <c r="CZ1" i="92"/>
  <c r="DE1" i="92" s="1"/>
  <c r="CY1" i="92"/>
  <c r="DD1" i="92" s="1"/>
  <c r="CX1" i="92"/>
  <c r="CW1" i="92"/>
  <c r="CS1" i="92"/>
  <c r="CR1" i="92"/>
  <c r="CD1" i="92"/>
  <c r="CC1" i="92"/>
  <c r="CB1" i="92"/>
  <c r="BT1" i="92"/>
  <c r="GE1" i="92" s="1"/>
  <c r="BM1" i="92"/>
  <c r="BR1" i="92" s="1"/>
  <c r="BL1" i="92"/>
  <c r="BQ1" i="92" s="1"/>
  <c r="BH1" i="92"/>
  <c r="NZ1" i="92" s="1"/>
  <c r="PX1" i="92" s="1"/>
  <c r="BG1" i="92"/>
  <c r="NY1" i="92" s="1"/>
  <c r="BF1" i="92"/>
  <c r="GA1" i="92" s="1"/>
  <c r="BE1" i="92"/>
  <c r="FZ1" i="92" s="1"/>
  <c r="BD1" i="92"/>
  <c r="FY1" i="92" s="1"/>
  <c r="BC1" i="92"/>
  <c r="BB1" i="92"/>
  <c r="BA1" i="92"/>
  <c r="AZ1" i="92"/>
  <c r="AY1" i="92"/>
  <c r="AX1" i="92"/>
  <c r="AW1" i="92"/>
  <c r="AV1" i="92"/>
  <c r="AU1" i="92"/>
  <c r="AT1" i="92"/>
  <c r="AS1" i="92"/>
  <c r="AR1" i="92"/>
  <c r="AQ1" i="92"/>
  <c r="AP1" i="92"/>
  <c r="AO1" i="92"/>
  <c r="AN1" i="92"/>
  <c r="OY1" i="92" s="1"/>
  <c r="AM1" i="92"/>
  <c r="OX1" i="92" s="1"/>
  <c r="AL1" i="92"/>
  <c r="OW1" i="92" s="1"/>
  <c r="AK1" i="92"/>
  <c r="OV1" i="92" s="1"/>
  <c r="AJ1" i="92"/>
  <c r="OU1" i="92" s="1"/>
  <c r="AI1" i="92"/>
  <c r="AH1" i="92"/>
  <c r="AG1" i="92"/>
  <c r="AF1" i="92"/>
  <c r="AE1" i="92"/>
  <c r="AD1" i="92"/>
  <c r="AC1" i="92"/>
  <c r="AB1" i="92"/>
  <c r="AA1" i="92"/>
  <c r="Z1" i="92"/>
  <c r="Y1" i="92"/>
  <c r="X1" i="92"/>
  <c r="W1" i="92"/>
  <c r="IK1" i="92" s="1"/>
  <c r="V1" i="92"/>
  <c r="JS1" i="92" s="1"/>
  <c r="KM1" i="92" s="1"/>
  <c r="LB1" i="92" s="1"/>
  <c r="U1" i="92"/>
  <c r="JR1" i="92" s="1"/>
  <c r="KL1" i="92" s="1"/>
  <c r="LA1" i="92" s="1"/>
  <c r="T1" i="92"/>
  <c r="IM1" i="92" s="1"/>
  <c r="S1" i="92"/>
  <c r="GI1" i="92" s="1"/>
  <c r="R1" i="92"/>
  <c r="CG1" i="92" s="1"/>
  <c r="Q1" i="92"/>
  <c r="CF1" i="92" s="1"/>
  <c r="P1" i="92"/>
  <c r="PG1" i="92" s="1"/>
  <c r="O1" i="92"/>
  <c r="OQ1" i="92" s="1"/>
  <c r="N1" i="92"/>
  <c r="BS1" i="92" s="1"/>
  <c r="GD1" i="92" s="1"/>
  <c r="PN1" i="91"/>
  <c r="PM1" i="91"/>
  <c r="PL1" i="91"/>
  <c r="PK1" i="91"/>
  <c r="PJ1" i="91"/>
  <c r="PH1" i="91"/>
  <c r="OZ1" i="91"/>
  <c r="OL1" i="91"/>
  <c r="OJ1" i="91"/>
  <c r="OI1" i="91"/>
  <c r="OH1" i="91"/>
  <c r="OG1" i="91"/>
  <c r="OF1" i="91"/>
  <c r="OE1" i="91"/>
  <c r="OD1" i="91"/>
  <c r="OC1" i="91"/>
  <c r="OB1" i="91"/>
  <c r="PZ1" i="91" s="1"/>
  <c r="OA1" i="91"/>
  <c r="NU1" i="91"/>
  <c r="NT1" i="91"/>
  <c r="NS1" i="91"/>
  <c r="NR1" i="91"/>
  <c r="NQ1" i="91"/>
  <c r="NP1" i="91"/>
  <c r="NO1" i="91"/>
  <c r="NN1" i="91"/>
  <c r="NM1" i="91"/>
  <c r="NL1" i="91"/>
  <c r="NK1" i="91"/>
  <c r="NJ1" i="91"/>
  <c r="NI1" i="91"/>
  <c r="NH1" i="91"/>
  <c r="NG1" i="91"/>
  <c r="NF1" i="91"/>
  <c r="NE1" i="91"/>
  <c r="ND1" i="91"/>
  <c r="NC1" i="91"/>
  <c r="NB1" i="91"/>
  <c r="NA1" i="91"/>
  <c r="MZ1" i="91"/>
  <c r="MY1" i="91"/>
  <c r="MX1" i="91"/>
  <c r="MW1" i="91"/>
  <c r="MV1" i="91"/>
  <c r="MU1" i="91"/>
  <c r="MT1" i="91"/>
  <c r="MS1" i="91"/>
  <c r="MR1" i="91"/>
  <c r="MQ1" i="91"/>
  <c r="PS1" i="91" s="1"/>
  <c r="MP1" i="91"/>
  <c r="PR1" i="91" s="1"/>
  <c r="MO1" i="91"/>
  <c r="PQ1" i="91" s="1"/>
  <c r="MN1" i="91"/>
  <c r="PP1" i="91" s="1"/>
  <c r="MM1" i="91"/>
  <c r="ML1" i="91"/>
  <c r="MK1" i="91"/>
  <c r="MJ1" i="91"/>
  <c r="MI1" i="91"/>
  <c r="MH1" i="91"/>
  <c r="PO1" i="91" s="1"/>
  <c r="LX1" i="91"/>
  <c r="LW1" i="91"/>
  <c r="LV1" i="91"/>
  <c r="LU1" i="91"/>
  <c r="LT1" i="91"/>
  <c r="LS1" i="91"/>
  <c r="LR1" i="91"/>
  <c r="LQ1" i="91"/>
  <c r="LP1" i="91"/>
  <c r="LO1" i="91"/>
  <c r="LN1" i="91"/>
  <c r="LM1" i="91"/>
  <c r="LL1" i="91"/>
  <c r="LK1" i="91"/>
  <c r="LJ1" i="91"/>
  <c r="LI1" i="91"/>
  <c r="MC1" i="91" s="1"/>
  <c r="KS1" i="91"/>
  <c r="KR1" i="91"/>
  <c r="KE1" i="91"/>
  <c r="KD1" i="91"/>
  <c r="KC1" i="91"/>
  <c r="KB1" i="91"/>
  <c r="KV1" i="91" s="1"/>
  <c r="JY1" i="91"/>
  <c r="JX1" i="91"/>
  <c r="JW1" i="91"/>
  <c r="KQ1" i="91" s="1"/>
  <c r="JV1" i="91"/>
  <c r="KP1" i="91" s="1"/>
  <c r="JU1" i="91"/>
  <c r="KO1" i="91" s="1"/>
  <c r="JT1" i="91"/>
  <c r="KN1" i="91" s="1"/>
  <c r="LC1" i="91" s="1"/>
  <c r="JO1" i="91"/>
  <c r="KI1" i="91" s="1"/>
  <c r="JN1" i="91"/>
  <c r="KH1" i="91" s="1"/>
  <c r="JM1" i="91"/>
  <c r="KG1" i="91" s="1"/>
  <c r="JL1" i="91"/>
  <c r="KF1" i="91" s="1"/>
  <c r="JK1" i="91"/>
  <c r="JJ1" i="91"/>
  <c r="JI1" i="91"/>
  <c r="JH1" i="91"/>
  <c r="JG1" i="91"/>
  <c r="KA1" i="91" s="1"/>
  <c r="KU1" i="91" s="1"/>
  <c r="JF1" i="91"/>
  <c r="JZ1" i="91" s="1"/>
  <c r="KT1" i="91" s="1"/>
  <c r="IZ1" i="91"/>
  <c r="IY1" i="91"/>
  <c r="IX1" i="91"/>
  <c r="IW1" i="91"/>
  <c r="IV1" i="91"/>
  <c r="IU1" i="91"/>
  <c r="IT1" i="91"/>
  <c r="IS1" i="91"/>
  <c r="IR1" i="91"/>
  <c r="IQ1" i="91"/>
  <c r="IP1" i="91"/>
  <c r="IO1" i="91"/>
  <c r="IN1" i="91"/>
  <c r="II1" i="91"/>
  <c r="IH1" i="91"/>
  <c r="IF1" i="91"/>
  <c r="IE1" i="91"/>
  <c r="ID1" i="91"/>
  <c r="JC1" i="91" s="1"/>
  <c r="IC1" i="91"/>
  <c r="IB1" i="91"/>
  <c r="HX1" i="91"/>
  <c r="HV1" i="91"/>
  <c r="HU1" i="91"/>
  <c r="HT1" i="91"/>
  <c r="HS1" i="91"/>
  <c r="HR1" i="91"/>
  <c r="HQ1" i="91"/>
  <c r="HP1" i="91"/>
  <c r="HZ1" i="91" s="1"/>
  <c r="HO1" i="91"/>
  <c r="HN1" i="91"/>
  <c r="HM1" i="91"/>
  <c r="HK1" i="91"/>
  <c r="HJ1" i="91"/>
  <c r="HY1" i="91" s="1"/>
  <c r="HI1" i="91"/>
  <c r="HH1" i="91"/>
  <c r="HG1" i="91"/>
  <c r="HF1" i="91"/>
  <c r="HE1" i="91"/>
  <c r="HD1" i="91"/>
  <c r="HC1" i="91"/>
  <c r="HW1" i="91" s="1"/>
  <c r="GW1" i="91"/>
  <c r="GV1" i="91"/>
  <c r="GU1" i="91"/>
  <c r="GT1" i="91"/>
  <c r="GS1" i="91"/>
  <c r="GR1" i="91"/>
  <c r="GQ1" i="91"/>
  <c r="GP1" i="91"/>
  <c r="GO1" i="91"/>
  <c r="GN1" i="91"/>
  <c r="GM1" i="91"/>
  <c r="GL1" i="91"/>
  <c r="GK1" i="91"/>
  <c r="GJ1" i="91"/>
  <c r="GC1" i="91"/>
  <c r="GB1" i="91"/>
  <c r="HA1" i="91" s="1"/>
  <c r="FX1" i="91"/>
  <c r="FW1" i="91"/>
  <c r="FV1" i="91"/>
  <c r="FU1" i="91"/>
  <c r="FT1" i="91"/>
  <c r="FS1" i="91"/>
  <c r="FR1" i="91"/>
  <c r="FQ1" i="91"/>
  <c r="FP1" i="91"/>
  <c r="FO1" i="91"/>
  <c r="FN1" i="91"/>
  <c r="FM1" i="91"/>
  <c r="FL1" i="91"/>
  <c r="FK1" i="91"/>
  <c r="FJ1" i="91"/>
  <c r="FI1" i="91"/>
  <c r="FH1" i="91"/>
  <c r="FG1" i="91"/>
  <c r="FF1" i="91"/>
  <c r="FE1" i="91"/>
  <c r="FD1" i="91"/>
  <c r="FC1" i="91"/>
  <c r="FB1" i="91"/>
  <c r="FA1" i="91"/>
  <c r="EZ1" i="91"/>
  <c r="EY1" i="91"/>
  <c r="EX1" i="91"/>
  <c r="EW1" i="91"/>
  <c r="EV1" i="91"/>
  <c r="EU1" i="91"/>
  <c r="ET1" i="91"/>
  <c r="ES1" i="91"/>
  <c r="ER1" i="91"/>
  <c r="EQ1" i="91"/>
  <c r="EP1" i="91"/>
  <c r="EO1" i="91"/>
  <c r="EN1" i="91"/>
  <c r="EM1" i="91"/>
  <c r="EL1" i="91"/>
  <c r="EK1" i="91"/>
  <c r="EJ1" i="91"/>
  <c r="EI1" i="91"/>
  <c r="EH1" i="91"/>
  <c r="EG1" i="91"/>
  <c r="EF1" i="91"/>
  <c r="EE1" i="91"/>
  <c r="ED1" i="91"/>
  <c r="EC1" i="91"/>
  <c r="EB1" i="91"/>
  <c r="EA1" i="91"/>
  <c r="DZ1" i="91"/>
  <c r="DY1" i="91"/>
  <c r="DX1" i="91"/>
  <c r="DU1" i="91"/>
  <c r="DT1" i="91"/>
  <c r="DS1" i="91"/>
  <c r="DR1" i="91"/>
  <c r="DW1" i="91" s="1"/>
  <c r="DQ1" i="91"/>
  <c r="DV1" i="91" s="1"/>
  <c r="DP1" i="91"/>
  <c r="DL1" i="91"/>
  <c r="DK1" i="91"/>
  <c r="DJ1" i="91"/>
  <c r="DO1" i="91" s="1"/>
  <c r="DI1" i="91"/>
  <c r="DN1" i="91" s="1"/>
  <c r="DH1" i="91"/>
  <c r="DM1" i="91" s="1"/>
  <c r="DG1" i="91"/>
  <c r="DD1" i="91"/>
  <c r="DC1" i="91"/>
  <c r="DB1" i="91"/>
  <c r="DA1" i="91"/>
  <c r="DF1" i="91" s="1"/>
  <c r="CZ1" i="91"/>
  <c r="DE1" i="91" s="1"/>
  <c r="CY1" i="91"/>
  <c r="CX1" i="91"/>
  <c r="CW1" i="91"/>
  <c r="CS1" i="91"/>
  <c r="CR1" i="91"/>
  <c r="CD1" i="91"/>
  <c r="CC1" i="91"/>
  <c r="CB1" i="91"/>
  <c r="BV1" i="91"/>
  <c r="GG1" i="91" s="1"/>
  <c r="BT1" i="91"/>
  <c r="GE1" i="91" s="1"/>
  <c r="BM1" i="91"/>
  <c r="BR1" i="91" s="1"/>
  <c r="BL1" i="91"/>
  <c r="BQ1" i="91" s="1"/>
  <c r="BH1" i="91"/>
  <c r="NZ1" i="91" s="1"/>
  <c r="PX1" i="91" s="1"/>
  <c r="BG1" i="91"/>
  <c r="NY1" i="91" s="1"/>
  <c r="BF1" i="91"/>
  <c r="GA1" i="91" s="1"/>
  <c r="BE1" i="91"/>
  <c r="FZ1" i="91" s="1"/>
  <c r="BD1" i="91"/>
  <c r="FY1" i="91" s="1"/>
  <c r="GX1" i="91" s="1"/>
  <c r="BC1" i="91"/>
  <c r="BB1" i="91"/>
  <c r="BA1" i="91"/>
  <c r="AZ1" i="91"/>
  <c r="AY1" i="91"/>
  <c r="AX1" i="91"/>
  <c r="AW1" i="91"/>
  <c r="AV1" i="91"/>
  <c r="AU1" i="91"/>
  <c r="AT1" i="91"/>
  <c r="AS1" i="91"/>
  <c r="AR1" i="91"/>
  <c r="AQ1" i="91"/>
  <c r="AP1" i="91"/>
  <c r="AO1" i="91"/>
  <c r="AN1" i="91"/>
  <c r="OY1" i="91" s="1"/>
  <c r="AM1" i="91"/>
  <c r="OX1" i="91" s="1"/>
  <c r="AL1" i="91"/>
  <c r="OW1" i="91" s="1"/>
  <c r="AK1" i="91"/>
  <c r="OV1" i="91" s="1"/>
  <c r="AJ1" i="91"/>
  <c r="OU1" i="91" s="1"/>
  <c r="AI1" i="91"/>
  <c r="AH1" i="91"/>
  <c r="AG1" i="91"/>
  <c r="AF1" i="91"/>
  <c r="AE1" i="91"/>
  <c r="AD1" i="91"/>
  <c r="AC1" i="91"/>
  <c r="AB1" i="91"/>
  <c r="AA1" i="91"/>
  <c r="Z1" i="91"/>
  <c r="Y1" i="91"/>
  <c r="X1" i="91"/>
  <c r="W1" i="91"/>
  <c r="IK1" i="91" s="1"/>
  <c r="V1" i="91"/>
  <c r="JS1" i="91" s="1"/>
  <c r="KM1" i="91" s="1"/>
  <c r="LB1" i="91" s="1"/>
  <c r="U1" i="91"/>
  <c r="JR1" i="91" s="1"/>
  <c r="KL1" i="91" s="1"/>
  <c r="T1" i="91"/>
  <c r="IM1" i="91" s="1"/>
  <c r="S1" i="91"/>
  <c r="GI1" i="91" s="1"/>
  <c r="R1" i="91"/>
  <c r="CG1" i="91" s="1"/>
  <c r="Q1" i="91"/>
  <c r="CF1" i="91" s="1"/>
  <c r="P1" i="91"/>
  <c r="PG1" i="91" s="1"/>
  <c r="O1" i="91"/>
  <c r="OQ1" i="91" s="1"/>
  <c r="N1" i="91"/>
  <c r="BS1" i="91" s="1"/>
  <c r="GD1" i="91" s="1"/>
  <c r="PP1" i="90"/>
  <c r="PN1" i="90"/>
  <c r="PM1" i="90"/>
  <c r="PL1" i="90"/>
  <c r="PK1" i="90"/>
  <c r="PJ1" i="90"/>
  <c r="PH1" i="90"/>
  <c r="PA1" i="90"/>
  <c r="OZ1" i="90"/>
  <c r="OR1" i="90"/>
  <c r="OK1" i="90"/>
  <c r="PY1" i="90" s="1"/>
  <c r="OJ1" i="90"/>
  <c r="OI1" i="90"/>
  <c r="OH1" i="90"/>
  <c r="OG1" i="90"/>
  <c r="OF1" i="90"/>
  <c r="OE1" i="90"/>
  <c r="OD1" i="90"/>
  <c r="OC1" i="90"/>
  <c r="OB1" i="90"/>
  <c r="OA1" i="90"/>
  <c r="NU1" i="90"/>
  <c r="NT1" i="90"/>
  <c r="NS1" i="90"/>
  <c r="NR1" i="90"/>
  <c r="NQ1" i="90"/>
  <c r="NP1" i="90"/>
  <c r="NO1" i="90"/>
  <c r="NN1" i="90"/>
  <c r="NM1" i="90"/>
  <c r="NL1" i="90"/>
  <c r="NK1" i="90"/>
  <c r="NJ1" i="90"/>
  <c r="NI1" i="90"/>
  <c r="NH1" i="90"/>
  <c r="NG1" i="90"/>
  <c r="NF1" i="90"/>
  <c r="NE1" i="90"/>
  <c r="ND1" i="90"/>
  <c r="NC1" i="90"/>
  <c r="NB1" i="90"/>
  <c r="NA1" i="90"/>
  <c r="MZ1" i="90"/>
  <c r="MY1" i="90"/>
  <c r="MX1" i="90"/>
  <c r="MW1" i="90"/>
  <c r="MV1" i="90"/>
  <c r="MU1" i="90"/>
  <c r="MT1" i="90"/>
  <c r="MS1" i="90"/>
  <c r="MR1" i="90"/>
  <c r="MQ1" i="90"/>
  <c r="MP1" i="90"/>
  <c r="PR1" i="90" s="1"/>
  <c r="MO1" i="90"/>
  <c r="PQ1" i="90" s="1"/>
  <c r="MN1" i="90"/>
  <c r="MM1" i="90"/>
  <c r="ML1" i="90"/>
  <c r="PS1" i="90" s="1"/>
  <c r="MK1" i="90"/>
  <c r="MJ1" i="90"/>
  <c r="MI1" i="90"/>
  <c r="MH1" i="90"/>
  <c r="PO1" i="90" s="1"/>
  <c r="LY1" i="90"/>
  <c r="LX1" i="90"/>
  <c r="LW1" i="90"/>
  <c r="LV1" i="90"/>
  <c r="LU1" i="90"/>
  <c r="LT1" i="90"/>
  <c r="LS1" i="90"/>
  <c r="LR1" i="90"/>
  <c r="LQ1" i="90"/>
  <c r="LP1" i="90"/>
  <c r="LO1" i="90"/>
  <c r="LN1" i="90"/>
  <c r="LM1" i="90"/>
  <c r="LL1" i="90"/>
  <c r="LK1" i="90"/>
  <c r="LJ1" i="90"/>
  <c r="MD1" i="90" s="1"/>
  <c r="LI1" i="90"/>
  <c r="MC1" i="90" s="1"/>
  <c r="KS1" i="90"/>
  <c r="KR1" i="90"/>
  <c r="KE1" i="90"/>
  <c r="KD1" i="90"/>
  <c r="KC1" i="90"/>
  <c r="KB1" i="90"/>
  <c r="JY1" i="90"/>
  <c r="JX1" i="90"/>
  <c r="JW1" i="90"/>
  <c r="KQ1" i="90" s="1"/>
  <c r="JV1" i="90"/>
  <c r="KP1" i="90" s="1"/>
  <c r="JU1" i="90"/>
  <c r="KO1" i="90" s="1"/>
  <c r="JT1" i="90"/>
  <c r="KN1" i="90" s="1"/>
  <c r="LC1" i="90" s="1"/>
  <c r="JO1" i="90"/>
  <c r="KI1" i="90" s="1"/>
  <c r="JN1" i="90"/>
  <c r="KH1" i="90" s="1"/>
  <c r="JM1" i="90"/>
  <c r="KG1" i="90" s="1"/>
  <c r="JL1" i="90"/>
  <c r="KF1" i="90" s="1"/>
  <c r="JK1" i="90"/>
  <c r="JJ1" i="90"/>
  <c r="JI1" i="90"/>
  <c r="JH1" i="90"/>
  <c r="JG1" i="90"/>
  <c r="KA1" i="90" s="1"/>
  <c r="JF1" i="90"/>
  <c r="JZ1" i="90" s="1"/>
  <c r="KT1" i="90" s="1"/>
  <c r="IZ1" i="90"/>
  <c r="IY1" i="90"/>
  <c r="IX1" i="90"/>
  <c r="IW1" i="90"/>
  <c r="IV1" i="90"/>
  <c r="IU1" i="90"/>
  <c r="IT1" i="90"/>
  <c r="IS1" i="90"/>
  <c r="IR1" i="90"/>
  <c r="IQ1" i="90"/>
  <c r="IO1" i="90"/>
  <c r="IN1" i="90"/>
  <c r="IG1" i="90"/>
  <c r="IF1" i="90"/>
  <c r="IE1" i="90"/>
  <c r="ID1" i="90"/>
  <c r="IC1" i="90"/>
  <c r="IB1" i="90"/>
  <c r="HX1" i="90"/>
  <c r="HV1" i="90"/>
  <c r="HU1" i="90"/>
  <c r="HT1" i="90"/>
  <c r="HS1" i="90"/>
  <c r="HR1" i="90"/>
  <c r="HQ1" i="90"/>
  <c r="HP1" i="90"/>
  <c r="HO1" i="90"/>
  <c r="HN1" i="90"/>
  <c r="HM1" i="90"/>
  <c r="HL1" i="90"/>
  <c r="HI1" i="90"/>
  <c r="HH1" i="90"/>
  <c r="HG1" i="90"/>
  <c r="IA1" i="90" s="1"/>
  <c r="HF1" i="90"/>
  <c r="HE1" i="90"/>
  <c r="HD1" i="90"/>
  <c r="HC1" i="90"/>
  <c r="HW1" i="90" s="1"/>
  <c r="GW1" i="90"/>
  <c r="GV1" i="90"/>
  <c r="GU1" i="90"/>
  <c r="GT1" i="90"/>
  <c r="GS1" i="90"/>
  <c r="GR1" i="90"/>
  <c r="GQ1" i="90"/>
  <c r="GP1" i="90"/>
  <c r="GO1" i="90"/>
  <c r="GN1" i="90"/>
  <c r="GK1" i="90"/>
  <c r="GJ1" i="90"/>
  <c r="GC1" i="90"/>
  <c r="GB1" i="90"/>
  <c r="FX1" i="90"/>
  <c r="FW1" i="90"/>
  <c r="FV1" i="90"/>
  <c r="FU1" i="90"/>
  <c r="FT1" i="90"/>
  <c r="FS1" i="90"/>
  <c r="FR1" i="90"/>
  <c r="FQ1" i="90"/>
  <c r="FP1" i="90"/>
  <c r="FO1" i="90"/>
  <c r="FN1" i="90"/>
  <c r="FM1" i="90"/>
  <c r="FL1" i="90"/>
  <c r="FK1" i="90"/>
  <c r="FJ1" i="90"/>
  <c r="FI1" i="90"/>
  <c r="FH1" i="90"/>
  <c r="FG1" i="90"/>
  <c r="FF1" i="90"/>
  <c r="FE1" i="90"/>
  <c r="FD1" i="90"/>
  <c r="FC1" i="90"/>
  <c r="FB1" i="90"/>
  <c r="FA1" i="90"/>
  <c r="EZ1" i="90"/>
  <c r="EY1" i="90"/>
  <c r="EX1" i="90"/>
  <c r="EW1" i="90"/>
  <c r="EV1" i="90"/>
  <c r="EU1" i="90"/>
  <c r="ET1" i="90"/>
  <c r="ES1" i="90"/>
  <c r="ER1" i="90"/>
  <c r="EQ1" i="90"/>
  <c r="EP1" i="90"/>
  <c r="EO1" i="90"/>
  <c r="EN1" i="90"/>
  <c r="EM1" i="90"/>
  <c r="EL1" i="90"/>
  <c r="EK1" i="90"/>
  <c r="EJ1" i="90"/>
  <c r="EH1" i="90"/>
  <c r="EG1" i="90"/>
  <c r="EF1" i="90"/>
  <c r="EE1" i="90"/>
  <c r="ED1" i="90"/>
  <c r="EI1" i="90" s="1"/>
  <c r="EC1" i="90"/>
  <c r="EB1" i="90"/>
  <c r="EA1" i="90"/>
  <c r="DZ1" i="90"/>
  <c r="DY1" i="90"/>
  <c r="DX1" i="90"/>
  <c r="DU1" i="90"/>
  <c r="DT1" i="90"/>
  <c r="DS1" i="90"/>
  <c r="DR1" i="90"/>
  <c r="DW1" i="90" s="1"/>
  <c r="DQ1" i="90"/>
  <c r="DV1" i="90" s="1"/>
  <c r="DP1" i="90"/>
  <c r="DL1" i="90"/>
  <c r="DK1" i="90"/>
  <c r="DJ1" i="90"/>
  <c r="DO1" i="90" s="1"/>
  <c r="DI1" i="90"/>
  <c r="DN1" i="90" s="1"/>
  <c r="DH1" i="90"/>
  <c r="DM1" i="90" s="1"/>
  <c r="DG1" i="90"/>
  <c r="DD1" i="90"/>
  <c r="DB1" i="90"/>
  <c r="DA1" i="90"/>
  <c r="DF1" i="90" s="1"/>
  <c r="CZ1" i="90"/>
  <c r="DE1" i="90" s="1"/>
  <c r="CY1" i="90"/>
  <c r="CX1" i="90"/>
  <c r="DC1" i="90" s="1"/>
  <c r="CW1" i="90"/>
  <c r="CV1" i="90"/>
  <c r="CS1" i="90"/>
  <c r="CR1" i="90"/>
  <c r="CC1" i="90"/>
  <c r="CB1" i="90"/>
  <c r="BX1" i="90"/>
  <c r="BT1" i="90"/>
  <c r="GE1" i="90" s="1"/>
  <c r="BM1" i="90"/>
  <c r="BR1" i="90" s="1"/>
  <c r="BL1" i="90"/>
  <c r="BQ1" i="90" s="1"/>
  <c r="BH1" i="90"/>
  <c r="NZ1" i="90" s="1"/>
  <c r="PX1" i="90" s="1"/>
  <c r="BG1" i="90"/>
  <c r="NY1" i="90" s="1"/>
  <c r="BF1" i="90"/>
  <c r="GA1" i="90" s="1"/>
  <c r="BE1" i="90"/>
  <c r="FZ1" i="90" s="1"/>
  <c r="BD1" i="90"/>
  <c r="FY1" i="90" s="1"/>
  <c r="BC1" i="90"/>
  <c r="BB1" i="90"/>
  <c r="BA1" i="90"/>
  <c r="AZ1" i="90"/>
  <c r="AY1" i="90"/>
  <c r="AX1" i="90"/>
  <c r="AW1" i="90"/>
  <c r="AV1" i="90"/>
  <c r="AU1" i="90"/>
  <c r="AT1" i="90"/>
  <c r="AS1" i="90"/>
  <c r="AR1" i="90"/>
  <c r="AQ1" i="90"/>
  <c r="AP1" i="90"/>
  <c r="AO1" i="90"/>
  <c r="AN1" i="90"/>
  <c r="OY1" i="90" s="1"/>
  <c r="AM1" i="90"/>
  <c r="OX1" i="90" s="1"/>
  <c r="AL1" i="90"/>
  <c r="OW1" i="90" s="1"/>
  <c r="AK1" i="90"/>
  <c r="OV1" i="90" s="1"/>
  <c r="AJ1" i="90"/>
  <c r="OU1" i="90" s="1"/>
  <c r="AI1" i="90"/>
  <c r="AH1" i="90"/>
  <c r="AG1" i="90"/>
  <c r="AF1" i="90"/>
  <c r="AE1" i="90"/>
  <c r="AD1" i="90"/>
  <c r="AC1" i="90"/>
  <c r="AB1" i="90"/>
  <c r="AA1" i="90"/>
  <c r="Z1" i="90"/>
  <c r="Y1" i="90"/>
  <c r="X1" i="90"/>
  <c r="W1" i="90"/>
  <c r="IK1" i="90" s="1"/>
  <c r="V1" i="90"/>
  <c r="JS1" i="90" s="1"/>
  <c r="KM1" i="90" s="1"/>
  <c r="LB1" i="90" s="1"/>
  <c r="U1" i="90"/>
  <c r="JR1" i="90" s="1"/>
  <c r="KL1" i="90" s="1"/>
  <c r="LA1" i="90" s="1"/>
  <c r="T1" i="90"/>
  <c r="IM1" i="90" s="1"/>
  <c r="S1" i="90"/>
  <c r="GI1" i="90" s="1"/>
  <c r="R1" i="90"/>
  <c r="CG1" i="90" s="1"/>
  <c r="Q1" i="90"/>
  <c r="OS1" i="90" s="1"/>
  <c r="P1" i="90"/>
  <c r="PG1" i="90" s="1"/>
  <c r="O1" i="90"/>
  <c r="OQ1" i="90" s="1"/>
  <c r="N1" i="90"/>
  <c r="BS1" i="90" s="1"/>
  <c r="GD1" i="90" s="1"/>
  <c r="PN1" i="89"/>
  <c r="PM1" i="89"/>
  <c r="PL1" i="89"/>
  <c r="PK1" i="89"/>
  <c r="PJ1" i="89"/>
  <c r="PH1" i="89"/>
  <c r="OZ1" i="89"/>
  <c r="OJ1" i="89"/>
  <c r="OI1" i="89"/>
  <c r="OH1" i="89"/>
  <c r="OG1" i="89"/>
  <c r="OF1" i="89"/>
  <c r="OE1" i="89"/>
  <c r="OD1" i="89"/>
  <c r="OC1" i="89"/>
  <c r="OB1" i="89"/>
  <c r="OA1" i="89"/>
  <c r="NU1" i="89"/>
  <c r="NT1" i="89"/>
  <c r="NS1" i="89"/>
  <c r="NR1" i="89"/>
  <c r="NQ1" i="89"/>
  <c r="NP1" i="89"/>
  <c r="NO1" i="89"/>
  <c r="NN1" i="89"/>
  <c r="NM1" i="89"/>
  <c r="NL1" i="89"/>
  <c r="NK1" i="89"/>
  <c r="NJ1" i="89"/>
  <c r="NI1" i="89"/>
  <c r="NH1" i="89"/>
  <c r="NG1" i="89"/>
  <c r="NF1" i="89"/>
  <c r="NE1" i="89"/>
  <c r="ND1" i="89"/>
  <c r="NC1" i="89"/>
  <c r="NB1" i="89"/>
  <c r="NA1" i="89"/>
  <c r="MZ1" i="89"/>
  <c r="MY1" i="89"/>
  <c r="MX1" i="89"/>
  <c r="MW1" i="89"/>
  <c r="MV1" i="89"/>
  <c r="MU1" i="89"/>
  <c r="MT1" i="89"/>
  <c r="MS1" i="89"/>
  <c r="MR1" i="89"/>
  <c r="MQ1" i="89"/>
  <c r="MP1" i="89"/>
  <c r="PR1" i="89" s="1"/>
  <c r="MO1" i="89"/>
  <c r="PQ1" i="89" s="1"/>
  <c r="MN1" i="89"/>
  <c r="PP1" i="89" s="1"/>
  <c r="MM1" i="89"/>
  <c r="ML1" i="89"/>
  <c r="PS1" i="89" s="1"/>
  <c r="MK1" i="89"/>
  <c r="MJ1" i="89"/>
  <c r="MI1" i="89"/>
  <c r="MH1" i="89"/>
  <c r="PO1" i="89" s="1"/>
  <c r="LX1" i="89"/>
  <c r="LW1" i="89"/>
  <c r="LV1" i="89"/>
  <c r="LU1" i="89"/>
  <c r="LT1" i="89"/>
  <c r="LS1" i="89"/>
  <c r="LR1" i="89"/>
  <c r="LQ1" i="89"/>
  <c r="LP1" i="89"/>
  <c r="LO1" i="89"/>
  <c r="LN1" i="89"/>
  <c r="LM1" i="89"/>
  <c r="LL1" i="89"/>
  <c r="LK1" i="89"/>
  <c r="LJ1" i="89"/>
  <c r="LI1" i="89"/>
  <c r="MC1" i="89" s="1"/>
  <c r="KS1" i="89"/>
  <c r="KR1" i="89"/>
  <c r="KE1" i="89"/>
  <c r="KD1" i="89"/>
  <c r="KC1" i="89"/>
  <c r="KB1" i="89"/>
  <c r="JY1" i="89"/>
  <c r="JX1" i="89"/>
  <c r="JW1" i="89"/>
  <c r="KQ1" i="89" s="1"/>
  <c r="JV1" i="89"/>
  <c r="KP1" i="89" s="1"/>
  <c r="JU1" i="89"/>
  <c r="KO1" i="89" s="1"/>
  <c r="JT1" i="89"/>
  <c r="KN1" i="89" s="1"/>
  <c r="LC1" i="89" s="1"/>
  <c r="JO1" i="89"/>
  <c r="KI1" i="89" s="1"/>
  <c r="JN1" i="89"/>
  <c r="KH1" i="89" s="1"/>
  <c r="JM1" i="89"/>
  <c r="KG1" i="89" s="1"/>
  <c r="JL1" i="89"/>
  <c r="KF1" i="89" s="1"/>
  <c r="JK1" i="89"/>
  <c r="JJ1" i="89"/>
  <c r="JI1" i="89"/>
  <c r="JH1" i="89"/>
  <c r="JG1" i="89"/>
  <c r="KA1" i="89" s="1"/>
  <c r="KU1" i="89" s="1"/>
  <c r="JF1" i="89"/>
  <c r="JZ1" i="89" s="1"/>
  <c r="KT1" i="89" s="1"/>
  <c r="IZ1" i="89"/>
  <c r="IY1" i="89"/>
  <c r="IX1" i="89"/>
  <c r="IW1" i="89"/>
  <c r="IV1" i="89"/>
  <c r="IU1" i="89"/>
  <c r="IT1" i="89"/>
  <c r="IS1" i="89"/>
  <c r="IR1" i="89"/>
  <c r="IQ1" i="89"/>
  <c r="IO1" i="89"/>
  <c r="IN1" i="89"/>
  <c r="IF1" i="89"/>
  <c r="IE1" i="89"/>
  <c r="ID1" i="89"/>
  <c r="IC1" i="89"/>
  <c r="IB1" i="89"/>
  <c r="HX1" i="89"/>
  <c r="HV1" i="89"/>
  <c r="HU1" i="89"/>
  <c r="HT1" i="89"/>
  <c r="HS1" i="89"/>
  <c r="HR1" i="89"/>
  <c r="HQ1" i="89"/>
  <c r="HP1" i="89"/>
  <c r="HO1" i="89"/>
  <c r="HN1" i="89"/>
  <c r="HM1" i="89"/>
  <c r="HI1" i="89"/>
  <c r="HH1" i="89"/>
  <c r="HG1" i="89"/>
  <c r="HF1" i="89"/>
  <c r="HE1" i="89"/>
  <c r="HD1" i="89"/>
  <c r="HC1" i="89"/>
  <c r="HW1" i="89" s="1"/>
  <c r="GW1" i="89"/>
  <c r="GV1" i="89"/>
  <c r="GU1" i="89"/>
  <c r="GT1" i="89"/>
  <c r="GS1" i="89"/>
  <c r="GR1" i="89"/>
  <c r="GQ1" i="89"/>
  <c r="GP1" i="89"/>
  <c r="GO1" i="89"/>
  <c r="GN1" i="89"/>
  <c r="GK1" i="89"/>
  <c r="GJ1" i="89"/>
  <c r="GC1" i="89"/>
  <c r="GB1" i="89"/>
  <c r="FX1" i="89"/>
  <c r="FW1" i="89"/>
  <c r="FV1" i="89"/>
  <c r="FU1" i="89"/>
  <c r="FT1" i="89"/>
  <c r="FS1" i="89"/>
  <c r="FR1" i="89"/>
  <c r="FQ1" i="89"/>
  <c r="FP1" i="89"/>
  <c r="FO1" i="89"/>
  <c r="FN1" i="89"/>
  <c r="FM1" i="89"/>
  <c r="FL1" i="89"/>
  <c r="FK1" i="89"/>
  <c r="FJ1" i="89"/>
  <c r="FI1" i="89"/>
  <c r="FH1" i="89"/>
  <c r="FG1" i="89"/>
  <c r="FF1" i="89"/>
  <c r="FE1" i="89"/>
  <c r="FD1" i="89"/>
  <c r="FC1" i="89"/>
  <c r="FB1" i="89"/>
  <c r="FA1" i="89"/>
  <c r="EZ1" i="89"/>
  <c r="EY1" i="89"/>
  <c r="EX1" i="89"/>
  <c r="EW1" i="89"/>
  <c r="EV1" i="89"/>
  <c r="EU1" i="89"/>
  <c r="ET1" i="89"/>
  <c r="ES1" i="89"/>
  <c r="ER1" i="89"/>
  <c r="EQ1" i="89"/>
  <c r="EP1" i="89"/>
  <c r="EO1" i="89"/>
  <c r="EN1" i="89"/>
  <c r="EM1" i="89"/>
  <c r="EL1" i="89"/>
  <c r="EK1" i="89"/>
  <c r="EI1" i="89"/>
  <c r="EH1" i="89"/>
  <c r="EG1" i="89"/>
  <c r="EF1" i="89"/>
  <c r="EE1" i="89"/>
  <c r="EJ1" i="89" s="1"/>
  <c r="ED1" i="89"/>
  <c r="EC1" i="89"/>
  <c r="EB1" i="89"/>
  <c r="EA1" i="89"/>
  <c r="DZ1" i="89"/>
  <c r="DY1" i="89"/>
  <c r="DX1" i="89"/>
  <c r="DU1" i="89"/>
  <c r="DT1" i="89"/>
  <c r="DS1" i="89"/>
  <c r="DR1" i="89"/>
  <c r="DW1" i="89" s="1"/>
  <c r="DQ1" i="89"/>
  <c r="DV1" i="89" s="1"/>
  <c r="DP1" i="89"/>
  <c r="DK1" i="89"/>
  <c r="DJ1" i="89"/>
  <c r="DO1" i="89" s="1"/>
  <c r="DI1" i="89"/>
  <c r="DN1" i="89" s="1"/>
  <c r="DH1" i="89"/>
  <c r="DM1" i="89" s="1"/>
  <c r="DG1" i="89"/>
  <c r="DL1" i="89" s="1"/>
  <c r="DC1" i="89"/>
  <c r="DB1" i="89"/>
  <c r="DA1" i="89"/>
  <c r="DF1" i="89" s="1"/>
  <c r="CZ1" i="89"/>
  <c r="DE1" i="89" s="1"/>
  <c r="CY1" i="89"/>
  <c r="DD1" i="89" s="1"/>
  <c r="CX1" i="89"/>
  <c r="CW1" i="89"/>
  <c r="CS1" i="89"/>
  <c r="CR1" i="89"/>
  <c r="CD1" i="89"/>
  <c r="CC1" i="89"/>
  <c r="CB1" i="89"/>
  <c r="BT1" i="89"/>
  <c r="GE1" i="89" s="1"/>
  <c r="BM1" i="89"/>
  <c r="BR1" i="89" s="1"/>
  <c r="BL1" i="89"/>
  <c r="BQ1" i="89" s="1"/>
  <c r="BH1" i="89"/>
  <c r="NZ1" i="89" s="1"/>
  <c r="PX1" i="89" s="1"/>
  <c r="BG1" i="89"/>
  <c r="NY1" i="89" s="1"/>
  <c r="BF1" i="89"/>
  <c r="GA1" i="89" s="1"/>
  <c r="BE1" i="89"/>
  <c r="FZ1" i="89" s="1"/>
  <c r="GY1" i="89" s="1"/>
  <c r="BD1" i="89"/>
  <c r="FY1" i="89" s="1"/>
  <c r="BC1" i="89"/>
  <c r="BB1" i="89"/>
  <c r="BA1" i="89"/>
  <c r="AZ1" i="89"/>
  <c r="AY1" i="89"/>
  <c r="AX1" i="89"/>
  <c r="AW1" i="89"/>
  <c r="AV1" i="89"/>
  <c r="AU1" i="89"/>
  <c r="AT1" i="89"/>
  <c r="AS1" i="89"/>
  <c r="AR1" i="89"/>
  <c r="AQ1" i="89"/>
  <c r="AP1" i="89"/>
  <c r="AO1" i="89"/>
  <c r="AN1" i="89"/>
  <c r="OY1" i="89" s="1"/>
  <c r="AM1" i="89"/>
  <c r="OX1" i="89" s="1"/>
  <c r="AL1" i="89"/>
  <c r="OW1" i="89" s="1"/>
  <c r="AK1" i="89"/>
  <c r="OV1" i="89" s="1"/>
  <c r="AJ1" i="89"/>
  <c r="OU1" i="89" s="1"/>
  <c r="AI1" i="89"/>
  <c r="AH1" i="89"/>
  <c r="AG1" i="89"/>
  <c r="AF1" i="89"/>
  <c r="AE1" i="89"/>
  <c r="AD1" i="89"/>
  <c r="AC1" i="89"/>
  <c r="AB1" i="89"/>
  <c r="AA1" i="89"/>
  <c r="Z1" i="89"/>
  <c r="Y1" i="89"/>
  <c r="X1" i="89"/>
  <c r="W1" i="89"/>
  <c r="IK1" i="89" s="1"/>
  <c r="V1" i="89"/>
  <c r="JS1" i="89" s="1"/>
  <c r="KM1" i="89" s="1"/>
  <c r="LB1" i="89" s="1"/>
  <c r="U1" i="89"/>
  <c r="JR1" i="89" s="1"/>
  <c r="KL1" i="89" s="1"/>
  <c r="LA1" i="89" s="1"/>
  <c r="T1" i="89"/>
  <c r="IM1" i="89" s="1"/>
  <c r="S1" i="89"/>
  <c r="GI1" i="89" s="1"/>
  <c r="R1" i="89"/>
  <c r="CG1" i="89" s="1"/>
  <c r="Q1" i="89"/>
  <c r="CF1" i="89" s="1"/>
  <c r="P1" i="89"/>
  <c r="PG1" i="89" s="1"/>
  <c r="O1" i="89"/>
  <c r="OQ1" i="89" s="1"/>
  <c r="N1" i="89"/>
  <c r="BS1" i="89" s="1"/>
  <c r="GD1" i="89" s="1"/>
  <c r="PR1" i="88"/>
  <c r="PN1" i="88"/>
  <c r="PM1" i="88"/>
  <c r="PL1" i="88"/>
  <c r="PK1" i="88"/>
  <c r="PJ1" i="88"/>
  <c r="PH1" i="88"/>
  <c r="OZ1" i="88"/>
  <c r="OL1" i="88"/>
  <c r="OJ1" i="88"/>
  <c r="OI1" i="88"/>
  <c r="OH1" i="88"/>
  <c r="OG1" i="88"/>
  <c r="OF1" i="88"/>
  <c r="OE1" i="88"/>
  <c r="OD1" i="88"/>
  <c r="OC1" i="88"/>
  <c r="OB1" i="88"/>
  <c r="PZ1" i="88" s="1"/>
  <c r="OA1" i="88"/>
  <c r="NU1" i="88"/>
  <c r="NT1" i="88"/>
  <c r="NS1" i="88"/>
  <c r="NR1" i="88"/>
  <c r="NQ1" i="88"/>
  <c r="NP1" i="88"/>
  <c r="NO1" i="88"/>
  <c r="NN1" i="88"/>
  <c r="NM1" i="88"/>
  <c r="NL1" i="88"/>
  <c r="NK1" i="88"/>
  <c r="NJ1" i="88"/>
  <c r="NI1" i="88"/>
  <c r="NH1" i="88"/>
  <c r="NG1" i="88"/>
  <c r="NF1" i="88"/>
  <c r="NE1" i="88"/>
  <c r="ND1" i="88"/>
  <c r="NC1" i="88"/>
  <c r="NB1" i="88"/>
  <c r="NA1" i="88"/>
  <c r="MZ1" i="88"/>
  <c r="MY1" i="88"/>
  <c r="MX1" i="88"/>
  <c r="MW1" i="88"/>
  <c r="MV1" i="88"/>
  <c r="MU1" i="88"/>
  <c r="MT1" i="88"/>
  <c r="MS1" i="88"/>
  <c r="MR1" i="88"/>
  <c r="MQ1" i="88"/>
  <c r="PS1" i="88" s="1"/>
  <c r="MP1" i="88"/>
  <c r="MO1" i="88"/>
  <c r="PQ1" i="88" s="1"/>
  <c r="MN1" i="88"/>
  <c r="PP1" i="88" s="1"/>
  <c r="MM1" i="88"/>
  <c r="ML1" i="88"/>
  <c r="MK1" i="88"/>
  <c r="MJ1" i="88"/>
  <c r="MI1" i="88"/>
  <c r="MH1" i="88"/>
  <c r="PO1" i="88" s="1"/>
  <c r="LX1" i="88"/>
  <c r="LW1" i="88"/>
  <c r="LV1" i="88"/>
  <c r="LU1" i="88"/>
  <c r="LT1" i="88"/>
  <c r="LS1" i="88"/>
  <c r="LR1" i="88"/>
  <c r="LQ1" i="88"/>
  <c r="LP1" i="88"/>
  <c r="LO1" i="88"/>
  <c r="LN1" i="88"/>
  <c r="LM1" i="88"/>
  <c r="LL1" i="88"/>
  <c r="LK1" i="88"/>
  <c r="LJ1" i="88"/>
  <c r="LI1" i="88"/>
  <c r="MC1" i="88" s="1"/>
  <c r="KS1" i="88"/>
  <c r="KR1" i="88"/>
  <c r="KE1" i="88"/>
  <c r="KD1" i="88"/>
  <c r="KC1" i="88"/>
  <c r="KW1" i="88" s="1"/>
  <c r="LG1" i="88" s="1"/>
  <c r="KB1" i="88"/>
  <c r="JY1" i="88"/>
  <c r="JX1" i="88"/>
  <c r="JW1" i="88"/>
  <c r="KQ1" i="88" s="1"/>
  <c r="JV1" i="88"/>
  <c r="KP1" i="88" s="1"/>
  <c r="JU1" i="88"/>
  <c r="KO1" i="88" s="1"/>
  <c r="JT1" i="88"/>
  <c r="KN1" i="88" s="1"/>
  <c r="LC1" i="88" s="1"/>
  <c r="JO1" i="88"/>
  <c r="KI1" i="88" s="1"/>
  <c r="JN1" i="88"/>
  <c r="KH1" i="88" s="1"/>
  <c r="JM1" i="88"/>
  <c r="KG1" i="88" s="1"/>
  <c r="JL1" i="88"/>
  <c r="KF1" i="88" s="1"/>
  <c r="JK1" i="88"/>
  <c r="JJ1" i="88"/>
  <c r="JI1" i="88"/>
  <c r="JH1" i="88"/>
  <c r="JG1" i="88"/>
  <c r="KA1" i="88" s="1"/>
  <c r="KU1" i="88" s="1"/>
  <c r="JF1" i="88"/>
  <c r="JZ1" i="88" s="1"/>
  <c r="KT1" i="88" s="1"/>
  <c r="IZ1" i="88"/>
  <c r="IY1" i="88"/>
  <c r="IX1" i="88"/>
  <c r="IW1" i="88"/>
  <c r="IV1" i="88"/>
  <c r="IU1" i="88"/>
  <c r="IT1" i="88"/>
  <c r="IS1" i="88"/>
  <c r="IR1" i="88"/>
  <c r="IQ1" i="88"/>
  <c r="IP1" i="88"/>
  <c r="IO1" i="88"/>
  <c r="IN1" i="88"/>
  <c r="IH1" i="88"/>
  <c r="IF1" i="88"/>
  <c r="JE1" i="88" s="1"/>
  <c r="IE1" i="88"/>
  <c r="ID1" i="88"/>
  <c r="IC1" i="88"/>
  <c r="IB1" i="88"/>
  <c r="HX1" i="88"/>
  <c r="HV1" i="88"/>
  <c r="HU1" i="88"/>
  <c r="HT1" i="88"/>
  <c r="HS1" i="88"/>
  <c r="HR1" i="88"/>
  <c r="HQ1" i="88"/>
  <c r="HP1" i="88"/>
  <c r="HO1" i="88"/>
  <c r="HN1" i="88"/>
  <c r="HM1" i="88"/>
  <c r="HJ1" i="88"/>
  <c r="HY1" i="88" s="1"/>
  <c r="HI1" i="88"/>
  <c r="HH1" i="88"/>
  <c r="HG1" i="88"/>
  <c r="HF1" i="88"/>
  <c r="HE1" i="88"/>
  <c r="HD1" i="88"/>
  <c r="HC1" i="88"/>
  <c r="HW1" i="88" s="1"/>
  <c r="GW1" i="88"/>
  <c r="GV1" i="88"/>
  <c r="GU1" i="88"/>
  <c r="GT1" i="88"/>
  <c r="GS1" i="88"/>
  <c r="GR1" i="88"/>
  <c r="GQ1" i="88"/>
  <c r="GP1" i="88"/>
  <c r="GO1" i="88"/>
  <c r="GN1" i="88"/>
  <c r="GL1" i="88"/>
  <c r="GK1" i="88"/>
  <c r="GJ1" i="88"/>
  <c r="GC1" i="88"/>
  <c r="GB1" i="88"/>
  <c r="HA1" i="88" s="1"/>
  <c r="FX1" i="88"/>
  <c r="FW1" i="88"/>
  <c r="FV1" i="88"/>
  <c r="FU1" i="88"/>
  <c r="FT1" i="88"/>
  <c r="FS1" i="88"/>
  <c r="FR1" i="88"/>
  <c r="FQ1" i="88"/>
  <c r="FP1" i="88"/>
  <c r="FO1" i="88"/>
  <c r="FN1" i="88"/>
  <c r="FM1" i="88"/>
  <c r="FL1" i="88"/>
  <c r="FK1" i="88"/>
  <c r="FJ1" i="88"/>
  <c r="FI1" i="88"/>
  <c r="FH1" i="88"/>
  <c r="FG1" i="88"/>
  <c r="FF1" i="88"/>
  <c r="FE1" i="88"/>
  <c r="FD1" i="88"/>
  <c r="FC1" i="88"/>
  <c r="FB1" i="88"/>
  <c r="FA1" i="88"/>
  <c r="EZ1" i="88"/>
  <c r="EY1" i="88"/>
  <c r="EX1" i="88"/>
  <c r="EW1" i="88"/>
  <c r="EV1" i="88"/>
  <c r="EU1" i="88"/>
  <c r="ET1" i="88"/>
  <c r="ES1" i="88"/>
  <c r="ER1" i="88"/>
  <c r="EQ1" i="88"/>
  <c r="EP1" i="88"/>
  <c r="EO1" i="88"/>
  <c r="EN1" i="88"/>
  <c r="EM1" i="88"/>
  <c r="EL1" i="88"/>
  <c r="EK1" i="88"/>
  <c r="EI1" i="88"/>
  <c r="EH1" i="88"/>
  <c r="EG1" i="88"/>
  <c r="EF1" i="88"/>
  <c r="EE1" i="88"/>
  <c r="EJ1" i="88" s="1"/>
  <c r="ED1" i="88"/>
  <c r="EC1" i="88"/>
  <c r="EB1" i="88"/>
  <c r="EA1" i="88"/>
  <c r="DZ1" i="88"/>
  <c r="DY1" i="88"/>
  <c r="DX1" i="88"/>
  <c r="DU1" i="88"/>
  <c r="DT1" i="88"/>
  <c r="DS1" i="88"/>
  <c r="DR1" i="88"/>
  <c r="DW1" i="88" s="1"/>
  <c r="DQ1" i="88"/>
  <c r="DV1" i="88" s="1"/>
  <c r="DP1" i="88"/>
  <c r="DK1" i="88"/>
  <c r="DJ1" i="88"/>
  <c r="DO1" i="88" s="1"/>
  <c r="DI1" i="88"/>
  <c r="DN1" i="88" s="1"/>
  <c r="DH1" i="88"/>
  <c r="DM1" i="88" s="1"/>
  <c r="DG1" i="88"/>
  <c r="DL1" i="88" s="1"/>
  <c r="DC1" i="88"/>
  <c r="DB1" i="88"/>
  <c r="DA1" i="88"/>
  <c r="DF1" i="88" s="1"/>
  <c r="CZ1" i="88"/>
  <c r="DE1" i="88" s="1"/>
  <c r="CY1" i="88"/>
  <c r="DD1" i="88" s="1"/>
  <c r="CX1" i="88"/>
  <c r="CW1" i="88"/>
  <c r="CS1" i="88"/>
  <c r="CR1" i="88"/>
  <c r="CD1" i="88"/>
  <c r="CC1" i="88"/>
  <c r="CB1" i="88"/>
  <c r="BV1" i="88"/>
  <c r="GG1" i="88" s="1"/>
  <c r="BT1" i="88"/>
  <c r="GE1" i="88" s="1"/>
  <c r="BM1" i="88"/>
  <c r="BR1" i="88" s="1"/>
  <c r="BL1" i="88"/>
  <c r="BQ1" i="88" s="1"/>
  <c r="BH1" i="88"/>
  <c r="NZ1" i="88" s="1"/>
  <c r="PX1" i="88" s="1"/>
  <c r="BG1" i="88"/>
  <c r="NY1" i="88" s="1"/>
  <c r="BF1" i="88"/>
  <c r="GA1" i="88" s="1"/>
  <c r="BE1" i="88"/>
  <c r="FZ1" i="88" s="1"/>
  <c r="BD1" i="88"/>
  <c r="NV1" i="88" s="1"/>
  <c r="BC1" i="88"/>
  <c r="BB1" i="88"/>
  <c r="BA1" i="88"/>
  <c r="AZ1" i="88"/>
  <c r="AY1" i="88"/>
  <c r="AX1" i="88"/>
  <c r="AW1" i="88"/>
  <c r="AV1" i="88"/>
  <c r="AU1" i="88"/>
  <c r="AT1" i="88"/>
  <c r="AS1" i="88"/>
  <c r="AR1" i="88"/>
  <c r="AQ1" i="88"/>
  <c r="AP1" i="88"/>
  <c r="AO1" i="88"/>
  <c r="AN1" i="88"/>
  <c r="OY1" i="88" s="1"/>
  <c r="AM1" i="88"/>
  <c r="OX1" i="88" s="1"/>
  <c r="AL1" i="88"/>
  <c r="OW1" i="88" s="1"/>
  <c r="AK1" i="88"/>
  <c r="OV1" i="88" s="1"/>
  <c r="AJ1" i="88"/>
  <c r="OU1" i="88" s="1"/>
  <c r="AI1" i="88"/>
  <c r="AH1" i="88"/>
  <c r="AG1" i="88"/>
  <c r="AF1" i="88"/>
  <c r="AE1" i="88"/>
  <c r="AD1" i="88"/>
  <c r="AC1" i="88"/>
  <c r="AB1" i="88"/>
  <c r="AA1" i="88"/>
  <c r="Z1" i="88"/>
  <c r="Y1" i="88"/>
  <c r="X1" i="88"/>
  <c r="W1" i="88"/>
  <c r="IK1" i="88" s="1"/>
  <c r="V1" i="88"/>
  <c r="JS1" i="88" s="1"/>
  <c r="KM1" i="88" s="1"/>
  <c r="LB1" i="88" s="1"/>
  <c r="U1" i="88"/>
  <c r="JR1" i="88" s="1"/>
  <c r="KL1" i="88" s="1"/>
  <c r="T1" i="88"/>
  <c r="IM1" i="88" s="1"/>
  <c r="S1" i="88"/>
  <c r="GI1" i="88" s="1"/>
  <c r="R1" i="88"/>
  <c r="OT1" i="88" s="1"/>
  <c r="Q1" i="88"/>
  <c r="CF1" i="88" s="1"/>
  <c r="P1" i="88"/>
  <c r="PG1" i="88" s="1"/>
  <c r="O1" i="88"/>
  <c r="OQ1" i="88" s="1"/>
  <c r="N1" i="88"/>
  <c r="BS1" i="88" s="1"/>
  <c r="GD1" i="88" s="1"/>
  <c r="PZ1" i="87"/>
  <c r="PN1" i="87"/>
  <c r="PM1" i="87"/>
  <c r="PL1" i="87"/>
  <c r="PK1" i="87"/>
  <c r="PJ1" i="87"/>
  <c r="PH1" i="87"/>
  <c r="OZ1" i="87"/>
  <c r="OL1" i="87"/>
  <c r="OJ1" i="87"/>
  <c r="OI1" i="87"/>
  <c r="OH1" i="87"/>
  <c r="OG1" i="87"/>
  <c r="OF1" i="87"/>
  <c r="OE1" i="87"/>
  <c r="OD1" i="87"/>
  <c r="OC1" i="87"/>
  <c r="OB1" i="87"/>
  <c r="OA1" i="87"/>
  <c r="NU1" i="87"/>
  <c r="NT1" i="87"/>
  <c r="NS1" i="87"/>
  <c r="NR1" i="87"/>
  <c r="NQ1" i="87"/>
  <c r="NP1" i="87"/>
  <c r="NO1" i="87"/>
  <c r="NN1" i="87"/>
  <c r="NM1" i="87"/>
  <c r="NL1" i="87"/>
  <c r="NK1" i="87"/>
  <c r="NJ1" i="87"/>
  <c r="PW1" i="87" s="1"/>
  <c r="NI1" i="87"/>
  <c r="NH1" i="87"/>
  <c r="NG1" i="87"/>
  <c r="NF1" i="87"/>
  <c r="NE1" i="87"/>
  <c r="ND1" i="87"/>
  <c r="NC1" i="87"/>
  <c r="NB1" i="87"/>
  <c r="NA1" i="87"/>
  <c r="MZ1" i="87"/>
  <c r="MY1" i="87"/>
  <c r="MX1" i="87"/>
  <c r="MW1" i="87"/>
  <c r="MV1" i="87"/>
  <c r="MU1" i="87"/>
  <c r="MT1" i="87"/>
  <c r="MS1" i="87"/>
  <c r="MR1" i="87"/>
  <c r="MQ1" i="87"/>
  <c r="PS1" i="87" s="1"/>
  <c r="MP1" i="87"/>
  <c r="PR1" i="87" s="1"/>
  <c r="MO1" i="87"/>
  <c r="PQ1" i="87" s="1"/>
  <c r="MN1" i="87"/>
  <c r="PP1" i="87" s="1"/>
  <c r="MM1" i="87"/>
  <c r="ML1" i="87"/>
  <c r="MK1" i="87"/>
  <c r="MJ1" i="87"/>
  <c r="MI1" i="87"/>
  <c r="MH1" i="87"/>
  <c r="PO1" i="87" s="1"/>
  <c r="LX1" i="87"/>
  <c r="LW1" i="87"/>
  <c r="LV1" i="87"/>
  <c r="LU1" i="87"/>
  <c r="LT1" i="87"/>
  <c r="LS1" i="87"/>
  <c r="LR1" i="87"/>
  <c r="LQ1" i="87"/>
  <c r="LP1" i="87"/>
  <c r="LO1" i="87"/>
  <c r="LN1" i="87"/>
  <c r="LM1" i="87"/>
  <c r="LL1" i="87"/>
  <c r="LK1" i="87"/>
  <c r="LJ1" i="87"/>
  <c r="LI1" i="87"/>
  <c r="MC1" i="87" s="1"/>
  <c r="KS1" i="87"/>
  <c r="KR1" i="87"/>
  <c r="KE1" i="87"/>
  <c r="KD1" i="87"/>
  <c r="KC1" i="87"/>
  <c r="KW1" i="87" s="1"/>
  <c r="LG1" i="87" s="1"/>
  <c r="KB1" i="87"/>
  <c r="JY1" i="87"/>
  <c r="JX1" i="87"/>
  <c r="JW1" i="87"/>
  <c r="KQ1" i="87" s="1"/>
  <c r="JV1" i="87"/>
  <c r="KP1" i="87" s="1"/>
  <c r="JU1" i="87"/>
  <c r="KO1" i="87" s="1"/>
  <c r="JT1" i="87"/>
  <c r="KN1" i="87" s="1"/>
  <c r="LC1" i="87" s="1"/>
  <c r="JO1" i="87"/>
  <c r="KI1" i="87" s="1"/>
  <c r="JN1" i="87"/>
  <c r="KH1" i="87" s="1"/>
  <c r="JM1" i="87"/>
  <c r="KG1" i="87" s="1"/>
  <c r="JL1" i="87"/>
  <c r="KF1" i="87" s="1"/>
  <c r="JK1" i="87"/>
  <c r="JJ1" i="87"/>
  <c r="JI1" i="87"/>
  <c r="JH1" i="87"/>
  <c r="JG1" i="87"/>
  <c r="KA1" i="87" s="1"/>
  <c r="KU1" i="87" s="1"/>
  <c r="JF1" i="87"/>
  <c r="JZ1" i="87" s="1"/>
  <c r="KT1" i="87" s="1"/>
  <c r="IZ1" i="87"/>
  <c r="IY1" i="87"/>
  <c r="IX1" i="87"/>
  <c r="IW1" i="87"/>
  <c r="IV1" i="87"/>
  <c r="IU1" i="87"/>
  <c r="IT1" i="87"/>
  <c r="IS1" i="87"/>
  <c r="IR1" i="87"/>
  <c r="IQ1" i="87"/>
  <c r="IP1" i="87"/>
  <c r="IO1" i="87"/>
  <c r="IN1" i="87"/>
  <c r="II1" i="87"/>
  <c r="IH1" i="87"/>
  <c r="IF1" i="87"/>
  <c r="IE1" i="87"/>
  <c r="ID1" i="87"/>
  <c r="JC1" i="87" s="1"/>
  <c r="IC1" i="87"/>
  <c r="IB1" i="87"/>
  <c r="HX1" i="87"/>
  <c r="HV1" i="87"/>
  <c r="HU1" i="87"/>
  <c r="HT1" i="87"/>
  <c r="HS1" i="87"/>
  <c r="HR1" i="87"/>
  <c r="HQ1" i="87"/>
  <c r="HP1" i="87"/>
  <c r="HZ1" i="87" s="1"/>
  <c r="HO1" i="87"/>
  <c r="HN1" i="87"/>
  <c r="HM1" i="87"/>
  <c r="HK1" i="87"/>
  <c r="HJ1" i="87"/>
  <c r="HY1" i="87" s="1"/>
  <c r="HI1" i="87"/>
  <c r="HH1" i="87"/>
  <c r="HG1" i="87"/>
  <c r="HF1" i="87"/>
  <c r="HE1" i="87"/>
  <c r="HD1" i="87"/>
  <c r="HC1" i="87"/>
  <c r="HW1" i="87" s="1"/>
  <c r="GW1" i="87"/>
  <c r="GV1" i="87"/>
  <c r="GU1" i="87"/>
  <c r="GT1" i="87"/>
  <c r="GS1" i="87"/>
  <c r="GR1" i="87"/>
  <c r="GQ1" i="87"/>
  <c r="GP1" i="87"/>
  <c r="GO1" i="87"/>
  <c r="GN1" i="87"/>
  <c r="GM1" i="87"/>
  <c r="GL1" i="87"/>
  <c r="GK1" i="87"/>
  <c r="GJ1" i="87"/>
  <c r="GC1" i="87"/>
  <c r="GB1" i="87"/>
  <c r="FX1" i="87"/>
  <c r="FW1" i="87"/>
  <c r="FV1" i="87"/>
  <c r="FU1" i="87"/>
  <c r="FT1" i="87"/>
  <c r="FS1" i="87"/>
  <c r="FR1" i="87"/>
  <c r="FQ1" i="87"/>
  <c r="FP1" i="87"/>
  <c r="FO1" i="87"/>
  <c r="FN1" i="87"/>
  <c r="FM1" i="87"/>
  <c r="FL1" i="87"/>
  <c r="FK1" i="87"/>
  <c r="FJ1" i="87"/>
  <c r="FI1" i="87"/>
  <c r="FH1" i="87"/>
  <c r="FG1" i="87"/>
  <c r="FF1" i="87"/>
  <c r="FE1" i="87"/>
  <c r="FD1" i="87"/>
  <c r="FC1" i="87"/>
  <c r="FB1" i="87"/>
  <c r="FA1" i="87"/>
  <c r="EZ1" i="87"/>
  <c r="EY1" i="87"/>
  <c r="EX1" i="87"/>
  <c r="EW1" i="87"/>
  <c r="EV1" i="87"/>
  <c r="EU1" i="87"/>
  <c r="ET1" i="87"/>
  <c r="ES1" i="87"/>
  <c r="ER1" i="87"/>
  <c r="EQ1" i="87"/>
  <c r="EP1" i="87"/>
  <c r="EO1" i="87"/>
  <c r="EN1" i="87"/>
  <c r="EM1" i="87"/>
  <c r="EL1" i="87"/>
  <c r="EK1" i="87"/>
  <c r="EJ1" i="87"/>
  <c r="EI1" i="87"/>
  <c r="EH1" i="87"/>
  <c r="EG1" i="87"/>
  <c r="EF1" i="87"/>
  <c r="EE1" i="87"/>
  <c r="ED1" i="87"/>
  <c r="EC1" i="87"/>
  <c r="EB1" i="87"/>
  <c r="EA1" i="87"/>
  <c r="DZ1" i="87"/>
  <c r="DY1" i="87"/>
  <c r="DX1" i="87"/>
  <c r="DU1" i="87"/>
  <c r="DT1" i="87"/>
  <c r="DS1" i="87"/>
  <c r="DR1" i="87"/>
  <c r="DW1" i="87" s="1"/>
  <c r="DQ1" i="87"/>
  <c r="DV1" i="87" s="1"/>
  <c r="DP1" i="87"/>
  <c r="DL1" i="87"/>
  <c r="DK1" i="87"/>
  <c r="DJ1" i="87"/>
  <c r="DO1" i="87" s="1"/>
  <c r="DI1" i="87"/>
  <c r="DN1" i="87" s="1"/>
  <c r="DH1" i="87"/>
  <c r="DM1" i="87" s="1"/>
  <c r="DG1" i="87"/>
  <c r="DD1" i="87"/>
  <c r="DC1" i="87"/>
  <c r="DB1" i="87"/>
  <c r="DA1" i="87"/>
  <c r="DF1" i="87" s="1"/>
  <c r="CZ1" i="87"/>
  <c r="DE1" i="87" s="1"/>
  <c r="CY1" i="87"/>
  <c r="CX1" i="87"/>
  <c r="CW1" i="87"/>
  <c r="CS1" i="87"/>
  <c r="CR1" i="87"/>
  <c r="CD1" i="87"/>
  <c r="CC1" i="87"/>
  <c r="CB1" i="87"/>
  <c r="BV1" i="87"/>
  <c r="GG1" i="87" s="1"/>
  <c r="BT1" i="87"/>
  <c r="GE1" i="87" s="1"/>
  <c r="BM1" i="87"/>
  <c r="BR1" i="87" s="1"/>
  <c r="BL1" i="87"/>
  <c r="BQ1" i="87" s="1"/>
  <c r="BH1" i="87"/>
  <c r="NZ1" i="87" s="1"/>
  <c r="PX1" i="87" s="1"/>
  <c r="BG1" i="87"/>
  <c r="NY1" i="87" s="1"/>
  <c r="BF1" i="87"/>
  <c r="GA1" i="87" s="1"/>
  <c r="BE1" i="87"/>
  <c r="FZ1" i="87" s="1"/>
  <c r="GY1" i="87" s="1"/>
  <c r="BD1" i="87"/>
  <c r="NV1" i="87" s="1"/>
  <c r="BC1" i="87"/>
  <c r="BB1" i="87"/>
  <c r="BA1" i="87"/>
  <c r="AZ1" i="87"/>
  <c r="AY1" i="87"/>
  <c r="AX1" i="87"/>
  <c r="AW1" i="87"/>
  <c r="AV1" i="87"/>
  <c r="AU1" i="87"/>
  <c r="AT1" i="87"/>
  <c r="AS1" i="87"/>
  <c r="AR1" i="87"/>
  <c r="AQ1" i="87"/>
  <c r="AP1" i="87"/>
  <c r="AO1" i="87"/>
  <c r="AN1" i="87"/>
  <c r="OY1" i="87" s="1"/>
  <c r="AM1" i="87"/>
  <c r="OX1" i="87" s="1"/>
  <c r="AL1" i="87"/>
  <c r="OW1" i="87" s="1"/>
  <c r="AK1" i="87"/>
  <c r="OV1" i="87" s="1"/>
  <c r="AJ1" i="87"/>
  <c r="OU1" i="87" s="1"/>
  <c r="AI1" i="87"/>
  <c r="AH1" i="87"/>
  <c r="AG1" i="87"/>
  <c r="AF1" i="87"/>
  <c r="AE1" i="87"/>
  <c r="AD1" i="87"/>
  <c r="AC1" i="87"/>
  <c r="AB1" i="87"/>
  <c r="AA1" i="87"/>
  <c r="Z1" i="87"/>
  <c r="Y1" i="87"/>
  <c r="X1" i="87"/>
  <c r="W1" i="87"/>
  <c r="IK1" i="87" s="1"/>
  <c r="V1" i="87"/>
  <c r="JS1" i="87" s="1"/>
  <c r="KM1" i="87" s="1"/>
  <c r="LB1" i="87" s="1"/>
  <c r="U1" i="87"/>
  <c r="JR1" i="87" s="1"/>
  <c r="KL1" i="87" s="1"/>
  <c r="T1" i="87"/>
  <c r="IM1" i="87" s="1"/>
  <c r="S1" i="87"/>
  <c r="GI1" i="87" s="1"/>
  <c r="R1" i="87"/>
  <c r="CL1" i="87" s="1"/>
  <c r="CQ1" i="87" s="1"/>
  <c r="Q1" i="87"/>
  <c r="CF1" i="87" s="1"/>
  <c r="P1" i="87"/>
  <c r="PG1" i="87" s="1"/>
  <c r="O1" i="87"/>
  <c r="OQ1" i="87" s="1"/>
  <c r="N1" i="87"/>
  <c r="BS1" i="87" s="1"/>
  <c r="GD1" i="87" s="1"/>
  <c r="PP1" i="86"/>
  <c r="PN1" i="86"/>
  <c r="PM1" i="86"/>
  <c r="PL1" i="86"/>
  <c r="PK1" i="86"/>
  <c r="PJ1" i="86"/>
  <c r="PH1" i="86"/>
  <c r="PA1" i="86"/>
  <c r="OZ1" i="86"/>
  <c r="OL1" i="86"/>
  <c r="OK1" i="86"/>
  <c r="PY1" i="86" s="1"/>
  <c r="OJ1" i="86"/>
  <c r="OI1" i="86"/>
  <c r="OH1" i="86"/>
  <c r="OG1" i="86"/>
  <c r="OF1" i="86"/>
  <c r="OE1" i="86"/>
  <c r="OD1" i="86"/>
  <c r="OC1" i="86"/>
  <c r="OB1" i="86"/>
  <c r="PZ1" i="86" s="1"/>
  <c r="OA1" i="86"/>
  <c r="NU1" i="86"/>
  <c r="NT1" i="86"/>
  <c r="NS1" i="86"/>
  <c r="NR1" i="86"/>
  <c r="NQ1" i="86"/>
  <c r="NP1" i="86"/>
  <c r="NO1" i="86"/>
  <c r="NN1" i="86"/>
  <c r="NM1" i="86"/>
  <c r="NL1" i="86"/>
  <c r="NK1" i="86"/>
  <c r="NJ1" i="86"/>
  <c r="NI1" i="86"/>
  <c r="NH1" i="86"/>
  <c r="NG1" i="86"/>
  <c r="NF1" i="86"/>
  <c r="NE1" i="86"/>
  <c r="ND1" i="86"/>
  <c r="NC1" i="86"/>
  <c r="NB1" i="86"/>
  <c r="NA1" i="86"/>
  <c r="MZ1" i="86"/>
  <c r="MY1" i="86"/>
  <c r="MX1" i="86"/>
  <c r="MW1" i="86"/>
  <c r="MV1" i="86"/>
  <c r="MU1" i="86"/>
  <c r="MT1" i="86"/>
  <c r="MS1" i="86"/>
  <c r="MR1" i="86"/>
  <c r="MQ1" i="86"/>
  <c r="PS1" i="86" s="1"/>
  <c r="MP1" i="86"/>
  <c r="PR1" i="86" s="1"/>
  <c r="MO1" i="86"/>
  <c r="PQ1" i="86" s="1"/>
  <c r="MN1" i="86"/>
  <c r="MM1" i="86"/>
  <c r="ML1" i="86"/>
  <c r="MK1" i="86"/>
  <c r="MJ1" i="86"/>
  <c r="MI1" i="86"/>
  <c r="MH1" i="86"/>
  <c r="PO1" i="86" s="1"/>
  <c r="LY1" i="86"/>
  <c r="LX1" i="86"/>
  <c r="LW1" i="86"/>
  <c r="LV1" i="86"/>
  <c r="LU1" i="86"/>
  <c r="LT1" i="86"/>
  <c r="LS1" i="86"/>
  <c r="LR1" i="86"/>
  <c r="LQ1" i="86"/>
  <c r="LP1" i="86"/>
  <c r="LO1" i="86"/>
  <c r="LN1" i="86"/>
  <c r="LM1" i="86"/>
  <c r="LL1" i="86"/>
  <c r="LK1" i="86"/>
  <c r="LJ1" i="86"/>
  <c r="MD1" i="86" s="1"/>
  <c r="LI1" i="86"/>
  <c r="MC1" i="86" s="1"/>
  <c r="KS1" i="86"/>
  <c r="KR1" i="86"/>
  <c r="KE1" i="86"/>
  <c r="KD1" i="86"/>
  <c r="KC1" i="86"/>
  <c r="KB1" i="86"/>
  <c r="JY1" i="86"/>
  <c r="JX1" i="86"/>
  <c r="JW1" i="86"/>
  <c r="KQ1" i="86" s="1"/>
  <c r="JV1" i="86"/>
  <c r="KP1" i="86" s="1"/>
  <c r="JU1" i="86"/>
  <c r="KO1" i="86" s="1"/>
  <c r="JT1" i="86"/>
  <c r="KN1" i="86" s="1"/>
  <c r="LC1" i="86" s="1"/>
  <c r="JO1" i="86"/>
  <c r="KI1" i="86" s="1"/>
  <c r="JN1" i="86"/>
  <c r="KH1" i="86" s="1"/>
  <c r="JM1" i="86"/>
  <c r="KG1" i="86" s="1"/>
  <c r="JL1" i="86"/>
  <c r="KF1" i="86" s="1"/>
  <c r="JK1" i="86"/>
  <c r="JJ1" i="86"/>
  <c r="JI1" i="86"/>
  <c r="JH1" i="86"/>
  <c r="JG1" i="86"/>
  <c r="KA1" i="86" s="1"/>
  <c r="JF1" i="86"/>
  <c r="JZ1" i="86" s="1"/>
  <c r="KT1" i="86" s="1"/>
  <c r="IZ1" i="86"/>
  <c r="IY1" i="86"/>
  <c r="IX1" i="86"/>
  <c r="IW1" i="86"/>
  <c r="IV1" i="86"/>
  <c r="IU1" i="86"/>
  <c r="IT1" i="86"/>
  <c r="IS1" i="86"/>
  <c r="IR1" i="86"/>
  <c r="IQ1" i="86"/>
  <c r="IP1" i="86"/>
  <c r="IO1" i="86"/>
  <c r="IN1" i="86"/>
  <c r="II1" i="86"/>
  <c r="IH1" i="86"/>
  <c r="IG1" i="86"/>
  <c r="IF1" i="86"/>
  <c r="JE1" i="86" s="1"/>
  <c r="IE1" i="86"/>
  <c r="ID1" i="86"/>
  <c r="JC1" i="86" s="1"/>
  <c r="IC1" i="86"/>
  <c r="JB1" i="86" s="1"/>
  <c r="IB1" i="86"/>
  <c r="HX1" i="86"/>
  <c r="HV1" i="86"/>
  <c r="HU1" i="86"/>
  <c r="HT1" i="86"/>
  <c r="HS1" i="86"/>
  <c r="HR1" i="86"/>
  <c r="HQ1" i="86"/>
  <c r="HP1" i="86"/>
  <c r="HZ1" i="86" s="1"/>
  <c r="HO1" i="86"/>
  <c r="HN1" i="86"/>
  <c r="HM1" i="86"/>
  <c r="HK1" i="86"/>
  <c r="HJ1" i="86"/>
  <c r="HY1" i="86" s="1"/>
  <c r="HI1" i="86"/>
  <c r="HH1" i="86"/>
  <c r="HG1" i="86"/>
  <c r="HF1" i="86"/>
  <c r="HE1" i="86"/>
  <c r="HD1" i="86"/>
  <c r="HC1" i="86"/>
  <c r="HW1" i="86" s="1"/>
  <c r="GW1" i="86"/>
  <c r="GV1" i="86"/>
  <c r="GU1" i="86"/>
  <c r="GT1" i="86"/>
  <c r="GS1" i="86"/>
  <c r="GR1" i="86"/>
  <c r="GQ1" i="86"/>
  <c r="GP1" i="86"/>
  <c r="GO1" i="86"/>
  <c r="GN1" i="86"/>
  <c r="GM1" i="86"/>
  <c r="GL1" i="86"/>
  <c r="GK1" i="86"/>
  <c r="GJ1" i="86"/>
  <c r="GC1" i="86"/>
  <c r="GB1" i="86"/>
  <c r="HA1" i="86" s="1"/>
  <c r="FX1" i="86"/>
  <c r="FW1" i="86"/>
  <c r="FV1" i="86"/>
  <c r="FU1" i="86"/>
  <c r="FT1" i="86"/>
  <c r="FS1" i="86"/>
  <c r="FR1" i="86"/>
  <c r="FQ1" i="86"/>
  <c r="FP1" i="86"/>
  <c r="FO1" i="86"/>
  <c r="FN1" i="86"/>
  <c r="FM1" i="86"/>
  <c r="FL1" i="86"/>
  <c r="FK1" i="86"/>
  <c r="FJ1" i="86"/>
  <c r="FI1" i="86"/>
  <c r="FH1" i="86"/>
  <c r="FG1" i="86"/>
  <c r="FF1" i="86"/>
  <c r="FE1" i="86"/>
  <c r="FD1" i="86"/>
  <c r="FC1" i="86"/>
  <c r="FB1" i="86"/>
  <c r="FA1" i="86"/>
  <c r="EZ1" i="86"/>
  <c r="EY1" i="86"/>
  <c r="EX1" i="86"/>
  <c r="EW1" i="86"/>
  <c r="EV1" i="86"/>
  <c r="EU1" i="86"/>
  <c r="ET1" i="86"/>
  <c r="ES1" i="86"/>
  <c r="ER1" i="86"/>
  <c r="EQ1" i="86"/>
  <c r="EP1" i="86"/>
  <c r="EO1" i="86"/>
  <c r="EN1" i="86"/>
  <c r="EM1" i="86"/>
  <c r="EL1" i="86"/>
  <c r="EK1" i="86"/>
  <c r="EI1" i="86"/>
  <c r="EH1" i="86"/>
  <c r="EG1" i="86"/>
  <c r="EF1" i="86"/>
  <c r="EE1" i="86"/>
  <c r="EJ1" i="86" s="1"/>
  <c r="ED1" i="86"/>
  <c r="EC1" i="86"/>
  <c r="EB1" i="86"/>
  <c r="EA1" i="86"/>
  <c r="DZ1" i="86"/>
  <c r="DY1" i="86"/>
  <c r="DX1" i="86"/>
  <c r="DU1" i="86"/>
  <c r="DT1" i="86"/>
  <c r="DS1" i="86"/>
  <c r="DR1" i="86"/>
  <c r="DW1" i="86" s="1"/>
  <c r="DQ1" i="86"/>
  <c r="DV1" i="86" s="1"/>
  <c r="DP1" i="86"/>
  <c r="DK1" i="86"/>
  <c r="DJ1" i="86"/>
  <c r="DO1" i="86" s="1"/>
  <c r="DI1" i="86"/>
  <c r="DN1" i="86" s="1"/>
  <c r="DH1" i="86"/>
  <c r="DM1" i="86" s="1"/>
  <c r="DG1" i="86"/>
  <c r="DL1" i="86" s="1"/>
  <c r="DC1" i="86"/>
  <c r="DB1" i="86"/>
  <c r="DA1" i="86"/>
  <c r="DF1" i="86" s="1"/>
  <c r="CZ1" i="86"/>
  <c r="DE1" i="86" s="1"/>
  <c r="CY1" i="86"/>
  <c r="DD1" i="86" s="1"/>
  <c r="CX1" i="86"/>
  <c r="CW1" i="86"/>
  <c r="CS1" i="86"/>
  <c r="CR1" i="86"/>
  <c r="CD1" i="86"/>
  <c r="CC1" i="86"/>
  <c r="CB1" i="86"/>
  <c r="BV1" i="86"/>
  <c r="GG1" i="86" s="1"/>
  <c r="BT1" i="86"/>
  <c r="GE1" i="86" s="1"/>
  <c r="BM1" i="86"/>
  <c r="BR1" i="86" s="1"/>
  <c r="BL1" i="86"/>
  <c r="BQ1" i="86" s="1"/>
  <c r="BH1" i="86"/>
  <c r="NZ1" i="86" s="1"/>
  <c r="PX1" i="86" s="1"/>
  <c r="BG1" i="86"/>
  <c r="NY1" i="86" s="1"/>
  <c r="BF1" i="86"/>
  <c r="GA1" i="86" s="1"/>
  <c r="BE1" i="86"/>
  <c r="FZ1" i="86" s="1"/>
  <c r="GY1" i="86" s="1"/>
  <c r="BD1" i="86"/>
  <c r="FY1" i="86" s="1"/>
  <c r="BC1" i="86"/>
  <c r="BB1" i="86"/>
  <c r="BA1" i="86"/>
  <c r="AZ1" i="86"/>
  <c r="AY1" i="86"/>
  <c r="AX1" i="86"/>
  <c r="AW1" i="86"/>
  <c r="AV1" i="86"/>
  <c r="AU1" i="86"/>
  <c r="AT1" i="86"/>
  <c r="AS1" i="86"/>
  <c r="AR1" i="86"/>
  <c r="AQ1" i="86"/>
  <c r="AP1" i="86"/>
  <c r="AO1" i="86"/>
  <c r="AN1" i="86"/>
  <c r="OY1" i="86" s="1"/>
  <c r="AM1" i="86"/>
  <c r="OX1" i="86" s="1"/>
  <c r="AL1" i="86"/>
  <c r="OW1" i="86" s="1"/>
  <c r="AK1" i="86"/>
  <c r="OV1" i="86" s="1"/>
  <c r="AJ1" i="86"/>
  <c r="OU1" i="86" s="1"/>
  <c r="AI1" i="86"/>
  <c r="AH1" i="86"/>
  <c r="AG1" i="86"/>
  <c r="AF1" i="86"/>
  <c r="AE1" i="86"/>
  <c r="AD1" i="86"/>
  <c r="AC1" i="86"/>
  <c r="AB1" i="86"/>
  <c r="AA1" i="86"/>
  <c r="Z1" i="86"/>
  <c r="Y1" i="86"/>
  <c r="X1" i="86"/>
  <c r="W1" i="86"/>
  <c r="IK1" i="86" s="1"/>
  <c r="V1" i="86"/>
  <c r="JS1" i="86" s="1"/>
  <c r="KM1" i="86" s="1"/>
  <c r="LB1" i="86" s="1"/>
  <c r="U1" i="86"/>
  <c r="JR1" i="86" s="1"/>
  <c r="KL1" i="86" s="1"/>
  <c r="T1" i="86"/>
  <c r="IM1" i="86" s="1"/>
  <c r="S1" i="86"/>
  <c r="GI1" i="86" s="1"/>
  <c r="R1" i="86"/>
  <c r="CG1" i="86" s="1"/>
  <c r="Q1" i="86"/>
  <c r="CF1" i="86" s="1"/>
  <c r="P1" i="86"/>
  <c r="PG1" i="86" s="1"/>
  <c r="O1" i="86"/>
  <c r="OQ1" i="86" s="1"/>
  <c r="N1" i="86"/>
  <c r="BS1" i="86" s="1"/>
  <c r="GD1" i="86" s="1"/>
  <c r="PP1" i="85"/>
  <c r="PN1" i="85"/>
  <c r="PM1" i="85"/>
  <c r="PL1" i="85"/>
  <c r="PK1" i="85"/>
  <c r="PJ1" i="85"/>
  <c r="PH1" i="85"/>
  <c r="OZ1" i="85"/>
  <c r="OJ1" i="85"/>
  <c r="OI1" i="85"/>
  <c r="OH1" i="85"/>
  <c r="OG1" i="85"/>
  <c r="OF1" i="85"/>
  <c r="OE1" i="85"/>
  <c r="OD1" i="85"/>
  <c r="OC1" i="85"/>
  <c r="OB1" i="85"/>
  <c r="OA1" i="85"/>
  <c r="NU1" i="85"/>
  <c r="NT1" i="85"/>
  <c r="NS1" i="85"/>
  <c r="NR1" i="85"/>
  <c r="NQ1" i="85"/>
  <c r="NP1" i="85"/>
  <c r="NO1" i="85"/>
  <c r="NN1" i="85"/>
  <c r="NM1" i="85"/>
  <c r="NL1" i="85"/>
  <c r="NK1" i="85"/>
  <c r="NJ1" i="85"/>
  <c r="PW1" i="85" s="1"/>
  <c r="NI1" i="85"/>
  <c r="NH1" i="85"/>
  <c r="NG1" i="85"/>
  <c r="NF1" i="85"/>
  <c r="NE1" i="85"/>
  <c r="ND1" i="85"/>
  <c r="NC1" i="85"/>
  <c r="NB1" i="85"/>
  <c r="NA1" i="85"/>
  <c r="MZ1" i="85"/>
  <c r="MY1" i="85"/>
  <c r="MX1" i="85"/>
  <c r="MW1" i="85"/>
  <c r="MV1" i="85"/>
  <c r="MU1" i="85"/>
  <c r="MT1" i="85"/>
  <c r="MS1" i="85"/>
  <c r="MR1" i="85"/>
  <c r="MQ1" i="85"/>
  <c r="MP1" i="85"/>
  <c r="PR1" i="85" s="1"/>
  <c r="MO1" i="85"/>
  <c r="PQ1" i="85" s="1"/>
  <c r="MN1" i="85"/>
  <c r="MM1" i="85"/>
  <c r="ML1" i="85"/>
  <c r="PS1" i="85" s="1"/>
  <c r="MK1" i="85"/>
  <c r="MJ1" i="85"/>
  <c r="MI1" i="85"/>
  <c r="MH1" i="85"/>
  <c r="PO1" i="85" s="1"/>
  <c r="LX1" i="85"/>
  <c r="LW1" i="85"/>
  <c r="LV1" i="85"/>
  <c r="LU1" i="85"/>
  <c r="LT1" i="85"/>
  <c r="LS1" i="85"/>
  <c r="LR1" i="85"/>
  <c r="LQ1" i="85"/>
  <c r="LP1" i="85"/>
  <c r="LO1" i="85"/>
  <c r="LN1" i="85"/>
  <c r="LM1" i="85"/>
  <c r="LL1" i="85"/>
  <c r="LK1" i="85"/>
  <c r="LJ1" i="85"/>
  <c r="LI1" i="85"/>
  <c r="MC1" i="85" s="1"/>
  <c r="KS1" i="85"/>
  <c r="KR1" i="85"/>
  <c r="KE1" i="85"/>
  <c r="KD1" i="85"/>
  <c r="KC1" i="85"/>
  <c r="KB1" i="85"/>
  <c r="KV1" i="85" s="1"/>
  <c r="JY1" i="85"/>
  <c r="JX1" i="85"/>
  <c r="JW1" i="85"/>
  <c r="KQ1" i="85" s="1"/>
  <c r="JV1" i="85"/>
  <c r="KP1" i="85" s="1"/>
  <c r="JU1" i="85"/>
  <c r="KO1" i="85" s="1"/>
  <c r="JT1" i="85"/>
  <c r="KN1" i="85" s="1"/>
  <c r="LC1" i="85" s="1"/>
  <c r="JO1" i="85"/>
  <c r="KI1" i="85" s="1"/>
  <c r="JN1" i="85"/>
  <c r="KH1" i="85" s="1"/>
  <c r="JM1" i="85"/>
  <c r="KG1" i="85" s="1"/>
  <c r="JL1" i="85"/>
  <c r="KF1" i="85" s="1"/>
  <c r="JK1" i="85"/>
  <c r="JJ1" i="85"/>
  <c r="JI1" i="85"/>
  <c r="JH1" i="85"/>
  <c r="JG1" i="85"/>
  <c r="KA1" i="85" s="1"/>
  <c r="KU1" i="85" s="1"/>
  <c r="JF1" i="85"/>
  <c r="JZ1" i="85" s="1"/>
  <c r="KT1" i="85" s="1"/>
  <c r="IZ1" i="85"/>
  <c r="IY1" i="85"/>
  <c r="IX1" i="85"/>
  <c r="IW1" i="85"/>
  <c r="IV1" i="85"/>
  <c r="IU1" i="85"/>
  <c r="IT1" i="85"/>
  <c r="IS1" i="85"/>
  <c r="IR1" i="85"/>
  <c r="IQ1" i="85"/>
  <c r="IO1" i="85"/>
  <c r="IN1" i="85"/>
  <c r="IG1" i="85"/>
  <c r="IF1" i="85"/>
  <c r="IE1" i="85"/>
  <c r="ID1" i="85"/>
  <c r="IC1" i="85"/>
  <c r="IB1" i="85"/>
  <c r="HX1" i="85"/>
  <c r="HV1" i="85"/>
  <c r="HU1" i="85"/>
  <c r="HT1" i="85"/>
  <c r="HS1" i="85"/>
  <c r="HR1" i="85"/>
  <c r="HQ1" i="85"/>
  <c r="HP1" i="85"/>
  <c r="HO1" i="85"/>
  <c r="HN1" i="85"/>
  <c r="HM1" i="85"/>
  <c r="HI1" i="85"/>
  <c r="HH1" i="85"/>
  <c r="HG1" i="85"/>
  <c r="HF1" i="85"/>
  <c r="HE1" i="85"/>
  <c r="HD1" i="85"/>
  <c r="HC1" i="85"/>
  <c r="HW1" i="85" s="1"/>
  <c r="GW1" i="85"/>
  <c r="GV1" i="85"/>
  <c r="GU1" i="85"/>
  <c r="GT1" i="85"/>
  <c r="GS1" i="85"/>
  <c r="GR1" i="85"/>
  <c r="GQ1" i="85"/>
  <c r="GP1" i="85"/>
  <c r="GO1" i="85"/>
  <c r="GN1" i="85"/>
  <c r="GK1" i="85"/>
  <c r="GJ1" i="85"/>
  <c r="GC1" i="85"/>
  <c r="GB1" i="85"/>
  <c r="FX1" i="85"/>
  <c r="FW1" i="85"/>
  <c r="FV1" i="85"/>
  <c r="FU1" i="85"/>
  <c r="FT1" i="85"/>
  <c r="FS1" i="85"/>
  <c r="FR1" i="85"/>
  <c r="FQ1" i="85"/>
  <c r="FP1" i="85"/>
  <c r="FO1" i="85"/>
  <c r="FN1" i="85"/>
  <c r="FM1" i="85"/>
  <c r="FL1" i="85"/>
  <c r="FK1" i="85"/>
  <c r="FJ1" i="85"/>
  <c r="FI1" i="85"/>
  <c r="FH1" i="85"/>
  <c r="FG1" i="85"/>
  <c r="FF1" i="85"/>
  <c r="FE1" i="85"/>
  <c r="FD1" i="85"/>
  <c r="FC1" i="85"/>
  <c r="FB1" i="85"/>
  <c r="FA1" i="85"/>
  <c r="EZ1" i="85"/>
  <c r="EY1" i="85"/>
  <c r="EX1" i="85"/>
  <c r="EW1" i="85"/>
  <c r="EV1" i="85"/>
  <c r="EU1" i="85"/>
  <c r="ET1" i="85"/>
  <c r="ES1" i="85"/>
  <c r="ER1" i="85"/>
  <c r="EQ1" i="85"/>
  <c r="EP1" i="85"/>
  <c r="EO1" i="85"/>
  <c r="EN1" i="85"/>
  <c r="EM1" i="85"/>
  <c r="EL1" i="85"/>
  <c r="EK1" i="85"/>
  <c r="EI1" i="85"/>
  <c r="EH1" i="85"/>
  <c r="EG1" i="85"/>
  <c r="EF1" i="85"/>
  <c r="EE1" i="85"/>
  <c r="EJ1" i="85" s="1"/>
  <c r="ED1" i="85"/>
  <c r="EC1" i="85"/>
  <c r="EB1" i="85"/>
  <c r="EA1" i="85"/>
  <c r="DZ1" i="85"/>
  <c r="DY1" i="85"/>
  <c r="DX1" i="85"/>
  <c r="DU1" i="85"/>
  <c r="DT1" i="85"/>
  <c r="DS1" i="85"/>
  <c r="DR1" i="85"/>
  <c r="DW1" i="85" s="1"/>
  <c r="DQ1" i="85"/>
  <c r="DV1" i="85" s="1"/>
  <c r="DP1" i="85"/>
  <c r="DK1" i="85"/>
  <c r="DJ1" i="85"/>
  <c r="DO1" i="85" s="1"/>
  <c r="DI1" i="85"/>
  <c r="DN1" i="85" s="1"/>
  <c r="DH1" i="85"/>
  <c r="DM1" i="85" s="1"/>
  <c r="DG1" i="85"/>
  <c r="DL1" i="85" s="1"/>
  <c r="DC1" i="85"/>
  <c r="DB1" i="85"/>
  <c r="DA1" i="85"/>
  <c r="DF1" i="85" s="1"/>
  <c r="CZ1" i="85"/>
  <c r="DE1" i="85" s="1"/>
  <c r="CY1" i="85"/>
  <c r="DD1" i="85" s="1"/>
  <c r="CX1" i="85"/>
  <c r="CW1" i="85"/>
  <c r="CS1" i="85"/>
  <c r="CR1" i="85"/>
  <c r="CD1" i="85"/>
  <c r="CC1" i="85"/>
  <c r="CB1" i="85"/>
  <c r="BT1" i="85"/>
  <c r="GE1" i="85" s="1"/>
  <c r="BM1" i="85"/>
  <c r="BR1" i="85" s="1"/>
  <c r="BL1" i="85"/>
  <c r="BQ1" i="85" s="1"/>
  <c r="BH1" i="85"/>
  <c r="NZ1" i="85" s="1"/>
  <c r="PX1" i="85" s="1"/>
  <c r="BG1" i="85"/>
  <c r="NY1" i="85" s="1"/>
  <c r="BF1" i="85"/>
  <c r="GA1" i="85" s="1"/>
  <c r="BE1" i="85"/>
  <c r="FZ1" i="85" s="1"/>
  <c r="BD1" i="85"/>
  <c r="FY1" i="85" s="1"/>
  <c r="BC1" i="85"/>
  <c r="BB1" i="85"/>
  <c r="BA1" i="85"/>
  <c r="AZ1" i="85"/>
  <c r="AY1" i="85"/>
  <c r="AX1" i="85"/>
  <c r="AW1" i="85"/>
  <c r="AV1" i="85"/>
  <c r="AU1" i="85"/>
  <c r="AT1" i="85"/>
  <c r="AS1" i="85"/>
  <c r="AR1" i="85"/>
  <c r="AQ1" i="85"/>
  <c r="AP1" i="85"/>
  <c r="AO1" i="85"/>
  <c r="AN1" i="85"/>
  <c r="OY1" i="85" s="1"/>
  <c r="AM1" i="85"/>
  <c r="OX1" i="85" s="1"/>
  <c r="AL1" i="85"/>
  <c r="OW1" i="85" s="1"/>
  <c r="AK1" i="85"/>
  <c r="OV1" i="85" s="1"/>
  <c r="AJ1" i="85"/>
  <c r="OU1" i="85" s="1"/>
  <c r="AI1" i="85"/>
  <c r="AH1" i="85"/>
  <c r="AG1" i="85"/>
  <c r="AF1" i="85"/>
  <c r="AE1" i="85"/>
  <c r="AD1" i="85"/>
  <c r="AC1" i="85"/>
  <c r="AB1" i="85"/>
  <c r="AA1" i="85"/>
  <c r="Z1" i="85"/>
  <c r="Y1" i="85"/>
  <c r="X1" i="85"/>
  <c r="W1" i="85"/>
  <c r="IK1" i="85" s="1"/>
  <c r="V1" i="85"/>
  <c r="JS1" i="85" s="1"/>
  <c r="KM1" i="85" s="1"/>
  <c r="LB1" i="85" s="1"/>
  <c r="U1" i="85"/>
  <c r="JR1" i="85" s="1"/>
  <c r="KL1" i="85" s="1"/>
  <c r="LA1" i="85" s="1"/>
  <c r="T1" i="85"/>
  <c r="IM1" i="85" s="1"/>
  <c r="S1" i="85"/>
  <c r="GI1" i="85" s="1"/>
  <c r="R1" i="85"/>
  <c r="CG1" i="85" s="1"/>
  <c r="Q1" i="85"/>
  <c r="CF1" i="85" s="1"/>
  <c r="P1" i="85"/>
  <c r="PG1" i="85" s="1"/>
  <c r="O1" i="85"/>
  <c r="OQ1" i="85" s="1"/>
  <c r="N1" i="85"/>
  <c r="BS1" i="85" s="1"/>
  <c r="GD1" i="85" s="1"/>
  <c r="PR1" i="84"/>
  <c r="PN1" i="84"/>
  <c r="PM1" i="84"/>
  <c r="PL1" i="84"/>
  <c r="PK1" i="84"/>
  <c r="PJ1" i="84"/>
  <c r="PH1" i="84"/>
  <c r="OZ1" i="84"/>
  <c r="OL1" i="84"/>
  <c r="OJ1" i="84"/>
  <c r="OI1" i="84"/>
  <c r="OH1" i="84"/>
  <c r="OG1" i="84"/>
  <c r="OF1" i="84"/>
  <c r="OE1" i="84"/>
  <c r="OD1" i="84"/>
  <c r="OC1" i="84"/>
  <c r="OB1" i="84"/>
  <c r="PZ1" i="84" s="1"/>
  <c r="OA1" i="84"/>
  <c r="NU1" i="84"/>
  <c r="NT1" i="84"/>
  <c r="NS1" i="84"/>
  <c r="NR1" i="84"/>
  <c r="NQ1" i="84"/>
  <c r="NP1" i="84"/>
  <c r="NO1" i="84"/>
  <c r="NN1" i="84"/>
  <c r="NM1" i="84"/>
  <c r="NL1" i="84"/>
  <c r="NK1" i="84"/>
  <c r="NJ1" i="84"/>
  <c r="PW1" i="84" s="1"/>
  <c r="NI1" i="84"/>
  <c r="NH1" i="84"/>
  <c r="NG1" i="84"/>
  <c r="NF1" i="84"/>
  <c r="NE1" i="84"/>
  <c r="ND1" i="84"/>
  <c r="NC1" i="84"/>
  <c r="NB1" i="84"/>
  <c r="NA1" i="84"/>
  <c r="MZ1" i="84"/>
  <c r="MY1" i="84"/>
  <c r="MX1" i="84"/>
  <c r="MW1" i="84"/>
  <c r="MV1" i="84"/>
  <c r="MU1" i="84"/>
  <c r="MT1" i="84"/>
  <c r="MS1" i="84"/>
  <c r="MR1" i="84"/>
  <c r="MQ1" i="84"/>
  <c r="PS1" i="84" s="1"/>
  <c r="MP1" i="84"/>
  <c r="MO1" i="84"/>
  <c r="PQ1" i="84" s="1"/>
  <c r="MN1" i="84"/>
  <c r="PP1" i="84" s="1"/>
  <c r="MM1" i="84"/>
  <c r="ML1" i="84"/>
  <c r="MK1" i="84"/>
  <c r="MJ1" i="84"/>
  <c r="MI1" i="84"/>
  <c r="MH1" i="84"/>
  <c r="PO1" i="84" s="1"/>
  <c r="LX1" i="84"/>
  <c r="LW1" i="84"/>
  <c r="LV1" i="84"/>
  <c r="LU1" i="84"/>
  <c r="LT1" i="84"/>
  <c r="LS1" i="84"/>
  <c r="LR1" i="84"/>
  <c r="LQ1" i="84"/>
  <c r="LP1" i="84"/>
  <c r="LO1" i="84"/>
  <c r="LN1" i="84"/>
  <c r="LM1" i="84"/>
  <c r="LL1" i="84"/>
  <c r="LK1" i="84"/>
  <c r="LJ1" i="84"/>
  <c r="LI1" i="84"/>
  <c r="MC1" i="84" s="1"/>
  <c r="KS1" i="84"/>
  <c r="KR1" i="84"/>
  <c r="KE1" i="84"/>
  <c r="KD1" i="84"/>
  <c r="KC1" i="84"/>
  <c r="KW1" i="84" s="1"/>
  <c r="KB1" i="84"/>
  <c r="JY1" i="84"/>
  <c r="JX1" i="84"/>
  <c r="JW1" i="84"/>
  <c r="KQ1" i="84" s="1"/>
  <c r="JV1" i="84"/>
  <c r="KP1" i="84" s="1"/>
  <c r="JU1" i="84"/>
  <c r="KO1" i="84" s="1"/>
  <c r="JT1" i="84"/>
  <c r="KN1" i="84" s="1"/>
  <c r="LC1" i="84" s="1"/>
  <c r="JO1" i="84"/>
  <c r="KI1" i="84" s="1"/>
  <c r="JN1" i="84"/>
  <c r="KH1" i="84" s="1"/>
  <c r="JM1" i="84"/>
  <c r="KG1" i="84" s="1"/>
  <c r="JL1" i="84"/>
  <c r="KF1" i="84" s="1"/>
  <c r="JK1" i="84"/>
  <c r="JJ1" i="84"/>
  <c r="JI1" i="84"/>
  <c r="JH1" i="84"/>
  <c r="JG1" i="84"/>
  <c r="KA1" i="84" s="1"/>
  <c r="KU1" i="84" s="1"/>
  <c r="JF1" i="84"/>
  <c r="JZ1" i="84" s="1"/>
  <c r="KT1" i="84" s="1"/>
  <c r="IZ1" i="84"/>
  <c r="IY1" i="84"/>
  <c r="IX1" i="84"/>
  <c r="IW1" i="84"/>
  <c r="IV1" i="84"/>
  <c r="IU1" i="84"/>
  <c r="IT1" i="84"/>
  <c r="IS1" i="84"/>
  <c r="IR1" i="84"/>
  <c r="IQ1" i="84"/>
  <c r="IP1" i="84"/>
  <c r="IO1" i="84"/>
  <c r="IN1" i="84"/>
  <c r="IH1" i="84"/>
  <c r="IF1" i="84"/>
  <c r="JE1" i="84" s="1"/>
  <c r="IE1" i="84"/>
  <c r="ID1" i="84"/>
  <c r="IC1" i="84"/>
  <c r="JB1" i="84" s="1"/>
  <c r="IB1" i="84"/>
  <c r="HX1" i="84"/>
  <c r="HV1" i="84"/>
  <c r="HU1" i="84"/>
  <c r="HT1" i="84"/>
  <c r="HS1" i="84"/>
  <c r="HR1" i="84"/>
  <c r="HQ1" i="84"/>
  <c r="HP1" i="84"/>
  <c r="HO1" i="84"/>
  <c r="HN1" i="84"/>
  <c r="HM1" i="84"/>
  <c r="HJ1" i="84"/>
  <c r="HY1" i="84" s="1"/>
  <c r="HI1" i="84"/>
  <c r="HH1" i="84"/>
  <c r="HG1" i="84"/>
  <c r="HF1" i="84"/>
  <c r="HE1" i="84"/>
  <c r="HD1" i="84"/>
  <c r="HC1" i="84"/>
  <c r="HW1" i="84" s="1"/>
  <c r="GW1" i="84"/>
  <c r="GV1" i="84"/>
  <c r="GU1" i="84"/>
  <c r="GT1" i="84"/>
  <c r="GS1" i="84"/>
  <c r="GR1" i="84"/>
  <c r="GQ1" i="84"/>
  <c r="GP1" i="84"/>
  <c r="GO1" i="84"/>
  <c r="GN1" i="84"/>
  <c r="GM1" i="84"/>
  <c r="GL1" i="84"/>
  <c r="GK1" i="84"/>
  <c r="GJ1" i="84"/>
  <c r="GC1" i="84"/>
  <c r="GB1" i="84"/>
  <c r="FX1" i="84"/>
  <c r="FW1" i="84"/>
  <c r="FV1" i="84"/>
  <c r="FU1" i="84"/>
  <c r="FT1" i="84"/>
  <c r="FS1" i="84"/>
  <c r="FR1" i="84"/>
  <c r="FQ1" i="84"/>
  <c r="FP1" i="84"/>
  <c r="FO1" i="84"/>
  <c r="FN1" i="84"/>
  <c r="FM1" i="84"/>
  <c r="FL1" i="84"/>
  <c r="FK1" i="84"/>
  <c r="FJ1" i="84"/>
  <c r="FI1" i="84"/>
  <c r="FH1" i="84"/>
  <c r="FG1" i="84"/>
  <c r="FF1" i="84"/>
  <c r="FE1" i="84"/>
  <c r="FD1" i="84"/>
  <c r="FC1" i="84"/>
  <c r="FB1" i="84"/>
  <c r="FA1" i="84"/>
  <c r="EZ1" i="84"/>
  <c r="EY1" i="84"/>
  <c r="EX1" i="84"/>
  <c r="EW1" i="84"/>
  <c r="EV1" i="84"/>
  <c r="EU1" i="84"/>
  <c r="ET1" i="84"/>
  <c r="ES1" i="84"/>
  <c r="ER1" i="84"/>
  <c r="EQ1" i="84"/>
  <c r="EP1" i="84"/>
  <c r="EO1" i="84"/>
  <c r="EN1" i="84"/>
  <c r="EM1" i="84"/>
  <c r="EL1" i="84"/>
  <c r="EK1" i="84"/>
  <c r="EJ1" i="84"/>
  <c r="EI1" i="84"/>
  <c r="EH1" i="84"/>
  <c r="EG1" i="84"/>
  <c r="EF1" i="84"/>
  <c r="EE1" i="84"/>
  <c r="ED1" i="84"/>
  <c r="EC1" i="84"/>
  <c r="EB1" i="84"/>
  <c r="EA1" i="84"/>
  <c r="DZ1" i="84"/>
  <c r="DY1" i="84"/>
  <c r="DX1" i="84"/>
  <c r="DU1" i="84"/>
  <c r="DT1" i="84"/>
  <c r="DS1" i="84"/>
  <c r="DR1" i="84"/>
  <c r="DW1" i="84" s="1"/>
  <c r="DQ1" i="84"/>
  <c r="DV1" i="84" s="1"/>
  <c r="DP1" i="84"/>
  <c r="DL1" i="84"/>
  <c r="DK1" i="84"/>
  <c r="DJ1" i="84"/>
  <c r="DO1" i="84" s="1"/>
  <c r="DI1" i="84"/>
  <c r="DN1" i="84" s="1"/>
  <c r="DH1" i="84"/>
  <c r="DM1" i="84" s="1"/>
  <c r="DG1" i="84"/>
  <c r="DD1" i="84"/>
  <c r="DC1" i="84"/>
  <c r="DB1" i="84"/>
  <c r="DA1" i="84"/>
  <c r="DF1" i="84" s="1"/>
  <c r="CZ1" i="84"/>
  <c r="DE1" i="84" s="1"/>
  <c r="CY1" i="84"/>
  <c r="CX1" i="84"/>
  <c r="CW1" i="84"/>
  <c r="CS1" i="84"/>
  <c r="CR1" i="84"/>
  <c r="CD1" i="84"/>
  <c r="CC1" i="84"/>
  <c r="CB1" i="84"/>
  <c r="BV1" i="84"/>
  <c r="GG1" i="84" s="1"/>
  <c r="BT1" i="84"/>
  <c r="GE1" i="84" s="1"/>
  <c r="BM1" i="84"/>
  <c r="BR1" i="84" s="1"/>
  <c r="BL1" i="84"/>
  <c r="BQ1" i="84" s="1"/>
  <c r="BH1" i="84"/>
  <c r="NZ1" i="84" s="1"/>
  <c r="PX1" i="84" s="1"/>
  <c r="BG1" i="84"/>
  <c r="NY1" i="84" s="1"/>
  <c r="BF1" i="84"/>
  <c r="GA1" i="84" s="1"/>
  <c r="BE1" i="84"/>
  <c r="FZ1" i="84" s="1"/>
  <c r="BD1" i="84"/>
  <c r="FY1" i="84" s="1"/>
  <c r="BC1" i="84"/>
  <c r="BB1" i="84"/>
  <c r="BA1" i="84"/>
  <c r="AZ1" i="84"/>
  <c r="AY1" i="84"/>
  <c r="AX1" i="84"/>
  <c r="AW1" i="84"/>
  <c r="AV1" i="84"/>
  <c r="AU1" i="84"/>
  <c r="AT1" i="84"/>
  <c r="AS1" i="84"/>
  <c r="AR1" i="84"/>
  <c r="AQ1" i="84"/>
  <c r="AP1" i="84"/>
  <c r="AO1" i="84"/>
  <c r="AN1" i="84"/>
  <c r="OY1" i="84" s="1"/>
  <c r="AM1" i="84"/>
  <c r="OX1" i="84" s="1"/>
  <c r="AL1" i="84"/>
  <c r="OW1" i="84" s="1"/>
  <c r="AK1" i="84"/>
  <c r="OV1" i="84" s="1"/>
  <c r="AJ1" i="84"/>
  <c r="OU1" i="84" s="1"/>
  <c r="AI1" i="84"/>
  <c r="AH1" i="84"/>
  <c r="AG1" i="84"/>
  <c r="AF1" i="84"/>
  <c r="AE1" i="84"/>
  <c r="AD1" i="84"/>
  <c r="AC1" i="84"/>
  <c r="AB1" i="84"/>
  <c r="AA1" i="84"/>
  <c r="Z1" i="84"/>
  <c r="Y1" i="84"/>
  <c r="X1" i="84"/>
  <c r="W1" i="84"/>
  <c r="IK1" i="84" s="1"/>
  <c r="V1" i="84"/>
  <c r="JS1" i="84" s="1"/>
  <c r="KM1" i="84" s="1"/>
  <c r="LB1" i="84" s="1"/>
  <c r="U1" i="84"/>
  <c r="JR1" i="84" s="1"/>
  <c r="KL1" i="84" s="1"/>
  <c r="T1" i="84"/>
  <c r="IM1" i="84" s="1"/>
  <c r="S1" i="84"/>
  <c r="GI1" i="84" s="1"/>
  <c r="R1" i="84"/>
  <c r="CL1" i="84" s="1"/>
  <c r="CQ1" i="84" s="1"/>
  <c r="Q1" i="84"/>
  <c r="CF1" i="84" s="1"/>
  <c r="P1" i="84"/>
  <c r="PG1" i="84" s="1"/>
  <c r="O1" i="84"/>
  <c r="OQ1" i="84" s="1"/>
  <c r="N1" i="84"/>
  <c r="BS1" i="84" s="1"/>
  <c r="GD1" i="84" s="1"/>
  <c r="PZ1" i="83"/>
  <c r="PR1" i="83"/>
  <c r="PN1" i="83"/>
  <c r="PM1" i="83"/>
  <c r="PL1" i="83"/>
  <c r="PK1" i="83"/>
  <c r="PJ1" i="83"/>
  <c r="PH1" i="83"/>
  <c r="OZ1" i="83"/>
  <c r="OL1" i="83"/>
  <c r="OJ1" i="83"/>
  <c r="OI1" i="83"/>
  <c r="OH1" i="83"/>
  <c r="OG1" i="83"/>
  <c r="OF1" i="83"/>
  <c r="OE1" i="83"/>
  <c r="OD1" i="83"/>
  <c r="OC1" i="83"/>
  <c r="OB1" i="83"/>
  <c r="OA1" i="83"/>
  <c r="NU1" i="83"/>
  <c r="NT1" i="83"/>
  <c r="NS1" i="83"/>
  <c r="NR1" i="83"/>
  <c r="NQ1" i="83"/>
  <c r="NP1" i="83"/>
  <c r="NO1" i="83"/>
  <c r="NN1" i="83"/>
  <c r="NM1" i="83"/>
  <c r="NL1" i="83"/>
  <c r="NK1" i="83"/>
  <c r="NJ1" i="83"/>
  <c r="PW1" i="83" s="1"/>
  <c r="NI1" i="83"/>
  <c r="NH1" i="83"/>
  <c r="NG1" i="83"/>
  <c r="NF1" i="83"/>
  <c r="NE1" i="83"/>
  <c r="ND1" i="83"/>
  <c r="NC1" i="83"/>
  <c r="NB1" i="83"/>
  <c r="NA1" i="83"/>
  <c r="MZ1" i="83"/>
  <c r="MY1" i="83"/>
  <c r="MX1" i="83"/>
  <c r="MW1" i="83"/>
  <c r="MV1" i="83"/>
  <c r="MU1" i="83"/>
  <c r="MT1" i="83"/>
  <c r="MS1" i="83"/>
  <c r="MR1" i="83"/>
  <c r="MQ1" i="83"/>
  <c r="PS1" i="83" s="1"/>
  <c r="MP1" i="83"/>
  <c r="MO1" i="83"/>
  <c r="PQ1" i="83" s="1"/>
  <c r="MN1" i="83"/>
  <c r="PP1" i="83" s="1"/>
  <c r="MM1" i="83"/>
  <c r="ML1" i="83"/>
  <c r="MK1" i="83"/>
  <c r="MJ1" i="83"/>
  <c r="MI1" i="83"/>
  <c r="MH1" i="83"/>
  <c r="PO1" i="83" s="1"/>
  <c r="LX1" i="83"/>
  <c r="LW1" i="83"/>
  <c r="LV1" i="83"/>
  <c r="LU1" i="83"/>
  <c r="LT1" i="83"/>
  <c r="LS1" i="83"/>
  <c r="LR1" i="83"/>
  <c r="LQ1" i="83"/>
  <c r="LP1" i="83"/>
  <c r="LO1" i="83"/>
  <c r="LN1" i="83"/>
  <c r="LM1" i="83"/>
  <c r="LL1" i="83"/>
  <c r="LK1" i="83"/>
  <c r="LJ1" i="83"/>
  <c r="LI1" i="83"/>
  <c r="MC1" i="83" s="1"/>
  <c r="KS1" i="83"/>
  <c r="KR1" i="83"/>
  <c r="KE1" i="83"/>
  <c r="KD1" i="83"/>
  <c r="KX1" i="83" s="1"/>
  <c r="KC1" i="83"/>
  <c r="KB1" i="83"/>
  <c r="JY1" i="83"/>
  <c r="JX1" i="83"/>
  <c r="JW1" i="83"/>
  <c r="KQ1" i="83" s="1"/>
  <c r="JV1" i="83"/>
  <c r="KP1" i="83" s="1"/>
  <c r="JU1" i="83"/>
  <c r="KO1" i="83" s="1"/>
  <c r="JT1" i="83"/>
  <c r="KN1" i="83" s="1"/>
  <c r="LC1" i="83" s="1"/>
  <c r="JO1" i="83"/>
  <c r="KI1" i="83" s="1"/>
  <c r="JN1" i="83"/>
  <c r="KH1" i="83" s="1"/>
  <c r="JM1" i="83"/>
  <c r="KG1" i="83" s="1"/>
  <c r="JL1" i="83"/>
  <c r="KF1" i="83" s="1"/>
  <c r="JK1" i="83"/>
  <c r="JJ1" i="83"/>
  <c r="JI1" i="83"/>
  <c r="JH1" i="83"/>
  <c r="JG1" i="83"/>
  <c r="KA1" i="83" s="1"/>
  <c r="JF1" i="83"/>
  <c r="JZ1" i="83" s="1"/>
  <c r="KT1" i="83" s="1"/>
  <c r="IZ1" i="83"/>
  <c r="IY1" i="83"/>
  <c r="IX1" i="83"/>
  <c r="IW1" i="83"/>
  <c r="IV1" i="83"/>
  <c r="IU1" i="83"/>
  <c r="IT1" i="83"/>
  <c r="IS1" i="83"/>
  <c r="IR1" i="83"/>
  <c r="IQ1" i="83"/>
  <c r="IP1" i="83"/>
  <c r="IO1" i="83"/>
  <c r="IN1" i="83"/>
  <c r="IH1" i="83"/>
  <c r="IF1" i="83"/>
  <c r="IE1" i="83"/>
  <c r="ID1" i="83"/>
  <c r="IC1" i="83"/>
  <c r="IB1" i="83"/>
  <c r="HX1" i="83"/>
  <c r="HV1" i="83"/>
  <c r="HU1" i="83"/>
  <c r="HT1" i="83"/>
  <c r="HS1" i="83"/>
  <c r="HR1" i="83"/>
  <c r="HQ1" i="83"/>
  <c r="HP1" i="83"/>
  <c r="HO1" i="83"/>
  <c r="HN1" i="83"/>
  <c r="HM1" i="83"/>
  <c r="HJ1" i="83"/>
  <c r="HY1" i="83" s="1"/>
  <c r="HI1" i="83"/>
  <c r="HH1" i="83"/>
  <c r="HG1" i="83"/>
  <c r="HF1" i="83"/>
  <c r="HE1" i="83"/>
  <c r="HD1" i="83"/>
  <c r="HC1" i="83"/>
  <c r="HW1" i="83" s="1"/>
  <c r="GW1" i="83"/>
  <c r="GV1" i="83"/>
  <c r="GU1" i="83"/>
  <c r="GT1" i="83"/>
  <c r="GS1" i="83"/>
  <c r="GR1" i="83"/>
  <c r="GQ1" i="83"/>
  <c r="GP1" i="83"/>
  <c r="GO1" i="83"/>
  <c r="GN1" i="83"/>
  <c r="GL1" i="83"/>
  <c r="GK1" i="83"/>
  <c r="GJ1" i="83"/>
  <c r="GC1" i="83"/>
  <c r="GB1" i="83"/>
  <c r="HA1" i="83" s="1"/>
  <c r="FX1" i="83"/>
  <c r="FW1" i="83"/>
  <c r="FV1" i="83"/>
  <c r="FU1" i="83"/>
  <c r="FT1" i="83"/>
  <c r="FS1" i="83"/>
  <c r="FR1" i="83"/>
  <c r="FQ1" i="83"/>
  <c r="FP1" i="83"/>
  <c r="FO1" i="83"/>
  <c r="FN1" i="83"/>
  <c r="FM1" i="83"/>
  <c r="FL1" i="83"/>
  <c r="FK1" i="83"/>
  <c r="FJ1" i="83"/>
  <c r="FI1" i="83"/>
  <c r="FH1" i="83"/>
  <c r="FG1" i="83"/>
  <c r="FF1" i="83"/>
  <c r="FE1" i="83"/>
  <c r="FD1" i="83"/>
  <c r="FC1" i="83"/>
  <c r="FB1" i="83"/>
  <c r="FA1" i="83"/>
  <c r="EZ1" i="83"/>
  <c r="EY1" i="83"/>
  <c r="EX1" i="83"/>
  <c r="EW1" i="83"/>
  <c r="EV1" i="83"/>
  <c r="EU1" i="83"/>
  <c r="ET1" i="83"/>
  <c r="ES1" i="83"/>
  <c r="ER1" i="83"/>
  <c r="EQ1" i="83"/>
  <c r="EP1" i="83"/>
  <c r="EO1" i="83"/>
  <c r="EN1" i="83"/>
  <c r="EM1" i="83"/>
  <c r="EL1" i="83"/>
  <c r="EK1" i="83"/>
  <c r="EJ1" i="83"/>
  <c r="EI1" i="83"/>
  <c r="EH1" i="83"/>
  <c r="EG1" i="83"/>
  <c r="EF1" i="83"/>
  <c r="EE1" i="83"/>
  <c r="ED1" i="83"/>
  <c r="EC1" i="83"/>
  <c r="EB1" i="83"/>
  <c r="EA1" i="83"/>
  <c r="DZ1" i="83"/>
  <c r="DY1" i="83"/>
  <c r="DX1" i="83"/>
  <c r="DU1" i="83"/>
  <c r="DT1" i="83"/>
  <c r="DS1" i="83"/>
  <c r="DR1" i="83"/>
  <c r="DW1" i="83" s="1"/>
  <c r="DQ1" i="83"/>
  <c r="DV1" i="83" s="1"/>
  <c r="DP1" i="83"/>
  <c r="DK1" i="83"/>
  <c r="DJ1" i="83"/>
  <c r="DO1" i="83" s="1"/>
  <c r="DI1" i="83"/>
  <c r="DN1" i="83" s="1"/>
  <c r="DH1" i="83"/>
  <c r="DM1" i="83" s="1"/>
  <c r="DG1" i="83"/>
  <c r="DL1" i="83" s="1"/>
  <c r="DC1" i="83"/>
  <c r="DB1" i="83"/>
  <c r="DA1" i="83"/>
  <c r="DF1" i="83" s="1"/>
  <c r="CZ1" i="83"/>
  <c r="DE1" i="83" s="1"/>
  <c r="CY1" i="83"/>
  <c r="DD1" i="83" s="1"/>
  <c r="CX1" i="83"/>
  <c r="CW1" i="83"/>
  <c r="CS1" i="83"/>
  <c r="CR1" i="83"/>
  <c r="CD1" i="83"/>
  <c r="CC1" i="83"/>
  <c r="CB1" i="83"/>
  <c r="BV1" i="83"/>
  <c r="GG1" i="83" s="1"/>
  <c r="BT1" i="83"/>
  <c r="GE1" i="83" s="1"/>
  <c r="BM1" i="83"/>
  <c r="BR1" i="83" s="1"/>
  <c r="BL1" i="83"/>
  <c r="BQ1" i="83" s="1"/>
  <c r="BH1" i="83"/>
  <c r="NZ1" i="83" s="1"/>
  <c r="PX1" i="83" s="1"/>
  <c r="BG1" i="83"/>
  <c r="NY1" i="83" s="1"/>
  <c r="BF1" i="83"/>
  <c r="GA1" i="83" s="1"/>
  <c r="BE1" i="83"/>
  <c r="FZ1" i="83" s="1"/>
  <c r="BD1" i="83"/>
  <c r="FY1" i="83" s="1"/>
  <c r="BC1" i="83"/>
  <c r="BB1" i="83"/>
  <c r="BA1" i="83"/>
  <c r="AZ1" i="83"/>
  <c r="AY1" i="83"/>
  <c r="AX1" i="83"/>
  <c r="AW1" i="83"/>
  <c r="AV1" i="83"/>
  <c r="AU1" i="83"/>
  <c r="AT1" i="83"/>
  <c r="AS1" i="83"/>
  <c r="AR1" i="83"/>
  <c r="AQ1" i="83"/>
  <c r="AP1" i="83"/>
  <c r="AO1" i="83"/>
  <c r="AN1" i="83"/>
  <c r="OY1" i="83" s="1"/>
  <c r="AM1" i="83"/>
  <c r="OX1" i="83" s="1"/>
  <c r="AL1" i="83"/>
  <c r="OW1" i="83" s="1"/>
  <c r="AK1" i="83"/>
  <c r="OV1" i="83" s="1"/>
  <c r="AJ1" i="83"/>
  <c r="OU1" i="83" s="1"/>
  <c r="AI1" i="83"/>
  <c r="AH1" i="83"/>
  <c r="AG1" i="83"/>
  <c r="AF1" i="83"/>
  <c r="AE1" i="83"/>
  <c r="AD1" i="83"/>
  <c r="AC1" i="83"/>
  <c r="AB1" i="83"/>
  <c r="AA1" i="83"/>
  <c r="Z1" i="83"/>
  <c r="Y1" i="83"/>
  <c r="X1" i="83"/>
  <c r="W1" i="83"/>
  <c r="IK1" i="83" s="1"/>
  <c r="V1" i="83"/>
  <c r="JS1" i="83" s="1"/>
  <c r="KM1" i="83" s="1"/>
  <c r="LB1" i="83" s="1"/>
  <c r="U1" i="83"/>
  <c r="JR1" i="83" s="1"/>
  <c r="KL1" i="83" s="1"/>
  <c r="LA1" i="83" s="1"/>
  <c r="T1" i="83"/>
  <c r="IM1" i="83" s="1"/>
  <c r="S1" i="83"/>
  <c r="GI1" i="83" s="1"/>
  <c r="R1" i="83"/>
  <c r="OT1" i="83" s="1"/>
  <c r="Q1" i="83"/>
  <c r="CF1" i="83" s="1"/>
  <c r="P1" i="83"/>
  <c r="PG1" i="83" s="1"/>
  <c r="O1" i="83"/>
  <c r="OQ1" i="83" s="1"/>
  <c r="N1" i="83"/>
  <c r="BS1" i="83" s="1"/>
  <c r="GD1" i="83" s="1"/>
  <c r="PN1" i="82"/>
  <c r="PM1" i="82"/>
  <c r="PL1" i="82"/>
  <c r="PK1" i="82"/>
  <c r="PJ1" i="82"/>
  <c r="PH1" i="82"/>
  <c r="OZ1" i="82"/>
  <c r="OJ1" i="82"/>
  <c r="OI1" i="82"/>
  <c r="OH1" i="82"/>
  <c r="OG1" i="82"/>
  <c r="OF1" i="82"/>
  <c r="OE1" i="82"/>
  <c r="OD1" i="82"/>
  <c r="OC1" i="82"/>
  <c r="OB1" i="82"/>
  <c r="OA1" i="82"/>
  <c r="NU1" i="82"/>
  <c r="NT1" i="82"/>
  <c r="NS1" i="82"/>
  <c r="NR1" i="82"/>
  <c r="NQ1" i="82"/>
  <c r="NP1" i="82"/>
  <c r="NO1" i="82"/>
  <c r="NN1" i="82"/>
  <c r="NM1" i="82"/>
  <c r="NL1" i="82"/>
  <c r="NK1" i="82"/>
  <c r="NJ1" i="82"/>
  <c r="PW1" i="82" s="1"/>
  <c r="NI1" i="82"/>
  <c r="NH1" i="82"/>
  <c r="NG1" i="82"/>
  <c r="NF1" i="82"/>
  <c r="NE1" i="82"/>
  <c r="ND1" i="82"/>
  <c r="NC1" i="82"/>
  <c r="NB1" i="82"/>
  <c r="NA1" i="82"/>
  <c r="MZ1" i="82"/>
  <c r="MY1" i="82"/>
  <c r="MX1" i="82"/>
  <c r="MW1" i="82"/>
  <c r="MV1" i="82"/>
  <c r="MU1" i="82"/>
  <c r="MT1" i="82"/>
  <c r="MS1" i="82"/>
  <c r="MR1" i="82"/>
  <c r="MQ1" i="82"/>
  <c r="MP1" i="82"/>
  <c r="PR1" i="82" s="1"/>
  <c r="MO1" i="82"/>
  <c r="PQ1" i="82" s="1"/>
  <c r="MN1" i="82"/>
  <c r="PP1" i="82" s="1"/>
  <c r="MM1" i="82"/>
  <c r="ML1" i="82"/>
  <c r="PS1" i="82" s="1"/>
  <c r="MK1" i="82"/>
  <c r="MJ1" i="82"/>
  <c r="MI1" i="82"/>
  <c r="MH1" i="82"/>
  <c r="PO1" i="82" s="1"/>
  <c r="LX1" i="82"/>
  <c r="LW1" i="82"/>
  <c r="LV1" i="82"/>
  <c r="LU1" i="82"/>
  <c r="LT1" i="82"/>
  <c r="LS1" i="82"/>
  <c r="LR1" i="82"/>
  <c r="LQ1" i="82"/>
  <c r="LP1" i="82"/>
  <c r="LO1" i="82"/>
  <c r="LN1" i="82"/>
  <c r="LM1" i="82"/>
  <c r="LL1" i="82"/>
  <c r="LK1" i="82"/>
  <c r="LJ1" i="82"/>
  <c r="LI1" i="82"/>
  <c r="MC1" i="82" s="1"/>
  <c r="KS1" i="82"/>
  <c r="KR1" i="82"/>
  <c r="KQ1" i="82"/>
  <c r="KI1" i="82"/>
  <c r="KD1" i="82"/>
  <c r="KX1" i="82" s="1"/>
  <c r="KC1" i="82"/>
  <c r="KW1" i="82" s="1"/>
  <c r="KB1" i="82"/>
  <c r="KV1" i="82" s="1"/>
  <c r="KA1" i="82"/>
  <c r="JY1" i="82"/>
  <c r="JX1" i="82"/>
  <c r="JW1" i="82"/>
  <c r="JV1" i="82"/>
  <c r="KP1" i="82" s="1"/>
  <c r="JU1" i="82"/>
  <c r="KO1" i="82" s="1"/>
  <c r="JT1" i="82"/>
  <c r="KN1" i="82" s="1"/>
  <c r="LC1" i="82" s="1"/>
  <c r="JO1" i="82"/>
  <c r="JN1" i="82"/>
  <c r="KH1" i="82" s="1"/>
  <c r="JM1" i="82"/>
  <c r="KG1" i="82" s="1"/>
  <c r="JL1" i="82"/>
  <c r="KF1" i="82" s="1"/>
  <c r="JK1" i="82"/>
  <c r="KE1" i="82" s="1"/>
  <c r="JJ1" i="82"/>
  <c r="JI1" i="82"/>
  <c r="JH1" i="82"/>
  <c r="JG1" i="82"/>
  <c r="JF1" i="82"/>
  <c r="JZ1" i="82" s="1"/>
  <c r="IZ1" i="82"/>
  <c r="IY1" i="82"/>
  <c r="IX1" i="82"/>
  <c r="IW1" i="82"/>
  <c r="IV1" i="82"/>
  <c r="IU1" i="82"/>
  <c r="IT1" i="82"/>
  <c r="IS1" i="82"/>
  <c r="IR1" i="82"/>
  <c r="IQ1" i="82"/>
  <c r="IO1" i="82"/>
  <c r="IN1" i="82"/>
  <c r="IG1" i="82"/>
  <c r="IF1" i="82"/>
  <c r="IE1" i="82"/>
  <c r="ID1" i="82"/>
  <c r="IC1" i="82"/>
  <c r="IB1" i="82"/>
  <c r="HX1" i="82"/>
  <c r="HV1" i="82"/>
  <c r="HU1" i="82"/>
  <c r="HT1" i="82"/>
  <c r="HS1" i="82"/>
  <c r="HR1" i="82"/>
  <c r="HQ1" i="82"/>
  <c r="HP1" i="82"/>
  <c r="HO1" i="82"/>
  <c r="HN1" i="82"/>
  <c r="HM1" i="82"/>
  <c r="HI1" i="82"/>
  <c r="HH1" i="82"/>
  <c r="HW1" i="82" s="1"/>
  <c r="HG1" i="82"/>
  <c r="HF1" i="82"/>
  <c r="HE1" i="82"/>
  <c r="HD1" i="82"/>
  <c r="HC1" i="82"/>
  <c r="GW1" i="82"/>
  <c r="GV1" i="82"/>
  <c r="GU1" i="82"/>
  <c r="GT1" i="82"/>
  <c r="GS1" i="82"/>
  <c r="GR1" i="82"/>
  <c r="GQ1" i="82"/>
  <c r="GP1" i="82"/>
  <c r="GO1" i="82"/>
  <c r="GN1" i="82"/>
  <c r="GK1" i="82"/>
  <c r="GJ1" i="82"/>
  <c r="GC1" i="82"/>
  <c r="GB1" i="82"/>
  <c r="FX1" i="82"/>
  <c r="FW1" i="82"/>
  <c r="FV1" i="82"/>
  <c r="FU1" i="82"/>
  <c r="FT1" i="82"/>
  <c r="FS1" i="82"/>
  <c r="FR1" i="82"/>
  <c r="FQ1" i="82"/>
  <c r="FP1" i="82"/>
  <c r="FO1" i="82"/>
  <c r="FN1" i="82"/>
  <c r="FM1" i="82"/>
  <c r="FL1" i="82"/>
  <c r="FK1" i="82"/>
  <c r="FJ1" i="82"/>
  <c r="FI1" i="82"/>
  <c r="FH1" i="82"/>
  <c r="FG1" i="82"/>
  <c r="FF1" i="82"/>
  <c r="FE1" i="82"/>
  <c r="FD1" i="82"/>
  <c r="FC1" i="82"/>
  <c r="FB1" i="82"/>
  <c r="FA1" i="82"/>
  <c r="EZ1" i="82"/>
  <c r="EY1" i="82"/>
  <c r="EX1" i="82"/>
  <c r="EW1" i="82"/>
  <c r="EV1" i="82"/>
  <c r="EU1" i="82"/>
  <c r="ET1" i="82"/>
  <c r="ES1" i="82"/>
  <c r="ER1" i="82"/>
  <c r="EQ1" i="82"/>
  <c r="EP1" i="82"/>
  <c r="EO1" i="82"/>
  <c r="EN1" i="82"/>
  <c r="EM1" i="82"/>
  <c r="EL1" i="82"/>
  <c r="EK1" i="82"/>
  <c r="EH1" i="82"/>
  <c r="EG1" i="82"/>
  <c r="EF1" i="82"/>
  <c r="EE1" i="82"/>
  <c r="EJ1" i="82" s="1"/>
  <c r="ED1" i="82"/>
  <c r="EI1" i="82" s="1"/>
  <c r="EC1" i="82"/>
  <c r="EB1" i="82"/>
  <c r="EA1" i="82"/>
  <c r="DZ1" i="82"/>
  <c r="DY1" i="82"/>
  <c r="DX1" i="82"/>
  <c r="DU1" i="82"/>
  <c r="DT1" i="82"/>
  <c r="DS1" i="82"/>
  <c r="DR1" i="82"/>
  <c r="DW1" i="82" s="1"/>
  <c r="DQ1" i="82"/>
  <c r="DV1" i="82" s="1"/>
  <c r="DP1" i="82"/>
  <c r="DK1" i="82"/>
  <c r="DJ1" i="82"/>
  <c r="DO1" i="82" s="1"/>
  <c r="DI1" i="82"/>
  <c r="DN1" i="82" s="1"/>
  <c r="DH1" i="82"/>
  <c r="DM1" i="82" s="1"/>
  <c r="DG1" i="82"/>
  <c r="DL1" i="82" s="1"/>
  <c r="DB1" i="82"/>
  <c r="DA1" i="82"/>
  <c r="DF1" i="82" s="1"/>
  <c r="CZ1" i="82"/>
  <c r="DE1" i="82" s="1"/>
  <c r="CY1" i="82"/>
  <c r="DD1" i="82" s="1"/>
  <c r="CX1" i="82"/>
  <c r="DC1" i="82" s="1"/>
  <c r="CW1" i="82"/>
  <c r="CS1" i="82"/>
  <c r="CR1" i="82"/>
  <c r="CC1" i="82"/>
  <c r="CB1" i="82"/>
  <c r="CA1" i="82"/>
  <c r="BT1" i="82"/>
  <c r="GE1" i="82" s="1"/>
  <c r="BS1" i="82"/>
  <c r="GD1" i="82" s="1"/>
  <c r="BM1" i="82"/>
  <c r="BR1" i="82" s="1"/>
  <c r="BL1" i="82"/>
  <c r="BQ1" i="82" s="1"/>
  <c r="BH1" i="82"/>
  <c r="NZ1" i="82" s="1"/>
  <c r="PX1" i="82" s="1"/>
  <c r="BG1" i="82"/>
  <c r="NY1" i="82" s="1"/>
  <c r="BF1" i="82"/>
  <c r="GA1" i="82" s="1"/>
  <c r="BE1" i="82"/>
  <c r="FZ1" i="82" s="1"/>
  <c r="BD1" i="82"/>
  <c r="FY1" i="82" s="1"/>
  <c r="GX1" i="82" s="1"/>
  <c r="BC1" i="82"/>
  <c r="BB1" i="82"/>
  <c r="BA1" i="82"/>
  <c r="AZ1" i="82"/>
  <c r="AY1" i="82"/>
  <c r="AX1" i="82"/>
  <c r="AW1" i="82"/>
  <c r="AV1" i="82"/>
  <c r="AU1" i="82"/>
  <c r="AT1" i="82"/>
  <c r="AS1" i="82"/>
  <c r="AR1" i="82"/>
  <c r="AQ1" i="82"/>
  <c r="AP1" i="82"/>
  <c r="AO1" i="82"/>
  <c r="AN1" i="82"/>
  <c r="OY1" i="82" s="1"/>
  <c r="AM1" i="82"/>
  <c r="OX1" i="82" s="1"/>
  <c r="AL1" i="82"/>
  <c r="OW1" i="82" s="1"/>
  <c r="AK1" i="82"/>
  <c r="OV1" i="82" s="1"/>
  <c r="AJ1" i="82"/>
  <c r="OU1" i="82" s="1"/>
  <c r="AI1" i="82"/>
  <c r="AH1" i="82"/>
  <c r="AG1" i="82"/>
  <c r="AF1" i="82"/>
  <c r="AE1" i="82"/>
  <c r="AD1" i="82"/>
  <c r="AC1" i="82"/>
  <c r="AB1" i="82"/>
  <c r="AA1" i="82"/>
  <c r="Z1" i="82"/>
  <c r="Y1" i="82"/>
  <c r="X1" i="82"/>
  <c r="W1" i="82"/>
  <c r="IK1" i="82" s="1"/>
  <c r="V1" i="82"/>
  <c r="JS1" i="82" s="1"/>
  <c r="KM1" i="82" s="1"/>
  <c r="LB1" i="82" s="1"/>
  <c r="U1" i="82"/>
  <c r="JR1" i="82" s="1"/>
  <c r="KL1" i="82" s="1"/>
  <c r="LA1" i="82" s="1"/>
  <c r="T1" i="82"/>
  <c r="IM1" i="82" s="1"/>
  <c r="S1" i="82"/>
  <c r="GI1" i="82" s="1"/>
  <c r="R1" i="82"/>
  <c r="CG1" i="82" s="1"/>
  <c r="Q1" i="82"/>
  <c r="CF1" i="82" s="1"/>
  <c r="P1" i="82"/>
  <c r="PG1" i="82" s="1"/>
  <c r="O1" i="82"/>
  <c r="OQ1" i="82" s="1"/>
  <c r="N1" i="82"/>
  <c r="OP1" i="82" s="1"/>
  <c r="PN1" i="81"/>
  <c r="PM1" i="81"/>
  <c r="PL1" i="81"/>
  <c r="PK1" i="81"/>
  <c r="PJ1" i="81"/>
  <c r="PH1" i="81"/>
  <c r="OZ1" i="81"/>
  <c r="OJ1" i="81"/>
  <c r="OI1" i="81"/>
  <c r="OH1" i="81"/>
  <c r="OG1" i="81"/>
  <c r="OF1" i="81"/>
  <c r="OE1" i="81"/>
  <c r="OD1" i="81"/>
  <c r="OC1" i="81"/>
  <c r="OB1" i="81"/>
  <c r="OA1" i="81"/>
  <c r="NU1" i="81"/>
  <c r="NT1" i="81"/>
  <c r="NS1" i="81"/>
  <c r="NR1" i="81"/>
  <c r="NQ1" i="81"/>
  <c r="NP1" i="81"/>
  <c r="NO1" i="81"/>
  <c r="NN1" i="81"/>
  <c r="NM1" i="81"/>
  <c r="NL1" i="81"/>
  <c r="NK1" i="81"/>
  <c r="NJ1" i="81"/>
  <c r="NI1" i="81"/>
  <c r="NH1" i="81"/>
  <c r="NG1" i="81"/>
  <c r="NF1" i="81"/>
  <c r="NE1" i="81"/>
  <c r="ND1" i="81"/>
  <c r="NC1" i="81"/>
  <c r="NB1" i="81"/>
  <c r="NA1" i="81"/>
  <c r="MZ1" i="81"/>
  <c r="MY1" i="81"/>
  <c r="MX1" i="81"/>
  <c r="MW1" i="81"/>
  <c r="MV1" i="81"/>
  <c r="MU1" i="81"/>
  <c r="MT1" i="81"/>
  <c r="MS1" i="81"/>
  <c r="MR1" i="81"/>
  <c r="MQ1" i="81"/>
  <c r="MP1" i="81"/>
  <c r="MO1" i="81"/>
  <c r="PQ1" i="81" s="1"/>
  <c r="MN1" i="81"/>
  <c r="PP1" i="81" s="1"/>
  <c r="MM1" i="81"/>
  <c r="ML1" i="81"/>
  <c r="PS1" i="81" s="1"/>
  <c r="MK1" i="81"/>
  <c r="PR1" i="81" s="1"/>
  <c r="MJ1" i="81"/>
  <c r="MI1" i="81"/>
  <c r="MH1" i="81"/>
  <c r="PO1" i="81" s="1"/>
  <c r="LX1" i="81"/>
  <c r="LW1" i="81"/>
  <c r="LV1" i="81"/>
  <c r="LU1" i="81"/>
  <c r="LT1" i="81"/>
  <c r="LS1" i="81"/>
  <c r="LR1" i="81"/>
  <c r="LQ1" i="81"/>
  <c r="LP1" i="81"/>
  <c r="LO1" i="81"/>
  <c r="LN1" i="81"/>
  <c r="LM1" i="81"/>
  <c r="LL1" i="81"/>
  <c r="LK1" i="81"/>
  <c r="LJ1" i="81"/>
  <c r="LI1" i="81"/>
  <c r="MC1" i="81" s="1"/>
  <c r="KS1" i="81"/>
  <c r="KR1" i="81"/>
  <c r="KC1" i="81"/>
  <c r="KB1" i="81"/>
  <c r="JY1" i="81"/>
  <c r="JX1" i="81"/>
  <c r="JW1" i="81"/>
  <c r="KQ1" i="81" s="1"/>
  <c r="JV1" i="81"/>
  <c r="KP1" i="81" s="1"/>
  <c r="JU1" i="81"/>
  <c r="KO1" i="81" s="1"/>
  <c r="JT1" i="81"/>
  <c r="KN1" i="81" s="1"/>
  <c r="LC1" i="81" s="1"/>
  <c r="JO1" i="81"/>
  <c r="KI1" i="81" s="1"/>
  <c r="JN1" i="81"/>
  <c r="KH1" i="81" s="1"/>
  <c r="JM1" i="81"/>
  <c r="KG1" i="81" s="1"/>
  <c r="JL1" i="81"/>
  <c r="KF1" i="81" s="1"/>
  <c r="JK1" i="81"/>
  <c r="KE1" i="81" s="1"/>
  <c r="JJ1" i="81"/>
  <c r="KD1" i="81" s="1"/>
  <c r="JI1" i="81"/>
  <c r="JH1" i="81"/>
  <c r="JG1" i="81"/>
  <c r="KA1" i="81" s="1"/>
  <c r="JF1" i="81"/>
  <c r="JZ1" i="81" s="1"/>
  <c r="IZ1" i="81"/>
  <c r="IY1" i="81"/>
  <c r="IX1" i="81"/>
  <c r="IW1" i="81"/>
  <c r="IV1" i="81"/>
  <c r="IU1" i="81"/>
  <c r="IT1" i="81"/>
  <c r="IS1" i="81"/>
  <c r="IR1" i="81"/>
  <c r="IQ1" i="81"/>
  <c r="IN1" i="81"/>
  <c r="IF1" i="81"/>
  <c r="IE1" i="81"/>
  <c r="ID1" i="81"/>
  <c r="IC1" i="81"/>
  <c r="IB1" i="81"/>
  <c r="HV1" i="81"/>
  <c r="HU1" i="81"/>
  <c r="HT1" i="81"/>
  <c r="HS1" i="81"/>
  <c r="HR1" i="81"/>
  <c r="HQ1" i="81"/>
  <c r="HP1" i="81"/>
  <c r="HO1" i="81"/>
  <c r="HN1" i="81"/>
  <c r="HM1" i="81"/>
  <c r="HH1" i="81"/>
  <c r="HG1" i="81"/>
  <c r="HF1" i="81"/>
  <c r="HE1" i="81"/>
  <c r="HD1" i="81"/>
  <c r="HC1" i="81"/>
  <c r="HW1" i="81" s="1"/>
  <c r="GW1" i="81"/>
  <c r="GV1" i="81"/>
  <c r="GU1" i="81"/>
  <c r="GT1" i="81"/>
  <c r="GS1" i="81"/>
  <c r="GR1" i="81"/>
  <c r="GQ1" i="81"/>
  <c r="GP1" i="81"/>
  <c r="GO1" i="81"/>
  <c r="GN1" i="81"/>
  <c r="GK1" i="81"/>
  <c r="GJ1" i="81"/>
  <c r="GC1" i="81"/>
  <c r="GB1" i="81"/>
  <c r="FX1" i="81"/>
  <c r="FW1" i="81"/>
  <c r="FV1" i="81"/>
  <c r="FU1" i="81"/>
  <c r="FT1" i="81"/>
  <c r="FS1" i="81"/>
  <c r="FR1" i="81"/>
  <c r="FQ1" i="81"/>
  <c r="FP1" i="81"/>
  <c r="FO1" i="81"/>
  <c r="FN1" i="81"/>
  <c r="FM1" i="81"/>
  <c r="FL1" i="81"/>
  <c r="FK1" i="81"/>
  <c r="FJ1" i="81"/>
  <c r="FI1" i="81"/>
  <c r="FH1" i="81"/>
  <c r="FG1" i="81"/>
  <c r="FF1" i="81"/>
  <c r="FE1" i="81"/>
  <c r="FD1" i="81"/>
  <c r="FC1" i="81"/>
  <c r="FB1" i="81"/>
  <c r="FA1" i="81"/>
  <c r="EZ1" i="81"/>
  <c r="EY1" i="81"/>
  <c r="EX1" i="81"/>
  <c r="EW1" i="81"/>
  <c r="EV1" i="81"/>
  <c r="EU1" i="81"/>
  <c r="ET1" i="81"/>
  <c r="ES1" i="81"/>
  <c r="ER1" i="81"/>
  <c r="EQ1" i="81"/>
  <c r="EP1" i="81"/>
  <c r="EO1" i="81"/>
  <c r="EN1" i="81"/>
  <c r="EM1" i="81"/>
  <c r="EL1" i="81"/>
  <c r="EK1" i="81"/>
  <c r="EG1" i="81"/>
  <c r="EF1" i="81"/>
  <c r="EE1" i="81"/>
  <c r="EJ1" i="81" s="1"/>
  <c r="ED1" i="81"/>
  <c r="EI1" i="81" s="1"/>
  <c r="EC1" i="81"/>
  <c r="EH1" i="81" s="1"/>
  <c r="EB1" i="81"/>
  <c r="EA1" i="81"/>
  <c r="DY1" i="81"/>
  <c r="DX1" i="81"/>
  <c r="DU1" i="81"/>
  <c r="DZ1" i="81" s="1"/>
  <c r="DT1" i="81"/>
  <c r="DS1" i="81"/>
  <c r="DR1" i="81"/>
  <c r="DW1" i="81" s="1"/>
  <c r="DQ1" i="81"/>
  <c r="DV1" i="81" s="1"/>
  <c r="DP1" i="81"/>
  <c r="DK1" i="81"/>
  <c r="DJ1" i="81"/>
  <c r="DO1" i="81" s="1"/>
  <c r="DI1" i="81"/>
  <c r="DN1" i="81" s="1"/>
  <c r="DH1" i="81"/>
  <c r="DM1" i="81" s="1"/>
  <c r="DG1" i="81"/>
  <c r="DL1" i="81" s="1"/>
  <c r="DA1" i="81"/>
  <c r="DF1" i="81" s="1"/>
  <c r="CZ1" i="81"/>
  <c r="DE1" i="81" s="1"/>
  <c r="CY1" i="81"/>
  <c r="DD1" i="81" s="1"/>
  <c r="CX1" i="81"/>
  <c r="DC1" i="81" s="1"/>
  <c r="CW1" i="81"/>
  <c r="DB1" i="81" s="1"/>
  <c r="CS1" i="81"/>
  <c r="CR1" i="81"/>
  <c r="CC1" i="81"/>
  <c r="CB1" i="81"/>
  <c r="BT1" i="81"/>
  <c r="GE1" i="81" s="1"/>
  <c r="BM1" i="81"/>
  <c r="BR1" i="81" s="1"/>
  <c r="BL1" i="81"/>
  <c r="BQ1" i="81" s="1"/>
  <c r="BH1" i="81"/>
  <c r="NZ1" i="81" s="1"/>
  <c r="PX1" i="81" s="1"/>
  <c r="BG1" i="81"/>
  <c r="NY1" i="81" s="1"/>
  <c r="BF1" i="81"/>
  <c r="GA1" i="81" s="1"/>
  <c r="BE1" i="81"/>
  <c r="FZ1" i="81" s="1"/>
  <c r="GY1" i="81" s="1"/>
  <c r="BD1" i="81"/>
  <c r="FY1" i="81" s="1"/>
  <c r="GX1" i="81" s="1"/>
  <c r="BC1" i="81"/>
  <c r="BB1" i="81"/>
  <c r="BA1" i="81"/>
  <c r="AZ1" i="81"/>
  <c r="AY1" i="81"/>
  <c r="AX1" i="81"/>
  <c r="AW1" i="81"/>
  <c r="AV1" i="81"/>
  <c r="AU1" i="81"/>
  <c r="AT1" i="81"/>
  <c r="AS1" i="81"/>
  <c r="AR1" i="81"/>
  <c r="AQ1" i="81"/>
  <c r="AP1" i="81"/>
  <c r="AO1" i="81"/>
  <c r="AN1" i="81"/>
  <c r="OY1" i="81" s="1"/>
  <c r="AM1" i="81"/>
  <c r="OX1" i="81" s="1"/>
  <c r="AL1" i="81"/>
  <c r="OW1" i="81" s="1"/>
  <c r="AK1" i="81"/>
  <c r="OV1" i="81" s="1"/>
  <c r="AJ1" i="81"/>
  <c r="OU1" i="81" s="1"/>
  <c r="AI1" i="81"/>
  <c r="AH1" i="81"/>
  <c r="AG1" i="81"/>
  <c r="AF1" i="81"/>
  <c r="AE1" i="81"/>
  <c r="AD1" i="81"/>
  <c r="AC1" i="81"/>
  <c r="AB1" i="81"/>
  <c r="AA1" i="81"/>
  <c r="Z1" i="81"/>
  <c r="Y1" i="81"/>
  <c r="X1" i="81"/>
  <c r="W1" i="81"/>
  <c r="IK1" i="81" s="1"/>
  <c r="V1" i="81"/>
  <c r="JS1" i="81" s="1"/>
  <c r="KM1" i="81" s="1"/>
  <c r="LB1" i="81" s="1"/>
  <c r="U1" i="81"/>
  <c r="JR1" i="81" s="1"/>
  <c r="KL1" i="81" s="1"/>
  <c r="T1" i="81"/>
  <c r="IM1" i="81" s="1"/>
  <c r="S1" i="81"/>
  <c r="GI1" i="81" s="1"/>
  <c r="R1" i="81"/>
  <c r="CG1" i="81" s="1"/>
  <c r="Q1" i="81"/>
  <c r="CF1" i="81" s="1"/>
  <c r="P1" i="81"/>
  <c r="PG1" i="81" s="1"/>
  <c r="O1" i="81"/>
  <c r="OQ1" i="81" s="1"/>
  <c r="N1" i="81"/>
  <c r="BS1" i="81" s="1"/>
  <c r="GD1" i="81" s="1"/>
  <c r="PP1" i="80"/>
  <c r="PN1" i="80"/>
  <c r="PM1" i="80"/>
  <c r="PL1" i="80"/>
  <c r="PK1" i="80"/>
  <c r="PJ1" i="80"/>
  <c r="PH1" i="80"/>
  <c r="PA1" i="80"/>
  <c r="OZ1" i="80"/>
  <c r="OS1" i="80"/>
  <c r="OR1" i="80"/>
  <c r="OK1" i="80"/>
  <c r="PY1" i="80" s="1"/>
  <c r="OJ1" i="80"/>
  <c r="OI1" i="80"/>
  <c r="OH1" i="80"/>
  <c r="OG1" i="80"/>
  <c r="OF1" i="80"/>
  <c r="OE1" i="80"/>
  <c r="OD1" i="80"/>
  <c r="OC1" i="80"/>
  <c r="OB1" i="80"/>
  <c r="OA1" i="80"/>
  <c r="NU1" i="80"/>
  <c r="NT1" i="80"/>
  <c r="NS1" i="80"/>
  <c r="NR1" i="80"/>
  <c r="NQ1" i="80"/>
  <c r="NP1" i="80"/>
  <c r="NO1" i="80"/>
  <c r="NN1" i="80"/>
  <c r="NM1" i="80"/>
  <c r="NL1" i="80"/>
  <c r="NK1" i="80"/>
  <c r="NJ1" i="80"/>
  <c r="NI1" i="80"/>
  <c r="NH1" i="80"/>
  <c r="NG1" i="80"/>
  <c r="NF1" i="80"/>
  <c r="NE1" i="80"/>
  <c r="ND1" i="80"/>
  <c r="NC1" i="80"/>
  <c r="NB1" i="80"/>
  <c r="NA1" i="80"/>
  <c r="MZ1" i="80"/>
  <c r="MY1" i="80"/>
  <c r="MX1" i="80"/>
  <c r="MW1" i="80"/>
  <c r="MV1" i="80"/>
  <c r="MU1" i="80"/>
  <c r="MT1" i="80"/>
  <c r="MS1" i="80"/>
  <c r="MR1" i="80"/>
  <c r="MQ1" i="80"/>
  <c r="PS1" i="80" s="1"/>
  <c r="MP1" i="80"/>
  <c r="PR1" i="80" s="1"/>
  <c r="MO1" i="80"/>
  <c r="PQ1" i="80" s="1"/>
  <c r="MN1" i="80"/>
  <c r="MM1" i="80"/>
  <c r="ML1" i="80"/>
  <c r="MK1" i="80"/>
  <c r="MJ1" i="80"/>
  <c r="MI1" i="80"/>
  <c r="MH1" i="80"/>
  <c r="PO1" i="80" s="1"/>
  <c r="LY1" i="80"/>
  <c r="LX1" i="80"/>
  <c r="LW1" i="80"/>
  <c r="LV1" i="80"/>
  <c r="LU1" i="80"/>
  <c r="LT1" i="80"/>
  <c r="LS1" i="80"/>
  <c r="LR1" i="80"/>
  <c r="LQ1" i="80"/>
  <c r="LP1" i="80"/>
  <c r="LO1" i="80"/>
  <c r="LN1" i="80"/>
  <c r="LM1" i="80"/>
  <c r="LL1" i="80"/>
  <c r="LK1" i="80"/>
  <c r="LJ1" i="80"/>
  <c r="MD1" i="80" s="1"/>
  <c r="LI1" i="80"/>
  <c r="MC1" i="80" s="1"/>
  <c r="KS1" i="80"/>
  <c r="KR1" i="80"/>
  <c r="KE1" i="80"/>
  <c r="KD1" i="80"/>
  <c r="KC1" i="80"/>
  <c r="KB1" i="80"/>
  <c r="JY1" i="80"/>
  <c r="JX1" i="80"/>
  <c r="JW1" i="80"/>
  <c r="KQ1" i="80" s="1"/>
  <c r="JV1" i="80"/>
  <c r="KP1" i="80" s="1"/>
  <c r="JU1" i="80"/>
  <c r="KO1" i="80" s="1"/>
  <c r="JT1" i="80"/>
  <c r="KN1" i="80" s="1"/>
  <c r="LC1" i="80" s="1"/>
  <c r="JO1" i="80"/>
  <c r="KI1" i="80" s="1"/>
  <c r="JN1" i="80"/>
  <c r="KH1" i="80" s="1"/>
  <c r="JM1" i="80"/>
  <c r="KG1" i="80" s="1"/>
  <c r="JL1" i="80"/>
  <c r="KF1" i="80" s="1"/>
  <c r="JK1" i="80"/>
  <c r="JJ1" i="80"/>
  <c r="JI1" i="80"/>
  <c r="JH1" i="80"/>
  <c r="JG1" i="80"/>
  <c r="KA1" i="80" s="1"/>
  <c r="JF1" i="80"/>
  <c r="JZ1" i="80" s="1"/>
  <c r="KT1" i="80" s="1"/>
  <c r="IZ1" i="80"/>
  <c r="IY1" i="80"/>
  <c r="IX1" i="80"/>
  <c r="IW1" i="80"/>
  <c r="IV1" i="80"/>
  <c r="IU1" i="80"/>
  <c r="IT1" i="80"/>
  <c r="IS1" i="80"/>
  <c r="IR1" i="80"/>
  <c r="IQ1" i="80"/>
  <c r="IP1" i="80"/>
  <c r="IO1" i="80"/>
  <c r="IN1" i="80"/>
  <c r="IH1" i="80"/>
  <c r="IG1" i="80"/>
  <c r="IF1" i="80"/>
  <c r="JE1" i="80" s="1"/>
  <c r="IE1" i="80"/>
  <c r="ID1" i="80"/>
  <c r="IC1" i="80"/>
  <c r="IB1" i="80"/>
  <c r="HY1" i="80"/>
  <c r="HX1" i="80"/>
  <c r="HV1" i="80"/>
  <c r="HU1" i="80"/>
  <c r="HT1" i="80"/>
  <c r="HS1" i="80"/>
  <c r="HR1" i="80"/>
  <c r="HQ1" i="80"/>
  <c r="HP1" i="80"/>
  <c r="HO1" i="80"/>
  <c r="HN1" i="80"/>
  <c r="HM1" i="80"/>
  <c r="HJ1" i="80"/>
  <c r="HI1" i="80"/>
  <c r="HH1" i="80"/>
  <c r="HG1" i="80"/>
  <c r="HF1" i="80"/>
  <c r="HE1" i="80"/>
  <c r="HD1" i="80"/>
  <c r="HC1" i="80"/>
  <c r="HW1" i="80" s="1"/>
  <c r="GW1" i="80"/>
  <c r="GV1" i="80"/>
  <c r="GU1" i="80"/>
  <c r="GT1" i="80"/>
  <c r="GS1" i="80"/>
  <c r="GR1" i="80"/>
  <c r="GQ1" i="80"/>
  <c r="GP1" i="80"/>
  <c r="GO1" i="80"/>
  <c r="GN1" i="80"/>
  <c r="GL1" i="80"/>
  <c r="GK1" i="80"/>
  <c r="GJ1" i="80"/>
  <c r="GC1" i="80"/>
  <c r="GB1" i="80"/>
  <c r="FX1" i="80"/>
  <c r="FW1" i="80"/>
  <c r="FV1" i="80"/>
  <c r="FU1" i="80"/>
  <c r="FT1" i="80"/>
  <c r="FS1" i="80"/>
  <c r="FR1" i="80"/>
  <c r="FQ1" i="80"/>
  <c r="FP1" i="80"/>
  <c r="FO1" i="80"/>
  <c r="FN1" i="80"/>
  <c r="FM1" i="80"/>
  <c r="FL1" i="80"/>
  <c r="FK1" i="80"/>
  <c r="FJ1" i="80"/>
  <c r="FI1" i="80"/>
  <c r="FH1" i="80"/>
  <c r="FG1" i="80"/>
  <c r="FF1" i="80"/>
  <c r="FE1" i="80"/>
  <c r="FD1" i="80"/>
  <c r="FC1" i="80"/>
  <c r="FB1" i="80"/>
  <c r="FA1" i="80"/>
  <c r="EZ1" i="80"/>
  <c r="EY1" i="80"/>
  <c r="EX1" i="80"/>
  <c r="EW1" i="80"/>
  <c r="EV1" i="80"/>
  <c r="EU1" i="80"/>
  <c r="ET1" i="80"/>
  <c r="ES1" i="80"/>
  <c r="ER1" i="80"/>
  <c r="EQ1" i="80"/>
  <c r="EP1" i="80"/>
  <c r="EO1" i="80"/>
  <c r="EN1" i="80"/>
  <c r="EM1" i="80"/>
  <c r="EL1" i="80"/>
  <c r="EK1" i="80"/>
  <c r="EJ1" i="80"/>
  <c r="EI1" i="80"/>
  <c r="EH1" i="80"/>
  <c r="EG1" i="80"/>
  <c r="EF1" i="80"/>
  <c r="EE1" i="80"/>
  <c r="ED1" i="80"/>
  <c r="EC1" i="80"/>
  <c r="EB1" i="80"/>
  <c r="EA1" i="80"/>
  <c r="DZ1" i="80"/>
  <c r="DY1" i="80"/>
  <c r="DX1" i="80"/>
  <c r="DU1" i="80"/>
  <c r="DT1" i="80"/>
  <c r="DS1" i="80"/>
  <c r="DR1" i="80"/>
  <c r="DW1" i="80" s="1"/>
  <c r="DQ1" i="80"/>
  <c r="DV1" i="80" s="1"/>
  <c r="DP1" i="80"/>
  <c r="DL1" i="80"/>
  <c r="DK1" i="80"/>
  <c r="DJ1" i="80"/>
  <c r="DO1" i="80" s="1"/>
  <c r="DI1" i="80"/>
  <c r="DN1" i="80" s="1"/>
  <c r="DH1" i="80"/>
  <c r="DM1" i="80" s="1"/>
  <c r="DG1" i="80"/>
  <c r="DD1" i="80"/>
  <c r="DC1" i="80"/>
  <c r="DB1" i="80"/>
  <c r="DA1" i="80"/>
  <c r="DF1" i="80" s="1"/>
  <c r="CZ1" i="80"/>
  <c r="DE1" i="80" s="1"/>
  <c r="CY1" i="80"/>
  <c r="CX1" i="80"/>
  <c r="CW1" i="80"/>
  <c r="CS1" i="80"/>
  <c r="CR1" i="80"/>
  <c r="CD1" i="80"/>
  <c r="CC1" i="80"/>
  <c r="CB1" i="80"/>
  <c r="BT1" i="80"/>
  <c r="GE1" i="80" s="1"/>
  <c r="BM1" i="80"/>
  <c r="BR1" i="80" s="1"/>
  <c r="BL1" i="80"/>
  <c r="BQ1" i="80" s="1"/>
  <c r="BH1" i="80"/>
  <c r="NZ1" i="80" s="1"/>
  <c r="PX1" i="80" s="1"/>
  <c r="BG1" i="80"/>
  <c r="NY1" i="80" s="1"/>
  <c r="BF1" i="80"/>
  <c r="GA1" i="80" s="1"/>
  <c r="BE1" i="80"/>
  <c r="FZ1" i="80" s="1"/>
  <c r="BD1" i="80"/>
  <c r="FY1" i="80" s="1"/>
  <c r="BC1" i="80"/>
  <c r="BB1" i="80"/>
  <c r="BA1" i="80"/>
  <c r="AZ1" i="80"/>
  <c r="AY1" i="80"/>
  <c r="AX1" i="80"/>
  <c r="AW1" i="80"/>
  <c r="AV1" i="80"/>
  <c r="AU1" i="80"/>
  <c r="AT1" i="80"/>
  <c r="AS1" i="80"/>
  <c r="AR1" i="80"/>
  <c r="AQ1" i="80"/>
  <c r="AP1" i="80"/>
  <c r="AO1" i="80"/>
  <c r="AN1" i="80"/>
  <c r="OY1" i="80" s="1"/>
  <c r="AM1" i="80"/>
  <c r="OX1" i="80" s="1"/>
  <c r="AL1" i="80"/>
  <c r="OW1" i="80" s="1"/>
  <c r="AK1" i="80"/>
  <c r="OV1" i="80" s="1"/>
  <c r="AJ1" i="80"/>
  <c r="OU1" i="80" s="1"/>
  <c r="AI1" i="80"/>
  <c r="AH1" i="80"/>
  <c r="AG1" i="80"/>
  <c r="AF1" i="80"/>
  <c r="AE1" i="80"/>
  <c r="AD1" i="80"/>
  <c r="AC1" i="80"/>
  <c r="AB1" i="80"/>
  <c r="AA1" i="80"/>
  <c r="Z1" i="80"/>
  <c r="Y1" i="80"/>
  <c r="X1" i="80"/>
  <c r="W1" i="80"/>
  <c r="IK1" i="80" s="1"/>
  <c r="V1" i="80"/>
  <c r="JS1" i="80" s="1"/>
  <c r="KM1" i="80" s="1"/>
  <c r="LB1" i="80" s="1"/>
  <c r="U1" i="80"/>
  <c r="JR1" i="80" s="1"/>
  <c r="KL1" i="80" s="1"/>
  <c r="T1" i="80"/>
  <c r="IM1" i="80" s="1"/>
  <c r="S1" i="80"/>
  <c r="GI1" i="80" s="1"/>
  <c r="R1" i="80"/>
  <c r="CG1" i="80" s="1"/>
  <c r="Q1" i="80"/>
  <c r="CF1" i="80" s="1"/>
  <c r="P1" i="80"/>
  <c r="PG1" i="80" s="1"/>
  <c r="O1" i="80"/>
  <c r="OQ1" i="80" s="1"/>
  <c r="N1" i="80"/>
  <c r="BS1" i="80" s="1"/>
  <c r="GD1" i="80" s="1"/>
  <c r="PR1" i="79"/>
  <c r="PN1" i="79"/>
  <c r="PM1" i="79"/>
  <c r="PL1" i="79"/>
  <c r="PK1" i="79"/>
  <c r="PJ1" i="79"/>
  <c r="PH1" i="79"/>
  <c r="OZ1" i="79"/>
  <c r="OL1" i="79"/>
  <c r="OJ1" i="79"/>
  <c r="OI1" i="79"/>
  <c r="OH1" i="79"/>
  <c r="OG1" i="79"/>
  <c r="OF1" i="79"/>
  <c r="OE1" i="79"/>
  <c r="OD1" i="79"/>
  <c r="OC1" i="79"/>
  <c r="OB1" i="79"/>
  <c r="PZ1" i="79" s="1"/>
  <c r="OA1" i="79"/>
  <c r="NU1" i="79"/>
  <c r="NT1" i="79"/>
  <c r="NS1" i="79"/>
  <c r="NR1" i="79"/>
  <c r="NQ1" i="79"/>
  <c r="NP1" i="79"/>
  <c r="NO1" i="79"/>
  <c r="NN1" i="79"/>
  <c r="NM1" i="79"/>
  <c r="NL1" i="79"/>
  <c r="NK1" i="79"/>
  <c r="NJ1" i="79"/>
  <c r="PW1" i="79" s="1"/>
  <c r="NI1" i="79"/>
  <c r="NH1" i="79"/>
  <c r="NG1" i="79"/>
  <c r="NF1" i="79"/>
  <c r="NE1" i="79"/>
  <c r="ND1" i="79"/>
  <c r="NC1" i="79"/>
  <c r="NB1" i="79"/>
  <c r="NA1" i="79"/>
  <c r="MZ1" i="79"/>
  <c r="MY1" i="79"/>
  <c r="MX1" i="79"/>
  <c r="MW1" i="79"/>
  <c r="MV1" i="79"/>
  <c r="MU1" i="79"/>
  <c r="MT1" i="79"/>
  <c r="MS1" i="79"/>
  <c r="MR1" i="79"/>
  <c r="MQ1" i="79"/>
  <c r="MP1" i="79"/>
  <c r="MO1" i="79"/>
  <c r="PQ1" i="79" s="1"/>
  <c r="MN1" i="79"/>
  <c r="PP1" i="79" s="1"/>
  <c r="MM1" i="79"/>
  <c r="ML1" i="79"/>
  <c r="PS1" i="79" s="1"/>
  <c r="MK1" i="79"/>
  <c r="MJ1" i="79"/>
  <c r="MI1" i="79"/>
  <c r="MH1" i="79"/>
  <c r="PO1" i="79" s="1"/>
  <c r="LX1" i="79"/>
  <c r="LW1" i="79"/>
  <c r="LV1" i="79"/>
  <c r="LU1" i="79"/>
  <c r="LT1" i="79"/>
  <c r="LS1" i="79"/>
  <c r="LR1" i="79"/>
  <c r="LQ1" i="79"/>
  <c r="LP1" i="79"/>
  <c r="LO1" i="79"/>
  <c r="LN1" i="79"/>
  <c r="LM1" i="79"/>
  <c r="LL1" i="79"/>
  <c r="LK1" i="79"/>
  <c r="LJ1" i="79"/>
  <c r="LI1" i="79"/>
  <c r="MC1" i="79" s="1"/>
  <c r="KS1" i="79"/>
  <c r="KR1" i="79"/>
  <c r="KD1" i="79"/>
  <c r="KX1" i="79" s="1"/>
  <c r="KC1" i="79"/>
  <c r="KB1" i="79"/>
  <c r="KV1" i="79" s="1"/>
  <c r="LF1" i="79" s="1"/>
  <c r="JY1" i="79"/>
  <c r="JX1" i="79"/>
  <c r="JW1" i="79"/>
  <c r="KQ1" i="79" s="1"/>
  <c r="JV1" i="79"/>
  <c r="KP1" i="79" s="1"/>
  <c r="JU1" i="79"/>
  <c r="KO1" i="79" s="1"/>
  <c r="JT1" i="79"/>
  <c r="KN1" i="79" s="1"/>
  <c r="LC1" i="79" s="1"/>
  <c r="JO1" i="79"/>
  <c r="KI1" i="79" s="1"/>
  <c r="JN1" i="79"/>
  <c r="KH1" i="79" s="1"/>
  <c r="JM1" i="79"/>
  <c r="KG1" i="79" s="1"/>
  <c r="JL1" i="79"/>
  <c r="KF1" i="79" s="1"/>
  <c r="JK1" i="79"/>
  <c r="KE1" i="79" s="1"/>
  <c r="JJ1" i="79"/>
  <c r="JI1" i="79"/>
  <c r="JH1" i="79"/>
  <c r="JG1" i="79"/>
  <c r="KA1" i="79" s="1"/>
  <c r="KU1" i="79" s="1"/>
  <c r="JF1" i="79"/>
  <c r="JZ1" i="79" s="1"/>
  <c r="KT1" i="79" s="1"/>
  <c r="IZ1" i="79"/>
  <c r="IY1" i="79"/>
  <c r="IX1" i="79"/>
  <c r="IW1" i="79"/>
  <c r="IV1" i="79"/>
  <c r="IU1" i="79"/>
  <c r="IT1" i="79"/>
  <c r="IS1" i="79"/>
  <c r="IR1" i="79"/>
  <c r="IQ1" i="79"/>
  <c r="IP1" i="79"/>
  <c r="IN1" i="79"/>
  <c r="IH1" i="79"/>
  <c r="IF1" i="79"/>
  <c r="JE1" i="79" s="1"/>
  <c r="IE1" i="79"/>
  <c r="ID1" i="79"/>
  <c r="IC1" i="79"/>
  <c r="IB1" i="79"/>
  <c r="HV1" i="79"/>
  <c r="HU1" i="79"/>
  <c r="HT1" i="79"/>
  <c r="HS1" i="79"/>
  <c r="HR1" i="79"/>
  <c r="HQ1" i="79"/>
  <c r="HP1" i="79"/>
  <c r="HO1" i="79"/>
  <c r="HN1" i="79"/>
  <c r="HM1" i="79"/>
  <c r="HJ1" i="79"/>
  <c r="HY1" i="79" s="1"/>
  <c r="HH1" i="79"/>
  <c r="HG1" i="79"/>
  <c r="HF1" i="79"/>
  <c r="HE1" i="79"/>
  <c r="HD1" i="79"/>
  <c r="HC1" i="79"/>
  <c r="HW1" i="79" s="1"/>
  <c r="GW1" i="79"/>
  <c r="GV1" i="79"/>
  <c r="GU1" i="79"/>
  <c r="GT1" i="79"/>
  <c r="GS1" i="79"/>
  <c r="GR1" i="79"/>
  <c r="GQ1" i="79"/>
  <c r="GP1" i="79"/>
  <c r="GO1" i="79"/>
  <c r="GN1" i="79"/>
  <c r="GL1" i="79"/>
  <c r="GJ1" i="79"/>
  <c r="GC1" i="79"/>
  <c r="GB1" i="79"/>
  <c r="FX1" i="79"/>
  <c r="FW1" i="79"/>
  <c r="FV1" i="79"/>
  <c r="FU1" i="79"/>
  <c r="FT1" i="79"/>
  <c r="FS1" i="79"/>
  <c r="FR1" i="79"/>
  <c r="FQ1" i="79"/>
  <c r="FP1" i="79"/>
  <c r="FO1" i="79"/>
  <c r="FN1" i="79"/>
  <c r="FM1" i="79"/>
  <c r="FL1" i="79"/>
  <c r="FK1" i="79"/>
  <c r="FJ1" i="79"/>
  <c r="FI1" i="79"/>
  <c r="FH1" i="79"/>
  <c r="FG1" i="79"/>
  <c r="FF1" i="79"/>
  <c r="FE1" i="79"/>
  <c r="FD1" i="79"/>
  <c r="FC1" i="79"/>
  <c r="FB1" i="79"/>
  <c r="FA1" i="79"/>
  <c r="EZ1" i="79"/>
  <c r="EY1" i="79"/>
  <c r="EX1" i="79"/>
  <c r="EW1" i="79"/>
  <c r="EV1" i="79"/>
  <c r="EU1" i="79"/>
  <c r="ET1" i="79"/>
  <c r="ES1" i="79"/>
  <c r="ER1" i="79"/>
  <c r="EQ1" i="79"/>
  <c r="EP1" i="79"/>
  <c r="EO1" i="79"/>
  <c r="EN1" i="79"/>
  <c r="EM1" i="79"/>
  <c r="EL1" i="79"/>
  <c r="EK1" i="79"/>
  <c r="EJ1" i="79"/>
  <c r="EI1" i="79"/>
  <c r="EH1" i="79"/>
  <c r="EG1" i="79"/>
  <c r="EF1" i="79"/>
  <c r="EE1" i="79"/>
  <c r="ED1" i="79"/>
  <c r="EC1" i="79"/>
  <c r="EB1" i="79"/>
  <c r="EA1" i="79"/>
  <c r="DZ1" i="79"/>
  <c r="DY1" i="79"/>
  <c r="DX1" i="79"/>
  <c r="DU1" i="79"/>
  <c r="DT1" i="79"/>
  <c r="DS1" i="79"/>
  <c r="DR1" i="79"/>
  <c r="DW1" i="79" s="1"/>
  <c r="DQ1" i="79"/>
  <c r="DV1" i="79" s="1"/>
  <c r="DP1" i="79"/>
  <c r="DK1" i="79"/>
  <c r="DJ1" i="79"/>
  <c r="DO1" i="79" s="1"/>
  <c r="DI1" i="79"/>
  <c r="DN1" i="79" s="1"/>
  <c r="DH1" i="79"/>
  <c r="DM1" i="79" s="1"/>
  <c r="DG1" i="79"/>
  <c r="DL1" i="79" s="1"/>
  <c r="DC1" i="79"/>
  <c r="DB1" i="79"/>
  <c r="DA1" i="79"/>
  <c r="DF1" i="79" s="1"/>
  <c r="CZ1" i="79"/>
  <c r="DE1" i="79" s="1"/>
  <c r="CY1" i="79"/>
  <c r="DD1" i="79" s="1"/>
  <c r="CX1" i="79"/>
  <c r="CW1" i="79"/>
  <c r="CS1" i="79"/>
  <c r="CR1" i="79"/>
  <c r="CD1" i="79"/>
  <c r="CC1" i="79"/>
  <c r="CB1" i="79"/>
  <c r="BV1" i="79"/>
  <c r="GG1" i="79" s="1"/>
  <c r="BT1" i="79"/>
  <c r="GE1" i="79" s="1"/>
  <c r="BM1" i="79"/>
  <c r="BR1" i="79" s="1"/>
  <c r="BL1" i="79"/>
  <c r="BQ1" i="79" s="1"/>
  <c r="BH1" i="79"/>
  <c r="NZ1" i="79" s="1"/>
  <c r="PX1" i="79" s="1"/>
  <c r="BG1" i="79"/>
  <c r="NY1" i="79" s="1"/>
  <c r="BF1" i="79"/>
  <c r="GA1" i="79" s="1"/>
  <c r="BE1" i="79"/>
  <c r="FZ1" i="79" s="1"/>
  <c r="BD1" i="79"/>
  <c r="FY1" i="79" s="1"/>
  <c r="BC1" i="79"/>
  <c r="BB1" i="79"/>
  <c r="BA1" i="79"/>
  <c r="AZ1" i="79"/>
  <c r="AY1" i="79"/>
  <c r="AX1" i="79"/>
  <c r="AW1" i="79"/>
  <c r="AV1" i="79"/>
  <c r="AU1" i="79"/>
  <c r="AT1" i="79"/>
  <c r="AS1" i="79"/>
  <c r="AR1" i="79"/>
  <c r="AQ1" i="79"/>
  <c r="AP1" i="79"/>
  <c r="AO1" i="79"/>
  <c r="AN1" i="79"/>
  <c r="OY1" i="79" s="1"/>
  <c r="AM1" i="79"/>
  <c r="OX1" i="79" s="1"/>
  <c r="AL1" i="79"/>
  <c r="OW1" i="79" s="1"/>
  <c r="AK1" i="79"/>
  <c r="OV1" i="79" s="1"/>
  <c r="AJ1" i="79"/>
  <c r="OU1" i="79" s="1"/>
  <c r="AI1" i="79"/>
  <c r="AH1" i="79"/>
  <c r="AG1" i="79"/>
  <c r="AF1" i="79"/>
  <c r="AE1" i="79"/>
  <c r="AD1" i="79"/>
  <c r="AC1" i="79"/>
  <c r="AB1" i="79"/>
  <c r="AA1" i="79"/>
  <c r="Z1" i="79"/>
  <c r="Y1" i="79"/>
  <c r="X1" i="79"/>
  <c r="W1" i="79"/>
  <c r="IK1" i="79" s="1"/>
  <c r="V1" i="79"/>
  <c r="JS1" i="79" s="1"/>
  <c r="KM1" i="79" s="1"/>
  <c r="LB1" i="79" s="1"/>
  <c r="U1" i="79"/>
  <c r="JR1" i="79" s="1"/>
  <c r="KL1" i="79" s="1"/>
  <c r="LA1" i="79" s="1"/>
  <c r="T1" i="79"/>
  <c r="IM1" i="79" s="1"/>
  <c r="S1" i="79"/>
  <c r="GI1" i="79" s="1"/>
  <c r="R1" i="79"/>
  <c r="CL1" i="79" s="1"/>
  <c r="CQ1" i="79" s="1"/>
  <c r="Q1" i="79"/>
  <c r="CF1" i="79" s="1"/>
  <c r="P1" i="79"/>
  <c r="PG1" i="79" s="1"/>
  <c r="O1" i="79"/>
  <c r="OQ1" i="79" s="1"/>
  <c r="N1" i="79"/>
  <c r="BS1" i="79" s="1"/>
  <c r="GD1" i="79" s="1"/>
  <c r="PN1" i="78"/>
  <c r="PM1" i="78"/>
  <c r="PL1" i="78"/>
  <c r="PK1" i="78"/>
  <c r="PJ1" i="78"/>
  <c r="PB1" i="78"/>
  <c r="OT1" i="78"/>
  <c r="OL1" i="78"/>
  <c r="PZ1" i="78" s="1"/>
  <c r="OJ1" i="78"/>
  <c r="OI1" i="78"/>
  <c r="OH1" i="78"/>
  <c r="OG1" i="78"/>
  <c r="OF1" i="78"/>
  <c r="OE1" i="78"/>
  <c r="OD1" i="78"/>
  <c r="OC1" i="78"/>
  <c r="OB1" i="78"/>
  <c r="OA1" i="78"/>
  <c r="NV1" i="78"/>
  <c r="NU1" i="78"/>
  <c r="NT1" i="78"/>
  <c r="NS1" i="78"/>
  <c r="NR1" i="78"/>
  <c r="NQ1" i="78"/>
  <c r="NP1" i="78"/>
  <c r="NO1" i="78"/>
  <c r="NN1" i="78"/>
  <c r="NM1" i="78"/>
  <c r="NL1" i="78"/>
  <c r="NK1" i="78"/>
  <c r="NJ1" i="78"/>
  <c r="NI1" i="78"/>
  <c r="NH1" i="78"/>
  <c r="NG1" i="78"/>
  <c r="PT1" i="78" s="1"/>
  <c r="NF1" i="78"/>
  <c r="NE1" i="78"/>
  <c r="ND1" i="78"/>
  <c r="NC1" i="78"/>
  <c r="NB1" i="78"/>
  <c r="NA1" i="78"/>
  <c r="MZ1" i="78"/>
  <c r="MY1" i="78"/>
  <c r="MX1" i="78"/>
  <c r="MW1" i="78"/>
  <c r="MV1" i="78"/>
  <c r="MU1" i="78"/>
  <c r="MT1" i="78"/>
  <c r="MS1" i="78"/>
  <c r="MR1" i="78"/>
  <c r="MQ1" i="78"/>
  <c r="PS1" i="78" s="1"/>
  <c r="MP1" i="78"/>
  <c r="PR1" i="78" s="1"/>
  <c r="MO1" i="78"/>
  <c r="PQ1" i="78" s="1"/>
  <c r="MN1" i="78"/>
  <c r="MM1" i="78"/>
  <c r="ML1" i="78"/>
  <c r="MK1" i="78"/>
  <c r="MJ1" i="78"/>
  <c r="MI1" i="78"/>
  <c r="PP1" i="78" s="1"/>
  <c r="MH1" i="78"/>
  <c r="PO1" i="78" s="1"/>
  <c r="LZ1" i="78"/>
  <c r="LW1" i="78"/>
  <c r="LV1" i="78"/>
  <c r="LU1" i="78"/>
  <c r="LT1" i="78"/>
  <c r="LS1" i="78"/>
  <c r="LR1" i="78"/>
  <c r="LQ1" i="78"/>
  <c r="LP1" i="78"/>
  <c r="LO1" i="78"/>
  <c r="LN1" i="78"/>
  <c r="LM1" i="78"/>
  <c r="LL1" i="78"/>
  <c r="LK1" i="78"/>
  <c r="ME1" i="78" s="1"/>
  <c r="LJ1" i="78"/>
  <c r="LI1" i="78"/>
  <c r="KS1" i="78"/>
  <c r="KR1" i="78"/>
  <c r="KE1" i="78"/>
  <c r="KD1" i="78"/>
  <c r="KC1" i="78"/>
  <c r="KB1" i="78"/>
  <c r="JY1" i="78"/>
  <c r="JX1" i="78"/>
  <c r="JW1" i="78"/>
  <c r="KQ1" i="78" s="1"/>
  <c r="JV1" i="78"/>
  <c r="KP1" i="78" s="1"/>
  <c r="JU1" i="78"/>
  <c r="KO1" i="78" s="1"/>
  <c r="JO1" i="78"/>
  <c r="KI1" i="78" s="1"/>
  <c r="JN1" i="78"/>
  <c r="KH1" i="78" s="1"/>
  <c r="JM1" i="78"/>
  <c r="KG1" i="78" s="1"/>
  <c r="JL1" i="78"/>
  <c r="KF1" i="78" s="1"/>
  <c r="JK1" i="78"/>
  <c r="JJ1" i="78"/>
  <c r="JI1" i="78"/>
  <c r="JH1" i="78"/>
  <c r="JG1" i="78"/>
  <c r="KA1" i="78" s="1"/>
  <c r="KU1" i="78" s="1"/>
  <c r="JF1" i="78"/>
  <c r="JZ1" i="78" s="1"/>
  <c r="KT1" i="78" s="1"/>
  <c r="IZ1" i="78"/>
  <c r="IY1" i="78"/>
  <c r="IX1" i="78"/>
  <c r="IW1" i="78"/>
  <c r="IV1" i="78"/>
  <c r="IU1" i="78"/>
  <c r="IT1" i="78"/>
  <c r="IS1" i="78"/>
  <c r="IR1" i="78"/>
  <c r="IQ1" i="78"/>
  <c r="IP1" i="78"/>
  <c r="IH1" i="78"/>
  <c r="IF1" i="78"/>
  <c r="JE1" i="78" s="1"/>
  <c r="IE1" i="78"/>
  <c r="ID1" i="78"/>
  <c r="IC1" i="78"/>
  <c r="JB1" i="78" s="1"/>
  <c r="IB1" i="78"/>
  <c r="HZ1" i="78"/>
  <c r="HV1" i="78"/>
  <c r="HU1" i="78"/>
  <c r="HT1" i="78"/>
  <c r="HS1" i="78"/>
  <c r="HR1" i="78"/>
  <c r="HQ1" i="78"/>
  <c r="HP1" i="78"/>
  <c r="HO1" i="78"/>
  <c r="HN1" i="78"/>
  <c r="HM1" i="78"/>
  <c r="HK1" i="78"/>
  <c r="HJ1" i="78"/>
  <c r="HY1" i="78" s="1"/>
  <c r="HG1" i="78"/>
  <c r="HF1" i="78"/>
  <c r="HE1" i="78"/>
  <c r="HD1" i="78"/>
  <c r="HC1" i="78"/>
  <c r="GW1" i="78"/>
  <c r="GV1" i="78"/>
  <c r="GU1" i="78"/>
  <c r="GT1" i="78"/>
  <c r="GS1" i="78"/>
  <c r="GR1" i="78"/>
  <c r="GQ1" i="78"/>
  <c r="GP1" i="78"/>
  <c r="GO1" i="78"/>
  <c r="GN1" i="78"/>
  <c r="GM1" i="78"/>
  <c r="GL1" i="78"/>
  <c r="GJ1" i="78"/>
  <c r="FX1" i="78"/>
  <c r="FW1" i="78"/>
  <c r="FV1" i="78"/>
  <c r="FU1" i="78"/>
  <c r="FT1" i="78"/>
  <c r="FS1" i="78"/>
  <c r="FR1" i="78"/>
  <c r="FQ1" i="78"/>
  <c r="FP1" i="78"/>
  <c r="FO1" i="78"/>
  <c r="FN1" i="78"/>
  <c r="FM1" i="78"/>
  <c r="FL1" i="78"/>
  <c r="FK1" i="78"/>
  <c r="FJ1" i="78"/>
  <c r="FI1" i="78"/>
  <c r="FH1" i="78"/>
  <c r="FG1" i="78"/>
  <c r="FF1" i="78"/>
  <c r="FE1" i="78"/>
  <c r="FD1" i="78"/>
  <c r="FC1" i="78"/>
  <c r="FB1" i="78"/>
  <c r="FA1" i="78"/>
  <c r="EZ1" i="78"/>
  <c r="EY1" i="78"/>
  <c r="EX1" i="78"/>
  <c r="EW1" i="78"/>
  <c r="EV1" i="78"/>
  <c r="EU1" i="78"/>
  <c r="ET1" i="78"/>
  <c r="ES1" i="78"/>
  <c r="ER1" i="78"/>
  <c r="EQ1" i="78"/>
  <c r="EP1" i="78"/>
  <c r="EO1" i="78"/>
  <c r="EN1" i="78"/>
  <c r="EM1" i="78"/>
  <c r="EL1" i="78"/>
  <c r="EK1" i="78"/>
  <c r="EJ1" i="78"/>
  <c r="EI1" i="78"/>
  <c r="EH1" i="78"/>
  <c r="EG1" i="78"/>
  <c r="EE1" i="78"/>
  <c r="ED1" i="78"/>
  <c r="EC1" i="78"/>
  <c r="EB1" i="78"/>
  <c r="EA1" i="78"/>
  <c r="EF1" i="78" s="1"/>
  <c r="DZ1" i="78"/>
  <c r="DY1" i="78"/>
  <c r="DU1" i="78"/>
  <c r="DT1" i="78"/>
  <c r="DS1" i="78"/>
  <c r="DX1" i="78" s="1"/>
  <c r="DR1" i="78"/>
  <c r="DW1" i="78" s="1"/>
  <c r="DQ1" i="78"/>
  <c r="DV1" i="78" s="1"/>
  <c r="DL1" i="78"/>
  <c r="DK1" i="78"/>
  <c r="DP1" i="78" s="1"/>
  <c r="DJ1" i="78"/>
  <c r="DO1" i="78" s="1"/>
  <c r="DI1" i="78"/>
  <c r="DN1" i="78" s="1"/>
  <c r="DH1" i="78"/>
  <c r="DM1" i="78" s="1"/>
  <c r="DG1" i="78"/>
  <c r="DD1" i="78"/>
  <c r="DC1" i="78"/>
  <c r="DB1" i="78"/>
  <c r="DA1" i="78"/>
  <c r="DF1" i="78" s="1"/>
  <c r="CZ1" i="78"/>
  <c r="DE1" i="78" s="1"/>
  <c r="CY1" i="78"/>
  <c r="CX1" i="78"/>
  <c r="CW1" i="78"/>
  <c r="CU1" i="78"/>
  <c r="CT1" i="78"/>
  <c r="CR1" i="78"/>
  <c r="CD1" i="78"/>
  <c r="CB1" i="78"/>
  <c r="BV1" i="78"/>
  <c r="GG1" i="78" s="1"/>
  <c r="BT1" i="78"/>
  <c r="GE1" i="78" s="1"/>
  <c r="BM1" i="78"/>
  <c r="BR1" i="78" s="1"/>
  <c r="BH1" i="78"/>
  <c r="NZ1" i="78" s="1"/>
  <c r="PX1" i="78" s="1"/>
  <c r="BG1" i="78"/>
  <c r="NY1" i="78" s="1"/>
  <c r="BF1" i="78"/>
  <c r="GA1" i="78" s="1"/>
  <c r="BE1" i="78"/>
  <c r="FZ1" i="78" s="1"/>
  <c r="BD1" i="78"/>
  <c r="FY1" i="78" s="1"/>
  <c r="BC1" i="78"/>
  <c r="BB1" i="78"/>
  <c r="BA1" i="78"/>
  <c r="AZ1" i="78"/>
  <c r="AY1" i="78"/>
  <c r="AX1" i="78"/>
  <c r="AW1" i="78"/>
  <c r="AV1" i="78"/>
  <c r="AU1" i="78"/>
  <c r="AT1" i="78"/>
  <c r="AS1" i="78"/>
  <c r="AR1" i="78"/>
  <c r="AQ1" i="78"/>
  <c r="AP1" i="78"/>
  <c r="AO1" i="78"/>
  <c r="AN1" i="78"/>
  <c r="OY1" i="78" s="1"/>
  <c r="AM1" i="78"/>
  <c r="OX1" i="78" s="1"/>
  <c r="AL1" i="78"/>
  <c r="OW1" i="78" s="1"/>
  <c r="AK1" i="78"/>
  <c r="OV1" i="78" s="1"/>
  <c r="AJ1" i="78"/>
  <c r="OU1" i="78" s="1"/>
  <c r="AI1" i="78"/>
  <c r="AH1" i="78"/>
  <c r="AG1" i="78"/>
  <c r="AF1" i="78"/>
  <c r="AE1" i="78"/>
  <c r="AD1" i="78"/>
  <c r="AC1" i="78"/>
  <c r="AB1" i="78"/>
  <c r="AA1" i="78"/>
  <c r="Z1" i="78"/>
  <c r="Y1" i="78"/>
  <c r="X1" i="78"/>
  <c r="W1" i="78"/>
  <c r="IK1" i="78" s="1"/>
  <c r="V1" i="78"/>
  <c r="JS1" i="78" s="1"/>
  <c r="KM1" i="78" s="1"/>
  <c r="LB1" i="78" s="1"/>
  <c r="U1" i="78"/>
  <c r="JR1" i="78" s="1"/>
  <c r="KL1" i="78" s="1"/>
  <c r="LA1" i="78" s="1"/>
  <c r="T1" i="78"/>
  <c r="IM1" i="78" s="1"/>
  <c r="S1" i="78"/>
  <c r="GI1" i="78" s="1"/>
  <c r="R1" i="78"/>
  <c r="CL1" i="78" s="1"/>
  <c r="CQ1" i="78" s="1"/>
  <c r="Q1" i="78"/>
  <c r="CF1" i="78" s="1"/>
  <c r="P1" i="78"/>
  <c r="PG1" i="78" s="1"/>
  <c r="O1" i="78"/>
  <c r="OQ1" i="78" s="1"/>
  <c r="N1" i="78"/>
  <c r="BS1" i="78" s="1"/>
  <c r="GD1" i="78" s="1"/>
  <c r="PN1" i="77"/>
  <c r="PM1" i="77"/>
  <c r="PL1" i="77"/>
  <c r="PK1" i="77"/>
  <c r="PJ1" i="77"/>
  <c r="PH1" i="77"/>
  <c r="OZ1" i="77"/>
  <c r="OJ1" i="77"/>
  <c r="OI1" i="77"/>
  <c r="OH1" i="77"/>
  <c r="OG1" i="77"/>
  <c r="OF1" i="77"/>
  <c r="OE1" i="77"/>
  <c r="OD1" i="77"/>
  <c r="OC1" i="77"/>
  <c r="OB1" i="77"/>
  <c r="OA1" i="77"/>
  <c r="NU1" i="77"/>
  <c r="NT1" i="77"/>
  <c r="NS1" i="77"/>
  <c r="NR1" i="77"/>
  <c r="NQ1" i="77"/>
  <c r="NP1" i="77"/>
  <c r="NO1" i="77"/>
  <c r="NN1" i="77"/>
  <c r="NM1" i="77"/>
  <c r="NL1" i="77"/>
  <c r="NK1" i="77"/>
  <c r="NJ1" i="77"/>
  <c r="PW1" i="77" s="1"/>
  <c r="NI1" i="77"/>
  <c r="NH1" i="77"/>
  <c r="NG1" i="77"/>
  <c r="NF1" i="77"/>
  <c r="NE1" i="77"/>
  <c r="ND1" i="77"/>
  <c r="NC1" i="77"/>
  <c r="NB1" i="77"/>
  <c r="NA1" i="77"/>
  <c r="MZ1" i="77"/>
  <c r="MY1" i="77"/>
  <c r="MX1" i="77"/>
  <c r="MW1" i="77"/>
  <c r="MV1" i="77"/>
  <c r="MU1" i="77"/>
  <c r="MT1" i="77"/>
  <c r="MS1" i="77"/>
  <c r="MR1" i="77"/>
  <c r="MQ1" i="77"/>
  <c r="MP1" i="77"/>
  <c r="PR1" i="77" s="1"/>
  <c r="MO1" i="77"/>
  <c r="PQ1" i="77" s="1"/>
  <c r="MN1" i="77"/>
  <c r="PP1" i="77" s="1"/>
  <c r="MM1" i="77"/>
  <c r="ML1" i="77"/>
  <c r="PS1" i="77" s="1"/>
  <c r="MK1" i="77"/>
  <c r="MJ1" i="77"/>
  <c r="MI1" i="77"/>
  <c r="MH1" i="77"/>
  <c r="PO1" i="77" s="1"/>
  <c r="LX1" i="77"/>
  <c r="LW1" i="77"/>
  <c r="LV1" i="77"/>
  <c r="LU1" i="77"/>
  <c r="LT1" i="77"/>
  <c r="LS1" i="77"/>
  <c r="LR1" i="77"/>
  <c r="LQ1" i="77"/>
  <c r="LP1" i="77"/>
  <c r="LO1" i="77"/>
  <c r="LN1" i="77"/>
  <c r="LM1" i="77"/>
  <c r="LL1" i="77"/>
  <c r="LK1" i="77"/>
  <c r="LJ1" i="77"/>
  <c r="LI1" i="77"/>
  <c r="MC1" i="77" s="1"/>
  <c r="KS1" i="77"/>
  <c r="KR1" i="77"/>
  <c r="KE1" i="77"/>
  <c r="KD1" i="77"/>
  <c r="KC1" i="77"/>
  <c r="KB1" i="77"/>
  <c r="JY1" i="77"/>
  <c r="JX1" i="77"/>
  <c r="JW1" i="77"/>
  <c r="KQ1" i="77" s="1"/>
  <c r="JV1" i="77"/>
  <c r="KP1" i="77" s="1"/>
  <c r="JU1" i="77"/>
  <c r="KO1" i="77" s="1"/>
  <c r="JT1" i="77"/>
  <c r="KN1" i="77" s="1"/>
  <c r="LC1" i="77" s="1"/>
  <c r="JO1" i="77"/>
  <c r="KI1" i="77" s="1"/>
  <c r="JN1" i="77"/>
  <c r="KH1" i="77" s="1"/>
  <c r="JM1" i="77"/>
  <c r="KG1" i="77" s="1"/>
  <c r="JL1" i="77"/>
  <c r="KF1" i="77" s="1"/>
  <c r="JK1" i="77"/>
  <c r="JJ1" i="77"/>
  <c r="JI1" i="77"/>
  <c r="JH1" i="77"/>
  <c r="JG1" i="77"/>
  <c r="KA1" i="77" s="1"/>
  <c r="KU1" i="77" s="1"/>
  <c r="JF1" i="77"/>
  <c r="JZ1" i="77" s="1"/>
  <c r="KT1" i="77" s="1"/>
  <c r="IZ1" i="77"/>
  <c r="IY1" i="77"/>
  <c r="IX1" i="77"/>
  <c r="IW1" i="77"/>
  <c r="IV1" i="77"/>
  <c r="IU1" i="77"/>
  <c r="IT1" i="77"/>
  <c r="IS1" i="77"/>
  <c r="IR1" i="77"/>
  <c r="IQ1" i="77"/>
  <c r="IN1" i="77"/>
  <c r="IF1" i="77"/>
  <c r="IE1" i="77"/>
  <c r="ID1" i="77"/>
  <c r="IC1" i="77"/>
  <c r="IB1" i="77"/>
  <c r="HV1" i="77"/>
  <c r="HU1" i="77"/>
  <c r="HT1" i="77"/>
  <c r="HS1" i="77"/>
  <c r="HR1" i="77"/>
  <c r="HQ1" i="77"/>
  <c r="HP1" i="77"/>
  <c r="HO1" i="77"/>
  <c r="HN1" i="77"/>
  <c r="HM1" i="77"/>
  <c r="HH1" i="77"/>
  <c r="HG1" i="77"/>
  <c r="HF1" i="77"/>
  <c r="HE1" i="77"/>
  <c r="HD1" i="77"/>
  <c r="HC1" i="77"/>
  <c r="HW1" i="77" s="1"/>
  <c r="GW1" i="77"/>
  <c r="GV1" i="77"/>
  <c r="GU1" i="77"/>
  <c r="GT1" i="77"/>
  <c r="GS1" i="77"/>
  <c r="GR1" i="77"/>
  <c r="GQ1" i="77"/>
  <c r="GP1" i="77"/>
  <c r="GO1" i="77"/>
  <c r="GN1" i="77"/>
  <c r="GJ1" i="77"/>
  <c r="GC1" i="77"/>
  <c r="GB1" i="77"/>
  <c r="FX1" i="77"/>
  <c r="FW1" i="77"/>
  <c r="FV1" i="77"/>
  <c r="FU1" i="77"/>
  <c r="FT1" i="77"/>
  <c r="FS1" i="77"/>
  <c r="FR1" i="77"/>
  <c r="FQ1" i="77"/>
  <c r="FP1" i="77"/>
  <c r="FO1" i="77"/>
  <c r="FN1" i="77"/>
  <c r="FM1" i="77"/>
  <c r="FL1" i="77"/>
  <c r="FK1" i="77"/>
  <c r="FJ1" i="77"/>
  <c r="FI1" i="77"/>
  <c r="FH1" i="77"/>
  <c r="FG1" i="77"/>
  <c r="FF1" i="77"/>
  <c r="FE1" i="77"/>
  <c r="FD1" i="77"/>
  <c r="FC1" i="77"/>
  <c r="FB1" i="77"/>
  <c r="FA1" i="77"/>
  <c r="EZ1" i="77"/>
  <c r="EY1" i="77"/>
  <c r="EX1" i="77"/>
  <c r="EW1" i="77"/>
  <c r="EV1" i="77"/>
  <c r="EU1" i="77"/>
  <c r="ET1" i="77"/>
  <c r="ES1" i="77"/>
  <c r="ER1" i="77"/>
  <c r="EQ1" i="77"/>
  <c r="EP1" i="77"/>
  <c r="EO1" i="77"/>
  <c r="EN1" i="77"/>
  <c r="EM1" i="77"/>
  <c r="EL1" i="77"/>
  <c r="EK1" i="77"/>
  <c r="EI1" i="77"/>
  <c r="EH1" i="77"/>
  <c r="EG1" i="77"/>
  <c r="EF1" i="77"/>
  <c r="EE1" i="77"/>
  <c r="EJ1" i="77" s="1"/>
  <c r="ED1" i="77"/>
  <c r="EC1" i="77"/>
  <c r="EB1" i="77"/>
  <c r="EA1" i="77"/>
  <c r="DZ1" i="77"/>
  <c r="DY1" i="77"/>
  <c r="DX1" i="77"/>
  <c r="DU1" i="77"/>
  <c r="DT1" i="77"/>
  <c r="DS1" i="77"/>
  <c r="DR1" i="77"/>
  <c r="DW1" i="77" s="1"/>
  <c r="DQ1" i="77"/>
  <c r="DV1" i="77" s="1"/>
  <c r="DP1" i="77"/>
  <c r="DK1" i="77"/>
  <c r="DJ1" i="77"/>
  <c r="DO1" i="77" s="1"/>
  <c r="DI1" i="77"/>
  <c r="DN1" i="77" s="1"/>
  <c r="DH1" i="77"/>
  <c r="DM1" i="77" s="1"/>
  <c r="DG1" i="77"/>
  <c r="DL1" i="77" s="1"/>
  <c r="DC1" i="77"/>
  <c r="DB1" i="77"/>
  <c r="DA1" i="77"/>
  <c r="DF1" i="77" s="1"/>
  <c r="CZ1" i="77"/>
  <c r="DE1" i="77" s="1"/>
  <c r="CY1" i="77"/>
  <c r="DD1" i="77" s="1"/>
  <c r="CX1" i="77"/>
  <c r="CW1" i="77"/>
  <c r="CS1" i="77"/>
  <c r="CR1" i="77"/>
  <c r="CD1" i="77"/>
  <c r="CC1" i="77"/>
  <c r="CB1" i="77"/>
  <c r="BT1" i="77"/>
  <c r="GE1" i="77" s="1"/>
  <c r="BM1" i="77"/>
  <c r="BR1" i="77" s="1"/>
  <c r="BL1" i="77"/>
  <c r="BQ1" i="77" s="1"/>
  <c r="BH1" i="77"/>
  <c r="NZ1" i="77" s="1"/>
  <c r="PX1" i="77" s="1"/>
  <c r="BG1" i="77"/>
  <c r="NY1" i="77" s="1"/>
  <c r="BF1" i="77"/>
  <c r="GA1" i="77" s="1"/>
  <c r="BE1" i="77"/>
  <c r="FZ1" i="77" s="1"/>
  <c r="BD1" i="77"/>
  <c r="FY1" i="77" s="1"/>
  <c r="GX1" i="77" s="1"/>
  <c r="BC1" i="77"/>
  <c r="BB1" i="77"/>
  <c r="BA1" i="77"/>
  <c r="AZ1" i="77"/>
  <c r="AY1" i="77"/>
  <c r="AX1" i="77"/>
  <c r="AW1" i="77"/>
  <c r="AV1" i="77"/>
  <c r="AU1" i="77"/>
  <c r="AT1" i="77"/>
  <c r="AS1" i="77"/>
  <c r="AR1" i="77"/>
  <c r="AQ1" i="77"/>
  <c r="AP1" i="77"/>
  <c r="AO1" i="77"/>
  <c r="AN1" i="77"/>
  <c r="OY1" i="77" s="1"/>
  <c r="AM1" i="77"/>
  <c r="OX1" i="77" s="1"/>
  <c r="AL1" i="77"/>
  <c r="OW1" i="77" s="1"/>
  <c r="AK1" i="77"/>
  <c r="OV1" i="77" s="1"/>
  <c r="AJ1" i="77"/>
  <c r="OU1" i="77" s="1"/>
  <c r="AI1" i="77"/>
  <c r="AH1" i="77"/>
  <c r="AG1" i="77"/>
  <c r="AF1" i="77"/>
  <c r="AE1" i="77"/>
  <c r="AD1" i="77"/>
  <c r="AC1" i="77"/>
  <c r="AB1" i="77"/>
  <c r="AA1" i="77"/>
  <c r="Z1" i="77"/>
  <c r="Y1" i="77"/>
  <c r="X1" i="77"/>
  <c r="W1" i="77"/>
  <c r="IK1" i="77" s="1"/>
  <c r="V1" i="77"/>
  <c r="JS1" i="77" s="1"/>
  <c r="KM1" i="77" s="1"/>
  <c r="LB1" i="77" s="1"/>
  <c r="U1" i="77"/>
  <c r="JR1" i="77" s="1"/>
  <c r="KL1" i="77" s="1"/>
  <c r="LA1" i="77" s="1"/>
  <c r="T1" i="77"/>
  <c r="IM1" i="77" s="1"/>
  <c r="S1" i="77"/>
  <c r="GI1" i="77" s="1"/>
  <c r="R1" i="77"/>
  <c r="CG1" i="77" s="1"/>
  <c r="Q1" i="77"/>
  <c r="CF1" i="77" s="1"/>
  <c r="P1" i="77"/>
  <c r="PG1" i="77" s="1"/>
  <c r="O1" i="77"/>
  <c r="OQ1" i="77" s="1"/>
  <c r="N1" i="77"/>
  <c r="BS1" i="77" s="1"/>
  <c r="GD1" i="77" s="1"/>
  <c r="PY1" i="76"/>
  <c r="PN1" i="76"/>
  <c r="PM1" i="76"/>
  <c r="PL1" i="76"/>
  <c r="PK1" i="76"/>
  <c r="PJ1" i="76"/>
  <c r="PH1" i="76"/>
  <c r="PA1" i="76"/>
  <c r="OZ1" i="76"/>
  <c r="OR1" i="76"/>
  <c r="OK1" i="76"/>
  <c r="OJ1" i="76"/>
  <c r="OI1" i="76"/>
  <c r="OH1" i="76"/>
  <c r="OG1" i="76"/>
  <c r="OF1" i="76"/>
  <c r="OE1" i="76"/>
  <c r="OD1" i="76"/>
  <c r="OC1" i="76"/>
  <c r="OB1" i="76"/>
  <c r="OA1" i="76"/>
  <c r="NU1" i="76"/>
  <c r="NT1" i="76"/>
  <c r="NS1" i="76"/>
  <c r="NR1" i="76"/>
  <c r="NQ1" i="76"/>
  <c r="NP1" i="76"/>
  <c r="NO1" i="76"/>
  <c r="NN1" i="76"/>
  <c r="NM1" i="76"/>
  <c r="NL1" i="76"/>
  <c r="NK1" i="76"/>
  <c r="NJ1" i="76"/>
  <c r="NI1" i="76"/>
  <c r="NH1" i="76"/>
  <c r="NG1" i="76"/>
  <c r="NF1" i="76"/>
  <c r="NE1" i="76"/>
  <c r="ND1" i="76"/>
  <c r="PQ1" i="76" s="1"/>
  <c r="NC1" i="76"/>
  <c r="NB1" i="76"/>
  <c r="NA1" i="76"/>
  <c r="MZ1" i="76"/>
  <c r="MY1" i="76"/>
  <c r="MX1" i="76"/>
  <c r="MW1" i="76"/>
  <c r="MV1" i="76"/>
  <c r="MU1" i="76"/>
  <c r="MT1" i="76"/>
  <c r="MS1" i="76"/>
  <c r="MR1" i="76"/>
  <c r="MQ1" i="76"/>
  <c r="PS1" i="76" s="1"/>
  <c r="MP1" i="76"/>
  <c r="PR1" i="76" s="1"/>
  <c r="MO1" i="76"/>
  <c r="MN1" i="76"/>
  <c r="PP1" i="76" s="1"/>
  <c r="MM1" i="76"/>
  <c r="ML1" i="76"/>
  <c r="MK1" i="76"/>
  <c r="MJ1" i="76"/>
  <c r="MI1" i="76"/>
  <c r="MH1" i="76"/>
  <c r="PO1" i="76" s="1"/>
  <c r="LY1" i="76"/>
  <c r="LX1" i="76"/>
  <c r="LW1" i="76"/>
  <c r="LV1" i="76"/>
  <c r="LU1" i="76"/>
  <c r="LT1" i="76"/>
  <c r="LS1" i="76"/>
  <c r="LR1" i="76"/>
  <c r="LQ1" i="76"/>
  <c r="LP1" i="76"/>
  <c r="LO1" i="76"/>
  <c r="LN1" i="76"/>
  <c r="LM1" i="76"/>
  <c r="LL1" i="76"/>
  <c r="LK1" i="76"/>
  <c r="LJ1" i="76"/>
  <c r="MD1" i="76" s="1"/>
  <c r="LI1" i="76"/>
  <c r="MC1" i="76" s="1"/>
  <c r="KS1" i="76"/>
  <c r="KR1" i="76"/>
  <c r="KE1" i="76"/>
  <c r="KD1" i="76"/>
  <c r="KC1" i="76"/>
  <c r="KB1" i="76"/>
  <c r="JY1" i="76"/>
  <c r="JX1" i="76"/>
  <c r="JW1" i="76"/>
  <c r="KQ1" i="76" s="1"/>
  <c r="JV1" i="76"/>
  <c r="KP1" i="76" s="1"/>
  <c r="JU1" i="76"/>
  <c r="KO1" i="76" s="1"/>
  <c r="JT1" i="76"/>
  <c r="KN1" i="76" s="1"/>
  <c r="LC1" i="76" s="1"/>
  <c r="JO1" i="76"/>
  <c r="KI1" i="76" s="1"/>
  <c r="JN1" i="76"/>
  <c r="KH1" i="76" s="1"/>
  <c r="JM1" i="76"/>
  <c r="KG1" i="76" s="1"/>
  <c r="JL1" i="76"/>
  <c r="KF1" i="76" s="1"/>
  <c r="JK1" i="76"/>
  <c r="JJ1" i="76"/>
  <c r="JI1" i="76"/>
  <c r="JH1" i="76"/>
  <c r="JG1" i="76"/>
  <c r="KA1" i="76" s="1"/>
  <c r="JF1" i="76"/>
  <c r="JZ1" i="76" s="1"/>
  <c r="KT1" i="76" s="1"/>
  <c r="IZ1" i="76"/>
  <c r="IY1" i="76"/>
  <c r="IX1" i="76"/>
  <c r="IW1" i="76"/>
  <c r="IV1" i="76"/>
  <c r="IU1" i="76"/>
  <c r="IT1" i="76"/>
  <c r="IS1" i="76"/>
  <c r="IR1" i="76"/>
  <c r="IQ1" i="76"/>
  <c r="IP1" i="76"/>
  <c r="IO1" i="76"/>
  <c r="IN1" i="76"/>
  <c r="IH1" i="76"/>
  <c r="IG1" i="76"/>
  <c r="IF1" i="76"/>
  <c r="JE1" i="76" s="1"/>
  <c r="IE1" i="76"/>
  <c r="ID1" i="76"/>
  <c r="IC1" i="76"/>
  <c r="JB1" i="76" s="1"/>
  <c r="IB1" i="76"/>
  <c r="HY1" i="76"/>
  <c r="HX1" i="76"/>
  <c r="HV1" i="76"/>
  <c r="HU1" i="76"/>
  <c r="HT1" i="76"/>
  <c r="HS1" i="76"/>
  <c r="HR1" i="76"/>
  <c r="HQ1" i="76"/>
  <c r="HP1" i="76"/>
  <c r="HZ1" i="76" s="1"/>
  <c r="HO1" i="76"/>
  <c r="HN1" i="76"/>
  <c r="HM1" i="76"/>
  <c r="HK1" i="76"/>
  <c r="HJ1" i="76"/>
  <c r="HI1" i="76"/>
  <c r="HH1" i="76"/>
  <c r="HG1" i="76"/>
  <c r="HF1" i="76"/>
  <c r="HE1" i="76"/>
  <c r="HD1" i="76"/>
  <c r="HC1" i="76"/>
  <c r="HW1" i="76" s="1"/>
  <c r="GW1" i="76"/>
  <c r="GV1" i="76"/>
  <c r="GU1" i="76"/>
  <c r="GT1" i="76"/>
  <c r="GS1" i="76"/>
  <c r="GR1" i="76"/>
  <c r="GQ1" i="76"/>
  <c r="GP1" i="76"/>
  <c r="GO1" i="76"/>
  <c r="GN1" i="76"/>
  <c r="GM1" i="76"/>
  <c r="GL1" i="76"/>
  <c r="GK1" i="76"/>
  <c r="GJ1" i="76"/>
  <c r="GC1" i="76"/>
  <c r="GB1" i="76"/>
  <c r="FX1" i="76"/>
  <c r="FW1" i="76"/>
  <c r="FV1" i="76"/>
  <c r="FU1" i="76"/>
  <c r="FT1" i="76"/>
  <c r="FS1" i="76"/>
  <c r="FR1" i="76"/>
  <c r="FQ1" i="76"/>
  <c r="FP1" i="76"/>
  <c r="FO1" i="76"/>
  <c r="FN1" i="76"/>
  <c r="FM1" i="76"/>
  <c r="FL1" i="76"/>
  <c r="FK1" i="76"/>
  <c r="FJ1" i="76"/>
  <c r="FI1" i="76"/>
  <c r="FH1" i="76"/>
  <c r="FG1" i="76"/>
  <c r="FF1" i="76"/>
  <c r="FE1" i="76"/>
  <c r="FD1" i="76"/>
  <c r="FC1" i="76"/>
  <c r="FB1" i="76"/>
  <c r="FA1" i="76"/>
  <c r="EZ1" i="76"/>
  <c r="EY1" i="76"/>
  <c r="EX1" i="76"/>
  <c r="EW1" i="76"/>
  <c r="EV1" i="76"/>
  <c r="EU1" i="76"/>
  <c r="ET1" i="76"/>
  <c r="ES1" i="76"/>
  <c r="ER1" i="76"/>
  <c r="EQ1" i="76"/>
  <c r="EP1" i="76"/>
  <c r="EO1" i="76"/>
  <c r="EN1" i="76"/>
  <c r="EM1" i="76"/>
  <c r="EL1" i="76"/>
  <c r="EK1" i="76"/>
  <c r="EI1" i="76"/>
  <c r="EH1" i="76"/>
  <c r="EG1" i="76"/>
  <c r="EF1" i="76"/>
  <c r="EE1" i="76"/>
  <c r="EJ1" i="76" s="1"/>
  <c r="ED1" i="76"/>
  <c r="EC1" i="76"/>
  <c r="EB1" i="76"/>
  <c r="EA1" i="76"/>
  <c r="DZ1" i="76"/>
  <c r="DY1" i="76"/>
  <c r="DX1" i="76"/>
  <c r="DU1" i="76"/>
  <c r="DT1" i="76"/>
  <c r="DS1" i="76"/>
  <c r="DR1" i="76"/>
  <c r="DW1" i="76" s="1"/>
  <c r="DQ1" i="76"/>
  <c r="DV1" i="76" s="1"/>
  <c r="DP1" i="76"/>
  <c r="DK1" i="76"/>
  <c r="DJ1" i="76"/>
  <c r="DO1" i="76" s="1"/>
  <c r="DI1" i="76"/>
  <c r="DN1" i="76" s="1"/>
  <c r="DH1" i="76"/>
  <c r="DM1" i="76" s="1"/>
  <c r="DG1" i="76"/>
  <c r="DL1" i="76" s="1"/>
  <c r="DC1" i="76"/>
  <c r="DB1" i="76"/>
  <c r="DA1" i="76"/>
  <c r="DF1" i="76" s="1"/>
  <c r="CZ1" i="76"/>
  <c r="DE1" i="76" s="1"/>
  <c r="CY1" i="76"/>
  <c r="DD1" i="76" s="1"/>
  <c r="CX1" i="76"/>
  <c r="CW1" i="76"/>
  <c r="CS1" i="76"/>
  <c r="CR1" i="76"/>
  <c r="CD1" i="76"/>
  <c r="CC1" i="76"/>
  <c r="CB1" i="76"/>
  <c r="BT1" i="76"/>
  <c r="GE1" i="76" s="1"/>
  <c r="BM1" i="76"/>
  <c r="BR1" i="76" s="1"/>
  <c r="BL1" i="76"/>
  <c r="BQ1" i="76" s="1"/>
  <c r="BH1" i="76"/>
  <c r="NZ1" i="76" s="1"/>
  <c r="PX1" i="76" s="1"/>
  <c r="BG1" i="76"/>
  <c r="NY1" i="76" s="1"/>
  <c r="BF1" i="76"/>
  <c r="GA1" i="76" s="1"/>
  <c r="BE1" i="76"/>
  <c r="FZ1" i="76" s="1"/>
  <c r="GY1" i="76" s="1"/>
  <c r="BD1" i="76"/>
  <c r="FY1" i="76" s="1"/>
  <c r="GX1" i="76" s="1"/>
  <c r="BC1" i="76"/>
  <c r="BB1" i="76"/>
  <c r="BA1" i="76"/>
  <c r="AZ1" i="76"/>
  <c r="AY1" i="76"/>
  <c r="AX1" i="76"/>
  <c r="AW1" i="76"/>
  <c r="AV1" i="76"/>
  <c r="AU1" i="76"/>
  <c r="AT1" i="76"/>
  <c r="AS1" i="76"/>
  <c r="AR1" i="76"/>
  <c r="AQ1" i="76"/>
  <c r="AP1" i="76"/>
  <c r="AO1" i="76"/>
  <c r="AN1" i="76"/>
  <c r="OY1" i="76" s="1"/>
  <c r="AM1" i="76"/>
  <c r="OX1" i="76" s="1"/>
  <c r="AL1" i="76"/>
  <c r="OW1" i="76" s="1"/>
  <c r="AK1" i="76"/>
  <c r="OV1" i="76" s="1"/>
  <c r="AJ1" i="76"/>
  <c r="OU1" i="76" s="1"/>
  <c r="AI1" i="76"/>
  <c r="AH1" i="76"/>
  <c r="AG1" i="76"/>
  <c r="AF1" i="76"/>
  <c r="AE1" i="76"/>
  <c r="AD1" i="76"/>
  <c r="AC1" i="76"/>
  <c r="AB1" i="76"/>
  <c r="AA1" i="76"/>
  <c r="Z1" i="76"/>
  <c r="Y1" i="76"/>
  <c r="X1" i="76"/>
  <c r="W1" i="76"/>
  <c r="IK1" i="76" s="1"/>
  <c r="V1" i="76"/>
  <c r="JS1" i="76" s="1"/>
  <c r="KM1" i="76" s="1"/>
  <c r="LB1" i="76" s="1"/>
  <c r="U1" i="76"/>
  <c r="JR1" i="76" s="1"/>
  <c r="KL1" i="76" s="1"/>
  <c r="T1" i="76"/>
  <c r="IM1" i="76" s="1"/>
  <c r="S1" i="76"/>
  <c r="GI1" i="76" s="1"/>
  <c r="R1" i="76"/>
  <c r="CG1" i="76" s="1"/>
  <c r="Q1" i="76"/>
  <c r="OS1" i="76" s="1"/>
  <c r="P1" i="76"/>
  <c r="PG1" i="76" s="1"/>
  <c r="O1" i="76"/>
  <c r="OQ1" i="76" s="1"/>
  <c r="N1" i="76"/>
  <c r="BS1" i="76" s="1"/>
  <c r="GD1" i="76" s="1"/>
  <c r="PN1" i="75"/>
  <c r="PM1" i="75"/>
  <c r="PL1" i="75"/>
  <c r="PK1" i="75"/>
  <c r="PJ1" i="75"/>
  <c r="PH1" i="75"/>
  <c r="OZ1" i="75"/>
  <c r="OJ1" i="75"/>
  <c r="OI1" i="75"/>
  <c r="OH1" i="75"/>
  <c r="OG1" i="75"/>
  <c r="OF1" i="75"/>
  <c r="OE1" i="75"/>
  <c r="OD1" i="75"/>
  <c r="OC1" i="75"/>
  <c r="OB1" i="75"/>
  <c r="OA1" i="75"/>
  <c r="NU1" i="75"/>
  <c r="NT1" i="75"/>
  <c r="NS1" i="75"/>
  <c r="NR1" i="75"/>
  <c r="NQ1" i="75"/>
  <c r="NP1" i="75"/>
  <c r="NO1" i="75"/>
  <c r="NN1" i="75"/>
  <c r="NM1" i="75"/>
  <c r="NL1" i="75"/>
  <c r="NK1" i="75"/>
  <c r="NJ1" i="75"/>
  <c r="NI1" i="75"/>
  <c r="NH1" i="75"/>
  <c r="NG1" i="75"/>
  <c r="NF1" i="75"/>
  <c r="NE1" i="75"/>
  <c r="ND1" i="75"/>
  <c r="NC1" i="75"/>
  <c r="NB1" i="75"/>
  <c r="NA1" i="75"/>
  <c r="MZ1" i="75"/>
  <c r="MY1" i="75"/>
  <c r="MX1" i="75"/>
  <c r="MW1" i="75"/>
  <c r="MV1" i="75"/>
  <c r="MU1" i="75"/>
  <c r="MT1" i="75"/>
  <c r="MS1" i="75"/>
  <c r="MR1" i="75"/>
  <c r="MQ1" i="75"/>
  <c r="PS1" i="75" s="1"/>
  <c r="MP1" i="75"/>
  <c r="PR1" i="75" s="1"/>
  <c r="MO1" i="75"/>
  <c r="PQ1" i="75" s="1"/>
  <c r="MN1" i="75"/>
  <c r="PP1" i="75" s="1"/>
  <c r="MM1" i="75"/>
  <c r="ML1" i="75"/>
  <c r="MK1" i="75"/>
  <c r="MJ1" i="75"/>
  <c r="MI1" i="75"/>
  <c r="MH1" i="75"/>
  <c r="PO1" i="75" s="1"/>
  <c r="LX1" i="75"/>
  <c r="LW1" i="75"/>
  <c r="LV1" i="75"/>
  <c r="LU1" i="75"/>
  <c r="LT1" i="75"/>
  <c r="LS1" i="75"/>
  <c r="LR1" i="75"/>
  <c r="LQ1" i="75"/>
  <c r="LP1" i="75"/>
  <c r="LO1" i="75"/>
  <c r="LN1" i="75"/>
  <c r="LM1" i="75"/>
  <c r="LL1" i="75"/>
  <c r="LK1" i="75"/>
  <c r="LJ1" i="75"/>
  <c r="LI1" i="75"/>
  <c r="MC1" i="75" s="1"/>
  <c r="KS1" i="75"/>
  <c r="KR1" i="75"/>
  <c r="KE1" i="75"/>
  <c r="KD1" i="75"/>
  <c r="KC1" i="75"/>
  <c r="KW1" i="75" s="1"/>
  <c r="LG1" i="75" s="1"/>
  <c r="KB1" i="75"/>
  <c r="JY1" i="75"/>
  <c r="JX1" i="75"/>
  <c r="JW1" i="75"/>
  <c r="KQ1" i="75" s="1"/>
  <c r="JV1" i="75"/>
  <c r="KP1" i="75" s="1"/>
  <c r="JU1" i="75"/>
  <c r="KO1" i="75" s="1"/>
  <c r="JT1" i="75"/>
  <c r="KN1" i="75" s="1"/>
  <c r="LC1" i="75" s="1"/>
  <c r="JO1" i="75"/>
  <c r="KI1" i="75" s="1"/>
  <c r="JN1" i="75"/>
  <c r="KH1" i="75" s="1"/>
  <c r="JM1" i="75"/>
  <c r="KG1" i="75" s="1"/>
  <c r="JL1" i="75"/>
  <c r="KF1" i="75" s="1"/>
  <c r="JK1" i="75"/>
  <c r="JJ1" i="75"/>
  <c r="JI1" i="75"/>
  <c r="JH1" i="75"/>
  <c r="JG1" i="75"/>
  <c r="KA1" i="75" s="1"/>
  <c r="KU1" i="75" s="1"/>
  <c r="JF1" i="75"/>
  <c r="JZ1" i="75" s="1"/>
  <c r="KT1" i="75" s="1"/>
  <c r="IZ1" i="75"/>
  <c r="IY1" i="75"/>
  <c r="IX1" i="75"/>
  <c r="IW1" i="75"/>
  <c r="IV1" i="75"/>
  <c r="IU1" i="75"/>
  <c r="IT1" i="75"/>
  <c r="IS1" i="75"/>
  <c r="IR1" i="75"/>
  <c r="IQ1" i="75"/>
  <c r="IN1" i="75"/>
  <c r="IF1" i="75"/>
  <c r="IE1" i="75"/>
  <c r="ID1" i="75"/>
  <c r="IC1" i="75"/>
  <c r="IB1" i="75"/>
  <c r="HV1" i="75"/>
  <c r="HU1" i="75"/>
  <c r="HT1" i="75"/>
  <c r="HS1" i="75"/>
  <c r="HR1" i="75"/>
  <c r="HQ1" i="75"/>
  <c r="HP1" i="75"/>
  <c r="HO1" i="75"/>
  <c r="HN1" i="75"/>
  <c r="HM1" i="75"/>
  <c r="HH1" i="75"/>
  <c r="HG1" i="75"/>
  <c r="HF1" i="75"/>
  <c r="HE1" i="75"/>
  <c r="HD1" i="75"/>
  <c r="HC1" i="75"/>
  <c r="HW1" i="75" s="1"/>
  <c r="GW1" i="75"/>
  <c r="GV1" i="75"/>
  <c r="GU1" i="75"/>
  <c r="GT1" i="75"/>
  <c r="GS1" i="75"/>
  <c r="GR1" i="75"/>
  <c r="GQ1" i="75"/>
  <c r="GP1" i="75"/>
  <c r="GO1" i="75"/>
  <c r="GN1" i="75"/>
  <c r="GM1" i="75"/>
  <c r="GL1" i="75"/>
  <c r="GJ1" i="75"/>
  <c r="GC1" i="75"/>
  <c r="GB1" i="75"/>
  <c r="FX1" i="75"/>
  <c r="FW1" i="75"/>
  <c r="FV1" i="75"/>
  <c r="FU1" i="75"/>
  <c r="FT1" i="75"/>
  <c r="FS1" i="75"/>
  <c r="FR1" i="75"/>
  <c r="FQ1" i="75"/>
  <c r="FP1" i="75"/>
  <c r="FO1" i="75"/>
  <c r="FN1" i="75"/>
  <c r="FM1" i="75"/>
  <c r="FL1" i="75"/>
  <c r="FK1" i="75"/>
  <c r="FJ1" i="75"/>
  <c r="FI1" i="75"/>
  <c r="FH1" i="75"/>
  <c r="FG1" i="75"/>
  <c r="FF1" i="75"/>
  <c r="FE1" i="75"/>
  <c r="FD1" i="75"/>
  <c r="FC1" i="75"/>
  <c r="FB1" i="75"/>
  <c r="FA1" i="75"/>
  <c r="EZ1" i="75"/>
  <c r="EY1" i="75"/>
  <c r="EX1" i="75"/>
  <c r="EW1" i="75"/>
  <c r="EV1" i="75"/>
  <c r="EU1" i="75"/>
  <c r="ET1" i="75"/>
  <c r="ES1" i="75"/>
  <c r="ER1" i="75"/>
  <c r="EQ1" i="75"/>
  <c r="EP1" i="75"/>
  <c r="EO1" i="75"/>
  <c r="EN1" i="75"/>
  <c r="EM1" i="75"/>
  <c r="EL1" i="75"/>
  <c r="EK1" i="75"/>
  <c r="EI1" i="75"/>
  <c r="EH1" i="75"/>
  <c r="EG1" i="75"/>
  <c r="EF1" i="75"/>
  <c r="EE1" i="75"/>
  <c r="EJ1" i="75" s="1"/>
  <c r="ED1" i="75"/>
  <c r="EC1" i="75"/>
  <c r="EB1" i="75"/>
  <c r="EA1" i="75"/>
  <c r="DZ1" i="75"/>
  <c r="DY1" i="75"/>
  <c r="DX1" i="75"/>
  <c r="DU1" i="75"/>
  <c r="DT1" i="75"/>
  <c r="DS1" i="75"/>
  <c r="DR1" i="75"/>
  <c r="DW1" i="75" s="1"/>
  <c r="DQ1" i="75"/>
  <c r="DV1" i="75" s="1"/>
  <c r="DP1" i="75"/>
  <c r="DK1" i="75"/>
  <c r="DJ1" i="75"/>
  <c r="DO1" i="75" s="1"/>
  <c r="DI1" i="75"/>
  <c r="DN1" i="75" s="1"/>
  <c r="DH1" i="75"/>
  <c r="DM1" i="75" s="1"/>
  <c r="DG1" i="75"/>
  <c r="DL1" i="75" s="1"/>
  <c r="DC1" i="75"/>
  <c r="DB1" i="75"/>
  <c r="DA1" i="75"/>
  <c r="DF1" i="75" s="1"/>
  <c r="CZ1" i="75"/>
  <c r="DE1" i="75" s="1"/>
  <c r="CY1" i="75"/>
  <c r="DD1" i="75" s="1"/>
  <c r="CX1" i="75"/>
  <c r="CW1" i="75"/>
  <c r="CS1" i="75"/>
  <c r="CR1" i="75"/>
  <c r="CD1" i="75"/>
  <c r="CC1" i="75"/>
  <c r="CB1" i="75"/>
  <c r="BT1" i="75"/>
  <c r="GE1" i="75" s="1"/>
  <c r="BM1" i="75"/>
  <c r="BR1" i="75" s="1"/>
  <c r="BL1" i="75"/>
  <c r="BQ1" i="75" s="1"/>
  <c r="BH1" i="75"/>
  <c r="NZ1" i="75" s="1"/>
  <c r="PX1" i="75" s="1"/>
  <c r="BG1" i="75"/>
  <c r="NY1" i="75" s="1"/>
  <c r="BF1" i="75"/>
  <c r="GA1" i="75" s="1"/>
  <c r="BE1" i="75"/>
  <c r="FZ1" i="75" s="1"/>
  <c r="GY1" i="75" s="1"/>
  <c r="BD1" i="75"/>
  <c r="FY1" i="75" s="1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OY1" i="75" s="1"/>
  <c r="AM1" i="75"/>
  <c r="OX1" i="75" s="1"/>
  <c r="AL1" i="75"/>
  <c r="OW1" i="75" s="1"/>
  <c r="AK1" i="75"/>
  <c r="OV1" i="75" s="1"/>
  <c r="AJ1" i="75"/>
  <c r="OU1" i="75" s="1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IK1" i="75" s="1"/>
  <c r="V1" i="75"/>
  <c r="JS1" i="75" s="1"/>
  <c r="KM1" i="75" s="1"/>
  <c r="LB1" i="75" s="1"/>
  <c r="U1" i="75"/>
  <c r="JR1" i="75" s="1"/>
  <c r="KL1" i="75" s="1"/>
  <c r="LA1" i="75" s="1"/>
  <c r="T1" i="75"/>
  <c r="IM1" i="75" s="1"/>
  <c r="S1" i="75"/>
  <c r="GI1" i="75" s="1"/>
  <c r="R1" i="75"/>
  <c r="CG1" i="75" s="1"/>
  <c r="Q1" i="75"/>
  <c r="CF1" i="75" s="1"/>
  <c r="P1" i="75"/>
  <c r="PG1" i="75" s="1"/>
  <c r="O1" i="75"/>
  <c r="OQ1" i="75" s="1"/>
  <c r="N1" i="75"/>
  <c r="BS1" i="75" s="1"/>
  <c r="GD1" i="75" s="1"/>
  <c r="PN1" i="74"/>
  <c r="PM1" i="74"/>
  <c r="PL1" i="74"/>
  <c r="PK1" i="74"/>
  <c r="PJ1" i="74"/>
  <c r="PH1" i="74"/>
  <c r="OZ1" i="74"/>
  <c r="OL1" i="74"/>
  <c r="OJ1" i="74"/>
  <c r="OI1" i="74"/>
  <c r="OH1" i="74"/>
  <c r="OG1" i="74"/>
  <c r="OF1" i="74"/>
  <c r="OE1" i="74"/>
  <c r="OD1" i="74"/>
  <c r="OC1" i="74"/>
  <c r="OB1" i="74"/>
  <c r="PZ1" i="74" s="1"/>
  <c r="OA1" i="74"/>
  <c r="NU1" i="74"/>
  <c r="NT1" i="74"/>
  <c r="NS1" i="74"/>
  <c r="NR1" i="74"/>
  <c r="NQ1" i="74"/>
  <c r="NP1" i="74"/>
  <c r="NO1" i="74"/>
  <c r="NN1" i="74"/>
  <c r="NM1" i="74"/>
  <c r="NL1" i="74"/>
  <c r="NK1" i="74"/>
  <c r="NJ1" i="74"/>
  <c r="PW1" i="74" s="1"/>
  <c r="NI1" i="74"/>
  <c r="NH1" i="74"/>
  <c r="NG1" i="74"/>
  <c r="NF1" i="74"/>
  <c r="NE1" i="74"/>
  <c r="ND1" i="74"/>
  <c r="NC1" i="74"/>
  <c r="NB1" i="74"/>
  <c r="NA1" i="74"/>
  <c r="MZ1" i="74"/>
  <c r="MY1" i="74"/>
  <c r="MX1" i="74"/>
  <c r="MW1" i="74"/>
  <c r="MV1" i="74"/>
  <c r="MU1" i="74"/>
  <c r="MT1" i="74"/>
  <c r="MS1" i="74"/>
  <c r="MR1" i="74"/>
  <c r="MQ1" i="74"/>
  <c r="MP1" i="74"/>
  <c r="PR1" i="74" s="1"/>
  <c r="MO1" i="74"/>
  <c r="PQ1" i="74" s="1"/>
  <c r="MN1" i="74"/>
  <c r="PP1" i="74" s="1"/>
  <c r="MM1" i="74"/>
  <c r="ML1" i="74"/>
  <c r="PS1" i="74" s="1"/>
  <c r="MK1" i="74"/>
  <c r="MJ1" i="74"/>
  <c r="MI1" i="74"/>
  <c r="MH1" i="74"/>
  <c r="PO1" i="74" s="1"/>
  <c r="LX1" i="74"/>
  <c r="LW1" i="74"/>
  <c r="LV1" i="74"/>
  <c r="LU1" i="74"/>
  <c r="LT1" i="74"/>
  <c r="LS1" i="74"/>
  <c r="LR1" i="74"/>
  <c r="LQ1" i="74"/>
  <c r="LP1" i="74"/>
  <c r="LO1" i="74"/>
  <c r="LN1" i="74"/>
  <c r="LM1" i="74"/>
  <c r="LL1" i="74"/>
  <c r="LK1" i="74"/>
  <c r="LJ1" i="74"/>
  <c r="LI1" i="74"/>
  <c r="MC1" i="74" s="1"/>
  <c r="KS1" i="74"/>
  <c r="KR1" i="74"/>
  <c r="KE1" i="74"/>
  <c r="KD1" i="74"/>
  <c r="KX1" i="74" s="1"/>
  <c r="KC1" i="74"/>
  <c r="KB1" i="74"/>
  <c r="KV1" i="74" s="1"/>
  <c r="LF1" i="74" s="1"/>
  <c r="JY1" i="74"/>
  <c r="JX1" i="74"/>
  <c r="JW1" i="74"/>
  <c r="KQ1" i="74" s="1"/>
  <c r="JV1" i="74"/>
  <c r="KP1" i="74" s="1"/>
  <c r="JU1" i="74"/>
  <c r="KO1" i="74" s="1"/>
  <c r="JT1" i="74"/>
  <c r="KN1" i="74" s="1"/>
  <c r="LC1" i="74" s="1"/>
  <c r="JO1" i="74"/>
  <c r="KI1" i="74" s="1"/>
  <c r="JN1" i="74"/>
  <c r="KH1" i="74" s="1"/>
  <c r="JM1" i="74"/>
  <c r="KG1" i="74" s="1"/>
  <c r="JL1" i="74"/>
  <c r="KF1" i="74" s="1"/>
  <c r="JK1" i="74"/>
  <c r="JJ1" i="74"/>
  <c r="JI1" i="74"/>
  <c r="JH1" i="74"/>
  <c r="JG1" i="74"/>
  <c r="KA1" i="74" s="1"/>
  <c r="KU1" i="74" s="1"/>
  <c r="JF1" i="74"/>
  <c r="JZ1" i="74" s="1"/>
  <c r="KT1" i="74" s="1"/>
  <c r="IZ1" i="74"/>
  <c r="IY1" i="74"/>
  <c r="IX1" i="74"/>
  <c r="IW1" i="74"/>
  <c r="IV1" i="74"/>
  <c r="IU1" i="74"/>
  <c r="IT1" i="74"/>
  <c r="IS1" i="74"/>
  <c r="IR1" i="74"/>
  <c r="IQ1" i="74"/>
  <c r="IP1" i="74"/>
  <c r="IN1" i="74"/>
  <c r="IH1" i="74"/>
  <c r="IF1" i="74"/>
  <c r="JE1" i="74" s="1"/>
  <c r="IE1" i="74"/>
  <c r="ID1" i="74"/>
  <c r="IC1" i="74"/>
  <c r="IB1" i="74"/>
  <c r="HX1" i="74"/>
  <c r="HV1" i="74"/>
  <c r="HU1" i="74"/>
  <c r="HT1" i="74"/>
  <c r="HS1" i="74"/>
  <c r="HR1" i="74"/>
  <c r="HQ1" i="74"/>
  <c r="HP1" i="74"/>
  <c r="HO1" i="74"/>
  <c r="HN1" i="74"/>
  <c r="HM1" i="74"/>
  <c r="HJ1" i="74"/>
  <c r="HY1" i="74" s="1"/>
  <c r="HI1" i="74"/>
  <c r="HH1" i="74"/>
  <c r="HG1" i="74"/>
  <c r="HF1" i="74"/>
  <c r="HE1" i="74"/>
  <c r="HD1" i="74"/>
  <c r="HC1" i="74"/>
  <c r="HW1" i="74" s="1"/>
  <c r="GW1" i="74"/>
  <c r="GV1" i="74"/>
  <c r="GU1" i="74"/>
  <c r="GT1" i="74"/>
  <c r="GS1" i="74"/>
  <c r="GR1" i="74"/>
  <c r="GQ1" i="74"/>
  <c r="GP1" i="74"/>
  <c r="GO1" i="74"/>
  <c r="GN1" i="74"/>
  <c r="GL1" i="74"/>
  <c r="GK1" i="74"/>
  <c r="GJ1" i="74"/>
  <c r="GC1" i="74"/>
  <c r="GB1" i="74"/>
  <c r="FX1" i="74"/>
  <c r="FW1" i="74"/>
  <c r="FV1" i="74"/>
  <c r="FU1" i="74"/>
  <c r="FT1" i="74"/>
  <c r="FS1" i="74"/>
  <c r="FR1" i="74"/>
  <c r="FQ1" i="74"/>
  <c r="FP1" i="74"/>
  <c r="FO1" i="74"/>
  <c r="FN1" i="74"/>
  <c r="FM1" i="74"/>
  <c r="FL1" i="74"/>
  <c r="FK1" i="74"/>
  <c r="FJ1" i="74"/>
  <c r="FI1" i="74"/>
  <c r="FH1" i="74"/>
  <c r="FG1" i="74"/>
  <c r="FF1" i="74"/>
  <c r="FE1" i="74"/>
  <c r="FD1" i="74"/>
  <c r="FC1" i="74"/>
  <c r="FB1" i="74"/>
  <c r="FA1" i="74"/>
  <c r="EZ1" i="74"/>
  <c r="EY1" i="74"/>
  <c r="EX1" i="74"/>
  <c r="EW1" i="74"/>
  <c r="EV1" i="74"/>
  <c r="EU1" i="74"/>
  <c r="ET1" i="74"/>
  <c r="ES1" i="74"/>
  <c r="ER1" i="74"/>
  <c r="EQ1" i="74"/>
  <c r="EP1" i="74"/>
  <c r="EO1" i="74"/>
  <c r="EN1" i="74"/>
  <c r="EM1" i="74"/>
  <c r="EL1" i="74"/>
  <c r="EK1" i="74"/>
  <c r="EI1" i="74"/>
  <c r="EH1" i="74"/>
  <c r="EG1" i="74"/>
  <c r="EF1" i="74"/>
  <c r="EE1" i="74"/>
  <c r="EJ1" i="74" s="1"/>
  <c r="ED1" i="74"/>
  <c r="EC1" i="74"/>
  <c r="EB1" i="74"/>
  <c r="EA1" i="74"/>
  <c r="DZ1" i="74"/>
  <c r="DY1" i="74"/>
  <c r="DX1" i="74"/>
  <c r="DU1" i="74"/>
  <c r="DT1" i="74"/>
  <c r="DS1" i="74"/>
  <c r="DR1" i="74"/>
  <c r="DW1" i="74" s="1"/>
  <c r="DQ1" i="74"/>
  <c r="DV1" i="74" s="1"/>
  <c r="DP1" i="74"/>
  <c r="DK1" i="74"/>
  <c r="DJ1" i="74"/>
  <c r="DO1" i="74" s="1"/>
  <c r="DI1" i="74"/>
  <c r="DN1" i="74" s="1"/>
  <c r="DH1" i="74"/>
  <c r="DM1" i="74" s="1"/>
  <c r="DG1" i="74"/>
  <c r="DL1" i="74" s="1"/>
  <c r="DC1" i="74"/>
  <c r="DB1" i="74"/>
  <c r="DA1" i="74"/>
  <c r="DF1" i="74" s="1"/>
  <c r="CZ1" i="74"/>
  <c r="DE1" i="74" s="1"/>
  <c r="CY1" i="74"/>
  <c r="DD1" i="74" s="1"/>
  <c r="CX1" i="74"/>
  <c r="CW1" i="74"/>
  <c r="CS1" i="74"/>
  <c r="CR1" i="74"/>
  <c r="CD1" i="74"/>
  <c r="CC1" i="74"/>
  <c r="CB1" i="74"/>
  <c r="BV1" i="74"/>
  <c r="GG1" i="74" s="1"/>
  <c r="BT1" i="74"/>
  <c r="GE1" i="74" s="1"/>
  <c r="BM1" i="74"/>
  <c r="BR1" i="74" s="1"/>
  <c r="BL1" i="74"/>
  <c r="BQ1" i="74" s="1"/>
  <c r="BH1" i="74"/>
  <c r="NZ1" i="74" s="1"/>
  <c r="PX1" i="74" s="1"/>
  <c r="BG1" i="74"/>
  <c r="NY1" i="74" s="1"/>
  <c r="BF1" i="74"/>
  <c r="GA1" i="74" s="1"/>
  <c r="BE1" i="74"/>
  <c r="FZ1" i="74" s="1"/>
  <c r="GY1" i="74" s="1"/>
  <c r="BD1" i="74"/>
  <c r="NV1" i="74" s="1"/>
  <c r="BC1" i="74"/>
  <c r="BB1" i="74"/>
  <c r="BA1" i="74"/>
  <c r="AZ1" i="74"/>
  <c r="AY1" i="74"/>
  <c r="AX1" i="74"/>
  <c r="AW1" i="74"/>
  <c r="AV1" i="74"/>
  <c r="AU1" i="74"/>
  <c r="AT1" i="74"/>
  <c r="AS1" i="74"/>
  <c r="AR1" i="74"/>
  <c r="AQ1" i="74"/>
  <c r="AP1" i="74"/>
  <c r="AO1" i="74"/>
  <c r="AN1" i="74"/>
  <c r="OY1" i="74" s="1"/>
  <c r="AM1" i="74"/>
  <c r="OX1" i="74" s="1"/>
  <c r="AL1" i="74"/>
  <c r="OW1" i="74" s="1"/>
  <c r="AK1" i="74"/>
  <c r="OV1" i="74" s="1"/>
  <c r="AJ1" i="74"/>
  <c r="OU1" i="74" s="1"/>
  <c r="AI1" i="74"/>
  <c r="AH1" i="74"/>
  <c r="AG1" i="74"/>
  <c r="AF1" i="74"/>
  <c r="AE1" i="74"/>
  <c r="AD1" i="74"/>
  <c r="AC1" i="74"/>
  <c r="AB1" i="74"/>
  <c r="AA1" i="74"/>
  <c r="Z1" i="74"/>
  <c r="Y1" i="74"/>
  <c r="X1" i="74"/>
  <c r="W1" i="74"/>
  <c r="IK1" i="74" s="1"/>
  <c r="V1" i="74"/>
  <c r="JS1" i="74" s="1"/>
  <c r="KM1" i="74" s="1"/>
  <c r="LB1" i="74" s="1"/>
  <c r="U1" i="74"/>
  <c r="JR1" i="74" s="1"/>
  <c r="KL1" i="74" s="1"/>
  <c r="LA1" i="74" s="1"/>
  <c r="T1" i="74"/>
  <c r="IM1" i="74" s="1"/>
  <c r="S1" i="74"/>
  <c r="GI1" i="74" s="1"/>
  <c r="R1" i="74"/>
  <c r="CG1" i="74" s="1"/>
  <c r="Q1" i="74"/>
  <c r="CF1" i="74" s="1"/>
  <c r="P1" i="74"/>
  <c r="PG1" i="74" s="1"/>
  <c r="O1" i="74"/>
  <c r="OQ1" i="74" s="1"/>
  <c r="N1" i="74"/>
  <c r="BS1" i="74" s="1"/>
  <c r="GD1" i="74" s="1"/>
  <c r="PZ1" i="73"/>
  <c r="PN1" i="73"/>
  <c r="PM1" i="73"/>
  <c r="PL1" i="73"/>
  <c r="PK1" i="73"/>
  <c r="PJ1" i="73"/>
  <c r="PH1" i="73"/>
  <c r="OZ1" i="73"/>
  <c r="OL1" i="73"/>
  <c r="OJ1" i="73"/>
  <c r="OI1" i="73"/>
  <c r="OH1" i="73"/>
  <c r="OG1" i="73"/>
  <c r="OF1" i="73"/>
  <c r="OE1" i="73"/>
  <c r="OD1" i="73"/>
  <c r="OC1" i="73"/>
  <c r="OB1" i="73"/>
  <c r="OA1" i="73"/>
  <c r="NU1" i="73"/>
  <c r="NT1" i="73"/>
  <c r="NS1" i="73"/>
  <c r="NR1" i="73"/>
  <c r="NQ1" i="73"/>
  <c r="NP1" i="73"/>
  <c r="NO1" i="73"/>
  <c r="NN1" i="73"/>
  <c r="NM1" i="73"/>
  <c r="NL1" i="73"/>
  <c r="NK1" i="73"/>
  <c r="NJ1" i="73"/>
  <c r="PW1" i="73" s="1"/>
  <c r="NI1" i="73"/>
  <c r="NH1" i="73"/>
  <c r="NG1" i="73"/>
  <c r="NF1" i="73"/>
  <c r="NE1" i="73"/>
  <c r="ND1" i="73"/>
  <c r="NC1" i="73"/>
  <c r="NB1" i="73"/>
  <c r="NA1" i="73"/>
  <c r="MZ1" i="73"/>
  <c r="MY1" i="73"/>
  <c r="MX1" i="73"/>
  <c r="MW1" i="73"/>
  <c r="MV1" i="73"/>
  <c r="MU1" i="73"/>
  <c r="MT1" i="73"/>
  <c r="MS1" i="73"/>
  <c r="MR1" i="73"/>
  <c r="MQ1" i="73"/>
  <c r="PS1" i="73" s="1"/>
  <c r="MP1" i="73"/>
  <c r="PR1" i="73" s="1"/>
  <c r="MO1" i="73"/>
  <c r="PQ1" i="73" s="1"/>
  <c r="MN1" i="73"/>
  <c r="PP1" i="73" s="1"/>
  <c r="MM1" i="73"/>
  <c r="ML1" i="73"/>
  <c r="MK1" i="73"/>
  <c r="MJ1" i="73"/>
  <c r="MI1" i="73"/>
  <c r="MH1" i="73"/>
  <c r="PO1" i="73" s="1"/>
  <c r="LY1" i="73"/>
  <c r="LX1" i="73"/>
  <c r="LW1" i="73"/>
  <c r="LV1" i="73"/>
  <c r="LU1" i="73"/>
  <c r="LT1" i="73"/>
  <c r="LS1" i="73"/>
  <c r="LR1" i="73"/>
  <c r="LQ1" i="73"/>
  <c r="LP1" i="73"/>
  <c r="LO1" i="73"/>
  <c r="LN1" i="73"/>
  <c r="LM1" i="73"/>
  <c r="LL1" i="73"/>
  <c r="LK1" i="73"/>
  <c r="LJ1" i="73"/>
  <c r="MD1" i="73" s="1"/>
  <c r="LI1" i="73"/>
  <c r="MC1" i="73" s="1"/>
  <c r="KS1" i="73"/>
  <c r="KR1" i="73"/>
  <c r="KE1" i="73"/>
  <c r="KD1" i="73"/>
  <c r="KX1" i="73" s="1"/>
  <c r="KC1" i="73"/>
  <c r="KB1" i="73"/>
  <c r="JY1" i="73"/>
  <c r="JX1" i="73"/>
  <c r="JW1" i="73"/>
  <c r="KQ1" i="73" s="1"/>
  <c r="JV1" i="73"/>
  <c r="KP1" i="73" s="1"/>
  <c r="JU1" i="73"/>
  <c r="KO1" i="73" s="1"/>
  <c r="JT1" i="73"/>
  <c r="KN1" i="73" s="1"/>
  <c r="LC1" i="73" s="1"/>
  <c r="JO1" i="73"/>
  <c r="KI1" i="73" s="1"/>
  <c r="JN1" i="73"/>
  <c r="KH1" i="73" s="1"/>
  <c r="JM1" i="73"/>
  <c r="KG1" i="73" s="1"/>
  <c r="JL1" i="73"/>
  <c r="KF1" i="73" s="1"/>
  <c r="JK1" i="73"/>
  <c r="JJ1" i="73"/>
  <c r="JI1" i="73"/>
  <c r="JH1" i="73"/>
  <c r="JG1" i="73"/>
  <c r="KA1" i="73" s="1"/>
  <c r="JF1" i="73"/>
  <c r="JZ1" i="73" s="1"/>
  <c r="KT1" i="73" s="1"/>
  <c r="IZ1" i="73"/>
  <c r="IY1" i="73"/>
  <c r="IX1" i="73"/>
  <c r="IW1" i="73"/>
  <c r="IV1" i="73"/>
  <c r="IU1" i="73"/>
  <c r="IT1" i="73"/>
  <c r="IS1" i="73"/>
  <c r="IR1" i="73"/>
  <c r="IQ1" i="73"/>
  <c r="IP1" i="73"/>
  <c r="IO1" i="73"/>
  <c r="IN1" i="73"/>
  <c r="II1" i="73"/>
  <c r="IH1" i="73"/>
  <c r="IF1" i="73"/>
  <c r="IE1" i="73"/>
  <c r="ID1" i="73"/>
  <c r="JC1" i="73" s="1"/>
  <c r="IC1" i="73"/>
  <c r="JB1" i="73" s="1"/>
  <c r="IB1" i="73"/>
  <c r="HX1" i="73"/>
  <c r="HV1" i="73"/>
  <c r="HU1" i="73"/>
  <c r="HT1" i="73"/>
  <c r="HS1" i="73"/>
  <c r="HR1" i="73"/>
  <c r="HQ1" i="73"/>
  <c r="HP1" i="73"/>
  <c r="HZ1" i="73" s="1"/>
  <c r="HO1" i="73"/>
  <c r="HN1" i="73"/>
  <c r="HM1" i="73"/>
  <c r="HK1" i="73"/>
  <c r="HJ1" i="73"/>
  <c r="HY1" i="73" s="1"/>
  <c r="HI1" i="73"/>
  <c r="HH1" i="73"/>
  <c r="HG1" i="73"/>
  <c r="HF1" i="73"/>
  <c r="HE1" i="73"/>
  <c r="HD1" i="73"/>
  <c r="HC1" i="73"/>
  <c r="HW1" i="73" s="1"/>
  <c r="GW1" i="73"/>
  <c r="GV1" i="73"/>
  <c r="GU1" i="73"/>
  <c r="GT1" i="73"/>
  <c r="GS1" i="73"/>
  <c r="GR1" i="73"/>
  <c r="GQ1" i="73"/>
  <c r="GP1" i="73"/>
  <c r="GO1" i="73"/>
  <c r="GN1" i="73"/>
  <c r="GM1" i="73"/>
  <c r="GL1" i="73"/>
  <c r="GK1" i="73"/>
  <c r="GJ1" i="73"/>
  <c r="GC1" i="73"/>
  <c r="GB1" i="73"/>
  <c r="FX1" i="73"/>
  <c r="FW1" i="73"/>
  <c r="FV1" i="73"/>
  <c r="FU1" i="73"/>
  <c r="FT1" i="73"/>
  <c r="FS1" i="73"/>
  <c r="FR1" i="73"/>
  <c r="FQ1" i="73"/>
  <c r="FP1" i="73"/>
  <c r="FO1" i="73"/>
  <c r="FN1" i="73"/>
  <c r="FM1" i="73"/>
  <c r="FL1" i="73"/>
  <c r="FK1" i="73"/>
  <c r="FJ1" i="73"/>
  <c r="FI1" i="73"/>
  <c r="FH1" i="73"/>
  <c r="FG1" i="73"/>
  <c r="FF1" i="73"/>
  <c r="FE1" i="73"/>
  <c r="FD1" i="73"/>
  <c r="FC1" i="73"/>
  <c r="FB1" i="73"/>
  <c r="FA1" i="73"/>
  <c r="EZ1" i="73"/>
  <c r="EY1" i="73"/>
  <c r="EX1" i="73"/>
  <c r="EW1" i="73"/>
  <c r="EV1" i="73"/>
  <c r="EU1" i="73"/>
  <c r="ET1" i="73"/>
  <c r="ES1" i="73"/>
  <c r="ER1" i="73"/>
  <c r="EQ1" i="73"/>
  <c r="EP1" i="73"/>
  <c r="EO1" i="73"/>
  <c r="EN1" i="73"/>
  <c r="EM1" i="73"/>
  <c r="EL1" i="73"/>
  <c r="EK1" i="73"/>
  <c r="EI1" i="73"/>
  <c r="EH1" i="73"/>
  <c r="EG1" i="73"/>
  <c r="EF1" i="73"/>
  <c r="EE1" i="73"/>
  <c r="EJ1" i="73" s="1"/>
  <c r="ED1" i="73"/>
  <c r="EC1" i="73"/>
  <c r="EB1" i="73"/>
  <c r="EA1" i="73"/>
  <c r="DZ1" i="73"/>
  <c r="DY1" i="73"/>
  <c r="DX1" i="73"/>
  <c r="DU1" i="73"/>
  <c r="DT1" i="73"/>
  <c r="DS1" i="73"/>
  <c r="DR1" i="73"/>
  <c r="DW1" i="73" s="1"/>
  <c r="DQ1" i="73"/>
  <c r="DV1" i="73" s="1"/>
  <c r="DP1" i="73"/>
  <c r="DK1" i="73"/>
  <c r="DJ1" i="73"/>
  <c r="DO1" i="73" s="1"/>
  <c r="DI1" i="73"/>
  <c r="DN1" i="73" s="1"/>
  <c r="DH1" i="73"/>
  <c r="DM1" i="73" s="1"/>
  <c r="DG1" i="73"/>
  <c r="DL1" i="73" s="1"/>
  <c r="DC1" i="73"/>
  <c r="DB1" i="73"/>
  <c r="DA1" i="73"/>
  <c r="DF1" i="73" s="1"/>
  <c r="CZ1" i="73"/>
  <c r="DE1" i="73" s="1"/>
  <c r="CY1" i="73"/>
  <c r="DD1" i="73" s="1"/>
  <c r="CX1" i="73"/>
  <c r="CW1" i="73"/>
  <c r="CS1" i="73"/>
  <c r="CR1" i="73"/>
  <c r="CD1" i="73"/>
  <c r="CC1" i="73"/>
  <c r="CB1" i="73"/>
  <c r="BV1" i="73"/>
  <c r="GG1" i="73" s="1"/>
  <c r="BT1" i="73"/>
  <c r="GE1" i="73" s="1"/>
  <c r="BM1" i="73"/>
  <c r="BR1" i="73" s="1"/>
  <c r="BL1" i="73"/>
  <c r="BQ1" i="73" s="1"/>
  <c r="BH1" i="73"/>
  <c r="NZ1" i="73" s="1"/>
  <c r="PX1" i="73" s="1"/>
  <c r="BG1" i="73"/>
  <c r="NY1" i="73" s="1"/>
  <c r="BF1" i="73"/>
  <c r="GA1" i="73" s="1"/>
  <c r="BE1" i="73"/>
  <c r="FZ1" i="73" s="1"/>
  <c r="GY1" i="73" s="1"/>
  <c r="BD1" i="73"/>
  <c r="FY1" i="73" s="1"/>
  <c r="BC1" i="73"/>
  <c r="BB1" i="73"/>
  <c r="BA1" i="73"/>
  <c r="AZ1" i="73"/>
  <c r="AY1" i="73"/>
  <c r="AX1" i="73"/>
  <c r="AW1" i="73"/>
  <c r="AV1" i="73"/>
  <c r="AU1" i="73"/>
  <c r="AT1" i="73"/>
  <c r="AS1" i="73"/>
  <c r="AR1" i="73"/>
  <c r="AQ1" i="73"/>
  <c r="AP1" i="73"/>
  <c r="AO1" i="73"/>
  <c r="AN1" i="73"/>
  <c r="OY1" i="73" s="1"/>
  <c r="AM1" i="73"/>
  <c r="OX1" i="73" s="1"/>
  <c r="AL1" i="73"/>
  <c r="OW1" i="73" s="1"/>
  <c r="AK1" i="73"/>
  <c r="OV1" i="73" s="1"/>
  <c r="AJ1" i="73"/>
  <c r="OU1" i="73" s="1"/>
  <c r="AI1" i="73"/>
  <c r="AH1" i="73"/>
  <c r="AG1" i="73"/>
  <c r="AF1" i="73"/>
  <c r="AE1" i="73"/>
  <c r="AD1" i="73"/>
  <c r="AC1" i="73"/>
  <c r="AB1" i="73"/>
  <c r="AA1" i="73"/>
  <c r="Z1" i="73"/>
  <c r="Y1" i="73"/>
  <c r="X1" i="73"/>
  <c r="W1" i="73"/>
  <c r="IK1" i="73" s="1"/>
  <c r="V1" i="73"/>
  <c r="JS1" i="73" s="1"/>
  <c r="KM1" i="73" s="1"/>
  <c r="LB1" i="73" s="1"/>
  <c r="U1" i="73"/>
  <c r="JR1" i="73" s="1"/>
  <c r="KL1" i="73" s="1"/>
  <c r="T1" i="73"/>
  <c r="IM1" i="73" s="1"/>
  <c r="S1" i="73"/>
  <c r="GI1" i="73" s="1"/>
  <c r="R1" i="73"/>
  <c r="OT1" i="73" s="1"/>
  <c r="Q1" i="73"/>
  <c r="CF1" i="73" s="1"/>
  <c r="P1" i="73"/>
  <c r="PG1" i="73" s="1"/>
  <c r="O1" i="73"/>
  <c r="OQ1" i="73" s="1"/>
  <c r="N1" i="73"/>
  <c r="BS1" i="73" s="1"/>
  <c r="GD1" i="73" s="1"/>
  <c r="PN1" i="72"/>
  <c r="PM1" i="72"/>
  <c r="PL1" i="72"/>
  <c r="PK1" i="72"/>
  <c r="PJ1" i="72"/>
  <c r="PH1" i="72"/>
  <c r="OZ1" i="72"/>
  <c r="OJ1" i="72"/>
  <c r="OI1" i="72"/>
  <c r="OH1" i="72"/>
  <c r="OG1" i="72"/>
  <c r="OF1" i="72"/>
  <c r="OE1" i="72"/>
  <c r="OD1" i="72"/>
  <c r="OC1" i="72"/>
  <c r="OB1" i="72"/>
  <c r="OA1" i="72"/>
  <c r="NU1" i="72"/>
  <c r="NT1" i="72"/>
  <c r="NS1" i="72"/>
  <c r="NR1" i="72"/>
  <c r="NQ1" i="72"/>
  <c r="NP1" i="72"/>
  <c r="NO1" i="72"/>
  <c r="NN1" i="72"/>
  <c r="NM1" i="72"/>
  <c r="NL1" i="72"/>
  <c r="NK1" i="72"/>
  <c r="NJ1" i="72"/>
  <c r="NI1" i="72"/>
  <c r="NH1" i="72"/>
  <c r="NG1" i="72"/>
  <c r="NF1" i="72"/>
  <c r="NE1" i="72"/>
  <c r="ND1" i="72"/>
  <c r="NC1" i="72"/>
  <c r="NB1" i="72"/>
  <c r="NA1" i="72"/>
  <c r="MZ1" i="72"/>
  <c r="MY1" i="72"/>
  <c r="MX1" i="72"/>
  <c r="MW1" i="72"/>
  <c r="MV1" i="72"/>
  <c r="MU1" i="72"/>
  <c r="MT1" i="72"/>
  <c r="MS1" i="72"/>
  <c r="MR1" i="72"/>
  <c r="MQ1" i="72"/>
  <c r="MP1" i="72"/>
  <c r="PR1" i="72" s="1"/>
  <c r="MO1" i="72"/>
  <c r="PQ1" i="72" s="1"/>
  <c r="MN1" i="72"/>
  <c r="PP1" i="72" s="1"/>
  <c r="MM1" i="72"/>
  <c r="ML1" i="72"/>
  <c r="PS1" i="72" s="1"/>
  <c r="MK1" i="72"/>
  <c r="MJ1" i="72"/>
  <c r="MI1" i="72"/>
  <c r="MH1" i="72"/>
  <c r="PO1" i="72" s="1"/>
  <c r="LX1" i="72"/>
  <c r="LW1" i="72"/>
  <c r="LV1" i="72"/>
  <c r="LU1" i="72"/>
  <c r="LT1" i="72"/>
  <c r="LS1" i="72"/>
  <c r="LR1" i="72"/>
  <c r="LQ1" i="72"/>
  <c r="LP1" i="72"/>
  <c r="LO1" i="72"/>
  <c r="LN1" i="72"/>
  <c r="LM1" i="72"/>
  <c r="LL1" i="72"/>
  <c r="LK1" i="72"/>
  <c r="LJ1" i="72"/>
  <c r="LI1" i="72"/>
  <c r="MC1" i="72" s="1"/>
  <c r="KS1" i="72"/>
  <c r="KR1" i="72"/>
  <c r="KD1" i="72"/>
  <c r="KC1" i="72"/>
  <c r="KB1" i="72"/>
  <c r="JY1" i="72"/>
  <c r="JX1" i="72"/>
  <c r="JW1" i="72"/>
  <c r="KQ1" i="72" s="1"/>
  <c r="JV1" i="72"/>
  <c r="KP1" i="72" s="1"/>
  <c r="JU1" i="72"/>
  <c r="KO1" i="72" s="1"/>
  <c r="JT1" i="72"/>
  <c r="KN1" i="72" s="1"/>
  <c r="LC1" i="72" s="1"/>
  <c r="JO1" i="72"/>
  <c r="KI1" i="72" s="1"/>
  <c r="JN1" i="72"/>
  <c r="KH1" i="72" s="1"/>
  <c r="JM1" i="72"/>
  <c r="KG1" i="72" s="1"/>
  <c r="JL1" i="72"/>
  <c r="KF1" i="72" s="1"/>
  <c r="JK1" i="72"/>
  <c r="KE1" i="72" s="1"/>
  <c r="JJ1" i="72"/>
  <c r="JI1" i="72"/>
  <c r="JH1" i="72"/>
  <c r="JG1" i="72"/>
  <c r="KA1" i="72" s="1"/>
  <c r="JF1" i="72"/>
  <c r="JZ1" i="72" s="1"/>
  <c r="KT1" i="72" s="1"/>
  <c r="IZ1" i="72"/>
  <c r="IY1" i="72"/>
  <c r="IX1" i="72"/>
  <c r="IW1" i="72"/>
  <c r="IV1" i="72"/>
  <c r="IU1" i="72"/>
  <c r="IT1" i="72"/>
  <c r="IS1" i="72"/>
  <c r="IR1" i="72"/>
  <c r="IQ1" i="72"/>
  <c r="IN1" i="72"/>
  <c r="IF1" i="72"/>
  <c r="IE1" i="72"/>
  <c r="ID1" i="72"/>
  <c r="IC1" i="72"/>
  <c r="IB1" i="72"/>
  <c r="HX1" i="72"/>
  <c r="HV1" i="72"/>
  <c r="HU1" i="72"/>
  <c r="HT1" i="72"/>
  <c r="HS1" i="72"/>
  <c r="HR1" i="72"/>
  <c r="HQ1" i="72"/>
  <c r="HP1" i="72"/>
  <c r="HO1" i="72"/>
  <c r="HN1" i="72"/>
  <c r="HM1" i="72"/>
  <c r="HI1" i="72"/>
  <c r="HH1" i="72"/>
  <c r="HG1" i="72"/>
  <c r="HF1" i="72"/>
  <c r="HE1" i="72"/>
  <c r="HD1" i="72"/>
  <c r="HC1" i="72"/>
  <c r="HW1" i="72" s="1"/>
  <c r="GW1" i="72"/>
  <c r="GV1" i="72"/>
  <c r="GU1" i="72"/>
  <c r="GT1" i="72"/>
  <c r="GS1" i="72"/>
  <c r="GR1" i="72"/>
  <c r="GQ1" i="72"/>
  <c r="GP1" i="72"/>
  <c r="GO1" i="72"/>
  <c r="GN1" i="72"/>
  <c r="GK1" i="72"/>
  <c r="GJ1" i="72"/>
  <c r="GC1" i="72"/>
  <c r="GB1" i="72"/>
  <c r="FX1" i="72"/>
  <c r="FW1" i="72"/>
  <c r="FV1" i="72"/>
  <c r="FU1" i="72"/>
  <c r="FT1" i="72"/>
  <c r="FS1" i="72"/>
  <c r="FR1" i="72"/>
  <c r="FQ1" i="72"/>
  <c r="FP1" i="72"/>
  <c r="FO1" i="72"/>
  <c r="FN1" i="72"/>
  <c r="FM1" i="72"/>
  <c r="FL1" i="72"/>
  <c r="FK1" i="72"/>
  <c r="FJ1" i="72"/>
  <c r="FI1" i="72"/>
  <c r="FH1" i="72"/>
  <c r="FG1" i="72"/>
  <c r="FF1" i="72"/>
  <c r="FE1" i="72"/>
  <c r="FD1" i="72"/>
  <c r="FC1" i="72"/>
  <c r="FB1" i="72"/>
  <c r="FA1" i="72"/>
  <c r="EZ1" i="72"/>
  <c r="EY1" i="72"/>
  <c r="EX1" i="72"/>
  <c r="EW1" i="72"/>
  <c r="EV1" i="72"/>
  <c r="EU1" i="72"/>
  <c r="ET1" i="72"/>
  <c r="ES1" i="72"/>
  <c r="ER1" i="72"/>
  <c r="EQ1" i="72"/>
  <c r="EP1" i="72"/>
  <c r="EO1" i="72"/>
  <c r="EN1" i="72"/>
  <c r="EM1" i="72"/>
  <c r="EL1" i="72"/>
  <c r="EK1" i="72"/>
  <c r="EJ1" i="72"/>
  <c r="EI1" i="72"/>
  <c r="EH1" i="72"/>
  <c r="EG1" i="72"/>
  <c r="EF1" i="72"/>
  <c r="EE1" i="72"/>
  <c r="ED1" i="72"/>
  <c r="EC1" i="72"/>
  <c r="EB1" i="72"/>
  <c r="EA1" i="72"/>
  <c r="DZ1" i="72"/>
  <c r="DY1" i="72"/>
  <c r="DX1" i="72"/>
  <c r="DU1" i="72"/>
  <c r="DT1" i="72"/>
  <c r="DS1" i="72"/>
  <c r="DR1" i="72"/>
  <c r="DW1" i="72" s="1"/>
  <c r="DQ1" i="72"/>
  <c r="DV1" i="72" s="1"/>
  <c r="DP1" i="72"/>
  <c r="DK1" i="72"/>
  <c r="DJ1" i="72"/>
  <c r="DO1" i="72" s="1"/>
  <c r="DI1" i="72"/>
  <c r="DN1" i="72" s="1"/>
  <c r="DH1" i="72"/>
  <c r="DM1" i="72" s="1"/>
  <c r="DG1" i="72"/>
  <c r="DL1" i="72" s="1"/>
  <c r="DB1" i="72"/>
  <c r="DA1" i="72"/>
  <c r="DF1" i="72" s="1"/>
  <c r="CZ1" i="72"/>
  <c r="DE1" i="72" s="1"/>
  <c r="CY1" i="72"/>
  <c r="DD1" i="72" s="1"/>
  <c r="CX1" i="72"/>
  <c r="DC1" i="72" s="1"/>
  <c r="CW1" i="72"/>
  <c r="CS1" i="72"/>
  <c r="CR1" i="72"/>
  <c r="CD1" i="72"/>
  <c r="CC1" i="72"/>
  <c r="CB1" i="72"/>
  <c r="BT1" i="72"/>
  <c r="GE1" i="72" s="1"/>
  <c r="BM1" i="72"/>
  <c r="BR1" i="72" s="1"/>
  <c r="BL1" i="72"/>
  <c r="BQ1" i="72" s="1"/>
  <c r="BH1" i="72"/>
  <c r="NZ1" i="72" s="1"/>
  <c r="PX1" i="72" s="1"/>
  <c r="BG1" i="72"/>
  <c r="NY1" i="72" s="1"/>
  <c r="BF1" i="72"/>
  <c r="GA1" i="72" s="1"/>
  <c r="BE1" i="72"/>
  <c r="FZ1" i="72" s="1"/>
  <c r="GY1" i="72" s="1"/>
  <c r="BD1" i="72"/>
  <c r="FY1" i="72" s="1"/>
  <c r="BC1" i="72"/>
  <c r="BB1" i="72"/>
  <c r="BA1" i="72"/>
  <c r="AZ1" i="72"/>
  <c r="AY1" i="72"/>
  <c r="AX1" i="72"/>
  <c r="AW1" i="72"/>
  <c r="AV1" i="72"/>
  <c r="AU1" i="72"/>
  <c r="AT1" i="72"/>
  <c r="AS1" i="72"/>
  <c r="AR1" i="72"/>
  <c r="AQ1" i="72"/>
  <c r="AP1" i="72"/>
  <c r="AO1" i="72"/>
  <c r="AN1" i="72"/>
  <c r="OY1" i="72" s="1"/>
  <c r="AM1" i="72"/>
  <c r="OX1" i="72" s="1"/>
  <c r="AL1" i="72"/>
  <c r="OW1" i="72" s="1"/>
  <c r="AK1" i="72"/>
  <c r="OV1" i="72" s="1"/>
  <c r="AJ1" i="72"/>
  <c r="OU1" i="72" s="1"/>
  <c r="AI1" i="72"/>
  <c r="AH1" i="72"/>
  <c r="AG1" i="72"/>
  <c r="AF1" i="72"/>
  <c r="AE1" i="72"/>
  <c r="AD1" i="72"/>
  <c r="AC1" i="72"/>
  <c r="AB1" i="72"/>
  <c r="AA1" i="72"/>
  <c r="Z1" i="72"/>
  <c r="Y1" i="72"/>
  <c r="X1" i="72"/>
  <c r="W1" i="72"/>
  <c r="IK1" i="72" s="1"/>
  <c r="V1" i="72"/>
  <c r="JS1" i="72" s="1"/>
  <c r="KM1" i="72" s="1"/>
  <c r="LB1" i="72" s="1"/>
  <c r="U1" i="72"/>
  <c r="JR1" i="72" s="1"/>
  <c r="KL1" i="72" s="1"/>
  <c r="LA1" i="72" s="1"/>
  <c r="T1" i="72"/>
  <c r="IM1" i="72" s="1"/>
  <c r="S1" i="72"/>
  <c r="GI1" i="72" s="1"/>
  <c r="R1" i="72"/>
  <c r="CG1" i="72" s="1"/>
  <c r="Q1" i="72"/>
  <c r="CF1" i="72" s="1"/>
  <c r="P1" i="72"/>
  <c r="PG1" i="72" s="1"/>
  <c r="O1" i="72"/>
  <c r="OQ1" i="72" s="1"/>
  <c r="N1" i="72"/>
  <c r="BS1" i="72" s="1"/>
  <c r="GD1" i="72" s="1"/>
  <c r="PP1" i="71"/>
  <c r="PN1" i="71"/>
  <c r="PM1" i="71"/>
  <c r="PL1" i="71"/>
  <c r="PK1" i="71"/>
  <c r="PJ1" i="71"/>
  <c r="PH1" i="71"/>
  <c r="OZ1" i="71"/>
  <c r="OJ1" i="71"/>
  <c r="OI1" i="71"/>
  <c r="OH1" i="71"/>
  <c r="OG1" i="71"/>
  <c r="OF1" i="71"/>
  <c r="OE1" i="71"/>
  <c r="OD1" i="71"/>
  <c r="OC1" i="71"/>
  <c r="OB1" i="71"/>
  <c r="OA1" i="71"/>
  <c r="NU1" i="71"/>
  <c r="NT1" i="71"/>
  <c r="NS1" i="71"/>
  <c r="NR1" i="71"/>
  <c r="NQ1" i="71"/>
  <c r="NP1" i="71"/>
  <c r="NO1" i="71"/>
  <c r="NN1" i="71"/>
  <c r="NM1" i="71"/>
  <c r="NL1" i="71"/>
  <c r="NK1" i="71"/>
  <c r="NJ1" i="71"/>
  <c r="PW1" i="71" s="1"/>
  <c r="NI1" i="71"/>
  <c r="NH1" i="71"/>
  <c r="NG1" i="71"/>
  <c r="NF1" i="71"/>
  <c r="NE1" i="71"/>
  <c r="ND1" i="71"/>
  <c r="NC1" i="71"/>
  <c r="NB1" i="71"/>
  <c r="NA1" i="71"/>
  <c r="MZ1" i="71"/>
  <c r="MY1" i="71"/>
  <c r="MX1" i="71"/>
  <c r="MW1" i="71"/>
  <c r="MV1" i="71"/>
  <c r="MU1" i="71"/>
  <c r="MT1" i="71"/>
  <c r="MS1" i="71"/>
  <c r="MR1" i="71"/>
  <c r="MQ1" i="71"/>
  <c r="PS1" i="71" s="1"/>
  <c r="MP1" i="71"/>
  <c r="PR1" i="71" s="1"/>
  <c r="MO1" i="71"/>
  <c r="PQ1" i="71" s="1"/>
  <c r="MN1" i="71"/>
  <c r="MM1" i="71"/>
  <c r="ML1" i="71"/>
  <c r="MK1" i="71"/>
  <c r="MJ1" i="71"/>
  <c r="MI1" i="71"/>
  <c r="MH1" i="71"/>
  <c r="PO1" i="71" s="1"/>
  <c r="LX1" i="71"/>
  <c r="LW1" i="71"/>
  <c r="LV1" i="71"/>
  <c r="LU1" i="71"/>
  <c r="LT1" i="71"/>
  <c r="LS1" i="71"/>
  <c r="LR1" i="71"/>
  <c r="LQ1" i="71"/>
  <c r="LP1" i="71"/>
  <c r="LO1" i="71"/>
  <c r="LN1" i="71"/>
  <c r="LM1" i="71"/>
  <c r="LL1" i="71"/>
  <c r="LK1" i="71"/>
  <c r="LJ1" i="71"/>
  <c r="LI1" i="71"/>
  <c r="MC1" i="71" s="1"/>
  <c r="KS1" i="71"/>
  <c r="KR1" i="71"/>
  <c r="KE1" i="71"/>
  <c r="KD1" i="71"/>
  <c r="KX1" i="71" s="1"/>
  <c r="KC1" i="71"/>
  <c r="KB1" i="71"/>
  <c r="KV1" i="71" s="1"/>
  <c r="LF1" i="71" s="1"/>
  <c r="JY1" i="71"/>
  <c r="JX1" i="71"/>
  <c r="JW1" i="71"/>
  <c r="KQ1" i="71" s="1"/>
  <c r="JV1" i="71"/>
  <c r="KP1" i="71" s="1"/>
  <c r="JU1" i="71"/>
  <c r="KO1" i="71" s="1"/>
  <c r="JT1" i="71"/>
  <c r="KN1" i="71" s="1"/>
  <c r="LC1" i="71" s="1"/>
  <c r="JO1" i="71"/>
  <c r="KI1" i="71" s="1"/>
  <c r="JN1" i="71"/>
  <c r="KH1" i="71" s="1"/>
  <c r="JM1" i="71"/>
  <c r="KG1" i="71" s="1"/>
  <c r="JL1" i="71"/>
  <c r="KF1" i="71" s="1"/>
  <c r="JK1" i="71"/>
  <c r="JJ1" i="71"/>
  <c r="JI1" i="71"/>
  <c r="JH1" i="71"/>
  <c r="JG1" i="71"/>
  <c r="KA1" i="71" s="1"/>
  <c r="KU1" i="71" s="1"/>
  <c r="JF1" i="71"/>
  <c r="JZ1" i="71" s="1"/>
  <c r="KT1" i="71" s="1"/>
  <c r="IZ1" i="71"/>
  <c r="IY1" i="71"/>
  <c r="IX1" i="71"/>
  <c r="IW1" i="71"/>
  <c r="IV1" i="71"/>
  <c r="IU1" i="71"/>
  <c r="IT1" i="71"/>
  <c r="IS1" i="71"/>
  <c r="IR1" i="71"/>
  <c r="IQ1" i="71"/>
  <c r="IP1" i="71"/>
  <c r="IO1" i="71"/>
  <c r="IN1" i="71"/>
  <c r="IH1" i="71"/>
  <c r="IF1" i="71"/>
  <c r="IE1" i="71"/>
  <c r="ID1" i="71"/>
  <c r="IC1" i="71"/>
  <c r="IB1" i="71"/>
  <c r="HX1" i="71"/>
  <c r="HV1" i="71"/>
  <c r="HU1" i="71"/>
  <c r="HT1" i="71"/>
  <c r="HS1" i="71"/>
  <c r="HR1" i="71"/>
  <c r="HQ1" i="71"/>
  <c r="HP1" i="71"/>
  <c r="HO1" i="71"/>
  <c r="HN1" i="71"/>
  <c r="HM1" i="71"/>
  <c r="HJ1" i="71"/>
  <c r="HY1" i="71" s="1"/>
  <c r="HI1" i="71"/>
  <c r="HH1" i="71"/>
  <c r="HG1" i="71"/>
  <c r="HF1" i="71"/>
  <c r="HE1" i="71"/>
  <c r="HD1" i="71"/>
  <c r="HC1" i="71"/>
  <c r="HW1" i="71" s="1"/>
  <c r="GW1" i="71"/>
  <c r="GV1" i="71"/>
  <c r="GU1" i="71"/>
  <c r="GT1" i="71"/>
  <c r="GS1" i="71"/>
  <c r="GR1" i="71"/>
  <c r="GQ1" i="71"/>
  <c r="GP1" i="71"/>
  <c r="GO1" i="71"/>
  <c r="GN1" i="71"/>
  <c r="GM1" i="71"/>
  <c r="GL1" i="71"/>
  <c r="GK1" i="71"/>
  <c r="GJ1" i="71"/>
  <c r="GC1" i="71"/>
  <c r="GB1" i="71"/>
  <c r="FX1" i="71"/>
  <c r="FW1" i="71"/>
  <c r="FV1" i="71"/>
  <c r="FU1" i="71"/>
  <c r="FT1" i="71"/>
  <c r="FS1" i="71"/>
  <c r="FR1" i="71"/>
  <c r="FQ1" i="71"/>
  <c r="FP1" i="71"/>
  <c r="FO1" i="71"/>
  <c r="FN1" i="71"/>
  <c r="FM1" i="71"/>
  <c r="FL1" i="71"/>
  <c r="FK1" i="71"/>
  <c r="FJ1" i="71"/>
  <c r="FI1" i="71"/>
  <c r="FH1" i="71"/>
  <c r="FG1" i="71"/>
  <c r="FF1" i="71"/>
  <c r="FE1" i="71"/>
  <c r="FD1" i="71"/>
  <c r="FC1" i="71"/>
  <c r="FB1" i="71"/>
  <c r="FA1" i="71"/>
  <c r="EZ1" i="71"/>
  <c r="EY1" i="71"/>
  <c r="EX1" i="71"/>
  <c r="EW1" i="71"/>
  <c r="EV1" i="71"/>
  <c r="EU1" i="71"/>
  <c r="ET1" i="71"/>
  <c r="ES1" i="71"/>
  <c r="ER1" i="71"/>
  <c r="EQ1" i="71"/>
  <c r="EP1" i="71"/>
  <c r="EO1" i="71"/>
  <c r="EN1" i="71"/>
  <c r="EM1" i="71"/>
  <c r="EL1" i="71"/>
  <c r="EK1" i="71"/>
  <c r="EJ1" i="71"/>
  <c r="EI1" i="71"/>
  <c r="EH1" i="71"/>
  <c r="EG1" i="71"/>
  <c r="EF1" i="71"/>
  <c r="EE1" i="71"/>
  <c r="ED1" i="71"/>
  <c r="EC1" i="71"/>
  <c r="EB1" i="71"/>
  <c r="EA1" i="71"/>
  <c r="DZ1" i="71"/>
  <c r="DY1" i="71"/>
  <c r="DX1" i="71"/>
  <c r="DU1" i="71"/>
  <c r="DT1" i="71"/>
  <c r="DS1" i="71"/>
  <c r="DR1" i="71"/>
  <c r="DW1" i="71" s="1"/>
  <c r="DQ1" i="71"/>
  <c r="DV1" i="71" s="1"/>
  <c r="DP1" i="71"/>
  <c r="DL1" i="71"/>
  <c r="DK1" i="71"/>
  <c r="DJ1" i="71"/>
  <c r="DO1" i="71" s="1"/>
  <c r="DI1" i="71"/>
  <c r="DN1" i="71" s="1"/>
  <c r="DH1" i="71"/>
  <c r="DM1" i="71" s="1"/>
  <c r="DG1" i="71"/>
  <c r="DD1" i="71"/>
  <c r="DC1" i="71"/>
  <c r="DB1" i="71"/>
  <c r="DA1" i="71"/>
  <c r="DF1" i="71" s="1"/>
  <c r="CZ1" i="71"/>
  <c r="DE1" i="71" s="1"/>
  <c r="CY1" i="71"/>
  <c r="CX1" i="71"/>
  <c r="CW1" i="71"/>
  <c r="CS1" i="71"/>
  <c r="CR1" i="71"/>
  <c r="CD1" i="71"/>
  <c r="CC1" i="71"/>
  <c r="CB1" i="71"/>
  <c r="BT1" i="71"/>
  <c r="GE1" i="71" s="1"/>
  <c r="BM1" i="71"/>
  <c r="BR1" i="71" s="1"/>
  <c r="BL1" i="71"/>
  <c r="BQ1" i="71" s="1"/>
  <c r="BH1" i="71"/>
  <c r="NZ1" i="71" s="1"/>
  <c r="PX1" i="71" s="1"/>
  <c r="BG1" i="71"/>
  <c r="NY1" i="71" s="1"/>
  <c r="BF1" i="71"/>
  <c r="GA1" i="71" s="1"/>
  <c r="BE1" i="71"/>
  <c r="FZ1" i="71" s="1"/>
  <c r="BD1" i="71"/>
  <c r="FY1" i="71" s="1"/>
  <c r="BC1" i="71"/>
  <c r="BB1" i="71"/>
  <c r="BA1" i="71"/>
  <c r="AZ1" i="71"/>
  <c r="AY1" i="71"/>
  <c r="AX1" i="71"/>
  <c r="AW1" i="71"/>
  <c r="AV1" i="71"/>
  <c r="AU1" i="71"/>
  <c r="AT1" i="71"/>
  <c r="AS1" i="71"/>
  <c r="AR1" i="71"/>
  <c r="AQ1" i="71"/>
  <c r="AP1" i="71"/>
  <c r="AO1" i="71"/>
  <c r="AN1" i="71"/>
  <c r="OY1" i="71" s="1"/>
  <c r="AM1" i="71"/>
  <c r="OX1" i="71" s="1"/>
  <c r="AL1" i="71"/>
  <c r="OW1" i="71" s="1"/>
  <c r="AK1" i="71"/>
  <c r="OV1" i="71" s="1"/>
  <c r="AJ1" i="71"/>
  <c r="OU1" i="71" s="1"/>
  <c r="AI1" i="71"/>
  <c r="AH1" i="71"/>
  <c r="AG1" i="71"/>
  <c r="AF1" i="71"/>
  <c r="AE1" i="71"/>
  <c r="AD1" i="71"/>
  <c r="AC1" i="71"/>
  <c r="AB1" i="71"/>
  <c r="AA1" i="71"/>
  <c r="Z1" i="71"/>
  <c r="Y1" i="71"/>
  <c r="X1" i="71"/>
  <c r="W1" i="71"/>
  <c r="IK1" i="71" s="1"/>
  <c r="V1" i="71"/>
  <c r="JS1" i="71" s="1"/>
  <c r="KM1" i="71" s="1"/>
  <c r="LB1" i="71" s="1"/>
  <c r="U1" i="71"/>
  <c r="JR1" i="71" s="1"/>
  <c r="KL1" i="71" s="1"/>
  <c r="LA1" i="71" s="1"/>
  <c r="T1" i="71"/>
  <c r="IM1" i="71" s="1"/>
  <c r="S1" i="71"/>
  <c r="GI1" i="71" s="1"/>
  <c r="R1" i="71"/>
  <c r="CG1" i="71" s="1"/>
  <c r="Q1" i="71"/>
  <c r="CF1" i="71" s="1"/>
  <c r="P1" i="71"/>
  <c r="PG1" i="71" s="1"/>
  <c r="O1" i="71"/>
  <c r="OQ1" i="71" s="1"/>
  <c r="N1" i="71"/>
  <c r="BS1" i="71" s="1"/>
  <c r="GD1" i="71" s="1"/>
  <c r="PN1" i="70"/>
  <c r="PM1" i="70"/>
  <c r="PL1" i="70"/>
  <c r="PK1" i="70"/>
  <c r="PJ1" i="70"/>
  <c r="PH1" i="70"/>
  <c r="OZ1" i="70"/>
  <c r="OJ1" i="70"/>
  <c r="OI1" i="70"/>
  <c r="OH1" i="70"/>
  <c r="OG1" i="70"/>
  <c r="OF1" i="70"/>
  <c r="OE1" i="70"/>
  <c r="OD1" i="70"/>
  <c r="OC1" i="70"/>
  <c r="OB1" i="70"/>
  <c r="OA1" i="70"/>
  <c r="NU1" i="70"/>
  <c r="NT1" i="70"/>
  <c r="NS1" i="70"/>
  <c r="NR1" i="70"/>
  <c r="NQ1" i="70"/>
  <c r="NP1" i="70"/>
  <c r="NO1" i="70"/>
  <c r="NN1" i="70"/>
  <c r="NM1" i="70"/>
  <c r="NL1" i="70"/>
  <c r="NK1" i="70"/>
  <c r="NJ1" i="70"/>
  <c r="NI1" i="70"/>
  <c r="NH1" i="70"/>
  <c r="NG1" i="70"/>
  <c r="NF1" i="70"/>
  <c r="NE1" i="70"/>
  <c r="ND1" i="70"/>
  <c r="NC1" i="70"/>
  <c r="NB1" i="70"/>
  <c r="NA1" i="70"/>
  <c r="MZ1" i="70"/>
  <c r="MY1" i="70"/>
  <c r="MX1" i="70"/>
  <c r="MW1" i="70"/>
  <c r="MV1" i="70"/>
  <c r="MU1" i="70"/>
  <c r="MT1" i="70"/>
  <c r="MS1" i="70"/>
  <c r="MR1" i="70"/>
  <c r="MQ1" i="70"/>
  <c r="MP1" i="70"/>
  <c r="PR1" i="70" s="1"/>
  <c r="MO1" i="70"/>
  <c r="PQ1" i="70" s="1"/>
  <c r="MN1" i="70"/>
  <c r="PP1" i="70" s="1"/>
  <c r="MM1" i="70"/>
  <c r="ML1" i="70"/>
  <c r="PS1" i="70" s="1"/>
  <c r="MK1" i="70"/>
  <c r="MJ1" i="70"/>
  <c r="MI1" i="70"/>
  <c r="MH1" i="70"/>
  <c r="PO1" i="70" s="1"/>
  <c r="LX1" i="70"/>
  <c r="LW1" i="70"/>
  <c r="LV1" i="70"/>
  <c r="LU1" i="70"/>
  <c r="LT1" i="70"/>
  <c r="LS1" i="70"/>
  <c r="LR1" i="70"/>
  <c r="LQ1" i="70"/>
  <c r="LP1" i="70"/>
  <c r="LO1" i="70"/>
  <c r="LN1" i="70"/>
  <c r="LM1" i="70"/>
  <c r="LL1" i="70"/>
  <c r="LK1" i="70"/>
  <c r="LJ1" i="70"/>
  <c r="LI1" i="70"/>
  <c r="MC1" i="70" s="1"/>
  <c r="KS1" i="70"/>
  <c r="KR1" i="70"/>
  <c r="KD1" i="70"/>
  <c r="KC1" i="70"/>
  <c r="KB1" i="70"/>
  <c r="JY1" i="70"/>
  <c r="JX1" i="70"/>
  <c r="JW1" i="70"/>
  <c r="KQ1" i="70" s="1"/>
  <c r="JV1" i="70"/>
  <c r="KP1" i="70" s="1"/>
  <c r="JU1" i="70"/>
  <c r="KO1" i="70" s="1"/>
  <c r="JT1" i="70"/>
  <c r="KN1" i="70" s="1"/>
  <c r="LC1" i="70" s="1"/>
  <c r="JO1" i="70"/>
  <c r="KI1" i="70" s="1"/>
  <c r="JN1" i="70"/>
  <c r="KH1" i="70" s="1"/>
  <c r="JM1" i="70"/>
  <c r="KG1" i="70" s="1"/>
  <c r="JL1" i="70"/>
  <c r="KF1" i="70" s="1"/>
  <c r="JK1" i="70"/>
  <c r="KE1" i="70" s="1"/>
  <c r="JJ1" i="70"/>
  <c r="JI1" i="70"/>
  <c r="JH1" i="70"/>
  <c r="JG1" i="70"/>
  <c r="KA1" i="70" s="1"/>
  <c r="JF1" i="70"/>
  <c r="JZ1" i="70" s="1"/>
  <c r="KT1" i="70" s="1"/>
  <c r="IZ1" i="70"/>
  <c r="IY1" i="70"/>
  <c r="IX1" i="70"/>
  <c r="IW1" i="70"/>
  <c r="IV1" i="70"/>
  <c r="IU1" i="70"/>
  <c r="IT1" i="70"/>
  <c r="IS1" i="70"/>
  <c r="IR1" i="70"/>
  <c r="IQ1" i="70"/>
  <c r="IO1" i="70"/>
  <c r="IN1" i="70"/>
  <c r="IG1" i="70"/>
  <c r="IF1" i="70"/>
  <c r="IE1" i="70"/>
  <c r="ID1" i="70"/>
  <c r="IC1" i="70"/>
  <c r="IB1" i="70"/>
  <c r="HX1" i="70"/>
  <c r="HV1" i="70"/>
  <c r="HU1" i="70"/>
  <c r="HT1" i="70"/>
  <c r="HS1" i="70"/>
  <c r="HR1" i="70"/>
  <c r="HQ1" i="70"/>
  <c r="HP1" i="70"/>
  <c r="HO1" i="70"/>
  <c r="HN1" i="70"/>
  <c r="HM1" i="70"/>
  <c r="HI1" i="70"/>
  <c r="HH1" i="70"/>
  <c r="HG1" i="70"/>
  <c r="HF1" i="70"/>
  <c r="HE1" i="70"/>
  <c r="HD1" i="70"/>
  <c r="HC1" i="70"/>
  <c r="HW1" i="70" s="1"/>
  <c r="GW1" i="70"/>
  <c r="GV1" i="70"/>
  <c r="GU1" i="70"/>
  <c r="GT1" i="70"/>
  <c r="GS1" i="70"/>
  <c r="GR1" i="70"/>
  <c r="GQ1" i="70"/>
  <c r="GP1" i="70"/>
  <c r="GO1" i="70"/>
  <c r="GN1" i="70"/>
  <c r="GK1" i="70"/>
  <c r="GJ1" i="70"/>
  <c r="GC1" i="70"/>
  <c r="GB1" i="70"/>
  <c r="FX1" i="70"/>
  <c r="FW1" i="70"/>
  <c r="FV1" i="70"/>
  <c r="FU1" i="70"/>
  <c r="FT1" i="70"/>
  <c r="FS1" i="70"/>
  <c r="FR1" i="70"/>
  <c r="FQ1" i="70"/>
  <c r="FP1" i="70"/>
  <c r="FO1" i="70"/>
  <c r="FN1" i="70"/>
  <c r="FM1" i="70"/>
  <c r="FL1" i="70"/>
  <c r="FK1" i="70"/>
  <c r="FJ1" i="70"/>
  <c r="FI1" i="70"/>
  <c r="FH1" i="70"/>
  <c r="FG1" i="70"/>
  <c r="FF1" i="70"/>
  <c r="FE1" i="70"/>
  <c r="FD1" i="70"/>
  <c r="FC1" i="70"/>
  <c r="FB1" i="70"/>
  <c r="FA1" i="70"/>
  <c r="EZ1" i="70"/>
  <c r="EY1" i="70"/>
  <c r="EX1" i="70"/>
  <c r="EW1" i="70"/>
  <c r="EV1" i="70"/>
  <c r="EU1" i="70"/>
  <c r="ET1" i="70"/>
  <c r="ES1" i="70"/>
  <c r="ER1" i="70"/>
  <c r="EQ1" i="70"/>
  <c r="EP1" i="70"/>
  <c r="EO1" i="70"/>
  <c r="EN1" i="70"/>
  <c r="EM1" i="70"/>
  <c r="EL1" i="70"/>
  <c r="EK1" i="70"/>
  <c r="EI1" i="70"/>
  <c r="EH1" i="70"/>
  <c r="EG1" i="70"/>
  <c r="EF1" i="70"/>
  <c r="EE1" i="70"/>
  <c r="EJ1" i="70" s="1"/>
  <c r="ED1" i="70"/>
  <c r="EC1" i="70"/>
  <c r="EB1" i="70"/>
  <c r="EA1" i="70"/>
  <c r="DZ1" i="70"/>
  <c r="DY1" i="70"/>
  <c r="DX1" i="70"/>
  <c r="DU1" i="70"/>
  <c r="DT1" i="70"/>
  <c r="DS1" i="70"/>
  <c r="DR1" i="70"/>
  <c r="DW1" i="70" s="1"/>
  <c r="DQ1" i="70"/>
  <c r="DV1" i="70" s="1"/>
  <c r="DP1" i="70"/>
  <c r="DK1" i="70"/>
  <c r="DJ1" i="70"/>
  <c r="DO1" i="70" s="1"/>
  <c r="DI1" i="70"/>
  <c r="DN1" i="70" s="1"/>
  <c r="DH1" i="70"/>
  <c r="DM1" i="70" s="1"/>
  <c r="DG1" i="70"/>
  <c r="DL1" i="70" s="1"/>
  <c r="DC1" i="70"/>
  <c r="DB1" i="70"/>
  <c r="DA1" i="70"/>
  <c r="DF1" i="70" s="1"/>
  <c r="CZ1" i="70"/>
  <c r="DE1" i="70" s="1"/>
  <c r="CY1" i="70"/>
  <c r="DD1" i="70" s="1"/>
  <c r="CX1" i="70"/>
  <c r="CW1" i="70"/>
  <c r="CS1" i="70"/>
  <c r="CR1" i="70"/>
  <c r="CD1" i="70"/>
  <c r="CC1" i="70"/>
  <c r="CB1" i="70"/>
  <c r="BT1" i="70"/>
  <c r="GE1" i="70" s="1"/>
  <c r="BM1" i="70"/>
  <c r="BR1" i="70" s="1"/>
  <c r="BL1" i="70"/>
  <c r="BQ1" i="70" s="1"/>
  <c r="BH1" i="70"/>
  <c r="NZ1" i="70" s="1"/>
  <c r="PX1" i="70" s="1"/>
  <c r="BG1" i="70"/>
  <c r="NY1" i="70" s="1"/>
  <c r="BF1" i="70"/>
  <c r="GA1" i="70" s="1"/>
  <c r="BE1" i="70"/>
  <c r="FZ1" i="70" s="1"/>
  <c r="GY1" i="70" s="1"/>
  <c r="BD1" i="70"/>
  <c r="FY1" i="70" s="1"/>
  <c r="BC1" i="70"/>
  <c r="BB1" i="70"/>
  <c r="BA1" i="70"/>
  <c r="AZ1" i="70"/>
  <c r="AY1" i="70"/>
  <c r="AX1" i="70"/>
  <c r="AW1" i="70"/>
  <c r="AV1" i="70"/>
  <c r="AU1" i="70"/>
  <c r="AT1" i="70"/>
  <c r="AS1" i="70"/>
  <c r="AR1" i="70"/>
  <c r="AQ1" i="70"/>
  <c r="AP1" i="70"/>
  <c r="AO1" i="70"/>
  <c r="AN1" i="70"/>
  <c r="OY1" i="70" s="1"/>
  <c r="AM1" i="70"/>
  <c r="OX1" i="70" s="1"/>
  <c r="AL1" i="70"/>
  <c r="OW1" i="70" s="1"/>
  <c r="AK1" i="70"/>
  <c r="OV1" i="70" s="1"/>
  <c r="AJ1" i="70"/>
  <c r="OU1" i="70" s="1"/>
  <c r="AI1" i="70"/>
  <c r="AH1" i="70"/>
  <c r="AG1" i="70"/>
  <c r="AF1" i="70"/>
  <c r="AE1" i="70"/>
  <c r="AD1" i="70"/>
  <c r="AC1" i="70"/>
  <c r="AB1" i="70"/>
  <c r="AA1" i="70"/>
  <c r="Z1" i="70"/>
  <c r="Y1" i="70"/>
  <c r="X1" i="70"/>
  <c r="W1" i="70"/>
  <c r="IK1" i="70" s="1"/>
  <c r="V1" i="70"/>
  <c r="JS1" i="70" s="1"/>
  <c r="KM1" i="70" s="1"/>
  <c r="LB1" i="70" s="1"/>
  <c r="U1" i="70"/>
  <c r="JR1" i="70" s="1"/>
  <c r="KL1" i="70" s="1"/>
  <c r="LA1" i="70" s="1"/>
  <c r="T1" i="70"/>
  <c r="IM1" i="70" s="1"/>
  <c r="S1" i="70"/>
  <c r="GI1" i="70" s="1"/>
  <c r="R1" i="70"/>
  <c r="CG1" i="70" s="1"/>
  <c r="Q1" i="70"/>
  <c r="CF1" i="70" s="1"/>
  <c r="P1" i="70"/>
  <c r="PG1" i="70" s="1"/>
  <c r="O1" i="70"/>
  <c r="OQ1" i="70" s="1"/>
  <c r="N1" i="70"/>
  <c r="BS1" i="70" s="1"/>
  <c r="GD1" i="70" s="1"/>
  <c r="PN1" i="69"/>
  <c r="PM1" i="69"/>
  <c r="PL1" i="69"/>
  <c r="PK1" i="69"/>
  <c r="PJ1" i="69"/>
  <c r="PH1" i="69"/>
  <c r="OZ1" i="69"/>
  <c r="OJ1" i="69"/>
  <c r="OI1" i="69"/>
  <c r="OH1" i="69"/>
  <c r="OG1" i="69"/>
  <c r="OF1" i="69"/>
  <c r="OE1" i="69"/>
  <c r="OD1" i="69"/>
  <c r="OC1" i="69"/>
  <c r="OB1" i="69"/>
  <c r="OA1" i="69"/>
  <c r="NU1" i="69"/>
  <c r="NT1" i="69"/>
  <c r="NS1" i="69"/>
  <c r="NR1" i="69"/>
  <c r="NQ1" i="69"/>
  <c r="NP1" i="69"/>
  <c r="NO1" i="69"/>
  <c r="NN1" i="69"/>
  <c r="NM1" i="69"/>
  <c r="NL1" i="69"/>
  <c r="NK1" i="69"/>
  <c r="NJ1" i="69"/>
  <c r="PW1" i="69" s="1"/>
  <c r="NI1" i="69"/>
  <c r="NH1" i="69"/>
  <c r="NG1" i="69"/>
  <c r="NF1" i="69"/>
  <c r="NE1" i="69"/>
  <c r="ND1" i="69"/>
  <c r="NC1" i="69"/>
  <c r="NB1" i="69"/>
  <c r="NA1" i="69"/>
  <c r="MZ1" i="69"/>
  <c r="MY1" i="69"/>
  <c r="MX1" i="69"/>
  <c r="MW1" i="69"/>
  <c r="MV1" i="69"/>
  <c r="MU1" i="69"/>
  <c r="MT1" i="69"/>
  <c r="MS1" i="69"/>
  <c r="MR1" i="69"/>
  <c r="MQ1" i="69"/>
  <c r="MP1" i="69"/>
  <c r="PR1" i="69" s="1"/>
  <c r="MO1" i="69"/>
  <c r="PQ1" i="69" s="1"/>
  <c r="MN1" i="69"/>
  <c r="PP1" i="69" s="1"/>
  <c r="MM1" i="69"/>
  <c r="ML1" i="69"/>
  <c r="PS1" i="69" s="1"/>
  <c r="MK1" i="69"/>
  <c r="MJ1" i="69"/>
  <c r="MI1" i="69"/>
  <c r="MH1" i="69"/>
  <c r="PO1" i="69" s="1"/>
  <c r="LX1" i="69"/>
  <c r="LW1" i="69"/>
  <c r="LV1" i="69"/>
  <c r="LU1" i="69"/>
  <c r="LT1" i="69"/>
  <c r="LS1" i="69"/>
  <c r="LR1" i="69"/>
  <c r="LQ1" i="69"/>
  <c r="LP1" i="69"/>
  <c r="LO1" i="69"/>
  <c r="LN1" i="69"/>
  <c r="LM1" i="69"/>
  <c r="LL1" i="69"/>
  <c r="LK1" i="69"/>
  <c r="LJ1" i="69"/>
  <c r="LI1" i="69"/>
  <c r="MC1" i="69" s="1"/>
  <c r="KS1" i="69"/>
  <c r="KR1" i="69"/>
  <c r="KD1" i="69"/>
  <c r="KC1" i="69"/>
  <c r="KB1" i="69"/>
  <c r="JY1" i="69"/>
  <c r="JX1" i="69"/>
  <c r="JW1" i="69"/>
  <c r="KQ1" i="69" s="1"/>
  <c r="JV1" i="69"/>
  <c r="KP1" i="69" s="1"/>
  <c r="JU1" i="69"/>
  <c r="KO1" i="69" s="1"/>
  <c r="JT1" i="69"/>
  <c r="KN1" i="69" s="1"/>
  <c r="LC1" i="69" s="1"/>
  <c r="JO1" i="69"/>
  <c r="KI1" i="69" s="1"/>
  <c r="JN1" i="69"/>
  <c r="KH1" i="69" s="1"/>
  <c r="JM1" i="69"/>
  <c r="KG1" i="69" s="1"/>
  <c r="JL1" i="69"/>
  <c r="KF1" i="69" s="1"/>
  <c r="JK1" i="69"/>
  <c r="KE1" i="69" s="1"/>
  <c r="JJ1" i="69"/>
  <c r="JI1" i="69"/>
  <c r="JH1" i="69"/>
  <c r="JG1" i="69"/>
  <c r="KA1" i="69" s="1"/>
  <c r="JF1" i="69"/>
  <c r="JZ1" i="69" s="1"/>
  <c r="KT1" i="69" s="1"/>
  <c r="IZ1" i="69"/>
  <c r="IY1" i="69"/>
  <c r="IX1" i="69"/>
  <c r="IW1" i="69"/>
  <c r="IV1" i="69"/>
  <c r="IU1" i="69"/>
  <c r="IT1" i="69"/>
  <c r="IS1" i="69"/>
  <c r="IR1" i="69"/>
  <c r="IQ1" i="69"/>
  <c r="IP1" i="69"/>
  <c r="IO1" i="69"/>
  <c r="IN1" i="69"/>
  <c r="IH1" i="69"/>
  <c r="IG1" i="69"/>
  <c r="IF1" i="69"/>
  <c r="IE1" i="69"/>
  <c r="ID1" i="69"/>
  <c r="IC1" i="69"/>
  <c r="IB1" i="69"/>
  <c r="HY1" i="69"/>
  <c r="HX1" i="69"/>
  <c r="HV1" i="69"/>
  <c r="HU1" i="69"/>
  <c r="HT1" i="69"/>
  <c r="HS1" i="69"/>
  <c r="HR1" i="69"/>
  <c r="HQ1" i="69"/>
  <c r="HP1" i="69"/>
  <c r="HO1" i="69"/>
  <c r="HN1" i="69"/>
  <c r="HM1" i="69"/>
  <c r="HJ1" i="69"/>
  <c r="HI1" i="69"/>
  <c r="HH1" i="69"/>
  <c r="HG1" i="69"/>
  <c r="HF1" i="69"/>
  <c r="HE1" i="69"/>
  <c r="HD1" i="69"/>
  <c r="HC1" i="69"/>
  <c r="HW1" i="69" s="1"/>
  <c r="GW1" i="69"/>
  <c r="GV1" i="69"/>
  <c r="GU1" i="69"/>
  <c r="GT1" i="69"/>
  <c r="GS1" i="69"/>
  <c r="GR1" i="69"/>
  <c r="GQ1" i="69"/>
  <c r="GP1" i="69"/>
  <c r="GO1" i="69"/>
  <c r="GN1" i="69"/>
  <c r="GL1" i="69"/>
  <c r="GK1" i="69"/>
  <c r="GJ1" i="69"/>
  <c r="GC1" i="69"/>
  <c r="GB1" i="69"/>
  <c r="FX1" i="69"/>
  <c r="FW1" i="69"/>
  <c r="FV1" i="69"/>
  <c r="FU1" i="69"/>
  <c r="FT1" i="69"/>
  <c r="FS1" i="69"/>
  <c r="FR1" i="69"/>
  <c r="FQ1" i="69"/>
  <c r="FP1" i="69"/>
  <c r="FO1" i="69"/>
  <c r="FN1" i="69"/>
  <c r="FM1" i="69"/>
  <c r="FL1" i="69"/>
  <c r="FK1" i="69"/>
  <c r="FJ1" i="69"/>
  <c r="FI1" i="69"/>
  <c r="FH1" i="69"/>
  <c r="FG1" i="69"/>
  <c r="FF1" i="69"/>
  <c r="FE1" i="69"/>
  <c r="FD1" i="69"/>
  <c r="FC1" i="69"/>
  <c r="FB1" i="69"/>
  <c r="FA1" i="69"/>
  <c r="EZ1" i="69"/>
  <c r="EY1" i="69"/>
  <c r="EX1" i="69"/>
  <c r="EW1" i="69"/>
  <c r="EV1" i="69"/>
  <c r="EU1" i="69"/>
  <c r="ET1" i="69"/>
  <c r="ES1" i="69"/>
  <c r="ER1" i="69"/>
  <c r="EQ1" i="69"/>
  <c r="EP1" i="69"/>
  <c r="EO1" i="69"/>
  <c r="EN1" i="69"/>
  <c r="EM1" i="69"/>
  <c r="EL1" i="69"/>
  <c r="EK1" i="69"/>
  <c r="EH1" i="69"/>
  <c r="EG1" i="69"/>
  <c r="EF1" i="69"/>
  <c r="EE1" i="69"/>
  <c r="EJ1" i="69" s="1"/>
  <c r="ED1" i="69"/>
  <c r="EI1" i="69" s="1"/>
  <c r="EC1" i="69"/>
  <c r="EB1" i="69"/>
  <c r="EA1" i="69"/>
  <c r="DZ1" i="69"/>
  <c r="DY1" i="69"/>
  <c r="DX1" i="69"/>
  <c r="DU1" i="69"/>
  <c r="DT1" i="69"/>
  <c r="DS1" i="69"/>
  <c r="DR1" i="69"/>
  <c r="DW1" i="69" s="1"/>
  <c r="DQ1" i="69"/>
  <c r="DV1" i="69" s="1"/>
  <c r="DP1" i="69"/>
  <c r="DK1" i="69"/>
  <c r="DJ1" i="69"/>
  <c r="DO1" i="69" s="1"/>
  <c r="DI1" i="69"/>
  <c r="DN1" i="69" s="1"/>
  <c r="DH1" i="69"/>
  <c r="DM1" i="69" s="1"/>
  <c r="DG1" i="69"/>
  <c r="DL1" i="69" s="1"/>
  <c r="DB1" i="69"/>
  <c r="DA1" i="69"/>
  <c r="DF1" i="69" s="1"/>
  <c r="CZ1" i="69"/>
  <c r="DE1" i="69" s="1"/>
  <c r="CY1" i="69"/>
  <c r="DD1" i="69" s="1"/>
  <c r="CX1" i="69"/>
  <c r="DC1" i="69" s="1"/>
  <c r="CW1" i="69"/>
  <c r="CS1" i="69"/>
  <c r="CR1" i="69"/>
  <c r="CD1" i="69"/>
  <c r="CC1" i="69"/>
  <c r="CB1" i="69"/>
  <c r="BT1" i="69"/>
  <c r="GE1" i="69" s="1"/>
  <c r="BM1" i="69"/>
  <c r="BR1" i="69" s="1"/>
  <c r="BL1" i="69"/>
  <c r="BQ1" i="69" s="1"/>
  <c r="BH1" i="69"/>
  <c r="NZ1" i="69" s="1"/>
  <c r="PX1" i="69" s="1"/>
  <c r="BG1" i="69"/>
  <c r="NY1" i="69" s="1"/>
  <c r="BF1" i="69"/>
  <c r="GA1" i="69" s="1"/>
  <c r="BE1" i="69"/>
  <c r="FZ1" i="69" s="1"/>
  <c r="BD1" i="69"/>
  <c r="FY1" i="69" s="1"/>
  <c r="BC1" i="69"/>
  <c r="BB1" i="69"/>
  <c r="BA1" i="69"/>
  <c r="AZ1" i="69"/>
  <c r="AY1" i="69"/>
  <c r="AX1" i="69"/>
  <c r="AW1" i="69"/>
  <c r="AV1" i="69"/>
  <c r="AU1" i="69"/>
  <c r="AT1" i="69"/>
  <c r="AS1" i="69"/>
  <c r="AR1" i="69"/>
  <c r="AQ1" i="69"/>
  <c r="AP1" i="69"/>
  <c r="AO1" i="69"/>
  <c r="AN1" i="69"/>
  <c r="OY1" i="69" s="1"/>
  <c r="AM1" i="69"/>
  <c r="OX1" i="69" s="1"/>
  <c r="AL1" i="69"/>
  <c r="OW1" i="69" s="1"/>
  <c r="AK1" i="69"/>
  <c r="OV1" i="69" s="1"/>
  <c r="AJ1" i="69"/>
  <c r="OU1" i="69" s="1"/>
  <c r="AI1" i="69"/>
  <c r="AH1" i="69"/>
  <c r="AG1" i="69"/>
  <c r="AF1" i="69"/>
  <c r="AE1" i="69"/>
  <c r="AD1" i="69"/>
  <c r="AC1" i="69"/>
  <c r="AB1" i="69"/>
  <c r="AA1" i="69"/>
  <c r="Z1" i="69"/>
  <c r="Y1" i="69"/>
  <c r="X1" i="69"/>
  <c r="W1" i="69"/>
  <c r="IK1" i="69" s="1"/>
  <c r="V1" i="69"/>
  <c r="JS1" i="69" s="1"/>
  <c r="KM1" i="69" s="1"/>
  <c r="LB1" i="69" s="1"/>
  <c r="U1" i="69"/>
  <c r="JR1" i="69" s="1"/>
  <c r="KL1" i="69" s="1"/>
  <c r="LA1" i="69" s="1"/>
  <c r="T1" i="69"/>
  <c r="IM1" i="69" s="1"/>
  <c r="S1" i="69"/>
  <c r="GI1" i="69" s="1"/>
  <c r="R1" i="69"/>
  <c r="CG1" i="69" s="1"/>
  <c r="Q1" i="69"/>
  <c r="CF1" i="69" s="1"/>
  <c r="P1" i="69"/>
  <c r="PG1" i="69" s="1"/>
  <c r="O1" i="69"/>
  <c r="OQ1" i="69" s="1"/>
  <c r="N1" i="69"/>
  <c r="BS1" i="69" s="1"/>
  <c r="GD1" i="69" s="1"/>
  <c r="PN1" i="68"/>
  <c r="PM1" i="68"/>
  <c r="PL1" i="68"/>
  <c r="PK1" i="68"/>
  <c r="PJ1" i="68"/>
  <c r="PH1" i="68"/>
  <c r="PD1" i="68"/>
  <c r="PA1" i="68"/>
  <c r="OZ1" i="68"/>
  <c r="OV1" i="68"/>
  <c r="ON1" i="68"/>
  <c r="QB1" i="68" s="1"/>
  <c r="OL1" i="68"/>
  <c r="OK1" i="68"/>
  <c r="PY1" i="68" s="1"/>
  <c r="OJ1" i="68"/>
  <c r="OI1" i="68"/>
  <c r="OH1" i="68"/>
  <c r="OG1" i="68"/>
  <c r="OF1" i="68"/>
  <c r="OE1" i="68"/>
  <c r="OD1" i="68"/>
  <c r="OC1" i="68"/>
  <c r="OB1" i="68"/>
  <c r="PZ1" i="68" s="1"/>
  <c r="OA1" i="68"/>
  <c r="NX1" i="68"/>
  <c r="NU1" i="68"/>
  <c r="NT1" i="68"/>
  <c r="NS1" i="68"/>
  <c r="NR1" i="68"/>
  <c r="NQ1" i="68"/>
  <c r="NP1" i="68"/>
  <c r="NO1" i="68"/>
  <c r="NN1" i="68"/>
  <c r="NM1" i="68"/>
  <c r="NL1" i="68"/>
  <c r="NK1" i="68"/>
  <c r="NJ1" i="68"/>
  <c r="NI1" i="68"/>
  <c r="PV1" i="68" s="1"/>
  <c r="NH1" i="68"/>
  <c r="NG1" i="68"/>
  <c r="NF1" i="68"/>
  <c r="NE1" i="68"/>
  <c r="ND1" i="68"/>
  <c r="PQ1" i="68" s="1"/>
  <c r="NC1" i="68"/>
  <c r="NB1" i="68"/>
  <c r="NA1" i="68"/>
  <c r="MZ1" i="68"/>
  <c r="MY1" i="68"/>
  <c r="MX1" i="68"/>
  <c r="MW1" i="68"/>
  <c r="MV1" i="68"/>
  <c r="MU1" i="68"/>
  <c r="MT1" i="68"/>
  <c r="MS1" i="68"/>
  <c r="MR1" i="68"/>
  <c r="MQ1" i="68"/>
  <c r="PS1" i="68" s="1"/>
  <c r="MP1" i="68"/>
  <c r="PR1" i="68" s="1"/>
  <c r="MO1" i="68"/>
  <c r="MN1" i="68"/>
  <c r="PP1" i="68" s="1"/>
  <c r="MM1" i="68"/>
  <c r="ML1" i="68"/>
  <c r="MK1" i="68"/>
  <c r="MJ1" i="68"/>
  <c r="MI1" i="68"/>
  <c r="MH1" i="68"/>
  <c r="PO1" i="68" s="1"/>
  <c r="MG1" i="68"/>
  <c r="MB1" i="68"/>
  <c r="LY1" i="68"/>
  <c r="LX1" i="68"/>
  <c r="LW1" i="68"/>
  <c r="LV1" i="68"/>
  <c r="LU1" i="68"/>
  <c r="LT1" i="68"/>
  <c r="LS1" i="68"/>
  <c r="LR1" i="68"/>
  <c r="LQ1" i="68"/>
  <c r="LP1" i="68"/>
  <c r="LO1" i="68"/>
  <c r="LN1" i="68"/>
  <c r="LM1" i="68"/>
  <c r="LL1" i="68"/>
  <c r="LK1" i="68"/>
  <c r="LJ1" i="68"/>
  <c r="MD1" i="68" s="1"/>
  <c r="LI1" i="68"/>
  <c r="MC1" i="68" s="1"/>
  <c r="KS1" i="68"/>
  <c r="KR1" i="68"/>
  <c r="KJ1" i="68"/>
  <c r="KE1" i="68"/>
  <c r="KD1" i="68"/>
  <c r="KX1" i="68" s="1"/>
  <c r="KC1" i="68"/>
  <c r="KB1" i="68"/>
  <c r="KV1" i="68" s="1"/>
  <c r="JY1" i="68"/>
  <c r="JX1" i="68"/>
  <c r="JW1" i="68"/>
  <c r="KQ1" i="68" s="1"/>
  <c r="JV1" i="68"/>
  <c r="KP1" i="68" s="1"/>
  <c r="JU1" i="68"/>
  <c r="KO1" i="68" s="1"/>
  <c r="JT1" i="68"/>
  <c r="KN1" i="68" s="1"/>
  <c r="LC1" i="68" s="1"/>
  <c r="JP1" i="68"/>
  <c r="JO1" i="68"/>
  <c r="KI1" i="68" s="1"/>
  <c r="JN1" i="68"/>
  <c r="KH1" i="68" s="1"/>
  <c r="JM1" i="68"/>
  <c r="KG1" i="68" s="1"/>
  <c r="JL1" i="68"/>
  <c r="KF1" i="68" s="1"/>
  <c r="JK1" i="68"/>
  <c r="JJ1" i="68"/>
  <c r="JI1" i="68"/>
  <c r="JH1" i="68"/>
  <c r="JG1" i="68"/>
  <c r="KA1" i="68" s="1"/>
  <c r="JF1" i="68"/>
  <c r="JZ1" i="68" s="1"/>
  <c r="KT1" i="68" s="1"/>
  <c r="JD1" i="68"/>
  <c r="IZ1" i="68"/>
  <c r="IY1" i="68"/>
  <c r="IX1" i="68"/>
  <c r="IW1" i="68"/>
  <c r="IV1" i="68"/>
  <c r="IU1" i="68"/>
  <c r="IT1" i="68"/>
  <c r="IS1" i="68"/>
  <c r="IR1" i="68"/>
  <c r="IQ1" i="68"/>
  <c r="IP1" i="68"/>
  <c r="IO1" i="68"/>
  <c r="IN1" i="68"/>
  <c r="IJ1" i="68"/>
  <c r="II1" i="68"/>
  <c r="IG1" i="68"/>
  <c r="IF1" i="68"/>
  <c r="IE1" i="68"/>
  <c r="ID1" i="68"/>
  <c r="JC1" i="68" s="1"/>
  <c r="IC1" i="68"/>
  <c r="IB1" i="68"/>
  <c r="HY1" i="68"/>
  <c r="HX1" i="68"/>
  <c r="HV1" i="68"/>
  <c r="HU1" i="68"/>
  <c r="HT1" i="68"/>
  <c r="HS1" i="68"/>
  <c r="HR1" i="68"/>
  <c r="HQ1" i="68"/>
  <c r="HP1" i="68"/>
  <c r="HZ1" i="68" s="1"/>
  <c r="HO1" i="68"/>
  <c r="HN1" i="68"/>
  <c r="HM1" i="68"/>
  <c r="HL1" i="68"/>
  <c r="IA1" i="68" s="1"/>
  <c r="HK1" i="68"/>
  <c r="HJ1" i="68"/>
  <c r="HI1" i="68"/>
  <c r="HH1" i="68"/>
  <c r="HG1" i="68"/>
  <c r="HF1" i="68"/>
  <c r="HE1" i="68"/>
  <c r="HD1" i="68"/>
  <c r="HC1" i="68"/>
  <c r="HW1" i="68" s="1"/>
  <c r="GW1" i="68"/>
  <c r="GV1" i="68"/>
  <c r="GU1" i="68"/>
  <c r="GT1" i="68"/>
  <c r="GS1" i="68"/>
  <c r="GR1" i="68"/>
  <c r="GQ1" i="68"/>
  <c r="GP1" i="68"/>
  <c r="GO1" i="68"/>
  <c r="GN1" i="68"/>
  <c r="GM1" i="68"/>
  <c r="GL1" i="68"/>
  <c r="GK1" i="68"/>
  <c r="GJ1" i="68"/>
  <c r="GC1" i="68"/>
  <c r="GB1" i="68"/>
  <c r="FX1" i="68"/>
  <c r="FW1" i="68"/>
  <c r="FV1" i="68"/>
  <c r="FU1" i="68"/>
  <c r="FT1" i="68"/>
  <c r="FS1" i="68"/>
  <c r="FR1" i="68"/>
  <c r="FQ1" i="68"/>
  <c r="FP1" i="68"/>
  <c r="FO1" i="68"/>
  <c r="FN1" i="68"/>
  <c r="FM1" i="68"/>
  <c r="FL1" i="68"/>
  <c r="FK1" i="68"/>
  <c r="FJ1" i="68"/>
  <c r="FI1" i="68"/>
  <c r="FH1" i="68"/>
  <c r="FG1" i="68"/>
  <c r="FF1" i="68"/>
  <c r="FE1" i="68"/>
  <c r="FD1" i="68"/>
  <c r="FC1" i="68"/>
  <c r="FB1" i="68"/>
  <c r="FA1" i="68"/>
  <c r="EZ1" i="68"/>
  <c r="EY1" i="68"/>
  <c r="EX1" i="68"/>
  <c r="EW1" i="68"/>
  <c r="EV1" i="68"/>
  <c r="EU1" i="68"/>
  <c r="ET1" i="68"/>
  <c r="ES1" i="68"/>
  <c r="ER1" i="68"/>
  <c r="EQ1" i="68"/>
  <c r="EP1" i="68"/>
  <c r="EO1" i="68"/>
  <c r="EN1" i="68"/>
  <c r="EM1" i="68"/>
  <c r="EL1" i="68"/>
  <c r="EK1" i="68"/>
  <c r="EJ1" i="68"/>
  <c r="EI1" i="68"/>
  <c r="EH1" i="68"/>
  <c r="EG1" i="68"/>
  <c r="EF1" i="68"/>
  <c r="EE1" i="68"/>
  <c r="ED1" i="68"/>
  <c r="EC1" i="68"/>
  <c r="EB1" i="68"/>
  <c r="EA1" i="68"/>
  <c r="DZ1" i="68"/>
  <c r="DY1" i="68"/>
  <c r="DX1" i="68"/>
  <c r="DU1" i="68"/>
  <c r="DT1" i="68"/>
  <c r="DS1" i="68"/>
  <c r="DR1" i="68"/>
  <c r="DW1" i="68" s="1"/>
  <c r="DQ1" i="68"/>
  <c r="DV1" i="68" s="1"/>
  <c r="DP1" i="68"/>
  <c r="DL1" i="68"/>
  <c r="DK1" i="68"/>
  <c r="DJ1" i="68"/>
  <c r="DO1" i="68" s="1"/>
  <c r="DI1" i="68"/>
  <c r="DN1" i="68" s="1"/>
  <c r="DH1" i="68"/>
  <c r="DM1" i="68" s="1"/>
  <c r="DG1" i="68"/>
  <c r="DD1" i="68"/>
  <c r="DC1" i="68"/>
  <c r="DB1" i="68"/>
  <c r="DA1" i="68"/>
  <c r="DF1" i="68" s="1"/>
  <c r="CZ1" i="68"/>
  <c r="DE1" i="68" s="1"/>
  <c r="CY1" i="68"/>
  <c r="CX1" i="68"/>
  <c r="CW1" i="68"/>
  <c r="CV1" i="68"/>
  <c r="CS1" i="68"/>
  <c r="CR1" i="68"/>
  <c r="CD1" i="68"/>
  <c r="CC1" i="68"/>
  <c r="CB1" i="68"/>
  <c r="BX1" i="68"/>
  <c r="BT1" i="68"/>
  <c r="GE1" i="68" s="1"/>
  <c r="BM1" i="68"/>
  <c r="BR1" i="68" s="1"/>
  <c r="BL1" i="68"/>
  <c r="BQ1" i="68" s="1"/>
  <c r="BH1" i="68"/>
  <c r="NZ1" i="68" s="1"/>
  <c r="PX1" i="68" s="1"/>
  <c r="BG1" i="68"/>
  <c r="NY1" i="68" s="1"/>
  <c r="BF1" i="68"/>
  <c r="GA1" i="68" s="1"/>
  <c r="BE1" i="68"/>
  <c r="FZ1" i="68" s="1"/>
  <c r="BD1" i="68"/>
  <c r="FY1" i="68" s="1"/>
  <c r="GX1" i="68" s="1"/>
  <c r="BC1" i="68"/>
  <c r="BB1" i="68"/>
  <c r="BA1" i="68"/>
  <c r="AZ1" i="68"/>
  <c r="AY1" i="68"/>
  <c r="AX1" i="68"/>
  <c r="AW1" i="68"/>
  <c r="AV1" i="68"/>
  <c r="AU1" i="68"/>
  <c r="AT1" i="68"/>
  <c r="AS1" i="68"/>
  <c r="AR1" i="68"/>
  <c r="AQ1" i="68"/>
  <c r="AP1" i="68"/>
  <c r="AO1" i="68"/>
  <c r="AN1" i="68"/>
  <c r="OY1" i="68" s="1"/>
  <c r="AM1" i="68"/>
  <c r="OX1" i="68" s="1"/>
  <c r="AL1" i="68"/>
  <c r="OW1" i="68" s="1"/>
  <c r="AK1" i="68"/>
  <c r="AJ1" i="68"/>
  <c r="OU1" i="68" s="1"/>
  <c r="AI1" i="68"/>
  <c r="AH1" i="68"/>
  <c r="AG1" i="68"/>
  <c r="AF1" i="68"/>
  <c r="AE1" i="68"/>
  <c r="AD1" i="68"/>
  <c r="AC1" i="68"/>
  <c r="AB1" i="68"/>
  <c r="AA1" i="68"/>
  <c r="Z1" i="68"/>
  <c r="Y1" i="68"/>
  <c r="X1" i="68"/>
  <c r="W1" i="68"/>
  <c r="IK1" i="68" s="1"/>
  <c r="V1" i="68"/>
  <c r="JS1" i="68" s="1"/>
  <c r="KM1" i="68" s="1"/>
  <c r="LB1" i="68" s="1"/>
  <c r="U1" i="68"/>
  <c r="JR1" i="68" s="1"/>
  <c r="KL1" i="68" s="1"/>
  <c r="LA1" i="68" s="1"/>
  <c r="T1" i="68"/>
  <c r="IM1" i="68" s="1"/>
  <c r="S1" i="68"/>
  <c r="GI1" i="68" s="1"/>
  <c r="R1" i="68"/>
  <c r="CG1" i="68" s="1"/>
  <c r="Q1" i="68"/>
  <c r="CF1" i="68" s="1"/>
  <c r="P1" i="68"/>
  <c r="PG1" i="68" s="1"/>
  <c r="O1" i="68"/>
  <c r="OQ1" i="68" s="1"/>
  <c r="N1" i="68"/>
  <c r="BS1" i="68" s="1"/>
  <c r="GD1" i="68" s="1"/>
  <c r="PN1" i="67"/>
  <c r="PM1" i="67"/>
  <c r="PL1" i="67"/>
  <c r="PK1" i="67"/>
  <c r="PJ1" i="67"/>
  <c r="PH1" i="67"/>
  <c r="OZ1" i="67"/>
  <c r="OL1" i="67"/>
  <c r="OJ1" i="67"/>
  <c r="OI1" i="67"/>
  <c r="OH1" i="67"/>
  <c r="OG1" i="67"/>
  <c r="OF1" i="67"/>
  <c r="OE1" i="67"/>
  <c r="OD1" i="67"/>
  <c r="OC1" i="67"/>
  <c r="OB1" i="67"/>
  <c r="PZ1" i="67" s="1"/>
  <c r="OA1" i="67"/>
  <c r="NU1" i="67"/>
  <c r="NT1" i="67"/>
  <c r="NS1" i="67"/>
  <c r="NR1" i="67"/>
  <c r="NQ1" i="67"/>
  <c r="NP1" i="67"/>
  <c r="NO1" i="67"/>
  <c r="NN1" i="67"/>
  <c r="NM1" i="67"/>
  <c r="NL1" i="67"/>
  <c r="NK1" i="67"/>
  <c r="NJ1" i="67"/>
  <c r="PW1" i="67" s="1"/>
  <c r="NI1" i="67"/>
  <c r="NH1" i="67"/>
  <c r="NG1" i="67"/>
  <c r="NF1" i="67"/>
  <c r="NE1" i="67"/>
  <c r="ND1" i="67"/>
  <c r="NC1" i="67"/>
  <c r="NB1" i="67"/>
  <c r="NA1" i="67"/>
  <c r="MZ1" i="67"/>
  <c r="MY1" i="67"/>
  <c r="MX1" i="67"/>
  <c r="MW1" i="67"/>
  <c r="MV1" i="67"/>
  <c r="MU1" i="67"/>
  <c r="MT1" i="67"/>
  <c r="MS1" i="67"/>
  <c r="MR1" i="67"/>
  <c r="MQ1" i="67"/>
  <c r="PS1" i="67" s="1"/>
  <c r="MP1" i="67"/>
  <c r="PR1" i="67" s="1"/>
  <c r="MO1" i="67"/>
  <c r="PQ1" i="67" s="1"/>
  <c r="MN1" i="67"/>
  <c r="PP1" i="67" s="1"/>
  <c r="MM1" i="67"/>
  <c r="ML1" i="67"/>
  <c r="MK1" i="67"/>
  <c r="MJ1" i="67"/>
  <c r="MI1" i="67"/>
  <c r="MH1" i="67"/>
  <c r="PO1" i="67" s="1"/>
  <c r="LX1" i="67"/>
  <c r="LW1" i="67"/>
  <c r="LV1" i="67"/>
  <c r="LU1" i="67"/>
  <c r="LT1" i="67"/>
  <c r="LS1" i="67"/>
  <c r="LR1" i="67"/>
  <c r="LQ1" i="67"/>
  <c r="LP1" i="67"/>
  <c r="LO1" i="67"/>
  <c r="LN1" i="67"/>
  <c r="LM1" i="67"/>
  <c r="LL1" i="67"/>
  <c r="LK1" i="67"/>
  <c r="LJ1" i="67"/>
  <c r="LI1" i="67"/>
  <c r="MC1" i="67" s="1"/>
  <c r="KS1" i="67"/>
  <c r="KR1" i="67"/>
  <c r="KE1" i="67"/>
  <c r="KD1" i="67"/>
  <c r="KX1" i="67" s="1"/>
  <c r="KC1" i="67"/>
  <c r="KB1" i="67"/>
  <c r="KV1" i="67" s="1"/>
  <c r="JY1" i="67"/>
  <c r="JX1" i="67"/>
  <c r="JW1" i="67"/>
  <c r="KQ1" i="67" s="1"/>
  <c r="JV1" i="67"/>
  <c r="KP1" i="67" s="1"/>
  <c r="JU1" i="67"/>
  <c r="KO1" i="67" s="1"/>
  <c r="JT1" i="67"/>
  <c r="KN1" i="67" s="1"/>
  <c r="LC1" i="67" s="1"/>
  <c r="JO1" i="67"/>
  <c r="KI1" i="67" s="1"/>
  <c r="JN1" i="67"/>
  <c r="KH1" i="67" s="1"/>
  <c r="JM1" i="67"/>
  <c r="KG1" i="67" s="1"/>
  <c r="JL1" i="67"/>
  <c r="KF1" i="67" s="1"/>
  <c r="JK1" i="67"/>
  <c r="JJ1" i="67"/>
  <c r="JI1" i="67"/>
  <c r="JH1" i="67"/>
  <c r="JG1" i="67"/>
  <c r="KA1" i="67" s="1"/>
  <c r="KU1" i="67" s="1"/>
  <c r="JF1" i="67"/>
  <c r="JZ1" i="67" s="1"/>
  <c r="KT1" i="67" s="1"/>
  <c r="IZ1" i="67"/>
  <c r="IY1" i="67"/>
  <c r="IX1" i="67"/>
  <c r="IW1" i="67"/>
  <c r="IV1" i="67"/>
  <c r="IU1" i="67"/>
  <c r="IT1" i="67"/>
  <c r="IS1" i="67"/>
  <c r="IR1" i="67"/>
  <c r="IQ1" i="67"/>
  <c r="IP1" i="67"/>
  <c r="IO1" i="67"/>
  <c r="IN1" i="67"/>
  <c r="IH1" i="67"/>
  <c r="IF1" i="67"/>
  <c r="IE1" i="67"/>
  <c r="ID1" i="67"/>
  <c r="IC1" i="67"/>
  <c r="IB1" i="67"/>
  <c r="HX1" i="67"/>
  <c r="HV1" i="67"/>
  <c r="HU1" i="67"/>
  <c r="HT1" i="67"/>
  <c r="HS1" i="67"/>
  <c r="HR1" i="67"/>
  <c r="HQ1" i="67"/>
  <c r="HP1" i="67"/>
  <c r="HO1" i="67"/>
  <c r="HN1" i="67"/>
  <c r="HM1" i="67"/>
  <c r="HJ1" i="67"/>
  <c r="HY1" i="67" s="1"/>
  <c r="HI1" i="67"/>
  <c r="HH1" i="67"/>
  <c r="HG1" i="67"/>
  <c r="HF1" i="67"/>
  <c r="HE1" i="67"/>
  <c r="HD1" i="67"/>
  <c r="HC1" i="67"/>
  <c r="HW1" i="67" s="1"/>
  <c r="GW1" i="67"/>
  <c r="GV1" i="67"/>
  <c r="GU1" i="67"/>
  <c r="GT1" i="67"/>
  <c r="GS1" i="67"/>
  <c r="GR1" i="67"/>
  <c r="GQ1" i="67"/>
  <c r="GP1" i="67"/>
  <c r="GO1" i="67"/>
  <c r="GN1" i="67"/>
  <c r="GM1" i="67"/>
  <c r="GL1" i="67"/>
  <c r="GK1" i="67"/>
  <c r="GJ1" i="67"/>
  <c r="GC1" i="67"/>
  <c r="GB1" i="67"/>
  <c r="HA1" i="67" s="1"/>
  <c r="FX1" i="67"/>
  <c r="FW1" i="67"/>
  <c r="FV1" i="67"/>
  <c r="FU1" i="67"/>
  <c r="FT1" i="67"/>
  <c r="FS1" i="67"/>
  <c r="FR1" i="67"/>
  <c r="FQ1" i="67"/>
  <c r="FP1" i="67"/>
  <c r="FO1" i="67"/>
  <c r="FN1" i="67"/>
  <c r="FM1" i="67"/>
  <c r="FL1" i="67"/>
  <c r="FK1" i="67"/>
  <c r="FJ1" i="67"/>
  <c r="FI1" i="67"/>
  <c r="FH1" i="67"/>
  <c r="FG1" i="67"/>
  <c r="FF1" i="67"/>
  <c r="FE1" i="67"/>
  <c r="FD1" i="67"/>
  <c r="FC1" i="67"/>
  <c r="FB1" i="67"/>
  <c r="FA1" i="67"/>
  <c r="EZ1" i="67"/>
  <c r="EY1" i="67"/>
  <c r="EX1" i="67"/>
  <c r="EW1" i="67"/>
  <c r="EV1" i="67"/>
  <c r="EU1" i="67"/>
  <c r="ET1" i="67"/>
  <c r="ES1" i="67"/>
  <c r="ER1" i="67"/>
  <c r="EQ1" i="67"/>
  <c r="EP1" i="67"/>
  <c r="EO1" i="67"/>
  <c r="EN1" i="67"/>
  <c r="EM1" i="67"/>
  <c r="EL1" i="67"/>
  <c r="EK1" i="67"/>
  <c r="EJ1" i="67"/>
  <c r="EI1" i="67"/>
  <c r="EH1" i="67"/>
  <c r="EG1" i="67"/>
  <c r="EF1" i="67"/>
  <c r="EE1" i="67"/>
  <c r="ED1" i="67"/>
  <c r="EC1" i="67"/>
  <c r="EB1" i="67"/>
  <c r="EA1" i="67"/>
  <c r="DZ1" i="67"/>
  <c r="DY1" i="67"/>
  <c r="DX1" i="67"/>
  <c r="DU1" i="67"/>
  <c r="DT1" i="67"/>
  <c r="DS1" i="67"/>
  <c r="DR1" i="67"/>
  <c r="DW1" i="67" s="1"/>
  <c r="DQ1" i="67"/>
  <c r="DV1" i="67" s="1"/>
  <c r="DP1" i="67"/>
  <c r="DL1" i="67"/>
  <c r="DK1" i="67"/>
  <c r="DJ1" i="67"/>
  <c r="DO1" i="67" s="1"/>
  <c r="DI1" i="67"/>
  <c r="DN1" i="67" s="1"/>
  <c r="DH1" i="67"/>
  <c r="DM1" i="67" s="1"/>
  <c r="DG1" i="67"/>
  <c r="DD1" i="67"/>
  <c r="DC1" i="67"/>
  <c r="DB1" i="67"/>
  <c r="DA1" i="67"/>
  <c r="DF1" i="67" s="1"/>
  <c r="CZ1" i="67"/>
  <c r="DE1" i="67" s="1"/>
  <c r="CY1" i="67"/>
  <c r="CX1" i="67"/>
  <c r="CW1" i="67"/>
  <c r="CS1" i="67"/>
  <c r="CR1" i="67"/>
  <c r="CD1" i="67"/>
  <c r="CC1" i="67"/>
  <c r="CB1" i="67"/>
  <c r="BV1" i="67"/>
  <c r="GG1" i="67" s="1"/>
  <c r="BT1" i="67"/>
  <c r="GE1" i="67" s="1"/>
  <c r="BM1" i="67"/>
  <c r="BR1" i="67" s="1"/>
  <c r="BL1" i="67"/>
  <c r="BQ1" i="67" s="1"/>
  <c r="BH1" i="67"/>
  <c r="NZ1" i="67" s="1"/>
  <c r="PX1" i="67" s="1"/>
  <c r="BG1" i="67"/>
  <c r="NY1" i="67" s="1"/>
  <c r="BF1" i="67"/>
  <c r="GA1" i="67" s="1"/>
  <c r="BE1" i="67"/>
  <c r="FZ1" i="67" s="1"/>
  <c r="BD1" i="67"/>
  <c r="NV1" i="67" s="1"/>
  <c r="BC1" i="67"/>
  <c r="BB1" i="67"/>
  <c r="BA1" i="67"/>
  <c r="AZ1" i="67"/>
  <c r="AY1" i="67"/>
  <c r="AX1" i="67"/>
  <c r="AW1" i="67"/>
  <c r="AV1" i="67"/>
  <c r="AU1" i="67"/>
  <c r="AT1" i="67"/>
  <c r="AS1" i="67"/>
  <c r="AR1" i="67"/>
  <c r="AQ1" i="67"/>
  <c r="AP1" i="67"/>
  <c r="AO1" i="67"/>
  <c r="AN1" i="67"/>
  <c r="OY1" i="67" s="1"/>
  <c r="AM1" i="67"/>
  <c r="OX1" i="67" s="1"/>
  <c r="AL1" i="67"/>
  <c r="OW1" i="67" s="1"/>
  <c r="AK1" i="67"/>
  <c r="OV1" i="67" s="1"/>
  <c r="AJ1" i="67"/>
  <c r="OU1" i="67" s="1"/>
  <c r="AI1" i="67"/>
  <c r="AH1" i="67"/>
  <c r="AG1" i="67"/>
  <c r="AF1" i="67"/>
  <c r="AE1" i="67"/>
  <c r="AD1" i="67"/>
  <c r="AC1" i="67"/>
  <c r="AB1" i="67"/>
  <c r="AA1" i="67"/>
  <c r="Z1" i="67"/>
  <c r="Y1" i="67"/>
  <c r="X1" i="67"/>
  <c r="W1" i="67"/>
  <c r="IK1" i="67" s="1"/>
  <c r="V1" i="67"/>
  <c r="JS1" i="67" s="1"/>
  <c r="KM1" i="67" s="1"/>
  <c r="LB1" i="67" s="1"/>
  <c r="U1" i="67"/>
  <c r="JR1" i="67" s="1"/>
  <c r="KL1" i="67" s="1"/>
  <c r="LA1" i="67" s="1"/>
  <c r="T1" i="67"/>
  <c r="IM1" i="67" s="1"/>
  <c r="S1" i="67"/>
  <c r="GI1" i="67" s="1"/>
  <c r="R1" i="67"/>
  <c r="OT1" i="67" s="1"/>
  <c r="Q1" i="67"/>
  <c r="CF1" i="67" s="1"/>
  <c r="P1" i="67"/>
  <c r="PG1" i="67" s="1"/>
  <c r="O1" i="67"/>
  <c r="OQ1" i="67" s="1"/>
  <c r="N1" i="67"/>
  <c r="BS1" i="67" s="1"/>
  <c r="GD1" i="67" s="1"/>
  <c r="PZ1" i="66"/>
  <c r="PN1" i="66"/>
  <c r="PM1" i="66"/>
  <c r="PL1" i="66"/>
  <c r="PK1" i="66"/>
  <c r="PJ1" i="66"/>
  <c r="PH1" i="66"/>
  <c r="OZ1" i="66"/>
  <c r="OL1" i="66"/>
  <c r="OJ1" i="66"/>
  <c r="OI1" i="66"/>
  <c r="OH1" i="66"/>
  <c r="OG1" i="66"/>
  <c r="OF1" i="66"/>
  <c r="OE1" i="66"/>
  <c r="OD1" i="66"/>
  <c r="OC1" i="66"/>
  <c r="OB1" i="66"/>
  <c r="OA1" i="66"/>
  <c r="NU1" i="66"/>
  <c r="NT1" i="66"/>
  <c r="NS1" i="66"/>
  <c r="NR1" i="66"/>
  <c r="NQ1" i="66"/>
  <c r="NP1" i="66"/>
  <c r="NO1" i="66"/>
  <c r="NN1" i="66"/>
  <c r="NM1" i="66"/>
  <c r="NL1" i="66"/>
  <c r="NK1" i="66"/>
  <c r="NJ1" i="66"/>
  <c r="PW1" i="66" s="1"/>
  <c r="NI1" i="66"/>
  <c r="NH1" i="66"/>
  <c r="NG1" i="66"/>
  <c r="NF1" i="66"/>
  <c r="NE1" i="66"/>
  <c r="ND1" i="66"/>
  <c r="NC1" i="66"/>
  <c r="NB1" i="66"/>
  <c r="NA1" i="66"/>
  <c r="MZ1" i="66"/>
  <c r="MY1" i="66"/>
  <c r="MX1" i="66"/>
  <c r="MW1" i="66"/>
  <c r="MV1" i="66"/>
  <c r="MU1" i="66"/>
  <c r="MT1" i="66"/>
  <c r="MS1" i="66"/>
  <c r="MR1" i="66"/>
  <c r="MQ1" i="66"/>
  <c r="PS1" i="66" s="1"/>
  <c r="MP1" i="66"/>
  <c r="PR1" i="66" s="1"/>
  <c r="MO1" i="66"/>
  <c r="PQ1" i="66" s="1"/>
  <c r="MN1" i="66"/>
  <c r="PP1" i="66" s="1"/>
  <c r="MM1" i="66"/>
  <c r="ML1" i="66"/>
  <c r="MK1" i="66"/>
  <c r="MJ1" i="66"/>
  <c r="MI1" i="66"/>
  <c r="MH1" i="66"/>
  <c r="PO1" i="66" s="1"/>
  <c r="LX1" i="66"/>
  <c r="LW1" i="66"/>
  <c r="LV1" i="66"/>
  <c r="LU1" i="66"/>
  <c r="LT1" i="66"/>
  <c r="LS1" i="66"/>
  <c r="LR1" i="66"/>
  <c r="LQ1" i="66"/>
  <c r="LP1" i="66"/>
  <c r="LO1" i="66"/>
  <c r="LN1" i="66"/>
  <c r="LM1" i="66"/>
  <c r="LL1" i="66"/>
  <c r="LK1" i="66"/>
  <c r="LJ1" i="66"/>
  <c r="LI1" i="66"/>
  <c r="MC1" i="66" s="1"/>
  <c r="KS1" i="66"/>
  <c r="KR1" i="66"/>
  <c r="KE1" i="66"/>
  <c r="KD1" i="66"/>
  <c r="KC1" i="66"/>
  <c r="KW1" i="66" s="1"/>
  <c r="KB1" i="66"/>
  <c r="JY1" i="66"/>
  <c r="JX1" i="66"/>
  <c r="JW1" i="66"/>
  <c r="KQ1" i="66" s="1"/>
  <c r="JV1" i="66"/>
  <c r="KP1" i="66" s="1"/>
  <c r="JU1" i="66"/>
  <c r="KO1" i="66" s="1"/>
  <c r="JT1" i="66"/>
  <c r="KN1" i="66" s="1"/>
  <c r="LC1" i="66" s="1"/>
  <c r="JO1" i="66"/>
  <c r="KI1" i="66" s="1"/>
  <c r="JN1" i="66"/>
  <c r="KH1" i="66" s="1"/>
  <c r="JM1" i="66"/>
  <c r="KG1" i="66" s="1"/>
  <c r="JL1" i="66"/>
  <c r="KF1" i="66" s="1"/>
  <c r="JK1" i="66"/>
  <c r="JJ1" i="66"/>
  <c r="JI1" i="66"/>
  <c r="JH1" i="66"/>
  <c r="JG1" i="66"/>
  <c r="KA1" i="66" s="1"/>
  <c r="KU1" i="66" s="1"/>
  <c r="JF1" i="66"/>
  <c r="JZ1" i="66" s="1"/>
  <c r="KT1" i="66" s="1"/>
  <c r="IZ1" i="66"/>
  <c r="IY1" i="66"/>
  <c r="IX1" i="66"/>
  <c r="IW1" i="66"/>
  <c r="IV1" i="66"/>
  <c r="IU1" i="66"/>
  <c r="IT1" i="66"/>
  <c r="IS1" i="66"/>
  <c r="IR1" i="66"/>
  <c r="IQ1" i="66"/>
  <c r="IP1" i="66"/>
  <c r="IO1" i="66"/>
  <c r="IN1" i="66"/>
  <c r="IH1" i="66"/>
  <c r="IG1" i="66"/>
  <c r="IF1" i="66"/>
  <c r="IE1" i="66"/>
  <c r="ID1" i="66"/>
  <c r="IC1" i="66"/>
  <c r="JB1" i="66" s="1"/>
  <c r="IB1" i="66"/>
  <c r="HX1" i="66"/>
  <c r="HV1" i="66"/>
  <c r="HU1" i="66"/>
  <c r="HT1" i="66"/>
  <c r="HS1" i="66"/>
  <c r="HR1" i="66"/>
  <c r="HQ1" i="66"/>
  <c r="HP1" i="66"/>
  <c r="HO1" i="66"/>
  <c r="HN1" i="66"/>
  <c r="HM1" i="66"/>
  <c r="HJ1" i="66"/>
  <c r="HY1" i="66" s="1"/>
  <c r="HI1" i="66"/>
  <c r="HH1" i="66"/>
  <c r="HG1" i="66"/>
  <c r="HF1" i="66"/>
  <c r="HE1" i="66"/>
  <c r="HD1" i="66"/>
  <c r="HC1" i="66"/>
  <c r="HW1" i="66" s="1"/>
  <c r="GW1" i="66"/>
  <c r="GV1" i="66"/>
  <c r="GU1" i="66"/>
  <c r="GT1" i="66"/>
  <c r="GS1" i="66"/>
  <c r="GR1" i="66"/>
  <c r="GQ1" i="66"/>
  <c r="GP1" i="66"/>
  <c r="GO1" i="66"/>
  <c r="GN1" i="66"/>
  <c r="GL1" i="66"/>
  <c r="GK1" i="66"/>
  <c r="GJ1" i="66"/>
  <c r="GC1" i="66"/>
  <c r="GB1" i="66"/>
  <c r="FX1" i="66"/>
  <c r="FW1" i="66"/>
  <c r="FV1" i="66"/>
  <c r="FU1" i="66"/>
  <c r="FT1" i="66"/>
  <c r="FS1" i="66"/>
  <c r="FR1" i="66"/>
  <c r="FQ1" i="66"/>
  <c r="FP1" i="66"/>
  <c r="FO1" i="66"/>
  <c r="FN1" i="66"/>
  <c r="FM1" i="66"/>
  <c r="FL1" i="66"/>
  <c r="FK1" i="66"/>
  <c r="FJ1" i="66"/>
  <c r="FI1" i="66"/>
  <c r="FH1" i="66"/>
  <c r="FG1" i="66"/>
  <c r="FF1" i="66"/>
  <c r="FE1" i="66"/>
  <c r="FD1" i="66"/>
  <c r="FC1" i="66"/>
  <c r="FB1" i="66"/>
  <c r="FA1" i="66"/>
  <c r="EZ1" i="66"/>
  <c r="EY1" i="66"/>
  <c r="EX1" i="66"/>
  <c r="EW1" i="66"/>
  <c r="EV1" i="66"/>
  <c r="EU1" i="66"/>
  <c r="ET1" i="66"/>
  <c r="ES1" i="66"/>
  <c r="ER1" i="66"/>
  <c r="EQ1" i="66"/>
  <c r="EP1" i="66"/>
  <c r="EO1" i="66"/>
  <c r="EN1" i="66"/>
  <c r="EM1" i="66"/>
  <c r="EL1" i="66"/>
  <c r="EK1" i="66"/>
  <c r="EJ1" i="66"/>
  <c r="EI1" i="66"/>
  <c r="EH1" i="66"/>
  <c r="EG1" i="66"/>
  <c r="EF1" i="66"/>
  <c r="EE1" i="66"/>
  <c r="ED1" i="66"/>
  <c r="EC1" i="66"/>
  <c r="EB1" i="66"/>
  <c r="EA1" i="66"/>
  <c r="DZ1" i="66"/>
  <c r="DY1" i="66"/>
  <c r="DX1" i="66"/>
  <c r="DU1" i="66"/>
  <c r="DT1" i="66"/>
  <c r="DS1" i="66"/>
  <c r="DR1" i="66"/>
  <c r="DW1" i="66" s="1"/>
  <c r="DQ1" i="66"/>
  <c r="DV1" i="66" s="1"/>
  <c r="DP1" i="66"/>
  <c r="DL1" i="66"/>
  <c r="DK1" i="66"/>
  <c r="DJ1" i="66"/>
  <c r="DO1" i="66" s="1"/>
  <c r="DI1" i="66"/>
  <c r="DN1" i="66" s="1"/>
  <c r="DH1" i="66"/>
  <c r="DM1" i="66" s="1"/>
  <c r="DG1" i="66"/>
  <c r="DD1" i="66"/>
  <c r="DC1" i="66"/>
  <c r="DB1" i="66"/>
  <c r="DA1" i="66"/>
  <c r="DF1" i="66" s="1"/>
  <c r="CZ1" i="66"/>
  <c r="DE1" i="66" s="1"/>
  <c r="CY1" i="66"/>
  <c r="CX1" i="66"/>
  <c r="CW1" i="66"/>
  <c r="CS1" i="66"/>
  <c r="CR1" i="66"/>
  <c r="CD1" i="66"/>
  <c r="CC1" i="66"/>
  <c r="CB1" i="66"/>
  <c r="BV1" i="66"/>
  <c r="GG1" i="66" s="1"/>
  <c r="BT1" i="66"/>
  <c r="GE1" i="66" s="1"/>
  <c r="BM1" i="66"/>
  <c r="BR1" i="66" s="1"/>
  <c r="BL1" i="66"/>
  <c r="BQ1" i="66" s="1"/>
  <c r="BH1" i="66"/>
  <c r="NZ1" i="66" s="1"/>
  <c r="PX1" i="66" s="1"/>
  <c r="BG1" i="66"/>
  <c r="NY1" i="66" s="1"/>
  <c r="BF1" i="66"/>
  <c r="GA1" i="66" s="1"/>
  <c r="BE1" i="66"/>
  <c r="FZ1" i="66" s="1"/>
  <c r="BD1" i="66"/>
  <c r="FY1" i="66" s="1"/>
  <c r="BC1" i="66"/>
  <c r="BB1" i="66"/>
  <c r="BA1" i="66"/>
  <c r="AZ1" i="66"/>
  <c r="AY1" i="66"/>
  <c r="AX1" i="66"/>
  <c r="AW1" i="66"/>
  <c r="AV1" i="66"/>
  <c r="AU1" i="66"/>
  <c r="AT1" i="66"/>
  <c r="AS1" i="66"/>
  <c r="AR1" i="66"/>
  <c r="AQ1" i="66"/>
  <c r="AP1" i="66"/>
  <c r="AO1" i="66"/>
  <c r="AN1" i="66"/>
  <c r="OY1" i="66" s="1"/>
  <c r="AM1" i="66"/>
  <c r="OX1" i="66" s="1"/>
  <c r="AL1" i="66"/>
  <c r="OW1" i="66" s="1"/>
  <c r="AK1" i="66"/>
  <c r="OV1" i="66" s="1"/>
  <c r="AJ1" i="66"/>
  <c r="OU1" i="66" s="1"/>
  <c r="AI1" i="66"/>
  <c r="AH1" i="66"/>
  <c r="AG1" i="66"/>
  <c r="AF1" i="66"/>
  <c r="AE1" i="66"/>
  <c r="AD1" i="66"/>
  <c r="AC1" i="66"/>
  <c r="AB1" i="66"/>
  <c r="AA1" i="66"/>
  <c r="Z1" i="66"/>
  <c r="Y1" i="66"/>
  <c r="X1" i="66"/>
  <c r="W1" i="66"/>
  <c r="IK1" i="66" s="1"/>
  <c r="V1" i="66"/>
  <c r="JS1" i="66" s="1"/>
  <c r="KM1" i="66" s="1"/>
  <c r="LB1" i="66" s="1"/>
  <c r="U1" i="66"/>
  <c r="JR1" i="66" s="1"/>
  <c r="KL1" i="66" s="1"/>
  <c r="LA1" i="66" s="1"/>
  <c r="T1" i="66"/>
  <c r="IM1" i="66" s="1"/>
  <c r="S1" i="66"/>
  <c r="GI1" i="66" s="1"/>
  <c r="R1" i="66"/>
  <c r="CG1" i="66" s="1"/>
  <c r="Q1" i="66"/>
  <c r="CF1" i="66" s="1"/>
  <c r="P1" i="66"/>
  <c r="PG1" i="66" s="1"/>
  <c r="O1" i="66"/>
  <c r="OQ1" i="66" s="1"/>
  <c r="N1" i="66"/>
  <c r="BS1" i="66" s="1"/>
  <c r="GD1" i="66" s="1"/>
  <c r="PN1" i="65"/>
  <c r="PM1" i="65"/>
  <c r="PL1" i="65"/>
  <c r="PK1" i="65"/>
  <c r="PJ1" i="65"/>
  <c r="PH1" i="65"/>
  <c r="OZ1" i="65"/>
  <c r="OJ1" i="65"/>
  <c r="OI1" i="65"/>
  <c r="OH1" i="65"/>
  <c r="OG1" i="65"/>
  <c r="OF1" i="65"/>
  <c r="OE1" i="65"/>
  <c r="OD1" i="65"/>
  <c r="OC1" i="65"/>
  <c r="OB1" i="65"/>
  <c r="OA1" i="65"/>
  <c r="NU1" i="65"/>
  <c r="NT1" i="65"/>
  <c r="NS1" i="65"/>
  <c r="NR1" i="65"/>
  <c r="NQ1" i="65"/>
  <c r="NP1" i="65"/>
  <c r="NO1" i="65"/>
  <c r="NN1" i="65"/>
  <c r="NM1" i="65"/>
  <c r="NL1" i="65"/>
  <c r="NK1" i="65"/>
  <c r="NJ1" i="65"/>
  <c r="PW1" i="65" s="1"/>
  <c r="NI1" i="65"/>
  <c r="NH1" i="65"/>
  <c r="NG1" i="65"/>
  <c r="NF1" i="65"/>
  <c r="NE1" i="65"/>
  <c r="ND1" i="65"/>
  <c r="NC1" i="65"/>
  <c r="NB1" i="65"/>
  <c r="NA1" i="65"/>
  <c r="MZ1" i="65"/>
  <c r="MY1" i="65"/>
  <c r="MX1" i="65"/>
  <c r="MW1" i="65"/>
  <c r="MV1" i="65"/>
  <c r="MU1" i="65"/>
  <c r="MT1" i="65"/>
  <c r="MS1" i="65"/>
  <c r="MR1" i="65"/>
  <c r="MQ1" i="65"/>
  <c r="MP1" i="65"/>
  <c r="PR1" i="65" s="1"/>
  <c r="MO1" i="65"/>
  <c r="PQ1" i="65" s="1"/>
  <c r="MN1" i="65"/>
  <c r="PP1" i="65" s="1"/>
  <c r="MM1" i="65"/>
  <c r="ML1" i="65"/>
  <c r="PS1" i="65" s="1"/>
  <c r="MK1" i="65"/>
  <c r="MJ1" i="65"/>
  <c r="MI1" i="65"/>
  <c r="MH1" i="65"/>
  <c r="PO1" i="65" s="1"/>
  <c r="LX1" i="65"/>
  <c r="LW1" i="65"/>
  <c r="LV1" i="65"/>
  <c r="LU1" i="65"/>
  <c r="LT1" i="65"/>
  <c r="LS1" i="65"/>
  <c r="LR1" i="65"/>
  <c r="LQ1" i="65"/>
  <c r="LP1" i="65"/>
  <c r="LO1" i="65"/>
  <c r="LN1" i="65"/>
  <c r="LM1" i="65"/>
  <c r="LL1" i="65"/>
  <c r="LK1" i="65"/>
  <c r="LJ1" i="65"/>
  <c r="LI1" i="65"/>
  <c r="MC1" i="65" s="1"/>
  <c r="KS1" i="65"/>
  <c r="KR1" i="65"/>
  <c r="KE1" i="65"/>
  <c r="KD1" i="65"/>
  <c r="KC1" i="65"/>
  <c r="KB1" i="65"/>
  <c r="JY1" i="65"/>
  <c r="JX1" i="65"/>
  <c r="JW1" i="65"/>
  <c r="KQ1" i="65" s="1"/>
  <c r="JV1" i="65"/>
  <c r="KP1" i="65" s="1"/>
  <c r="JU1" i="65"/>
  <c r="KO1" i="65" s="1"/>
  <c r="JT1" i="65"/>
  <c r="KN1" i="65" s="1"/>
  <c r="LC1" i="65" s="1"/>
  <c r="JO1" i="65"/>
  <c r="KI1" i="65" s="1"/>
  <c r="JN1" i="65"/>
  <c r="KH1" i="65" s="1"/>
  <c r="JM1" i="65"/>
  <c r="KG1" i="65" s="1"/>
  <c r="JL1" i="65"/>
  <c r="KF1" i="65" s="1"/>
  <c r="JK1" i="65"/>
  <c r="JJ1" i="65"/>
  <c r="JI1" i="65"/>
  <c r="JH1" i="65"/>
  <c r="JG1" i="65"/>
  <c r="KA1" i="65" s="1"/>
  <c r="KU1" i="65" s="1"/>
  <c r="JF1" i="65"/>
  <c r="JZ1" i="65" s="1"/>
  <c r="KT1" i="65" s="1"/>
  <c r="IZ1" i="65"/>
  <c r="IY1" i="65"/>
  <c r="IX1" i="65"/>
  <c r="IW1" i="65"/>
  <c r="IV1" i="65"/>
  <c r="IU1" i="65"/>
  <c r="IT1" i="65"/>
  <c r="IS1" i="65"/>
  <c r="IR1" i="65"/>
  <c r="IQ1" i="65"/>
  <c r="IO1" i="65"/>
  <c r="IN1" i="65"/>
  <c r="IF1" i="65"/>
  <c r="IE1" i="65"/>
  <c r="ID1" i="65"/>
  <c r="IC1" i="65"/>
  <c r="IB1" i="65"/>
  <c r="HX1" i="65"/>
  <c r="HV1" i="65"/>
  <c r="HU1" i="65"/>
  <c r="HT1" i="65"/>
  <c r="HS1" i="65"/>
  <c r="HR1" i="65"/>
  <c r="HQ1" i="65"/>
  <c r="HP1" i="65"/>
  <c r="HO1" i="65"/>
  <c r="HN1" i="65"/>
  <c r="HM1" i="65"/>
  <c r="HI1" i="65"/>
  <c r="HH1" i="65"/>
  <c r="HG1" i="65"/>
  <c r="HF1" i="65"/>
  <c r="HE1" i="65"/>
  <c r="HD1" i="65"/>
  <c r="HC1" i="65"/>
  <c r="HW1" i="65" s="1"/>
  <c r="GW1" i="65"/>
  <c r="GV1" i="65"/>
  <c r="GU1" i="65"/>
  <c r="GT1" i="65"/>
  <c r="GS1" i="65"/>
  <c r="GR1" i="65"/>
  <c r="GQ1" i="65"/>
  <c r="GP1" i="65"/>
  <c r="GO1" i="65"/>
  <c r="GN1" i="65"/>
  <c r="GK1" i="65"/>
  <c r="GJ1" i="65"/>
  <c r="GC1" i="65"/>
  <c r="GB1" i="65"/>
  <c r="FX1" i="65"/>
  <c r="FW1" i="65"/>
  <c r="FV1" i="65"/>
  <c r="FU1" i="65"/>
  <c r="FT1" i="65"/>
  <c r="FS1" i="65"/>
  <c r="FR1" i="65"/>
  <c r="FQ1" i="65"/>
  <c r="FP1" i="65"/>
  <c r="FO1" i="65"/>
  <c r="FN1" i="65"/>
  <c r="FM1" i="65"/>
  <c r="FL1" i="65"/>
  <c r="FK1" i="65"/>
  <c r="FJ1" i="65"/>
  <c r="FI1" i="65"/>
  <c r="FH1" i="65"/>
  <c r="FG1" i="65"/>
  <c r="FF1" i="65"/>
  <c r="FE1" i="65"/>
  <c r="FD1" i="65"/>
  <c r="FC1" i="65"/>
  <c r="FB1" i="65"/>
  <c r="FA1" i="65"/>
  <c r="EZ1" i="65"/>
  <c r="EY1" i="65"/>
  <c r="EX1" i="65"/>
  <c r="EW1" i="65"/>
  <c r="EV1" i="65"/>
  <c r="EU1" i="65"/>
  <c r="ET1" i="65"/>
  <c r="ES1" i="65"/>
  <c r="ER1" i="65"/>
  <c r="EQ1" i="65"/>
  <c r="EP1" i="65"/>
  <c r="EO1" i="65"/>
  <c r="EN1" i="65"/>
  <c r="EM1" i="65"/>
  <c r="EL1" i="65"/>
  <c r="EK1" i="65"/>
  <c r="EJ1" i="65"/>
  <c r="EI1" i="65"/>
  <c r="EH1" i="65"/>
  <c r="EG1" i="65"/>
  <c r="EF1" i="65"/>
  <c r="EE1" i="65"/>
  <c r="ED1" i="65"/>
  <c r="EC1" i="65"/>
  <c r="EB1" i="65"/>
  <c r="EA1" i="65"/>
  <c r="DZ1" i="65"/>
  <c r="DY1" i="65"/>
  <c r="DX1" i="65"/>
  <c r="DU1" i="65"/>
  <c r="DT1" i="65"/>
  <c r="DS1" i="65"/>
  <c r="DR1" i="65"/>
  <c r="DW1" i="65" s="1"/>
  <c r="DQ1" i="65"/>
  <c r="DV1" i="65" s="1"/>
  <c r="DP1" i="65"/>
  <c r="DK1" i="65"/>
  <c r="DJ1" i="65"/>
  <c r="DO1" i="65" s="1"/>
  <c r="DI1" i="65"/>
  <c r="DN1" i="65" s="1"/>
  <c r="DH1" i="65"/>
  <c r="DM1" i="65" s="1"/>
  <c r="DG1" i="65"/>
  <c r="DL1" i="65" s="1"/>
  <c r="DC1" i="65"/>
  <c r="DB1" i="65"/>
  <c r="DA1" i="65"/>
  <c r="DF1" i="65" s="1"/>
  <c r="CZ1" i="65"/>
  <c r="DE1" i="65" s="1"/>
  <c r="CY1" i="65"/>
  <c r="DD1" i="65" s="1"/>
  <c r="CX1" i="65"/>
  <c r="CW1" i="65"/>
  <c r="CS1" i="65"/>
  <c r="CR1" i="65"/>
  <c r="CD1" i="65"/>
  <c r="CC1" i="65"/>
  <c r="CB1" i="65"/>
  <c r="BT1" i="65"/>
  <c r="GE1" i="65" s="1"/>
  <c r="BM1" i="65"/>
  <c r="BR1" i="65" s="1"/>
  <c r="BL1" i="65"/>
  <c r="BQ1" i="65" s="1"/>
  <c r="BH1" i="65"/>
  <c r="NZ1" i="65" s="1"/>
  <c r="PX1" i="65" s="1"/>
  <c r="BG1" i="65"/>
  <c r="NY1" i="65" s="1"/>
  <c r="BF1" i="65"/>
  <c r="GA1" i="65" s="1"/>
  <c r="BE1" i="65"/>
  <c r="FZ1" i="65" s="1"/>
  <c r="BD1" i="65"/>
  <c r="FY1" i="65" s="1"/>
  <c r="BC1" i="65"/>
  <c r="BB1" i="65"/>
  <c r="BA1" i="65"/>
  <c r="AZ1" i="65"/>
  <c r="AY1" i="65"/>
  <c r="AX1" i="65"/>
  <c r="AW1" i="65"/>
  <c r="AV1" i="65"/>
  <c r="AU1" i="65"/>
  <c r="AT1" i="65"/>
  <c r="AS1" i="65"/>
  <c r="AR1" i="65"/>
  <c r="AQ1" i="65"/>
  <c r="AP1" i="65"/>
  <c r="AO1" i="65"/>
  <c r="AN1" i="65"/>
  <c r="OY1" i="65" s="1"/>
  <c r="AM1" i="65"/>
  <c r="OX1" i="65" s="1"/>
  <c r="AL1" i="65"/>
  <c r="OW1" i="65" s="1"/>
  <c r="AK1" i="65"/>
  <c r="OV1" i="65" s="1"/>
  <c r="AJ1" i="65"/>
  <c r="OU1" i="65" s="1"/>
  <c r="AI1" i="65"/>
  <c r="AH1" i="65"/>
  <c r="AG1" i="65"/>
  <c r="AF1" i="65"/>
  <c r="AE1" i="65"/>
  <c r="AD1" i="65"/>
  <c r="AC1" i="65"/>
  <c r="AB1" i="65"/>
  <c r="AA1" i="65"/>
  <c r="Z1" i="65"/>
  <c r="Y1" i="65"/>
  <c r="X1" i="65"/>
  <c r="W1" i="65"/>
  <c r="IK1" i="65" s="1"/>
  <c r="V1" i="65"/>
  <c r="JS1" i="65" s="1"/>
  <c r="KM1" i="65" s="1"/>
  <c r="LB1" i="65" s="1"/>
  <c r="U1" i="65"/>
  <c r="JR1" i="65" s="1"/>
  <c r="KL1" i="65" s="1"/>
  <c r="LA1" i="65" s="1"/>
  <c r="T1" i="65"/>
  <c r="IM1" i="65" s="1"/>
  <c r="S1" i="65"/>
  <c r="GI1" i="65" s="1"/>
  <c r="R1" i="65"/>
  <c r="CG1" i="65" s="1"/>
  <c r="Q1" i="65"/>
  <c r="CF1" i="65" s="1"/>
  <c r="P1" i="65"/>
  <c r="PG1" i="65" s="1"/>
  <c r="O1" i="65"/>
  <c r="OQ1" i="65" s="1"/>
  <c r="N1" i="65"/>
  <c r="BS1" i="65" s="1"/>
  <c r="GD1" i="65" s="1"/>
  <c r="PZ1" i="64"/>
  <c r="PN1" i="64"/>
  <c r="PM1" i="64"/>
  <c r="PL1" i="64"/>
  <c r="PK1" i="64"/>
  <c r="PJ1" i="64"/>
  <c r="PH1" i="64"/>
  <c r="OZ1" i="64"/>
  <c r="OL1" i="64"/>
  <c r="OJ1" i="64"/>
  <c r="OI1" i="64"/>
  <c r="OH1" i="64"/>
  <c r="OG1" i="64"/>
  <c r="OF1" i="64"/>
  <c r="OE1" i="64"/>
  <c r="OD1" i="64"/>
  <c r="OC1" i="64"/>
  <c r="OB1" i="64"/>
  <c r="OA1" i="64"/>
  <c r="NU1" i="64"/>
  <c r="NT1" i="64"/>
  <c r="NS1" i="64"/>
  <c r="NR1" i="64"/>
  <c r="NQ1" i="64"/>
  <c r="NP1" i="64"/>
  <c r="NO1" i="64"/>
  <c r="NN1" i="64"/>
  <c r="NM1" i="64"/>
  <c r="NL1" i="64"/>
  <c r="NK1" i="64"/>
  <c r="NJ1" i="64"/>
  <c r="PW1" i="64" s="1"/>
  <c r="NI1" i="64"/>
  <c r="NH1" i="64"/>
  <c r="NG1" i="64"/>
  <c r="NF1" i="64"/>
  <c r="NE1" i="64"/>
  <c r="ND1" i="64"/>
  <c r="NC1" i="64"/>
  <c r="NB1" i="64"/>
  <c r="NA1" i="64"/>
  <c r="MZ1" i="64"/>
  <c r="MY1" i="64"/>
  <c r="MX1" i="64"/>
  <c r="MW1" i="64"/>
  <c r="MV1" i="64"/>
  <c r="MU1" i="64"/>
  <c r="MT1" i="64"/>
  <c r="MS1" i="64"/>
  <c r="MR1" i="64"/>
  <c r="MQ1" i="64"/>
  <c r="PS1" i="64" s="1"/>
  <c r="MP1" i="64"/>
  <c r="PR1" i="64" s="1"/>
  <c r="MO1" i="64"/>
  <c r="PQ1" i="64" s="1"/>
  <c r="MN1" i="64"/>
  <c r="PP1" i="64" s="1"/>
  <c r="MM1" i="64"/>
  <c r="ML1" i="64"/>
  <c r="MK1" i="64"/>
  <c r="MJ1" i="64"/>
  <c r="MI1" i="64"/>
  <c r="MH1" i="64"/>
  <c r="PO1" i="64" s="1"/>
  <c r="LX1" i="64"/>
  <c r="LW1" i="64"/>
  <c r="LV1" i="64"/>
  <c r="LU1" i="64"/>
  <c r="LT1" i="64"/>
  <c r="LS1" i="64"/>
  <c r="LR1" i="64"/>
  <c r="LQ1" i="64"/>
  <c r="LP1" i="64"/>
  <c r="LO1" i="64"/>
  <c r="LN1" i="64"/>
  <c r="LM1" i="64"/>
  <c r="LL1" i="64"/>
  <c r="LK1" i="64"/>
  <c r="LJ1" i="64"/>
  <c r="LI1" i="64"/>
  <c r="MC1" i="64" s="1"/>
  <c r="KS1" i="64"/>
  <c r="KR1" i="64"/>
  <c r="KE1" i="64"/>
  <c r="KD1" i="64"/>
  <c r="KC1" i="64"/>
  <c r="KW1" i="64" s="1"/>
  <c r="LG1" i="64" s="1"/>
  <c r="KB1" i="64"/>
  <c r="JY1" i="64"/>
  <c r="JX1" i="64"/>
  <c r="JW1" i="64"/>
  <c r="KQ1" i="64" s="1"/>
  <c r="JV1" i="64"/>
  <c r="KP1" i="64" s="1"/>
  <c r="JU1" i="64"/>
  <c r="KO1" i="64" s="1"/>
  <c r="JT1" i="64"/>
  <c r="KN1" i="64" s="1"/>
  <c r="LC1" i="64" s="1"/>
  <c r="JO1" i="64"/>
  <c r="KI1" i="64" s="1"/>
  <c r="JN1" i="64"/>
  <c r="KH1" i="64" s="1"/>
  <c r="JM1" i="64"/>
  <c r="KG1" i="64" s="1"/>
  <c r="JL1" i="64"/>
  <c r="KF1" i="64" s="1"/>
  <c r="JK1" i="64"/>
  <c r="JJ1" i="64"/>
  <c r="JI1" i="64"/>
  <c r="JH1" i="64"/>
  <c r="JG1" i="64"/>
  <c r="KA1" i="64" s="1"/>
  <c r="KU1" i="64" s="1"/>
  <c r="JF1" i="64"/>
  <c r="JZ1" i="64" s="1"/>
  <c r="KT1" i="64" s="1"/>
  <c r="IZ1" i="64"/>
  <c r="IY1" i="64"/>
  <c r="IX1" i="64"/>
  <c r="IW1" i="64"/>
  <c r="IV1" i="64"/>
  <c r="IU1" i="64"/>
  <c r="IT1" i="64"/>
  <c r="IS1" i="64"/>
  <c r="IR1" i="64"/>
  <c r="IQ1" i="64"/>
  <c r="IP1" i="64"/>
  <c r="IO1" i="64"/>
  <c r="IN1" i="64"/>
  <c r="II1" i="64"/>
  <c r="IH1" i="64"/>
  <c r="IF1" i="64"/>
  <c r="IE1" i="64"/>
  <c r="ID1" i="64"/>
  <c r="JC1" i="64" s="1"/>
  <c r="IC1" i="64"/>
  <c r="IB1" i="64"/>
  <c r="HX1" i="64"/>
  <c r="HV1" i="64"/>
  <c r="HU1" i="64"/>
  <c r="HT1" i="64"/>
  <c r="HS1" i="64"/>
  <c r="HR1" i="64"/>
  <c r="HQ1" i="64"/>
  <c r="HP1" i="64"/>
  <c r="HZ1" i="64" s="1"/>
  <c r="HO1" i="64"/>
  <c r="HN1" i="64"/>
  <c r="HM1" i="64"/>
  <c r="HK1" i="64"/>
  <c r="HJ1" i="64"/>
  <c r="HY1" i="64" s="1"/>
  <c r="HI1" i="64"/>
  <c r="HH1" i="64"/>
  <c r="HG1" i="64"/>
  <c r="HF1" i="64"/>
  <c r="HE1" i="64"/>
  <c r="HD1" i="64"/>
  <c r="HC1" i="64"/>
  <c r="HW1" i="64" s="1"/>
  <c r="GW1" i="64"/>
  <c r="GV1" i="64"/>
  <c r="GU1" i="64"/>
  <c r="GT1" i="64"/>
  <c r="GS1" i="64"/>
  <c r="GR1" i="64"/>
  <c r="GQ1" i="64"/>
  <c r="GP1" i="64"/>
  <c r="GO1" i="64"/>
  <c r="GN1" i="64"/>
  <c r="GM1" i="64"/>
  <c r="GL1" i="64"/>
  <c r="GK1" i="64"/>
  <c r="GJ1" i="64"/>
  <c r="GC1" i="64"/>
  <c r="GB1" i="64"/>
  <c r="FX1" i="64"/>
  <c r="FW1" i="64"/>
  <c r="FV1" i="64"/>
  <c r="FU1" i="64"/>
  <c r="FT1" i="64"/>
  <c r="FS1" i="64"/>
  <c r="FR1" i="64"/>
  <c r="FQ1" i="64"/>
  <c r="FP1" i="64"/>
  <c r="FO1" i="64"/>
  <c r="FN1" i="64"/>
  <c r="FM1" i="64"/>
  <c r="FL1" i="64"/>
  <c r="FK1" i="64"/>
  <c r="FJ1" i="64"/>
  <c r="FI1" i="64"/>
  <c r="FH1" i="64"/>
  <c r="FG1" i="64"/>
  <c r="FF1" i="64"/>
  <c r="FE1" i="64"/>
  <c r="FD1" i="64"/>
  <c r="FC1" i="64"/>
  <c r="FB1" i="64"/>
  <c r="FA1" i="64"/>
  <c r="EZ1" i="64"/>
  <c r="EY1" i="64"/>
  <c r="EX1" i="64"/>
  <c r="EW1" i="64"/>
  <c r="EV1" i="64"/>
  <c r="EU1" i="64"/>
  <c r="ET1" i="64"/>
  <c r="ES1" i="64"/>
  <c r="ER1" i="64"/>
  <c r="EQ1" i="64"/>
  <c r="EP1" i="64"/>
  <c r="EO1" i="64"/>
  <c r="EN1" i="64"/>
  <c r="EM1" i="64"/>
  <c r="EL1" i="64"/>
  <c r="EK1" i="64"/>
  <c r="EJ1" i="64"/>
  <c r="EI1" i="64"/>
  <c r="EH1" i="64"/>
  <c r="EG1" i="64"/>
  <c r="EF1" i="64"/>
  <c r="EE1" i="64"/>
  <c r="ED1" i="64"/>
  <c r="EC1" i="64"/>
  <c r="EB1" i="64"/>
  <c r="EA1" i="64"/>
  <c r="DZ1" i="64"/>
  <c r="DY1" i="64"/>
  <c r="DX1" i="64"/>
  <c r="DU1" i="64"/>
  <c r="DT1" i="64"/>
  <c r="DS1" i="64"/>
  <c r="DR1" i="64"/>
  <c r="DW1" i="64" s="1"/>
  <c r="DQ1" i="64"/>
  <c r="DV1" i="64" s="1"/>
  <c r="DP1" i="64"/>
  <c r="DL1" i="64"/>
  <c r="DK1" i="64"/>
  <c r="DJ1" i="64"/>
  <c r="DO1" i="64" s="1"/>
  <c r="DI1" i="64"/>
  <c r="DN1" i="64" s="1"/>
  <c r="DH1" i="64"/>
  <c r="DM1" i="64" s="1"/>
  <c r="DG1" i="64"/>
  <c r="DD1" i="64"/>
  <c r="DC1" i="64"/>
  <c r="DB1" i="64"/>
  <c r="DA1" i="64"/>
  <c r="DF1" i="64" s="1"/>
  <c r="CZ1" i="64"/>
  <c r="DE1" i="64" s="1"/>
  <c r="CY1" i="64"/>
  <c r="CX1" i="64"/>
  <c r="CW1" i="64"/>
  <c r="CS1" i="64"/>
  <c r="CR1" i="64"/>
  <c r="CD1" i="64"/>
  <c r="CC1" i="64"/>
  <c r="CB1" i="64"/>
  <c r="BV1" i="64"/>
  <c r="GG1" i="64" s="1"/>
  <c r="BT1" i="64"/>
  <c r="GE1" i="64" s="1"/>
  <c r="BM1" i="64"/>
  <c r="BR1" i="64" s="1"/>
  <c r="BL1" i="64"/>
  <c r="BQ1" i="64" s="1"/>
  <c r="BH1" i="64"/>
  <c r="NZ1" i="64" s="1"/>
  <c r="PX1" i="64" s="1"/>
  <c r="BG1" i="64"/>
  <c r="NY1" i="64" s="1"/>
  <c r="BF1" i="64"/>
  <c r="GA1" i="64" s="1"/>
  <c r="BE1" i="64"/>
  <c r="FZ1" i="64" s="1"/>
  <c r="GY1" i="64" s="1"/>
  <c r="BD1" i="64"/>
  <c r="NV1" i="64" s="1"/>
  <c r="BC1" i="64"/>
  <c r="BB1" i="64"/>
  <c r="BA1" i="64"/>
  <c r="AZ1" i="64"/>
  <c r="AY1" i="64"/>
  <c r="AX1" i="64"/>
  <c r="AW1" i="64"/>
  <c r="AV1" i="64"/>
  <c r="AU1" i="64"/>
  <c r="AT1" i="64"/>
  <c r="AS1" i="64"/>
  <c r="AR1" i="64"/>
  <c r="AQ1" i="64"/>
  <c r="AP1" i="64"/>
  <c r="AO1" i="64"/>
  <c r="AN1" i="64"/>
  <c r="OY1" i="64" s="1"/>
  <c r="AM1" i="64"/>
  <c r="OX1" i="64" s="1"/>
  <c r="AL1" i="64"/>
  <c r="OW1" i="64" s="1"/>
  <c r="AK1" i="64"/>
  <c r="OV1" i="64" s="1"/>
  <c r="AJ1" i="64"/>
  <c r="OU1" i="64" s="1"/>
  <c r="AI1" i="64"/>
  <c r="AH1" i="64"/>
  <c r="AG1" i="64"/>
  <c r="AF1" i="64"/>
  <c r="AE1" i="64"/>
  <c r="AD1" i="64"/>
  <c r="AC1" i="64"/>
  <c r="AB1" i="64"/>
  <c r="AA1" i="64"/>
  <c r="Z1" i="64"/>
  <c r="Y1" i="64"/>
  <c r="X1" i="64"/>
  <c r="W1" i="64"/>
  <c r="IK1" i="64" s="1"/>
  <c r="V1" i="64"/>
  <c r="JS1" i="64" s="1"/>
  <c r="KM1" i="64" s="1"/>
  <c r="LB1" i="64" s="1"/>
  <c r="U1" i="64"/>
  <c r="JR1" i="64" s="1"/>
  <c r="KL1" i="64" s="1"/>
  <c r="LA1" i="64" s="1"/>
  <c r="T1" i="64"/>
  <c r="IM1" i="64" s="1"/>
  <c r="S1" i="64"/>
  <c r="GI1" i="64" s="1"/>
  <c r="R1" i="64"/>
  <c r="CL1" i="64" s="1"/>
  <c r="CQ1" i="64" s="1"/>
  <c r="Q1" i="64"/>
  <c r="CF1" i="64" s="1"/>
  <c r="P1" i="64"/>
  <c r="PG1" i="64" s="1"/>
  <c r="O1" i="64"/>
  <c r="OQ1" i="64" s="1"/>
  <c r="N1" i="64"/>
  <c r="BS1" i="64" s="1"/>
  <c r="GD1" i="64" s="1"/>
  <c r="PZ1" i="63"/>
  <c r="PN1" i="63"/>
  <c r="PM1" i="63"/>
  <c r="PL1" i="63"/>
  <c r="PK1" i="63"/>
  <c r="PJ1" i="63"/>
  <c r="PH1" i="63"/>
  <c r="OZ1" i="63"/>
  <c r="OL1" i="63"/>
  <c r="OJ1" i="63"/>
  <c r="OI1" i="63"/>
  <c r="OH1" i="63"/>
  <c r="OG1" i="63"/>
  <c r="OF1" i="63"/>
  <c r="OE1" i="63"/>
  <c r="OD1" i="63"/>
  <c r="OC1" i="63"/>
  <c r="OB1" i="63"/>
  <c r="OA1" i="63"/>
  <c r="NU1" i="63"/>
  <c r="NT1" i="63"/>
  <c r="NS1" i="63"/>
  <c r="NR1" i="63"/>
  <c r="NQ1" i="63"/>
  <c r="NP1" i="63"/>
  <c r="NO1" i="63"/>
  <c r="NN1" i="63"/>
  <c r="NM1" i="63"/>
  <c r="NL1" i="63"/>
  <c r="NK1" i="63"/>
  <c r="NJ1" i="63"/>
  <c r="PW1" i="63" s="1"/>
  <c r="NI1" i="63"/>
  <c r="NH1" i="63"/>
  <c r="NG1" i="63"/>
  <c r="NF1" i="63"/>
  <c r="NE1" i="63"/>
  <c r="ND1" i="63"/>
  <c r="NC1" i="63"/>
  <c r="NB1" i="63"/>
  <c r="NA1" i="63"/>
  <c r="MZ1" i="63"/>
  <c r="MY1" i="63"/>
  <c r="MX1" i="63"/>
  <c r="MW1" i="63"/>
  <c r="MV1" i="63"/>
  <c r="MU1" i="63"/>
  <c r="MT1" i="63"/>
  <c r="MS1" i="63"/>
  <c r="MR1" i="63"/>
  <c r="MQ1" i="63"/>
  <c r="PS1" i="63" s="1"/>
  <c r="MP1" i="63"/>
  <c r="PR1" i="63" s="1"/>
  <c r="MO1" i="63"/>
  <c r="PQ1" i="63" s="1"/>
  <c r="MN1" i="63"/>
  <c r="PP1" i="63" s="1"/>
  <c r="MM1" i="63"/>
  <c r="ML1" i="63"/>
  <c r="MK1" i="63"/>
  <c r="MJ1" i="63"/>
  <c r="MI1" i="63"/>
  <c r="MH1" i="63"/>
  <c r="PO1" i="63" s="1"/>
  <c r="LX1" i="63"/>
  <c r="LW1" i="63"/>
  <c r="LV1" i="63"/>
  <c r="LU1" i="63"/>
  <c r="LT1" i="63"/>
  <c r="LS1" i="63"/>
  <c r="LR1" i="63"/>
  <c r="LQ1" i="63"/>
  <c r="LP1" i="63"/>
  <c r="LO1" i="63"/>
  <c r="LN1" i="63"/>
  <c r="LM1" i="63"/>
  <c r="LL1" i="63"/>
  <c r="LK1" i="63"/>
  <c r="LJ1" i="63"/>
  <c r="LI1" i="63"/>
  <c r="MC1" i="63" s="1"/>
  <c r="KS1" i="63"/>
  <c r="KR1" i="63"/>
  <c r="KE1" i="63"/>
  <c r="KD1" i="63"/>
  <c r="KC1" i="63"/>
  <c r="KW1" i="63" s="1"/>
  <c r="LG1" i="63" s="1"/>
  <c r="KB1" i="63"/>
  <c r="JY1" i="63"/>
  <c r="JX1" i="63"/>
  <c r="JW1" i="63"/>
  <c r="KQ1" i="63" s="1"/>
  <c r="JV1" i="63"/>
  <c r="KP1" i="63" s="1"/>
  <c r="JU1" i="63"/>
  <c r="KO1" i="63" s="1"/>
  <c r="JT1" i="63"/>
  <c r="KN1" i="63" s="1"/>
  <c r="LC1" i="63" s="1"/>
  <c r="JO1" i="63"/>
  <c r="KI1" i="63" s="1"/>
  <c r="JN1" i="63"/>
  <c r="KH1" i="63" s="1"/>
  <c r="JM1" i="63"/>
  <c r="KG1" i="63" s="1"/>
  <c r="JL1" i="63"/>
  <c r="KF1" i="63" s="1"/>
  <c r="JK1" i="63"/>
  <c r="JJ1" i="63"/>
  <c r="JI1" i="63"/>
  <c r="JH1" i="63"/>
  <c r="JG1" i="63"/>
  <c r="KA1" i="63" s="1"/>
  <c r="KU1" i="63" s="1"/>
  <c r="JF1" i="63"/>
  <c r="JZ1" i="63" s="1"/>
  <c r="KT1" i="63" s="1"/>
  <c r="IZ1" i="63"/>
  <c r="IY1" i="63"/>
  <c r="IX1" i="63"/>
  <c r="IW1" i="63"/>
  <c r="IV1" i="63"/>
  <c r="IU1" i="63"/>
  <c r="IT1" i="63"/>
  <c r="IS1" i="63"/>
  <c r="IR1" i="63"/>
  <c r="IQ1" i="63"/>
  <c r="IP1" i="63"/>
  <c r="IO1" i="63"/>
  <c r="IN1" i="63"/>
  <c r="II1" i="63"/>
  <c r="IH1" i="63"/>
  <c r="IF1" i="63"/>
  <c r="IE1" i="63"/>
  <c r="ID1" i="63"/>
  <c r="JC1" i="63" s="1"/>
  <c r="IC1" i="63"/>
  <c r="JB1" i="63" s="1"/>
  <c r="IB1" i="63"/>
  <c r="HX1" i="63"/>
  <c r="HV1" i="63"/>
  <c r="HU1" i="63"/>
  <c r="HT1" i="63"/>
  <c r="HS1" i="63"/>
  <c r="HR1" i="63"/>
  <c r="HQ1" i="63"/>
  <c r="HP1" i="63"/>
  <c r="HZ1" i="63" s="1"/>
  <c r="HO1" i="63"/>
  <c r="HN1" i="63"/>
  <c r="HM1" i="63"/>
  <c r="HK1" i="63"/>
  <c r="HJ1" i="63"/>
  <c r="HY1" i="63" s="1"/>
  <c r="HI1" i="63"/>
  <c r="HH1" i="63"/>
  <c r="HG1" i="63"/>
  <c r="HF1" i="63"/>
  <c r="HE1" i="63"/>
  <c r="HD1" i="63"/>
  <c r="HC1" i="63"/>
  <c r="HW1" i="63" s="1"/>
  <c r="GW1" i="63"/>
  <c r="GV1" i="63"/>
  <c r="GU1" i="63"/>
  <c r="GT1" i="63"/>
  <c r="GS1" i="63"/>
  <c r="GR1" i="63"/>
  <c r="GQ1" i="63"/>
  <c r="GP1" i="63"/>
  <c r="GO1" i="63"/>
  <c r="GN1" i="63"/>
  <c r="GM1" i="63"/>
  <c r="GL1" i="63"/>
  <c r="GK1" i="63"/>
  <c r="GJ1" i="63"/>
  <c r="GC1" i="63"/>
  <c r="GB1" i="63"/>
  <c r="FX1" i="63"/>
  <c r="FW1" i="63"/>
  <c r="FV1" i="63"/>
  <c r="FU1" i="63"/>
  <c r="FT1" i="63"/>
  <c r="FS1" i="63"/>
  <c r="FR1" i="63"/>
  <c r="FQ1" i="63"/>
  <c r="FP1" i="63"/>
  <c r="FO1" i="63"/>
  <c r="FN1" i="63"/>
  <c r="FM1" i="63"/>
  <c r="FL1" i="63"/>
  <c r="FK1" i="63"/>
  <c r="FJ1" i="63"/>
  <c r="FI1" i="63"/>
  <c r="FH1" i="63"/>
  <c r="FG1" i="63"/>
  <c r="FF1" i="63"/>
  <c r="FE1" i="63"/>
  <c r="FD1" i="63"/>
  <c r="FC1" i="63"/>
  <c r="FB1" i="63"/>
  <c r="FA1" i="63"/>
  <c r="EZ1" i="63"/>
  <c r="EY1" i="63"/>
  <c r="EX1" i="63"/>
  <c r="EW1" i="63"/>
  <c r="EV1" i="63"/>
  <c r="EU1" i="63"/>
  <c r="ET1" i="63"/>
  <c r="ES1" i="63"/>
  <c r="ER1" i="63"/>
  <c r="EQ1" i="63"/>
  <c r="EP1" i="63"/>
  <c r="EO1" i="63"/>
  <c r="EN1" i="63"/>
  <c r="EM1" i="63"/>
  <c r="EL1" i="63"/>
  <c r="EK1" i="63"/>
  <c r="EI1" i="63"/>
  <c r="EH1" i="63"/>
  <c r="EG1" i="63"/>
  <c r="EF1" i="63"/>
  <c r="EE1" i="63"/>
  <c r="EJ1" i="63" s="1"/>
  <c r="ED1" i="63"/>
  <c r="EC1" i="63"/>
  <c r="EB1" i="63"/>
  <c r="EA1" i="63"/>
  <c r="DZ1" i="63"/>
  <c r="DY1" i="63"/>
  <c r="DX1" i="63"/>
  <c r="DU1" i="63"/>
  <c r="DT1" i="63"/>
  <c r="DS1" i="63"/>
  <c r="DR1" i="63"/>
  <c r="DW1" i="63" s="1"/>
  <c r="DQ1" i="63"/>
  <c r="DV1" i="63" s="1"/>
  <c r="DP1" i="63"/>
  <c r="DK1" i="63"/>
  <c r="DJ1" i="63"/>
  <c r="DO1" i="63" s="1"/>
  <c r="DI1" i="63"/>
  <c r="DN1" i="63" s="1"/>
  <c r="DH1" i="63"/>
  <c r="DM1" i="63" s="1"/>
  <c r="DG1" i="63"/>
  <c r="DL1" i="63" s="1"/>
  <c r="DC1" i="63"/>
  <c r="DB1" i="63"/>
  <c r="DA1" i="63"/>
  <c r="DF1" i="63" s="1"/>
  <c r="CZ1" i="63"/>
  <c r="DE1" i="63" s="1"/>
  <c r="CY1" i="63"/>
  <c r="DD1" i="63" s="1"/>
  <c r="CX1" i="63"/>
  <c r="CW1" i="63"/>
  <c r="CS1" i="63"/>
  <c r="CR1" i="63"/>
  <c r="CD1" i="63"/>
  <c r="CC1" i="63"/>
  <c r="CB1" i="63"/>
  <c r="BV1" i="63"/>
  <c r="GG1" i="63" s="1"/>
  <c r="BT1" i="63"/>
  <c r="GE1" i="63" s="1"/>
  <c r="BM1" i="63"/>
  <c r="BR1" i="63" s="1"/>
  <c r="BL1" i="63"/>
  <c r="BQ1" i="63" s="1"/>
  <c r="BH1" i="63"/>
  <c r="NZ1" i="63" s="1"/>
  <c r="PX1" i="63" s="1"/>
  <c r="BG1" i="63"/>
  <c r="NY1" i="63" s="1"/>
  <c r="BF1" i="63"/>
  <c r="GA1" i="63" s="1"/>
  <c r="BE1" i="63"/>
  <c r="FZ1" i="63" s="1"/>
  <c r="BD1" i="63"/>
  <c r="NV1" i="63" s="1"/>
  <c r="BC1" i="63"/>
  <c r="BB1" i="63"/>
  <c r="BA1" i="63"/>
  <c r="AZ1" i="63"/>
  <c r="AY1" i="63"/>
  <c r="AX1" i="63"/>
  <c r="AW1" i="63"/>
  <c r="AV1" i="63"/>
  <c r="AU1" i="63"/>
  <c r="AT1" i="63"/>
  <c r="AS1" i="63"/>
  <c r="AR1" i="63"/>
  <c r="AQ1" i="63"/>
  <c r="AP1" i="63"/>
  <c r="AO1" i="63"/>
  <c r="AN1" i="63"/>
  <c r="OY1" i="63" s="1"/>
  <c r="AM1" i="63"/>
  <c r="OX1" i="63" s="1"/>
  <c r="AL1" i="63"/>
  <c r="OW1" i="63" s="1"/>
  <c r="AK1" i="63"/>
  <c r="OV1" i="63" s="1"/>
  <c r="AJ1" i="63"/>
  <c r="OU1" i="63" s="1"/>
  <c r="AI1" i="63"/>
  <c r="AH1" i="63"/>
  <c r="AG1" i="63"/>
  <c r="AF1" i="63"/>
  <c r="AE1" i="63"/>
  <c r="AD1" i="63"/>
  <c r="AC1" i="63"/>
  <c r="AB1" i="63"/>
  <c r="AA1" i="63"/>
  <c r="Z1" i="63"/>
  <c r="Y1" i="63"/>
  <c r="X1" i="63"/>
  <c r="W1" i="63"/>
  <c r="IK1" i="63" s="1"/>
  <c r="V1" i="63"/>
  <c r="JS1" i="63" s="1"/>
  <c r="KM1" i="63" s="1"/>
  <c r="LB1" i="63" s="1"/>
  <c r="U1" i="63"/>
  <c r="JR1" i="63" s="1"/>
  <c r="KL1" i="63" s="1"/>
  <c r="LA1" i="63" s="1"/>
  <c r="T1" i="63"/>
  <c r="IM1" i="63" s="1"/>
  <c r="S1" i="63"/>
  <c r="GI1" i="63" s="1"/>
  <c r="R1" i="63"/>
  <c r="OT1" i="63" s="1"/>
  <c r="Q1" i="63"/>
  <c r="CF1" i="63" s="1"/>
  <c r="P1" i="63"/>
  <c r="PG1" i="63" s="1"/>
  <c r="O1" i="63"/>
  <c r="OQ1" i="63" s="1"/>
  <c r="N1" i="63"/>
  <c r="BS1" i="63" s="1"/>
  <c r="GD1" i="63" s="1"/>
  <c r="PN1" i="62"/>
  <c r="PM1" i="62"/>
  <c r="PL1" i="62"/>
  <c r="PK1" i="62"/>
  <c r="PJ1" i="62"/>
  <c r="PH1" i="62"/>
  <c r="PA1" i="62"/>
  <c r="OZ1" i="62"/>
  <c r="OR1" i="62"/>
  <c r="OK1" i="62"/>
  <c r="PY1" i="62" s="1"/>
  <c r="OJ1" i="62"/>
  <c r="OI1" i="62"/>
  <c r="OH1" i="62"/>
  <c r="OG1" i="62"/>
  <c r="OF1" i="62"/>
  <c r="OE1" i="62"/>
  <c r="OD1" i="62"/>
  <c r="OC1" i="62"/>
  <c r="OB1" i="62"/>
  <c r="OA1" i="62"/>
  <c r="NU1" i="62"/>
  <c r="NT1" i="62"/>
  <c r="NS1" i="62"/>
  <c r="NR1" i="62"/>
  <c r="NQ1" i="62"/>
  <c r="NP1" i="62"/>
  <c r="NO1" i="62"/>
  <c r="NN1" i="62"/>
  <c r="NM1" i="62"/>
  <c r="NL1" i="62"/>
  <c r="NK1" i="62"/>
  <c r="NJ1" i="62"/>
  <c r="PW1" i="62" s="1"/>
  <c r="NI1" i="62"/>
  <c r="NH1" i="62"/>
  <c r="NG1" i="62"/>
  <c r="NF1" i="62"/>
  <c r="NE1" i="62"/>
  <c r="ND1" i="62"/>
  <c r="NC1" i="62"/>
  <c r="NB1" i="62"/>
  <c r="NA1" i="62"/>
  <c r="MZ1" i="62"/>
  <c r="MY1" i="62"/>
  <c r="MX1" i="62"/>
  <c r="MW1" i="62"/>
  <c r="MV1" i="62"/>
  <c r="MU1" i="62"/>
  <c r="MT1" i="62"/>
  <c r="MS1" i="62"/>
  <c r="MR1" i="62"/>
  <c r="MQ1" i="62"/>
  <c r="MP1" i="62"/>
  <c r="PR1" i="62" s="1"/>
  <c r="MO1" i="62"/>
  <c r="PQ1" i="62" s="1"/>
  <c r="MN1" i="62"/>
  <c r="PP1" i="62" s="1"/>
  <c r="MM1" i="62"/>
  <c r="ML1" i="62"/>
  <c r="PS1" i="62" s="1"/>
  <c r="MK1" i="62"/>
  <c r="MJ1" i="62"/>
  <c r="MI1" i="62"/>
  <c r="MH1" i="62"/>
  <c r="PO1" i="62" s="1"/>
  <c r="LY1" i="62"/>
  <c r="LX1" i="62"/>
  <c r="LW1" i="62"/>
  <c r="LV1" i="62"/>
  <c r="LU1" i="62"/>
  <c r="LT1" i="62"/>
  <c r="LS1" i="62"/>
  <c r="LR1" i="62"/>
  <c r="LQ1" i="62"/>
  <c r="LP1" i="62"/>
  <c r="LO1" i="62"/>
  <c r="LN1" i="62"/>
  <c r="LM1" i="62"/>
  <c r="LL1" i="62"/>
  <c r="LK1" i="62"/>
  <c r="LJ1" i="62"/>
  <c r="MD1" i="62" s="1"/>
  <c r="LI1" i="62"/>
  <c r="MC1" i="62" s="1"/>
  <c r="KS1" i="62"/>
  <c r="KR1" i="62"/>
  <c r="KE1" i="62"/>
  <c r="KD1" i="62"/>
  <c r="KC1" i="62"/>
  <c r="KB1" i="62"/>
  <c r="JY1" i="62"/>
  <c r="JX1" i="62"/>
  <c r="JW1" i="62"/>
  <c r="KQ1" i="62" s="1"/>
  <c r="JV1" i="62"/>
  <c r="KP1" i="62" s="1"/>
  <c r="JU1" i="62"/>
  <c r="KO1" i="62" s="1"/>
  <c r="JT1" i="62"/>
  <c r="KN1" i="62" s="1"/>
  <c r="LC1" i="62" s="1"/>
  <c r="JO1" i="62"/>
  <c r="KI1" i="62" s="1"/>
  <c r="JN1" i="62"/>
  <c r="KH1" i="62" s="1"/>
  <c r="JM1" i="62"/>
  <c r="KG1" i="62" s="1"/>
  <c r="JL1" i="62"/>
  <c r="KF1" i="62" s="1"/>
  <c r="JK1" i="62"/>
  <c r="JJ1" i="62"/>
  <c r="JI1" i="62"/>
  <c r="JH1" i="62"/>
  <c r="JG1" i="62"/>
  <c r="KA1" i="62" s="1"/>
  <c r="JF1" i="62"/>
  <c r="JZ1" i="62" s="1"/>
  <c r="KT1" i="62" s="1"/>
  <c r="IZ1" i="62"/>
  <c r="IY1" i="62"/>
  <c r="IX1" i="62"/>
  <c r="IW1" i="62"/>
  <c r="IV1" i="62"/>
  <c r="IU1" i="62"/>
  <c r="IT1" i="62"/>
  <c r="IS1" i="62"/>
  <c r="IR1" i="62"/>
  <c r="IQ1" i="62"/>
  <c r="IP1" i="62"/>
  <c r="IO1" i="62"/>
  <c r="IN1" i="62"/>
  <c r="IH1" i="62"/>
  <c r="IG1" i="62"/>
  <c r="IF1" i="62"/>
  <c r="IE1" i="62"/>
  <c r="ID1" i="62"/>
  <c r="IC1" i="62"/>
  <c r="JB1" i="62" s="1"/>
  <c r="IB1" i="62"/>
  <c r="HY1" i="62"/>
  <c r="HX1" i="62"/>
  <c r="HV1" i="62"/>
  <c r="HU1" i="62"/>
  <c r="HT1" i="62"/>
  <c r="HS1" i="62"/>
  <c r="HR1" i="62"/>
  <c r="HQ1" i="62"/>
  <c r="HP1" i="62"/>
  <c r="HO1" i="62"/>
  <c r="HN1" i="62"/>
  <c r="HM1" i="62"/>
  <c r="HJ1" i="62"/>
  <c r="HI1" i="62"/>
  <c r="HH1" i="62"/>
  <c r="HG1" i="62"/>
  <c r="HF1" i="62"/>
  <c r="HE1" i="62"/>
  <c r="HD1" i="62"/>
  <c r="HC1" i="62"/>
  <c r="HW1" i="62" s="1"/>
  <c r="GW1" i="62"/>
  <c r="GV1" i="62"/>
  <c r="GU1" i="62"/>
  <c r="GT1" i="62"/>
  <c r="GS1" i="62"/>
  <c r="GR1" i="62"/>
  <c r="GQ1" i="62"/>
  <c r="GP1" i="62"/>
  <c r="GO1" i="62"/>
  <c r="GN1" i="62"/>
  <c r="GL1" i="62"/>
  <c r="GK1" i="62"/>
  <c r="GJ1" i="62"/>
  <c r="GC1" i="62"/>
  <c r="GB1" i="62"/>
  <c r="FX1" i="62"/>
  <c r="FW1" i="62"/>
  <c r="FV1" i="62"/>
  <c r="FU1" i="62"/>
  <c r="FT1" i="62"/>
  <c r="FS1" i="62"/>
  <c r="FR1" i="62"/>
  <c r="FQ1" i="62"/>
  <c r="FP1" i="62"/>
  <c r="FO1" i="62"/>
  <c r="FN1" i="62"/>
  <c r="FM1" i="62"/>
  <c r="FL1" i="62"/>
  <c r="FK1" i="62"/>
  <c r="FJ1" i="62"/>
  <c r="FI1" i="62"/>
  <c r="FH1" i="62"/>
  <c r="FG1" i="62"/>
  <c r="FF1" i="62"/>
  <c r="FE1" i="62"/>
  <c r="FD1" i="62"/>
  <c r="FC1" i="62"/>
  <c r="FB1" i="62"/>
  <c r="FA1" i="62"/>
  <c r="EZ1" i="62"/>
  <c r="EY1" i="62"/>
  <c r="EX1" i="62"/>
  <c r="EW1" i="62"/>
  <c r="EV1" i="62"/>
  <c r="EU1" i="62"/>
  <c r="ET1" i="62"/>
  <c r="ES1" i="62"/>
  <c r="ER1" i="62"/>
  <c r="EQ1" i="62"/>
  <c r="EP1" i="62"/>
  <c r="EO1" i="62"/>
  <c r="EN1" i="62"/>
  <c r="EM1" i="62"/>
  <c r="EL1" i="62"/>
  <c r="EK1" i="62"/>
  <c r="EI1" i="62"/>
  <c r="EH1" i="62"/>
  <c r="EG1" i="62"/>
  <c r="EF1" i="62"/>
  <c r="EE1" i="62"/>
  <c r="EJ1" i="62" s="1"/>
  <c r="ED1" i="62"/>
  <c r="EC1" i="62"/>
  <c r="EB1" i="62"/>
  <c r="EA1" i="62"/>
  <c r="DZ1" i="62"/>
  <c r="DY1" i="62"/>
  <c r="DX1" i="62"/>
  <c r="DU1" i="62"/>
  <c r="DT1" i="62"/>
  <c r="DS1" i="62"/>
  <c r="DR1" i="62"/>
  <c r="DW1" i="62" s="1"/>
  <c r="DQ1" i="62"/>
  <c r="DV1" i="62" s="1"/>
  <c r="DP1" i="62"/>
  <c r="DK1" i="62"/>
  <c r="DJ1" i="62"/>
  <c r="DO1" i="62" s="1"/>
  <c r="DI1" i="62"/>
  <c r="DN1" i="62" s="1"/>
  <c r="DH1" i="62"/>
  <c r="DM1" i="62" s="1"/>
  <c r="DG1" i="62"/>
  <c r="DL1" i="62" s="1"/>
  <c r="DC1" i="62"/>
  <c r="DB1" i="62"/>
  <c r="DA1" i="62"/>
  <c r="DF1" i="62" s="1"/>
  <c r="CZ1" i="62"/>
  <c r="DE1" i="62" s="1"/>
  <c r="CY1" i="62"/>
  <c r="DD1" i="62" s="1"/>
  <c r="CX1" i="62"/>
  <c r="CW1" i="62"/>
  <c r="CS1" i="62"/>
  <c r="CR1" i="62"/>
  <c r="CD1" i="62"/>
  <c r="CC1" i="62"/>
  <c r="CB1" i="62"/>
  <c r="BT1" i="62"/>
  <c r="GE1" i="62" s="1"/>
  <c r="BM1" i="62"/>
  <c r="BR1" i="62" s="1"/>
  <c r="BL1" i="62"/>
  <c r="BQ1" i="62" s="1"/>
  <c r="BH1" i="62"/>
  <c r="NZ1" i="62" s="1"/>
  <c r="PX1" i="62" s="1"/>
  <c r="BG1" i="62"/>
  <c r="NY1" i="62" s="1"/>
  <c r="BF1" i="62"/>
  <c r="GA1" i="62" s="1"/>
  <c r="BE1" i="62"/>
  <c r="FZ1" i="62" s="1"/>
  <c r="GY1" i="62" s="1"/>
  <c r="BD1" i="62"/>
  <c r="FY1" i="62" s="1"/>
  <c r="BC1" i="62"/>
  <c r="BB1" i="62"/>
  <c r="BA1" i="62"/>
  <c r="AZ1" i="62"/>
  <c r="AY1" i="62"/>
  <c r="AX1" i="62"/>
  <c r="AW1" i="62"/>
  <c r="AV1" i="62"/>
  <c r="AU1" i="62"/>
  <c r="AT1" i="62"/>
  <c r="AS1" i="62"/>
  <c r="AR1" i="62"/>
  <c r="AQ1" i="62"/>
  <c r="AP1" i="62"/>
  <c r="AO1" i="62"/>
  <c r="AN1" i="62"/>
  <c r="OY1" i="62" s="1"/>
  <c r="AM1" i="62"/>
  <c r="OX1" i="62" s="1"/>
  <c r="AL1" i="62"/>
  <c r="OW1" i="62" s="1"/>
  <c r="AK1" i="62"/>
  <c r="OV1" i="62" s="1"/>
  <c r="AJ1" i="62"/>
  <c r="OU1" i="62" s="1"/>
  <c r="AI1" i="62"/>
  <c r="AH1" i="62"/>
  <c r="AG1" i="62"/>
  <c r="AF1" i="62"/>
  <c r="AE1" i="62"/>
  <c r="AD1" i="62"/>
  <c r="AC1" i="62"/>
  <c r="AB1" i="62"/>
  <c r="AA1" i="62"/>
  <c r="Z1" i="62"/>
  <c r="Y1" i="62"/>
  <c r="X1" i="62"/>
  <c r="W1" i="62"/>
  <c r="IK1" i="62" s="1"/>
  <c r="V1" i="62"/>
  <c r="JS1" i="62" s="1"/>
  <c r="KM1" i="62" s="1"/>
  <c r="LB1" i="62" s="1"/>
  <c r="U1" i="62"/>
  <c r="JR1" i="62" s="1"/>
  <c r="KL1" i="62" s="1"/>
  <c r="LA1" i="62" s="1"/>
  <c r="T1" i="62"/>
  <c r="IM1" i="62" s="1"/>
  <c r="S1" i="62"/>
  <c r="GI1" i="62" s="1"/>
  <c r="R1" i="62"/>
  <c r="CG1" i="62" s="1"/>
  <c r="Q1" i="62"/>
  <c r="OS1" i="62" s="1"/>
  <c r="P1" i="62"/>
  <c r="PG1" i="62" s="1"/>
  <c r="O1" i="62"/>
  <c r="OQ1" i="62" s="1"/>
  <c r="N1" i="62"/>
  <c r="BS1" i="62" s="1"/>
  <c r="GD1" i="62" s="1"/>
  <c r="PR1" i="61"/>
  <c r="PN1" i="61"/>
  <c r="PM1" i="61"/>
  <c r="PL1" i="61"/>
  <c r="PK1" i="61"/>
  <c r="PJ1" i="61"/>
  <c r="PH1" i="61"/>
  <c r="OZ1" i="61"/>
  <c r="OL1" i="61"/>
  <c r="OJ1" i="61"/>
  <c r="OI1" i="61"/>
  <c r="OH1" i="61"/>
  <c r="OG1" i="61"/>
  <c r="OF1" i="61"/>
  <c r="OE1" i="61"/>
  <c r="OD1" i="61"/>
  <c r="OC1" i="61"/>
  <c r="OB1" i="61"/>
  <c r="PZ1" i="61" s="1"/>
  <c r="OA1" i="61"/>
  <c r="NU1" i="61"/>
  <c r="NT1" i="61"/>
  <c r="NS1" i="61"/>
  <c r="NR1" i="61"/>
  <c r="NQ1" i="61"/>
  <c r="NP1" i="61"/>
  <c r="NO1" i="61"/>
  <c r="NN1" i="61"/>
  <c r="NM1" i="61"/>
  <c r="NL1" i="61"/>
  <c r="NK1" i="61"/>
  <c r="NJ1" i="61"/>
  <c r="PW1" i="61" s="1"/>
  <c r="NI1" i="61"/>
  <c r="NH1" i="61"/>
  <c r="NG1" i="61"/>
  <c r="NF1" i="61"/>
  <c r="NE1" i="61"/>
  <c r="ND1" i="61"/>
  <c r="NC1" i="61"/>
  <c r="NB1" i="61"/>
  <c r="NA1" i="61"/>
  <c r="MZ1" i="61"/>
  <c r="MY1" i="61"/>
  <c r="MX1" i="61"/>
  <c r="MW1" i="61"/>
  <c r="MV1" i="61"/>
  <c r="MU1" i="61"/>
  <c r="MT1" i="61"/>
  <c r="MS1" i="61"/>
  <c r="MR1" i="61"/>
  <c r="MQ1" i="61"/>
  <c r="MP1" i="61"/>
  <c r="MO1" i="61"/>
  <c r="PQ1" i="61" s="1"/>
  <c r="MN1" i="61"/>
  <c r="PP1" i="61" s="1"/>
  <c r="MM1" i="61"/>
  <c r="ML1" i="61"/>
  <c r="PS1" i="61" s="1"/>
  <c r="MK1" i="61"/>
  <c r="MJ1" i="61"/>
  <c r="MI1" i="61"/>
  <c r="MH1" i="61"/>
  <c r="PO1" i="61" s="1"/>
  <c r="LX1" i="61"/>
  <c r="LW1" i="61"/>
  <c r="LV1" i="61"/>
  <c r="LU1" i="61"/>
  <c r="LT1" i="61"/>
  <c r="LS1" i="61"/>
  <c r="LR1" i="61"/>
  <c r="LQ1" i="61"/>
  <c r="LP1" i="61"/>
  <c r="LO1" i="61"/>
  <c r="LN1" i="61"/>
  <c r="LM1" i="61"/>
  <c r="LL1" i="61"/>
  <c r="LK1" i="61"/>
  <c r="LJ1" i="61"/>
  <c r="LI1" i="61"/>
  <c r="MC1" i="61" s="1"/>
  <c r="KS1" i="61"/>
  <c r="KR1" i="61"/>
  <c r="KD1" i="61"/>
  <c r="KX1" i="61" s="1"/>
  <c r="KC1" i="61"/>
  <c r="KB1" i="61"/>
  <c r="KV1" i="61" s="1"/>
  <c r="LF1" i="61" s="1"/>
  <c r="JY1" i="61"/>
  <c r="JX1" i="61"/>
  <c r="JW1" i="61"/>
  <c r="KQ1" i="61" s="1"/>
  <c r="JV1" i="61"/>
  <c r="KP1" i="61" s="1"/>
  <c r="JU1" i="61"/>
  <c r="KO1" i="61" s="1"/>
  <c r="JT1" i="61"/>
  <c r="KN1" i="61" s="1"/>
  <c r="LC1" i="61" s="1"/>
  <c r="JO1" i="61"/>
  <c r="KI1" i="61" s="1"/>
  <c r="JN1" i="61"/>
  <c r="KH1" i="61" s="1"/>
  <c r="JM1" i="61"/>
  <c r="KG1" i="61" s="1"/>
  <c r="JL1" i="61"/>
  <c r="KF1" i="61" s="1"/>
  <c r="JK1" i="61"/>
  <c r="KE1" i="61" s="1"/>
  <c r="JJ1" i="61"/>
  <c r="JI1" i="61"/>
  <c r="JH1" i="61"/>
  <c r="JG1" i="61"/>
  <c r="KA1" i="61" s="1"/>
  <c r="KU1" i="61" s="1"/>
  <c r="JF1" i="61"/>
  <c r="JZ1" i="61" s="1"/>
  <c r="KT1" i="61" s="1"/>
  <c r="IZ1" i="61"/>
  <c r="IY1" i="61"/>
  <c r="IX1" i="61"/>
  <c r="IW1" i="61"/>
  <c r="IV1" i="61"/>
  <c r="IU1" i="61"/>
  <c r="IT1" i="61"/>
  <c r="IS1" i="61"/>
  <c r="IR1" i="61"/>
  <c r="IQ1" i="61"/>
  <c r="IP1" i="61"/>
  <c r="IO1" i="61"/>
  <c r="IN1" i="61"/>
  <c r="IH1" i="61"/>
  <c r="IG1" i="61"/>
  <c r="IF1" i="61"/>
  <c r="JE1" i="61" s="1"/>
  <c r="IE1" i="61"/>
  <c r="ID1" i="61"/>
  <c r="IC1" i="61"/>
  <c r="IB1" i="61"/>
  <c r="HX1" i="61"/>
  <c r="HV1" i="61"/>
  <c r="HU1" i="61"/>
  <c r="HT1" i="61"/>
  <c r="HS1" i="61"/>
  <c r="HR1" i="61"/>
  <c r="HQ1" i="61"/>
  <c r="HP1" i="61"/>
  <c r="HO1" i="61"/>
  <c r="HN1" i="61"/>
  <c r="HM1" i="61"/>
  <c r="HJ1" i="61"/>
  <c r="HY1" i="61" s="1"/>
  <c r="HI1" i="61"/>
  <c r="HH1" i="61"/>
  <c r="HG1" i="61"/>
  <c r="HF1" i="61"/>
  <c r="HE1" i="61"/>
  <c r="HD1" i="61"/>
  <c r="HC1" i="61"/>
  <c r="HW1" i="61" s="1"/>
  <c r="GW1" i="61"/>
  <c r="GV1" i="61"/>
  <c r="GU1" i="61"/>
  <c r="GT1" i="61"/>
  <c r="GS1" i="61"/>
  <c r="GR1" i="61"/>
  <c r="GQ1" i="61"/>
  <c r="GP1" i="61"/>
  <c r="GO1" i="61"/>
  <c r="GN1" i="61"/>
  <c r="GL1" i="61"/>
  <c r="GK1" i="61"/>
  <c r="GJ1" i="61"/>
  <c r="GC1" i="61"/>
  <c r="GB1" i="61"/>
  <c r="HA1" i="61" s="1"/>
  <c r="FX1" i="61"/>
  <c r="FW1" i="61"/>
  <c r="FV1" i="61"/>
  <c r="FU1" i="61"/>
  <c r="FT1" i="61"/>
  <c r="FS1" i="61"/>
  <c r="FR1" i="61"/>
  <c r="FQ1" i="61"/>
  <c r="FP1" i="61"/>
  <c r="FO1" i="61"/>
  <c r="FN1" i="61"/>
  <c r="FM1" i="61"/>
  <c r="FL1" i="61"/>
  <c r="FK1" i="61"/>
  <c r="FJ1" i="61"/>
  <c r="FI1" i="61"/>
  <c r="FH1" i="61"/>
  <c r="FG1" i="61"/>
  <c r="FF1" i="61"/>
  <c r="FE1" i="61"/>
  <c r="FD1" i="61"/>
  <c r="FC1" i="61"/>
  <c r="FB1" i="61"/>
  <c r="FA1" i="61"/>
  <c r="EZ1" i="61"/>
  <c r="EY1" i="61"/>
  <c r="EX1" i="61"/>
  <c r="EW1" i="61"/>
  <c r="EV1" i="61"/>
  <c r="EU1" i="61"/>
  <c r="ET1" i="61"/>
  <c r="ES1" i="61"/>
  <c r="ER1" i="61"/>
  <c r="EQ1" i="61"/>
  <c r="EP1" i="61"/>
  <c r="EO1" i="61"/>
  <c r="EN1" i="61"/>
  <c r="EM1" i="61"/>
  <c r="EL1" i="61"/>
  <c r="EK1" i="61"/>
  <c r="EH1" i="61"/>
  <c r="EG1" i="61"/>
  <c r="EF1" i="61"/>
  <c r="EE1" i="61"/>
  <c r="EJ1" i="61" s="1"/>
  <c r="ED1" i="61"/>
  <c r="EI1" i="61" s="1"/>
  <c r="EC1" i="61"/>
  <c r="EB1" i="61"/>
  <c r="EA1" i="61"/>
  <c r="DZ1" i="61"/>
  <c r="DY1" i="61"/>
  <c r="DX1" i="61"/>
  <c r="DU1" i="61"/>
  <c r="DT1" i="61"/>
  <c r="DS1" i="61"/>
  <c r="DR1" i="61"/>
  <c r="DW1" i="61" s="1"/>
  <c r="DQ1" i="61"/>
  <c r="DV1" i="61" s="1"/>
  <c r="DP1" i="61"/>
  <c r="DK1" i="61"/>
  <c r="DJ1" i="61"/>
  <c r="DO1" i="61" s="1"/>
  <c r="DI1" i="61"/>
  <c r="DN1" i="61" s="1"/>
  <c r="DH1" i="61"/>
  <c r="DM1" i="61" s="1"/>
  <c r="DG1" i="61"/>
  <c r="DL1" i="61" s="1"/>
  <c r="DB1" i="61"/>
  <c r="DA1" i="61"/>
  <c r="DF1" i="61" s="1"/>
  <c r="CZ1" i="61"/>
  <c r="DE1" i="61" s="1"/>
  <c r="CY1" i="61"/>
  <c r="DD1" i="61" s="1"/>
  <c r="CX1" i="61"/>
  <c r="DC1" i="61" s="1"/>
  <c r="CW1" i="61"/>
  <c r="CS1" i="61"/>
  <c r="CR1" i="61"/>
  <c r="CD1" i="61"/>
  <c r="CC1" i="61"/>
  <c r="CB1" i="61"/>
  <c r="BV1" i="61"/>
  <c r="GG1" i="61" s="1"/>
  <c r="BT1" i="61"/>
  <c r="GE1" i="61" s="1"/>
  <c r="BM1" i="61"/>
  <c r="BR1" i="61" s="1"/>
  <c r="BL1" i="61"/>
  <c r="BQ1" i="61" s="1"/>
  <c r="BH1" i="61"/>
  <c r="NZ1" i="61" s="1"/>
  <c r="PX1" i="61" s="1"/>
  <c r="BG1" i="61"/>
  <c r="NY1" i="61" s="1"/>
  <c r="BF1" i="61"/>
  <c r="GA1" i="61" s="1"/>
  <c r="BE1" i="61"/>
  <c r="FZ1" i="61" s="1"/>
  <c r="GY1" i="61" s="1"/>
  <c r="BD1" i="61"/>
  <c r="FY1" i="61" s="1"/>
  <c r="GX1" i="61" s="1"/>
  <c r="BC1" i="61"/>
  <c r="BB1" i="61"/>
  <c r="BA1" i="61"/>
  <c r="AZ1" i="61"/>
  <c r="AY1" i="61"/>
  <c r="AX1" i="61"/>
  <c r="AW1" i="61"/>
  <c r="AV1" i="61"/>
  <c r="AU1" i="61"/>
  <c r="AT1" i="61"/>
  <c r="AS1" i="61"/>
  <c r="AR1" i="61"/>
  <c r="AQ1" i="61"/>
  <c r="AP1" i="61"/>
  <c r="AO1" i="61"/>
  <c r="AN1" i="61"/>
  <c r="OY1" i="61" s="1"/>
  <c r="AM1" i="61"/>
  <c r="OX1" i="61" s="1"/>
  <c r="AL1" i="61"/>
  <c r="OW1" i="61" s="1"/>
  <c r="AK1" i="61"/>
  <c r="OV1" i="61" s="1"/>
  <c r="AJ1" i="61"/>
  <c r="OU1" i="61" s="1"/>
  <c r="AI1" i="61"/>
  <c r="AH1" i="61"/>
  <c r="AG1" i="61"/>
  <c r="AF1" i="61"/>
  <c r="AE1" i="61"/>
  <c r="AD1" i="61"/>
  <c r="AC1" i="61"/>
  <c r="AB1" i="61"/>
  <c r="AA1" i="61"/>
  <c r="Z1" i="61"/>
  <c r="Y1" i="61"/>
  <c r="X1" i="61"/>
  <c r="W1" i="61"/>
  <c r="IK1" i="61" s="1"/>
  <c r="V1" i="61"/>
  <c r="JS1" i="61" s="1"/>
  <c r="KM1" i="61" s="1"/>
  <c r="LB1" i="61" s="1"/>
  <c r="U1" i="61"/>
  <c r="JR1" i="61" s="1"/>
  <c r="KL1" i="61" s="1"/>
  <c r="LA1" i="61" s="1"/>
  <c r="T1" i="61"/>
  <c r="IM1" i="61" s="1"/>
  <c r="S1" i="61"/>
  <c r="GI1" i="61" s="1"/>
  <c r="R1" i="61"/>
  <c r="CG1" i="61" s="1"/>
  <c r="Q1" i="61"/>
  <c r="CF1" i="61" s="1"/>
  <c r="P1" i="61"/>
  <c r="PG1" i="61" s="1"/>
  <c r="O1" i="61"/>
  <c r="OQ1" i="61" s="1"/>
  <c r="N1" i="61"/>
  <c r="BS1" i="61" s="1"/>
  <c r="GD1" i="61" s="1"/>
  <c r="PN1" i="60"/>
  <c r="PM1" i="60"/>
  <c r="PL1" i="60"/>
  <c r="PK1" i="60"/>
  <c r="PJ1" i="60"/>
  <c r="PH1" i="60"/>
  <c r="OZ1" i="60"/>
  <c r="OJ1" i="60"/>
  <c r="OI1" i="60"/>
  <c r="OH1" i="60"/>
  <c r="OG1" i="60"/>
  <c r="OF1" i="60"/>
  <c r="OE1" i="60"/>
  <c r="OD1" i="60"/>
  <c r="OC1" i="60"/>
  <c r="OB1" i="60"/>
  <c r="OA1" i="60"/>
  <c r="NU1" i="60"/>
  <c r="NT1" i="60"/>
  <c r="NS1" i="60"/>
  <c r="NR1" i="60"/>
  <c r="NQ1" i="60"/>
  <c r="NP1" i="60"/>
  <c r="NO1" i="60"/>
  <c r="NN1" i="60"/>
  <c r="NM1" i="60"/>
  <c r="NL1" i="60"/>
  <c r="NK1" i="60"/>
  <c r="NJ1" i="60"/>
  <c r="NI1" i="60"/>
  <c r="NH1" i="60"/>
  <c r="NG1" i="60"/>
  <c r="NF1" i="60"/>
  <c r="NE1" i="60"/>
  <c r="ND1" i="60"/>
  <c r="NC1" i="60"/>
  <c r="NB1" i="60"/>
  <c r="NA1" i="60"/>
  <c r="MZ1" i="60"/>
  <c r="MY1" i="60"/>
  <c r="MX1" i="60"/>
  <c r="MW1" i="60"/>
  <c r="MV1" i="60"/>
  <c r="MU1" i="60"/>
  <c r="MT1" i="60"/>
  <c r="MS1" i="60"/>
  <c r="MR1" i="60"/>
  <c r="MQ1" i="60"/>
  <c r="PS1" i="60" s="1"/>
  <c r="MP1" i="60"/>
  <c r="PR1" i="60" s="1"/>
  <c r="MO1" i="60"/>
  <c r="MN1" i="60"/>
  <c r="PP1" i="60" s="1"/>
  <c r="MM1" i="60"/>
  <c r="ML1" i="60"/>
  <c r="MK1" i="60"/>
  <c r="MJ1" i="60"/>
  <c r="PQ1" i="60" s="1"/>
  <c r="MI1" i="60"/>
  <c r="MH1" i="60"/>
  <c r="PO1" i="60" s="1"/>
  <c r="LX1" i="60"/>
  <c r="LW1" i="60"/>
  <c r="LV1" i="60"/>
  <c r="LU1" i="60"/>
  <c r="LT1" i="60"/>
  <c r="LS1" i="60"/>
  <c r="LR1" i="60"/>
  <c r="LQ1" i="60"/>
  <c r="LP1" i="60"/>
  <c r="LO1" i="60"/>
  <c r="LN1" i="60"/>
  <c r="LM1" i="60"/>
  <c r="LL1" i="60"/>
  <c r="LK1" i="60"/>
  <c r="LJ1" i="60"/>
  <c r="LI1" i="60"/>
  <c r="MC1" i="60" s="1"/>
  <c r="KS1" i="60"/>
  <c r="KR1" i="60"/>
  <c r="KE1" i="60"/>
  <c r="KD1" i="60"/>
  <c r="KC1" i="60"/>
  <c r="KW1" i="60" s="1"/>
  <c r="LG1" i="60" s="1"/>
  <c r="KB1" i="60"/>
  <c r="JY1" i="60"/>
  <c r="JX1" i="60"/>
  <c r="JW1" i="60"/>
  <c r="KQ1" i="60" s="1"/>
  <c r="JV1" i="60"/>
  <c r="KP1" i="60" s="1"/>
  <c r="JU1" i="60"/>
  <c r="KO1" i="60" s="1"/>
  <c r="JT1" i="60"/>
  <c r="KN1" i="60" s="1"/>
  <c r="LC1" i="60" s="1"/>
  <c r="JO1" i="60"/>
  <c r="KI1" i="60" s="1"/>
  <c r="JN1" i="60"/>
  <c r="KH1" i="60" s="1"/>
  <c r="JM1" i="60"/>
  <c r="KG1" i="60" s="1"/>
  <c r="JL1" i="60"/>
  <c r="KF1" i="60" s="1"/>
  <c r="JK1" i="60"/>
  <c r="JJ1" i="60"/>
  <c r="JI1" i="60"/>
  <c r="JH1" i="60"/>
  <c r="JG1" i="60"/>
  <c r="KA1" i="60" s="1"/>
  <c r="KU1" i="60" s="1"/>
  <c r="JF1" i="60"/>
  <c r="JZ1" i="60" s="1"/>
  <c r="KT1" i="60" s="1"/>
  <c r="IZ1" i="60"/>
  <c r="IY1" i="60"/>
  <c r="IX1" i="60"/>
  <c r="IW1" i="60"/>
  <c r="IV1" i="60"/>
  <c r="IU1" i="60"/>
  <c r="IT1" i="60"/>
  <c r="IS1" i="60"/>
  <c r="IR1" i="60"/>
  <c r="IQ1" i="60"/>
  <c r="IP1" i="60"/>
  <c r="IO1" i="60"/>
  <c r="IN1" i="60"/>
  <c r="II1" i="60"/>
  <c r="IF1" i="60"/>
  <c r="JE1" i="60" s="1"/>
  <c r="IE1" i="60"/>
  <c r="ID1" i="60"/>
  <c r="JC1" i="60" s="1"/>
  <c r="IC1" i="60"/>
  <c r="IB1" i="60"/>
  <c r="HV1" i="60"/>
  <c r="HU1" i="60"/>
  <c r="HT1" i="60"/>
  <c r="HS1" i="60"/>
  <c r="HR1" i="60"/>
  <c r="HQ1" i="60"/>
  <c r="HP1" i="60"/>
  <c r="HO1" i="60"/>
  <c r="HN1" i="60"/>
  <c r="HM1" i="60"/>
  <c r="HK1" i="60"/>
  <c r="HZ1" i="60" s="1"/>
  <c r="HJ1" i="60"/>
  <c r="HY1" i="60" s="1"/>
  <c r="HH1" i="60"/>
  <c r="HG1" i="60"/>
  <c r="HF1" i="60"/>
  <c r="HE1" i="60"/>
  <c r="HD1" i="60"/>
  <c r="HC1" i="60"/>
  <c r="HW1" i="60" s="1"/>
  <c r="GW1" i="60"/>
  <c r="GV1" i="60"/>
  <c r="GU1" i="60"/>
  <c r="GT1" i="60"/>
  <c r="GS1" i="60"/>
  <c r="GR1" i="60"/>
  <c r="GQ1" i="60"/>
  <c r="GP1" i="60"/>
  <c r="GO1" i="60"/>
  <c r="GN1" i="60"/>
  <c r="GM1" i="60"/>
  <c r="GL1" i="60"/>
  <c r="GK1" i="60"/>
  <c r="GJ1" i="60"/>
  <c r="GC1" i="60"/>
  <c r="GB1" i="60"/>
  <c r="FX1" i="60"/>
  <c r="FW1" i="60"/>
  <c r="FV1" i="60"/>
  <c r="FU1" i="60"/>
  <c r="FT1" i="60"/>
  <c r="FS1" i="60"/>
  <c r="FR1" i="60"/>
  <c r="FQ1" i="60"/>
  <c r="FP1" i="60"/>
  <c r="FO1" i="60"/>
  <c r="FN1" i="60"/>
  <c r="FM1" i="60"/>
  <c r="FL1" i="60"/>
  <c r="FK1" i="60"/>
  <c r="FJ1" i="60"/>
  <c r="FI1" i="60"/>
  <c r="FH1" i="60"/>
  <c r="FG1" i="60"/>
  <c r="FF1" i="60"/>
  <c r="FE1" i="60"/>
  <c r="FD1" i="60"/>
  <c r="FC1" i="60"/>
  <c r="FB1" i="60"/>
  <c r="FA1" i="60"/>
  <c r="EZ1" i="60"/>
  <c r="EY1" i="60"/>
  <c r="EX1" i="60"/>
  <c r="EW1" i="60"/>
  <c r="EV1" i="60"/>
  <c r="EU1" i="60"/>
  <c r="ET1" i="60"/>
  <c r="ES1" i="60"/>
  <c r="ER1" i="60"/>
  <c r="EQ1" i="60"/>
  <c r="EP1" i="60"/>
  <c r="EO1" i="60"/>
  <c r="EN1" i="60"/>
  <c r="EM1" i="60"/>
  <c r="EL1" i="60"/>
  <c r="EK1" i="60"/>
  <c r="EJ1" i="60"/>
  <c r="EI1" i="60"/>
  <c r="EH1" i="60"/>
  <c r="EG1" i="60"/>
  <c r="EF1" i="60"/>
  <c r="EE1" i="60"/>
  <c r="ED1" i="60"/>
  <c r="EC1" i="60"/>
  <c r="EB1" i="60"/>
  <c r="EA1" i="60"/>
  <c r="DZ1" i="60"/>
  <c r="DY1" i="60"/>
  <c r="DX1" i="60"/>
  <c r="DU1" i="60"/>
  <c r="DT1" i="60"/>
  <c r="DS1" i="60"/>
  <c r="DR1" i="60"/>
  <c r="DW1" i="60" s="1"/>
  <c r="DQ1" i="60"/>
  <c r="DV1" i="60" s="1"/>
  <c r="DP1" i="60"/>
  <c r="DL1" i="60"/>
  <c r="DK1" i="60"/>
  <c r="DJ1" i="60"/>
  <c r="DO1" i="60" s="1"/>
  <c r="DI1" i="60"/>
  <c r="DN1" i="60" s="1"/>
  <c r="DH1" i="60"/>
  <c r="DM1" i="60" s="1"/>
  <c r="DG1" i="60"/>
  <c r="DD1" i="60"/>
  <c r="DC1" i="60"/>
  <c r="DB1" i="60"/>
  <c r="DA1" i="60"/>
  <c r="DF1" i="60" s="1"/>
  <c r="CZ1" i="60"/>
  <c r="DE1" i="60" s="1"/>
  <c r="CY1" i="60"/>
  <c r="CX1" i="60"/>
  <c r="CW1" i="60"/>
  <c r="CS1" i="60"/>
  <c r="CR1" i="60"/>
  <c r="CD1" i="60"/>
  <c r="CC1" i="60"/>
  <c r="CB1" i="60"/>
  <c r="BT1" i="60"/>
  <c r="GE1" i="60" s="1"/>
  <c r="BM1" i="60"/>
  <c r="BR1" i="60" s="1"/>
  <c r="BL1" i="60"/>
  <c r="BQ1" i="60" s="1"/>
  <c r="BH1" i="60"/>
  <c r="NZ1" i="60" s="1"/>
  <c r="PX1" i="60" s="1"/>
  <c r="BG1" i="60"/>
  <c r="NY1" i="60" s="1"/>
  <c r="BF1" i="60"/>
  <c r="GA1" i="60" s="1"/>
  <c r="BE1" i="60"/>
  <c r="FZ1" i="60" s="1"/>
  <c r="GY1" i="60" s="1"/>
  <c r="BD1" i="60"/>
  <c r="FY1" i="60" s="1"/>
  <c r="BC1" i="60"/>
  <c r="BB1" i="60"/>
  <c r="BA1" i="60"/>
  <c r="AZ1" i="60"/>
  <c r="AY1" i="60"/>
  <c r="AX1" i="60"/>
  <c r="AW1" i="60"/>
  <c r="AV1" i="60"/>
  <c r="AU1" i="60"/>
  <c r="AT1" i="60"/>
  <c r="AS1" i="60"/>
  <c r="AR1" i="60"/>
  <c r="AQ1" i="60"/>
  <c r="AP1" i="60"/>
  <c r="AO1" i="60"/>
  <c r="AN1" i="60"/>
  <c r="OY1" i="60" s="1"/>
  <c r="AM1" i="60"/>
  <c r="OX1" i="60" s="1"/>
  <c r="AL1" i="60"/>
  <c r="OW1" i="60" s="1"/>
  <c r="AK1" i="60"/>
  <c r="OV1" i="60" s="1"/>
  <c r="AJ1" i="60"/>
  <c r="OU1" i="60" s="1"/>
  <c r="AI1" i="60"/>
  <c r="AH1" i="60"/>
  <c r="AG1" i="60"/>
  <c r="AF1" i="60"/>
  <c r="AE1" i="60"/>
  <c r="AD1" i="60"/>
  <c r="AC1" i="60"/>
  <c r="AB1" i="60"/>
  <c r="AA1" i="60"/>
  <c r="Z1" i="60"/>
  <c r="Y1" i="60"/>
  <c r="X1" i="60"/>
  <c r="W1" i="60"/>
  <c r="IK1" i="60" s="1"/>
  <c r="V1" i="60"/>
  <c r="JS1" i="60" s="1"/>
  <c r="KM1" i="60" s="1"/>
  <c r="LB1" i="60" s="1"/>
  <c r="U1" i="60"/>
  <c r="JR1" i="60" s="1"/>
  <c r="KL1" i="60" s="1"/>
  <c r="LA1" i="60" s="1"/>
  <c r="T1" i="60"/>
  <c r="IM1" i="60" s="1"/>
  <c r="S1" i="60"/>
  <c r="GI1" i="60" s="1"/>
  <c r="R1" i="60"/>
  <c r="CG1" i="60" s="1"/>
  <c r="Q1" i="60"/>
  <c r="CF1" i="60" s="1"/>
  <c r="P1" i="60"/>
  <c r="PG1" i="60" s="1"/>
  <c r="O1" i="60"/>
  <c r="OQ1" i="60" s="1"/>
  <c r="N1" i="60"/>
  <c r="BS1" i="60" s="1"/>
  <c r="GD1" i="60" s="1"/>
  <c r="PY1" i="59"/>
  <c r="PP1" i="59"/>
  <c r="PN1" i="59"/>
  <c r="PM1" i="59"/>
  <c r="PL1" i="59"/>
  <c r="PK1" i="59"/>
  <c r="PJ1" i="59"/>
  <c r="PH1" i="59"/>
  <c r="PA1" i="59"/>
  <c r="OZ1" i="59"/>
  <c r="OK1" i="59"/>
  <c r="OJ1" i="59"/>
  <c r="OI1" i="59"/>
  <c r="OH1" i="59"/>
  <c r="OG1" i="59"/>
  <c r="OF1" i="59"/>
  <c r="OE1" i="59"/>
  <c r="OD1" i="59"/>
  <c r="OC1" i="59"/>
  <c r="OB1" i="59"/>
  <c r="OA1" i="59"/>
  <c r="NU1" i="59"/>
  <c r="NT1" i="59"/>
  <c r="NS1" i="59"/>
  <c r="NR1" i="59"/>
  <c r="NQ1" i="59"/>
  <c r="NP1" i="59"/>
  <c r="NO1" i="59"/>
  <c r="NN1" i="59"/>
  <c r="NM1" i="59"/>
  <c r="NL1" i="59"/>
  <c r="NK1" i="59"/>
  <c r="NJ1" i="59"/>
  <c r="NI1" i="59"/>
  <c r="NH1" i="59"/>
  <c r="NG1" i="59"/>
  <c r="NF1" i="59"/>
  <c r="NE1" i="59"/>
  <c r="ND1" i="59"/>
  <c r="NC1" i="59"/>
  <c r="NB1" i="59"/>
  <c r="NA1" i="59"/>
  <c r="MZ1" i="59"/>
  <c r="MY1" i="59"/>
  <c r="MX1" i="59"/>
  <c r="MW1" i="59"/>
  <c r="MV1" i="59"/>
  <c r="MU1" i="59"/>
  <c r="MT1" i="59"/>
  <c r="MS1" i="59"/>
  <c r="MR1" i="59"/>
  <c r="MQ1" i="59"/>
  <c r="MP1" i="59"/>
  <c r="PR1" i="59" s="1"/>
  <c r="MO1" i="59"/>
  <c r="PQ1" i="59" s="1"/>
  <c r="MN1" i="59"/>
  <c r="MM1" i="59"/>
  <c r="ML1" i="59"/>
  <c r="PS1" i="59" s="1"/>
  <c r="MK1" i="59"/>
  <c r="MJ1" i="59"/>
  <c r="MI1" i="59"/>
  <c r="MH1" i="59"/>
  <c r="PO1" i="59" s="1"/>
  <c r="LY1" i="59"/>
  <c r="LX1" i="59"/>
  <c r="LW1" i="59"/>
  <c r="LV1" i="59"/>
  <c r="LU1" i="59"/>
  <c r="LT1" i="59"/>
  <c r="LS1" i="59"/>
  <c r="LR1" i="59"/>
  <c r="LQ1" i="59"/>
  <c r="LP1" i="59"/>
  <c r="LO1" i="59"/>
  <c r="LN1" i="59"/>
  <c r="LM1" i="59"/>
  <c r="LL1" i="59"/>
  <c r="LK1" i="59"/>
  <c r="LJ1" i="59"/>
  <c r="MD1" i="59" s="1"/>
  <c r="LI1" i="59"/>
  <c r="MC1" i="59" s="1"/>
  <c r="KS1" i="59"/>
  <c r="KR1" i="59"/>
  <c r="KD1" i="59"/>
  <c r="KC1" i="59"/>
  <c r="KB1" i="59"/>
  <c r="JY1" i="59"/>
  <c r="JX1" i="59"/>
  <c r="JW1" i="59"/>
  <c r="KQ1" i="59" s="1"/>
  <c r="JV1" i="59"/>
  <c r="KP1" i="59" s="1"/>
  <c r="JU1" i="59"/>
  <c r="KO1" i="59" s="1"/>
  <c r="JT1" i="59"/>
  <c r="KN1" i="59" s="1"/>
  <c r="LC1" i="59" s="1"/>
  <c r="JO1" i="59"/>
  <c r="KI1" i="59" s="1"/>
  <c r="JN1" i="59"/>
  <c r="KH1" i="59" s="1"/>
  <c r="JM1" i="59"/>
  <c r="KG1" i="59" s="1"/>
  <c r="JL1" i="59"/>
  <c r="KF1" i="59" s="1"/>
  <c r="JK1" i="59"/>
  <c r="KE1" i="59" s="1"/>
  <c r="JJ1" i="59"/>
  <c r="JI1" i="59"/>
  <c r="JH1" i="59"/>
  <c r="JG1" i="59"/>
  <c r="KA1" i="59" s="1"/>
  <c r="JF1" i="59"/>
  <c r="JZ1" i="59" s="1"/>
  <c r="IZ1" i="59"/>
  <c r="IY1" i="59"/>
  <c r="IX1" i="59"/>
  <c r="IW1" i="59"/>
  <c r="IV1" i="59"/>
  <c r="IU1" i="59"/>
  <c r="IT1" i="59"/>
  <c r="IS1" i="59"/>
  <c r="IR1" i="59"/>
  <c r="IQ1" i="59"/>
  <c r="IP1" i="59"/>
  <c r="IO1" i="59"/>
  <c r="IN1" i="59"/>
  <c r="IH1" i="59"/>
  <c r="IG1" i="59"/>
  <c r="IF1" i="59"/>
  <c r="IE1" i="59"/>
  <c r="ID1" i="59"/>
  <c r="IC1" i="59"/>
  <c r="IB1" i="59"/>
  <c r="HY1" i="59"/>
  <c r="HX1" i="59"/>
  <c r="HV1" i="59"/>
  <c r="HU1" i="59"/>
  <c r="HT1" i="59"/>
  <c r="HS1" i="59"/>
  <c r="HR1" i="59"/>
  <c r="HQ1" i="59"/>
  <c r="HP1" i="59"/>
  <c r="HO1" i="59"/>
  <c r="HN1" i="59"/>
  <c r="HM1" i="59"/>
  <c r="HJ1" i="59"/>
  <c r="HI1" i="59"/>
  <c r="HH1" i="59"/>
  <c r="HG1" i="59"/>
  <c r="HF1" i="59"/>
  <c r="HE1" i="59"/>
  <c r="HD1" i="59"/>
  <c r="HC1" i="59"/>
  <c r="HW1" i="59" s="1"/>
  <c r="GW1" i="59"/>
  <c r="GV1" i="59"/>
  <c r="GU1" i="59"/>
  <c r="GT1" i="59"/>
  <c r="GS1" i="59"/>
  <c r="GR1" i="59"/>
  <c r="GQ1" i="59"/>
  <c r="GP1" i="59"/>
  <c r="GO1" i="59"/>
  <c r="GN1" i="59"/>
  <c r="GL1" i="59"/>
  <c r="GK1" i="59"/>
  <c r="GJ1" i="59"/>
  <c r="GC1" i="59"/>
  <c r="GB1" i="59"/>
  <c r="FX1" i="59"/>
  <c r="FW1" i="59"/>
  <c r="FV1" i="59"/>
  <c r="FU1" i="59"/>
  <c r="FT1" i="59"/>
  <c r="FS1" i="59"/>
  <c r="FR1" i="59"/>
  <c r="FQ1" i="59"/>
  <c r="FP1" i="59"/>
  <c r="FO1" i="59"/>
  <c r="FN1" i="59"/>
  <c r="FM1" i="59"/>
  <c r="FL1" i="59"/>
  <c r="FK1" i="59"/>
  <c r="FJ1" i="59"/>
  <c r="FI1" i="59"/>
  <c r="FH1" i="59"/>
  <c r="FG1" i="59"/>
  <c r="FF1" i="59"/>
  <c r="FE1" i="59"/>
  <c r="FD1" i="59"/>
  <c r="FC1" i="59"/>
  <c r="FB1" i="59"/>
  <c r="FA1" i="59"/>
  <c r="EZ1" i="59"/>
  <c r="EY1" i="59"/>
  <c r="EX1" i="59"/>
  <c r="EW1" i="59"/>
  <c r="EV1" i="59"/>
  <c r="EU1" i="59"/>
  <c r="ET1" i="59"/>
  <c r="ES1" i="59"/>
  <c r="ER1" i="59"/>
  <c r="EQ1" i="59"/>
  <c r="EP1" i="59"/>
  <c r="EO1" i="59"/>
  <c r="EN1" i="59"/>
  <c r="EM1" i="59"/>
  <c r="EL1" i="59"/>
  <c r="EK1" i="59"/>
  <c r="EH1" i="59"/>
  <c r="EG1" i="59"/>
  <c r="EF1" i="59"/>
  <c r="EE1" i="59"/>
  <c r="EJ1" i="59" s="1"/>
  <c r="ED1" i="59"/>
  <c r="EI1" i="59" s="1"/>
  <c r="EC1" i="59"/>
  <c r="EB1" i="59"/>
  <c r="EA1" i="59"/>
  <c r="DZ1" i="59"/>
  <c r="DY1" i="59"/>
  <c r="DX1" i="59"/>
  <c r="DU1" i="59"/>
  <c r="DT1" i="59"/>
  <c r="DS1" i="59"/>
  <c r="DR1" i="59"/>
  <c r="DW1" i="59" s="1"/>
  <c r="DQ1" i="59"/>
  <c r="DV1" i="59" s="1"/>
  <c r="DP1" i="59"/>
  <c r="DK1" i="59"/>
  <c r="DJ1" i="59"/>
  <c r="DO1" i="59" s="1"/>
  <c r="DI1" i="59"/>
  <c r="DN1" i="59" s="1"/>
  <c r="DH1" i="59"/>
  <c r="DM1" i="59" s="1"/>
  <c r="DG1" i="59"/>
  <c r="DL1" i="59" s="1"/>
  <c r="DB1" i="59"/>
  <c r="DA1" i="59"/>
  <c r="DF1" i="59" s="1"/>
  <c r="CZ1" i="59"/>
  <c r="DE1" i="59" s="1"/>
  <c r="CY1" i="59"/>
  <c r="DD1" i="59" s="1"/>
  <c r="CX1" i="59"/>
  <c r="DC1" i="59" s="1"/>
  <c r="CW1" i="59"/>
  <c r="CS1" i="59"/>
  <c r="CR1" i="59"/>
  <c r="CD1" i="59"/>
  <c r="CC1" i="59"/>
  <c r="CB1" i="59"/>
  <c r="BT1" i="59"/>
  <c r="GE1" i="59" s="1"/>
  <c r="BM1" i="59"/>
  <c r="BR1" i="59" s="1"/>
  <c r="BL1" i="59"/>
  <c r="BQ1" i="59" s="1"/>
  <c r="BH1" i="59"/>
  <c r="NZ1" i="59" s="1"/>
  <c r="PX1" i="59" s="1"/>
  <c r="BG1" i="59"/>
  <c r="NY1" i="59" s="1"/>
  <c r="BF1" i="59"/>
  <c r="GA1" i="59" s="1"/>
  <c r="BE1" i="59"/>
  <c r="FZ1" i="59" s="1"/>
  <c r="BD1" i="59"/>
  <c r="FY1" i="59" s="1"/>
  <c r="BC1" i="59"/>
  <c r="BB1" i="59"/>
  <c r="BA1" i="59"/>
  <c r="AZ1" i="59"/>
  <c r="AY1" i="59"/>
  <c r="AX1" i="59"/>
  <c r="AW1" i="59"/>
  <c r="AV1" i="59"/>
  <c r="AU1" i="59"/>
  <c r="AT1" i="59"/>
  <c r="AS1" i="59"/>
  <c r="AR1" i="59"/>
  <c r="AQ1" i="59"/>
  <c r="AP1" i="59"/>
  <c r="AO1" i="59"/>
  <c r="AN1" i="59"/>
  <c r="OY1" i="59" s="1"/>
  <c r="AM1" i="59"/>
  <c r="OX1" i="59" s="1"/>
  <c r="AL1" i="59"/>
  <c r="OW1" i="59" s="1"/>
  <c r="AK1" i="59"/>
  <c r="OV1" i="59" s="1"/>
  <c r="AJ1" i="59"/>
  <c r="OU1" i="59" s="1"/>
  <c r="AI1" i="59"/>
  <c r="AH1" i="59"/>
  <c r="AG1" i="59"/>
  <c r="AF1" i="59"/>
  <c r="AE1" i="59"/>
  <c r="AD1" i="59"/>
  <c r="AC1" i="59"/>
  <c r="AB1" i="59"/>
  <c r="AA1" i="59"/>
  <c r="Z1" i="59"/>
  <c r="Y1" i="59"/>
  <c r="X1" i="59"/>
  <c r="W1" i="59"/>
  <c r="IK1" i="59" s="1"/>
  <c r="V1" i="59"/>
  <c r="JS1" i="59" s="1"/>
  <c r="KM1" i="59" s="1"/>
  <c r="LB1" i="59" s="1"/>
  <c r="U1" i="59"/>
  <c r="JR1" i="59" s="1"/>
  <c r="KL1" i="59" s="1"/>
  <c r="LA1" i="59" s="1"/>
  <c r="T1" i="59"/>
  <c r="IM1" i="59" s="1"/>
  <c r="S1" i="59"/>
  <c r="GI1" i="59" s="1"/>
  <c r="R1" i="59"/>
  <c r="CG1" i="59" s="1"/>
  <c r="Q1" i="59"/>
  <c r="OS1" i="59" s="1"/>
  <c r="P1" i="59"/>
  <c r="PG1" i="59" s="1"/>
  <c r="O1" i="59"/>
  <c r="OQ1" i="59" s="1"/>
  <c r="N1" i="59"/>
  <c r="BS1" i="59" s="1"/>
  <c r="GD1" i="59" s="1"/>
  <c r="PN1" i="58"/>
  <c r="PM1" i="58"/>
  <c r="PL1" i="58"/>
  <c r="PK1" i="58"/>
  <c r="PJ1" i="58"/>
  <c r="PH1" i="58"/>
  <c r="OZ1" i="58"/>
  <c r="OJ1" i="58"/>
  <c r="OI1" i="58"/>
  <c r="OH1" i="58"/>
  <c r="OG1" i="58"/>
  <c r="OF1" i="58"/>
  <c r="OE1" i="58"/>
  <c r="OD1" i="58"/>
  <c r="OC1" i="58"/>
  <c r="OB1" i="58"/>
  <c r="OA1" i="58"/>
  <c r="NU1" i="58"/>
  <c r="NT1" i="58"/>
  <c r="NS1" i="58"/>
  <c r="NR1" i="58"/>
  <c r="NQ1" i="58"/>
  <c r="NP1" i="58"/>
  <c r="NO1" i="58"/>
  <c r="NN1" i="58"/>
  <c r="NM1" i="58"/>
  <c r="NL1" i="58"/>
  <c r="NK1" i="58"/>
  <c r="NJ1" i="58"/>
  <c r="NI1" i="58"/>
  <c r="NH1" i="58"/>
  <c r="NG1" i="58"/>
  <c r="NF1" i="58"/>
  <c r="NE1" i="58"/>
  <c r="ND1" i="58"/>
  <c r="NC1" i="58"/>
  <c r="NB1" i="58"/>
  <c r="NA1" i="58"/>
  <c r="MZ1" i="58"/>
  <c r="MY1" i="58"/>
  <c r="MX1" i="58"/>
  <c r="MW1" i="58"/>
  <c r="MV1" i="58"/>
  <c r="MU1" i="58"/>
  <c r="MT1" i="58"/>
  <c r="MS1" i="58"/>
  <c r="MR1" i="58"/>
  <c r="MQ1" i="58"/>
  <c r="PS1" i="58" s="1"/>
  <c r="MP1" i="58"/>
  <c r="PR1" i="58" s="1"/>
  <c r="MO1" i="58"/>
  <c r="PQ1" i="58" s="1"/>
  <c r="MN1" i="58"/>
  <c r="PP1" i="58" s="1"/>
  <c r="MM1" i="58"/>
  <c r="ML1" i="58"/>
  <c r="MK1" i="58"/>
  <c r="MJ1" i="58"/>
  <c r="MI1" i="58"/>
  <c r="MH1" i="58"/>
  <c r="PO1" i="58" s="1"/>
  <c r="LX1" i="58"/>
  <c r="LW1" i="58"/>
  <c r="LV1" i="58"/>
  <c r="LU1" i="58"/>
  <c r="LT1" i="58"/>
  <c r="LS1" i="58"/>
  <c r="LR1" i="58"/>
  <c r="LQ1" i="58"/>
  <c r="LP1" i="58"/>
  <c r="LO1" i="58"/>
  <c r="LN1" i="58"/>
  <c r="LM1" i="58"/>
  <c r="LL1" i="58"/>
  <c r="LK1" i="58"/>
  <c r="LJ1" i="58"/>
  <c r="LI1" i="58"/>
  <c r="MC1" i="58" s="1"/>
  <c r="KS1" i="58"/>
  <c r="KR1" i="58"/>
  <c r="KE1" i="58"/>
  <c r="KD1" i="58"/>
  <c r="KC1" i="58"/>
  <c r="KB1" i="58"/>
  <c r="JY1" i="58"/>
  <c r="JX1" i="58"/>
  <c r="JW1" i="58"/>
  <c r="KQ1" i="58" s="1"/>
  <c r="JV1" i="58"/>
  <c r="KP1" i="58" s="1"/>
  <c r="JU1" i="58"/>
  <c r="KO1" i="58" s="1"/>
  <c r="JT1" i="58"/>
  <c r="KN1" i="58" s="1"/>
  <c r="LC1" i="58" s="1"/>
  <c r="JO1" i="58"/>
  <c r="KI1" i="58" s="1"/>
  <c r="JN1" i="58"/>
  <c r="KH1" i="58" s="1"/>
  <c r="JM1" i="58"/>
  <c r="KG1" i="58" s="1"/>
  <c r="JL1" i="58"/>
  <c r="KF1" i="58" s="1"/>
  <c r="JK1" i="58"/>
  <c r="JJ1" i="58"/>
  <c r="JI1" i="58"/>
  <c r="JH1" i="58"/>
  <c r="JG1" i="58"/>
  <c r="KA1" i="58" s="1"/>
  <c r="KU1" i="58" s="1"/>
  <c r="JF1" i="58"/>
  <c r="JZ1" i="58" s="1"/>
  <c r="KT1" i="58" s="1"/>
  <c r="IZ1" i="58"/>
  <c r="IY1" i="58"/>
  <c r="IX1" i="58"/>
  <c r="IW1" i="58"/>
  <c r="IV1" i="58"/>
  <c r="IU1" i="58"/>
  <c r="IT1" i="58"/>
  <c r="IS1" i="58"/>
  <c r="IR1" i="58"/>
  <c r="IQ1" i="58"/>
  <c r="IO1" i="58"/>
  <c r="IN1" i="58"/>
  <c r="IF1" i="58"/>
  <c r="IE1" i="58"/>
  <c r="ID1" i="58"/>
  <c r="IC1" i="58"/>
  <c r="IB1" i="58"/>
  <c r="HX1" i="58"/>
  <c r="HV1" i="58"/>
  <c r="HU1" i="58"/>
  <c r="HT1" i="58"/>
  <c r="HS1" i="58"/>
  <c r="HR1" i="58"/>
  <c r="HQ1" i="58"/>
  <c r="HP1" i="58"/>
  <c r="HO1" i="58"/>
  <c r="HN1" i="58"/>
  <c r="HM1" i="58"/>
  <c r="HI1" i="58"/>
  <c r="HH1" i="58"/>
  <c r="HG1" i="58"/>
  <c r="HF1" i="58"/>
  <c r="HE1" i="58"/>
  <c r="HD1" i="58"/>
  <c r="HC1" i="58"/>
  <c r="HW1" i="58" s="1"/>
  <c r="GW1" i="58"/>
  <c r="GV1" i="58"/>
  <c r="GU1" i="58"/>
  <c r="GT1" i="58"/>
  <c r="GS1" i="58"/>
  <c r="GR1" i="58"/>
  <c r="GQ1" i="58"/>
  <c r="GP1" i="58"/>
  <c r="GO1" i="58"/>
  <c r="GN1" i="58"/>
  <c r="GK1" i="58"/>
  <c r="GJ1" i="58"/>
  <c r="GC1" i="58"/>
  <c r="GB1" i="58"/>
  <c r="FX1" i="58"/>
  <c r="FW1" i="58"/>
  <c r="FV1" i="58"/>
  <c r="FU1" i="58"/>
  <c r="FT1" i="58"/>
  <c r="FS1" i="58"/>
  <c r="FR1" i="58"/>
  <c r="FQ1" i="58"/>
  <c r="FP1" i="58"/>
  <c r="FO1" i="58"/>
  <c r="FN1" i="58"/>
  <c r="FM1" i="58"/>
  <c r="FL1" i="58"/>
  <c r="FK1" i="58"/>
  <c r="FJ1" i="58"/>
  <c r="FI1" i="58"/>
  <c r="FH1" i="58"/>
  <c r="FG1" i="58"/>
  <c r="FF1" i="58"/>
  <c r="FE1" i="58"/>
  <c r="FD1" i="58"/>
  <c r="FC1" i="58"/>
  <c r="FB1" i="58"/>
  <c r="FA1" i="58"/>
  <c r="EZ1" i="58"/>
  <c r="EY1" i="58"/>
  <c r="EX1" i="58"/>
  <c r="EW1" i="58"/>
  <c r="EV1" i="58"/>
  <c r="EU1" i="58"/>
  <c r="ET1" i="58"/>
  <c r="ES1" i="58"/>
  <c r="ER1" i="58"/>
  <c r="EQ1" i="58"/>
  <c r="EP1" i="58"/>
  <c r="EO1" i="58"/>
  <c r="EN1" i="58"/>
  <c r="EM1" i="58"/>
  <c r="EL1" i="58"/>
  <c r="EK1" i="58"/>
  <c r="EI1" i="58"/>
  <c r="EH1" i="58"/>
  <c r="EG1" i="58"/>
  <c r="EF1" i="58"/>
  <c r="EE1" i="58"/>
  <c r="EJ1" i="58" s="1"/>
  <c r="ED1" i="58"/>
  <c r="EC1" i="58"/>
  <c r="EB1" i="58"/>
  <c r="EA1" i="58"/>
  <c r="DZ1" i="58"/>
  <c r="DY1" i="58"/>
  <c r="DX1" i="58"/>
  <c r="DU1" i="58"/>
  <c r="DT1" i="58"/>
  <c r="DS1" i="58"/>
  <c r="DR1" i="58"/>
  <c r="DW1" i="58" s="1"/>
  <c r="DQ1" i="58"/>
  <c r="DV1" i="58" s="1"/>
  <c r="DP1" i="58"/>
  <c r="DK1" i="58"/>
  <c r="DJ1" i="58"/>
  <c r="DO1" i="58" s="1"/>
  <c r="DI1" i="58"/>
  <c r="DN1" i="58" s="1"/>
  <c r="DH1" i="58"/>
  <c r="DM1" i="58" s="1"/>
  <c r="DG1" i="58"/>
  <c r="DL1" i="58" s="1"/>
  <c r="DC1" i="58"/>
  <c r="DB1" i="58"/>
  <c r="DA1" i="58"/>
  <c r="DF1" i="58" s="1"/>
  <c r="CZ1" i="58"/>
  <c r="DE1" i="58" s="1"/>
  <c r="CY1" i="58"/>
  <c r="DD1" i="58" s="1"/>
  <c r="CX1" i="58"/>
  <c r="CW1" i="58"/>
  <c r="CS1" i="58"/>
  <c r="CR1" i="58"/>
  <c r="CD1" i="58"/>
  <c r="CC1" i="58"/>
  <c r="CB1" i="58"/>
  <c r="BT1" i="58"/>
  <c r="GE1" i="58" s="1"/>
  <c r="BM1" i="58"/>
  <c r="BR1" i="58" s="1"/>
  <c r="BL1" i="58"/>
  <c r="BQ1" i="58" s="1"/>
  <c r="BH1" i="58"/>
  <c r="NZ1" i="58" s="1"/>
  <c r="PX1" i="58" s="1"/>
  <c r="BG1" i="58"/>
  <c r="NY1" i="58" s="1"/>
  <c r="BF1" i="58"/>
  <c r="GA1" i="58" s="1"/>
  <c r="BE1" i="58"/>
  <c r="FZ1" i="58" s="1"/>
  <c r="GY1" i="58" s="1"/>
  <c r="BD1" i="58"/>
  <c r="FY1" i="58" s="1"/>
  <c r="BC1" i="58"/>
  <c r="BB1" i="58"/>
  <c r="BA1" i="58"/>
  <c r="AZ1" i="58"/>
  <c r="AY1" i="58"/>
  <c r="AX1" i="58"/>
  <c r="AW1" i="58"/>
  <c r="AV1" i="58"/>
  <c r="AU1" i="58"/>
  <c r="AT1" i="58"/>
  <c r="AS1" i="58"/>
  <c r="AR1" i="58"/>
  <c r="AQ1" i="58"/>
  <c r="AP1" i="58"/>
  <c r="AO1" i="58"/>
  <c r="AN1" i="58"/>
  <c r="OY1" i="58" s="1"/>
  <c r="AM1" i="58"/>
  <c r="OX1" i="58" s="1"/>
  <c r="AL1" i="58"/>
  <c r="OW1" i="58" s="1"/>
  <c r="AK1" i="58"/>
  <c r="OV1" i="58" s="1"/>
  <c r="AJ1" i="58"/>
  <c r="OU1" i="58" s="1"/>
  <c r="AI1" i="58"/>
  <c r="AH1" i="58"/>
  <c r="AG1" i="58"/>
  <c r="AF1" i="58"/>
  <c r="AE1" i="58"/>
  <c r="AD1" i="58"/>
  <c r="AC1" i="58"/>
  <c r="AB1" i="58"/>
  <c r="AA1" i="58"/>
  <c r="Z1" i="58"/>
  <c r="Y1" i="58"/>
  <c r="X1" i="58"/>
  <c r="W1" i="58"/>
  <c r="IK1" i="58" s="1"/>
  <c r="V1" i="58"/>
  <c r="JS1" i="58" s="1"/>
  <c r="KM1" i="58" s="1"/>
  <c r="LB1" i="58" s="1"/>
  <c r="U1" i="58"/>
  <c r="JR1" i="58" s="1"/>
  <c r="KL1" i="58" s="1"/>
  <c r="LA1" i="58" s="1"/>
  <c r="T1" i="58"/>
  <c r="IM1" i="58" s="1"/>
  <c r="S1" i="58"/>
  <c r="GI1" i="58" s="1"/>
  <c r="R1" i="58"/>
  <c r="CG1" i="58" s="1"/>
  <c r="Q1" i="58"/>
  <c r="CF1" i="58" s="1"/>
  <c r="P1" i="58"/>
  <c r="PG1" i="58" s="1"/>
  <c r="O1" i="58"/>
  <c r="OQ1" i="58" s="1"/>
  <c r="N1" i="58"/>
  <c r="BS1" i="58" s="1"/>
  <c r="GD1" i="58" s="1"/>
  <c r="PN1" i="57"/>
  <c r="PM1" i="57"/>
  <c r="PL1" i="57"/>
  <c r="PK1" i="57"/>
  <c r="PJ1" i="57"/>
  <c r="PH1" i="57"/>
  <c r="OZ1" i="57"/>
  <c r="OJ1" i="57"/>
  <c r="OI1" i="57"/>
  <c r="OH1" i="57"/>
  <c r="OG1" i="57"/>
  <c r="OF1" i="57"/>
  <c r="OE1" i="57"/>
  <c r="OD1" i="57"/>
  <c r="OC1" i="57"/>
  <c r="OB1" i="57"/>
  <c r="OA1" i="57"/>
  <c r="NU1" i="57"/>
  <c r="NT1" i="57"/>
  <c r="NS1" i="57"/>
  <c r="NR1" i="57"/>
  <c r="NQ1" i="57"/>
  <c r="NP1" i="57"/>
  <c r="NO1" i="57"/>
  <c r="NN1" i="57"/>
  <c r="NM1" i="57"/>
  <c r="NL1" i="57"/>
  <c r="NK1" i="57"/>
  <c r="NJ1" i="57"/>
  <c r="NI1" i="57"/>
  <c r="NH1" i="57"/>
  <c r="NG1" i="57"/>
  <c r="NF1" i="57"/>
  <c r="NE1" i="57"/>
  <c r="ND1" i="57"/>
  <c r="NC1" i="57"/>
  <c r="NB1" i="57"/>
  <c r="NA1" i="57"/>
  <c r="MZ1" i="57"/>
  <c r="MY1" i="57"/>
  <c r="MX1" i="57"/>
  <c r="MW1" i="57"/>
  <c r="MV1" i="57"/>
  <c r="MU1" i="57"/>
  <c r="MT1" i="57"/>
  <c r="MS1" i="57"/>
  <c r="MR1" i="57"/>
  <c r="MQ1" i="57"/>
  <c r="MP1" i="57"/>
  <c r="PR1" i="57" s="1"/>
  <c r="MO1" i="57"/>
  <c r="PQ1" i="57" s="1"/>
  <c r="MN1" i="57"/>
  <c r="PP1" i="57" s="1"/>
  <c r="MM1" i="57"/>
  <c r="ML1" i="57"/>
  <c r="PS1" i="57" s="1"/>
  <c r="MK1" i="57"/>
  <c r="MJ1" i="57"/>
  <c r="MI1" i="57"/>
  <c r="MH1" i="57"/>
  <c r="PO1" i="57" s="1"/>
  <c r="LX1" i="57"/>
  <c r="LW1" i="57"/>
  <c r="LV1" i="57"/>
  <c r="LU1" i="57"/>
  <c r="LT1" i="57"/>
  <c r="LS1" i="57"/>
  <c r="LR1" i="57"/>
  <c r="LQ1" i="57"/>
  <c r="LP1" i="57"/>
  <c r="LO1" i="57"/>
  <c r="LN1" i="57"/>
  <c r="LM1" i="57"/>
  <c r="LL1" i="57"/>
  <c r="LK1" i="57"/>
  <c r="LJ1" i="57"/>
  <c r="LI1" i="57"/>
  <c r="MC1" i="57" s="1"/>
  <c r="KS1" i="57"/>
  <c r="KR1" i="57"/>
  <c r="KD1" i="57"/>
  <c r="KC1" i="57"/>
  <c r="KB1" i="57"/>
  <c r="JY1" i="57"/>
  <c r="JX1" i="57"/>
  <c r="JW1" i="57"/>
  <c r="KQ1" i="57" s="1"/>
  <c r="JV1" i="57"/>
  <c r="KP1" i="57" s="1"/>
  <c r="JU1" i="57"/>
  <c r="KO1" i="57" s="1"/>
  <c r="JT1" i="57"/>
  <c r="KN1" i="57" s="1"/>
  <c r="LC1" i="57" s="1"/>
  <c r="JO1" i="57"/>
  <c r="KI1" i="57" s="1"/>
  <c r="JN1" i="57"/>
  <c r="KH1" i="57" s="1"/>
  <c r="JM1" i="57"/>
  <c r="KG1" i="57" s="1"/>
  <c r="JL1" i="57"/>
  <c r="KF1" i="57" s="1"/>
  <c r="JK1" i="57"/>
  <c r="KE1" i="57" s="1"/>
  <c r="JJ1" i="57"/>
  <c r="JI1" i="57"/>
  <c r="JH1" i="57"/>
  <c r="JG1" i="57"/>
  <c r="KA1" i="57" s="1"/>
  <c r="JF1" i="57"/>
  <c r="JZ1" i="57" s="1"/>
  <c r="KT1" i="57" s="1"/>
  <c r="IZ1" i="57"/>
  <c r="IY1" i="57"/>
  <c r="IX1" i="57"/>
  <c r="IW1" i="57"/>
  <c r="IV1" i="57"/>
  <c r="IU1" i="57"/>
  <c r="IT1" i="57"/>
  <c r="IS1" i="57"/>
  <c r="IR1" i="57"/>
  <c r="IQ1" i="57"/>
  <c r="IO1" i="57"/>
  <c r="IN1" i="57"/>
  <c r="IG1" i="57"/>
  <c r="IF1" i="57"/>
  <c r="IE1" i="57"/>
  <c r="ID1" i="57"/>
  <c r="IC1" i="57"/>
  <c r="IB1" i="57"/>
  <c r="HX1" i="57"/>
  <c r="HV1" i="57"/>
  <c r="HU1" i="57"/>
  <c r="HT1" i="57"/>
  <c r="HS1" i="57"/>
  <c r="HR1" i="57"/>
  <c r="HQ1" i="57"/>
  <c r="HP1" i="57"/>
  <c r="HO1" i="57"/>
  <c r="HN1" i="57"/>
  <c r="HM1" i="57"/>
  <c r="HI1" i="57"/>
  <c r="HH1" i="57"/>
  <c r="HG1" i="57"/>
  <c r="HF1" i="57"/>
  <c r="HE1" i="57"/>
  <c r="HD1" i="57"/>
  <c r="HC1" i="57"/>
  <c r="HW1" i="57" s="1"/>
  <c r="GW1" i="57"/>
  <c r="GV1" i="57"/>
  <c r="GU1" i="57"/>
  <c r="GT1" i="57"/>
  <c r="GS1" i="57"/>
  <c r="GR1" i="57"/>
  <c r="GQ1" i="57"/>
  <c r="GP1" i="57"/>
  <c r="GO1" i="57"/>
  <c r="GN1" i="57"/>
  <c r="GK1" i="57"/>
  <c r="GJ1" i="57"/>
  <c r="GC1" i="57"/>
  <c r="GB1" i="57"/>
  <c r="FX1" i="57"/>
  <c r="FW1" i="57"/>
  <c r="FV1" i="57"/>
  <c r="FU1" i="57"/>
  <c r="FT1" i="57"/>
  <c r="FS1" i="57"/>
  <c r="FR1" i="57"/>
  <c r="FQ1" i="57"/>
  <c r="FP1" i="57"/>
  <c r="FO1" i="57"/>
  <c r="FN1" i="57"/>
  <c r="FM1" i="57"/>
  <c r="FL1" i="57"/>
  <c r="FK1" i="57"/>
  <c r="FJ1" i="57"/>
  <c r="FI1" i="57"/>
  <c r="FH1" i="57"/>
  <c r="FG1" i="57"/>
  <c r="FF1" i="57"/>
  <c r="FE1" i="57"/>
  <c r="FD1" i="57"/>
  <c r="FC1" i="57"/>
  <c r="FB1" i="57"/>
  <c r="FA1" i="57"/>
  <c r="EZ1" i="57"/>
  <c r="EY1" i="57"/>
  <c r="EX1" i="57"/>
  <c r="EW1" i="57"/>
  <c r="EV1" i="57"/>
  <c r="EU1" i="57"/>
  <c r="ET1" i="57"/>
  <c r="ES1" i="57"/>
  <c r="ER1" i="57"/>
  <c r="EQ1" i="57"/>
  <c r="EP1" i="57"/>
  <c r="EO1" i="57"/>
  <c r="EN1" i="57"/>
  <c r="EM1" i="57"/>
  <c r="EL1" i="57"/>
  <c r="EK1" i="57"/>
  <c r="EH1" i="57"/>
  <c r="EG1" i="57"/>
  <c r="EF1" i="57"/>
  <c r="EE1" i="57"/>
  <c r="EJ1" i="57" s="1"/>
  <c r="ED1" i="57"/>
  <c r="EI1" i="57" s="1"/>
  <c r="EC1" i="57"/>
  <c r="EB1" i="57"/>
  <c r="EA1" i="57"/>
  <c r="DZ1" i="57"/>
  <c r="DY1" i="57"/>
  <c r="DX1" i="57"/>
  <c r="DU1" i="57"/>
  <c r="DT1" i="57"/>
  <c r="DS1" i="57"/>
  <c r="DR1" i="57"/>
  <c r="DW1" i="57" s="1"/>
  <c r="DQ1" i="57"/>
  <c r="DV1" i="57" s="1"/>
  <c r="DP1" i="57"/>
  <c r="DK1" i="57"/>
  <c r="DJ1" i="57"/>
  <c r="DO1" i="57" s="1"/>
  <c r="DI1" i="57"/>
  <c r="DN1" i="57" s="1"/>
  <c r="DH1" i="57"/>
  <c r="DM1" i="57" s="1"/>
  <c r="DG1" i="57"/>
  <c r="DL1" i="57" s="1"/>
  <c r="DB1" i="57"/>
  <c r="DA1" i="57"/>
  <c r="DF1" i="57" s="1"/>
  <c r="CZ1" i="57"/>
  <c r="DE1" i="57" s="1"/>
  <c r="CY1" i="57"/>
  <c r="DD1" i="57" s="1"/>
  <c r="CX1" i="57"/>
  <c r="DC1" i="57" s="1"/>
  <c r="CW1" i="57"/>
  <c r="CS1" i="57"/>
  <c r="CR1" i="57"/>
  <c r="CD1" i="57"/>
  <c r="CC1" i="57"/>
  <c r="CB1" i="57"/>
  <c r="BT1" i="57"/>
  <c r="GE1" i="57" s="1"/>
  <c r="BM1" i="57"/>
  <c r="BR1" i="57" s="1"/>
  <c r="BL1" i="57"/>
  <c r="BQ1" i="57" s="1"/>
  <c r="BH1" i="57"/>
  <c r="NZ1" i="57" s="1"/>
  <c r="PX1" i="57" s="1"/>
  <c r="BG1" i="57"/>
  <c r="NY1" i="57" s="1"/>
  <c r="BF1" i="57"/>
  <c r="GA1" i="57" s="1"/>
  <c r="BE1" i="57"/>
  <c r="FZ1" i="57" s="1"/>
  <c r="GY1" i="57" s="1"/>
  <c r="BD1" i="57"/>
  <c r="FY1" i="57" s="1"/>
  <c r="BC1" i="57"/>
  <c r="BB1" i="57"/>
  <c r="BA1" i="57"/>
  <c r="AZ1" i="57"/>
  <c r="AY1" i="57"/>
  <c r="AX1" i="57"/>
  <c r="AW1" i="57"/>
  <c r="AV1" i="57"/>
  <c r="AU1" i="57"/>
  <c r="AT1" i="57"/>
  <c r="AS1" i="57"/>
  <c r="AR1" i="57"/>
  <c r="AQ1" i="57"/>
  <c r="AP1" i="57"/>
  <c r="AO1" i="57"/>
  <c r="AN1" i="57"/>
  <c r="OY1" i="57" s="1"/>
  <c r="AM1" i="57"/>
  <c r="OX1" i="57" s="1"/>
  <c r="AL1" i="57"/>
  <c r="OW1" i="57" s="1"/>
  <c r="AK1" i="57"/>
  <c r="OV1" i="57" s="1"/>
  <c r="AJ1" i="57"/>
  <c r="OU1" i="57" s="1"/>
  <c r="AI1" i="57"/>
  <c r="AH1" i="57"/>
  <c r="AG1" i="57"/>
  <c r="AF1" i="57"/>
  <c r="AE1" i="57"/>
  <c r="AD1" i="57"/>
  <c r="AC1" i="57"/>
  <c r="AB1" i="57"/>
  <c r="AA1" i="57"/>
  <c r="Z1" i="57"/>
  <c r="Y1" i="57"/>
  <c r="X1" i="57"/>
  <c r="W1" i="57"/>
  <c r="IK1" i="57" s="1"/>
  <c r="V1" i="57"/>
  <c r="JS1" i="57" s="1"/>
  <c r="KM1" i="57" s="1"/>
  <c r="LB1" i="57" s="1"/>
  <c r="U1" i="57"/>
  <c r="JR1" i="57" s="1"/>
  <c r="KL1" i="57" s="1"/>
  <c r="LA1" i="57" s="1"/>
  <c r="T1" i="57"/>
  <c r="IM1" i="57" s="1"/>
  <c r="S1" i="57"/>
  <c r="GI1" i="57" s="1"/>
  <c r="R1" i="57"/>
  <c r="CG1" i="57" s="1"/>
  <c r="Q1" i="57"/>
  <c r="CF1" i="57" s="1"/>
  <c r="P1" i="57"/>
  <c r="PG1" i="57" s="1"/>
  <c r="O1" i="57"/>
  <c r="OQ1" i="57" s="1"/>
  <c r="N1" i="57"/>
  <c r="BS1" i="57" s="1"/>
  <c r="GD1" i="57" s="1"/>
  <c r="PP1" i="56"/>
  <c r="PN1" i="56"/>
  <c r="PM1" i="56"/>
  <c r="PL1" i="56"/>
  <c r="PK1" i="56"/>
  <c r="PJ1" i="56"/>
  <c r="PH1" i="56"/>
  <c r="OZ1" i="56"/>
  <c r="OJ1" i="56"/>
  <c r="OI1" i="56"/>
  <c r="OH1" i="56"/>
  <c r="OG1" i="56"/>
  <c r="OF1" i="56"/>
  <c r="OE1" i="56"/>
  <c r="OD1" i="56"/>
  <c r="OC1" i="56"/>
  <c r="OB1" i="56"/>
  <c r="OA1" i="56"/>
  <c r="NU1" i="56"/>
  <c r="NT1" i="56"/>
  <c r="NS1" i="56"/>
  <c r="NR1" i="56"/>
  <c r="NQ1" i="56"/>
  <c r="NP1" i="56"/>
  <c r="NO1" i="56"/>
  <c r="NN1" i="56"/>
  <c r="NM1" i="56"/>
  <c r="NL1" i="56"/>
  <c r="NK1" i="56"/>
  <c r="NJ1" i="56"/>
  <c r="PW1" i="56" s="1"/>
  <c r="NI1" i="56"/>
  <c r="NH1" i="56"/>
  <c r="NG1" i="56"/>
  <c r="NF1" i="56"/>
  <c r="NE1" i="56"/>
  <c r="ND1" i="56"/>
  <c r="NC1" i="56"/>
  <c r="NB1" i="56"/>
  <c r="NA1" i="56"/>
  <c r="MZ1" i="56"/>
  <c r="MY1" i="56"/>
  <c r="MX1" i="56"/>
  <c r="MW1" i="56"/>
  <c r="MV1" i="56"/>
  <c r="MU1" i="56"/>
  <c r="MT1" i="56"/>
  <c r="MS1" i="56"/>
  <c r="MR1" i="56"/>
  <c r="MQ1" i="56"/>
  <c r="MP1" i="56"/>
  <c r="PR1" i="56" s="1"/>
  <c r="MO1" i="56"/>
  <c r="PQ1" i="56" s="1"/>
  <c r="MN1" i="56"/>
  <c r="MM1" i="56"/>
  <c r="ML1" i="56"/>
  <c r="PS1" i="56" s="1"/>
  <c r="MK1" i="56"/>
  <c r="MJ1" i="56"/>
  <c r="MI1" i="56"/>
  <c r="MH1" i="56"/>
  <c r="PO1" i="56" s="1"/>
  <c r="LX1" i="56"/>
  <c r="LW1" i="56"/>
  <c r="LV1" i="56"/>
  <c r="LU1" i="56"/>
  <c r="LT1" i="56"/>
  <c r="LS1" i="56"/>
  <c r="LR1" i="56"/>
  <c r="LQ1" i="56"/>
  <c r="LP1" i="56"/>
  <c r="LO1" i="56"/>
  <c r="LN1" i="56"/>
  <c r="LM1" i="56"/>
  <c r="LL1" i="56"/>
  <c r="LK1" i="56"/>
  <c r="LJ1" i="56"/>
  <c r="LI1" i="56"/>
  <c r="MC1" i="56" s="1"/>
  <c r="KS1" i="56"/>
  <c r="KR1" i="56"/>
  <c r="KE1" i="56"/>
  <c r="KD1" i="56"/>
  <c r="KX1" i="56" s="1"/>
  <c r="KC1" i="56"/>
  <c r="KB1" i="56"/>
  <c r="KV1" i="56" s="1"/>
  <c r="LF1" i="56" s="1"/>
  <c r="JY1" i="56"/>
  <c r="JX1" i="56"/>
  <c r="JW1" i="56"/>
  <c r="KQ1" i="56" s="1"/>
  <c r="JV1" i="56"/>
  <c r="KP1" i="56" s="1"/>
  <c r="JU1" i="56"/>
  <c r="KO1" i="56" s="1"/>
  <c r="JT1" i="56"/>
  <c r="KN1" i="56" s="1"/>
  <c r="LC1" i="56" s="1"/>
  <c r="JO1" i="56"/>
  <c r="KI1" i="56" s="1"/>
  <c r="JN1" i="56"/>
  <c r="KH1" i="56" s="1"/>
  <c r="JM1" i="56"/>
  <c r="KG1" i="56" s="1"/>
  <c r="JL1" i="56"/>
  <c r="KF1" i="56" s="1"/>
  <c r="JK1" i="56"/>
  <c r="JJ1" i="56"/>
  <c r="JI1" i="56"/>
  <c r="JH1" i="56"/>
  <c r="JG1" i="56"/>
  <c r="KA1" i="56" s="1"/>
  <c r="KU1" i="56" s="1"/>
  <c r="JF1" i="56"/>
  <c r="JZ1" i="56" s="1"/>
  <c r="KT1" i="56" s="1"/>
  <c r="IZ1" i="56"/>
  <c r="IY1" i="56"/>
  <c r="IX1" i="56"/>
  <c r="IW1" i="56"/>
  <c r="IV1" i="56"/>
  <c r="IU1" i="56"/>
  <c r="IT1" i="56"/>
  <c r="IS1" i="56"/>
  <c r="IR1" i="56"/>
  <c r="IQ1" i="56"/>
  <c r="IN1" i="56"/>
  <c r="IF1" i="56"/>
  <c r="IE1" i="56"/>
  <c r="ID1" i="56"/>
  <c r="IC1" i="56"/>
  <c r="IB1" i="56"/>
  <c r="HX1" i="56"/>
  <c r="HV1" i="56"/>
  <c r="HU1" i="56"/>
  <c r="HT1" i="56"/>
  <c r="HS1" i="56"/>
  <c r="HR1" i="56"/>
  <c r="HQ1" i="56"/>
  <c r="HP1" i="56"/>
  <c r="HO1" i="56"/>
  <c r="HN1" i="56"/>
  <c r="HM1" i="56"/>
  <c r="HI1" i="56"/>
  <c r="HH1" i="56"/>
  <c r="HG1" i="56"/>
  <c r="HF1" i="56"/>
  <c r="HE1" i="56"/>
  <c r="HD1" i="56"/>
  <c r="HC1" i="56"/>
  <c r="HW1" i="56" s="1"/>
  <c r="GW1" i="56"/>
  <c r="GV1" i="56"/>
  <c r="GU1" i="56"/>
  <c r="GT1" i="56"/>
  <c r="GS1" i="56"/>
  <c r="GR1" i="56"/>
  <c r="GQ1" i="56"/>
  <c r="GP1" i="56"/>
  <c r="GO1" i="56"/>
  <c r="GN1" i="56"/>
  <c r="GL1" i="56"/>
  <c r="GK1" i="56"/>
  <c r="GJ1" i="56"/>
  <c r="GC1" i="56"/>
  <c r="GB1" i="56"/>
  <c r="FX1" i="56"/>
  <c r="FW1" i="56"/>
  <c r="FV1" i="56"/>
  <c r="FU1" i="56"/>
  <c r="FT1" i="56"/>
  <c r="FS1" i="56"/>
  <c r="FR1" i="56"/>
  <c r="FQ1" i="56"/>
  <c r="FP1" i="56"/>
  <c r="FO1" i="56"/>
  <c r="FN1" i="56"/>
  <c r="FM1" i="56"/>
  <c r="FL1" i="56"/>
  <c r="FK1" i="56"/>
  <c r="FJ1" i="56"/>
  <c r="FI1" i="56"/>
  <c r="FH1" i="56"/>
  <c r="FG1" i="56"/>
  <c r="FF1" i="56"/>
  <c r="FE1" i="56"/>
  <c r="FD1" i="56"/>
  <c r="FC1" i="56"/>
  <c r="FB1" i="56"/>
  <c r="FA1" i="56"/>
  <c r="EZ1" i="56"/>
  <c r="EY1" i="56"/>
  <c r="EX1" i="56"/>
  <c r="EW1" i="56"/>
  <c r="EV1" i="56"/>
  <c r="EU1" i="56"/>
  <c r="ET1" i="56"/>
  <c r="ES1" i="56"/>
  <c r="ER1" i="56"/>
  <c r="EQ1" i="56"/>
  <c r="EP1" i="56"/>
  <c r="EO1" i="56"/>
  <c r="EN1" i="56"/>
  <c r="EM1" i="56"/>
  <c r="EL1" i="56"/>
  <c r="EK1" i="56"/>
  <c r="EI1" i="56"/>
  <c r="EH1" i="56"/>
  <c r="EG1" i="56"/>
  <c r="EF1" i="56"/>
  <c r="EE1" i="56"/>
  <c r="EJ1" i="56" s="1"/>
  <c r="ED1" i="56"/>
  <c r="EC1" i="56"/>
  <c r="EB1" i="56"/>
  <c r="EA1" i="56"/>
  <c r="DZ1" i="56"/>
  <c r="DY1" i="56"/>
  <c r="DX1" i="56"/>
  <c r="DU1" i="56"/>
  <c r="DT1" i="56"/>
  <c r="DS1" i="56"/>
  <c r="DR1" i="56"/>
  <c r="DW1" i="56" s="1"/>
  <c r="DQ1" i="56"/>
  <c r="DV1" i="56" s="1"/>
  <c r="DP1" i="56"/>
  <c r="DK1" i="56"/>
  <c r="DJ1" i="56"/>
  <c r="DO1" i="56" s="1"/>
  <c r="DI1" i="56"/>
  <c r="DN1" i="56" s="1"/>
  <c r="DH1" i="56"/>
  <c r="DM1" i="56" s="1"/>
  <c r="DG1" i="56"/>
  <c r="DL1" i="56" s="1"/>
  <c r="DC1" i="56"/>
  <c r="DB1" i="56"/>
  <c r="DA1" i="56"/>
  <c r="DF1" i="56" s="1"/>
  <c r="CZ1" i="56"/>
  <c r="DE1" i="56" s="1"/>
  <c r="CY1" i="56"/>
  <c r="DD1" i="56" s="1"/>
  <c r="CX1" i="56"/>
  <c r="CW1" i="56"/>
  <c r="CS1" i="56"/>
  <c r="CR1" i="56"/>
  <c r="CD1" i="56"/>
  <c r="CC1" i="56"/>
  <c r="CB1" i="56"/>
  <c r="BT1" i="56"/>
  <c r="GE1" i="56" s="1"/>
  <c r="BM1" i="56"/>
  <c r="BR1" i="56" s="1"/>
  <c r="BL1" i="56"/>
  <c r="BQ1" i="56" s="1"/>
  <c r="BH1" i="56"/>
  <c r="NZ1" i="56" s="1"/>
  <c r="PX1" i="56" s="1"/>
  <c r="BG1" i="56"/>
  <c r="NY1" i="56" s="1"/>
  <c r="BF1" i="56"/>
  <c r="GA1" i="56" s="1"/>
  <c r="BE1" i="56"/>
  <c r="FZ1" i="56" s="1"/>
  <c r="BD1" i="56"/>
  <c r="FY1" i="56" s="1"/>
  <c r="BC1" i="56"/>
  <c r="BB1" i="56"/>
  <c r="BA1" i="56"/>
  <c r="AZ1" i="56"/>
  <c r="AY1" i="56"/>
  <c r="AX1" i="56"/>
  <c r="AW1" i="56"/>
  <c r="AV1" i="56"/>
  <c r="AU1" i="56"/>
  <c r="AT1" i="56"/>
  <c r="AS1" i="56"/>
  <c r="AR1" i="56"/>
  <c r="AQ1" i="56"/>
  <c r="AP1" i="56"/>
  <c r="AO1" i="56"/>
  <c r="AN1" i="56"/>
  <c r="OY1" i="56" s="1"/>
  <c r="AM1" i="56"/>
  <c r="OX1" i="56" s="1"/>
  <c r="AL1" i="56"/>
  <c r="OW1" i="56" s="1"/>
  <c r="AK1" i="56"/>
  <c r="OV1" i="56" s="1"/>
  <c r="AJ1" i="56"/>
  <c r="OU1" i="56" s="1"/>
  <c r="AI1" i="56"/>
  <c r="AH1" i="56"/>
  <c r="AG1" i="56"/>
  <c r="AF1" i="56"/>
  <c r="AE1" i="56"/>
  <c r="AD1" i="56"/>
  <c r="AC1" i="56"/>
  <c r="AB1" i="56"/>
  <c r="AA1" i="56"/>
  <c r="Z1" i="56"/>
  <c r="Y1" i="56"/>
  <c r="X1" i="56"/>
  <c r="W1" i="56"/>
  <c r="IK1" i="56" s="1"/>
  <c r="V1" i="56"/>
  <c r="JS1" i="56" s="1"/>
  <c r="KM1" i="56" s="1"/>
  <c r="LB1" i="56" s="1"/>
  <c r="U1" i="56"/>
  <c r="JR1" i="56" s="1"/>
  <c r="KL1" i="56" s="1"/>
  <c r="LA1" i="56" s="1"/>
  <c r="T1" i="56"/>
  <c r="IM1" i="56" s="1"/>
  <c r="S1" i="56"/>
  <c r="GI1" i="56" s="1"/>
  <c r="R1" i="56"/>
  <c r="CG1" i="56" s="1"/>
  <c r="Q1" i="56"/>
  <c r="CF1" i="56" s="1"/>
  <c r="P1" i="56"/>
  <c r="PG1" i="56" s="1"/>
  <c r="O1" i="56"/>
  <c r="OQ1" i="56" s="1"/>
  <c r="N1" i="56"/>
  <c r="BS1" i="56" s="1"/>
  <c r="GD1" i="56" s="1"/>
  <c r="PY1" i="55"/>
  <c r="PN1" i="55"/>
  <c r="PM1" i="55"/>
  <c r="PL1" i="55"/>
  <c r="PK1" i="55"/>
  <c r="PJ1" i="55"/>
  <c r="PH1" i="55"/>
  <c r="PA1" i="55"/>
  <c r="OZ1" i="55"/>
  <c r="OR1" i="55"/>
  <c r="OK1" i="55"/>
  <c r="OJ1" i="55"/>
  <c r="OI1" i="55"/>
  <c r="OH1" i="55"/>
  <c r="OG1" i="55"/>
  <c r="OF1" i="55"/>
  <c r="OE1" i="55"/>
  <c r="OD1" i="55"/>
  <c r="OC1" i="55"/>
  <c r="OB1" i="55"/>
  <c r="OA1" i="55"/>
  <c r="NU1" i="55"/>
  <c r="NT1" i="55"/>
  <c r="NS1" i="55"/>
  <c r="NR1" i="55"/>
  <c r="NQ1" i="55"/>
  <c r="NP1" i="55"/>
  <c r="NO1" i="55"/>
  <c r="NN1" i="55"/>
  <c r="NM1" i="55"/>
  <c r="NL1" i="55"/>
  <c r="NK1" i="55"/>
  <c r="NJ1" i="55"/>
  <c r="NI1" i="55"/>
  <c r="NH1" i="55"/>
  <c r="NG1" i="55"/>
  <c r="NF1" i="55"/>
  <c r="NE1" i="55"/>
  <c r="ND1" i="55"/>
  <c r="NC1" i="55"/>
  <c r="NB1" i="55"/>
  <c r="NA1" i="55"/>
  <c r="MZ1" i="55"/>
  <c r="MY1" i="55"/>
  <c r="MX1" i="55"/>
  <c r="MW1" i="55"/>
  <c r="MV1" i="55"/>
  <c r="MU1" i="55"/>
  <c r="MT1" i="55"/>
  <c r="MS1" i="55"/>
  <c r="MR1" i="55"/>
  <c r="MQ1" i="55"/>
  <c r="PS1" i="55" s="1"/>
  <c r="MP1" i="55"/>
  <c r="PR1" i="55" s="1"/>
  <c r="MO1" i="55"/>
  <c r="PQ1" i="55" s="1"/>
  <c r="MN1" i="55"/>
  <c r="PP1" i="55" s="1"/>
  <c r="MM1" i="55"/>
  <c r="ML1" i="55"/>
  <c r="MK1" i="55"/>
  <c r="MJ1" i="55"/>
  <c r="MI1" i="55"/>
  <c r="MH1" i="55"/>
  <c r="PO1" i="55" s="1"/>
  <c r="LY1" i="55"/>
  <c r="LX1" i="55"/>
  <c r="LW1" i="55"/>
  <c r="LV1" i="55"/>
  <c r="LU1" i="55"/>
  <c r="LT1" i="55"/>
  <c r="LS1" i="55"/>
  <c r="LR1" i="55"/>
  <c r="LQ1" i="55"/>
  <c r="LP1" i="55"/>
  <c r="LO1" i="55"/>
  <c r="LN1" i="55"/>
  <c r="LM1" i="55"/>
  <c r="LL1" i="55"/>
  <c r="LK1" i="55"/>
  <c r="LJ1" i="55"/>
  <c r="MD1" i="55" s="1"/>
  <c r="LI1" i="55"/>
  <c r="MC1" i="55" s="1"/>
  <c r="KS1" i="55"/>
  <c r="KR1" i="55"/>
  <c r="KE1" i="55"/>
  <c r="KD1" i="55"/>
  <c r="KC1" i="55"/>
  <c r="KB1" i="55"/>
  <c r="JY1" i="55"/>
  <c r="JX1" i="55"/>
  <c r="JW1" i="55"/>
  <c r="KQ1" i="55" s="1"/>
  <c r="JV1" i="55"/>
  <c r="KP1" i="55" s="1"/>
  <c r="JU1" i="55"/>
  <c r="KO1" i="55" s="1"/>
  <c r="JT1" i="55"/>
  <c r="KN1" i="55" s="1"/>
  <c r="LC1" i="55" s="1"/>
  <c r="JO1" i="55"/>
  <c r="KI1" i="55" s="1"/>
  <c r="JN1" i="55"/>
  <c r="KH1" i="55" s="1"/>
  <c r="JM1" i="55"/>
  <c r="KG1" i="55" s="1"/>
  <c r="JL1" i="55"/>
  <c r="KF1" i="55" s="1"/>
  <c r="JK1" i="55"/>
  <c r="JJ1" i="55"/>
  <c r="JI1" i="55"/>
  <c r="JH1" i="55"/>
  <c r="JG1" i="55"/>
  <c r="KA1" i="55" s="1"/>
  <c r="JF1" i="55"/>
  <c r="JZ1" i="55" s="1"/>
  <c r="KT1" i="55" s="1"/>
  <c r="IZ1" i="55"/>
  <c r="IY1" i="55"/>
  <c r="IX1" i="55"/>
  <c r="IW1" i="55"/>
  <c r="IV1" i="55"/>
  <c r="IU1" i="55"/>
  <c r="IT1" i="55"/>
  <c r="IS1" i="55"/>
  <c r="IR1" i="55"/>
  <c r="IQ1" i="55"/>
  <c r="IP1" i="55"/>
  <c r="IO1" i="55"/>
  <c r="IN1" i="55"/>
  <c r="II1" i="55"/>
  <c r="IH1" i="55"/>
  <c r="IG1" i="55"/>
  <c r="IF1" i="55"/>
  <c r="IE1" i="55"/>
  <c r="ID1" i="55"/>
  <c r="JC1" i="55" s="1"/>
  <c r="IC1" i="55"/>
  <c r="IB1" i="55"/>
  <c r="HY1" i="55"/>
  <c r="HX1" i="55"/>
  <c r="HV1" i="55"/>
  <c r="HU1" i="55"/>
  <c r="HT1" i="55"/>
  <c r="HS1" i="55"/>
  <c r="HR1" i="55"/>
  <c r="HQ1" i="55"/>
  <c r="HP1" i="55"/>
  <c r="HO1" i="55"/>
  <c r="HN1" i="55"/>
  <c r="HM1" i="55"/>
  <c r="HK1" i="55"/>
  <c r="HZ1" i="55" s="1"/>
  <c r="HJ1" i="55"/>
  <c r="HI1" i="55"/>
  <c r="HH1" i="55"/>
  <c r="HG1" i="55"/>
  <c r="HF1" i="55"/>
  <c r="HE1" i="55"/>
  <c r="HD1" i="55"/>
  <c r="HC1" i="55"/>
  <c r="HW1" i="55" s="1"/>
  <c r="GW1" i="55"/>
  <c r="GV1" i="55"/>
  <c r="GU1" i="55"/>
  <c r="GT1" i="55"/>
  <c r="GS1" i="55"/>
  <c r="GR1" i="55"/>
  <c r="GQ1" i="55"/>
  <c r="GP1" i="55"/>
  <c r="GO1" i="55"/>
  <c r="GN1" i="55"/>
  <c r="GM1" i="55"/>
  <c r="GL1" i="55"/>
  <c r="GK1" i="55"/>
  <c r="GJ1" i="55"/>
  <c r="GC1" i="55"/>
  <c r="GB1" i="55"/>
  <c r="FX1" i="55"/>
  <c r="FW1" i="55"/>
  <c r="FV1" i="55"/>
  <c r="FU1" i="55"/>
  <c r="FT1" i="55"/>
  <c r="FS1" i="55"/>
  <c r="FR1" i="55"/>
  <c r="FQ1" i="55"/>
  <c r="FP1" i="55"/>
  <c r="FO1" i="55"/>
  <c r="FN1" i="55"/>
  <c r="FM1" i="55"/>
  <c r="FL1" i="55"/>
  <c r="FK1" i="55"/>
  <c r="FJ1" i="55"/>
  <c r="FI1" i="55"/>
  <c r="FH1" i="55"/>
  <c r="FG1" i="55"/>
  <c r="FF1" i="55"/>
  <c r="FE1" i="55"/>
  <c r="FD1" i="55"/>
  <c r="FC1" i="55"/>
  <c r="FB1" i="55"/>
  <c r="FA1" i="55"/>
  <c r="EZ1" i="55"/>
  <c r="EY1" i="55"/>
  <c r="EX1" i="55"/>
  <c r="EW1" i="55"/>
  <c r="EV1" i="55"/>
  <c r="EU1" i="55"/>
  <c r="ET1" i="55"/>
  <c r="ES1" i="55"/>
  <c r="ER1" i="55"/>
  <c r="EQ1" i="55"/>
  <c r="EP1" i="55"/>
  <c r="EO1" i="55"/>
  <c r="EN1" i="55"/>
  <c r="EM1" i="55"/>
  <c r="EL1" i="55"/>
  <c r="EK1" i="55"/>
  <c r="EJ1" i="55"/>
  <c r="EI1" i="55"/>
  <c r="EH1" i="55"/>
  <c r="EG1" i="55"/>
  <c r="EF1" i="55"/>
  <c r="EE1" i="55"/>
  <c r="ED1" i="55"/>
  <c r="EC1" i="55"/>
  <c r="EB1" i="55"/>
  <c r="EA1" i="55"/>
  <c r="DZ1" i="55"/>
  <c r="DY1" i="55"/>
  <c r="DX1" i="55"/>
  <c r="DU1" i="55"/>
  <c r="DT1" i="55"/>
  <c r="DS1" i="55"/>
  <c r="DR1" i="55"/>
  <c r="DW1" i="55" s="1"/>
  <c r="DQ1" i="55"/>
  <c r="DV1" i="55" s="1"/>
  <c r="DP1" i="55"/>
  <c r="DL1" i="55"/>
  <c r="DK1" i="55"/>
  <c r="DJ1" i="55"/>
  <c r="DO1" i="55" s="1"/>
  <c r="DI1" i="55"/>
  <c r="DN1" i="55" s="1"/>
  <c r="DH1" i="55"/>
  <c r="DM1" i="55" s="1"/>
  <c r="DG1" i="55"/>
  <c r="DD1" i="55"/>
  <c r="DC1" i="55"/>
  <c r="DB1" i="55"/>
  <c r="DA1" i="55"/>
  <c r="DF1" i="55" s="1"/>
  <c r="CZ1" i="55"/>
  <c r="DE1" i="55" s="1"/>
  <c r="CY1" i="55"/>
  <c r="CX1" i="55"/>
  <c r="CW1" i="55"/>
  <c r="CS1" i="55"/>
  <c r="CR1" i="55"/>
  <c r="CD1" i="55"/>
  <c r="CC1" i="55"/>
  <c r="CB1" i="55"/>
  <c r="BT1" i="55"/>
  <c r="GE1" i="55" s="1"/>
  <c r="BM1" i="55"/>
  <c r="BR1" i="55" s="1"/>
  <c r="BL1" i="55"/>
  <c r="BQ1" i="55" s="1"/>
  <c r="BH1" i="55"/>
  <c r="NZ1" i="55" s="1"/>
  <c r="PX1" i="55" s="1"/>
  <c r="BG1" i="55"/>
  <c r="NY1" i="55" s="1"/>
  <c r="BF1" i="55"/>
  <c r="GA1" i="55" s="1"/>
  <c r="BE1" i="55"/>
  <c r="FZ1" i="55" s="1"/>
  <c r="BD1" i="55"/>
  <c r="FY1" i="55" s="1"/>
  <c r="BC1" i="55"/>
  <c r="BB1" i="55"/>
  <c r="BA1" i="55"/>
  <c r="AZ1" i="55"/>
  <c r="AY1" i="55"/>
  <c r="AX1" i="55"/>
  <c r="AW1" i="55"/>
  <c r="AV1" i="55"/>
  <c r="AU1" i="55"/>
  <c r="AT1" i="55"/>
  <c r="AS1" i="55"/>
  <c r="AR1" i="55"/>
  <c r="AQ1" i="55"/>
  <c r="AP1" i="55"/>
  <c r="AO1" i="55"/>
  <c r="AN1" i="55"/>
  <c r="OY1" i="55" s="1"/>
  <c r="AM1" i="55"/>
  <c r="OX1" i="55" s="1"/>
  <c r="AL1" i="55"/>
  <c r="OW1" i="55" s="1"/>
  <c r="AK1" i="55"/>
  <c r="OV1" i="55" s="1"/>
  <c r="AJ1" i="55"/>
  <c r="OU1" i="55" s="1"/>
  <c r="AI1" i="55"/>
  <c r="AH1" i="55"/>
  <c r="AG1" i="55"/>
  <c r="AF1" i="55"/>
  <c r="AE1" i="55"/>
  <c r="AD1" i="55"/>
  <c r="AC1" i="55"/>
  <c r="AB1" i="55"/>
  <c r="AA1" i="55"/>
  <c r="Z1" i="55"/>
  <c r="Y1" i="55"/>
  <c r="X1" i="55"/>
  <c r="W1" i="55"/>
  <c r="IK1" i="55" s="1"/>
  <c r="V1" i="55"/>
  <c r="JS1" i="55" s="1"/>
  <c r="KM1" i="55" s="1"/>
  <c r="LB1" i="55" s="1"/>
  <c r="U1" i="55"/>
  <c r="JR1" i="55" s="1"/>
  <c r="KL1" i="55" s="1"/>
  <c r="LA1" i="55" s="1"/>
  <c r="T1" i="55"/>
  <c r="IM1" i="55" s="1"/>
  <c r="S1" i="55"/>
  <c r="GI1" i="55" s="1"/>
  <c r="R1" i="55"/>
  <c r="CG1" i="55" s="1"/>
  <c r="Q1" i="55"/>
  <c r="OS1" i="55" s="1"/>
  <c r="P1" i="55"/>
  <c r="PG1" i="55" s="1"/>
  <c r="O1" i="55"/>
  <c r="OQ1" i="55" s="1"/>
  <c r="N1" i="55"/>
  <c r="BS1" i="55" s="1"/>
  <c r="GD1" i="55" s="1"/>
  <c r="PP1" i="54"/>
  <c r="PN1" i="54"/>
  <c r="PM1" i="54"/>
  <c r="PL1" i="54"/>
  <c r="PK1" i="54"/>
  <c r="PJ1" i="54"/>
  <c r="PH1" i="54"/>
  <c r="PA1" i="54"/>
  <c r="OZ1" i="54"/>
  <c r="OS1" i="54"/>
  <c r="OR1" i="54"/>
  <c r="OK1" i="54"/>
  <c r="PY1" i="54" s="1"/>
  <c r="OJ1" i="54"/>
  <c r="OI1" i="54"/>
  <c r="OH1" i="54"/>
  <c r="OG1" i="54"/>
  <c r="OF1" i="54"/>
  <c r="OE1" i="54"/>
  <c r="OD1" i="54"/>
  <c r="OC1" i="54"/>
  <c r="OB1" i="54"/>
  <c r="OA1" i="54"/>
  <c r="NU1" i="54"/>
  <c r="NT1" i="54"/>
  <c r="NS1" i="54"/>
  <c r="NR1" i="54"/>
  <c r="NQ1" i="54"/>
  <c r="NP1" i="54"/>
  <c r="NO1" i="54"/>
  <c r="NN1" i="54"/>
  <c r="NM1" i="54"/>
  <c r="NL1" i="54"/>
  <c r="NK1" i="54"/>
  <c r="NJ1" i="54"/>
  <c r="NI1" i="54"/>
  <c r="NH1" i="54"/>
  <c r="NG1" i="54"/>
  <c r="NF1" i="54"/>
  <c r="NE1" i="54"/>
  <c r="ND1" i="54"/>
  <c r="PQ1" i="54" s="1"/>
  <c r="NC1" i="54"/>
  <c r="NB1" i="54"/>
  <c r="NA1" i="54"/>
  <c r="MZ1" i="54"/>
  <c r="MY1" i="54"/>
  <c r="MX1" i="54"/>
  <c r="MW1" i="54"/>
  <c r="MV1" i="54"/>
  <c r="MU1" i="54"/>
  <c r="MT1" i="54"/>
  <c r="MS1" i="54"/>
  <c r="MR1" i="54"/>
  <c r="MQ1" i="54"/>
  <c r="MP1" i="54"/>
  <c r="PR1" i="54" s="1"/>
  <c r="MO1" i="54"/>
  <c r="MN1" i="54"/>
  <c r="MM1" i="54"/>
  <c r="ML1" i="54"/>
  <c r="PS1" i="54" s="1"/>
  <c r="MK1" i="54"/>
  <c r="MJ1" i="54"/>
  <c r="MI1" i="54"/>
  <c r="MH1" i="54"/>
  <c r="PO1" i="54" s="1"/>
  <c r="LY1" i="54"/>
  <c r="LX1" i="54"/>
  <c r="LW1" i="54"/>
  <c r="LV1" i="54"/>
  <c r="LU1" i="54"/>
  <c r="LT1" i="54"/>
  <c r="LS1" i="54"/>
  <c r="LR1" i="54"/>
  <c r="LQ1" i="54"/>
  <c r="LP1" i="54"/>
  <c r="LO1" i="54"/>
  <c r="LN1" i="54"/>
  <c r="LM1" i="54"/>
  <c r="LL1" i="54"/>
  <c r="LK1" i="54"/>
  <c r="LJ1" i="54"/>
  <c r="MD1" i="54" s="1"/>
  <c r="LI1" i="54"/>
  <c r="MC1" i="54" s="1"/>
  <c r="KS1" i="54"/>
  <c r="KR1" i="54"/>
  <c r="KE1" i="54"/>
  <c r="KD1" i="54"/>
  <c r="KC1" i="54"/>
  <c r="KB1" i="54"/>
  <c r="JY1" i="54"/>
  <c r="JX1" i="54"/>
  <c r="JW1" i="54"/>
  <c r="KQ1" i="54" s="1"/>
  <c r="JV1" i="54"/>
  <c r="KP1" i="54" s="1"/>
  <c r="JU1" i="54"/>
  <c r="KO1" i="54" s="1"/>
  <c r="JT1" i="54"/>
  <c r="KN1" i="54" s="1"/>
  <c r="LC1" i="54" s="1"/>
  <c r="JO1" i="54"/>
  <c r="KI1" i="54" s="1"/>
  <c r="JN1" i="54"/>
  <c r="KH1" i="54" s="1"/>
  <c r="JM1" i="54"/>
  <c r="KG1" i="54" s="1"/>
  <c r="JL1" i="54"/>
  <c r="KF1" i="54" s="1"/>
  <c r="JK1" i="54"/>
  <c r="JJ1" i="54"/>
  <c r="JI1" i="54"/>
  <c r="JH1" i="54"/>
  <c r="JG1" i="54"/>
  <c r="KA1" i="54" s="1"/>
  <c r="JF1" i="54"/>
  <c r="JZ1" i="54" s="1"/>
  <c r="KT1" i="54" s="1"/>
  <c r="IZ1" i="54"/>
  <c r="IY1" i="54"/>
  <c r="IX1" i="54"/>
  <c r="IW1" i="54"/>
  <c r="IV1" i="54"/>
  <c r="IU1" i="54"/>
  <c r="IT1" i="54"/>
  <c r="IS1" i="54"/>
  <c r="IR1" i="54"/>
  <c r="IQ1" i="54"/>
  <c r="IP1" i="54"/>
  <c r="IO1" i="54"/>
  <c r="IN1" i="54"/>
  <c r="IH1" i="54"/>
  <c r="IG1" i="54"/>
  <c r="IF1" i="54"/>
  <c r="IE1" i="54"/>
  <c r="ID1" i="54"/>
  <c r="IC1" i="54"/>
  <c r="JB1" i="54" s="1"/>
  <c r="IB1" i="54"/>
  <c r="HY1" i="54"/>
  <c r="HX1" i="54"/>
  <c r="HV1" i="54"/>
  <c r="HU1" i="54"/>
  <c r="HT1" i="54"/>
  <c r="HS1" i="54"/>
  <c r="HR1" i="54"/>
  <c r="HQ1" i="54"/>
  <c r="HP1" i="54"/>
  <c r="HO1" i="54"/>
  <c r="HN1" i="54"/>
  <c r="HM1" i="54"/>
  <c r="HJ1" i="54"/>
  <c r="HI1" i="54"/>
  <c r="HH1" i="54"/>
  <c r="HG1" i="54"/>
  <c r="HF1" i="54"/>
  <c r="HE1" i="54"/>
  <c r="HD1" i="54"/>
  <c r="HC1" i="54"/>
  <c r="HW1" i="54" s="1"/>
  <c r="GW1" i="54"/>
  <c r="GV1" i="54"/>
  <c r="GU1" i="54"/>
  <c r="GT1" i="54"/>
  <c r="GS1" i="54"/>
  <c r="GR1" i="54"/>
  <c r="GQ1" i="54"/>
  <c r="GP1" i="54"/>
  <c r="GO1" i="54"/>
  <c r="GN1" i="54"/>
  <c r="GL1" i="54"/>
  <c r="GK1" i="54"/>
  <c r="GJ1" i="54"/>
  <c r="GC1" i="54"/>
  <c r="GB1" i="54"/>
  <c r="FX1" i="54"/>
  <c r="FW1" i="54"/>
  <c r="FV1" i="54"/>
  <c r="FU1" i="54"/>
  <c r="FT1" i="54"/>
  <c r="FS1" i="54"/>
  <c r="FR1" i="54"/>
  <c r="FQ1" i="54"/>
  <c r="FP1" i="54"/>
  <c r="FO1" i="54"/>
  <c r="FN1" i="54"/>
  <c r="FM1" i="54"/>
  <c r="FL1" i="54"/>
  <c r="FK1" i="54"/>
  <c r="FJ1" i="54"/>
  <c r="FI1" i="54"/>
  <c r="FH1" i="54"/>
  <c r="FG1" i="54"/>
  <c r="FF1" i="54"/>
  <c r="FE1" i="54"/>
  <c r="FD1" i="54"/>
  <c r="FC1" i="54"/>
  <c r="FB1" i="54"/>
  <c r="FA1" i="54"/>
  <c r="EZ1" i="54"/>
  <c r="EY1" i="54"/>
  <c r="EX1" i="54"/>
  <c r="EW1" i="54"/>
  <c r="EV1" i="54"/>
  <c r="EU1" i="54"/>
  <c r="ET1" i="54"/>
  <c r="ES1" i="54"/>
  <c r="ER1" i="54"/>
  <c r="EQ1" i="54"/>
  <c r="EP1" i="54"/>
  <c r="EO1" i="54"/>
  <c r="EN1" i="54"/>
  <c r="EM1" i="54"/>
  <c r="EL1" i="54"/>
  <c r="EK1" i="54"/>
  <c r="EI1" i="54"/>
  <c r="EH1" i="54"/>
  <c r="EG1" i="54"/>
  <c r="EF1" i="54"/>
  <c r="EE1" i="54"/>
  <c r="EJ1" i="54" s="1"/>
  <c r="ED1" i="54"/>
  <c r="EC1" i="54"/>
  <c r="EB1" i="54"/>
  <c r="EA1" i="54"/>
  <c r="DZ1" i="54"/>
  <c r="DY1" i="54"/>
  <c r="DX1" i="54"/>
  <c r="DU1" i="54"/>
  <c r="DT1" i="54"/>
  <c r="DS1" i="54"/>
  <c r="DR1" i="54"/>
  <c r="DW1" i="54" s="1"/>
  <c r="DQ1" i="54"/>
  <c r="DV1" i="54" s="1"/>
  <c r="DP1" i="54"/>
  <c r="DK1" i="54"/>
  <c r="DJ1" i="54"/>
  <c r="DO1" i="54" s="1"/>
  <c r="DI1" i="54"/>
  <c r="DN1" i="54" s="1"/>
  <c r="DH1" i="54"/>
  <c r="DM1" i="54" s="1"/>
  <c r="DG1" i="54"/>
  <c r="DL1" i="54" s="1"/>
  <c r="DC1" i="54"/>
  <c r="DB1" i="54"/>
  <c r="DA1" i="54"/>
  <c r="DF1" i="54" s="1"/>
  <c r="CZ1" i="54"/>
  <c r="DE1" i="54" s="1"/>
  <c r="CY1" i="54"/>
  <c r="DD1" i="54" s="1"/>
  <c r="CX1" i="54"/>
  <c r="CW1" i="54"/>
  <c r="CS1" i="54"/>
  <c r="CR1" i="54"/>
  <c r="CD1" i="54"/>
  <c r="CC1" i="54"/>
  <c r="CB1" i="54"/>
  <c r="BT1" i="54"/>
  <c r="GE1" i="54" s="1"/>
  <c r="BM1" i="54"/>
  <c r="BR1" i="54" s="1"/>
  <c r="BL1" i="54"/>
  <c r="BQ1" i="54" s="1"/>
  <c r="BH1" i="54"/>
  <c r="NZ1" i="54" s="1"/>
  <c r="PX1" i="54" s="1"/>
  <c r="BG1" i="54"/>
  <c r="NY1" i="54" s="1"/>
  <c r="BF1" i="54"/>
  <c r="GA1" i="54" s="1"/>
  <c r="BE1" i="54"/>
  <c r="FZ1" i="54" s="1"/>
  <c r="BD1" i="54"/>
  <c r="FY1" i="54" s="1"/>
  <c r="GX1" i="54" s="1"/>
  <c r="BC1" i="54"/>
  <c r="BB1" i="54"/>
  <c r="BA1" i="54"/>
  <c r="AZ1" i="54"/>
  <c r="AY1" i="54"/>
  <c r="AX1" i="54"/>
  <c r="AW1" i="54"/>
  <c r="AV1" i="54"/>
  <c r="AU1" i="54"/>
  <c r="AT1" i="54"/>
  <c r="AS1" i="54"/>
  <c r="AR1" i="54"/>
  <c r="AQ1" i="54"/>
  <c r="AP1" i="54"/>
  <c r="AO1" i="54"/>
  <c r="AN1" i="54"/>
  <c r="OY1" i="54" s="1"/>
  <c r="AM1" i="54"/>
  <c r="OX1" i="54" s="1"/>
  <c r="AL1" i="54"/>
  <c r="OW1" i="54" s="1"/>
  <c r="AK1" i="54"/>
  <c r="OV1" i="54" s="1"/>
  <c r="AJ1" i="54"/>
  <c r="OU1" i="54" s="1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IK1" i="54" s="1"/>
  <c r="V1" i="54"/>
  <c r="JS1" i="54" s="1"/>
  <c r="KM1" i="54" s="1"/>
  <c r="LB1" i="54" s="1"/>
  <c r="U1" i="54"/>
  <c r="JR1" i="54" s="1"/>
  <c r="KL1" i="54" s="1"/>
  <c r="T1" i="54"/>
  <c r="IM1" i="54" s="1"/>
  <c r="S1" i="54"/>
  <c r="GI1" i="54" s="1"/>
  <c r="R1" i="54"/>
  <c r="CG1" i="54" s="1"/>
  <c r="Q1" i="54"/>
  <c r="CF1" i="54" s="1"/>
  <c r="P1" i="54"/>
  <c r="PG1" i="54" s="1"/>
  <c r="O1" i="54"/>
  <c r="OQ1" i="54" s="1"/>
  <c r="N1" i="54"/>
  <c r="BS1" i="54" s="1"/>
  <c r="GD1" i="54" s="1"/>
  <c r="PY1" i="53"/>
  <c r="PP1" i="53"/>
  <c r="PN1" i="53"/>
  <c r="PM1" i="53"/>
  <c r="PL1" i="53"/>
  <c r="PK1" i="53"/>
  <c r="PJ1" i="53"/>
  <c r="PH1" i="53"/>
  <c r="OZ1" i="53"/>
  <c r="OK1" i="53"/>
  <c r="OJ1" i="53"/>
  <c r="OI1" i="53"/>
  <c r="OH1" i="53"/>
  <c r="OG1" i="53"/>
  <c r="OF1" i="53"/>
  <c r="OE1" i="53"/>
  <c r="OD1" i="53"/>
  <c r="OC1" i="53"/>
  <c r="OB1" i="53"/>
  <c r="OA1" i="53"/>
  <c r="NU1" i="53"/>
  <c r="NT1" i="53"/>
  <c r="PW1" i="53" s="1"/>
  <c r="NS1" i="53"/>
  <c r="NR1" i="53"/>
  <c r="NQ1" i="53"/>
  <c r="NP1" i="53"/>
  <c r="NO1" i="53"/>
  <c r="NN1" i="53"/>
  <c r="NM1" i="53"/>
  <c r="NL1" i="53"/>
  <c r="NK1" i="53"/>
  <c r="NJ1" i="53"/>
  <c r="NI1" i="53"/>
  <c r="NH1" i="53"/>
  <c r="NG1" i="53"/>
  <c r="NF1" i="53"/>
  <c r="NE1" i="53"/>
  <c r="ND1" i="53"/>
  <c r="PQ1" i="53" s="1"/>
  <c r="NC1" i="53"/>
  <c r="NB1" i="53"/>
  <c r="NA1" i="53"/>
  <c r="MZ1" i="53"/>
  <c r="MY1" i="53"/>
  <c r="MX1" i="53"/>
  <c r="MW1" i="53"/>
  <c r="MV1" i="53"/>
  <c r="MU1" i="53"/>
  <c r="MT1" i="53"/>
  <c r="MS1" i="53"/>
  <c r="MR1" i="53"/>
  <c r="MQ1" i="53"/>
  <c r="MP1" i="53"/>
  <c r="PR1" i="53" s="1"/>
  <c r="MO1" i="53"/>
  <c r="MN1" i="53"/>
  <c r="MM1" i="53"/>
  <c r="PO1" i="53" s="1"/>
  <c r="ML1" i="53"/>
  <c r="PS1" i="53" s="1"/>
  <c r="MK1" i="53"/>
  <c r="MJ1" i="53"/>
  <c r="MI1" i="53"/>
  <c r="MH1" i="53"/>
  <c r="LX1" i="53"/>
  <c r="LW1" i="53"/>
  <c r="LV1" i="53"/>
  <c r="LU1" i="53"/>
  <c r="LT1" i="53"/>
  <c r="LS1" i="53"/>
  <c r="LR1" i="53"/>
  <c r="LQ1" i="53"/>
  <c r="LP1" i="53"/>
  <c r="LO1" i="53"/>
  <c r="LN1" i="53"/>
  <c r="LM1" i="53"/>
  <c r="LL1" i="53"/>
  <c r="LK1" i="53"/>
  <c r="LJ1" i="53"/>
  <c r="LI1" i="53"/>
  <c r="MC1" i="53" s="1"/>
  <c r="KS1" i="53"/>
  <c r="KR1" i="53"/>
  <c r="KQ1" i="53"/>
  <c r="KI1" i="53"/>
  <c r="KD1" i="53"/>
  <c r="KX1" i="53" s="1"/>
  <c r="LH1" i="53" s="1"/>
  <c r="KC1" i="53"/>
  <c r="KB1" i="53"/>
  <c r="KA1" i="53"/>
  <c r="JY1" i="53"/>
  <c r="JX1" i="53"/>
  <c r="JW1" i="53"/>
  <c r="JV1" i="53"/>
  <c r="KP1" i="53" s="1"/>
  <c r="JU1" i="53"/>
  <c r="KO1" i="53" s="1"/>
  <c r="JT1" i="53"/>
  <c r="KN1" i="53" s="1"/>
  <c r="LC1" i="53" s="1"/>
  <c r="JS1" i="53"/>
  <c r="KM1" i="53" s="1"/>
  <c r="LB1" i="53" s="1"/>
  <c r="JO1" i="53"/>
  <c r="JN1" i="53"/>
  <c r="KH1" i="53" s="1"/>
  <c r="JM1" i="53"/>
  <c r="KG1" i="53" s="1"/>
  <c r="JL1" i="53"/>
  <c r="KF1" i="53" s="1"/>
  <c r="JK1" i="53"/>
  <c r="KE1" i="53" s="1"/>
  <c r="JJ1" i="53"/>
  <c r="JI1" i="53"/>
  <c r="JH1" i="53"/>
  <c r="JG1" i="53"/>
  <c r="JF1" i="53"/>
  <c r="JZ1" i="53" s="1"/>
  <c r="IZ1" i="53"/>
  <c r="IY1" i="53"/>
  <c r="IX1" i="53"/>
  <c r="IW1" i="53"/>
  <c r="IV1" i="53"/>
  <c r="IU1" i="53"/>
  <c r="IT1" i="53"/>
  <c r="IS1" i="53"/>
  <c r="IR1" i="53"/>
  <c r="IQ1" i="53"/>
  <c r="IO1" i="53"/>
  <c r="IN1" i="53"/>
  <c r="IM1" i="53"/>
  <c r="IG1" i="53"/>
  <c r="IF1" i="53"/>
  <c r="IE1" i="53"/>
  <c r="ID1" i="53"/>
  <c r="IC1" i="53"/>
  <c r="IB1" i="53"/>
  <c r="JA1" i="53" s="1"/>
  <c r="HX1" i="53"/>
  <c r="HV1" i="53"/>
  <c r="HU1" i="53"/>
  <c r="HT1" i="53"/>
  <c r="HS1" i="53"/>
  <c r="HR1" i="53"/>
  <c r="HQ1" i="53"/>
  <c r="HP1" i="53"/>
  <c r="HO1" i="53"/>
  <c r="HN1" i="53"/>
  <c r="HM1" i="53"/>
  <c r="HI1" i="53"/>
  <c r="HH1" i="53"/>
  <c r="HW1" i="53" s="1"/>
  <c r="HG1" i="53"/>
  <c r="HF1" i="53"/>
  <c r="HE1" i="53"/>
  <c r="HD1" i="53"/>
  <c r="HC1" i="53"/>
  <c r="GW1" i="53"/>
  <c r="GV1" i="53"/>
  <c r="GU1" i="53"/>
  <c r="GT1" i="53"/>
  <c r="GS1" i="53"/>
  <c r="GR1" i="53"/>
  <c r="GQ1" i="53"/>
  <c r="GP1" i="53"/>
  <c r="GO1" i="53"/>
  <c r="GN1" i="53"/>
  <c r="GK1" i="53"/>
  <c r="GJ1" i="53"/>
  <c r="GI1" i="53"/>
  <c r="GC1" i="53"/>
  <c r="GB1" i="53"/>
  <c r="GA1" i="53"/>
  <c r="FX1" i="53"/>
  <c r="FW1" i="53"/>
  <c r="FV1" i="53"/>
  <c r="FU1" i="53"/>
  <c r="FT1" i="53"/>
  <c r="FS1" i="53"/>
  <c r="FR1" i="53"/>
  <c r="FQ1" i="53"/>
  <c r="FP1" i="53"/>
  <c r="FO1" i="53"/>
  <c r="FN1" i="53"/>
  <c r="FM1" i="53"/>
  <c r="FL1" i="53"/>
  <c r="FK1" i="53"/>
  <c r="FJ1" i="53"/>
  <c r="FI1" i="53"/>
  <c r="FH1" i="53"/>
  <c r="FG1" i="53"/>
  <c r="FF1" i="53"/>
  <c r="FE1" i="53"/>
  <c r="FD1" i="53"/>
  <c r="FC1" i="53"/>
  <c r="FB1" i="53"/>
  <c r="FA1" i="53"/>
  <c r="EZ1" i="53"/>
  <c r="EY1" i="53"/>
  <c r="EX1" i="53"/>
  <c r="EW1" i="53"/>
  <c r="EV1" i="53"/>
  <c r="EU1" i="53"/>
  <c r="ET1" i="53"/>
  <c r="ES1" i="53"/>
  <c r="ER1" i="53"/>
  <c r="EQ1" i="53"/>
  <c r="EP1" i="53"/>
  <c r="EO1" i="53"/>
  <c r="EN1" i="53"/>
  <c r="EM1" i="53"/>
  <c r="EL1" i="53"/>
  <c r="EK1" i="53"/>
  <c r="EI1" i="53"/>
  <c r="EH1" i="53"/>
  <c r="EG1" i="53"/>
  <c r="EF1" i="53"/>
  <c r="EE1" i="53"/>
  <c r="EJ1" i="53" s="1"/>
  <c r="ED1" i="53"/>
  <c r="EC1" i="53"/>
  <c r="EB1" i="53"/>
  <c r="EA1" i="53"/>
  <c r="DZ1" i="53"/>
  <c r="DY1" i="53"/>
  <c r="DX1" i="53"/>
  <c r="DW1" i="53"/>
  <c r="DU1" i="53"/>
  <c r="DT1" i="53"/>
  <c r="DS1" i="53"/>
  <c r="DR1" i="53"/>
  <c r="DQ1" i="53"/>
  <c r="DV1" i="53" s="1"/>
  <c r="DP1" i="53"/>
  <c r="DO1" i="53"/>
  <c r="DK1" i="53"/>
  <c r="DJ1" i="53"/>
  <c r="DI1" i="53"/>
  <c r="DN1" i="53" s="1"/>
  <c r="DH1" i="53"/>
  <c r="DM1" i="53" s="1"/>
  <c r="DG1" i="53"/>
  <c r="DL1" i="53" s="1"/>
  <c r="DC1" i="53"/>
  <c r="DB1" i="53"/>
  <c r="DA1" i="53"/>
  <c r="DF1" i="53" s="1"/>
  <c r="CZ1" i="53"/>
  <c r="DE1" i="53" s="1"/>
  <c r="CY1" i="53"/>
  <c r="DD1" i="53" s="1"/>
  <c r="CX1" i="53"/>
  <c r="CW1" i="53"/>
  <c r="CR1" i="53"/>
  <c r="CC1" i="53"/>
  <c r="CB1" i="53"/>
  <c r="CA1" i="53"/>
  <c r="BT1" i="53"/>
  <c r="GE1" i="53" s="1"/>
  <c r="BS1" i="53"/>
  <c r="GD1" i="53" s="1"/>
  <c r="BM1" i="53"/>
  <c r="BR1" i="53" s="1"/>
  <c r="BL1" i="53"/>
  <c r="BQ1" i="53" s="1"/>
  <c r="BK1" i="53"/>
  <c r="BP1" i="53" s="1"/>
  <c r="BH1" i="53"/>
  <c r="NZ1" i="53" s="1"/>
  <c r="PX1" i="53" s="1"/>
  <c r="BG1" i="53"/>
  <c r="NY1" i="53" s="1"/>
  <c r="BF1" i="53"/>
  <c r="NX1" i="53" s="1"/>
  <c r="BE1" i="53"/>
  <c r="FZ1" i="53" s="1"/>
  <c r="GY1" i="53" s="1"/>
  <c r="BD1" i="53"/>
  <c r="FY1" i="53" s="1"/>
  <c r="GX1" i="53" s="1"/>
  <c r="BC1" i="53"/>
  <c r="BB1" i="53"/>
  <c r="BA1" i="53"/>
  <c r="AZ1" i="53"/>
  <c r="AY1" i="53"/>
  <c r="AX1" i="53"/>
  <c r="AW1" i="53"/>
  <c r="AV1" i="53"/>
  <c r="AU1" i="53"/>
  <c r="AT1" i="53"/>
  <c r="AS1" i="53"/>
  <c r="AR1" i="53"/>
  <c r="AQ1" i="53"/>
  <c r="AP1" i="53"/>
  <c r="AO1" i="53"/>
  <c r="AN1" i="53"/>
  <c r="OY1" i="53" s="1"/>
  <c r="AM1" i="53"/>
  <c r="OX1" i="53" s="1"/>
  <c r="AL1" i="53"/>
  <c r="OW1" i="53" s="1"/>
  <c r="AK1" i="53"/>
  <c r="OV1" i="53" s="1"/>
  <c r="AJ1" i="53"/>
  <c r="OU1" i="53" s="1"/>
  <c r="AI1" i="53"/>
  <c r="AH1" i="53"/>
  <c r="AG1" i="53"/>
  <c r="AF1" i="53"/>
  <c r="AE1" i="53"/>
  <c r="AD1" i="53"/>
  <c r="AC1" i="53"/>
  <c r="AB1" i="53"/>
  <c r="AA1" i="53"/>
  <c r="Z1" i="53"/>
  <c r="Y1" i="53"/>
  <c r="X1" i="53"/>
  <c r="W1" i="53"/>
  <c r="IK1" i="53" s="1"/>
  <c r="V1" i="53"/>
  <c r="IJ1" i="53" s="1"/>
  <c r="JD1" i="53" s="1"/>
  <c r="U1" i="53"/>
  <c r="JR1" i="53" s="1"/>
  <c r="KL1" i="53" s="1"/>
  <c r="LA1" i="53" s="1"/>
  <c r="T1" i="53"/>
  <c r="JQ1" i="53" s="1"/>
  <c r="KK1" i="53" s="1"/>
  <c r="S1" i="53"/>
  <c r="IL1" i="53" s="1"/>
  <c r="R1" i="53"/>
  <c r="CG1" i="53" s="1"/>
  <c r="Q1" i="53"/>
  <c r="OS1" i="53" s="1"/>
  <c r="P1" i="53"/>
  <c r="PG1" i="53" s="1"/>
  <c r="O1" i="53"/>
  <c r="OQ1" i="53" s="1"/>
  <c r="N1" i="53"/>
  <c r="OP1" i="53" s="1"/>
  <c r="PN1" i="52"/>
  <c r="PM1" i="52"/>
  <c r="PL1" i="52"/>
  <c r="PK1" i="52"/>
  <c r="PJ1" i="52"/>
  <c r="PH1" i="52"/>
  <c r="OZ1" i="52"/>
  <c r="OJ1" i="52"/>
  <c r="OI1" i="52"/>
  <c r="OH1" i="52"/>
  <c r="OG1" i="52"/>
  <c r="OF1" i="52"/>
  <c r="OE1" i="52"/>
  <c r="OD1" i="52"/>
  <c r="OC1" i="52"/>
  <c r="OB1" i="52"/>
  <c r="OA1" i="52"/>
  <c r="NU1" i="52"/>
  <c r="NT1" i="52"/>
  <c r="NS1" i="52"/>
  <c r="NR1" i="52"/>
  <c r="NQ1" i="52"/>
  <c r="NP1" i="52"/>
  <c r="NO1" i="52"/>
  <c r="NN1" i="52"/>
  <c r="NM1" i="52"/>
  <c r="NL1" i="52"/>
  <c r="NK1" i="52"/>
  <c r="NJ1" i="52"/>
  <c r="NI1" i="52"/>
  <c r="NH1" i="52"/>
  <c r="NG1" i="52"/>
  <c r="NF1" i="52"/>
  <c r="NE1" i="52"/>
  <c r="ND1" i="52"/>
  <c r="NC1" i="52"/>
  <c r="NB1" i="52"/>
  <c r="NA1" i="52"/>
  <c r="MZ1" i="52"/>
  <c r="MY1" i="52"/>
  <c r="MX1" i="52"/>
  <c r="MW1" i="52"/>
  <c r="MV1" i="52"/>
  <c r="MU1" i="52"/>
  <c r="MT1" i="52"/>
  <c r="MS1" i="52"/>
  <c r="MR1" i="52"/>
  <c r="MQ1" i="52"/>
  <c r="MP1" i="52"/>
  <c r="MO1" i="52"/>
  <c r="PQ1" i="52" s="1"/>
  <c r="MN1" i="52"/>
  <c r="PP1" i="52" s="1"/>
  <c r="MM1" i="52"/>
  <c r="ML1" i="52"/>
  <c r="PS1" i="52" s="1"/>
  <c r="MK1" i="52"/>
  <c r="PR1" i="52" s="1"/>
  <c r="MJ1" i="52"/>
  <c r="MI1" i="52"/>
  <c r="MH1" i="52"/>
  <c r="PO1" i="52" s="1"/>
  <c r="LX1" i="52"/>
  <c r="LW1" i="52"/>
  <c r="LV1" i="52"/>
  <c r="LU1" i="52"/>
  <c r="LT1" i="52"/>
  <c r="LS1" i="52"/>
  <c r="LR1" i="52"/>
  <c r="LQ1" i="52"/>
  <c r="LP1" i="52"/>
  <c r="LO1" i="52"/>
  <c r="LN1" i="52"/>
  <c r="LM1" i="52"/>
  <c r="LL1" i="52"/>
  <c r="LK1" i="52"/>
  <c r="LJ1" i="52"/>
  <c r="LI1" i="52"/>
  <c r="MC1" i="52" s="1"/>
  <c r="KS1" i="52"/>
  <c r="KR1" i="52"/>
  <c r="KD1" i="52"/>
  <c r="KC1" i="52"/>
  <c r="KB1" i="52"/>
  <c r="JY1" i="52"/>
  <c r="JX1" i="52"/>
  <c r="JW1" i="52"/>
  <c r="KQ1" i="52" s="1"/>
  <c r="JV1" i="52"/>
  <c r="KP1" i="52" s="1"/>
  <c r="JU1" i="52"/>
  <c r="KO1" i="52" s="1"/>
  <c r="JT1" i="52"/>
  <c r="KN1" i="52" s="1"/>
  <c r="LC1" i="52" s="1"/>
  <c r="JO1" i="52"/>
  <c r="KI1" i="52" s="1"/>
  <c r="JN1" i="52"/>
  <c r="KH1" i="52" s="1"/>
  <c r="JM1" i="52"/>
  <c r="KG1" i="52" s="1"/>
  <c r="JL1" i="52"/>
  <c r="KF1" i="52" s="1"/>
  <c r="JK1" i="52"/>
  <c r="KE1" i="52" s="1"/>
  <c r="JJ1" i="52"/>
  <c r="JI1" i="52"/>
  <c r="JH1" i="52"/>
  <c r="JG1" i="52"/>
  <c r="KA1" i="52" s="1"/>
  <c r="JF1" i="52"/>
  <c r="JZ1" i="52" s="1"/>
  <c r="KT1" i="52" s="1"/>
  <c r="IZ1" i="52"/>
  <c r="IY1" i="52"/>
  <c r="IX1" i="52"/>
  <c r="IW1" i="52"/>
  <c r="IV1" i="52"/>
  <c r="IU1" i="52"/>
  <c r="IT1" i="52"/>
  <c r="IS1" i="52"/>
  <c r="IR1" i="52"/>
  <c r="IQ1" i="52"/>
  <c r="IN1" i="52"/>
  <c r="IF1" i="52"/>
  <c r="IE1" i="52"/>
  <c r="ID1" i="52"/>
  <c r="IC1" i="52"/>
  <c r="IB1" i="52"/>
  <c r="HV1" i="52"/>
  <c r="HU1" i="52"/>
  <c r="HT1" i="52"/>
  <c r="HS1" i="52"/>
  <c r="HR1" i="52"/>
  <c r="HQ1" i="52"/>
  <c r="HP1" i="52"/>
  <c r="HO1" i="52"/>
  <c r="HN1" i="52"/>
  <c r="HM1" i="52"/>
  <c r="HH1" i="52"/>
  <c r="HG1" i="52"/>
  <c r="HF1" i="52"/>
  <c r="HE1" i="52"/>
  <c r="HD1" i="52"/>
  <c r="HC1" i="52"/>
  <c r="HW1" i="52" s="1"/>
  <c r="GW1" i="52"/>
  <c r="GV1" i="52"/>
  <c r="GU1" i="52"/>
  <c r="GT1" i="52"/>
  <c r="GS1" i="52"/>
  <c r="GR1" i="52"/>
  <c r="GQ1" i="52"/>
  <c r="GP1" i="52"/>
  <c r="GO1" i="52"/>
  <c r="GN1" i="52"/>
  <c r="GJ1" i="52"/>
  <c r="GC1" i="52"/>
  <c r="GB1" i="52"/>
  <c r="FX1" i="52"/>
  <c r="FW1" i="52"/>
  <c r="FV1" i="52"/>
  <c r="FU1" i="52"/>
  <c r="FT1" i="52"/>
  <c r="FS1" i="52"/>
  <c r="FR1" i="52"/>
  <c r="FQ1" i="52"/>
  <c r="FP1" i="52"/>
  <c r="FO1" i="52"/>
  <c r="FN1" i="52"/>
  <c r="FM1" i="52"/>
  <c r="FL1" i="52"/>
  <c r="FK1" i="52"/>
  <c r="FJ1" i="52"/>
  <c r="FI1" i="52"/>
  <c r="FH1" i="52"/>
  <c r="FG1" i="52"/>
  <c r="FF1" i="52"/>
  <c r="FE1" i="52"/>
  <c r="FD1" i="52"/>
  <c r="FC1" i="52"/>
  <c r="FB1" i="52"/>
  <c r="FA1" i="52"/>
  <c r="EZ1" i="52"/>
  <c r="EY1" i="52"/>
  <c r="EX1" i="52"/>
  <c r="EW1" i="52"/>
  <c r="EV1" i="52"/>
  <c r="EU1" i="52"/>
  <c r="ET1" i="52"/>
  <c r="ES1" i="52"/>
  <c r="ER1" i="52"/>
  <c r="EQ1" i="52"/>
  <c r="EP1" i="52"/>
  <c r="EO1" i="52"/>
  <c r="EN1" i="52"/>
  <c r="EM1" i="52"/>
  <c r="EL1" i="52"/>
  <c r="EK1" i="52"/>
  <c r="EH1" i="52"/>
  <c r="EG1" i="52"/>
  <c r="EF1" i="52"/>
  <c r="EE1" i="52"/>
  <c r="EJ1" i="52" s="1"/>
  <c r="ED1" i="52"/>
  <c r="EI1" i="52" s="1"/>
  <c r="EC1" i="52"/>
  <c r="EB1" i="52"/>
  <c r="EA1" i="52"/>
  <c r="DZ1" i="52"/>
  <c r="DY1" i="52"/>
  <c r="DX1" i="52"/>
  <c r="DU1" i="52"/>
  <c r="DT1" i="52"/>
  <c r="DS1" i="52"/>
  <c r="DR1" i="52"/>
  <c r="DW1" i="52" s="1"/>
  <c r="DQ1" i="52"/>
  <c r="DV1" i="52" s="1"/>
  <c r="DP1" i="52"/>
  <c r="DK1" i="52"/>
  <c r="DJ1" i="52"/>
  <c r="DO1" i="52" s="1"/>
  <c r="DI1" i="52"/>
  <c r="DN1" i="52" s="1"/>
  <c r="DH1" i="52"/>
  <c r="DM1" i="52" s="1"/>
  <c r="DG1" i="52"/>
  <c r="DL1" i="52" s="1"/>
  <c r="DB1" i="52"/>
  <c r="DA1" i="52"/>
  <c r="DF1" i="52" s="1"/>
  <c r="CZ1" i="52"/>
  <c r="DE1" i="52" s="1"/>
  <c r="CY1" i="52"/>
  <c r="DD1" i="52" s="1"/>
  <c r="CX1" i="52"/>
  <c r="DC1" i="52" s="1"/>
  <c r="CW1" i="52"/>
  <c r="CS1" i="52"/>
  <c r="CR1" i="52"/>
  <c r="CC1" i="52"/>
  <c r="CB1" i="52"/>
  <c r="BT1" i="52"/>
  <c r="GE1" i="52" s="1"/>
  <c r="BM1" i="52"/>
  <c r="BR1" i="52" s="1"/>
  <c r="BL1" i="52"/>
  <c r="BQ1" i="52" s="1"/>
  <c r="BH1" i="52"/>
  <c r="NZ1" i="52" s="1"/>
  <c r="PX1" i="52" s="1"/>
  <c r="BG1" i="52"/>
  <c r="NY1" i="52" s="1"/>
  <c r="BF1" i="52"/>
  <c r="GA1" i="52" s="1"/>
  <c r="BE1" i="52"/>
  <c r="FZ1" i="52" s="1"/>
  <c r="GY1" i="52" s="1"/>
  <c r="BD1" i="52"/>
  <c r="FY1" i="52" s="1"/>
  <c r="BC1" i="52"/>
  <c r="BB1" i="52"/>
  <c r="BA1" i="52"/>
  <c r="AZ1" i="52"/>
  <c r="AY1" i="52"/>
  <c r="AX1" i="52"/>
  <c r="AW1" i="52"/>
  <c r="AV1" i="52"/>
  <c r="AU1" i="52"/>
  <c r="AT1" i="52"/>
  <c r="AS1" i="52"/>
  <c r="AR1" i="52"/>
  <c r="AQ1" i="52"/>
  <c r="AP1" i="52"/>
  <c r="AO1" i="52"/>
  <c r="AN1" i="52"/>
  <c r="OY1" i="52" s="1"/>
  <c r="AM1" i="52"/>
  <c r="OX1" i="52" s="1"/>
  <c r="AL1" i="52"/>
  <c r="OW1" i="52" s="1"/>
  <c r="AK1" i="52"/>
  <c r="OV1" i="52" s="1"/>
  <c r="AJ1" i="52"/>
  <c r="OU1" i="52" s="1"/>
  <c r="AI1" i="52"/>
  <c r="AH1" i="52"/>
  <c r="AG1" i="52"/>
  <c r="AF1" i="52"/>
  <c r="AE1" i="52"/>
  <c r="AD1" i="52"/>
  <c r="AC1" i="52"/>
  <c r="AB1" i="52"/>
  <c r="AA1" i="52"/>
  <c r="Z1" i="52"/>
  <c r="Y1" i="52"/>
  <c r="X1" i="52"/>
  <c r="W1" i="52"/>
  <c r="IK1" i="52" s="1"/>
  <c r="V1" i="52"/>
  <c r="JS1" i="52" s="1"/>
  <c r="KM1" i="52" s="1"/>
  <c r="LB1" i="52" s="1"/>
  <c r="U1" i="52"/>
  <c r="JR1" i="52" s="1"/>
  <c r="KL1" i="52" s="1"/>
  <c r="LA1" i="52" s="1"/>
  <c r="T1" i="52"/>
  <c r="IM1" i="52" s="1"/>
  <c r="S1" i="52"/>
  <c r="GI1" i="52" s="1"/>
  <c r="R1" i="52"/>
  <c r="CG1" i="52" s="1"/>
  <c r="Q1" i="52"/>
  <c r="CF1" i="52" s="1"/>
  <c r="P1" i="52"/>
  <c r="PG1" i="52" s="1"/>
  <c r="O1" i="52"/>
  <c r="OQ1" i="52" s="1"/>
  <c r="N1" i="52"/>
  <c r="BS1" i="52" s="1"/>
  <c r="GD1" i="52" s="1"/>
  <c r="PP1" i="51"/>
  <c r="PN1" i="51"/>
  <c r="PM1" i="51"/>
  <c r="PL1" i="51"/>
  <c r="PK1" i="51"/>
  <c r="PJ1" i="51"/>
  <c r="PH1" i="51"/>
  <c r="OZ1" i="51"/>
  <c r="OJ1" i="51"/>
  <c r="OI1" i="51"/>
  <c r="OH1" i="51"/>
  <c r="OG1" i="51"/>
  <c r="OF1" i="51"/>
  <c r="OE1" i="51"/>
  <c r="OD1" i="51"/>
  <c r="OC1" i="51"/>
  <c r="OB1" i="51"/>
  <c r="OA1" i="51"/>
  <c r="NU1" i="51"/>
  <c r="NT1" i="51"/>
  <c r="NS1" i="51"/>
  <c r="NR1" i="51"/>
  <c r="NQ1" i="51"/>
  <c r="NP1" i="51"/>
  <c r="NO1" i="51"/>
  <c r="NN1" i="51"/>
  <c r="NM1" i="51"/>
  <c r="NL1" i="51"/>
  <c r="NK1" i="51"/>
  <c r="NJ1" i="51"/>
  <c r="PW1" i="51" s="1"/>
  <c r="NI1" i="51"/>
  <c r="NH1" i="51"/>
  <c r="NG1" i="51"/>
  <c r="NF1" i="51"/>
  <c r="NE1" i="51"/>
  <c r="ND1" i="51"/>
  <c r="NC1" i="51"/>
  <c r="NB1" i="51"/>
  <c r="NA1" i="51"/>
  <c r="MZ1" i="51"/>
  <c r="MY1" i="51"/>
  <c r="MX1" i="51"/>
  <c r="MW1" i="51"/>
  <c r="MV1" i="51"/>
  <c r="MU1" i="51"/>
  <c r="MT1" i="51"/>
  <c r="MS1" i="51"/>
  <c r="MR1" i="51"/>
  <c r="MQ1" i="51"/>
  <c r="MP1" i="51"/>
  <c r="PR1" i="51" s="1"/>
  <c r="MO1" i="51"/>
  <c r="PQ1" i="51" s="1"/>
  <c r="MN1" i="51"/>
  <c r="MM1" i="51"/>
  <c r="ML1" i="51"/>
  <c r="PS1" i="51" s="1"/>
  <c r="MK1" i="51"/>
  <c r="MJ1" i="51"/>
  <c r="MI1" i="51"/>
  <c r="MH1" i="51"/>
  <c r="PO1" i="51" s="1"/>
  <c r="LX1" i="51"/>
  <c r="LW1" i="51"/>
  <c r="LV1" i="51"/>
  <c r="LU1" i="51"/>
  <c r="LT1" i="51"/>
  <c r="LS1" i="51"/>
  <c r="LR1" i="51"/>
  <c r="LQ1" i="51"/>
  <c r="LP1" i="51"/>
  <c r="LO1" i="51"/>
  <c r="LN1" i="51"/>
  <c r="LM1" i="51"/>
  <c r="LL1" i="51"/>
  <c r="LK1" i="51"/>
  <c r="LJ1" i="51"/>
  <c r="LI1" i="51"/>
  <c r="MC1" i="51" s="1"/>
  <c r="KS1" i="51"/>
  <c r="KR1" i="51"/>
  <c r="KD1" i="51"/>
  <c r="KC1" i="51"/>
  <c r="KB1" i="51"/>
  <c r="JY1" i="51"/>
  <c r="JX1" i="51"/>
  <c r="JW1" i="51"/>
  <c r="KQ1" i="51" s="1"/>
  <c r="JV1" i="51"/>
  <c r="KP1" i="51" s="1"/>
  <c r="JU1" i="51"/>
  <c r="KO1" i="51" s="1"/>
  <c r="JT1" i="51"/>
  <c r="KN1" i="51" s="1"/>
  <c r="LC1" i="51" s="1"/>
  <c r="JO1" i="51"/>
  <c r="KI1" i="51" s="1"/>
  <c r="JN1" i="51"/>
  <c r="KH1" i="51" s="1"/>
  <c r="JM1" i="51"/>
  <c r="KG1" i="51" s="1"/>
  <c r="JL1" i="51"/>
  <c r="KF1" i="51" s="1"/>
  <c r="JK1" i="51"/>
  <c r="KE1" i="51" s="1"/>
  <c r="JJ1" i="51"/>
  <c r="JI1" i="51"/>
  <c r="JH1" i="51"/>
  <c r="JG1" i="51"/>
  <c r="KA1" i="51" s="1"/>
  <c r="KU1" i="51" s="1"/>
  <c r="JF1" i="51"/>
  <c r="JZ1" i="51" s="1"/>
  <c r="KT1" i="51" s="1"/>
  <c r="IZ1" i="51"/>
  <c r="IY1" i="51"/>
  <c r="IX1" i="51"/>
  <c r="IW1" i="51"/>
  <c r="IV1" i="51"/>
  <c r="IU1" i="51"/>
  <c r="IT1" i="51"/>
  <c r="IS1" i="51"/>
  <c r="IR1" i="51"/>
  <c r="IQ1" i="51"/>
  <c r="IP1" i="51"/>
  <c r="IO1" i="51"/>
  <c r="IN1" i="51"/>
  <c r="IH1" i="51"/>
  <c r="IG1" i="51"/>
  <c r="IF1" i="51"/>
  <c r="IE1" i="51"/>
  <c r="ID1" i="51"/>
  <c r="IC1" i="51"/>
  <c r="JB1" i="51" s="1"/>
  <c r="IB1" i="51"/>
  <c r="HY1" i="51"/>
  <c r="HX1" i="51"/>
  <c r="HV1" i="51"/>
  <c r="HU1" i="51"/>
  <c r="HT1" i="51"/>
  <c r="HS1" i="51"/>
  <c r="HR1" i="51"/>
  <c r="HQ1" i="51"/>
  <c r="HP1" i="51"/>
  <c r="HO1" i="51"/>
  <c r="HN1" i="51"/>
  <c r="HM1" i="51"/>
  <c r="HJ1" i="51"/>
  <c r="HI1" i="51"/>
  <c r="HH1" i="51"/>
  <c r="HG1" i="51"/>
  <c r="HF1" i="51"/>
  <c r="HE1" i="51"/>
  <c r="HD1" i="51"/>
  <c r="HC1" i="51"/>
  <c r="HW1" i="51" s="1"/>
  <c r="GW1" i="51"/>
  <c r="GV1" i="51"/>
  <c r="GU1" i="51"/>
  <c r="GT1" i="51"/>
  <c r="GS1" i="51"/>
  <c r="GR1" i="51"/>
  <c r="GQ1" i="51"/>
  <c r="GP1" i="51"/>
  <c r="GO1" i="51"/>
  <c r="GN1" i="51"/>
  <c r="GL1" i="51"/>
  <c r="GK1" i="51"/>
  <c r="GJ1" i="51"/>
  <c r="GC1" i="51"/>
  <c r="GB1" i="51"/>
  <c r="FX1" i="51"/>
  <c r="FW1" i="51"/>
  <c r="FV1" i="51"/>
  <c r="FU1" i="51"/>
  <c r="FT1" i="51"/>
  <c r="FS1" i="51"/>
  <c r="FR1" i="51"/>
  <c r="FQ1" i="51"/>
  <c r="FP1" i="51"/>
  <c r="FO1" i="51"/>
  <c r="FN1" i="51"/>
  <c r="FM1" i="51"/>
  <c r="FL1" i="51"/>
  <c r="FK1" i="51"/>
  <c r="FJ1" i="51"/>
  <c r="FI1" i="51"/>
  <c r="FH1" i="51"/>
  <c r="FG1" i="51"/>
  <c r="FF1" i="51"/>
  <c r="FE1" i="51"/>
  <c r="FD1" i="51"/>
  <c r="FC1" i="51"/>
  <c r="FB1" i="51"/>
  <c r="FA1" i="51"/>
  <c r="EZ1" i="51"/>
  <c r="EY1" i="51"/>
  <c r="EX1" i="51"/>
  <c r="EW1" i="51"/>
  <c r="EV1" i="51"/>
  <c r="EU1" i="51"/>
  <c r="ET1" i="51"/>
  <c r="ES1" i="51"/>
  <c r="ER1" i="51"/>
  <c r="EQ1" i="51"/>
  <c r="EP1" i="51"/>
  <c r="EO1" i="51"/>
  <c r="EN1" i="51"/>
  <c r="EM1" i="51"/>
  <c r="EL1" i="51"/>
  <c r="EK1" i="51"/>
  <c r="EH1" i="51"/>
  <c r="EG1" i="51"/>
  <c r="EF1" i="51"/>
  <c r="EE1" i="51"/>
  <c r="EJ1" i="51" s="1"/>
  <c r="ED1" i="51"/>
  <c r="EI1" i="51" s="1"/>
  <c r="EC1" i="51"/>
  <c r="EB1" i="51"/>
  <c r="EA1" i="51"/>
  <c r="DZ1" i="51"/>
  <c r="DY1" i="51"/>
  <c r="DX1" i="51"/>
  <c r="DU1" i="51"/>
  <c r="DT1" i="51"/>
  <c r="DS1" i="51"/>
  <c r="DR1" i="51"/>
  <c r="DW1" i="51" s="1"/>
  <c r="DQ1" i="51"/>
  <c r="DV1" i="51" s="1"/>
  <c r="DP1" i="51"/>
  <c r="DK1" i="51"/>
  <c r="DJ1" i="51"/>
  <c r="DO1" i="51" s="1"/>
  <c r="DI1" i="51"/>
  <c r="DN1" i="51" s="1"/>
  <c r="DH1" i="51"/>
  <c r="DM1" i="51" s="1"/>
  <c r="DG1" i="51"/>
  <c r="DL1" i="51" s="1"/>
  <c r="DB1" i="51"/>
  <c r="DA1" i="51"/>
  <c r="DF1" i="51" s="1"/>
  <c r="CZ1" i="51"/>
  <c r="DE1" i="51" s="1"/>
  <c r="CY1" i="51"/>
  <c r="DD1" i="51" s="1"/>
  <c r="CX1" i="51"/>
  <c r="DC1" i="51" s="1"/>
  <c r="CW1" i="51"/>
  <c r="CS1" i="51"/>
  <c r="CR1" i="51"/>
  <c r="CD1" i="51"/>
  <c r="CC1" i="51"/>
  <c r="CB1" i="51"/>
  <c r="BT1" i="51"/>
  <c r="GE1" i="51" s="1"/>
  <c r="BM1" i="51"/>
  <c r="BR1" i="51" s="1"/>
  <c r="BL1" i="51"/>
  <c r="BQ1" i="51" s="1"/>
  <c r="BH1" i="51"/>
  <c r="NZ1" i="51" s="1"/>
  <c r="PX1" i="51" s="1"/>
  <c r="BG1" i="51"/>
  <c r="NY1" i="51" s="1"/>
  <c r="BF1" i="51"/>
  <c r="GA1" i="51" s="1"/>
  <c r="BE1" i="51"/>
  <c r="FZ1" i="51" s="1"/>
  <c r="BD1" i="51"/>
  <c r="FY1" i="51" s="1"/>
  <c r="GX1" i="51" s="1"/>
  <c r="BC1" i="51"/>
  <c r="BB1" i="51"/>
  <c r="BA1" i="51"/>
  <c r="AZ1" i="51"/>
  <c r="AY1" i="51"/>
  <c r="AX1" i="51"/>
  <c r="AW1" i="51"/>
  <c r="AV1" i="51"/>
  <c r="AU1" i="51"/>
  <c r="AT1" i="51"/>
  <c r="AS1" i="51"/>
  <c r="AR1" i="51"/>
  <c r="AQ1" i="51"/>
  <c r="AP1" i="51"/>
  <c r="AO1" i="51"/>
  <c r="AN1" i="51"/>
  <c r="OY1" i="51" s="1"/>
  <c r="AM1" i="51"/>
  <c r="OX1" i="51" s="1"/>
  <c r="AL1" i="51"/>
  <c r="OW1" i="51" s="1"/>
  <c r="AK1" i="51"/>
  <c r="OV1" i="51" s="1"/>
  <c r="AJ1" i="51"/>
  <c r="OU1" i="51" s="1"/>
  <c r="AI1" i="51"/>
  <c r="AH1" i="51"/>
  <c r="AG1" i="51"/>
  <c r="AF1" i="51"/>
  <c r="AE1" i="51"/>
  <c r="AD1" i="51"/>
  <c r="AC1" i="51"/>
  <c r="AB1" i="51"/>
  <c r="AA1" i="51"/>
  <c r="Z1" i="51"/>
  <c r="Y1" i="51"/>
  <c r="X1" i="51"/>
  <c r="W1" i="51"/>
  <c r="IK1" i="51" s="1"/>
  <c r="V1" i="51"/>
  <c r="JS1" i="51" s="1"/>
  <c r="KM1" i="51" s="1"/>
  <c r="LB1" i="51" s="1"/>
  <c r="U1" i="51"/>
  <c r="JR1" i="51" s="1"/>
  <c r="KL1" i="51" s="1"/>
  <c r="LA1" i="51" s="1"/>
  <c r="T1" i="51"/>
  <c r="IM1" i="51" s="1"/>
  <c r="S1" i="51"/>
  <c r="GI1" i="51" s="1"/>
  <c r="R1" i="51"/>
  <c r="CG1" i="51" s="1"/>
  <c r="Q1" i="51"/>
  <c r="CF1" i="51" s="1"/>
  <c r="P1" i="51"/>
  <c r="PG1" i="51" s="1"/>
  <c r="O1" i="51"/>
  <c r="OQ1" i="51" s="1"/>
  <c r="N1" i="51"/>
  <c r="BS1" i="51" s="1"/>
  <c r="GD1" i="51" s="1"/>
  <c r="PN1" i="50"/>
  <c r="PM1" i="50"/>
  <c r="PL1" i="50"/>
  <c r="PK1" i="50"/>
  <c r="PJ1" i="50"/>
  <c r="PH1" i="50"/>
  <c r="PA1" i="50"/>
  <c r="OZ1" i="50"/>
  <c r="OR1" i="50"/>
  <c r="OK1" i="50"/>
  <c r="PY1" i="50" s="1"/>
  <c r="OJ1" i="50"/>
  <c r="OI1" i="50"/>
  <c r="OH1" i="50"/>
  <c r="OG1" i="50"/>
  <c r="OF1" i="50"/>
  <c r="OE1" i="50"/>
  <c r="OD1" i="50"/>
  <c r="OC1" i="50"/>
  <c r="OB1" i="50"/>
  <c r="OA1" i="50"/>
  <c r="NU1" i="50"/>
  <c r="NT1" i="50"/>
  <c r="NS1" i="50"/>
  <c r="NR1" i="50"/>
  <c r="NQ1" i="50"/>
  <c r="NP1" i="50"/>
  <c r="NO1" i="50"/>
  <c r="NN1" i="50"/>
  <c r="NM1" i="50"/>
  <c r="NL1" i="50"/>
  <c r="NK1" i="50"/>
  <c r="NJ1" i="50"/>
  <c r="PW1" i="50" s="1"/>
  <c r="NI1" i="50"/>
  <c r="NH1" i="50"/>
  <c r="NG1" i="50"/>
  <c r="NF1" i="50"/>
  <c r="NE1" i="50"/>
  <c r="ND1" i="50"/>
  <c r="PQ1" i="50" s="1"/>
  <c r="NC1" i="50"/>
  <c r="NB1" i="50"/>
  <c r="NA1" i="50"/>
  <c r="MZ1" i="50"/>
  <c r="MY1" i="50"/>
  <c r="MX1" i="50"/>
  <c r="MW1" i="50"/>
  <c r="MV1" i="50"/>
  <c r="MU1" i="50"/>
  <c r="MT1" i="50"/>
  <c r="MS1" i="50"/>
  <c r="MR1" i="50"/>
  <c r="MQ1" i="50"/>
  <c r="PS1" i="50" s="1"/>
  <c r="MP1" i="50"/>
  <c r="PR1" i="50" s="1"/>
  <c r="MO1" i="50"/>
  <c r="MN1" i="50"/>
  <c r="PP1" i="50" s="1"/>
  <c r="MM1" i="50"/>
  <c r="ML1" i="50"/>
  <c r="MK1" i="50"/>
  <c r="MJ1" i="50"/>
  <c r="MI1" i="50"/>
  <c r="MH1" i="50"/>
  <c r="PO1" i="50" s="1"/>
  <c r="LY1" i="50"/>
  <c r="LX1" i="50"/>
  <c r="LW1" i="50"/>
  <c r="LV1" i="50"/>
  <c r="LU1" i="50"/>
  <c r="LT1" i="50"/>
  <c r="LS1" i="50"/>
  <c r="LR1" i="50"/>
  <c r="LQ1" i="50"/>
  <c r="LP1" i="50"/>
  <c r="LO1" i="50"/>
  <c r="LN1" i="50"/>
  <c r="LM1" i="50"/>
  <c r="LL1" i="50"/>
  <c r="LK1" i="50"/>
  <c r="LJ1" i="50"/>
  <c r="MD1" i="50" s="1"/>
  <c r="LI1" i="50"/>
  <c r="MC1" i="50" s="1"/>
  <c r="KS1" i="50"/>
  <c r="KR1" i="50"/>
  <c r="KE1" i="50"/>
  <c r="KD1" i="50"/>
  <c r="KC1" i="50"/>
  <c r="KB1" i="50"/>
  <c r="JY1" i="50"/>
  <c r="JX1" i="50"/>
  <c r="JW1" i="50"/>
  <c r="KQ1" i="50" s="1"/>
  <c r="JV1" i="50"/>
  <c r="KP1" i="50" s="1"/>
  <c r="JU1" i="50"/>
  <c r="KO1" i="50" s="1"/>
  <c r="JT1" i="50"/>
  <c r="KN1" i="50" s="1"/>
  <c r="LC1" i="50" s="1"/>
  <c r="JO1" i="50"/>
  <c r="KI1" i="50" s="1"/>
  <c r="JN1" i="50"/>
  <c r="KH1" i="50" s="1"/>
  <c r="JM1" i="50"/>
  <c r="KG1" i="50" s="1"/>
  <c r="JL1" i="50"/>
  <c r="KF1" i="50" s="1"/>
  <c r="JK1" i="50"/>
  <c r="JJ1" i="50"/>
  <c r="JI1" i="50"/>
  <c r="JH1" i="50"/>
  <c r="JG1" i="50"/>
  <c r="KA1" i="50" s="1"/>
  <c r="JF1" i="50"/>
  <c r="JZ1" i="50" s="1"/>
  <c r="KT1" i="50" s="1"/>
  <c r="IZ1" i="50"/>
  <c r="IY1" i="50"/>
  <c r="IX1" i="50"/>
  <c r="IW1" i="50"/>
  <c r="IV1" i="50"/>
  <c r="IU1" i="50"/>
  <c r="IT1" i="50"/>
  <c r="IS1" i="50"/>
  <c r="IR1" i="50"/>
  <c r="IQ1" i="50"/>
  <c r="IO1" i="50"/>
  <c r="IN1" i="50"/>
  <c r="IG1" i="50"/>
  <c r="IF1" i="50"/>
  <c r="IE1" i="50"/>
  <c r="ID1" i="50"/>
  <c r="IC1" i="50"/>
  <c r="IB1" i="50"/>
  <c r="HY1" i="50"/>
  <c r="HX1" i="50"/>
  <c r="HV1" i="50"/>
  <c r="HU1" i="50"/>
  <c r="HT1" i="50"/>
  <c r="HS1" i="50"/>
  <c r="HR1" i="50"/>
  <c r="HQ1" i="50"/>
  <c r="HP1" i="50"/>
  <c r="HO1" i="50"/>
  <c r="HN1" i="50"/>
  <c r="HM1" i="50"/>
  <c r="HJ1" i="50"/>
  <c r="HI1" i="50"/>
  <c r="HH1" i="50"/>
  <c r="HG1" i="50"/>
  <c r="HF1" i="50"/>
  <c r="HE1" i="50"/>
  <c r="HD1" i="50"/>
  <c r="HC1" i="50"/>
  <c r="HW1" i="50" s="1"/>
  <c r="GW1" i="50"/>
  <c r="GV1" i="50"/>
  <c r="GU1" i="50"/>
  <c r="GT1" i="50"/>
  <c r="GS1" i="50"/>
  <c r="GR1" i="50"/>
  <c r="GQ1" i="50"/>
  <c r="GP1" i="50"/>
  <c r="GO1" i="50"/>
  <c r="GN1" i="50"/>
  <c r="GL1" i="50"/>
  <c r="GK1" i="50"/>
  <c r="GJ1" i="50"/>
  <c r="GC1" i="50"/>
  <c r="GB1" i="50"/>
  <c r="FX1" i="50"/>
  <c r="FW1" i="50"/>
  <c r="FV1" i="50"/>
  <c r="FU1" i="50"/>
  <c r="FT1" i="50"/>
  <c r="FS1" i="50"/>
  <c r="FR1" i="50"/>
  <c r="FQ1" i="50"/>
  <c r="FP1" i="50"/>
  <c r="FO1" i="50"/>
  <c r="FN1" i="50"/>
  <c r="FM1" i="50"/>
  <c r="FL1" i="50"/>
  <c r="FK1" i="50"/>
  <c r="FJ1" i="50"/>
  <c r="FI1" i="50"/>
  <c r="FH1" i="50"/>
  <c r="FG1" i="50"/>
  <c r="FF1" i="50"/>
  <c r="FE1" i="50"/>
  <c r="FD1" i="50"/>
  <c r="FC1" i="50"/>
  <c r="FB1" i="50"/>
  <c r="FA1" i="50"/>
  <c r="EZ1" i="50"/>
  <c r="EY1" i="50"/>
  <c r="EX1" i="50"/>
  <c r="EW1" i="50"/>
  <c r="EV1" i="50"/>
  <c r="EU1" i="50"/>
  <c r="ET1" i="50"/>
  <c r="ES1" i="50"/>
  <c r="ER1" i="50"/>
  <c r="EQ1" i="50"/>
  <c r="EP1" i="50"/>
  <c r="EO1" i="50"/>
  <c r="EN1" i="50"/>
  <c r="EM1" i="50"/>
  <c r="EL1" i="50"/>
  <c r="EK1" i="50"/>
  <c r="EJ1" i="50"/>
  <c r="EI1" i="50"/>
  <c r="EH1" i="50"/>
  <c r="EG1" i="50"/>
  <c r="EF1" i="50"/>
  <c r="EE1" i="50"/>
  <c r="ED1" i="50"/>
  <c r="EC1" i="50"/>
  <c r="EB1" i="50"/>
  <c r="EA1" i="50"/>
  <c r="DZ1" i="50"/>
  <c r="DY1" i="50"/>
  <c r="DX1" i="50"/>
  <c r="DU1" i="50"/>
  <c r="DT1" i="50"/>
  <c r="DS1" i="50"/>
  <c r="DR1" i="50"/>
  <c r="DW1" i="50" s="1"/>
  <c r="DQ1" i="50"/>
  <c r="DV1" i="50" s="1"/>
  <c r="DP1" i="50"/>
  <c r="DL1" i="50"/>
  <c r="DK1" i="50"/>
  <c r="DJ1" i="50"/>
  <c r="DO1" i="50" s="1"/>
  <c r="DI1" i="50"/>
  <c r="DN1" i="50" s="1"/>
  <c r="DH1" i="50"/>
  <c r="DM1" i="50" s="1"/>
  <c r="DG1" i="50"/>
  <c r="DC1" i="50"/>
  <c r="DB1" i="50"/>
  <c r="DA1" i="50"/>
  <c r="DF1" i="50" s="1"/>
  <c r="CZ1" i="50"/>
  <c r="DE1" i="50" s="1"/>
  <c r="CY1" i="50"/>
  <c r="DD1" i="50" s="1"/>
  <c r="CX1" i="50"/>
  <c r="CW1" i="50"/>
  <c r="CS1" i="50"/>
  <c r="CR1" i="50"/>
  <c r="CD1" i="50"/>
  <c r="CC1" i="50"/>
  <c r="CB1" i="50"/>
  <c r="BT1" i="50"/>
  <c r="GE1" i="50" s="1"/>
  <c r="BM1" i="50"/>
  <c r="BR1" i="50" s="1"/>
  <c r="BL1" i="50"/>
  <c r="BQ1" i="50" s="1"/>
  <c r="BH1" i="50"/>
  <c r="NZ1" i="50" s="1"/>
  <c r="PX1" i="50" s="1"/>
  <c r="BG1" i="50"/>
  <c r="NY1" i="50" s="1"/>
  <c r="BF1" i="50"/>
  <c r="GA1" i="50" s="1"/>
  <c r="BE1" i="50"/>
  <c r="FZ1" i="50" s="1"/>
  <c r="BD1" i="50"/>
  <c r="FY1" i="50" s="1"/>
  <c r="BC1" i="50"/>
  <c r="BB1" i="50"/>
  <c r="BA1" i="50"/>
  <c r="AZ1" i="50"/>
  <c r="AY1" i="50"/>
  <c r="AX1" i="50"/>
  <c r="AW1" i="50"/>
  <c r="AV1" i="50"/>
  <c r="AU1" i="50"/>
  <c r="AT1" i="50"/>
  <c r="AS1" i="50"/>
  <c r="AR1" i="50"/>
  <c r="AQ1" i="50"/>
  <c r="AP1" i="50"/>
  <c r="AO1" i="50"/>
  <c r="AN1" i="50"/>
  <c r="OY1" i="50" s="1"/>
  <c r="AM1" i="50"/>
  <c r="OX1" i="50" s="1"/>
  <c r="AL1" i="50"/>
  <c r="OW1" i="50" s="1"/>
  <c r="AK1" i="50"/>
  <c r="OV1" i="50" s="1"/>
  <c r="AJ1" i="50"/>
  <c r="OU1" i="50" s="1"/>
  <c r="AI1" i="50"/>
  <c r="AH1" i="50"/>
  <c r="AG1" i="50"/>
  <c r="AF1" i="50"/>
  <c r="AE1" i="50"/>
  <c r="AD1" i="50"/>
  <c r="AC1" i="50"/>
  <c r="AB1" i="50"/>
  <c r="AA1" i="50"/>
  <c r="Z1" i="50"/>
  <c r="Y1" i="50"/>
  <c r="X1" i="50"/>
  <c r="W1" i="50"/>
  <c r="IK1" i="50" s="1"/>
  <c r="V1" i="50"/>
  <c r="JS1" i="50" s="1"/>
  <c r="KM1" i="50" s="1"/>
  <c r="LB1" i="50" s="1"/>
  <c r="U1" i="50"/>
  <c r="JR1" i="50" s="1"/>
  <c r="KL1" i="50" s="1"/>
  <c r="LA1" i="50" s="1"/>
  <c r="T1" i="50"/>
  <c r="IM1" i="50" s="1"/>
  <c r="S1" i="50"/>
  <c r="GI1" i="50" s="1"/>
  <c r="R1" i="50"/>
  <c r="CG1" i="50" s="1"/>
  <c r="Q1" i="50"/>
  <c r="OS1" i="50" s="1"/>
  <c r="P1" i="50"/>
  <c r="PG1" i="50" s="1"/>
  <c r="O1" i="50"/>
  <c r="OQ1" i="50" s="1"/>
  <c r="N1" i="50"/>
  <c r="BS1" i="50" s="1"/>
  <c r="GD1" i="50" s="1"/>
  <c r="PP1" i="49"/>
  <c r="PN1" i="49"/>
  <c r="PM1" i="49"/>
  <c r="PL1" i="49"/>
  <c r="PK1" i="49"/>
  <c r="PJ1" i="49"/>
  <c r="PH1" i="49"/>
  <c r="OZ1" i="49"/>
  <c r="OJ1" i="49"/>
  <c r="OI1" i="49"/>
  <c r="OH1" i="49"/>
  <c r="OG1" i="49"/>
  <c r="OF1" i="49"/>
  <c r="OE1" i="49"/>
  <c r="OD1" i="49"/>
  <c r="OC1" i="49"/>
  <c r="OB1" i="49"/>
  <c r="OA1" i="49"/>
  <c r="NU1" i="49"/>
  <c r="NT1" i="49"/>
  <c r="NS1" i="49"/>
  <c r="NR1" i="49"/>
  <c r="NQ1" i="49"/>
  <c r="NP1" i="49"/>
  <c r="NO1" i="49"/>
  <c r="NN1" i="49"/>
  <c r="NM1" i="49"/>
  <c r="NL1" i="49"/>
  <c r="NK1" i="49"/>
  <c r="NJ1" i="49"/>
  <c r="NI1" i="49"/>
  <c r="NH1" i="49"/>
  <c r="NG1" i="49"/>
  <c r="NF1" i="49"/>
  <c r="NE1" i="49"/>
  <c r="ND1" i="49"/>
  <c r="NC1" i="49"/>
  <c r="NB1" i="49"/>
  <c r="NA1" i="49"/>
  <c r="MZ1" i="49"/>
  <c r="MY1" i="49"/>
  <c r="MX1" i="49"/>
  <c r="MW1" i="49"/>
  <c r="MV1" i="49"/>
  <c r="MU1" i="49"/>
  <c r="MT1" i="49"/>
  <c r="MS1" i="49"/>
  <c r="MR1" i="49"/>
  <c r="MQ1" i="49"/>
  <c r="MP1" i="49"/>
  <c r="PR1" i="49" s="1"/>
  <c r="MO1" i="49"/>
  <c r="PQ1" i="49" s="1"/>
  <c r="MN1" i="49"/>
  <c r="MM1" i="49"/>
  <c r="ML1" i="49"/>
  <c r="PS1" i="49" s="1"/>
  <c r="MK1" i="49"/>
  <c r="MJ1" i="49"/>
  <c r="MI1" i="49"/>
  <c r="MH1" i="49"/>
  <c r="PO1" i="49" s="1"/>
  <c r="LX1" i="49"/>
  <c r="LW1" i="49"/>
  <c r="LV1" i="49"/>
  <c r="LU1" i="49"/>
  <c r="LT1" i="49"/>
  <c r="LS1" i="49"/>
  <c r="LR1" i="49"/>
  <c r="LQ1" i="49"/>
  <c r="LP1" i="49"/>
  <c r="LO1" i="49"/>
  <c r="LN1" i="49"/>
  <c r="LM1" i="49"/>
  <c r="LL1" i="49"/>
  <c r="LK1" i="49"/>
  <c r="LJ1" i="49"/>
  <c r="LI1" i="49"/>
  <c r="MC1" i="49" s="1"/>
  <c r="KS1" i="49"/>
  <c r="KR1" i="49"/>
  <c r="KD1" i="49"/>
  <c r="KC1" i="49"/>
  <c r="KB1" i="49"/>
  <c r="JY1" i="49"/>
  <c r="JX1" i="49"/>
  <c r="JW1" i="49"/>
  <c r="KQ1" i="49" s="1"/>
  <c r="JV1" i="49"/>
  <c r="KP1" i="49" s="1"/>
  <c r="JU1" i="49"/>
  <c r="KO1" i="49" s="1"/>
  <c r="JT1" i="49"/>
  <c r="KN1" i="49" s="1"/>
  <c r="LC1" i="49" s="1"/>
  <c r="JO1" i="49"/>
  <c r="KI1" i="49" s="1"/>
  <c r="JN1" i="49"/>
  <c r="KH1" i="49" s="1"/>
  <c r="JM1" i="49"/>
  <c r="KG1" i="49" s="1"/>
  <c r="JL1" i="49"/>
  <c r="KF1" i="49" s="1"/>
  <c r="JK1" i="49"/>
  <c r="KE1" i="49" s="1"/>
  <c r="JJ1" i="49"/>
  <c r="JI1" i="49"/>
  <c r="JH1" i="49"/>
  <c r="JG1" i="49"/>
  <c r="KA1" i="49" s="1"/>
  <c r="KU1" i="49" s="1"/>
  <c r="JF1" i="49"/>
  <c r="JZ1" i="49" s="1"/>
  <c r="KT1" i="49" s="1"/>
  <c r="IZ1" i="49"/>
  <c r="IY1" i="49"/>
  <c r="IX1" i="49"/>
  <c r="IW1" i="49"/>
  <c r="IV1" i="49"/>
  <c r="IU1" i="49"/>
  <c r="IT1" i="49"/>
  <c r="IS1" i="49"/>
  <c r="IR1" i="49"/>
  <c r="IQ1" i="49"/>
  <c r="IO1" i="49"/>
  <c r="IN1" i="49"/>
  <c r="IG1" i="49"/>
  <c r="IF1" i="49"/>
  <c r="IE1" i="49"/>
  <c r="ID1" i="49"/>
  <c r="IC1" i="49"/>
  <c r="IB1" i="49"/>
  <c r="HX1" i="49"/>
  <c r="HV1" i="49"/>
  <c r="HU1" i="49"/>
  <c r="HT1" i="49"/>
  <c r="HS1" i="49"/>
  <c r="HR1" i="49"/>
  <c r="HQ1" i="49"/>
  <c r="HP1" i="49"/>
  <c r="HO1" i="49"/>
  <c r="HN1" i="49"/>
  <c r="HM1" i="49"/>
  <c r="HI1" i="49"/>
  <c r="HH1" i="49"/>
  <c r="HG1" i="49"/>
  <c r="HF1" i="49"/>
  <c r="HE1" i="49"/>
  <c r="HD1" i="49"/>
  <c r="HC1" i="49"/>
  <c r="HW1" i="49" s="1"/>
  <c r="GW1" i="49"/>
  <c r="GV1" i="49"/>
  <c r="GU1" i="49"/>
  <c r="GT1" i="49"/>
  <c r="GS1" i="49"/>
  <c r="GR1" i="49"/>
  <c r="GQ1" i="49"/>
  <c r="GP1" i="49"/>
  <c r="GO1" i="49"/>
  <c r="GN1" i="49"/>
  <c r="GK1" i="49"/>
  <c r="GJ1" i="49"/>
  <c r="GC1" i="49"/>
  <c r="GB1" i="49"/>
  <c r="FX1" i="49"/>
  <c r="FW1" i="49"/>
  <c r="FV1" i="49"/>
  <c r="FU1" i="49"/>
  <c r="FT1" i="49"/>
  <c r="FS1" i="49"/>
  <c r="FR1" i="49"/>
  <c r="FQ1" i="49"/>
  <c r="FP1" i="49"/>
  <c r="FO1" i="49"/>
  <c r="FN1" i="49"/>
  <c r="FM1" i="49"/>
  <c r="FL1" i="49"/>
  <c r="FK1" i="49"/>
  <c r="FJ1" i="49"/>
  <c r="FI1" i="49"/>
  <c r="FH1" i="49"/>
  <c r="FG1" i="49"/>
  <c r="FF1" i="49"/>
  <c r="FE1" i="49"/>
  <c r="FD1" i="49"/>
  <c r="FC1" i="49"/>
  <c r="FB1" i="49"/>
  <c r="FA1" i="49"/>
  <c r="EZ1" i="49"/>
  <c r="EY1" i="49"/>
  <c r="EX1" i="49"/>
  <c r="EW1" i="49"/>
  <c r="EV1" i="49"/>
  <c r="EU1" i="49"/>
  <c r="ET1" i="49"/>
  <c r="ES1" i="49"/>
  <c r="ER1" i="49"/>
  <c r="EQ1" i="49"/>
  <c r="EP1" i="49"/>
  <c r="EO1" i="49"/>
  <c r="EN1" i="49"/>
  <c r="EM1" i="49"/>
  <c r="EL1" i="49"/>
  <c r="EK1" i="49"/>
  <c r="EH1" i="49"/>
  <c r="EG1" i="49"/>
  <c r="EF1" i="49"/>
  <c r="EE1" i="49"/>
  <c r="EJ1" i="49" s="1"/>
  <c r="ED1" i="49"/>
  <c r="EI1" i="49" s="1"/>
  <c r="EC1" i="49"/>
  <c r="EB1" i="49"/>
  <c r="EA1" i="49"/>
  <c r="DZ1" i="49"/>
  <c r="DY1" i="49"/>
  <c r="DX1" i="49"/>
  <c r="DU1" i="49"/>
  <c r="DT1" i="49"/>
  <c r="DS1" i="49"/>
  <c r="DR1" i="49"/>
  <c r="DW1" i="49" s="1"/>
  <c r="DQ1" i="49"/>
  <c r="DV1" i="49" s="1"/>
  <c r="DP1" i="49"/>
  <c r="DK1" i="49"/>
  <c r="DJ1" i="49"/>
  <c r="DO1" i="49" s="1"/>
  <c r="DI1" i="49"/>
  <c r="DN1" i="49" s="1"/>
  <c r="DH1" i="49"/>
  <c r="DM1" i="49" s="1"/>
  <c r="DG1" i="49"/>
  <c r="DL1" i="49" s="1"/>
  <c r="DB1" i="49"/>
  <c r="DA1" i="49"/>
  <c r="DF1" i="49" s="1"/>
  <c r="CZ1" i="49"/>
  <c r="DE1" i="49" s="1"/>
  <c r="CY1" i="49"/>
  <c r="DD1" i="49" s="1"/>
  <c r="CX1" i="49"/>
  <c r="DC1" i="49" s="1"/>
  <c r="CW1" i="49"/>
  <c r="CS1" i="49"/>
  <c r="CR1" i="49"/>
  <c r="CD1" i="49"/>
  <c r="CC1" i="49"/>
  <c r="CB1" i="49"/>
  <c r="BT1" i="49"/>
  <c r="GE1" i="49" s="1"/>
  <c r="BM1" i="49"/>
  <c r="BR1" i="49" s="1"/>
  <c r="BL1" i="49"/>
  <c r="BQ1" i="49" s="1"/>
  <c r="BH1" i="49"/>
  <c r="NZ1" i="49" s="1"/>
  <c r="PX1" i="49" s="1"/>
  <c r="BG1" i="49"/>
  <c r="NY1" i="49" s="1"/>
  <c r="BF1" i="49"/>
  <c r="GA1" i="49" s="1"/>
  <c r="BE1" i="49"/>
  <c r="FZ1" i="49" s="1"/>
  <c r="BD1" i="49"/>
  <c r="FY1" i="49" s="1"/>
  <c r="BC1" i="49"/>
  <c r="BB1" i="49"/>
  <c r="BA1" i="49"/>
  <c r="AZ1" i="49"/>
  <c r="AY1" i="49"/>
  <c r="AX1" i="49"/>
  <c r="AW1" i="49"/>
  <c r="AV1" i="49"/>
  <c r="AU1" i="49"/>
  <c r="AT1" i="49"/>
  <c r="AS1" i="49"/>
  <c r="AR1" i="49"/>
  <c r="AQ1" i="49"/>
  <c r="AP1" i="49"/>
  <c r="AO1" i="49"/>
  <c r="AN1" i="49"/>
  <c r="OY1" i="49" s="1"/>
  <c r="AM1" i="49"/>
  <c r="OX1" i="49" s="1"/>
  <c r="AL1" i="49"/>
  <c r="OW1" i="49" s="1"/>
  <c r="AK1" i="49"/>
  <c r="OV1" i="49" s="1"/>
  <c r="AJ1" i="49"/>
  <c r="OU1" i="49" s="1"/>
  <c r="AI1" i="49"/>
  <c r="AH1" i="49"/>
  <c r="AG1" i="49"/>
  <c r="AF1" i="49"/>
  <c r="AE1" i="49"/>
  <c r="AD1" i="49"/>
  <c r="AC1" i="49"/>
  <c r="AB1" i="49"/>
  <c r="AA1" i="49"/>
  <c r="Z1" i="49"/>
  <c r="Y1" i="49"/>
  <c r="X1" i="49"/>
  <c r="W1" i="49"/>
  <c r="IK1" i="49" s="1"/>
  <c r="V1" i="49"/>
  <c r="JS1" i="49" s="1"/>
  <c r="KM1" i="49" s="1"/>
  <c r="LB1" i="49" s="1"/>
  <c r="U1" i="49"/>
  <c r="JR1" i="49" s="1"/>
  <c r="KL1" i="49" s="1"/>
  <c r="LA1" i="49" s="1"/>
  <c r="T1" i="49"/>
  <c r="IM1" i="49" s="1"/>
  <c r="S1" i="49"/>
  <c r="GI1" i="49" s="1"/>
  <c r="R1" i="49"/>
  <c r="CG1" i="49" s="1"/>
  <c r="Q1" i="49"/>
  <c r="CF1" i="49" s="1"/>
  <c r="P1" i="49"/>
  <c r="PG1" i="49" s="1"/>
  <c r="O1" i="49"/>
  <c r="OQ1" i="49" s="1"/>
  <c r="N1" i="49"/>
  <c r="BS1" i="49" s="1"/>
  <c r="GD1" i="49" s="1"/>
  <c r="PY1" i="48"/>
  <c r="PN1" i="48"/>
  <c r="PM1" i="48"/>
  <c r="PL1" i="48"/>
  <c r="PK1" i="48"/>
  <c r="PJ1" i="48"/>
  <c r="PH1" i="48"/>
  <c r="PB1" i="48"/>
  <c r="PA1" i="48"/>
  <c r="OZ1" i="48"/>
  <c r="OL1" i="48"/>
  <c r="OK1" i="48"/>
  <c r="OJ1" i="48"/>
  <c r="OI1" i="48"/>
  <c r="OH1" i="48"/>
  <c r="OG1" i="48"/>
  <c r="OF1" i="48"/>
  <c r="OE1" i="48"/>
  <c r="OD1" i="48"/>
  <c r="OC1" i="48"/>
  <c r="OB1" i="48"/>
  <c r="PZ1" i="48" s="1"/>
  <c r="OA1" i="48"/>
  <c r="NU1" i="48"/>
  <c r="NT1" i="48"/>
  <c r="NS1" i="48"/>
  <c r="NR1" i="48"/>
  <c r="NQ1" i="48"/>
  <c r="NP1" i="48"/>
  <c r="NO1" i="48"/>
  <c r="NN1" i="48"/>
  <c r="NM1" i="48"/>
  <c r="NL1" i="48"/>
  <c r="NK1" i="48"/>
  <c r="NJ1" i="48"/>
  <c r="NI1" i="48"/>
  <c r="NH1" i="48"/>
  <c r="NG1" i="48"/>
  <c r="NF1" i="48"/>
  <c r="NE1" i="48"/>
  <c r="PR1" i="48" s="1"/>
  <c r="ND1" i="48"/>
  <c r="PQ1" i="48" s="1"/>
  <c r="NC1" i="48"/>
  <c r="NB1" i="48"/>
  <c r="NA1" i="48"/>
  <c r="MZ1" i="48"/>
  <c r="MY1" i="48"/>
  <c r="MX1" i="48"/>
  <c r="MW1" i="48"/>
  <c r="MV1" i="48"/>
  <c r="MU1" i="48"/>
  <c r="MT1" i="48"/>
  <c r="MS1" i="48"/>
  <c r="MR1" i="48"/>
  <c r="MQ1" i="48"/>
  <c r="PS1" i="48" s="1"/>
  <c r="MP1" i="48"/>
  <c r="MO1" i="48"/>
  <c r="MN1" i="48"/>
  <c r="PP1" i="48" s="1"/>
  <c r="MM1" i="48"/>
  <c r="ML1" i="48"/>
  <c r="MK1" i="48"/>
  <c r="MJ1" i="48"/>
  <c r="MI1" i="48"/>
  <c r="MH1" i="48"/>
  <c r="PO1" i="48" s="1"/>
  <c r="LY1" i="48"/>
  <c r="LX1" i="48"/>
  <c r="LW1" i="48"/>
  <c r="LV1" i="48"/>
  <c r="LU1" i="48"/>
  <c r="LT1" i="48"/>
  <c r="LS1" i="48"/>
  <c r="LR1" i="48"/>
  <c r="LQ1" i="48"/>
  <c r="LP1" i="48"/>
  <c r="LO1" i="48"/>
  <c r="LN1" i="48"/>
  <c r="LM1" i="48"/>
  <c r="LL1" i="48"/>
  <c r="LK1" i="48"/>
  <c r="LJ1" i="48"/>
  <c r="MD1" i="48" s="1"/>
  <c r="LI1" i="48"/>
  <c r="MC1" i="48" s="1"/>
  <c r="KS1" i="48"/>
  <c r="KR1" i="48"/>
  <c r="KE1" i="48"/>
  <c r="KD1" i="48"/>
  <c r="KC1" i="48"/>
  <c r="KB1" i="48"/>
  <c r="JY1" i="48"/>
  <c r="JX1" i="48"/>
  <c r="JW1" i="48"/>
  <c r="KQ1" i="48" s="1"/>
  <c r="JV1" i="48"/>
  <c r="KP1" i="48" s="1"/>
  <c r="JU1" i="48"/>
  <c r="KO1" i="48" s="1"/>
  <c r="JT1" i="48"/>
  <c r="KN1" i="48" s="1"/>
  <c r="LC1" i="48" s="1"/>
  <c r="JO1" i="48"/>
  <c r="KI1" i="48" s="1"/>
  <c r="JN1" i="48"/>
  <c r="KH1" i="48" s="1"/>
  <c r="JM1" i="48"/>
  <c r="KG1" i="48" s="1"/>
  <c r="JL1" i="48"/>
  <c r="KF1" i="48" s="1"/>
  <c r="JK1" i="48"/>
  <c r="JJ1" i="48"/>
  <c r="JI1" i="48"/>
  <c r="JH1" i="48"/>
  <c r="JG1" i="48"/>
  <c r="KA1" i="48" s="1"/>
  <c r="JF1" i="48"/>
  <c r="JZ1" i="48" s="1"/>
  <c r="KT1" i="48" s="1"/>
  <c r="IZ1" i="48"/>
  <c r="IY1" i="48"/>
  <c r="IX1" i="48"/>
  <c r="IW1" i="48"/>
  <c r="IV1" i="48"/>
  <c r="IU1" i="48"/>
  <c r="IT1" i="48"/>
  <c r="IS1" i="48"/>
  <c r="IR1" i="48"/>
  <c r="IQ1" i="48"/>
  <c r="IP1" i="48"/>
  <c r="IO1" i="48"/>
  <c r="IN1" i="48"/>
  <c r="II1" i="48"/>
  <c r="IH1" i="48"/>
  <c r="IG1" i="48"/>
  <c r="IF1" i="48"/>
  <c r="IE1" i="48"/>
  <c r="ID1" i="48"/>
  <c r="JC1" i="48" s="1"/>
  <c r="IC1" i="48"/>
  <c r="IB1" i="48"/>
  <c r="HY1" i="48"/>
  <c r="HX1" i="48"/>
  <c r="HV1" i="48"/>
  <c r="HU1" i="48"/>
  <c r="HT1" i="48"/>
  <c r="HS1" i="48"/>
  <c r="HR1" i="48"/>
  <c r="HQ1" i="48"/>
  <c r="HP1" i="48"/>
  <c r="HZ1" i="48" s="1"/>
  <c r="HO1" i="48"/>
  <c r="HN1" i="48"/>
  <c r="HM1" i="48"/>
  <c r="HK1" i="48"/>
  <c r="HJ1" i="48"/>
  <c r="HI1" i="48"/>
  <c r="HH1" i="48"/>
  <c r="HG1" i="48"/>
  <c r="HF1" i="48"/>
  <c r="HE1" i="48"/>
  <c r="HD1" i="48"/>
  <c r="HC1" i="48"/>
  <c r="HW1" i="48" s="1"/>
  <c r="GW1" i="48"/>
  <c r="GV1" i="48"/>
  <c r="GU1" i="48"/>
  <c r="GT1" i="48"/>
  <c r="GS1" i="48"/>
  <c r="GR1" i="48"/>
  <c r="GQ1" i="48"/>
  <c r="GP1" i="48"/>
  <c r="GO1" i="48"/>
  <c r="GN1" i="48"/>
  <c r="GM1" i="48"/>
  <c r="GL1" i="48"/>
  <c r="GK1" i="48"/>
  <c r="GJ1" i="48"/>
  <c r="GC1" i="48"/>
  <c r="GB1" i="48"/>
  <c r="HA1" i="48" s="1"/>
  <c r="FX1" i="48"/>
  <c r="FW1" i="48"/>
  <c r="FV1" i="48"/>
  <c r="FU1" i="48"/>
  <c r="FT1" i="48"/>
  <c r="FS1" i="48"/>
  <c r="FR1" i="48"/>
  <c r="FQ1" i="48"/>
  <c r="FP1" i="48"/>
  <c r="FO1" i="48"/>
  <c r="FN1" i="48"/>
  <c r="FM1" i="48"/>
  <c r="FL1" i="48"/>
  <c r="FK1" i="48"/>
  <c r="FJ1" i="48"/>
  <c r="FI1" i="48"/>
  <c r="FH1" i="48"/>
  <c r="FG1" i="48"/>
  <c r="FF1" i="48"/>
  <c r="FE1" i="48"/>
  <c r="FD1" i="48"/>
  <c r="FC1" i="48"/>
  <c r="FB1" i="48"/>
  <c r="FA1" i="48"/>
  <c r="EZ1" i="48"/>
  <c r="EY1" i="48"/>
  <c r="EX1" i="48"/>
  <c r="EW1" i="48"/>
  <c r="EV1" i="48"/>
  <c r="EU1" i="48"/>
  <c r="ET1" i="48"/>
  <c r="ES1" i="48"/>
  <c r="ER1" i="48"/>
  <c r="EQ1" i="48"/>
  <c r="EP1" i="48"/>
  <c r="EO1" i="48"/>
  <c r="EN1" i="48"/>
  <c r="EM1" i="48"/>
  <c r="EL1" i="48"/>
  <c r="EK1" i="48"/>
  <c r="EJ1" i="48"/>
  <c r="EI1" i="48"/>
  <c r="EH1" i="48"/>
  <c r="EG1" i="48"/>
  <c r="EF1" i="48"/>
  <c r="EE1" i="48"/>
  <c r="ED1" i="48"/>
  <c r="EC1" i="48"/>
  <c r="EB1" i="48"/>
  <c r="EA1" i="48"/>
  <c r="DZ1" i="48"/>
  <c r="DY1" i="48"/>
  <c r="DX1" i="48"/>
  <c r="DU1" i="48"/>
  <c r="DT1" i="48"/>
  <c r="DS1" i="48"/>
  <c r="DR1" i="48"/>
  <c r="DW1" i="48" s="1"/>
  <c r="DQ1" i="48"/>
  <c r="DV1" i="48" s="1"/>
  <c r="DP1" i="48"/>
  <c r="DL1" i="48"/>
  <c r="DK1" i="48"/>
  <c r="DJ1" i="48"/>
  <c r="DO1" i="48" s="1"/>
  <c r="DI1" i="48"/>
  <c r="DN1" i="48" s="1"/>
  <c r="DH1" i="48"/>
  <c r="DM1" i="48" s="1"/>
  <c r="DG1" i="48"/>
  <c r="DD1" i="48"/>
  <c r="DC1" i="48"/>
  <c r="DB1" i="48"/>
  <c r="DA1" i="48"/>
  <c r="DF1" i="48" s="1"/>
  <c r="CZ1" i="48"/>
  <c r="DE1" i="48" s="1"/>
  <c r="CY1" i="48"/>
  <c r="CX1" i="48"/>
  <c r="CW1" i="48"/>
  <c r="CS1" i="48"/>
  <c r="CR1" i="48"/>
  <c r="CD1" i="48"/>
  <c r="CC1" i="48"/>
  <c r="CB1" i="48"/>
  <c r="BT1" i="48"/>
  <c r="GE1" i="48" s="1"/>
  <c r="BM1" i="48"/>
  <c r="BR1" i="48" s="1"/>
  <c r="BL1" i="48"/>
  <c r="BQ1" i="48" s="1"/>
  <c r="BH1" i="48"/>
  <c r="NZ1" i="48" s="1"/>
  <c r="PX1" i="48" s="1"/>
  <c r="BG1" i="48"/>
  <c r="NY1" i="48" s="1"/>
  <c r="BF1" i="48"/>
  <c r="GA1" i="48" s="1"/>
  <c r="BE1" i="48"/>
  <c r="FZ1" i="48" s="1"/>
  <c r="BD1" i="48"/>
  <c r="FY1" i="48" s="1"/>
  <c r="BC1" i="48"/>
  <c r="BB1" i="48"/>
  <c r="BA1" i="48"/>
  <c r="AZ1" i="48"/>
  <c r="AY1" i="48"/>
  <c r="AX1" i="48"/>
  <c r="AW1" i="48"/>
  <c r="AV1" i="48"/>
  <c r="AU1" i="48"/>
  <c r="AT1" i="48"/>
  <c r="AS1" i="48"/>
  <c r="AR1" i="48"/>
  <c r="AQ1" i="48"/>
  <c r="AP1" i="48"/>
  <c r="AO1" i="48"/>
  <c r="AN1" i="48"/>
  <c r="OY1" i="48" s="1"/>
  <c r="AM1" i="48"/>
  <c r="OX1" i="48" s="1"/>
  <c r="AL1" i="48"/>
  <c r="OW1" i="48" s="1"/>
  <c r="AK1" i="48"/>
  <c r="OV1" i="48" s="1"/>
  <c r="AJ1" i="48"/>
  <c r="OU1" i="48" s="1"/>
  <c r="AI1" i="48"/>
  <c r="AH1" i="48"/>
  <c r="AG1" i="48"/>
  <c r="AF1" i="48"/>
  <c r="AE1" i="48"/>
  <c r="AD1" i="48"/>
  <c r="AC1" i="48"/>
  <c r="AB1" i="48"/>
  <c r="AA1" i="48"/>
  <c r="Z1" i="48"/>
  <c r="Y1" i="48"/>
  <c r="X1" i="48"/>
  <c r="W1" i="48"/>
  <c r="IK1" i="48" s="1"/>
  <c r="V1" i="48"/>
  <c r="JS1" i="48" s="1"/>
  <c r="KM1" i="48" s="1"/>
  <c r="LB1" i="48" s="1"/>
  <c r="U1" i="48"/>
  <c r="JR1" i="48" s="1"/>
  <c r="KL1" i="48" s="1"/>
  <c r="LA1" i="48" s="1"/>
  <c r="T1" i="48"/>
  <c r="IM1" i="48" s="1"/>
  <c r="S1" i="48"/>
  <c r="GI1" i="48" s="1"/>
  <c r="R1" i="48"/>
  <c r="CL1" i="48" s="1"/>
  <c r="CQ1" i="48" s="1"/>
  <c r="Q1" i="48"/>
  <c r="BV1" i="48" s="1"/>
  <c r="GG1" i="48" s="1"/>
  <c r="P1" i="48"/>
  <c r="PG1" i="48" s="1"/>
  <c r="O1" i="48"/>
  <c r="OQ1" i="48" s="1"/>
  <c r="N1" i="48"/>
  <c r="BS1" i="48" s="1"/>
  <c r="GD1" i="48" s="1"/>
  <c r="PN1" i="47"/>
  <c r="PM1" i="47"/>
  <c r="PL1" i="47"/>
  <c r="PK1" i="47"/>
  <c r="PJ1" i="47"/>
  <c r="PH1" i="47"/>
  <c r="OZ1" i="47"/>
  <c r="OR1" i="47"/>
  <c r="OJ1" i="47"/>
  <c r="OI1" i="47"/>
  <c r="OH1" i="47"/>
  <c r="OG1" i="47"/>
  <c r="OF1" i="47"/>
  <c r="OE1" i="47"/>
  <c r="OD1" i="47"/>
  <c r="OC1" i="47"/>
  <c r="OB1" i="47"/>
  <c r="OA1" i="47"/>
  <c r="NU1" i="47"/>
  <c r="NT1" i="47"/>
  <c r="NS1" i="47"/>
  <c r="NR1" i="47"/>
  <c r="NQ1" i="47"/>
  <c r="NP1" i="47"/>
  <c r="NO1" i="47"/>
  <c r="NN1" i="47"/>
  <c r="NM1" i="47"/>
  <c r="NL1" i="47"/>
  <c r="NK1" i="47"/>
  <c r="NJ1" i="47"/>
  <c r="PW1" i="47" s="1"/>
  <c r="NI1" i="47"/>
  <c r="NH1" i="47"/>
  <c r="NG1" i="47"/>
  <c r="NF1" i="47"/>
  <c r="NE1" i="47"/>
  <c r="ND1" i="47"/>
  <c r="NC1" i="47"/>
  <c r="NB1" i="47"/>
  <c r="NA1" i="47"/>
  <c r="MZ1" i="47"/>
  <c r="MY1" i="47"/>
  <c r="MX1" i="47"/>
  <c r="MW1" i="47"/>
  <c r="MV1" i="47"/>
  <c r="MU1" i="47"/>
  <c r="MT1" i="47"/>
  <c r="MS1" i="47"/>
  <c r="MR1" i="47"/>
  <c r="MQ1" i="47"/>
  <c r="PS1" i="47" s="1"/>
  <c r="MP1" i="47"/>
  <c r="PR1" i="47" s="1"/>
  <c r="MO1" i="47"/>
  <c r="PQ1" i="47" s="1"/>
  <c r="MN1" i="47"/>
  <c r="PP1" i="47" s="1"/>
  <c r="MM1" i="47"/>
  <c r="ML1" i="47"/>
  <c r="MK1" i="47"/>
  <c r="MJ1" i="47"/>
  <c r="MI1" i="47"/>
  <c r="MH1" i="47"/>
  <c r="PO1" i="47" s="1"/>
  <c r="LX1" i="47"/>
  <c r="LW1" i="47"/>
  <c r="LV1" i="47"/>
  <c r="LU1" i="47"/>
  <c r="LT1" i="47"/>
  <c r="LS1" i="47"/>
  <c r="LR1" i="47"/>
  <c r="LQ1" i="47"/>
  <c r="LP1" i="47"/>
  <c r="LO1" i="47"/>
  <c r="LN1" i="47"/>
  <c r="LM1" i="47"/>
  <c r="LL1" i="47"/>
  <c r="LK1" i="47"/>
  <c r="LJ1" i="47"/>
  <c r="LI1" i="47"/>
  <c r="MC1" i="47" s="1"/>
  <c r="KS1" i="47"/>
  <c r="KR1" i="47"/>
  <c r="KE1" i="47"/>
  <c r="KD1" i="47"/>
  <c r="KC1" i="47"/>
  <c r="KB1" i="47"/>
  <c r="KV1" i="47" s="1"/>
  <c r="LF1" i="47" s="1"/>
  <c r="JY1" i="47"/>
  <c r="JX1" i="47"/>
  <c r="JW1" i="47"/>
  <c r="KQ1" i="47" s="1"/>
  <c r="JV1" i="47"/>
  <c r="KP1" i="47" s="1"/>
  <c r="JU1" i="47"/>
  <c r="KO1" i="47" s="1"/>
  <c r="JT1" i="47"/>
  <c r="KN1" i="47" s="1"/>
  <c r="LC1" i="47" s="1"/>
  <c r="JO1" i="47"/>
  <c r="KI1" i="47" s="1"/>
  <c r="JN1" i="47"/>
  <c r="KH1" i="47" s="1"/>
  <c r="JM1" i="47"/>
  <c r="KG1" i="47" s="1"/>
  <c r="JL1" i="47"/>
  <c r="KF1" i="47" s="1"/>
  <c r="JK1" i="47"/>
  <c r="JJ1" i="47"/>
  <c r="JI1" i="47"/>
  <c r="JH1" i="47"/>
  <c r="JG1" i="47"/>
  <c r="KA1" i="47" s="1"/>
  <c r="KU1" i="47" s="1"/>
  <c r="JF1" i="47"/>
  <c r="JZ1" i="47" s="1"/>
  <c r="KT1" i="47" s="1"/>
  <c r="IZ1" i="47"/>
  <c r="IY1" i="47"/>
  <c r="IX1" i="47"/>
  <c r="IW1" i="47"/>
  <c r="IV1" i="47"/>
  <c r="IU1" i="47"/>
  <c r="IT1" i="47"/>
  <c r="IS1" i="47"/>
  <c r="IR1" i="47"/>
  <c r="IQ1" i="47"/>
  <c r="IO1" i="47"/>
  <c r="IN1" i="47"/>
  <c r="IG1" i="47"/>
  <c r="IF1" i="47"/>
  <c r="IE1" i="47"/>
  <c r="ID1" i="47"/>
  <c r="IC1" i="47"/>
  <c r="IB1" i="47"/>
  <c r="HX1" i="47"/>
  <c r="HV1" i="47"/>
  <c r="HU1" i="47"/>
  <c r="HT1" i="47"/>
  <c r="HS1" i="47"/>
  <c r="HR1" i="47"/>
  <c r="HQ1" i="47"/>
  <c r="HP1" i="47"/>
  <c r="HO1" i="47"/>
  <c r="HN1" i="47"/>
  <c r="HM1" i="47"/>
  <c r="HI1" i="47"/>
  <c r="HH1" i="47"/>
  <c r="HG1" i="47"/>
  <c r="HF1" i="47"/>
  <c r="HE1" i="47"/>
  <c r="HD1" i="47"/>
  <c r="HC1" i="47"/>
  <c r="HW1" i="47" s="1"/>
  <c r="GW1" i="47"/>
  <c r="GV1" i="47"/>
  <c r="GU1" i="47"/>
  <c r="GT1" i="47"/>
  <c r="GS1" i="47"/>
  <c r="GR1" i="47"/>
  <c r="GQ1" i="47"/>
  <c r="GP1" i="47"/>
  <c r="GO1" i="47"/>
  <c r="GN1" i="47"/>
  <c r="GK1" i="47"/>
  <c r="GJ1" i="47"/>
  <c r="GC1" i="47"/>
  <c r="GB1" i="47"/>
  <c r="FX1" i="47"/>
  <c r="FW1" i="47"/>
  <c r="FV1" i="47"/>
  <c r="FU1" i="47"/>
  <c r="FT1" i="47"/>
  <c r="FS1" i="47"/>
  <c r="FR1" i="47"/>
  <c r="FQ1" i="47"/>
  <c r="FP1" i="47"/>
  <c r="FO1" i="47"/>
  <c r="FN1" i="47"/>
  <c r="FM1" i="47"/>
  <c r="FL1" i="47"/>
  <c r="FK1" i="47"/>
  <c r="FJ1" i="47"/>
  <c r="FI1" i="47"/>
  <c r="FH1" i="47"/>
  <c r="FG1" i="47"/>
  <c r="FF1" i="47"/>
  <c r="FE1" i="47"/>
  <c r="FD1" i="47"/>
  <c r="FC1" i="47"/>
  <c r="FB1" i="47"/>
  <c r="FA1" i="47"/>
  <c r="EZ1" i="47"/>
  <c r="EY1" i="47"/>
  <c r="EX1" i="47"/>
  <c r="EW1" i="47"/>
  <c r="EV1" i="47"/>
  <c r="EU1" i="47"/>
  <c r="ET1" i="47"/>
  <c r="ES1" i="47"/>
  <c r="ER1" i="47"/>
  <c r="EQ1" i="47"/>
  <c r="EP1" i="47"/>
  <c r="EO1" i="47"/>
  <c r="EN1" i="47"/>
  <c r="EM1" i="47"/>
  <c r="EL1" i="47"/>
  <c r="EK1" i="47"/>
  <c r="EJ1" i="47"/>
  <c r="EI1" i="47"/>
  <c r="EH1" i="47"/>
  <c r="EG1" i="47"/>
  <c r="EF1" i="47"/>
  <c r="EE1" i="47"/>
  <c r="ED1" i="47"/>
  <c r="EC1" i="47"/>
  <c r="EB1" i="47"/>
  <c r="EA1" i="47"/>
  <c r="DZ1" i="47"/>
  <c r="DY1" i="47"/>
  <c r="DX1" i="47"/>
  <c r="DU1" i="47"/>
  <c r="DT1" i="47"/>
  <c r="DS1" i="47"/>
  <c r="DR1" i="47"/>
  <c r="DW1" i="47" s="1"/>
  <c r="DQ1" i="47"/>
  <c r="DV1" i="47" s="1"/>
  <c r="DP1" i="47"/>
  <c r="DL1" i="47"/>
  <c r="DK1" i="47"/>
  <c r="DJ1" i="47"/>
  <c r="DO1" i="47" s="1"/>
  <c r="DI1" i="47"/>
  <c r="DN1" i="47" s="1"/>
  <c r="DH1" i="47"/>
  <c r="DM1" i="47" s="1"/>
  <c r="DG1" i="47"/>
  <c r="DD1" i="47"/>
  <c r="DC1" i="47"/>
  <c r="DB1" i="47"/>
  <c r="DA1" i="47"/>
  <c r="DF1" i="47" s="1"/>
  <c r="CZ1" i="47"/>
  <c r="DE1" i="47" s="1"/>
  <c r="CY1" i="47"/>
  <c r="CX1" i="47"/>
  <c r="CW1" i="47"/>
  <c r="CS1" i="47"/>
  <c r="CR1" i="47"/>
  <c r="CD1" i="47"/>
  <c r="CC1" i="47"/>
  <c r="CB1" i="47"/>
  <c r="BT1" i="47"/>
  <c r="GE1" i="47" s="1"/>
  <c r="BM1" i="47"/>
  <c r="BR1" i="47" s="1"/>
  <c r="BL1" i="47"/>
  <c r="BQ1" i="47" s="1"/>
  <c r="BH1" i="47"/>
  <c r="NZ1" i="47" s="1"/>
  <c r="PX1" i="47" s="1"/>
  <c r="BG1" i="47"/>
  <c r="NY1" i="47" s="1"/>
  <c r="BF1" i="47"/>
  <c r="GA1" i="47" s="1"/>
  <c r="BE1" i="47"/>
  <c r="FZ1" i="47" s="1"/>
  <c r="GY1" i="47" s="1"/>
  <c r="BD1" i="47"/>
  <c r="FY1" i="47" s="1"/>
  <c r="GX1" i="47" s="1"/>
  <c r="BC1" i="47"/>
  <c r="BB1" i="47"/>
  <c r="BA1" i="47"/>
  <c r="AZ1" i="47"/>
  <c r="AY1" i="47"/>
  <c r="AX1" i="47"/>
  <c r="AW1" i="47"/>
  <c r="AV1" i="47"/>
  <c r="AU1" i="47"/>
  <c r="AT1" i="47"/>
  <c r="AS1" i="47"/>
  <c r="AR1" i="47"/>
  <c r="AQ1" i="47"/>
  <c r="AP1" i="47"/>
  <c r="AO1" i="47"/>
  <c r="AN1" i="47"/>
  <c r="OY1" i="47" s="1"/>
  <c r="AM1" i="47"/>
  <c r="OX1" i="47" s="1"/>
  <c r="AL1" i="47"/>
  <c r="OW1" i="47" s="1"/>
  <c r="AK1" i="47"/>
  <c r="OV1" i="47" s="1"/>
  <c r="AJ1" i="47"/>
  <c r="OU1" i="47" s="1"/>
  <c r="AI1" i="47"/>
  <c r="AH1" i="47"/>
  <c r="AG1" i="47"/>
  <c r="AF1" i="47"/>
  <c r="AE1" i="47"/>
  <c r="AD1" i="47"/>
  <c r="AC1" i="47"/>
  <c r="AB1" i="47"/>
  <c r="AA1" i="47"/>
  <c r="Z1" i="47"/>
  <c r="Y1" i="47"/>
  <c r="X1" i="47"/>
  <c r="W1" i="47"/>
  <c r="IK1" i="47" s="1"/>
  <c r="V1" i="47"/>
  <c r="JS1" i="47" s="1"/>
  <c r="KM1" i="47" s="1"/>
  <c r="LB1" i="47" s="1"/>
  <c r="U1" i="47"/>
  <c r="JR1" i="47" s="1"/>
  <c r="KL1" i="47" s="1"/>
  <c r="LA1" i="47" s="1"/>
  <c r="T1" i="47"/>
  <c r="IM1" i="47" s="1"/>
  <c r="S1" i="47"/>
  <c r="GI1" i="47" s="1"/>
  <c r="R1" i="47"/>
  <c r="CG1" i="47" s="1"/>
  <c r="Q1" i="47"/>
  <c r="CF1" i="47" s="1"/>
  <c r="P1" i="47"/>
  <c r="PG1" i="47" s="1"/>
  <c r="O1" i="47"/>
  <c r="OQ1" i="47" s="1"/>
  <c r="N1" i="47"/>
  <c r="BS1" i="47" s="1"/>
  <c r="GD1" i="47" s="1"/>
  <c r="PR1" i="46"/>
  <c r="PN1" i="46"/>
  <c r="PM1" i="46"/>
  <c r="PL1" i="46"/>
  <c r="PK1" i="46"/>
  <c r="PJ1" i="46"/>
  <c r="PC1" i="46"/>
  <c r="PB1" i="46"/>
  <c r="OU1" i="46"/>
  <c r="OT1" i="46"/>
  <c r="OM1" i="46"/>
  <c r="QA1" i="46" s="1"/>
  <c r="OL1" i="46"/>
  <c r="PZ1" i="46" s="1"/>
  <c r="OJ1" i="46"/>
  <c r="OI1" i="46"/>
  <c r="OH1" i="46"/>
  <c r="OG1" i="46"/>
  <c r="OF1" i="46"/>
  <c r="OE1" i="46"/>
  <c r="OD1" i="46"/>
  <c r="OC1" i="46"/>
  <c r="OB1" i="46"/>
  <c r="OA1" i="46"/>
  <c r="NW1" i="46"/>
  <c r="NV1" i="46"/>
  <c r="NU1" i="46"/>
  <c r="NT1" i="46"/>
  <c r="NS1" i="46"/>
  <c r="NR1" i="46"/>
  <c r="NQ1" i="46"/>
  <c r="NP1" i="46"/>
  <c r="NO1" i="46"/>
  <c r="NN1" i="46"/>
  <c r="NM1" i="46"/>
  <c r="NL1" i="46"/>
  <c r="NK1" i="46"/>
  <c r="NJ1" i="46"/>
  <c r="NI1" i="46"/>
  <c r="NH1" i="46"/>
  <c r="PU1" i="46" s="1"/>
  <c r="NG1" i="46"/>
  <c r="PT1" i="46" s="1"/>
  <c r="NF1" i="46"/>
  <c r="NE1" i="46"/>
  <c r="ND1" i="46"/>
  <c r="NC1" i="46"/>
  <c r="NB1" i="46"/>
  <c r="NA1" i="46"/>
  <c r="MZ1" i="46"/>
  <c r="MY1" i="46"/>
  <c r="MX1" i="46"/>
  <c r="MW1" i="46"/>
  <c r="MV1" i="46"/>
  <c r="MU1" i="46"/>
  <c r="MT1" i="46"/>
  <c r="MS1" i="46"/>
  <c r="MR1" i="46"/>
  <c r="MQ1" i="46"/>
  <c r="PS1" i="46" s="1"/>
  <c r="MP1" i="46"/>
  <c r="MO1" i="46"/>
  <c r="PQ1" i="46" s="1"/>
  <c r="MN1" i="46"/>
  <c r="MM1" i="46"/>
  <c r="ML1" i="46"/>
  <c r="MK1" i="46"/>
  <c r="MJ1" i="46"/>
  <c r="MI1" i="46"/>
  <c r="PP1" i="46" s="1"/>
  <c r="MH1" i="46"/>
  <c r="PO1" i="46" s="1"/>
  <c r="MA1" i="46"/>
  <c r="MF1" i="46" s="1"/>
  <c r="LZ1" i="46"/>
  <c r="LW1" i="46"/>
  <c r="LV1" i="46"/>
  <c r="LU1" i="46"/>
  <c r="LT1" i="46"/>
  <c r="LS1" i="46"/>
  <c r="LR1" i="46"/>
  <c r="LQ1" i="46"/>
  <c r="LP1" i="46"/>
  <c r="LO1" i="46"/>
  <c r="LN1" i="46"/>
  <c r="LM1" i="46"/>
  <c r="LL1" i="46"/>
  <c r="LK1" i="46"/>
  <c r="ME1" i="46" s="1"/>
  <c r="LJ1" i="46"/>
  <c r="LI1" i="46"/>
  <c r="KS1" i="46"/>
  <c r="KR1" i="46"/>
  <c r="KE1" i="46"/>
  <c r="KD1" i="46"/>
  <c r="KC1" i="46"/>
  <c r="KB1" i="46"/>
  <c r="JY1" i="46"/>
  <c r="JX1" i="46"/>
  <c r="JW1" i="46"/>
  <c r="KQ1" i="46" s="1"/>
  <c r="JV1" i="46"/>
  <c r="KP1" i="46" s="1"/>
  <c r="JU1" i="46"/>
  <c r="KO1" i="46" s="1"/>
  <c r="JO1" i="46"/>
  <c r="KI1" i="46" s="1"/>
  <c r="JN1" i="46"/>
  <c r="KH1" i="46" s="1"/>
  <c r="JM1" i="46"/>
  <c r="KG1" i="46" s="1"/>
  <c r="JL1" i="46"/>
  <c r="KF1" i="46" s="1"/>
  <c r="JK1" i="46"/>
  <c r="JJ1" i="46"/>
  <c r="JI1" i="46"/>
  <c r="JH1" i="46"/>
  <c r="JG1" i="46"/>
  <c r="KA1" i="46" s="1"/>
  <c r="JF1" i="46"/>
  <c r="JZ1" i="46" s="1"/>
  <c r="KT1" i="46" s="1"/>
  <c r="IZ1" i="46"/>
  <c r="IY1" i="46"/>
  <c r="IX1" i="46"/>
  <c r="IW1" i="46"/>
  <c r="IV1" i="46"/>
  <c r="IU1" i="46"/>
  <c r="IT1" i="46"/>
  <c r="IS1" i="46"/>
  <c r="IR1" i="46"/>
  <c r="IQ1" i="46"/>
  <c r="IP1" i="46"/>
  <c r="IO1" i="46"/>
  <c r="IN1" i="46"/>
  <c r="II1" i="46"/>
  <c r="IH1" i="46"/>
  <c r="IF1" i="46"/>
  <c r="IE1" i="46"/>
  <c r="ID1" i="46"/>
  <c r="JC1" i="46" s="1"/>
  <c r="IC1" i="46"/>
  <c r="IB1" i="46"/>
  <c r="HZ1" i="46"/>
  <c r="HV1" i="46"/>
  <c r="HU1" i="46"/>
  <c r="HT1" i="46"/>
  <c r="HS1" i="46"/>
  <c r="HR1" i="46"/>
  <c r="HQ1" i="46"/>
  <c r="HP1" i="46"/>
  <c r="HO1" i="46"/>
  <c r="HN1" i="46"/>
  <c r="HM1" i="46"/>
  <c r="HK1" i="46"/>
  <c r="HJ1" i="46"/>
  <c r="HY1" i="46" s="1"/>
  <c r="HI1" i="46"/>
  <c r="HX1" i="46" s="1"/>
  <c r="HG1" i="46"/>
  <c r="HF1" i="46"/>
  <c r="HE1" i="46"/>
  <c r="HD1" i="46"/>
  <c r="HC1" i="46"/>
  <c r="GW1" i="46"/>
  <c r="GV1" i="46"/>
  <c r="GU1" i="46"/>
  <c r="GT1" i="46"/>
  <c r="GS1" i="46"/>
  <c r="GR1" i="46"/>
  <c r="GQ1" i="46"/>
  <c r="GP1" i="46"/>
  <c r="GO1" i="46"/>
  <c r="GN1" i="46"/>
  <c r="GM1" i="46"/>
  <c r="GL1" i="46"/>
  <c r="GK1" i="46"/>
  <c r="GJ1" i="46"/>
  <c r="GE1" i="46"/>
  <c r="GC1" i="46"/>
  <c r="FX1" i="46"/>
  <c r="FW1" i="46"/>
  <c r="FV1" i="46"/>
  <c r="FU1" i="46"/>
  <c r="FT1" i="46"/>
  <c r="FS1" i="46"/>
  <c r="FR1" i="46"/>
  <c r="FQ1" i="46"/>
  <c r="FP1" i="46"/>
  <c r="FO1" i="46"/>
  <c r="FN1" i="46"/>
  <c r="FM1" i="46"/>
  <c r="FL1" i="46"/>
  <c r="FK1" i="46"/>
  <c r="FJ1" i="46"/>
  <c r="FI1" i="46"/>
  <c r="FH1" i="46"/>
  <c r="FG1" i="46"/>
  <c r="FF1" i="46"/>
  <c r="FE1" i="46"/>
  <c r="FD1" i="46"/>
  <c r="FC1" i="46"/>
  <c r="FB1" i="46"/>
  <c r="FA1" i="46"/>
  <c r="EZ1" i="46"/>
  <c r="EY1" i="46"/>
  <c r="EX1" i="46"/>
  <c r="EW1" i="46"/>
  <c r="EV1" i="46"/>
  <c r="EU1" i="46"/>
  <c r="ET1" i="46"/>
  <c r="ES1" i="46"/>
  <c r="ER1" i="46"/>
  <c r="EQ1" i="46"/>
  <c r="EP1" i="46"/>
  <c r="EO1" i="46"/>
  <c r="EN1" i="46"/>
  <c r="EM1" i="46"/>
  <c r="EL1" i="46"/>
  <c r="EK1" i="46"/>
  <c r="EI1" i="46"/>
  <c r="EH1" i="46"/>
  <c r="EG1" i="46"/>
  <c r="EE1" i="46"/>
  <c r="EJ1" i="46" s="1"/>
  <c r="ED1" i="46"/>
  <c r="EC1" i="46"/>
  <c r="EB1" i="46"/>
  <c r="EA1" i="46"/>
  <c r="EF1" i="46" s="1"/>
  <c r="DZ1" i="46"/>
  <c r="DY1" i="46"/>
  <c r="DU1" i="46"/>
  <c r="DT1" i="46"/>
  <c r="DS1" i="46"/>
  <c r="DX1" i="46" s="1"/>
  <c r="DR1" i="46"/>
  <c r="DW1" i="46" s="1"/>
  <c r="DQ1" i="46"/>
  <c r="DV1" i="46" s="1"/>
  <c r="DK1" i="46"/>
  <c r="DP1" i="46" s="1"/>
  <c r="DJ1" i="46"/>
  <c r="DO1" i="46" s="1"/>
  <c r="DI1" i="46"/>
  <c r="DN1" i="46" s="1"/>
  <c r="DH1" i="46"/>
  <c r="DM1" i="46" s="1"/>
  <c r="DG1" i="46"/>
  <c r="DL1" i="46" s="1"/>
  <c r="DC1" i="46"/>
  <c r="DB1" i="46"/>
  <c r="DA1" i="46"/>
  <c r="DF1" i="46" s="1"/>
  <c r="CZ1" i="46"/>
  <c r="DE1" i="46" s="1"/>
  <c r="CY1" i="46"/>
  <c r="DD1" i="46" s="1"/>
  <c r="CX1" i="46"/>
  <c r="CW1" i="46"/>
  <c r="CU1" i="46"/>
  <c r="CT1" i="46"/>
  <c r="CS1" i="46"/>
  <c r="CR1" i="46"/>
  <c r="CE1" i="46"/>
  <c r="CD1" i="46"/>
  <c r="CC1" i="46"/>
  <c r="CB1" i="46"/>
  <c r="BV1" i="46"/>
  <c r="GG1" i="46" s="1"/>
  <c r="BT1" i="46"/>
  <c r="BM1" i="46"/>
  <c r="BR1" i="46" s="1"/>
  <c r="BH1" i="46"/>
  <c r="NZ1" i="46" s="1"/>
  <c r="PX1" i="46" s="1"/>
  <c r="BG1" i="46"/>
  <c r="NY1" i="46" s="1"/>
  <c r="BF1" i="46"/>
  <c r="GA1" i="46" s="1"/>
  <c r="BE1" i="46"/>
  <c r="FZ1" i="46" s="1"/>
  <c r="GY1" i="46" s="1"/>
  <c r="BD1" i="46"/>
  <c r="FY1" i="46" s="1"/>
  <c r="GX1" i="46" s="1"/>
  <c r="BC1" i="46"/>
  <c r="BB1" i="46"/>
  <c r="BA1" i="46"/>
  <c r="AZ1" i="46"/>
  <c r="AY1" i="46"/>
  <c r="AX1" i="46"/>
  <c r="AW1" i="46"/>
  <c r="AV1" i="46"/>
  <c r="AU1" i="46"/>
  <c r="AT1" i="46"/>
  <c r="AS1" i="46"/>
  <c r="AR1" i="46"/>
  <c r="AQ1" i="46"/>
  <c r="AP1" i="46"/>
  <c r="AO1" i="46"/>
  <c r="AN1" i="46"/>
  <c r="OY1" i="46" s="1"/>
  <c r="AM1" i="46"/>
  <c r="OX1" i="46" s="1"/>
  <c r="AL1" i="46"/>
  <c r="OW1" i="46" s="1"/>
  <c r="AK1" i="46"/>
  <c r="OV1" i="46" s="1"/>
  <c r="AJ1" i="46"/>
  <c r="OK1" i="46" s="1"/>
  <c r="PY1" i="46" s="1"/>
  <c r="AI1" i="46"/>
  <c r="AH1" i="46"/>
  <c r="AG1" i="46"/>
  <c r="AF1" i="46"/>
  <c r="AE1" i="46"/>
  <c r="AD1" i="46"/>
  <c r="AC1" i="46"/>
  <c r="AB1" i="46"/>
  <c r="AA1" i="46"/>
  <c r="Z1" i="46"/>
  <c r="Y1" i="46"/>
  <c r="X1" i="46"/>
  <c r="W1" i="46"/>
  <c r="IK1" i="46" s="1"/>
  <c r="JE1" i="46" s="1"/>
  <c r="V1" i="46"/>
  <c r="JS1" i="46" s="1"/>
  <c r="KM1" i="46" s="1"/>
  <c r="LB1" i="46" s="1"/>
  <c r="U1" i="46"/>
  <c r="JR1" i="46" s="1"/>
  <c r="KL1" i="46" s="1"/>
  <c r="LA1" i="46" s="1"/>
  <c r="T1" i="46"/>
  <c r="IM1" i="46" s="1"/>
  <c r="S1" i="46"/>
  <c r="GI1" i="46" s="1"/>
  <c r="R1" i="46"/>
  <c r="CG1" i="46" s="1"/>
  <c r="Q1" i="46"/>
  <c r="CF1" i="46" s="1"/>
  <c r="P1" i="46"/>
  <c r="PG1" i="46" s="1"/>
  <c r="O1" i="46"/>
  <c r="OQ1" i="46" s="1"/>
  <c r="N1" i="46"/>
  <c r="BS1" i="46" s="1"/>
  <c r="GD1" i="46" s="1"/>
  <c r="PN1" i="45"/>
  <c r="PM1" i="45"/>
  <c r="PL1" i="45"/>
  <c r="PK1" i="45"/>
  <c r="PJ1" i="45"/>
  <c r="PH1" i="45"/>
  <c r="PA1" i="45"/>
  <c r="OZ1" i="45"/>
  <c r="OR1" i="45"/>
  <c r="OK1" i="45"/>
  <c r="PY1" i="45" s="1"/>
  <c r="OJ1" i="45"/>
  <c r="OI1" i="45"/>
  <c r="OH1" i="45"/>
  <c r="OG1" i="45"/>
  <c r="OF1" i="45"/>
  <c r="OE1" i="45"/>
  <c r="OD1" i="45"/>
  <c r="OC1" i="45"/>
  <c r="OB1" i="45"/>
  <c r="OA1" i="45"/>
  <c r="NU1" i="45"/>
  <c r="NT1" i="45"/>
  <c r="NS1" i="45"/>
  <c r="NR1" i="45"/>
  <c r="NQ1" i="45"/>
  <c r="NP1" i="45"/>
  <c r="NO1" i="45"/>
  <c r="NN1" i="45"/>
  <c r="NM1" i="45"/>
  <c r="NL1" i="45"/>
  <c r="NK1" i="45"/>
  <c r="NJ1" i="45"/>
  <c r="PW1" i="45" s="1"/>
  <c r="NI1" i="45"/>
  <c r="NH1" i="45"/>
  <c r="NG1" i="45"/>
  <c r="NF1" i="45"/>
  <c r="NE1" i="45"/>
  <c r="ND1" i="45"/>
  <c r="PQ1" i="45" s="1"/>
  <c r="NC1" i="45"/>
  <c r="NB1" i="45"/>
  <c r="NA1" i="45"/>
  <c r="MZ1" i="45"/>
  <c r="MY1" i="45"/>
  <c r="MX1" i="45"/>
  <c r="MW1" i="45"/>
  <c r="MV1" i="45"/>
  <c r="MU1" i="45"/>
  <c r="MT1" i="45"/>
  <c r="MS1" i="45"/>
  <c r="MR1" i="45"/>
  <c r="MQ1" i="45"/>
  <c r="MP1" i="45"/>
  <c r="PR1" i="45" s="1"/>
  <c r="MO1" i="45"/>
  <c r="MN1" i="45"/>
  <c r="PP1" i="45" s="1"/>
  <c r="MM1" i="45"/>
  <c r="ML1" i="45"/>
  <c r="PS1" i="45" s="1"/>
  <c r="MK1" i="45"/>
  <c r="MJ1" i="45"/>
  <c r="MI1" i="45"/>
  <c r="MH1" i="45"/>
  <c r="PO1" i="45" s="1"/>
  <c r="LY1" i="45"/>
  <c r="LX1" i="45"/>
  <c r="LW1" i="45"/>
  <c r="LV1" i="45"/>
  <c r="LU1" i="45"/>
  <c r="LT1" i="45"/>
  <c r="LS1" i="45"/>
  <c r="LR1" i="45"/>
  <c r="LQ1" i="45"/>
  <c r="LP1" i="45"/>
  <c r="LO1" i="45"/>
  <c r="LN1" i="45"/>
  <c r="LM1" i="45"/>
  <c r="LL1" i="45"/>
  <c r="LK1" i="45"/>
  <c r="LJ1" i="45"/>
  <c r="MD1" i="45" s="1"/>
  <c r="LI1" i="45"/>
  <c r="MC1" i="45" s="1"/>
  <c r="KS1" i="45"/>
  <c r="KR1" i="45"/>
  <c r="KD1" i="45"/>
  <c r="KX1" i="45" s="1"/>
  <c r="KC1" i="45"/>
  <c r="KB1" i="45"/>
  <c r="JY1" i="45"/>
  <c r="JX1" i="45"/>
  <c r="JW1" i="45"/>
  <c r="KQ1" i="45" s="1"/>
  <c r="JV1" i="45"/>
  <c r="KP1" i="45" s="1"/>
  <c r="JU1" i="45"/>
  <c r="KO1" i="45" s="1"/>
  <c r="JT1" i="45"/>
  <c r="KN1" i="45" s="1"/>
  <c r="LC1" i="45" s="1"/>
  <c r="JO1" i="45"/>
  <c r="KI1" i="45" s="1"/>
  <c r="JN1" i="45"/>
  <c r="KH1" i="45" s="1"/>
  <c r="JM1" i="45"/>
  <c r="KG1" i="45" s="1"/>
  <c r="JL1" i="45"/>
  <c r="KF1" i="45" s="1"/>
  <c r="JK1" i="45"/>
  <c r="KE1" i="45" s="1"/>
  <c r="JJ1" i="45"/>
  <c r="JI1" i="45"/>
  <c r="JH1" i="45"/>
  <c r="JG1" i="45"/>
  <c r="KA1" i="45" s="1"/>
  <c r="JF1" i="45"/>
  <c r="JZ1" i="45" s="1"/>
  <c r="IZ1" i="45"/>
  <c r="IY1" i="45"/>
  <c r="IX1" i="45"/>
  <c r="IW1" i="45"/>
  <c r="IV1" i="45"/>
  <c r="IU1" i="45"/>
  <c r="IT1" i="45"/>
  <c r="IS1" i="45"/>
  <c r="IR1" i="45"/>
  <c r="IQ1" i="45"/>
  <c r="IO1" i="45"/>
  <c r="IN1" i="45"/>
  <c r="IG1" i="45"/>
  <c r="IF1" i="45"/>
  <c r="IE1" i="45"/>
  <c r="ID1" i="45"/>
  <c r="IC1" i="45"/>
  <c r="IB1" i="45"/>
  <c r="HX1" i="45"/>
  <c r="HV1" i="45"/>
  <c r="HU1" i="45"/>
  <c r="HT1" i="45"/>
  <c r="HS1" i="45"/>
  <c r="HR1" i="45"/>
  <c r="HQ1" i="45"/>
  <c r="HP1" i="45"/>
  <c r="HO1" i="45"/>
  <c r="HN1" i="45"/>
  <c r="HM1" i="45"/>
  <c r="HI1" i="45"/>
  <c r="HH1" i="45"/>
  <c r="HG1" i="45"/>
  <c r="HF1" i="45"/>
  <c r="HE1" i="45"/>
  <c r="HD1" i="45"/>
  <c r="HC1" i="45"/>
  <c r="HW1" i="45" s="1"/>
  <c r="GW1" i="45"/>
  <c r="GV1" i="45"/>
  <c r="GU1" i="45"/>
  <c r="GT1" i="45"/>
  <c r="GS1" i="45"/>
  <c r="GR1" i="45"/>
  <c r="GQ1" i="45"/>
  <c r="GP1" i="45"/>
  <c r="GO1" i="45"/>
  <c r="GN1" i="45"/>
  <c r="GK1" i="45"/>
  <c r="GJ1" i="45"/>
  <c r="GC1" i="45"/>
  <c r="GB1" i="45"/>
  <c r="FX1" i="45"/>
  <c r="FW1" i="45"/>
  <c r="FV1" i="45"/>
  <c r="FU1" i="45"/>
  <c r="FT1" i="45"/>
  <c r="FS1" i="45"/>
  <c r="FR1" i="45"/>
  <c r="FQ1" i="45"/>
  <c r="FP1" i="45"/>
  <c r="FO1" i="45"/>
  <c r="FN1" i="45"/>
  <c r="FM1" i="45"/>
  <c r="FL1" i="45"/>
  <c r="FK1" i="45"/>
  <c r="FJ1" i="45"/>
  <c r="FI1" i="45"/>
  <c r="FH1" i="45"/>
  <c r="FG1" i="45"/>
  <c r="FF1" i="45"/>
  <c r="FE1" i="45"/>
  <c r="FD1" i="45"/>
  <c r="FC1" i="45"/>
  <c r="FB1" i="45"/>
  <c r="FA1" i="45"/>
  <c r="EZ1" i="45"/>
  <c r="EY1" i="45"/>
  <c r="EX1" i="45"/>
  <c r="EW1" i="45"/>
  <c r="EV1" i="45"/>
  <c r="EU1" i="45"/>
  <c r="ET1" i="45"/>
  <c r="ES1" i="45"/>
  <c r="ER1" i="45"/>
  <c r="EQ1" i="45"/>
  <c r="EP1" i="45"/>
  <c r="EO1" i="45"/>
  <c r="EN1" i="45"/>
  <c r="EM1" i="45"/>
  <c r="EL1" i="45"/>
  <c r="EK1" i="45"/>
  <c r="EH1" i="45"/>
  <c r="EG1" i="45"/>
  <c r="EF1" i="45"/>
  <c r="EE1" i="45"/>
  <c r="EJ1" i="45" s="1"/>
  <c r="ED1" i="45"/>
  <c r="EI1" i="45" s="1"/>
  <c r="EC1" i="45"/>
  <c r="EB1" i="45"/>
  <c r="EA1" i="45"/>
  <c r="DZ1" i="45"/>
  <c r="DY1" i="45"/>
  <c r="DX1" i="45"/>
  <c r="DU1" i="45"/>
  <c r="DT1" i="45"/>
  <c r="DS1" i="45"/>
  <c r="DR1" i="45"/>
  <c r="DW1" i="45" s="1"/>
  <c r="DQ1" i="45"/>
  <c r="DV1" i="45" s="1"/>
  <c r="DP1" i="45"/>
  <c r="DK1" i="45"/>
  <c r="DJ1" i="45"/>
  <c r="DO1" i="45" s="1"/>
  <c r="DI1" i="45"/>
  <c r="DN1" i="45" s="1"/>
  <c r="DH1" i="45"/>
  <c r="DM1" i="45" s="1"/>
  <c r="DG1" i="45"/>
  <c r="DL1" i="45" s="1"/>
  <c r="DB1" i="45"/>
  <c r="DA1" i="45"/>
  <c r="DF1" i="45" s="1"/>
  <c r="CZ1" i="45"/>
  <c r="DE1" i="45" s="1"/>
  <c r="CY1" i="45"/>
  <c r="DD1" i="45" s="1"/>
  <c r="CX1" i="45"/>
  <c r="DC1" i="45" s="1"/>
  <c r="CW1" i="45"/>
  <c r="CS1" i="45"/>
  <c r="CR1" i="45"/>
  <c r="CD1" i="45"/>
  <c r="CC1" i="45"/>
  <c r="CB1" i="45"/>
  <c r="BT1" i="45"/>
  <c r="GE1" i="45" s="1"/>
  <c r="BM1" i="45"/>
  <c r="BR1" i="45" s="1"/>
  <c r="BL1" i="45"/>
  <c r="BQ1" i="45" s="1"/>
  <c r="BH1" i="45"/>
  <c r="NZ1" i="45" s="1"/>
  <c r="PX1" i="45" s="1"/>
  <c r="BG1" i="45"/>
  <c r="NY1" i="45" s="1"/>
  <c r="BF1" i="45"/>
  <c r="GA1" i="45" s="1"/>
  <c r="BE1" i="45"/>
  <c r="FZ1" i="45" s="1"/>
  <c r="BD1" i="45"/>
  <c r="FY1" i="45" s="1"/>
  <c r="BC1" i="45"/>
  <c r="BB1" i="45"/>
  <c r="BA1" i="45"/>
  <c r="AZ1" i="45"/>
  <c r="AY1" i="45"/>
  <c r="AX1" i="45"/>
  <c r="AW1" i="45"/>
  <c r="AV1" i="45"/>
  <c r="AU1" i="45"/>
  <c r="AT1" i="45"/>
  <c r="AS1" i="45"/>
  <c r="AR1" i="45"/>
  <c r="AQ1" i="45"/>
  <c r="AP1" i="45"/>
  <c r="AO1" i="45"/>
  <c r="AN1" i="45"/>
  <c r="OY1" i="45" s="1"/>
  <c r="AM1" i="45"/>
  <c r="OX1" i="45" s="1"/>
  <c r="AL1" i="45"/>
  <c r="OW1" i="45" s="1"/>
  <c r="AK1" i="45"/>
  <c r="OV1" i="45" s="1"/>
  <c r="AJ1" i="45"/>
  <c r="OU1" i="45" s="1"/>
  <c r="AI1" i="45"/>
  <c r="AH1" i="45"/>
  <c r="AG1" i="45"/>
  <c r="AF1" i="45"/>
  <c r="AE1" i="45"/>
  <c r="AD1" i="45"/>
  <c r="AC1" i="45"/>
  <c r="AB1" i="45"/>
  <c r="AA1" i="45"/>
  <c r="Z1" i="45"/>
  <c r="Y1" i="45"/>
  <c r="X1" i="45"/>
  <c r="W1" i="45"/>
  <c r="IK1" i="45" s="1"/>
  <c r="V1" i="45"/>
  <c r="JS1" i="45" s="1"/>
  <c r="KM1" i="45" s="1"/>
  <c r="LB1" i="45" s="1"/>
  <c r="U1" i="45"/>
  <c r="JR1" i="45" s="1"/>
  <c r="KL1" i="45" s="1"/>
  <c r="LA1" i="45" s="1"/>
  <c r="T1" i="45"/>
  <c r="IM1" i="45" s="1"/>
  <c r="S1" i="45"/>
  <c r="GI1" i="45" s="1"/>
  <c r="R1" i="45"/>
  <c r="CG1" i="45" s="1"/>
  <c r="Q1" i="45"/>
  <c r="OS1" i="45" s="1"/>
  <c r="P1" i="45"/>
  <c r="PG1" i="45" s="1"/>
  <c r="O1" i="45"/>
  <c r="OQ1" i="45" s="1"/>
  <c r="N1" i="45"/>
  <c r="BS1" i="45" s="1"/>
  <c r="GD1" i="45" s="1"/>
  <c r="PP1" i="44"/>
  <c r="PN1" i="44"/>
  <c r="PM1" i="44"/>
  <c r="PL1" i="44"/>
  <c r="PK1" i="44"/>
  <c r="PJ1" i="44"/>
  <c r="PH1" i="44"/>
  <c r="OZ1" i="44"/>
  <c r="OJ1" i="44"/>
  <c r="OI1" i="44"/>
  <c r="OH1" i="44"/>
  <c r="OG1" i="44"/>
  <c r="OF1" i="44"/>
  <c r="OE1" i="44"/>
  <c r="OD1" i="44"/>
  <c r="OC1" i="44"/>
  <c r="OB1" i="44"/>
  <c r="OA1" i="44"/>
  <c r="NU1" i="44"/>
  <c r="NT1" i="44"/>
  <c r="NS1" i="44"/>
  <c r="NR1" i="44"/>
  <c r="NQ1" i="44"/>
  <c r="NP1" i="44"/>
  <c r="NO1" i="44"/>
  <c r="NN1" i="44"/>
  <c r="NM1" i="44"/>
  <c r="NL1" i="44"/>
  <c r="NK1" i="44"/>
  <c r="NJ1" i="44"/>
  <c r="NI1" i="44"/>
  <c r="NH1" i="44"/>
  <c r="NG1" i="44"/>
  <c r="NF1" i="44"/>
  <c r="NE1" i="44"/>
  <c r="ND1" i="44"/>
  <c r="NC1" i="44"/>
  <c r="NB1" i="44"/>
  <c r="NA1" i="44"/>
  <c r="MZ1" i="44"/>
  <c r="MY1" i="44"/>
  <c r="MX1" i="44"/>
  <c r="MW1" i="44"/>
  <c r="MV1" i="44"/>
  <c r="MU1" i="44"/>
  <c r="MT1" i="44"/>
  <c r="MS1" i="44"/>
  <c r="MR1" i="44"/>
  <c r="MQ1" i="44"/>
  <c r="MP1" i="44"/>
  <c r="PR1" i="44" s="1"/>
  <c r="MO1" i="44"/>
  <c r="PQ1" i="44" s="1"/>
  <c r="MN1" i="44"/>
  <c r="MM1" i="44"/>
  <c r="ML1" i="44"/>
  <c r="PS1" i="44" s="1"/>
  <c r="MK1" i="44"/>
  <c r="MJ1" i="44"/>
  <c r="MI1" i="44"/>
  <c r="MH1" i="44"/>
  <c r="PO1" i="44" s="1"/>
  <c r="LX1" i="44"/>
  <c r="LW1" i="44"/>
  <c r="LV1" i="44"/>
  <c r="LU1" i="44"/>
  <c r="LT1" i="44"/>
  <c r="LS1" i="44"/>
  <c r="LR1" i="44"/>
  <c r="LQ1" i="44"/>
  <c r="LP1" i="44"/>
  <c r="LO1" i="44"/>
  <c r="LN1" i="44"/>
  <c r="LM1" i="44"/>
  <c r="LL1" i="44"/>
  <c r="LK1" i="44"/>
  <c r="LJ1" i="44"/>
  <c r="LI1" i="44"/>
  <c r="MC1" i="44" s="1"/>
  <c r="KS1" i="44"/>
  <c r="KR1" i="44"/>
  <c r="KD1" i="44"/>
  <c r="KC1" i="44"/>
  <c r="KB1" i="44"/>
  <c r="JY1" i="44"/>
  <c r="JX1" i="44"/>
  <c r="JW1" i="44"/>
  <c r="KQ1" i="44" s="1"/>
  <c r="JV1" i="44"/>
  <c r="KP1" i="44" s="1"/>
  <c r="JU1" i="44"/>
  <c r="KO1" i="44" s="1"/>
  <c r="JT1" i="44"/>
  <c r="KN1" i="44" s="1"/>
  <c r="LC1" i="44" s="1"/>
  <c r="JO1" i="44"/>
  <c r="KI1" i="44" s="1"/>
  <c r="JN1" i="44"/>
  <c r="KH1" i="44" s="1"/>
  <c r="JM1" i="44"/>
  <c r="KG1" i="44" s="1"/>
  <c r="JL1" i="44"/>
  <c r="KF1" i="44" s="1"/>
  <c r="JK1" i="44"/>
  <c r="KE1" i="44" s="1"/>
  <c r="JJ1" i="44"/>
  <c r="JI1" i="44"/>
  <c r="JH1" i="44"/>
  <c r="JG1" i="44"/>
  <c r="KA1" i="44" s="1"/>
  <c r="KU1" i="44" s="1"/>
  <c r="JF1" i="44"/>
  <c r="JZ1" i="44" s="1"/>
  <c r="KT1" i="44" s="1"/>
  <c r="IZ1" i="44"/>
  <c r="IY1" i="44"/>
  <c r="IX1" i="44"/>
  <c r="IW1" i="44"/>
  <c r="IV1" i="44"/>
  <c r="IU1" i="44"/>
  <c r="IT1" i="44"/>
  <c r="IS1" i="44"/>
  <c r="IR1" i="44"/>
  <c r="IQ1" i="44"/>
  <c r="IO1" i="44"/>
  <c r="IN1" i="44"/>
  <c r="IG1" i="44"/>
  <c r="IF1" i="44"/>
  <c r="IE1" i="44"/>
  <c r="ID1" i="44"/>
  <c r="IC1" i="44"/>
  <c r="IB1" i="44"/>
  <c r="HX1" i="44"/>
  <c r="HV1" i="44"/>
  <c r="HU1" i="44"/>
  <c r="HT1" i="44"/>
  <c r="HS1" i="44"/>
  <c r="HR1" i="44"/>
  <c r="HQ1" i="44"/>
  <c r="HP1" i="44"/>
  <c r="HO1" i="44"/>
  <c r="HN1" i="44"/>
  <c r="HM1" i="44"/>
  <c r="HI1" i="44"/>
  <c r="HH1" i="44"/>
  <c r="HG1" i="44"/>
  <c r="HF1" i="44"/>
  <c r="HE1" i="44"/>
  <c r="HD1" i="44"/>
  <c r="HC1" i="44"/>
  <c r="HW1" i="44" s="1"/>
  <c r="GW1" i="44"/>
  <c r="GV1" i="44"/>
  <c r="GU1" i="44"/>
  <c r="GT1" i="44"/>
  <c r="GS1" i="44"/>
  <c r="GR1" i="44"/>
  <c r="GQ1" i="44"/>
  <c r="GP1" i="44"/>
  <c r="GO1" i="44"/>
  <c r="GN1" i="44"/>
  <c r="GK1" i="44"/>
  <c r="GJ1" i="44"/>
  <c r="GC1" i="44"/>
  <c r="GB1" i="44"/>
  <c r="FX1" i="44"/>
  <c r="FW1" i="44"/>
  <c r="FV1" i="44"/>
  <c r="FU1" i="44"/>
  <c r="FT1" i="44"/>
  <c r="FS1" i="44"/>
  <c r="FR1" i="44"/>
  <c r="FQ1" i="44"/>
  <c r="FP1" i="44"/>
  <c r="FO1" i="44"/>
  <c r="FN1" i="44"/>
  <c r="FM1" i="44"/>
  <c r="FL1" i="44"/>
  <c r="FK1" i="44"/>
  <c r="FJ1" i="44"/>
  <c r="FI1" i="44"/>
  <c r="FH1" i="44"/>
  <c r="FG1" i="44"/>
  <c r="FF1" i="44"/>
  <c r="FE1" i="44"/>
  <c r="FD1" i="44"/>
  <c r="FC1" i="44"/>
  <c r="FB1" i="44"/>
  <c r="FA1" i="44"/>
  <c r="EZ1" i="44"/>
  <c r="EY1" i="44"/>
  <c r="EX1" i="44"/>
  <c r="EW1" i="44"/>
  <c r="EV1" i="44"/>
  <c r="EU1" i="44"/>
  <c r="ET1" i="44"/>
  <c r="ES1" i="44"/>
  <c r="ER1" i="44"/>
  <c r="EQ1" i="44"/>
  <c r="EP1" i="44"/>
  <c r="EO1" i="44"/>
  <c r="EN1" i="44"/>
  <c r="EM1" i="44"/>
  <c r="EL1" i="44"/>
  <c r="EK1" i="44"/>
  <c r="EJ1" i="44"/>
  <c r="EI1" i="44"/>
  <c r="EH1" i="44"/>
  <c r="EG1" i="44"/>
  <c r="EF1" i="44"/>
  <c r="EE1" i="44"/>
  <c r="ED1" i="44"/>
  <c r="EC1" i="44"/>
  <c r="EB1" i="44"/>
  <c r="EA1" i="44"/>
  <c r="DZ1" i="44"/>
  <c r="DY1" i="44"/>
  <c r="DX1" i="44"/>
  <c r="DU1" i="44"/>
  <c r="DT1" i="44"/>
  <c r="DS1" i="44"/>
  <c r="DR1" i="44"/>
  <c r="DW1" i="44" s="1"/>
  <c r="DQ1" i="44"/>
  <c r="DV1" i="44" s="1"/>
  <c r="DP1" i="44"/>
  <c r="DL1" i="44"/>
  <c r="DK1" i="44"/>
  <c r="DJ1" i="44"/>
  <c r="DO1" i="44" s="1"/>
  <c r="DI1" i="44"/>
  <c r="DN1" i="44" s="1"/>
  <c r="DH1" i="44"/>
  <c r="DM1" i="44" s="1"/>
  <c r="DG1" i="44"/>
  <c r="DD1" i="44"/>
  <c r="DC1" i="44"/>
  <c r="DB1" i="44"/>
  <c r="DA1" i="44"/>
  <c r="DF1" i="44" s="1"/>
  <c r="CZ1" i="44"/>
  <c r="DE1" i="44" s="1"/>
  <c r="CY1" i="44"/>
  <c r="CX1" i="44"/>
  <c r="CW1" i="44"/>
  <c r="CS1" i="44"/>
  <c r="CR1" i="44"/>
  <c r="CC1" i="44"/>
  <c r="CB1" i="44"/>
  <c r="BT1" i="44"/>
  <c r="GE1" i="44" s="1"/>
  <c r="BM1" i="44"/>
  <c r="BR1" i="44" s="1"/>
  <c r="BL1" i="44"/>
  <c r="BQ1" i="44" s="1"/>
  <c r="BH1" i="44"/>
  <c r="NZ1" i="44" s="1"/>
  <c r="PX1" i="44" s="1"/>
  <c r="BG1" i="44"/>
  <c r="NY1" i="44" s="1"/>
  <c r="BF1" i="44"/>
  <c r="GA1" i="44" s="1"/>
  <c r="BE1" i="44"/>
  <c r="FZ1" i="44" s="1"/>
  <c r="BD1" i="44"/>
  <c r="FY1" i="44" s="1"/>
  <c r="BC1" i="44"/>
  <c r="BB1" i="44"/>
  <c r="BA1" i="44"/>
  <c r="AZ1" i="44"/>
  <c r="AY1" i="44"/>
  <c r="AX1" i="44"/>
  <c r="AW1" i="44"/>
  <c r="AV1" i="44"/>
  <c r="AU1" i="44"/>
  <c r="AT1" i="44"/>
  <c r="AS1" i="44"/>
  <c r="AR1" i="44"/>
  <c r="AQ1" i="44"/>
  <c r="AP1" i="44"/>
  <c r="AO1" i="44"/>
  <c r="AN1" i="44"/>
  <c r="OY1" i="44" s="1"/>
  <c r="AM1" i="44"/>
  <c r="OX1" i="44" s="1"/>
  <c r="AL1" i="44"/>
  <c r="OW1" i="44" s="1"/>
  <c r="AK1" i="44"/>
  <c r="OV1" i="44" s="1"/>
  <c r="AJ1" i="44"/>
  <c r="OU1" i="44" s="1"/>
  <c r="AI1" i="44"/>
  <c r="AH1" i="44"/>
  <c r="AG1" i="44"/>
  <c r="AF1" i="44"/>
  <c r="AE1" i="44"/>
  <c r="AD1" i="44"/>
  <c r="AC1" i="44"/>
  <c r="AB1" i="44"/>
  <c r="AA1" i="44"/>
  <c r="Z1" i="44"/>
  <c r="Y1" i="44"/>
  <c r="X1" i="44"/>
  <c r="W1" i="44"/>
  <c r="IK1" i="44" s="1"/>
  <c r="V1" i="44"/>
  <c r="JS1" i="44" s="1"/>
  <c r="KM1" i="44" s="1"/>
  <c r="LB1" i="44" s="1"/>
  <c r="U1" i="44"/>
  <c r="JR1" i="44" s="1"/>
  <c r="KL1" i="44" s="1"/>
  <c r="T1" i="44"/>
  <c r="IM1" i="44" s="1"/>
  <c r="S1" i="44"/>
  <c r="GI1" i="44" s="1"/>
  <c r="R1" i="44"/>
  <c r="CG1" i="44" s="1"/>
  <c r="Q1" i="44"/>
  <c r="CF1" i="44" s="1"/>
  <c r="P1" i="44"/>
  <c r="PG1" i="44" s="1"/>
  <c r="O1" i="44"/>
  <c r="OQ1" i="44" s="1"/>
  <c r="N1" i="44"/>
  <c r="BS1" i="44" s="1"/>
  <c r="GD1" i="44" s="1"/>
  <c r="PZ1" i="43"/>
  <c r="PN1" i="43"/>
  <c r="PM1" i="43"/>
  <c r="PL1" i="43"/>
  <c r="PK1" i="43"/>
  <c r="PJ1" i="43"/>
  <c r="PH1" i="43"/>
  <c r="OZ1" i="43"/>
  <c r="OL1" i="43"/>
  <c r="OJ1" i="43"/>
  <c r="OI1" i="43"/>
  <c r="OH1" i="43"/>
  <c r="OG1" i="43"/>
  <c r="OF1" i="43"/>
  <c r="OE1" i="43"/>
  <c r="OD1" i="43"/>
  <c r="OC1" i="43"/>
  <c r="OB1" i="43"/>
  <c r="OA1" i="43"/>
  <c r="NU1" i="43"/>
  <c r="NT1" i="43"/>
  <c r="NS1" i="43"/>
  <c r="NR1" i="43"/>
  <c r="NQ1" i="43"/>
  <c r="NP1" i="43"/>
  <c r="NO1" i="43"/>
  <c r="NN1" i="43"/>
  <c r="NM1" i="43"/>
  <c r="NL1" i="43"/>
  <c r="NK1" i="43"/>
  <c r="NJ1" i="43"/>
  <c r="PW1" i="43" s="1"/>
  <c r="NI1" i="43"/>
  <c r="NH1" i="43"/>
  <c r="NG1" i="43"/>
  <c r="NF1" i="43"/>
  <c r="NE1" i="43"/>
  <c r="ND1" i="43"/>
  <c r="NC1" i="43"/>
  <c r="NB1" i="43"/>
  <c r="NA1" i="43"/>
  <c r="MZ1" i="43"/>
  <c r="MY1" i="43"/>
  <c r="MX1" i="43"/>
  <c r="MW1" i="43"/>
  <c r="MV1" i="43"/>
  <c r="MU1" i="43"/>
  <c r="MT1" i="43"/>
  <c r="MS1" i="43"/>
  <c r="MR1" i="43"/>
  <c r="MQ1" i="43"/>
  <c r="PS1" i="43" s="1"/>
  <c r="MP1" i="43"/>
  <c r="PR1" i="43" s="1"/>
  <c r="MO1" i="43"/>
  <c r="PQ1" i="43" s="1"/>
  <c r="MN1" i="43"/>
  <c r="PP1" i="43" s="1"/>
  <c r="MM1" i="43"/>
  <c r="ML1" i="43"/>
  <c r="MK1" i="43"/>
  <c r="MJ1" i="43"/>
  <c r="MI1" i="43"/>
  <c r="MH1" i="43"/>
  <c r="PO1" i="43" s="1"/>
  <c r="LY1" i="43"/>
  <c r="LX1" i="43"/>
  <c r="LW1" i="43"/>
  <c r="LV1" i="43"/>
  <c r="LU1" i="43"/>
  <c r="LT1" i="43"/>
  <c r="LS1" i="43"/>
  <c r="LR1" i="43"/>
  <c r="LQ1" i="43"/>
  <c r="LP1" i="43"/>
  <c r="LO1" i="43"/>
  <c r="LN1" i="43"/>
  <c r="LM1" i="43"/>
  <c r="LL1" i="43"/>
  <c r="LK1" i="43"/>
  <c r="LJ1" i="43"/>
  <c r="MD1" i="43" s="1"/>
  <c r="LI1" i="43"/>
  <c r="MC1" i="43" s="1"/>
  <c r="KS1" i="43"/>
  <c r="KR1" i="43"/>
  <c r="KE1" i="43"/>
  <c r="KD1" i="43"/>
  <c r="KX1" i="43" s="1"/>
  <c r="KC1" i="43"/>
  <c r="KB1" i="43"/>
  <c r="JY1" i="43"/>
  <c r="JX1" i="43"/>
  <c r="JW1" i="43"/>
  <c r="KQ1" i="43" s="1"/>
  <c r="JV1" i="43"/>
  <c r="KP1" i="43" s="1"/>
  <c r="JU1" i="43"/>
  <c r="KO1" i="43" s="1"/>
  <c r="JT1" i="43"/>
  <c r="KN1" i="43" s="1"/>
  <c r="LC1" i="43" s="1"/>
  <c r="JO1" i="43"/>
  <c r="KI1" i="43" s="1"/>
  <c r="JN1" i="43"/>
  <c r="KH1" i="43" s="1"/>
  <c r="JM1" i="43"/>
  <c r="KG1" i="43" s="1"/>
  <c r="JL1" i="43"/>
  <c r="KF1" i="43" s="1"/>
  <c r="JK1" i="43"/>
  <c r="JJ1" i="43"/>
  <c r="JI1" i="43"/>
  <c r="JH1" i="43"/>
  <c r="JG1" i="43"/>
  <c r="KA1" i="43" s="1"/>
  <c r="JF1" i="43"/>
  <c r="JZ1" i="43" s="1"/>
  <c r="KT1" i="43" s="1"/>
  <c r="IZ1" i="43"/>
  <c r="IY1" i="43"/>
  <c r="IX1" i="43"/>
  <c r="IW1" i="43"/>
  <c r="IV1" i="43"/>
  <c r="IU1" i="43"/>
  <c r="IT1" i="43"/>
  <c r="IS1" i="43"/>
  <c r="IR1" i="43"/>
  <c r="IQ1" i="43"/>
  <c r="IP1" i="43"/>
  <c r="IO1" i="43"/>
  <c r="IN1" i="43"/>
  <c r="II1" i="43"/>
  <c r="IH1" i="43"/>
  <c r="IF1" i="43"/>
  <c r="IE1" i="43"/>
  <c r="ID1" i="43"/>
  <c r="JC1" i="43" s="1"/>
  <c r="IC1" i="43"/>
  <c r="JB1" i="43" s="1"/>
  <c r="IB1" i="43"/>
  <c r="HX1" i="43"/>
  <c r="HV1" i="43"/>
  <c r="HU1" i="43"/>
  <c r="HT1" i="43"/>
  <c r="HS1" i="43"/>
  <c r="HR1" i="43"/>
  <c r="HQ1" i="43"/>
  <c r="HP1" i="43"/>
  <c r="HZ1" i="43" s="1"/>
  <c r="HO1" i="43"/>
  <c r="HN1" i="43"/>
  <c r="HM1" i="43"/>
  <c r="HK1" i="43"/>
  <c r="HJ1" i="43"/>
  <c r="HY1" i="43" s="1"/>
  <c r="HI1" i="43"/>
  <c r="HH1" i="43"/>
  <c r="HG1" i="43"/>
  <c r="HF1" i="43"/>
  <c r="HE1" i="43"/>
  <c r="HD1" i="43"/>
  <c r="HC1" i="43"/>
  <c r="HW1" i="43" s="1"/>
  <c r="GW1" i="43"/>
  <c r="GV1" i="43"/>
  <c r="GU1" i="43"/>
  <c r="GT1" i="43"/>
  <c r="GS1" i="43"/>
  <c r="GR1" i="43"/>
  <c r="GQ1" i="43"/>
  <c r="GP1" i="43"/>
  <c r="GO1" i="43"/>
  <c r="GN1" i="43"/>
  <c r="GM1" i="43"/>
  <c r="GL1" i="43"/>
  <c r="GK1" i="43"/>
  <c r="GJ1" i="43"/>
  <c r="GC1" i="43"/>
  <c r="GB1" i="43"/>
  <c r="FX1" i="43"/>
  <c r="FW1" i="43"/>
  <c r="FV1" i="43"/>
  <c r="FU1" i="43"/>
  <c r="FT1" i="43"/>
  <c r="FS1" i="43"/>
  <c r="FR1" i="43"/>
  <c r="FQ1" i="43"/>
  <c r="FP1" i="43"/>
  <c r="FO1" i="43"/>
  <c r="FN1" i="43"/>
  <c r="FM1" i="43"/>
  <c r="FL1" i="43"/>
  <c r="FK1" i="43"/>
  <c r="FJ1" i="43"/>
  <c r="FI1" i="43"/>
  <c r="FH1" i="43"/>
  <c r="FG1" i="43"/>
  <c r="FF1" i="43"/>
  <c r="FE1" i="43"/>
  <c r="FD1" i="43"/>
  <c r="FC1" i="43"/>
  <c r="FB1" i="43"/>
  <c r="FA1" i="43"/>
  <c r="EZ1" i="43"/>
  <c r="EY1" i="43"/>
  <c r="EX1" i="43"/>
  <c r="EW1" i="43"/>
  <c r="EV1" i="43"/>
  <c r="EU1" i="43"/>
  <c r="ET1" i="43"/>
  <c r="ES1" i="43"/>
  <c r="ER1" i="43"/>
  <c r="EQ1" i="43"/>
  <c r="EP1" i="43"/>
  <c r="EO1" i="43"/>
  <c r="EN1" i="43"/>
  <c r="EM1" i="43"/>
  <c r="EL1" i="43"/>
  <c r="EK1" i="43"/>
  <c r="EI1" i="43"/>
  <c r="EH1" i="43"/>
  <c r="EG1" i="43"/>
  <c r="EF1" i="43"/>
  <c r="EE1" i="43"/>
  <c r="EJ1" i="43" s="1"/>
  <c r="ED1" i="43"/>
  <c r="EC1" i="43"/>
  <c r="EB1" i="43"/>
  <c r="EA1" i="43"/>
  <c r="DZ1" i="43"/>
  <c r="DY1" i="43"/>
  <c r="DX1" i="43"/>
  <c r="DU1" i="43"/>
  <c r="DT1" i="43"/>
  <c r="DS1" i="43"/>
  <c r="DR1" i="43"/>
  <c r="DW1" i="43" s="1"/>
  <c r="DQ1" i="43"/>
  <c r="DV1" i="43" s="1"/>
  <c r="DP1" i="43"/>
  <c r="DK1" i="43"/>
  <c r="DJ1" i="43"/>
  <c r="DO1" i="43" s="1"/>
  <c r="DI1" i="43"/>
  <c r="DN1" i="43" s="1"/>
  <c r="DH1" i="43"/>
  <c r="DM1" i="43" s="1"/>
  <c r="DG1" i="43"/>
  <c r="DL1" i="43" s="1"/>
  <c r="DC1" i="43"/>
  <c r="DB1" i="43"/>
  <c r="DA1" i="43"/>
  <c r="DF1" i="43" s="1"/>
  <c r="CZ1" i="43"/>
  <c r="DE1" i="43" s="1"/>
  <c r="CY1" i="43"/>
  <c r="DD1" i="43" s="1"/>
  <c r="CX1" i="43"/>
  <c r="CW1" i="43"/>
  <c r="CS1" i="43"/>
  <c r="CR1" i="43"/>
  <c r="CD1" i="43"/>
  <c r="CC1" i="43"/>
  <c r="CB1" i="43"/>
  <c r="BV1" i="43"/>
  <c r="GG1" i="43" s="1"/>
  <c r="BT1" i="43"/>
  <c r="GE1" i="43" s="1"/>
  <c r="BM1" i="43"/>
  <c r="BR1" i="43" s="1"/>
  <c r="BL1" i="43"/>
  <c r="BQ1" i="43" s="1"/>
  <c r="BH1" i="43"/>
  <c r="NZ1" i="43" s="1"/>
  <c r="PX1" i="43" s="1"/>
  <c r="BG1" i="43"/>
  <c r="NY1" i="43" s="1"/>
  <c r="BF1" i="43"/>
  <c r="GA1" i="43" s="1"/>
  <c r="BE1" i="43"/>
  <c r="FZ1" i="43" s="1"/>
  <c r="BD1" i="43"/>
  <c r="NV1" i="43" s="1"/>
  <c r="BC1" i="43"/>
  <c r="BB1" i="43"/>
  <c r="BA1" i="43"/>
  <c r="AZ1" i="43"/>
  <c r="AY1" i="43"/>
  <c r="AX1" i="43"/>
  <c r="AW1" i="43"/>
  <c r="AV1" i="43"/>
  <c r="AU1" i="43"/>
  <c r="AT1" i="43"/>
  <c r="AS1" i="43"/>
  <c r="AR1" i="43"/>
  <c r="AQ1" i="43"/>
  <c r="AP1" i="43"/>
  <c r="AO1" i="43"/>
  <c r="AN1" i="43"/>
  <c r="OY1" i="43" s="1"/>
  <c r="AM1" i="43"/>
  <c r="OX1" i="43" s="1"/>
  <c r="AL1" i="43"/>
  <c r="OW1" i="43" s="1"/>
  <c r="AK1" i="43"/>
  <c r="OV1" i="43" s="1"/>
  <c r="AJ1" i="43"/>
  <c r="OU1" i="43" s="1"/>
  <c r="AI1" i="43"/>
  <c r="AH1" i="43"/>
  <c r="AG1" i="43"/>
  <c r="AF1" i="43"/>
  <c r="AE1" i="43"/>
  <c r="AD1" i="43"/>
  <c r="AC1" i="43"/>
  <c r="AB1" i="43"/>
  <c r="AA1" i="43"/>
  <c r="Z1" i="43"/>
  <c r="Y1" i="43"/>
  <c r="X1" i="43"/>
  <c r="W1" i="43"/>
  <c r="IK1" i="43" s="1"/>
  <c r="V1" i="43"/>
  <c r="JS1" i="43" s="1"/>
  <c r="KM1" i="43" s="1"/>
  <c r="LB1" i="43" s="1"/>
  <c r="U1" i="43"/>
  <c r="JR1" i="43" s="1"/>
  <c r="KL1" i="43" s="1"/>
  <c r="T1" i="43"/>
  <c r="IM1" i="43" s="1"/>
  <c r="S1" i="43"/>
  <c r="GI1" i="43" s="1"/>
  <c r="R1" i="43"/>
  <c r="OT1" i="43" s="1"/>
  <c r="Q1" i="43"/>
  <c r="CF1" i="43" s="1"/>
  <c r="P1" i="43"/>
  <c r="PG1" i="43" s="1"/>
  <c r="O1" i="43"/>
  <c r="OQ1" i="43" s="1"/>
  <c r="N1" i="43"/>
  <c r="BS1" i="43" s="1"/>
  <c r="GD1" i="43" s="1"/>
  <c r="PR1" i="42"/>
  <c r="PN1" i="42"/>
  <c r="PM1" i="42"/>
  <c r="PL1" i="42"/>
  <c r="PK1" i="42"/>
  <c r="PJ1" i="42"/>
  <c r="PH1" i="42"/>
  <c r="OZ1" i="42"/>
  <c r="OL1" i="42"/>
  <c r="OJ1" i="42"/>
  <c r="OI1" i="42"/>
  <c r="OH1" i="42"/>
  <c r="OG1" i="42"/>
  <c r="OF1" i="42"/>
  <c r="OE1" i="42"/>
  <c r="OD1" i="42"/>
  <c r="OC1" i="42"/>
  <c r="OB1" i="42"/>
  <c r="PZ1" i="42" s="1"/>
  <c r="OA1" i="42"/>
  <c r="NU1" i="42"/>
  <c r="NT1" i="42"/>
  <c r="NS1" i="42"/>
  <c r="NR1" i="42"/>
  <c r="NQ1" i="42"/>
  <c r="NP1" i="42"/>
  <c r="NO1" i="42"/>
  <c r="NN1" i="42"/>
  <c r="NM1" i="42"/>
  <c r="NL1" i="42"/>
  <c r="NK1" i="42"/>
  <c r="NJ1" i="42"/>
  <c r="PW1" i="42" s="1"/>
  <c r="NI1" i="42"/>
  <c r="NH1" i="42"/>
  <c r="NG1" i="42"/>
  <c r="NF1" i="42"/>
  <c r="NE1" i="42"/>
  <c r="ND1" i="42"/>
  <c r="NC1" i="42"/>
  <c r="NB1" i="42"/>
  <c r="NA1" i="42"/>
  <c r="MZ1" i="42"/>
  <c r="MY1" i="42"/>
  <c r="MX1" i="42"/>
  <c r="MW1" i="42"/>
  <c r="MV1" i="42"/>
  <c r="MU1" i="42"/>
  <c r="MT1" i="42"/>
  <c r="MS1" i="42"/>
  <c r="MR1" i="42"/>
  <c r="MQ1" i="42"/>
  <c r="PS1" i="42" s="1"/>
  <c r="MP1" i="42"/>
  <c r="MO1" i="42"/>
  <c r="PQ1" i="42" s="1"/>
  <c r="MN1" i="42"/>
  <c r="PP1" i="42" s="1"/>
  <c r="MM1" i="42"/>
  <c r="ML1" i="42"/>
  <c r="MK1" i="42"/>
  <c r="MJ1" i="42"/>
  <c r="MI1" i="42"/>
  <c r="MH1" i="42"/>
  <c r="PO1" i="42" s="1"/>
  <c r="LX1" i="42"/>
  <c r="LW1" i="42"/>
  <c r="LV1" i="42"/>
  <c r="LU1" i="42"/>
  <c r="LT1" i="42"/>
  <c r="LS1" i="42"/>
  <c r="LR1" i="42"/>
  <c r="LQ1" i="42"/>
  <c r="LP1" i="42"/>
  <c r="LO1" i="42"/>
  <c r="LN1" i="42"/>
  <c r="LM1" i="42"/>
  <c r="LL1" i="42"/>
  <c r="LK1" i="42"/>
  <c r="LJ1" i="42"/>
  <c r="LI1" i="42"/>
  <c r="MC1" i="42" s="1"/>
  <c r="KS1" i="42"/>
  <c r="KR1" i="42"/>
  <c r="KE1" i="42"/>
  <c r="KD1" i="42"/>
  <c r="KC1" i="42"/>
  <c r="KW1" i="42" s="1"/>
  <c r="LG1" i="42" s="1"/>
  <c r="KB1" i="42"/>
  <c r="JY1" i="42"/>
  <c r="JX1" i="42"/>
  <c r="JW1" i="42"/>
  <c r="KQ1" i="42" s="1"/>
  <c r="JV1" i="42"/>
  <c r="KP1" i="42" s="1"/>
  <c r="JU1" i="42"/>
  <c r="KO1" i="42" s="1"/>
  <c r="JT1" i="42"/>
  <c r="KN1" i="42" s="1"/>
  <c r="LC1" i="42" s="1"/>
  <c r="JO1" i="42"/>
  <c r="KI1" i="42" s="1"/>
  <c r="JN1" i="42"/>
  <c r="KH1" i="42" s="1"/>
  <c r="JM1" i="42"/>
  <c r="KG1" i="42" s="1"/>
  <c r="JL1" i="42"/>
  <c r="KF1" i="42" s="1"/>
  <c r="JK1" i="42"/>
  <c r="JJ1" i="42"/>
  <c r="JI1" i="42"/>
  <c r="JH1" i="42"/>
  <c r="JG1" i="42"/>
  <c r="KA1" i="42" s="1"/>
  <c r="KU1" i="42" s="1"/>
  <c r="JF1" i="42"/>
  <c r="JZ1" i="42" s="1"/>
  <c r="KT1" i="42" s="1"/>
  <c r="IZ1" i="42"/>
  <c r="IY1" i="42"/>
  <c r="IX1" i="42"/>
  <c r="IW1" i="42"/>
  <c r="IV1" i="42"/>
  <c r="IU1" i="42"/>
  <c r="IT1" i="42"/>
  <c r="IS1" i="42"/>
  <c r="IR1" i="42"/>
  <c r="IQ1" i="42"/>
  <c r="IP1" i="42"/>
  <c r="IO1" i="42"/>
  <c r="IN1" i="42"/>
  <c r="II1" i="42"/>
  <c r="IH1" i="42"/>
  <c r="IF1" i="42"/>
  <c r="IE1" i="42"/>
  <c r="ID1" i="42"/>
  <c r="JC1" i="42" s="1"/>
  <c r="IC1" i="42"/>
  <c r="IB1" i="42"/>
  <c r="HX1" i="42"/>
  <c r="HV1" i="42"/>
  <c r="HU1" i="42"/>
  <c r="HT1" i="42"/>
  <c r="HS1" i="42"/>
  <c r="HR1" i="42"/>
  <c r="HQ1" i="42"/>
  <c r="HP1" i="42"/>
  <c r="HZ1" i="42" s="1"/>
  <c r="HO1" i="42"/>
  <c r="HN1" i="42"/>
  <c r="HM1" i="42"/>
  <c r="HK1" i="42"/>
  <c r="HJ1" i="42"/>
  <c r="HY1" i="42" s="1"/>
  <c r="HI1" i="42"/>
  <c r="HH1" i="42"/>
  <c r="HG1" i="42"/>
  <c r="HF1" i="42"/>
  <c r="HE1" i="42"/>
  <c r="HD1" i="42"/>
  <c r="HC1" i="42"/>
  <c r="HW1" i="42" s="1"/>
  <c r="GW1" i="42"/>
  <c r="GV1" i="42"/>
  <c r="GU1" i="42"/>
  <c r="GT1" i="42"/>
  <c r="GS1" i="42"/>
  <c r="GR1" i="42"/>
  <c r="GQ1" i="42"/>
  <c r="GP1" i="42"/>
  <c r="GO1" i="42"/>
  <c r="GN1" i="42"/>
  <c r="GM1" i="42"/>
  <c r="GL1" i="42"/>
  <c r="GK1" i="42"/>
  <c r="GJ1" i="42"/>
  <c r="GC1" i="42"/>
  <c r="GB1" i="42"/>
  <c r="FX1" i="42"/>
  <c r="FW1" i="42"/>
  <c r="FV1" i="42"/>
  <c r="FU1" i="42"/>
  <c r="FT1" i="42"/>
  <c r="FS1" i="42"/>
  <c r="FR1" i="42"/>
  <c r="FQ1" i="42"/>
  <c r="FP1" i="42"/>
  <c r="FO1" i="42"/>
  <c r="FN1" i="42"/>
  <c r="FM1" i="42"/>
  <c r="FL1" i="42"/>
  <c r="FK1" i="42"/>
  <c r="FJ1" i="42"/>
  <c r="FI1" i="42"/>
  <c r="FH1" i="42"/>
  <c r="FG1" i="42"/>
  <c r="FF1" i="42"/>
  <c r="FE1" i="42"/>
  <c r="FD1" i="42"/>
  <c r="FC1" i="42"/>
  <c r="FB1" i="42"/>
  <c r="FA1" i="42"/>
  <c r="EZ1" i="42"/>
  <c r="EY1" i="42"/>
  <c r="EX1" i="42"/>
  <c r="EW1" i="42"/>
  <c r="EV1" i="42"/>
  <c r="EU1" i="42"/>
  <c r="ET1" i="42"/>
  <c r="ES1" i="42"/>
  <c r="ER1" i="42"/>
  <c r="EQ1" i="42"/>
  <c r="EP1" i="42"/>
  <c r="EO1" i="42"/>
  <c r="EN1" i="42"/>
  <c r="EM1" i="42"/>
  <c r="EL1" i="42"/>
  <c r="EK1" i="42"/>
  <c r="EJ1" i="42"/>
  <c r="EI1" i="42"/>
  <c r="EH1" i="42"/>
  <c r="EG1" i="42"/>
  <c r="EF1" i="42"/>
  <c r="EE1" i="42"/>
  <c r="ED1" i="42"/>
  <c r="EC1" i="42"/>
  <c r="EB1" i="42"/>
  <c r="EA1" i="42"/>
  <c r="DZ1" i="42"/>
  <c r="DY1" i="42"/>
  <c r="DX1" i="42"/>
  <c r="DU1" i="42"/>
  <c r="DT1" i="42"/>
  <c r="DS1" i="42"/>
  <c r="DR1" i="42"/>
  <c r="DW1" i="42" s="1"/>
  <c r="DQ1" i="42"/>
  <c r="DV1" i="42" s="1"/>
  <c r="DP1" i="42"/>
  <c r="DL1" i="42"/>
  <c r="DK1" i="42"/>
  <c r="DJ1" i="42"/>
  <c r="DO1" i="42" s="1"/>
  <c r="DI1" i="42"/>
  <c r="DN1" i="42" s="1"/>
  <c r="DH1" i="42"/>
  <c r="DM1" i="42" s="1"/>
  <c r="DG1" i="42"/>
  <c r="DD1" i="42"/>
  <c r="DC1" i="42"/>
  <c r="DB1" i="42"/>
  <c r="DA1" i="42"/>
  <c r="DF1" i="42" s="1"/>
  <c r="CZ1" i="42"/>
  <c r="DE1" i="42" s="1"/>
  <c r="CY1" i="42"/>
  <c r="CX1" i="42"/>
  <c r="CW1" i="42"/>
  <c r="CS1" i="42"/>
  <c r="CR1" i="42"/>
  <c r="CD1" i="42"/>
  <c r="CC1" i="42"/>
  <c r="CB1" i="42"/>
  <c r="BV1" i="42"/>
  <c r="GG1" i="42" s="1"/>
  <c r="BT1" i="42"/>
  <c r="GE1" i="42" s="1"/>
  <c r="BM1" i="42"/>
  <c r="BR1" i="42" s="1"/>
  <c r="BL1" i="42"/>
  <c r="BQ1" i="42" s="1"/>
  <c r="BH1" i="42"/>
  <c r="NZ1" i="42" s="1"/>
  <c r="PX1" i="42" s="1"/>
  <c r="BG1" i="42"/>
  <c r="NY1" i="42" s="1"/>
  <c r="BF1" i="42"/>
  <c r="GA1" i="42" s="1"/>
  <c r="BE1" i="42"/>
  <c r="FZ1" i="42" s="1"/>
  <c r="GY1" i="42" s="1"/>
  <c r="BD1" i="42"/>
  <c r="NV1" i="42" s="1"/>
  <c r="BC1" i="42"/>
  <c r="BB1" i="42"/>
  <c r="BA1" i="42"/>
  <c r="AZ1" i="42"/>
  <c r="AY1" i="42"/>
  <c r="AX1" i="42"/>
  <c r="AW1" i="42"/>
  <c r="AV1" i="42"/>
  <c r="AU1" i="42"/>
  <c r="AT1" i="42"/>
  <c r="AS1" i="42"/>
  <c r="AR1" i="42"/>
  <c r="AQ1" i="42"/>
  <c r="AP1" i="42"/>
  <c r="AO1" i="42"/>
  <c r="AN1" i="42"/>
  <c r="OY1" i="42" s="1"/>
  <c r="AM1" i="42"/>
  <c r="OX1" i="42" s="1"/>
  <c r="AL1" i="42"/>
  <c r="OW1" i="42" s="1"/>
  <c r="AK1" i="42"/>
  <c r="OV1" i="42" s="1"/>
  <c r="AJ1" i="42"/>
  <c r="OU1" i="42" s="1"/>
  <c r="AI1" i="42"/>
  <c r="AH1" i="42"/>
  <c r="AG1" i="42"/>
  <c r="AF1" i="42"/>
  <c r="AE1" i="42"/>
  <c r="AD1" i="42"/>
  <c r="AC1" i="42"/>
  <c r="AB1" i="42"/>
  <c r="AA1" i="42"/>
  <c r="Z1" i="42"/>
  <c r="Y1" i="42"/>
  <c r="X1" i="42"/>
  <c r="W1" i="42"/>
  <c r="IK1" i="42" s="1"/>
  <c r="V1" i="42"/>
  <c r="JS1" i="42" s="1"/>
  <c r="KM1" i="42" s="1"/>
  <c r="LB1" i="42" s="1"/>
  <c r="U1" i="42"/>
  <c r="JR1" i="42" s="1"/>
  <c r="KL1" i="42" s="1"/>
  <c r="LA1" i="42" s="1"/>
  <c r="T1" i="42"/>
  <c r="IM1" i="42" s="1"/>
  <c r="S1" i="42"/>
  <c r="GI1" i="42" s="1"/>
  <c r="R1" i="42"/>
  <c r="CL1" i="42" s="1"/>
  <c r="CQ1" i="42" s="1"/>
  <c r="Q1" i="42"/>
  <c r="CF1" i="42" s="1"/>
  <c r="P1" i="42"/>
  <c r="PG1" i="42" s="1"/>
  <c r="O1" i="42"/>
  <c r="OQ1" i="42" s="1"/>
  <c r="N1" i="42"/>
  <c r="BS1" i="42" s="1"/>
  <c r="GD1" i="42" s="1"/>
  <c r="PN1" i="41"/>
  <c r="PM1" i="41"/>
  <c r="PL1" i="41"/>
  <c r="PK1" i="41"/>
  <c r="PJ1" i="41"/>
  <c r="PH1" i="41"/>
  <c r="PA1" i="41"/>
  <c r="OZ1" i="41"/>
  <c r="OR1" i="41"/>
  <c r="OM1" i="41"/>
  <c r="OL1" i="41"/>
  <c r="OK1" i="41"/>
  <c r="PY1" i="41" s="1"/>
  <c r="OJ1" i="41"/>
  <c r="OI1" i="41"/>
  <c r="OH1" i="41"/>
  <c r="OG1" i="41"/>
  <c r="OF1" i="41"/>
  <c r="OE1" i="41"/>
  <c r="OD1" i="41"/>
  <c r="OC1" i="41"/>
  <c r="QA1" i="41" s="1"/>
  <c r="OB1" i="41"/>
  <c r="PZ1" i="41" s="1"/>
  <c r="OA1" i="41"/>
  <c r="NU1" i="41"/>
  <c r="NT1" i="41"/>
  <c r="NS1" i="41"/>
  <c r="NR1" i="41"/>
  <c r="NQ1" i="41"/>
  <c r="NP1" i="41"/>
  <c r="NO1" i="41"/>
  <c r="NN1" i="41"/>
  <c r="NM1" i="41"/>
  <c r="NL1" i="41"/>
  <c r="NK1" i="41"/>
  <c r="NJ1" i="41"/>
  <c r="NI1" i="41"/>
  <c r="NH1" i="41"/>
  <c r="NG1" i="41"/>
  <c r="NF1" i="41"/>
  <c r="NE1" i="41"/>
  <c r="ND1" i="41"/>
  <c r="PQ1" i="41" s="1"/>
  <c r="NC1" i="41"/>
  <c r="NB1" i="41"/>
  <c r="NA1" i="41"/>
  <c r="MZ1" i="41"/>
  <c r="MY1" i="41"/>
  <c r="MX1" i="41"/>
  <c r="MW1" i="41"/>
  <c r="MV1" i="41"/>
  <c r="MU1" i="41"/>
  <c r="MT1" i="41"/>
  <c r="MS1" i="41"/>
  <c r="MR1" i="41"/>
  <c r="MQ1" i="41"/>
  <c r="PS1" i="41" s="1"/>
  <c r="MP1" i="41"/>
  <c r="PR1" i="41" s="1"/>
  <c r="MO1" i="41"/>
  <c r="MN1" i="41"/>
  <c r="PP1" i="41" s="1"/>
  <c r="MM1" i="41"/>
  <c r="ML1" i="41"/>
  <c r="MK1" i="41"/>
  <c r="MJ1" i="41"/>
  <c r="MI1" i="41"/>
  <c r="MH1" i="41"/>
  <c r="PO1" i="41" s="1"/>
  <c r="LY1" i="41"/>
  <c r="LX1" i="41"/>
  <c r="LW1" i="41"/>
  <c r="LV1" i="41"/>
  <c r="LU1" i="41"/>
  <c r="LT1" i="41"/>
  <c r="LS1" i="41"/>
  <c r="LR1" i="41"/>
  <c r="LQ1" i="41"/>
  <c r="LP1" i="41"/>
  <c r="LO1" i="41"/>
  <c r="LN1" i="41"/>
  <c r="LM1" i="41"/>
  <c r="LL1" i="41"/>
  <c r="LK1" i="41"/>
  <c r="LJ1" i="41"/>
  <c r="MD1" i="41" s="1"/>
  <c r="LI1" i="41"/>
  <c r="MC1" i="41" s="1"/>
  <c r="KS1" i="41"/>
  <c r="KR1" i="41"/>
  <c r="KE1" i="41"/>
  <c r="KD1" i="41"/>
  <c r="KC1" i="41"/>
  <c r="KB1" i="41"/>
  <c r="JY1" i="41"/>
  <c r="JX1" i="41"/>
  <c r="JW1" i="41"/>
  <c r="KQ1" i="41" s="1"/>
  <c r="JV1" i="41"/>
  <c r="KP1" i="41" s="1"/>
  <c r="JU1" i="41"/>
  <c r="KO1" i="41" s="1"/>
  <c r="JT1" i="41"/>
  <c r="KN1" i="41" s="1"/>
  <c r="LC1" i="41" s="1"/>
  <c r="JO1" i="41"/>
  <c r="KI1" i="41" s="1"/>
  <c r="JN1" i="41"/>
  <c r="KH1" i="41" s="1"/>
  <c r="JM1" i="41"/>
  <c r="KG1" i="41" s="1"/>
  <c r="JL1" i="41"/>
  <c r="KF1" i="41" s="1"/>
  <c r="JK1" i="41"/>
  <c r="JJ1" i="41"/>
  <c r="JI1" i="41"/>
  <c r="JH1" i="41"/>
  <c r="JG1" i="41"/>
  <c r="KA1" i="41" s="1"/>
  <c r="JF1" i="41"/>
  <c r="JZ1" i="41" s="1"/>
  <c r="KT1" i="41" s="1"/>
  <c r="IZ1" i="41"/>
  <c r="IY1" i="41"/>
  <c r="IX1" i="41"/>
  <c r="IW1" i="41"/>
  <c r="IV1" i="41"/>
  <c r="IU1" i="41"/>
  <c r="IT1" i="41"/>
  <c r="IS1" i="41"/>
  <c r="IR1" i="41"/>
  <c r="IQ1" i="41"/>
  <c r="IP1" i="41"/>
  <c r="IO1" i="41"/>
  <c r="IN1" i="41"/>
  <c r="II1" i="41"/>
  <c r="IH1" i="41"/>
  <c r="IG1" i="41"/>
  <c r="IF1" i="41"/>
  <c r="IE1" i="41"/>
  <c r="ID1" i="41"/>
  <c r="JC1" i="41" s="1"/>
  <c r="IC1" i="41"/>
  <c r="IB1" i="41"/>
  <c r="HY1" i="41"/>
  <c r="HX1" i="41"/>
  <c r="HV1" i="41"/>
  <c r="HU1" i="41"/>
  <c r="HT1" i="41"/>
  <c r="HS1" i="41"/>
  <c r="HR1" i="41"/>
  <c r="HQ1" i="41"/>
  <c r="HP1" i="41"/>
  <c r="HZ1" i="41" s="1"/>
  <c r="HO1" i="41"/>
  <c r="HN1" i="41"/>
  <c r="HM1" i="41"/>
  <c r="HK1" i="41"/>
  <c r="HJ1" i="41"/>
  <c r="HI1" i="41"/>
  <c r="HH1" i="41"/>
  <c r="HG1" i="41"/>
  <c r="HF1" i="41"/>
  <c r="HE1" i="41"/>
  <c r="HD1" i="41"/>
  <c r="HC1" i="41"/>
  <c r="HW1" i="41" s="1"/>
  <c r="GW1" i="41"/>
  <c r="GV1" i="41"/>
  <c r="GU1" i="41"/>
  <c r="GT1" i="41"/>
  <c r="GS1" i="41"/>
  <c r="GR1" i="41"/>
  <c r="GQ1" i="41"/>
  <c r="GP1" i="41"/>
  <c r="GO1" i="41"/>
  <c r="GN1" i="41"/>
  <c r="GM1" i="41"/>
  <c r="GL1" i="41"/>
  <c r="GK1" i="41"/>
  <c r="GJ1" i="41"/>
  <c r="GC1" i="41"/>
  <c r="GB1" i="41"/>
  <c r="FX1" i="41"/>
  <c r="FW1" i="41"/>
  <c r="FV1" i="41"/>
  <c r="FU1" i="41"/>
  <c r="FT1" i="41"/>
  <c r="FS1" i="41"/>
  <c r="FR1" i="41"/>
  <c r="FQ1" i="41"/>
  <c r="FP1" i="41"/>
  <c r="FO1" i="41"/>
  <c r="FN1" i="41"/>
  <c r="FM1" i="41"/>
  <c r="FL1" i="41"/>
  <c r="FK1" i="41"/>
  <c r="FJ1" i="41"/>
  <c r="FI1" i="41"/>
  <c r="FH1" i="41"/>
  <c r="FG1" i="41"/>
  <c r="FF1" i="41"/>
  <c r="FE1" i="41"/>
  <c r="FD1" i="41"/>
  <c r="FC1" i="41"/>
  <c r="FB1" i="41"/>
  <c r="FA1" i="41"/>
  <c r="EZ1" i="41"/>
  <c r="EY1" i="41"/>
  <c r="EX1" i="41"/>
  <c r="EW1" i="41"/>
  <c r="EV1" i="41"/>
  <c r="EU1" i="41"/>
  <c r="ET1" i="41"/>
  <c r="ES1" i="41"/>
  <c r="ER1" i="41"/>
  <c r="EQ1" i="41"/>
  <c r="EP1" i="41"/>
  <c r="EO1" i="41"/>
  <c r="EN1" i="41"/>
  <c r="EM1" i="41"/>
  <c r="EL1" i="41"/>
  <c r="EK1" i="41"/>
  <c r="EJ1" i="41"/>
  <c r="EI1" i="41"/>
  <c r="EH1" i="41"/>
  <c r="EG1" i="41"/>
  <c r="EF1" i="41"/>
  <c r="EE1" i="41"/>
  <c r="ED1" i="41"/>
  <c r="EC1" i="41"/>
  <c r="EB1" i="41"/>
  <c r="EA1" i="41"/>
  <c r="DZ1" i="41"/>
  <c r="DY1" i="41"/>
  <c r="DX1" i="41"/>
  <c r="DU1" i="41"/>
  <c r="DT1" i="41"/>
  <c r="DS1" i="41"/>
  <c r="DR1" i="41"/>
  <c r="DW1" i="41" s="1"/>
  <c r="DQ1" i="41"/>
  <c r="DV1" i="41" s="1"/>
  <c r="DP1" i="41"/>
  <c r="DL1" i="41"/>
  <c r="DK1" i="41"/>
  <c r="DJ1" i="41"/>
  <c r="DO1" i="41" s="1"/>
  <c r="DI1" i="41"/>
  <c r="DN1" i="41" s="1"/>
  <c r="DH1" i="41"/>
  <c r="DM1" i="41" s="1"/>
  <c r="DG1" i="41"/>
  <c r="DD1" i="41"/>
  <c r="DC1" i="41"/>
  <c r="DB1" i="41"/>
  <c r="DA1" i="41"/>
  <c r="DF1" i="41" s="1"/>
  <c r="CZ1" i="41"/>
  <c r="DE1" i="41" s="1"/>
  <c r="CY1" i="41"/>
  <c r="CX1" i="41"/>
  <c r="CW1" i="41"/>
  <c r="CS1" i="41"/>
  <c r="CR1" i="41"/>
  <c r="CD1" i="41"/>
  <c r="CC1" i="41"/>
  <c r="CB1" i="41"/>
  <c r="BT1" i="41"/>
  <c r="GE1" i="41" s="1"/>
  <c r="BM1" i="41"/>
  <c r="BR1" i="41" s="1"/>
  <c r="BL1" i="41"/>
  <c r="BQ1" i="41" s="1"/>
  <c r="BH1" i="41"/>
  <c r="NZ1" i="41" s="1"/>
  <c r="PX1" i="41" s="1"/>
  <c r="BG1" i="41"/>
  <c r="NY1" i="41" s="1"/>
  <c r="BF1" i="41"/>
  <c r="GA1" i="41" s="1"/>
  <c r="BE1" i="41"/>
  <c r="FZ1" i="41" s="1"/>
  <c r="BD1" i="41"/>
  <c r="FY1" i="41" s="1"/>
  <c r="BC1" i="41"/>
  <c r="BB1" i="41"/>
  <c r="BA1" i="41"/>
  <c r="AZ1" i="41"/>
  <c r="AY1" i="41"/>
  <c r="AX1" i="41"/>
  <c r="AW1" i="41"/>
  <c r="AV1" i="41"/>
  <c r="AU1" i="41"/>
  <c r="AT1" i="41"/>
  <c r="AS1" i="41"/>
  <c r="AR1" i="41"/>
  <c r="AQ1" i="41"/>
  <c r="AP1" i="41"/>
  <c r="AO1" i="41"/>
  <c r="AN1" i="41"/>
  <c r="OY1" i="41" s="1"/>
  <c r="AM1" i="41"/>
  <c r="OX1" i="41" s="1"/>
  <c r="AL1" i="41"/>
  <c r="OW1" i="41" s="1"/>
  <c r="AK1" i="41"/>
  <c r="OV1" i="41" s="1"/>
  <c r="AJ1" i="41"/>
  <c r="OU1" i="41" s="1"/>
  <c r="AI1" i="41"/>
  <c r="AH1" i="41"/>
  <c r="AG1" i="41"/>
  <c r="AF1" i="41"/>
  <c r="AE1" i="41"/>
  <c r="AD1" i="41"/>
  <c r="AC1" i="41"/>
  <c r="AB1" i="41"/>
  <c r="AA1" i="41"/>
  <c r="Z1" i="41"/>
  <c r="Y1" i="41"/>
  <c r="X1" i="41"/>
  <c r="W1" i="41"/>
  <c r="IK1" i="41" s="1"/>
  <c r="V1" i="41"/>
  <c r="JS1" i="41" s="1"/>
  <c r="KM1" i="41" s="1"/>
  <c r="LB1" i="41" s="1"/>
  <c r="U1" i="41"/>
  <c r="JR1" i="41" s="1"/>
  <c r="KL1" i="41" s="1"/>
  <c r="LA1" i="41" s="1"/>
  <c r="T1" i="41"/>
  <c r="IM1" i="41" s="1"/>
  <c r="S1" i="41"/>
  <c r="GI1" i="41" s="1"/>
  <c r="R1" i="41"/>
  <c r="CG1" i="41" s="1"/>
  <c r="Q1" i="41"/>
  <c r="OS1" i="41" s="1"/>
  <c r="P1" i="41"/>
  <c r="PG1" i="41" s="1"/>
  <c r="O1" i="41"/>
  <c r="OQ1" i="41" s="1"/>
  <c r="N1" i="41"/>
  <c r="BS1" i="41" s="1"/>
  <c r="GD1" i="41" s="1"/>
  <c r="PP1" i="40"/>
  <c r="PN1" i="40"/>
  <c r="PM1" i="40"/>
  <c r="PL1" i="40"/>
  <c r="PK1" i="40"/>
  <c r="PJ1" i="40"/>
  <c r="PH1" i="40"/>
  <c r="OZ1" i="40"/>
  <c r="OJ1" i="40"/>
  <c r="OI1" i="40"/>
  <c r="OH1" i="40"/>
  <c r="OG1" i="40"/>
  <c r="OF1" i="40"/>
  <c r="OE1" i="40"/>
  <c r="OD1" i="40"/>
  <c r="OC1" i="40"/>
  <c r="OB1" i="40"/>
  <c r="OA1" i="40"/>
  <c r="NU1" i="40"/>
  <c r="NT1" i="40"/>
  <c r="NS1" i="40"/>
  <c r="NR1" i="40"/>
  <c r="NQ1" i="40"/>
  <c r="NP1" i="40"/>
  <c r="NO1" i="40"/>
  <c r="NN1" i="40"/>
  <c r="NM1" i="40"/>
  <c r="NL1" i="40"/>
  <c r="NK1" i="40"/>
  <c r="NJ1" i="40"/>
  <c r="PW1" i="40" s="1"/>
  <c r="NI1" i="40"/>
  <c r="NH1" i="40"/>
  <c r="NG1" i="40"/>
  <c r="NF1" i="40"/>
  <c r="NE1" i="40"/>
  <c r="ND1" i="40"/>
  <c r="NC1" i="40"/>
  <c r="NB1" i="40"/>
  <c r="NA1" i="40"/>
  <c r="MZ1" i="40"/>
  <c r="MY1" i="40"/>
  <c r="MX1" i="40"/>
  <c r="MW1" i="40"/>
  <c r="MV1" i="40"/>
  <c r="MU1" i="40"/>
  <c r="MT1" i="40"/>
  <c r="MS1" i="40"/>
  <c r="MR1" i="40"/>
  <c r="MQ1" i="40"/>
  <c r="MP1" i="40"/>
  <c r="MO1" i="40"/>
  <c r="PQ1" i="40" s="1"/>
  <c r="MN1" i="40"/>
  <c r="MM1" i="40"/>
  <c r="ML1" i="40"/>
  <c r="PS1" i="40" s="1"/>
  <c r="MK1" i="40"/>
  <c r="PR1" i="40" s="1"/>
  <c r="MJ1" i="40"/>
  <c r="MI1" i="40"/>
  <c r="MH1" i="40"/>
  <c r="PO1" i="40" s="1"/>
  <c r="LX1" i="40"/>
  <c r="LW1" i="40"/>
  <c r="LV1" i="40"/>
  <c r="LU1" i="40"/>
  <c r="LT1" i="40"/>
  <c r="LS1" i="40"/>
  <c r="LR1" i="40"/>
  <c r="LQ1" i="40"/>
  <c r="LP1" i="40"/>
  <c r="LO1" i="40"/>
  <c r="LN1" i="40"/>
  <c r="LM1" i="40"/>
  <c r="LL1" i="40"/>
  <c r="LK1" i="40"/>
  <c r="LJ1" i="40"/>
  <c r="LI1" i="40"/>
  <c r="MC1" i="40" s="1"/>
  <c r="KS1" i="40"/>
  <c r="KR1" i="40"/>
  <c r="KD1" i="40"/>
  <c r="KC1" i="40"/>
  <c r="KW1" i="40" s="1"/>
  <c r="LG1" i="40" s="1"/>
  <c r="KB1" i="40"/>
  <c r="JY1" i="40"/>
  <c r="JX1" i="40"/>
  <c r="JW1" i="40"/>
  <c r="KQ1" i="40" s="1"/>
  <c r="JV1" i="40"/>
  <c r="KP1" i="40" s="1"/>
  <c r="JU1" i="40"/>
  <c r="KO1" i="40" s="1"/>
  <c r="JT1" i="40"/>
  <c r="KN1" i="40" s="1"/>
  <c r="LC1" i="40" s="1"/>
  <c r="JO1" i="40"/>
  <c r="KI1" i="40" s="1"/>
  <c r="JN1" i="40"/>
  <c r="KH1" i="40" s="1"/>
  <c r="JM1" i="40"/>
  <c r="KG1" i="40" s="1"/>
  <c r="JL1" i="40"/>
  <c r="KF1" i="40" s="1"/>
  <c r="JK1" i="40"/>
  <c r="KE1" i="40" s="1"/>
  <c r="JJ1" i="40"/>
  <c r="JI1" i="40"/>
  <c r="JH1" i="40"/>
  <c r="JG1" i="40"/>
  <c r="KA1" i="40" s="1"/>
  <c r="KU1" i="40" s="1"/>
  <c r="JF1" i="40"/>
  <c r="JZ1" i="40" s="1"/>
  <c r="KT1" i="40" s="1"/>
  <c r="IZ1" i="40"/>
  <c r="IY1" i="40"/>
  <c r="IX1" i="40"/>
  <c r="IW1" i="40"/>
  <c r="IV1" i="40"/>
  <c r="IU1" i="40"/>
  <c r="IT1" i="40"/>
  <c r="IS1" i="40"/>
  <c r="IR1" i="40"/>
  <c r="IQ1" i="40"/>
  <c r="IN1" i="40"/>
  <c r="IF1" i="40"/>
  <c r="IE1" i="40"/>
  <c r="ID1" i="40"/>
  <c r="IC1" i="40"/>
  <c r="IB1" i="40"/>
  <c r="HV1" i="40"/>
  <c r="HU1" i="40"/>
  <c r="HT1" i="40"/>
  <c r="HS1" i="40"/>
  <c r="HR1" i="40"/>
  <c r="HQ1" i="40"/>
  <c r="HP1" i="40"/>
  <c r="HO1" i="40"/>
  <c r="HN1" i="40"/>
  <c r="HM1" i="40"/>
  <c r="HH1" i="40"/>
  <c r="HG1" i="40"/>
  <c r="HF1" i="40"/>
  <c r="HE1" i="40"/>
  <c r="HD1" i="40"/>
  <c r="HC1" i="40"/>
  <c r="HW1" i="40" s="1"/>
  <c r="GW1" i="40"/>
  <c r="GV1" i="40"/>
  <c r="GU1" i="40"/>
  <c r="GT1" i="40"/>
  <c r="GS1" i="40"/>
  <c r="GR1" i="40"/>
  <c r="GQ1" i="40"/>
  <c r="GP1" i="40"/>
  <c r="GO1" i="40"/>
  <c r="GN1" i="40"/>
  <c r="GK1" i="40"/>
  <c r="GJ1" i="40"/>
  <c r="GC1" i="40"/>
  <c r="GB1" i="40"/>
  <c r="FX1" i="40"/>
  <c r="FW1" i="40"/>
  <c r="FV1" i="40"/>
  <c r="FU1" i="40"/>
  <c r="FT1" i="40"/>
  <c r="FS1" i="40"/>
  <c r="FR1" i="40"/>
  <c r="FQ1" i="40"/>
  <c r="FP1" i="40"/>
  <c r="FO1" i="40"/>
  <c r="FN1" i="40"/>
  <c r="FM1" i="40"/>
  <c r="FL1" i="40"/>
  <c r="FK1" i="40"/>
  <c r="FJ1" i="40"/>
  <c r="FI1" i="40"/>
  <c r="FH1" i="40"/>
  <c r="FG1" i="40"/>
  <c r="FF1" i="40"/>
  <c r="FE1" i="40"/>
  <c r="FD1" i="40"/>
  <c r="FC1" i="40"/>
  <c r="FB1" i="40"/>
  <c r="FA1" i="40"/>
  <c r="EZ1" i="40"/>
  <c r="EY1" i="40"/>
  <c r="EX1" i="40"/>
  <c r="EW1" i="40"/>
  <c r="EV1" i="40"/>
  <c r="EU1" i="40"/>
  <c r="ET1" i="40"/>
  <c r="ES1" i="40"/>
  <c r="ER1" i="40"/>
  <c r="EQ1" i="40"/>
  <c r="EP1" i="40"/>
  <c r="EO1" i="40"/>
  <c r="EN1" i="40"/>
  <c r="EM1" i="40"/>
  <c r="EL1" i="40"/>
  <c r="EK1" i="40"/>
  <c r="EH1" i="40"/>
  <c r="EG1" i="40"/>
  <c r="EF1" i="40"/>
  <c r="EE1" i="40"/>
  <c r="EJ1" i="40" s="1"/>
  <c r="ED1" i="40"/>
  <c r="EI1" i="40" s="1"/>
  <c r="EC1" i="40"/>
  <c r="EB1" i="40"/>
  <c r="EA1" i="40"/>
  <c r="DZ1" i="40"/>
  <c r="DY1" i="40"/>
  <c r="DX1" i="40"/>
  <c r="DU1" i="40"/>
  <c r="DT1" i="40"/>
  <c r="DS1" i="40"/>
  <c r="DR1" i="40"/>
  <c r="DW1" i="40" s="1"/>
  <c r="DQ1" i="40"/>
  <c r="DV1" i="40" s="1"/>
  <c r="DP1" i="40"/>
  <c r="DL1" i="40"/>
  <c r="DK1" i="40"/>
  <c r="DJ1" i="40"/>
  <c r="DO1" i="40" s="1"/>
  <c r="DI1" i="40"/>
  <c r="DN1" i="40" s="1"/>
  <c r="DH1" i="40"/>
  <c r="DM1" i="40" s="1"/>
  <c r="DG1" i="40"/>
  <c r="DD1" i="40"/>
  <c r="DB1" i="40"/>
  <c r="DA1" i="40"/>
  <c r="DF1" i="40" s="1"/>
  <c r="CZ1" i="40"/>
  <c r="DE1" i="40" s="1"/>
  <c r="CY1" i="40"/>
  <c r="CX1" i="40"/>
  <c r="DC1" i="40" s="1"/>
  <c r="CW1" i="40"/>
  <c r="CS1" i="40"/>
  <c r="CR1" i="40"/>
  <c r="CC1" i="40"/>
  <c r="CB1" i="40"/>
  <c r="BT1" i="40"/>
  <c r="GE1" i="40" s="1"/>
  <c r="BM1" i="40"/>
  <c r="BR1" i="40" s="1"/>
  <c r="BL1" i="40"/>
  <c r="BQ1" i="40" s="1"/>
  <c r="BH1" i="40"/>
  <c r="NZ1" i="40" s="1"/>
  <c r="PX1" i="40" s="1"/>
  <c r="BG1" i="40"/>
  <c r="NY1" i="40" s="1"/>
  <c r="BF1" i="40"/>
  <c r="GA1" i="40" s="1"/>
  <c r="BE1" i="40"/>
  <c r="FZ1" i="40" s="1"/>
  <c r="BD1" i="40"/>
  <c r="FY1" i="40" s="1"/>
  <c r="GX1" i="40" s="1"/>
  <c r="BC1" i="40"/>
  <c r="BB1" i="40"/>
  <c r="BA1" i="40"/>
  <c r="AZ1" i="40"/>
  <c r="AY1" i="40"/>
  <c r="AX1" i="40"/>
  <c r="AW1" i="40"/>
  <c r="AV1" i="40"/>
  <c r="AU1" i="40"/>
  <c r="AT1" i="40"/>
  <c r="AS1" i="40"/>
  <c r="AR1" i="40"/>
  <c r="AQ1" i="40"/>
  <c r="AP1" i="40"/>
  <c r="AO1" i="40"/>
  <c r="AN1" i="40"/>
  <c r="OY1" i="40" s="1"/>
  <c r="AM1" i="40"/>
  <c r="OX1" i="40" s="1"/>
  <c r="AL1" i="40"/>
  <c r="OW1" i="40" s="1"/>
  <c r="AK1" i="40"/>
  <c r="OV1" i="40" s="1"/>
  <c r="AJ1" i="40"/>
  <c r="OU1" i="40" s="1"/>
  <c r="AI1" i="40"/>
  <c r="AH1" i="40"/>
  <c r="AG1" i="40"/>
  <c r="AF1" i="40"/>
  <c r="AE1" i="40"/>
  <c r="AD1" i="40"/>
  <c r="AC1" i="40"/>
  <c r="AB1" i="40"/>
  <c r="AA1" i="40"/>
  <c r="Z1" i="40"/>
  <c r="Y1" i="40"/>
  <c r="X1" i="40"/>
  <c r="W1" i="40"/>
  <c r="IK1" i="40" s="1"/>
  <c r="V1" i="40"/>
  <c r="JS1" i="40" s="1"/>
  <c r="KM1" i="40" s="1"/>
  <c r="LB1" i="40" s="1"/>
  <c r="U1" i="40"/>
  <c r="JR1" i="40" s="1"/>
  <c r="KL1" i="40" s="1"/>
  <c r="LA1" i="40" s="1"/>
  <c r="T1" i="40"/>
  <c r="IM1" i="40" s="1"/>
  <c r="S1" i="40"/>
  <c r="GI1" i="40" s="1"/>
  <c r="R1" i="40"/>
  <c r="CG1" i="40" s="1"/>
  <c r="Q1" i="40"/>
  <c r="CF1" i="40" s="1"/>
  <c r="P1" i="40"/>
  <c r="PG1" i="40" s="1"/>
  <c r="O1" i="40"/>
  <c r="OQ1" i="40" s="1"/>
  <c r="N1" i="40"/>
  <c r="BS1" i="40" s="1"/>
  <c r="GD1" i="40" s="1"/>
  <c r="PR1" i="39"/>
  <c r="PN1" i="39"/>
  <c r="PM1" i="39"/>
  <c r="PL1" i="39"/>
  <c r="PK1" i="39"/>
  <c r="PJ1" i="39"/>
  <c r="PH1" i="39"/>
  <c r="OZ1" i="39"/>
  <c r="OL1" i="39"/>
  <c r="OJ1" i="39"/>
  <c r="OI1" i="39"/>
  <c r="OH1" i="39"/>
  <c r="OG1" i="39"/>
  <c r="OF1" i="39"/>
  <c r="OE1" i="39"/>
  <c r="OD1" i="39"/>
  <c r="OC1" i="39"/>
  <c r="OB1" i="39"/>
  <c r="PZ1" i="39" s="1"/>
  <c r="OA1" i="39"/>
  <c r="NU1" i="39"/>
  <c r="NT1" i="39"/>
  <c r="NS1" i="39"/>
  <c r="NR1" i="39"/>
  <c r="NQ1" i="39"/>
  <c r="NP1" i="39"/>
  <c r="NO1" i="39"/>
  <c r="NN1" i="39"/>
  <c r="NM1" i="39"/>
  <c r="NL1" i="39"/>
  <c r="NK1" i="39"/>
  <c r="NJ1" i="39"/>
  <c r="PW1" i="39" s="1"/>
  <c r="NI1" i="39"/>
  <c r="NH1" i="39"/>
  <c r="NG1" i="39"/>
  <c r="NF1" i="39"/>
  <c r="NE1" i="39"/>
  <c r="ND1" i="39"/>
  <c r="NC1" i="39"/>
  <c r="NB1" i="39"/>
  <c r="NA1" i="39"/>
  <c r="MZ1" i="39"/>
  <c r="MY1" i="39"/>
  <c r="MX1" i="39"/>
  <c r="MW1" i="39"/>
  <c r="MV1" i="39"/>
  <c r="MU1" i="39"/>
  <c r="MT1" i="39"/>
  <c r="MS1" i="39"/>
  <c r="MR1" i="39"/>
  <c r="MQ1" i="39"/>
  <c r="PS1" i="39" s="1"/>
  <c r="MP1" i="39"/>
  <c r="MO1" i="39"/>
  <c r="PQ1" i="39" s="1"/>
  <c r="MN1" i="39"/>
  <c r="PP1" i="39" s="1"/>
  <c r="MM1" i="39"/>
  <c r="ML1" i="39"/>
  <c r="MK1" i="39"/>
  <c r="MJ1" i="39"/>
  <c r="MI1" i="39"/>
  <c r="MH1" i="39"/>
  <c r="PO1" i="39" s="1"/>
  <c r="LX1" i="39"/>
  <c r="LW1" i="39"/>
  <c r="LV1" i="39"/>
  <c r="LU1" i="39"/>
  <c r="LT1" i="39"/>
  <c r="LS1" i="39"/>
  <c r="LR1" i="39"/>
  <c r="LQ1" i="39"/>
  <c r="LP1" i="39"/>
  <c r="LO1" i="39"/>
  <c r="LN1" i="39"/>
  <c r="LM1" i="39"/>
  <c r="LL1" i="39"/>
  <c r="LK1" i="39"/>
  <c r="LJ1" i="39"/>
  <c r="LI1" i="39"/>
  <c r="MC1" i="39" s="1"/>
  <c r="KR1" i="39"/>
  <c r="KE1" i="39"/>
  <c r="KD1" i="39"/>
  <c r="KX1" i="39" s="1"/>
  <c r="KB1" i="39"/>
  <c r="KV1" i="39" s="1"/>
  <c r="LF1" i="39" s="1"/>
  <c r="JY1" i="39"/>
  <c r="KS1" i="39" s="1"/>
  <c r="JX1" i="39"/>
  <c r="JW1" i="39"/>
  <c r="KQ1" i="39" s="1"/>
  <c r="JV1" i="39"/>
  <c r="KP1" i="39" s="1"/>
  <c r="JU1" i="39"/>
  <c r="KO1" i="39" s="1"/>
  <c r="JT1" i="39"/>
  <c r="KN1" i="39" s="1"/>
  <c r="JQ1" i="39"/>
  <c r="KK1" i="39" s="1"/>
  <c r="KZ1" i="39" s="1"/>
  <c r="JO1" i="39"/>
  <c r="KI1" i="39" s="1"/>
  <c r="JN1" i="39"/>
  <c r="KH1" i="39" s="1"/>
  <c r="JM1" i="39"/>
  <c r="KG1" i="39" s="1"/>
  <c r="JL1" i="39"/>
  <c r="KF1" i="39" s="1"/>
  <c r="JK1" i="39"/>
  <c r="JJ1" i="39"/>
  <c r="JI1" i="39"/>
  <c r="KC1" i="39" s="1"/>
  <c r="JH1" i="39"/>
  <c r="JG1" i="39"/>
  <c r="KA1" i="39" s="1"/>
  <c r="KU1" i="39" s="1"/>
  <c r="JF1" i="39"/>
  <c r="JZ1" i="39" s="1"/>
  <c r="KT1" i="39" s="1"/>
  <c r="IZ1" i="39"/>
  <c r="IY1" i="39"/>
  <c r="IX1" i="39"/>
  <c r="IW1" i="39"/>
  <c r="IV1" i="39"/>
  <c r="IU1" i="39"/>
  <c r="IT1" i="39"/>
  <c r="IS1" i="39"/>
  <c r="IR1" i="39"/>
  <c r="IQ1" i="39"/>
  <c r="IP1" i="39"/>
  <c r="IO1" i="39"/>
  <c r="IN1" i="39"/>
  <c r="IK1" i="39"/>
  <c r="IH1" i="39"/>
  <c r="IF1" i="39"/>
  <c r="JE1" i="39" s="1"/>
  <c r="IE1" i="39"/>
  <c r="ID1" i="39"/>
  <c r="IC1" i="39"/>
  <c r="IB1" i="39"/>
  <c r="HX1" i="39"/>
  <c r="HV1" i="39"/>
  <c r="HU1" i="39"/>
  <c r="HT1" i="39"/>
  <c r="HS1" i="39"/>
  <c r="HR1" i="39"/>
  <c r="HQ1" i="39"/>
  <c r="HP1" i="39"/>
  <c r="HZ1" i="39" s="1"/>
  <c r="HO1" i="39"/>
  <c r="HN1" i="39"/>
  <c r="HM1" i="39"/>
  <c r="HK1" i="39"/>
  <c r="HJ1" i="39"/>
  <c r="HI1" i="39"/>
  <c r="HH1" i="39"/>
  <c r="HG1" i="39"/>
  <c r="HF1" i="39"/>
  <c r="HE1" i="39"/>
  <c r="HY1" i="39" s="1"/>
  <c r="HD1" i="39"/>
  <c r="HC1" i="39"/>
  <c r="HW1" i="39" s="1"/>
  <c r="GW1" i="39"/>
  <c r="GV1" i="39"/>
  <c r="GU1" i="39"/>
  <c r="GT1" i="39"/>
  <c r="GS1" i="39"/>
  <c r="GR1" i="39"/>
  <c r="GQ1" i="39"/>
  <c r="GP1" i="39"/>
  <c r="GO1" i="39"/>
  <c r="GN1" i="39"/>
  <c r="GM1" i="39"/>
  <c r="GL1" i="39"/>
  <c r="GJ1" i="39"/>
  <c r="GC1" i="39"/>
  <c r="GB1" i="39"/>
  <c r="FX1" i="39"/>
  <c r="FW1" i="39"/>
  <c r="FV1" i="39"/>
  <c r="FU1" i="39"/>
  <c r="FT1" i="39"/>
  <c r="FS1" i="39"/>
  <c r="FR1" i="39"/>
  <c r="FQ1" i="39"/>
  <c r="FP1" i="39"/>
  <c r="FO1" i="39"/>
  <c r="FN1" i="39"/>
  <c r="FM1" i="39"/>
  <c r="FL1" i="39"/>
  <c r="FK1" i="39"/>
  <c r="FJ1" i="39"/>
  <c r="FI1" i="39"/>
  <c r="FH1" i="39"/>
  <c r="FG1" i="39"/>
  <c r="FF1" i="39"/>
  <c r="FE1" i="39"/>
  <c r="FD1" i="39"/>
  <c r="FC1" i="39"/>
  <c r="FB1" i="39"/>
  <c r="FA1" i="39"/>
  <c r="EZ1" i="39"/>
  <c r="EY1" i="39"/>
  <c r="EX1" i="39"/>
  <c r="EW1" i="39"/>
  <c r="EV1" i="39"/>
  <c r="EU1" i="39"/>
  <c r="ET1" i="39"/>
  <c r="ES1" i="39"/>
  <c r="ER1" i="39"/>
  <c r="EQ1" i="39"/>
  <c r="EP1" i="39"/>
  <c r="EO1" i="39"/>
  <c r="EN1" i="39"/>
  <c r="EM1" i="39"/>
  <c r="EL1" i="39"/>
  <c r="EK1" i="39"/>
  <c r="EJ1" i="39"/>
  <c r="EI1" i="39"/>
  <c r="EH1" i="39"/>
  <c r="EG1" i="39"/>
  <c r="EF1" i="39"/>
  <c r="EE1" i="39"/>
  <c r="ED1" i="39"/>
  <c r="EC1" i="39"/>
  <c r="EB1" i="39"/>
  <c r="EA1" i="39"/>
  <c r="DZ1" i="39"/>
  <c r="DY1" i="39"/>
  <c r="DX1" i="39"/>
  <c r="DU1" i="39"/>
  <c r="DT1" i="39"/>
  <c r="DS1" i="39"/>
  <c r="DR1" i="39"/>
  <c r="DW1" i="39" s="1"/>
  <c r="DQ1" i="39"/>
  <c r="DV1" i="39" s="1"/>
  <c r="DP1" i="39"/>
  <c r="DL1" i="39"/>
  <c r="DK1" i="39"/>
  <c r="DJ1" i="39"/>
  <c r="DO1" i="39" s="1"/>
  <c r="DI1" i="39"/>
  <c r="DN1" i="39" s="1"/>
  <c r="DH1" i="39"/>
  <c r="DM1" i="39" s="1"/>
  <c r="DG1" i="39"/>
  <c r="DC1" i="39"/>
  <c r="DB1" i="39"/>
  <c r="DA1" i="39"/>
  <c r="DF1" i="39" s="1"/>
  <c r="CZ1" i="39"/>
  <c r="DE1" i="39" s="1"/>
  <c r="CY1" i="39"/>
  <c r="DD1" i="39" s="1"/>
  <c r="CX1" i="39"/>
  <c r="CW1" i="39"/>
  <c r="CS1" i="39"/>
  <c r="CR1" i="39"/>
  <c r="CD1" i="39"/>
  <c r="CC1" i="39"/>
  <c r="CB1" i="39"/>
  <c r="BY1" i="39"/>
  <c r="BV1" i="39"/>
  <c r="GG1" i="39" s="1"/>
  <c r="BT1" i="39"/>
  <c r="GE1" i="39" s="1"/>
  <c r="BM1" i="39"/>
  <c r="BR1" i="39" s="1"/>
  <c r="BL1" i="39"/>
  <c r="BQ1" i="39" s="1"/>
  <c r="BH1" i="39"/>
  <c r="NZ1" i="39" s="1"/>
  <c r="PX1" i="39" s="1"/>
  <c r="BG1" i="39"/>
  <c r="NY1" i="39" s="1"/>
  <c r="BF1" i="39"/>
  <c r="GA1" i="39" s="1"/>
  <c r="BE1" i="39"/>
  <c r="FZ1" i="39" s="1"/>
  <c r="BD1" i="39"/>
  <c r="FY1" i="39" s="1"/>
  <c r="BC1" i="39"/>
  <c r="BB1" i="39"/>
  <c r="BA1" i="39"/>
  <c r="AZ1" i="39"/>
  <c r="AY1" i="39"/>
  <c r="AX1" i="39"/>
  <c r="AW1" i="39"/>
  <c r="AV1" i="39"/>
  <c r="AU1" i="39"/>
  <c r="AT1" i="39"/>
  <c r="AS1" i="39"/>
  <c r="AR1" i="39"/>
  <c r="AQ1" i="39"/>
  <c r="AP1" i="39"/>
  <c r="AO1" i="39"/>
  <c r="AN1" i="39"/>
  <c r="OY1" i="39" s="1"/>
  <c r="AM1" i="39"/>
  <c r="OX1" i="39" s="1"/>
  <c r="AL1" i="39"/>
  <c r="OW1" i="39" s="1"/>
  <c r="AK1" i="39"/>
  <c r="OV1" i="39" s="1"/>
  <c r="AJ1" i="39"/>
  <c r="OU1" i="39" s="1"/>
  <c r="AI1" i="39"/>
  <c r="AH1" i="39"/>
  <c r="AG1" i="39"/>
  <c r="AF1" i="39"/>
  <c r="AE1" i="39"/>
  <c r="AD1" i="39"/>
  <c r="AC1" i="39"/>
  <c r="AB1" i="39"/>
  <c r="AA1" i="39"/>
  <c r="Z1" i="39"/>
  <c r="Y1" i="39"/>
  <c r="X1" i="39"/>
  <c r="W1" i="39"/>
  <c r="HL1" i="39" s="1"/>
  <c r="IA1" i="39" s="1"/>
  <c r="V1" i="39"/>
  <c r="JS1" i="39" s="1"/>
  <c r="KM1" i="39" s="1"/>
  <c r="LB1" i="39" s="1"/>
  <c r="U1" i="39"/>
  <c r="JR1" i="39" s="1"/>
  <c r="KL1" i="39" s="1"/>
  <c r="LA1" i="39" s="1"/>
  <c r="T1" i="39"/>
  <c r="IM1" i="39" s="1"/>
  <c r="S1" i="39"/>
  <c r="GI1" i="39" s="1"/>
  <c r="R1" i="39"/>
  <c r="CG1" i="39" s="1"/>
  <c r="Q1" i="39"/>
  <c r="CF1" i="39" s="1"/>
  <c r="P1" i="39"/>
  <c r="PG1" i="39" s="1"/>
  <c r="O1" i="39"/>
  <c r="OQ1" i="39" s="1"/>
  <c r="N1" i="39"/>
  <c r="BS1" i="39" s="1"/>
  <c r="GD1" i="39" s="1"/>
  <c r="PZ1" i="38"/>
  <c r="PN1" i="38"/>
  <c r="PM1" i="38"/>
  <c r="PL1" i="38"/>
  <c r="PK1" i="38"/>
  <c r="PJ1" i="38"/>
  <c r="PH1" i="38"/>
  <c r="OZ1" i="38"/>
  <c r="OL1" i="38"/>
  <c r="OJ1" i="38"/>
  <c r="OI1" i="38"/>
  <c r="OH1" i="38"/>
  <c r="OG1" i="38"/>
  <c r="OF1" i="38"/>
  <c r="OE1" i="38"/>
  <c r="OD1" i="38"/>
  <c r="OC1" i="38"/>
  <c r="OB1" i="38"/>
  <c r="OA1" i="38"/>
  <c r="NU1" i="38"/>
  <c r="NT1" i="38"/>
  <c r="NS1" i="38"/>
  <c r="NR1" i="38"/>
  <c r="NQ1" i="38"/>
  <c r="NP1" i="38"/>
  <c r="NO1" i="38"/>
  <c r="NN1" i="38"/>
  <c r="NM1" i="38"/>
  <c r="NL1" i="38"/>
  <c r="NK1" i="38"/>
  <c r="NJ1" i="38"/>
  <c r="NI1" i="38"/>
  <c r="NH1" i="38"/>
  <c r="NG1" i="38"/>
  <c r="NF1" i="38"/>
  <c r="NE1" i="38"/>
  <c r="ND1" i="38"/>
  <c r="NC1" i="38"/>
  <c r="NB1" i="38"/>
  <c r="NA1" i="38"/>
  <c r="MZ1" i="38"/>
  <c r="MY1" i="38"/>
  <c r="MX1" i="38"/>
  <c r="MW1" i="38"/>
  <c r="MV1" i="38"/>
  <c r="MU1" i="38"/>
  <c r="MT1" i="38"/>
  <c r="MS1" i="38"/>
  <c r="MR1" i="38"/>
  <c r="MQ1" i="38"/>
  <c r="MP1" i="38"/>
  <c r="PR1" i="38" s="1"/>
  <c r="MO1" i="38"/>
  <c r="PQ1" i="38" s="1"/>
  <c r="MN1" i="38"/>
  <c r="PP1" i="38" s="1"/>
  <c r="MM1" i="38"/>
  <c r="ML1" i="38"/>
  <c r="PS1" i="38" s="1"/>
  <c r="MK1" i="38"/>
  <c r="MJ1" i="38"/>
  <c r="MI1" i="38"/>
  <c r="MH1" i="38"/>
  <c r="PO1" i="38" s="1"/>
  <c r="LX1" i="38"/>
  <c r="LW1" i="38"/>
  <c r="LV1" i="38"/>
  <c r="LU1" i="38"/>
  <c r="LT1" i="38"/>
  <c r="LS1" i="38"/>
  <c r="LR1" i="38"/>
  <c r="LQ1" i="38"/>
  <c r="LP1" i="38"/>
  <c r="LO1" i="38"/>
  <c r="LN1" i="38"/>
  <c r="LM1" i="38"/>
  <c r="LL1" i="38"/>
  <c r="LK1" i="38"/>
  <c r="LJ1" i="38"/>
  <c r="LI1" i="38"/>
  <c r="MC1" i="38" s="1"/>
  <c r="KS1" i="38"/>
  <c r="KR1" i="38"/>
  <c r="KE1" i="38"/>
  <c r="KD1" i="38"/>
  <c r="KC1" i="38"/>
  <c r="KW1" i="38" s="1"/>
  <c r="LG1" i="38" s="1"/>
  <c r="KB1" i="38"/>
  <c r="KV1" i="38" s="1"/>
  <c r="JY1" i="38"/>
  <c r="JX1" i="38"/>
  <c r="JW1" i="38"/>
  <c r="KQ1" i="38" s="1"/>
  <c r="JV1" i="38"/>
  <c r="KP1" i="38" s="1"/>
  <c r="JU1" i="38"/>
  <c r="KO1" i="38" s="1"/>
  <c r="JT1" i="38"/>
  <c r="KN1" i="38" s="1"/>
  <c r="LC1" i="38" s="1"/>
  <c r="JO1" i="38"/>
  <c r="KI1" i="38" s="1"/>
  <c r="JN1" i="38"/>
  <c r="KH1" i="38" s="1"/>
  <c r="JM1" i="38"/>
  <c r="KG1" i="38" s="1"/>
  <c r="JL1" i="38"/>
  <c r="KF1" i="38" s="1"/>
  <c r="JK1" i="38"/>
  <c r="JJ1" i="38"/>
  <c r="JI1" i="38"/>
  <c r="JH1" i="38"/>
  <c r="JG1" i="38"/>
  <c r="KA1" i="38" s="1"/>
  <c r="KU1" i="38" s="1"/>
  <c r="JF1" i="38"/>
  <c r="JZ1" i="38" s="1"/>
  <c r="KT1" i="38" s="1"/>
  <c r="IZ1" i="38"/>
  <c r="IY1" i="38"/>
  <c r="IX1" i="38"/>
  <c r="IW1" i="38"/>
  <c r="IV1" i="38"/>
  <c r="IU1" i="38"/>
  <c r="IT1" i="38"/>
  <c r="IS1" i="38"/>
  <c r="IR1" i="38"/>
  <c r="IQ1" i="38"/>
  <c r="IP1" i="38"/>
  <c r="IO1" i="38"/>
  <c r="IN1" i="38"/>
  <c r="IH1" i="38"/>
  <c r="IG1" i="38"/>
  <c r="IF1" i="38"/>
  <c r="JE1" i="38" s="1"/>
  <c r="IE1" i="38"/>
  <c r="ID1" i="38"/>
  <c r="IC1" i="38"/>
  <c r="IB1" i="38"/>
  <c r="HX1" i="38"/>
  <c r="HV1" i="38"/>
  <c r="HU1" i="38"/>
  <c r="HT1" i="38"/>
  <c r="HS1" i="38"/>
  <c r="HR1" i="38"/>
  <c r="HQ1" i="38"/>
  <c r="HP1" i="38"/>
  <c r="HO1" i="38"/>
  <c r="HN1" i="38"/>
  <c r="HM1" i="38"/>
  <c r="HJ1" i="38"/>
  <c r="HY1" i="38" s="1"/>
  <c r="HI1" i="38"/>
  <c r="HH1" i="38"/>
  <c r="HG1" i="38"/>
  <c r="HF1" i="38"/>
  <c r="HE1" i="38"/>
  <c r="HD1" i="38"/>
  <c r="HC1" i="38"/>
  <c r="HW1" i="38" s="1"/>
  <c r="GW1" i="38"/>
  <c r="GV1" i="38"/>
  <c r="GU1" i="38"/>
  <c r="GT1" i="38"/>
  <c r="GS1" i="38"/>
  <c r="GR1" i="38"/>
  <c r="GQ1" i="38"/>
  <c r="GP1" i="38"/>
  <c r="GO1" i="38"/>
  <c r="GN1" i="38"/>
  <c r="GL1" i="38"/>
  <c r="GK1" i="38"/>
  <c r="GJ1" i="38"/>
  <c r="GC1" i="38"/>
  <c r="GB1" i="38"/>
  <c r="HA1" i="38" s="1"/>
  <c r="FX1" i="38"/>
  <c r="FW1" i="38"/>
  <c r="FV1" i="38"/>
  <c r="FU1" i="38"/>
  <c r="FT1" i="38"/>
  <c r="FS1" i="38"/>
  <c r="FR1" i="38"/>
  <c r="FQ1" i="38"/>
  <c r="FP1" i="38"/>
  <c r="FO1" i="38"/>
  <c r="FN1" i="38"/>
  <c r="FM1" i="38"/>
  <c r="FL1" i="38"/>
  <c r="FK1" i="38"/>
  <c r="FJ1" i="38"/>
  <c r="FI1" i="38"/>
  <c r="FH1" i="38"/>
  <c r="FG1" i="38"/>
  <c r="FF1" i="38"/>
  <c r="FE1" i="38"/>
  <c r="FD1" i="38"/>
  <c r="FC1" i="38"/>
  <c r="FB1" i="38"/>
  <c r="FA1" i="38"/>
  <c r="EZ1" i="38"/>
  <c r="EY1" i="38"/>
  <c r="EX1" i="38"/>
  <c r="EW1" i="38"/>
  <c r="EV1" i="38"/>
  <c r="EU1" i="38"/>
  <c r="ET1" i="38"/>
  <c r="ES1" i="38"/>
  <c r="ER1" i="38"/>
  <c r="EQ1" i="38"/>
  <c r="EP1" i="38"/>
  <c r="EO1" i="38"/>
  <c r="EN1" i="38"/>
  <c r="EM1" i="38"/>
  <c r="EL1" i="38"/>
  <c r="EK1" i="38"/>
  <c r="EI1" i="38"/>
  <c r="EH1" i="38"/>
  <c r="EG1" i="38"/>
  <c r="EF1" i="38"/>
  <c r="EE1" i="38"/>
  <c r="EJ1" i="38" s="1"/>
  <c r="ED1" i="38"/>
  <c r="EC1" i="38"/>
  <c r="EB1" i="38"/>
  <c r="EA1" i="38"/>
  <c r="DZ1" i="38"/>
  <c r="DY1" i="38"/>
  <c r="DX1" i="38"/>
  <c r="DU1" i="38"/>
  <c r="DT1" i="38"/>
  <c r="DS1" i="38"/>
  <c r="DR1" i="38"/>
  <c r="DW1" i="38" s="1"/>
  <c r="DQ1" i="38"/>
  <c r="DV1" i="38" s="1"/>
  <c r="DP1" i="38"/>
  <c r="DK1" i="38"/>
  <c r="DJ1" i="38"/>
  <c r="DO1" i="38" s="1"/>
  <c r="DI1" i="38"/>
  <c r="DN1" i="38" s="1"/>
  <c r="DH1" i="38"/>
  <c r="DM1" i="38" s="1"/>
  <c r="DG1" i="38"/>
  <c r="DL1" i="38" s="1"/>
  <c r="DC1" i="38"/>
  <c r="DB1" i="38"/>
  <c r="DA1" i="38"/>
  <c r="DF1" i="38" s="1"/>
  <c r="CZ1" i="38"/>
  <c r="DE1" i="38" s="1"/>
  <c r="CY1" i="38"/>
  <c r="DD1" i="38" s="1"/>
  <c r="CX1" i="38"/>
  <c r="CW1" i="38"/>
  <c r="CS1" i="38"/>
  <c r="CR1" i="38"/>
  <c r="CD1" i="38"/>
  <c r="CC1" i="38"/>
  <c r="CB1" i="38"/>
  <c r="BV1" i="38"/>
  <c r="GG1" i="38" s="1"/>
  <c r="BT1" i="38"/>
  <c r="GE1" i="38" s="1"/>
  <c r="BM1" i="38"/>
  <c r="BR1" i="38" s="1"/>
  <c r="BL1" i="38"/>
  <c r="BQ1" i="38" s="1"/>
  <c r="BH1" i="38"/>
  <c r="NZ1" i="38" s="1"/>
  <c r="PX1" i="38" s="1"/>
  <c r="BG1" i="38"/>
  <c r="NY1" i="38" s="1"/>
  <c r="BF1" i="38"/>
  <c r="GA1" i="38" s="1"/>
  <c r="BE1" i="38"/>
  <c r="FZ1" i="38" s="1"/>
  <c r="BD1" i="38"/>
  <c r="NV1" i="38" s="1"/>
  <c r="BC1" i="38"/>
  <c r="BB1" i="38"/>
  <c r="BA1" i="38"/>
  <c r="AZ1" i="38"/>
  <c r="AY1" i="38"/>
  <c r="AX1" i="38"/>
  <c r="AW1" i="38"/>
  <c r="AV1" i="38"/>
  <c r="AU1" i="38"/>
  <c r="AT1" i="38"/>
  <c r="AS1" i="38"/>
  <c r="AR1" i="38"/>
  <c r="AQ1" i="38"/>
  <c r="AP1" i="38"/>
  <c r="AO1" i="38"/>
  <c r="AN1" i="38"/>
  <c r="OY1" i="38" s="1"/>
  <c r="AM1" i="38"/>
  <c r="OX1" i="38" s="1"/>
  <c r="AL1" i="38"/>
  <c r="OW1" i="38" s="1"/>
  <c r="AK1" i="38"/>
  <c r="OV1" i="38" s="1"/>
  <c r="AJ1" i="38"/>
  <c r="OU1" i="38" s="1"/>
  <c r="AI1" i="38"/>
  <c r="AH1" i="38"/>
  <c r="AG1" i="38"/>
  <c r="AF1" i="38"/>
  <c r="AE1" i="38"/>
  <c r="AD1" i="38"/>
  <c r="AC1" i="38"/>
  <c r="AB1" i="38"/>
  <c r="AA1" i="38"/>
  <c r="Z1" i="38"/>
  <c r="Y1" i="38"/>
  <c r="X1" i="38"/>
  <c r="W1" i="38"/>
  <c r="IK1" i="38" s="1"/>
  <c r="V1" i="38"/>
  <c r="JS1" i="38" s="1"/>
  <c r="KM1" i="38" s="1"/>
  <c r="LB1" i="38" s="1"/>
  <c r="U1" i="38"/>
  <c r="JR1" i="38" s="1"/>
  <c r="KL1" i="38" s="1"/>
  <c r="LA1" i="38" s="1"/>
  <c r="T1" i="38"/>
  <c r="IM1" i="38" s="1"/>
  <c r="S1" i="38"/>
  <c r="GI1" i="38" s="1"/>
  <c r="R1" i="38"/>
  <c r="CG1" i="38" s="1"/>
  <c r="Q1" i="38"/>
  <c r="CF1" i="38" s="1"/>
  <c r="P1" i="38"/>
  <c r="PG1" i="38" s="1"/>
  <c r="O1" i="38"/>
  <c r="OQ1" i="38" s="1"/>
  <c r="N1" i="38"/>
  <c r="BS1" i="38" s="1"/>
  <c r="GD1" i="38" s="1"/>
  <c r="PN1" i="37"/>
  <c r="PM1" i="37"/>
  <c r="PL1" i="37"/>
  <c r="PK1" i="37"/>
  <c r="PJ1" i="37"/>
  <c r="PH1" i="37"/>
  <c r="OZ1" i="37"/>
  <c r="OJ1" i="37"/>
  <c r="OI1" i="37"/>
  <c r="OH1" i="37"/>
  <c r="OG1" i="37"/>
  <c r="OF1" i="37"/>
  <c r="OE1" i="37"/>
  <c r="OD1" i="37"/>
  <c r="OC1" i="37"/>
  <c r="OB1" i="37"/>
  <c r="OA1" i="37"/>
  <c r="NU1" i="37"/>
  <c r="NT1" i="37"/>
  <c r="NS1" i="37"/>
  <c r="NR1" i="37"/>
  <c r="NQ1" i="37"/>
  <c r="NP1" i="37"/>
  <c r="NO1" i="37"/>
  <c r="NN1" i="37"/>
  <c r="NM1" i="37"/>
  <c r="NL1" i="37"/>
  <c r="NK1" i="37"/>
  <c r="NJ1" i="37"/>
  <c r="NI1" i="37"/>
  <c r="NH1" i="37"/>
  <c r="NG1" i="37"/>
  <c r="NF1" i="37"/>
  <c r="NE1" i="37"/>
  <c r="ND1" i="37"/>
  <c r="NC1" i="37"/>
  <c r="NB1" i="37"/>
  <c r="NA1" i="37"/>
  <c r="MZ1" i="37"/>
  <c r="MY1" i="37"/>
  <c r="MX1" i="37"/>
  <c r="MW1" i="37"/>
  <c r="MV1" i="37"/>
  <c r="MU1" i="37"/>
  <c r="MT1" i="37"/>
  <c r="MS1" i="37"/>
  <c r="MR1" i="37"/>
  <c r="MQ1" i="37"/>
  <c r="MP1" i="37"/>
  <c r="PR1" i="37" s="1"/>
  <c r="MO1" i="37"/>
  <c r="PQ1" i="37" s="1"/>
  <c r="MN1" i="37"/>
  <c r="PP1" i="37" s="1"/>
  <c r="MM1" i="37"/>
  <c r="ML1" i="37"/>
  <c r="PS1" i="37" s="1"/>
  <c r="MK1" i="37"/>
  <c r="MJ1" i="37"/>
  <c r="MI1" i="37"/>
  <c r="MH1" i="37"/>
  <c r="PO1" i="37" s="1"/>
  <c r="LX1" i="37"/>
  <c r="LW1" i="37"/>
  <c r="LV1" i="37"/>
  <c r="LU1" i="37"/>
  <c r="LT1" i="37"/>
  <c r="LS1" i="37"/>
  <c r="LR1" i="37"/>
  <c r="LQ1" i="37"/>
  <c r="LP1" i="37"/>
  <c r="LO1" i="37"/>
  <c r="LN1" i="37"/>
  <c r="LM1" i="37"/>
  <c r="LL1" i="37"/>
  <c r="LK1" i="37"/>
  <c r="LJ1" i="37"/>
  <c r="LI1" i="37"/>
  <c r="MC1" i="37" s="1"/>
  <c r="KS1" i="37"/>
  <c r="KR1" i="37"/>
  <c r="KE1" i="37"/>
  <c r="KD1" i="37"/>
  <c r="KC1" i="37"/>
  <c r="KW1" i="37" s="1"/>
  <c r="LG1" i="37" s="1"/>
  <c r="KB1" i="37"/>
  <c r="JY1" i="37"/>
  <c r="JX1" i="37"/>
  <c r="JW1" i="37"/>
  <c r="KQ1" i="37" s="1"/>
  <c r="JV1" i="37"/>
  <c r="KP1" i="37" s="1"/>
  <c r="JU1" i="37"/>
  <c r="KO1" i="37" s="1"/>
  <c r="JT1" i="37"/>
  <c r="KN1" i="37" s="1"/>
  <c r="LC1" i="37" s="1"/>
  <c r="JO1" i="37"/>
  <c r="KI1" i="37" s="1"/>
  <c r="JN1" i="37"/>
  <c r="KH1" i="37" s="1"/>
  <c r="JM1" i="37"/>
  <c r="KG1" i="37" s="1"/>
  <c r="JL1" i="37"/>
  <c r="KF1" i="37" s="1"/>
  <c r="JK1" i="37"/>
  <c r="JJ1" i="37"/>
  <c r="JI1" i="37"/>
  <c r="JH1" i="37"/>
  <c r="JG1" i="37"/>
  <c r="KA1" i="37" s="1"/>
  <c r="KU1" i="37" s="1"/>
  <c r="JF1" i="37"/>
  <c r="JZ1" i="37" s="1"/>
  <c r="KT1" i="37" s="1"/>
  <c r="IZ1" i="37"/>
  <c r="IY1" i="37"/>
  <c r="IX1" i="37"/>
  <c r="IW1" i="37"/>
  <c r="IV1" i="37"/>
  <c r="IU1" i="37"/>
  <c r="IT1" i="37"/>
  <c r="IS1" i="37"/>
  <c r="IR1" i="37"/>
  <c r="IQ1" i="37"/>
  <c r="IO1" i="37"/>
  <c r="IN1" i="37"/>
  <c r="IF1" i="37"/>
  <c r="IE1" i="37"/>
  <c r="ID1" i="37"/>
  <c r="IC1" i="37"/>
  <c r="IB1" i="37"/>
  <c r="HY1" i="37"/>
  <c r="HX1" i="37"/>
  <c r="HV1" i="37"/>
  <c r="HU1" i="37"/>
  <c r="HT1" i="37"/>
  <c r="HS1" i="37"/>
  <c r="HR1" i="37"/>
  <c r="HQ1" i="37"/>
  <c r="HP1" i="37"/>
  <c r="HO1" i="37"/>
  <c r="HN1" i="37"/>
  <c r="HM1" i="37"/>
  <c r="HJ1" i="37"/>
  <c r="HI1" i="37"/>
  <c r="HH1" i="37"/>
  <c r="HG1" i="37"/>
  <c r="HF1" i="37"/>
  <c r="HE1" i="37"/>
  <c r="HD1" i="37"/>
  <c r="HC1" i="37"/>
  <c r="HW1" i="37" s="1"/>
  <c r="GW1" i="37"/>
  <c r="GV1" i="37"/>
  <c r="GU1" i="37"/>
  <c r="GT1" i="37"/>
  <c r="GS1" i="37"/>
  <c r="GR1" i="37"/>
  <c r="GQ1" i="37"/>
  <c r="GP1" i="37"/>
  <c r="GO1" i="37"/>
  <c r="GN1" i="37"/>
  <c r="GL1" i="37"/>
  <c r="GK1" i="37"/>
  <c r="GJ1" i="37"/>
  <c r="GC1" i="37"/>
  <c r="GB1" i="37"/>
  <c r="FX1" i="37"/>
  <c r="FW1" i="37"/>
  <c r="FV1" i="37"/>
  <c r="FU1" i="37"/>
  <c r="FT1" i="37"/>
  <c r="FS1" i="37"/>
  <c r="FR1" i="37"/>
  <c r="FQ1" i="37"/>
  <c r="FP1" i="37"/>
  <c r="FO1" i="37"/>
  <c r="FN1" i="37"/>
  <c r="FM1" i="37"/>
  <c r="FL1" i="37"/>
  <c r="FK1" i="37"/>
  <c r="FJ1" i="37"/>
  <c r="FI1" i="37"/>
  <c r="FH1" i="37"/>
  <c r="FG1" i="37"/>
  <c r="FF1" i="37"/>
  <c r="FE1" i="37"/>
  <c r="FD1" i="37"/>
  <c r="FC1" i="37"/>
  <c r="FB1" i="37"/>
  <c r="FA1" i="37"/>
  <c r="EZ1" i="37"/>
  <c r="EY1" i="37"/>
  <c r="EX1" i="37"/>
  <c r="EW1" i="37"/>
  <c r="EV1" i="37"/>
  <c r="EU1" i="37"/>
  <c r="ET1" i="37"/>
  <c r="ES1" i="37"/>
  <c r="ER1" i="37"/>
  <c r="EQ1" i="37"/>
  <c r="EP1" i="37"/>
  <c r="EO1" i="37"/>
  <c r="EN1" i="37"/>
  <c r="EM1" i="37"/>
  <c r="EL1" i="37"/>
  <c r="EK1" i="37"/>
  <c r="EJ1" i="37"/>
  <c r="EI1" i="37"/>
  <c r="EH1" i="37"/>
  <c r="EG1" i="37"/>
  <c r="EF1" i="37"/>
  <c r="EE1" i="37"/>
  <c r="ED1" i="37"/>
  <c r="EC1" i="37"/>
  <c r="EB1" i="37"/>
  <c r="EA1" i="37"/>
  <c r="DZ1" i="37"/>
  <c r="DY1" i="37"/>
  <c r="DX1" i="37"/>
  <c r="DU1" i="37"/>
  <c r="DT1" i="37"/>
  <c r="DS1" i="37"/>
  <c r="DR1" i="37"/>
  <c r="DW1" i="37" s="1"/>
  <c r="DQ1" i="37"/>
  <c r="DV1" i="37" s="1"/>
  <c r="DP1" i="37"/>
  <c r="DL1" i="37"/>
  <c r="DK1" i="37"/>
  <c r="DJ1" i="37"/>
  <c r="DO1" i="37" s="1"/>
  <c r="DI1" i="37"/>
  <c r="DN1" i="37" s="1"/>
  <c r="DH1" i="37"/>
  <c r="DM1" i="37" s="1"/>
  <c r="DG1" i="37"/>
  <c r="DD1" i="37"/>
  <c r="DC1" i="37"/>
  <c r="DB1" i="37"/>
  <c r="DA1" i="37"/>
  <c r="DF1" i="37" s="1"/>
  <c r="CZ1" i="37"/>
  <c r="DE1" i="37" s="1"/>
  <c r="CY1" i="37"/>
  <c r="CX1" i="37"/>
  <c r="CW1" i="37"/>
  <c r="CS1" i="37"/>
  <c r="CR1" i="37"/>
  <c r="CD1" i="37"/>
  <c r="CC1" i="37"/>
  <c r="CB1" i="37"/>
  <c r="BT1" i="37"/>
  <c r="GE1" i="37" s="1"/>
  <c r="BM1" i="37"/>
  <c r="BR1" i="37" s="1"/>
  <c r="BL1" i="37"/>
  <c r="BQ1" i="37" s="1"/>
  <c r="BH1" i="37"/>
  <c r="NZ1" i="37" s="1"/>
  <c r="PX1" i="37" s="1"/>
  <c r="BG1" i="37"/>
  <c r="NY1" i="37" s="1"/>
  <c r="BF1" i="37"/>
  <c r="GA1" i="37" s="1"/>
  <c r="BE1" i="37"/>
  <c r="FZ1" i="37" s="1"/>
  <c r="GY1" i="37" s="1"/>
  <c r="BD1" i="37"/>
  <c r="FY1" i="37" s="1"/>
  <c r="BC1" i="37"/>
  <c r="BB1" i="37"/>
  <c r="BA1" i="37"/>
  <c r="AZ1" i="37"/>
  <c r="AY1" i="37"/>
  <c r="AX1" i="37"/>
  <c r="AW1" i="37"/>
  <c r="AV1" i="37"/>
  <c r="AU1" i="37"/>
  <c r="AT1" i="37"/>
  <c r="AS1" i="37"/>
  <c r="AR1" i="37"/>
  <c r="AQ1" i="37"/>
  <c r="AP1" i="37"/>
  <c r="AO1" i="37"/>
  <c r="AN1" i="37"/>
  <c r="OY1" i="37" s="1"/>
  <c r="AM1" i="37"/>
  <c r="OX1" i="37" s="1"/>
  <c r="AL1" i="37"/>
  <c r="OW1" i="37" s="1"/>
  <c r="AK1" i="37"/>
  <c r="OV1" i="37" s="1"/>
  <c r="AJ1" i="37"/>
  <c r="OU1" i="37" s="1"/>
  <c r="AI1" i="37"/>
  <c r="AH1" i="37"/>
  <c r="AG1" i="37"/>
  <c r="AF1" i="37"/>
  <c r="AE1" i="37"/>
  <c r="AD1" i="37"/>
  <c r="AC1" i="37"/>
  <c r="AB1" i="37"/>
  <c r="AA1" i="37"/>
  <c r="Z1" i="37"/>
  <c r="Y1" i="37"/>
  <c r="X1" i="37"/>
  <c r="W1" i="37"/>
  <c r="IK1" i="37" s="1"/>
  <c r="V1" i="37"/>
  <c r="JS1" i="37" s="1"/>
  <c r="KM1" i="37" s="1"/>
  <c r="LB1" i="37" s="1"/>
  <c r="U1" i="37"/>
  <c r="JR1" i="37" s="1"/>
  <c r="KL1" i="37" s="1"/>
  <c r="LA1" i="37" s="1"/>
  <c r="T1" i="37"/>
  <c r="IM1" i="37" s="1"/>
  <c r="S1" i="37"/>
  <c r="GI1" i="37" s="1"/>
  <c r="R1" i="37"/>
  <c r="CG1" i="37" s="1"/>
  <c r="Q1" i="37"/>
  <c r="CF1" i="37" s="1"/>
  <c r="P1" i="37"/>
  <c r="PG1" i="37" s="1"/>
  <c r="O1" i="37"/>
  <c r="OQ1" i="37" s="1"/>
  <c r="N1" i="37"/>
  <c r="BS1" i="37" s="1"/>
  <c r="GD1" i="37" s="1"/>
  <c r="PN1" i="36"/>
  <c r="PM1" i="36"/>
  <c r="PL1" i="36"/>
  <c r="PK1" i="36"/>
  <c r="PJ1" i="36"/>
  <c r="PH1" i="36"/>
  <c r="OZ1" i="36"/>
  <c r="OJ1" i="36"/>
  <c r="OI1" i="36"/>
  <c r="OH1" i="36"/>
  <c r="OG1" i="36"/>
  <c r="OF1" i="36"/>
  <c r="OE1" i="36"/>
  <c r="OD1" i="36"/>
  <c r="OC1" i="36"/>
  <c r="OB1" i="36"/>
  <c r="OA1" i="36"/>
  <c r="NU1" i="36"/>
  <c r="NT1" i="36"/>
  <c r="NS1" i="36"/>
  <c r="NR1" i="36"/>
  <c r="NQ1" i="36"/>
  <c r="NP1" i="36"/>
  <c r="NO1" i="36"/>
  <c r="NN1" i="36"/>
  <c r="NM1" i="36"/>
  <c r="NL1" i="36"/>
  <c r="NK1" i="36"/>
  <c r="NJ1" i="36"/>
  <c r="NI1" i="36"/>
  <c r="NH1" i="36"/>
  <c r="NG1" i="36"/>
  <c r="NF1" i="36"/>
  <c r="NE1" i="36"/>
  <c r="ND1" i="36"/>
  <c r="NC1" i="36"/>
  <c r="NB1" i="36"/>
  <c r="NA1" i="36"/>
  <c r="MZ1" i="36"/>
  <c r="MY1" i="36"/>
  <c r="MX1" i="36"/>
  <c r="MW1" i="36"/>
  <c r="MV1" i="36"/>
  <c r="MU1" i="36"/>
  <c r="MT1" i="36"/>
  <c r="MS1" i="36"/>
  <c r="MR1" i="36"/>
  <c r="MQ1" i="36"/>
  <c r="MP1" i="36"/>
  <c r="PR1" i="36" s="1"/>
  <c r="MO1" i="36"/>
  <c r="PQ1" i="36" s="1"/>
  <c r="MN1" i="36"/>
  <c r="PP1" i="36" s="1"/>
  <c r="MM1" i="36"/>
  <c r="ML1" i="36"/>
  <c r="PS1" i="36" s="1"/>
  <c r="MK1" i="36"/>
  <c r="MJ1" i="36"/>
  <c r="MI1" i="36"/>
  <c r="MH1" i="36"/>
  <c r="PO1" i="36" s="1"/>
  <c r="LX1" i="36"/>
  <c r="LW1" i="36"/>
  <c r="LV1" i="36"/>
  <c r="LU1" i="36"/>
  <c r="LT1" i="36"/>
  <c r="LS1" i="36"/>
  <c r="LR1" i="36"/>
  <c r="LQ1" i="36"/>
  <c r="LP1" i="36"/>
  <c r="LO1" i="36"/>
  <c r="LN1" i="36"/>
  <c r="LM1" i="36"/>
  <c r="LL1" i="36"/>
  <c r="LK1" i="36"/>
  <c r="LJ1" i="36"/>
  <c r="LI1" i="36"/>
  <c r="MC1" i="36" s="1"/>
  <c r="KS1" i="36"/>
  <c r="KR1" i="36"/>
  <c r="KE1" i="36"/>
  <c r="KD1" i="36"/>
  <c r="KC1" i="36"/>
  <c r="KB1" i="36"/>
  <c r="JY1" i="36"/>
  <c r="JX1" i="36"/>
  <c r="JW1" i="36"/>
  <c r="KQ1" i="36" s="1"/>
  <c r="JV1" i="36"/>
  <c r="KP1" i="36" s="1"/>
  <c r="JU1" i="36"/>
  <c r="KO1" i="36" s="1"/>
  <c r="JT1" i="36"/>
  <c r="KN1" i="36" s="1"/>
  <c r="LC1" i="36" s="1"/>
  <c r="JO1" i="36"/>
  <c r="KI1" i="36" s="1"/>
  <c r="JN1" i="36"/>
  <c r="KH1" i="36" s="1"/>
  <c r="JM1" i="36"/>
  <c r="KG1" i="36" s="1"/>
  <c r="JL1" i="36"/>
  <c r="KF1" i="36" s="1"/>
  <c r="JK1" i="36"/>
  <c r="JJ1" i="36"/>
  <c r="JI1" i="36"/>
  <c r="JH1" i="36"/>
  <c r="JG1" i="36"/>
  <c r="KA1" i="36" s="1"/>
  <c r="KU1" i="36" s="1"/>
  <c r="JF1" i="36"/>
  <c r="JZ1" i="36" s="1"/>
  <c r="KT1" i="36" s="1"/>
  <c r="IZ1" i="36"/>
  <c r="IY1" i="36"/>
  <c r="IX1" i="36"/>
  <c r="IW1" i="36"/>
  <c r="IV1" i="36"/>
  <c r="IU1" i="36"/>
  <c r="IT1" i="36"/>
  <c r="IS1" i="36"/>
  <c r="IR1" i="36"/>
  <c r="IQ1" i="36"/>
  <c r="IO1" i="36"/>
  <c r="IN1" i="36"/>
  <c r="IF1" i="36"/>
  <c r="IE1" i="36"/>
  <c r="ID1" i="36"/>
  <c r="IC1" i="36"/>
  <c r="IB1" i="36"/>
  <c r="HX1" i="36"/>
  <c r="HV1" i="36"/>
  <c r="HU1" i="36"/>
  <c r="HT1" i="36"/>
  <c r="HS1" i="36"/>
  <c r="HR1" i="36"/>
  <c r="HQ1" i="36"/>
  <c r="HP1" i="36"/>
  <c r="HO1" i="36"/>
  <c r="HN1" i="36"/>
  <c r="HM1" i="36"/>
  <c r="HI1" i="36"/>
  <c r="HH1" i="36"/>
  <c r="HG1" i="36"/>
  <c r="HF1" i="36"/>
  <c r="HE1" i="36"/>
  <c r="HD1" i="36"/>
  <c r="HC1" i="36"/>
  <c r="HW1" i="36" s="1"/>
  <c r="GW1" i="36"/>
  <c r="GV1" i="36"/>
  <c r="GU1" i="36"/>
  <c r="GT1" i="36"/>
  <c r="GS1" i="36"/>
  <c r="GR1" i="36"/>
  <c r="GQ1" i="36"/>
  <c r="GP1" i="36"/>
  <c r="GO1" i="36"/>
  <c r="GN1" i="36"/>
  <c r="GK1" i="36"/>
  <c r="GJ1" i="36"/>
  <c r="GC1" i="36"/>
  <c r="GB1" i="36"/>
  <c r="FX1" i="36"/>
  <c r="FW1" i="36"/>
  <c r="FV1" i="36"/>
  <c r="FU1" i="36"/>
  <c r="FT1" i="36"/>
  <c r="FS1" i="36"/>
  <c r="FR1" i="36"/>
  <c r="FQ1" i="36"/>
  <c r="FP1" i="36"/>
  <c r="FO1" i="36"/>
  <c r="FN1" i="36"/>
  <c r="FM1" i="36"/>
  <c r="FL1" i="36"/>
  <c r="FK1" i="36"/>
  <c r="FJ1" i="36"/>
  <c r="FI1" i="36"/>
  <c r="FH1" i="36"/>
  <c r="FG1" i="36"/>
  <c r="FF1" i="36"/>
  <c r="FE1" i="36"/>
  <c r="FD1" i="36"/>
  <c r="FC1" i="36"/>
  <c r="FB1" i="36"/>
  <c r="FA1" i="36"/>
  <c r="EZ1" i="36"/>
  <c r="EY1" i="36"/>
  <c r="EX1" i="36"/>
  <c r="EW1" i="36"/>
  <c r="EV1" i="36"/>
  <c r="EU1" i="36"/>
  <c r="ET1" i="36"/>
  <c r="ES1" i="36"/>
  <c r="ER1" i="36"/>
  <c r="EQ1" i="36"/>
  <c r="EP1" i="36"/>
  <c r="EO1" i="36"/>
  <c r="EN1" i="36"/>
  <c r="EM1" i="36"/>
  <c r="EL1" i="36"/>
  <c r="EK1" i="36"/>
  <c r="EI1" i="36"/>
  <c r="EH1" i="36"/>
  <c r="EG1" i="36"/>
  <c r="EF1" i="36"/>
  <c r="EE1" i="36"/>
  <c r="EJ1" i="36" s="1"/>
  <c r="ED1" i="36"/>
  <c r="EC1" i="36"/>
  <c r="EB1" i="36"/>
  <c r="EA1" i="36"/>
  <c r="DZ1" i="36"/>
  <c r="DY1" i="36"/>
  <c r="DX1" i="36"/>
  <c r="DU1" i="36"/>
  <c r="DT1" i="36"/>
  <c r="DS1" i="36"/>
  <c r="DR1" i="36"/>
  <c r="DW1" i="36" s="1"/>
  <c r="DQ1" i="36"/>
  <c r="DV1" i="36" s="1"/>
  <c r="DP1" i="36"/>
  <c r="DK1" i="36"/>
  <c r="DJ1" i="36"/>
  <c r="DO1" i="36" s="1"/>
  <c r="DI1" i="36"/>
  <c r="DN1" i="36" s="1"/>
  <c r="DH1" i="36"/>
  <c r="DM1" i="36" s="1"/>
  <c r="DG1" i="36"/>
  <c r="DL1" i="36" s="1"/>
  <c r="DC1" i="36"/>
  <c r="DB1" i="36"/>
  <c r="DA1" i="36"/>
  <c r="DF1" i="36" s="1"/>
  <c r="CZ1" i="36"/>
  <c r="DE1" i="36" s="1"/>
  <c r="CY1" i="36"/>
  <c r="DD1" i="36" s="1"/>
  <c r="CX1" i="36"/>
  <c r="CW1" i="36"/>
  <c r="CS1" i="36"/>
  <c r="CR1" i="36"/>
  <c r="CD1" i="36"/>
  <c r="CC1" i="36"/>
  <c r="CB1" i="36"/>
  <c r="BT1" i="36"/>
  <c r="GE1" i="36" s="1"/>
  <c r="BM1" i="36"/>
  <c r="BR1" i="36" s="1"/>
  <c r="BL1" i="36"/>
  <c r="BQ1" i="36" s="1"/>
  <c r="BH1" i="36"/>
  <c r="NZ1" i="36" s="1"/>
  <c r="PX1" i="36" s="1"/>
  <c r="BG1" i="36"/>
  <c r="NY1" i="36" s="1"/>
  <c r="BF1" i="36"/>
  <c r="GA1" i="36" s="1"/>
  <c r="BE1" i="36"/>
  <c r="FZ1" i="36" s="1"/>
  <c r="GY1" i="36" s="1"/>
  <c r="BD1" i="36"/>
  <c r="FY1" i="36" s="1"/>
  <c r="BC1" i="36"/>
  <c r="BB1" i="36"/>
  <c r="BA1" i="36"/>
  <c r="AZ1" i="36"/>
  <c r="AY1" i="36"/>
  <c r="AX1" i="36"/>
  <c r="AW1" i="36"/>
  <c r="AV1" i="36"/>
  <c r="AU1" i="36"/>
  <c r="AT1" i="36"/>
  <c r="AS1" i="36"/>
  <c r="AR1" i="36"/>
  <c r="AQ1" i="36"/>
  <c r="AP1" i="36"/>
  <c r="AO1" i="36"/>
  <c r="AN1" i="36"/>
  <c r="OY1" i="36" s="1"/>
  <c r="AM1" i="36"/>
  <c r="OX1" i="36" s="1"/>
  <c r="AL1" i="36"/>
  <c r="OW1" i="36" s="1"/>
  <c r="AK1" i="36"/>
  <c r="OV1" i="36" s="1"/>
  <c r="AJ1" i="36"/>
  <c r="OU1" i="36" s="1"/>
  <c r="AI1" i="36"/>
  <c r="AH1" i="36"/>
  <c r="AG1" i="36"/>
  <c r="AF1" i="36"/>
  <c r="AE1" i="36"/>
  <c r="AD1" i="36"/>
  <c r="AC1" i="36"/>
  <c r="AB1" i="36"/>
  <c r="AA1" i="36"/>
  <c r="Z1" i="36"/>
  <c r="Y1" i="36"/>
  <c r="X1" i="36"/>
  <c r="W1" i="36"/>
  <c r="IK1" i="36" s="1"/>
  <c r="V1" i="36"/>
  <c r="JS1" i="36" s="1"/>
  <c r="KM1" i="36" s="1"/>
  <c r="LB1" i="36" s="1"/>
  <c r="U1" i="36"/>
  <c r="JR1" i="36" s="1"/>
  <c r="KL1" i="36" s="1"/>
  <c r="LA1" i="36" s="1"/>
  <c r="T1" i="36"/>
  <c r="IM1" i="36" s="1"/>
  <c r="S1" i="36"/>
  <c r="GI1" i="36" s="1"/>
  <c r="R1" i="36"/>
  <c r="CG1" i="36" s="1"/>
  <c r="Q1" i="36"/>
  <c r="CF1" i="36" s="1"/>
  <c r="P1" i="36"/>
  <c r="PG1" i="36" s="1"/>
  <c r="O1" i="36"/>
  <c r="OQ1" i="36" s="1"/>
  <c r="N1" i="36"/>
  <c r="BS1" i="36" s="1"/>
  <c r="GD1" i="36" s="1"/>
  <c r="PN1" i="35"/>
  <c r="PM1" i="35"/>
  <c r="PL1" i="35"/>
  <c r="PK1" i="35"/>
  <c r="PJ1" i="35"/>
  <c r="PH1" i="35"/>
  <c r="OZ1" i="35"/>
  <c r="OJ1" i="35"/>
  <c r="OI1" i="35"/>
  <c r="OH1" i="35"/>
  <c r="OG1" i="35"/>
  <c r="OF1" i="35"/>
  <c r="OE1" i="35"/>
  <c r="OD1" i="35"/>
  <c r="OC1" i="35"/>
  <c r="OB1" i="35"/>
  <c r="OA1" i="35"/>
  <c r="NU1" i="35"/>
  <c r="NT1" i="35"/>
  <c r="NS1" i="35"/>
  <c r="NR1" i="35"/>
  <c r="NQ1" i="35"/>
  <c r="NP1" i="35"/>
  <c r="NO1" i="35"/>
  <c r="NN1" i="35"/>
  <c r="NM1" i="35"/>
  <c r="NL1" i="35"/>
  <c r="NK1" i="35"/>
  <c r="NJ1" i="35"/>
  <c r="NI1" i="35"/>
  <c r="NH1" i="35"/>
  <c r="NG1" i="35"/>
  <c r="NF1" i="35"/>
  <c r="NE1" i="35"/>
  <c r="ND1" i="35"/>
  <c r="NC1" i="35"/>
  <c r="NB1" i="35"/>
  <c r="NA1" i="35"/>
  <c r="MZ1" i="35"/>
  <c r="MY1" i="35"/>
  <c r="MX1" i="35"/>
  <c r="MW1" i="35"/>
  <c r="MV1" i="35"/>
  <c r="MU1" i="35"/>
  <c r="MT1" i="35"/>
  <c r="MS1" i="35"/>
  <c r="MR1" i="35"/>
  <c r="MQ1" i="35"/>
  <c r="PS1" i="35" s="1"/>
  <c r="MP1" i="35"/>
  <c r="PR1" i="35" s="1"/>
  <c r="MO1" i="35"/>
  <c r="PQ1" i="35" s="1"/>
  <c r="MN1" i="35"/>
  <c r="PP1" i="35" s="1"/>
  <c r="MM1" i="35"/>
  <c r="ML1" i="35"/>
  <c r="MK1" i="35"/>
  <c r="MJ1" i="35"/>
  <c r="MI1" i="35"/>
  <c r="MH1" i="35"/>
  <c r="PO1" i="35" s="1"/>
  <c r="LX1" i="35"/>
  <c r="LW1" i="35"/>
  <c r="LV1" i="35"/>
  <c r="LU1" i="35"/>
  <c r="LT1" i="35"/>
  <c r="LS1" i="35"/>
  <c r="LR1" i="35"/>
  <c r="LQ1" i="35"/>
  <c r="LP1" i="35"/>
  <c r="LO1" i="35"/>
  <c r="LN1" i="35"/>
  <c r="LM1" i="35"/>
  <c r="LL1" i="35"/>
  <c r="LK1" i="35"/>
  <c r="LJ1" i="35"/>
  <c r="LI1" i="35"/>
  <c r="MC1" i="35" s="1"/>
  <c r="KS1" i="35"/>
  <c r="KR1" i="35"/>
  <c r="KE1" i="35"/>
  <c r="KD1" i="35"/>
  <c r="KC1" i="35"/>
  <c r="KB1" i="35"/>
  <c r="JY1" i="35"/>
  <c r="JX1" i="35"/>
  <c r="JW1" i="35"/>
  <c r="KQ1" i="35" s="1"/>
  <c r="JV1" i="35"/>
  <c r="KP1" i="35" s="1"/>
  <c r="JU1" i="35"/>
  <c r="KO1" i="35" s="1"/>
  <c r="JT1" i="35"/>
  <c r="KN1" i="35" s="1"/>
  <c r="LC1" i="35" s="1"/>
  <c r="JO1" i="35"/>
  <c r="KI1" i="35" s="1"/>
  <c r="JN1" i="35"/>
  <c r="KH1" i="35" s="1"/>
  <c r="JM1" i="35"/>
  <c r="KG1" i="35" s="1"/>
  <c r="JL1" i="35"/>
  <c r="KF1" i="35" s="1"/>
  <c r="JK1" i="35"/>
  <c r="JJ1" i="35"/>
  <c r="JI1" i="35"/>
  <c r="JH1" i="35"/>
  <c r="JG1" i="35"/>
  <c r="KA1" i="35" s="1"/>
  <c r="KU1" i="35" s="1"/>
  <c r="JF1" i="35"/>
  <c r="JZ1" i="35" s="1"/>
  <c r="KT1" i="35" s="1"/>
  <c r="IZ1" i="35"/>
  <c r="IY1" i="35"/>
  <c r="IX1" i="35"/>
  <c r="IW1" i="35"/>
  <c r="IV1" i="35"/>
  <c r="IU1" i="35"/>
  <c r="IT1" i="35"/>
  <c r="IS1" i="35"/>
  <c r="IR1" i="35"/>
  <c r="IQ1" i="35"/>
  <c r="IP1" i="35"/>
  <c r="IN1" i="35"/>
  <c r="IH1" i="35"/>
  <c r="IF1" i="35"/>
  <c r="JE1" i="35" s="1"/>
  <c r="IE1" i="35"/>
  <c r="ID1" i="35"/>
  <c r="IC1" i="35"/>
  <c r="JB1" i="35" s="1"/>
  <c r="IB1" i="35"/>
  <c r="HX1" i="35"/>
  <c r="HV1" i="35"/>
  <c r="HU1" i="35"/>
  <c r="HT1" i="35"/>
  <c r="HS1" i="35"/>
  <c r="HR1" i="35"/>
  <c r="HQ1" i="35"/>
  <c r="HP1" i="35"/>
  <c r="HO1" i="35"/>
  <c r="HN1" i="35"/>
  <c r="HM1" i="35"/>
  <c r="HJ1" i="35"/>
  <c r="HY1" i="35" s="1"/>
  <c r="HI1" i="35"/>
  <c r="HH1" i="35"/>
  <c r="HG1" i="35"/>
  <c r="HF1" i="35"/>
  <c r="HE1" i="35"/>
  <c r="HD1" i="35"/>
  <c r="HC1" i="35"/>
  <c r="HW1" i="35" s="1"/>
  <c r="GW1" i="35"/>
  <c r="GV1" i="35"/>
  <c r="GU1" i="35"/>
  <c r="GT1" i="35"/>
  <c r="GS1" i="35"/>
  <c r="GR1" i="35"/>
  <c r="GQ1" i="35"/>
  <c r="GP1" i="35"/>
  <c r="GO1" i="35"/>
  <c r="GN1" i="35"/>
  <c r="GL1" i="35"/>
  <c r="GK1" i="35"/>
  <c r="GJ1" i="35"/>
  <c r="GC1" i="35"/>
  <c r="GB1" i="35"/>
  <c r="FX1" i="35"/>
  <c r="FW1" i="35"/>
  <c r="FV1" i="35"/>
  <c r="FU1" i="35"/>
  <c r="FT1" i="35"/>
  <c r="FS1" i="35"/>
  <c r="FR1" i="35"/>
  <c r="FQ1" i="35"/>
  <c r="FP1" i="35"/>
  <c r="FO1" i="35"/>
  <c r="FN1" i="35"/>
  <c r="FM1" i="35"/>
  <c r="FL1" i="35"/>
  <c r="FK1" i="35"/>
  <c r="FJ1" i="35"/>
  <c r="FI1" i="35"/>
  <c r="FH1" i="35"/>
  <c r="FG1" i="35"/>
  <c r="FF1" i="35"/>
  <c r="FE1" i="35"/>
  <c r="FD1" i="35"/>
  <c r="FC1" i="35"/>
  <c r="FB1" i="35"/>
  <c r="FA1" i="35"/>
  <c r="EZ1" i="35"/>
  <c r="EY1" i="35"/>
  <c r="EX1" i="35"/>
  <c r="EW1" i="35"/>
  <c r="EV1" i="35"/>
  <c r="EU1" i="35"/>
  <c r="ET1" i="35"/>
  <c r="ES1" i="35"/>
  <c r="ER1" i="35"/>
  <c r="EQ1" i="35"/>
  <c r="EP1" i="35"/>
  <c r="EO1" i="35"/>
  <c r="EN1" i="35"/>
  <c r="EM1" i="35"/>
  <c r="EL1" i="35"/>
  <c r="EK1" i="35"/>
  <c r="EJ1" i="35"/>
  <c r="EI1" i="35"/>
  <c r="EH1" i="35"/>
  <c r="EG1" i="35"/>
  <c r="EF1" i="35"/>
  <c r="EE1" i="35"/>
  <c r="ED1" i="35"/>
  <c r="EC1" i="35"/>
  <c r="EB1" i="35"/>
  <c r="EA1" i="35"/>
  <c r="DZ1" i="35"/>
  <c r="DY1" i="35"/>
  <c r="DX1" i="35"/>
  <c r="DU1" i="35"/>
  <c r="DT1" i="35"/>
  <c r="DS1" i="35"/>
  <c r="DR1" i="35"/>
  <c r="DW1" i="35" s="1"/>
  <c r="DQ1" i="35"/>
  <c r="DV1" i="35" s="1"/>
  <c r="DP1" i="35"/>
  <c r="DL1" i="35"/>
  <c r="DK1" i="35"/>
  <c r="DJ1" i="35"/>
  <c r="DO1" i="35" s="1"/>
  <c r="DI1" i="35"/>
  <c r="DN1" i="35" s="1"/>
  <c r="DH1" i="35"/>
  <c r="DM1" i="35" s="1"/>
  <c r="DG1" i="35"/>
  <c r="DD1" i="35"/>
  <c r="DC1" i="35"/>
  <c r="DB1" i="35"/>
  <c r="DA1" i="35"/>
  <c r="DF1" i="35" s="1"/>
  <c r="CZ1" i="35"/>
  <c r="DE1" i="35" s="1"/>
  <c r="CY1" i="35"/>
  <c r="CX1" i="35"/>
  <c r="CW1" i="35"/>
  <c r="CS1" i="35"/>
  <c r="CR1" i="35"/>
  <c r="CD1" i="35"/>
  <c r="CC1" i="35"/>
  <c r="CB1" i="35"/>
  <c r="BT1" i="35"/>
  <c r="GE1" i="35" s="1"/>
  <c r="BM1" i="35"/>
  <c r="BR1" i="35" s="1"/>
  <c r="BL1" i="35"/>
  <c r="BQ1" i="35" s="1"/>
  <c r="BH1" i="35"/>
  <c r="NZ1" i="35" s="1"/>
  <c r="PX1" i="35" s="1"/>
  <c r="BG1" i="35"/>
  <c r="NY1" i="35" s="1"/>
  <c r="BF1" i="35"/>
  <c r="GA1" i="35" s="1"/>
  <c r="BE1" i="35"/>
  <c r="FZ1" i="35" s="1"/>
  <c r="GY1" i="35" s="1"/>
  <c r="BD1" i="35"/>
  <c r="FY1" i="35" s="1"/>
  <c r="BC1" i="35"/>
  <c r="BB1" i="35"/>
  <c r="BA1" i="35"/>
  <c r="AZ1" i="35"/>
  <c r="AY1" i="35"/>
  <c r="AX1" i="35"/>
  <c r="AW1" i="35"/>
  <c r="AV1" i="35"/>
  <c r="AU1" i="35"/>
  <c r="AT1" i="35"/>
  <c r="AS1" i="35"/>
  <c r="AR1" i="35"/>
  <c r="AQ1" i="35"/>
  <c r="AP1" i="35"/>
  <c r="AO1" i="35"/>
  <c r="AN1" i="35"/>
  <c r="OY1" i="35" s="1"/>
  <c r="AM1" i="35"/>
  <c r="OX1" i="35" s="1"/>
  <c r="AL1" i="35"/>
  <c r="OW1" i="35" s="1"/>
  <c r="AK1" i="35"/>
  <c r="OV1" i="35" s="1"/>
  <c r="AJ1" i="35"/>
  <c r="OU1" i="35" s="1"/>
  <c r="AI1" i="35"/>
  <c r="AH1" i="35"/>
  <c r="AG1" i="35"/>
  <c r="AF1" i="35"/>
  <c r="AE1" i="35"/>
  <c r="AD1" i="35"/>
  <c r="AC1" i="35"/>
  <c r="AB1" i="35"/>
  <c r="AA1" i="35"/>
  <c r="Z1" i="35"/>
  <c r="Y1" i="35"/>
  <c r="X1" i="35"/>
  <c r="W1" i="35"/>
  <c r="IK1" i="35" s="1"/>
  <c r="V1" i="35"/>
  <c r="JS1" i="35" s="1"/>
  <c r="KM1" i="35" s="1"/>
  <c r="LB1" i="35" s="1"/>
  <c r="U1" i="35"/>
  <c r="JR1" i="35" s="1"/>
  <c r="KL1" i="35" s="1"/>
  <c r="LA1" i="35" s="1"/>
  <c r="T1" i="35"/>
  <c r="IM1" i="35" s="1"/>
  <c r="S1" i="35"/>
  <c r="GI1" i="35" s="1"/>
  <c r="R1" i="35"/>
  <c r="CG1" i="35" s="1"/>
  <c r="Q1" i="35"/>
  <c r="CF1" i="35" s="1"/>
  <c r="P1" i="35"/>
  <c r="PG1" i="35" s="1"/>
  <c r="O1" i="35"/>
  <c r="OQ1" i="35" s="1"/>
  <c r="N1" i="35"/>
  <c r="BS1" i="35" s="1"/>
  <c r="GD1" i="35" s="1"/>
  <c r="PY1" i="34"/>
  <c r="PN1" i="34"/>
  <c r="PM1" i="34"/>
  <c r="PL1" i="34"/>
  <c r="PK1" i="34"/>
  <c r="PJ1" i="34"/>
  <c r="PH1" i="34"/>
  <c r="PA1" i="34"/>
  <c r="OZ1" i="34"/>
  <c r="OK1" i="34"/>
  <c r="OJ1" i="34"/>
  <c r="OI1" i="34"/>
  <c r="OH1" i="34"/>
  <c r="OG1" i="34"/>
  <c r="OF1" i="34"/>
  <c r="OE1" i="34"/>
  <c r="OD1" i="34"/>
  <c r="OC1" i="34"/>
  <c r="OB1" i="34"/>
  <c r="OA1" i="34"/>
  <c r="NU1" i="34"/>
  <c r="NT1" i="34"/>
  <c r="NS1" i="34"/>
  <c r="NR1" i="34"/>
  <c r="NQ1" i="34"/>
  <c r="NP1" i="34"/>
  <c r="NO1" i="34"/>
  <c r="NN1" i="34"/>
  <c r="NM1" i="34"/>
  <c r="NL1" i="34"/>
  <c r="NK1" i="34"/>
  <c r="NJ1" i="34"/>
  <c r="NI1" i="34"/>
  <c r="NH1" i="34"/>
  <c r="NG1" i="34"/>
  <c r="NF1" i="34"/>
  <c r="NE1" i="34"/>
  <c r="ND1" i="34"/>
  <c r="PQ1" i="34" s="1"/>
  <c r="NC1" i="34"/>
  <c r="NB1" i="34"/>
  <c r="NA1" i="34"/>
  <c r="MZ1" i="34"/>
  <c r="MY1" i="34"/>
  <c r="MX1" i="34"/>
  <c r="MW1" i="34"/>
  <c r="MV1" i="34"/>
  <c r="MU1" i="34"/>
  <c r="MT1" i="34"/>
  <c r="MS1" i="34"/>
  <c r="MR1" i="34"/>
  <c r="MQ1" i="34"/>
  <c r="PS1" i="34" s="1"/>
  <c r="MP1" i="34"/>
  <c r="PR1" i="34" s="1"/>
  <c r="MO1" i="34"/>
  <c r="MN1" i="34"/>
  <c r="PP1" i="34" s="1"/>
  <c r="MM1" i="34"/>
  <c r="ML1" i="34"/>
  <c r="MK1" i="34"/>
  <c r="MJ1" i="34"/>
  <c r="MI1" i="34"/>
  <c r="MH1" i="34"/>
  <c r="PO1" i="34" s="1"/>
  <c r="LY1" i="34"/>
  <c r="LX1" i="34"/>
  <c r="LW1" i="34"/>
  <c r="LV1" i="34"/>
  <c r="LU1" i="34"/>
  <c r="LT1" i="34"/>
  <c r="LS1" i="34"/>
  <c r="LR1" i="34"/>
  <c r="LQ1" i="34"/>
  <c r="LP1" i="34"/>
  <c r="LO1" i="34"/>
  <c r="LN1" i="34"/>
  <c r="LM1" i="34"/>
  <c r="LL1" i="34"/>
  <c r="LK1" i="34"/>
  <c r="LJ1" i="34"/>
  <c r="MD1" i="34" s="1"/>
  <c r="LI1" i="34"/>
  <c r="MC1" i="34" s="1"/>
  <c r="KS1" i="34"/>
  <c r="KR1" i="34"/>
  <c r="KE1" i="34"/>
  <c r="KD1" i="34"/>
  <c r="KC1" i="34"/>
  <c r="KB1" i="34"/>
  <c r="JY1" i="34"/>
  <c r="JX1" i="34"/>
  <c r="JW1" i="34"/>
  <c r="KQ1" i="34" s="1"/>
  <c r="JV1" i="34"/>
  <c r="KP1" i="34" s="1"/>
  <c r="JU1" i="34"/>
  <c r="KO1" i="34" s="1"/>
  <c r="JT1" i="34"/>
  <c r="KN1" i="34" s="1"/>
  <c r="LC1" i="34" s="1"/>
  <c r="JO1" i="34"/>
  <c r="KI1" i="34" s="1"/>
  <c r="JN1" i="34"/>
  <c r="KH1" i="34" s="1"/>
  <c r="JM1" i="34"/>
  <c r="KG1" i="34" s="1"/>
  <c r="JL1" i="34"/>
  <c r="KF1" i="34" s="1"/>
  <c r="JK1" i="34"/>
  <c r="JJ1" i="34"/>
  <c r="JI1" i="34"/>
  <c r="JH1" i="34"/>
  <c r="JG1" i="34"/>
  <c r="KA1" i="34" s="1"/>
  <c r="JF1" i="34"/>
  <c r="JZ1" i="34" s="1"/>
  <c r="KT1" i="34" s="1"/>
  <c r="IZ1" i="34"/>
  <c r="IY1" i="34"/>
  <c r="IX1" i="34"/>
  <c r="IW1" i="34"/>
  <c r="IV1" i="34"/>
  <c r="IU1" i="34"/>
  <c r="IT1" i="34"/>
  <c r="IS1" i="34"/>
  <c r="IR1" i="34"/>
  <c r="IQ1" i="34"/>
  <c r="IP1" i="34"/>
  <c r="IO1" i="34"/>
  <c r="IN1" i="34"/>
  <c r="II1" i="34"/>
  <c r="IH1" i="34"/>
  <c r="IG1" i="34"/>
  <c r="IF1" i="34"/>
  <c r="IE1" i="34"/>
  <c r="ID1" i="34"/>
  <c r="JC1" i="34" s="1"/>
  <c r="IC1" i="34"/>
  <c r="IB1" i="34"/>
  <c r="HY1" i="34"/>
  <c r="HX1" i="34"/>
  <c r="HV1" i="34"/>
  <c r="HU1" i="34"/>
  <c r="HT1" i="34"/>
  <c r="HS1" i="34"/>
  <c r="HR1" i="34"/>
  <c r="HQ1" i="34"/>
  <c r="HP1" i="34"/>
  <c r="HO1" i="34"/>
  <c r="HN1" i="34"/>
  <c r="HM1" i="34"/>
  <c r="HK1" i="34"/>
  <c r="HZ1" i="34" s="1"/>
  <c r="HJ1" i="34"/>
  <c r="HI1" i="34"/>
  <c r="HH1" i="34"/>
  <c r="HG1" i="34"/>
  <c r="HF1" i="34"/>
  <c r="HE1" i="34"/>
  <c r="HD1" i="34"/>
  <c r="HC1" i="34"/>
  <c r="HW1" i="34" s="1"/>
  <c r="GW1" i="34"/>
  <c r="GV1" i="34"/>
  <c r="GU1" i="34"/>
  <c r="GT1" i="34"/>
  <c r="GS1" i="34"/>
  <c r="GR1" i="34"/>
  <c r="GQ1" i="34"/>
  <c r="GP1" i="34"/>
  <c r="GO1" i="34"/>
  <c r="GN1" i="34"/>
  <c r="GM1" i="34"/>
  <c r="GL1" i="34"/>
  <c r="GK1" i="34"/>
  <c r="GJ1" i="34"/>
  <c r="GC1" i="34"/>
  <c r="GB1" i="34"/>
  <c r="FX1" i="34"/>
  <c r="FW1" i="34"/>
  <c r="FV1" i="34"/>
  <c r="FU1" i="34"/>
  <c r="FT1" i="34"/>
  <c r="FS1" i="34"/>
  <c r="FR1" i="34"/>
  <c r="FQ1" i="34"/>
  <c r="FP1" i="34"/>
  <c r="FO1" i="34"/>
  <c r="FN1" i="34"/>
  <c r="FM1" i="34"/>
  <c r="FL1" i="34"/>
  <c r="FK1" i="34"/>
  <c r="FJ1" i="34"/>
  <c r="FI1" i="34"/>
  <c r="FH1" i="34"/>
  <c r="FG1" i="34"/>
  <c r="FF1" i="34"/>
  <c r="FE1" i="34"/>
  <c r="FD1" i="34"/>
  <c r="FC1" i="34"/>
  <c r="FB1" i="34"/>
  <c r="FA1" i="34"/>
  <c r="EZ1" i="34"/>
  <c r="EY1" i="34"/>
  <c r="EX1" i="34"/>
  <c r="EW1" i="34"/>
  <c r="EV1" i="34"/>
  <c r="EU1" i="34"/>
  <c r="ET1" i="34"/>
  <c r="ES1" i="34"/>
  <c r="ER1" i="34"/>
  <c r="EQ1" i="34"/>
  <c r="EP1" i="34"/>
  <c r="EO1" i="34"/>
  <c r="EN1" i="34"/>
  <c r="EM1" i="34"/>
  <c r="EL1" i="34"/>
  <c r="EK1" i="34"/>
  <c r="EJ1" i="34"/>
  <c r="EI1" i="34"/>
  <c r="EH1" i="34"/>
  <c r="EG1" i="34"/>
  <c r="EF1" i="34"/>
  <c r="EE1" i="34"/>
  <c r="ED1" i="34"/>
  <c r="EC1" i="34"/>
  <c r="EB1" i="34"/>
  <c r="EA1" i="34"/>
  <c r="DZ1" i="34"/>
  <c r="DY1" i="34"/>
  <c r="DX1" i="34"/>
  <c r="DU1" i="34"/>
  <c r="DT1" i="34"/>
  <c r="DS1" i="34"/>
  <c r="DR1" i="34"/>
  <c r="DW1" i="34" s="1"/>
  <c r="DQ1" i="34"/>
  <c r="DV1" i="34" s="1"/>
  <c r="DP1" i="34"/>
  <c r="DL1" i="34"/>
  <c r="DK1" i="34"/>
  <c r="DJ1" i="34"/>
  <c r="DO1" i="34" s="1"/>
  <c r="DI1" i="34"/>
  <c r="DN1" i="34" s="1"/>
  <c r="DH1" i="34"/>
  <c r="DM1" i="34" s="1"/>
  <c r="DG1" i="34"/>
  <c r="DD1" i="34"/>
  <c r="DC1" i="34"/>
  <c r="DB1" i="34"/>
  <c r="DA1" i="34"/>
  <c r="DF1" i="34" s="1"/>
  <c r="CZ1" i="34"/>
  <c r="DE1" i="34" s="1"/>
  <c r="CY1" i="34"/>
  <c r="CX1" i="34"/>
  <c r="CW1" i="34"/>
  <c r="CS1" i="34"/>
  <c r="CR1" i="34"/>
  <c r="CD1" i="34"/>
  <c r="CC1" i="34"/>
  <c r="CB1" i="34"/>
  <c r="BT1" i="34"/>
  <c r="GE1" i="34" s="1"/>
  <c r="BM1" i="34"/>
  <c r="BR1" i="34" s="1"/>
  <c r="BL1" i="34"/>
  <c r="BQ1" i="34" s="1"/>
  <c r="BH1" i="34"/>
  <c r="NZ1" i="34" s="1"/>
  <c r="PX1" i="34" s="1"/>
  <c r="BG1" i="34"/>
  <c r="NY1" i="34" s="1"/>
  <c r="BF1" i="34"/>
  <c r="GA1" i="34" s="1"/>
  <c r="BE1" i="34"/>
  <c r="FZ1" i="34" s="1"/>
  <c r="BD1" i="34"/>
  <c r="FY1" i="34" s="1"/>
  <c r="BC1" i="34"/>
  <c r="BB1" i="34"/>
  <c r="BA1" i="34"/>
  <c r="AZ1" i="34"/>
  <c r="AY1" i="34"/>
  <c r="AX1" i="34"/>
  <c r="AW1" i="34"/>
  <c r="AV1" i="34"/>
  <c r="AU1" i="34"/>
  <c r="AT1" i="34"/>
  <c r="AS1" i="34"/>
  <c r="AR1" i="34"/>
  <c r="AQ1" i="34"/>
  <c r="AP1" i="34"/>
  <c r="AO1" i="34"/>
  <c r="AN1" i="34"/>
  <c r="OY1" i="34" s="1"/>
  <c r="AM1" i="34"/>
  <c r="OX1" i="34" s="1"/>
  <c r="AL1" i="34"/>
  <c r="OW1" i="34" s="1"/>
  <c r="AK1" i="34"/>
  <c r="OV1" i="34" s="1"/>
  <c r="AJ1" i="34"/>
  <c r="OU1" i="34" s="1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IK1" i="34" s="1"/>
  <c r="V1" i="34"/>
  <c r="JS1" i="34" s="1"/>
  <c r="KM1" i="34" s="1"/>
  <c r="LB1" i="34" s="1"/>
  <c r="U1" i="34"/>
  <c r="JR1" i="34" s="1"/>
  <c r="KL1" i="34" s="1"/>
  <c r="LA1" i="34" s="1"/>
  <c r="T1" i="34"/>
  <c r="IM1" i="34" s="1"/>
  <c r="S1" i="34"/>
  <c r="GI1" i="34" s="1"/>
  <c r="R1" i="34"/>
  <c r="CG1" i="34" s="1"/>
  <c r="Q1" i="34"/>
  <c r="OS1" i="34" s="1"/>
  <c r="P1" i="34"/>
  <c r="PG1" i="34" s="1"/>
  <c r="O1" i="34"/>
  <c r="OQ1" i="34" s="1"/>
  <c r="N1" i="34"/>
  <c r="BS1" i="34" s="1"/>
  <c r="GD1" i="34" s="1"/>
  <c r="PN1" i="33"/>
  <c r="PM1" i="33"/>
  <c r="PL1" i="33"/>
  <c r="PK1" i="33"/>
  <c r="PJ1" i="33"/>
  <c r="PH1" i="33"/>
  <c r="OZ1" i="33"/>
  <c r="OJ1" i="33"/>
  <c r="OI1" i="33"/>
  <c r="OH1" i="33"/>
  <c r="OG1" i="33"/>
  <c r="OF1" i="33"/>
  <c r="OE1" i="33"/>
  <c r="OD1" i="33"/>
  <c r="OC1" i="33"/>
  <c r="OB1" i="33"/>
  <c r="OA1" i="33"/>
  <c r="NU1" i="33"/>
  <c r="NT1" i="33"/>
  <c r="NS1" i="33"/>
  <c r="NR1" i="33"/>
  <c r="NQ1" i="33"/>
  <c r="NP1" i="33"/>
  <c r="NO1" i="33"/>
  <c r="NN1" i="33"/>
  <c r="NM1" i="33"/>
  <c r="NL1" i="33"/>
  <c r="NK1" i="33"/>
  <c r="NJ1" i="33"/>
  <c r="NI1" i="33"/>
  <c r="NH1" i="33"/>
  <c r="NG1" i="33"/>
  <c r="NF1" i="33"/>
  <c r="NE1" i="33"/>
  <c r="ND1" i="33"/>
  <c r="NC1" i="33"/>
  <c r="NB1" i="33"/>
  <c r="NA1" i="33"/>
  <c r="MZ1" i="33"/>
  <c r="MY1" i="33"/>
  <c r="MX1" i="33"/>
  <c r="MW1" i="33"/>
  <c r="MV1" i="33"/>
  <c r="MU1" i="33"/>
  <c r="MT1" i="33"/>
  <c r="MS1" i="33"/>
  <c r="MR1" i="33"/>
  <c r="MQ1" i="33"/>
  <c r="MP1" i="33"/>
  <c r="PR1" i="33" s="1"/>
  <c r="MO1" i="33"/>
  <c r="PQ1" i="33" s="1"/>
  <c r="MN1" i="33"/>
  <c r="PP1" i="33" s="1"/>
  <c r="MM1" i="33"/>
  <c r="ML1" i="33"/>
  <c r="PS1" i="33" s="1"/>
  <c r="MK1" i="33"/>
  <c r="MJ1" i="33"/>
  <c r="MI1" i="33"/>
  <c r="MH1" i="33"/>
  <c r="PO1" i="33" s="1"/>
  <c r="LX1" i="33"/>
  <c r="LW1" i="33"/>
  <c r="LV1" i="33"/>
  <c r="LU1" i="33"/>
  <c r="LT1" i="33"/>
  <c r="LS1" i="33"/>
  <c r="LR1" i="33"/>
  <c r="LQ1" i="33"/>
  <c r="LP1" i="33"/>
  <c r="LO1" i="33"/>
  <c r="LN1" i="33"/>
  <c r="LM1" i="33"/>
  <c r="LL1" i="33"/>
  <c r="LK1" i="33"/>
  <c r="LJ1" i="33"/>
  <c r="LI1" i="33"/>
  <c r="MC1" i="33" s="1"/>
  <c r="KS1" i="33"/>
  <c r="KR1" i="33"/>
  <c r="KD1" i="33"/>
  <c r="KC1" i="33"/>
  <c r="KB1" i="33"/>
  <c r="JY1" i="33"/>
  <c r="JX1" i="33"/>
  <c r="JW1" i="33"/>
  <c r="KQ1" i="33" s="1"/>
  <c r="JV1" i="33"/>
  <c r="KP1" i="33" s="1"/>
  <c r="JU1" i="33"/>
  <c r="KO1" i="33" s="1"/>
  <c r="JT1" i="33"/>
  <c r="KN1" i="33" s="1"/>
  <c r="LC1" i="33" s="1"/>
  <c r="JO1" i="33"/>
  <c r="KI1" i="33" s="1"/>
  <c r="JN1" i="33"/>
  <c r="KH1" i="33" s="1"/>
  <c r="JM1" i="33"/>
  <c r="KG1" i="33" s="1"/>
  <c r="JL1" i="33"/>
  <c r="KF1" i="33" s="1"/>
  <c r="JK1" i="33"/>
  <c r="KE1" i="33" s="1"/>
  <c r="JJ1" i="33"/>
  <c r="JI1" i="33"/>
  <c r="JH1" i="33"/>
  <c r="JG1" i="33"/>
  <c r="KA1" i="33" s="1"/>
  <c r="JF1" i="33"/>
  <c r="JZ1" i="33" s="1"/>
  <c r="KT1" i="33" s="1"/>
  <c r="IZ1" i="33"/>
  <c r="IY1" i="33"/>
  <c r="IX1" i="33"/>
  <c r="IW1" i="33"/>
  <c r="IV1" i="33"/>
  <c r="IU1" i="33"/>
  <c r="IT1" i="33"/>
  <c r="IS1" i="33"/>
  <c r="IR1" i="33"/>
  <c r="IQ1" i="33"/>
  <c r="IO1" i="33"/>
  <c r="IN1" i="33"/>
  <c r="IG1" i="33"/>
  <c r="IF1" i="33"/>
  <c r="IE1" i="33"/>
  <c r="ID1" i="33"/>
  <c r="IC1" i="33"/>
  <c r="IB1" i="33"/>
  <c r="HX1" i="33"/>
  <c r="HV1" i="33"/>
  <c r="HU1" i="33"/>
  <c r="HT1" i="33"/>
  <c r="HS1" i="33"/>
  <c r="HR1" i="33"/>
  <c r="HQ1" i="33"/>
  <c r="HP1" i="33"/>
  <c r="HO1" i="33"/>
  <c r="HN1" i="33"/>
  <c r="HM1" i="33"/>
  <c r="HI1" i="33"/>
  <c r="HH1" i="33"/>
  <c r="HG1" i="33"/>
  <c r="HF1" i="33"/>
  <c r="HE1" i="33"/>
  <c r="HD1" i="33"/>
  <c r="HC1" i="33"/>
  <c r="HW1" i="33" s="1"/>
  <c r="GW1" i="33"/>
  <c r="GV1" i="33"/>
  <c r="GU1" i="33"/>
  <c r="GT1" i="33"/>
  <c r="GS1" i="33"/>
  <c r="GR1" i="33"/>
  <c r="GQ1" i="33"/>
  <c r="GP1" i="33"/>
  <c r="GO1" i="33"/>
  <c r="GN1" i="33"/>
  <c r="GK1" i="33"/>
  <c r="GJ1" i="33"/>
  <c r="GC1" i="33"/>
  <c r="GB1" i="33"/>
  <c r="FX1" i="33"/>
  <c r="FW1" i="33"/>
  <c r="FV1" i="33"/>
  <c r="FU1" i="33"/>
  <c r="FT1" i="33"/>
  <c r="FS1" i="33"/>
  <c r="FR1" i="33"/>
  <c r="FQ1" i="33"/>
  <c r="FP1" i="33"/>
  <c r="FO1" i="33"/>
  <c r="FN1" i="33"/>
  <c r="FM1" i="33"/>
  <c r="FL1" i="33"/>
  <c r="FK1" i="33"/>
  <c r="FJ1" i="33"/>
  <c r="FI1" i="33"/>
  <c r="FH1" i="33"/>
  <c r="FG1" i="33"/>
  <c r="FF1" i="33"/>
  <c r="FE1" i="33"/>
  <c r="FD1" i="33"/>
  <c r="FC1" i="33"/>
  <c r="FB1" i="33"/>
  <c r="FA1" i="33"/>
  <c r="EZ1" i="33"/>
  <c r="EY1" i="33"/>
  <c r="EX1" i="33"/>
  <c r="EW1" i="33"/>
  <c r="EV1" i="33"/>
  <c r="EU1" i="33"/>
  <c r="ET1" i="33"/>
  <c r="ES1" i="33"/>
  <c r="ER1" i="33"/>
  <c r="EQ1" i="33"/>
  <c r="EP1" i="33"/>
  <c r="EO1" i="33"/>
  <c r="EN1" i="33"/>
  <c r="EM1" i="33"/>
  <c r="EL1" i="33"/>
  <c r="EK1" i="33"/>
  <c r="EH1" i="33"/>
  <c r="EG1" i="33"/>
  <c r="EF1" i="33"/>
  <c r="EE1" i="33"/>
  <c r="EJ1" i="33" s="1"/>
  <c r="ED1" i="33"/>
  <c r="EI1" i="33" s="1"/>
  <c r="EC1" i="33"/>
  <c r="EB1" i="33"/>
  <c r="EA1" i="33"/>
  <c r="DZ1" i="33"/>
  <c r="DY1" i="33"/>
  <c r="DX1" i="33"/>
  <c r="DU1" i="33"/>
  <c r="DT1" i="33"/>
  <c r="DS1" i="33"/>
  <c r="DR1" i="33"/>
  <c r="DW1" i="33" s="1"/>
  <c r="DQ1" i="33"/>
  <c r="DV1" i="33" s="1"/>
  <c r="DP1" i="33"/>
  <c r="DK1" i="33"/>
  <c r="DJ1" i="33"/>
  <c r="DO1" i="33" s="1"/>
  <c r="DI1" i="33"/>
  <c r="DN1" i="33" s="1"/>
  <c r="DH1" i="33"/>
  <c r="DM1" i="33" s="1"/>
  <c r="DG1" i="33"/>
  <c r="DL1" i="33" s="1"/>
  <c r="DB1" i="33"/>
  <c r="DA1" i="33"/>
  <c r="DF1" i="33" s="1"/>
  <c r="CZ1" i="33"/>
  <c r="DE1" i="33" s="1"/>
  <c r="CY1" i="33"/>
  <c r="DD1" i="33" s="1"/>
  <c r="CX1" i="33"/>
  <c r="DC1" i="33" s="1"/>
  <c r="CW1" i="33"/>
  <c r="CS1" i="33"/>
  <c r="CR1" i="33"/>
  <c r="CC1" i="33"/>
  <c r="CB1" i="33"/>
  <c r="BT1" i="33"/>
  <c r="GE1" i="33" s="1"/>
  <c r="BM1" i="33"/>
  <c r="BR1" i="33" s="1"/>
  <c r="BL1" i="33"/>
  <c r="BQ1" i="33" s="1"/>
  <c r="BH1" i="33"/>
  <c r="NZ1" i="33" s="1"/>
  <c r="PX1" i="33" s="1"/>
  <c r="BG1" i="33"/>
  <c r="NY1" i="33" s="1"/>
  <c r="BF1" i="33"/>
  <c r="GA1" i="33" s="1"/>
  <c r="BE1" i="33"/>
  <c r="FZ1" i="33" s="1"/>
  <c r="GY1" i="33" s="1"/>
  <c r="BD1" i="33"/>
  <c r="FY1" i="33" s="1"/>
  <c r="GX1" i="33" s="1"/>
  <c r="BC1" i="33"/>
  <c r="BB1" i="33"/>
  <c r="BA1" i="33"/>
  <c r="AZ1" i="33"/>
  <c r="AY1" i="33"/>
  <c r="AX1" i="33"/>
  <c r="AW1" i="33"/>
  <c r="AV1" i="33"/>
  <c r="AU1" i="33"/>
  <c r="AT1" i="33"/>
  <c r="AS1" i="33"/>
  <c r="AR1" i="33"/>
  <c r="AQ1" i="33"/>
  <c r="AP1" i="33"/>
  <c r="AO1" i="33"/>
  <c r="AN1" i="33"/>
  <c r="OY1" i="33" s="1"/>
  <c r="AM1" i="33"/>
  <c r="OX1" i="33" s="1"/>
  <c r="AL1" i="33"/>
  <c r="OW1" i="33" s="1"/>
  <c r="AK1" i="33"/>
  <c r="OV1" i="33" s="1"/>
  <c r="AJ1" i="33"/>
  <c r="OU1" i="33" s="1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IK1" i="33" s="1"/>
  <c r="V1" i="33"/>
  <c r="JS1" i="33" s="1"/>
  <c r="KM1" i="33" s="1"/>
  <c r="LB1" i="33" s="1"/>
  <c r="U1" i="33"/>
  <c r="JR1" i="33" s="1"/>
  <c r="KL1" i="33" s="1"/>
  <c r="LA1" i="33" s="1"/>
  <c r="T1" i="33"/>
  <c r="IM1" i="33" s="1"/>
  <c r="S1" i="33"/>
  <c r="GI1" i="33" s="1"/>
  <c r="R1" i="33"/>
  <c r="CG1" i="33" s="1"/>
  <c r="Q1" i="33"/>
  <c r="CF1" i="33" s="1"/>
  <c r="P1" i="33"/>
  <c r="PG1" i="33" s="1"/>
  <c r="O1" i="33"/>
  <c r="OQ1" i="33" s="1"/>
  <c r="N1" i="33"/>
  <c r="BS1" i="33" s="1"/>
  <c r="GD1" i="33" s="1"/>
  <c r="PY1" i="32"/>
  <c r="PP1" i="32"/>
  <c r="PN1" i="32"/>
  <c r="PM1" i="32"/>
  <c r="PL1" i="32"/>
  <c r="PK1" i="32"/>
  <c r="PJ1" i="32"/>
  <c r="PH1" i="32"/>
  <c r="PA1" i="32"/>
  <c r="OZ1" i="32"/>
  <c r="OK1" i="32"/>
  <c r="OJ1" i="32"/>
  <c r="OI1" i="32"/>
  <c r="OH1" i="32"/>
  <c r="OG1" i="32"/>
  <c r="OF1" i="32"/>
  <c r="OE1" i="32"/>
  <c r="OD1" i="32"/>
  <c r="OC1" i="32"/>
  <c r="OB1" i="32"/>
  <c r="OA1" i="32"/>
  <c r="NU1" i="32"/>
  <c r="NT1" i="32"/>
  <c r="NS1" i="32"/>
  <c r="NR1" i="32"/>
  <c r="NQ1" i="32"/>
  <c r="NP1" i="32"/>
  <c r="NO1" i="32"/>
  <c r="NN1" i="32"/>
  <c r="NM1" i="32"/>
  <c r="NL1" i="32"/>
  <c r="NK1" i="32"/>
  <c r="NJ1" i="32"/>
  <c r="NI1" i="32"/>
  <c r="NH1" i="32"/>
  <c r="NG1" i="32"/>
  <c r="NF1" i="32"/>
  <c r="NE1" i="32"/>
  <c r="ND1" i="32"/>
  <c r="PQ1" i="32" s="1"/>
  <c r="NC1" i="32"/>
  <c r="NB1" i="32"/>
  <c r="NA1" i="32"/>
  <c r="MZ1" i="32"/>
  <c r="MY1" i="32"/>
  <c r="MX1" i="32"/>
  <c r="MW1" i="32"/>
  <c r="MV1" i="32"/>
  <c r="MU1" i="32"/>
  <c r="MT1" i="32"/>
  <c r="MS1" i="32"/>
  <c r="MR1" i="32"/>
  <c r="MQ1" i="32"/>
  <c r="PS1" i="32" s="1"/>
  <c r="MP1" i="32"/>
  <c r="PR1" i="32" s="1"/>
  <c r="MO1" i="32"/>
  <c r="MN1" i="32"/>
  <c r="MM1" i="32"/>
  <c r="ML1" i="32"/>
  <c r="MK1" i="32"/>
  <c r="MJ1" i="32"/>
  <c r="MI1" i="32"/>
  <c r="MH1" i="32"/>
  <c r="PO1" i="32" s="1"/>
  <c r="LY1" i="32"/>
  <c r="LX1" i="32"/>
  <c r="LW1" i="32"/>
  <c r="LV1" i="32"/>
  <c r="LU1" i="32"/>
  <c r="LT1" i="32"/>
  <c r="LS1" i="32"/>
  <c r="LR1" i="32"/>
  <c r="LQ1" i="32"/>
  <c r="LP1" i="32"/>
  <c r="LO1" i="32"/>
  <c r="LN1" i="32"/>
  <c r="LM1" i="32"/>
  <c r="LL1" i="32"/>
  <c r="LK1" i="32"/>
  <c r="LJ1" i="32"/>
  <c r="MD1" i="32" s="1"/>
  <c r="LI1" i="32"/>
  <c r="MC1" i="32" s="1"/>
  <c r="KS1" i="32"/>
  <c r="KR1" i="32"/>
  <c r="KE1" i="32"/>
  <c r="KD1" i="32"/>
  <c r="KC1" i="32"/>
  <c r="KB1" i="32"/>
  <c r="JY1" i="32"/>
  <c r="JX1" i="32"/>
  <c r="JW1" i="32"/>
  <c r="KQ1" i="32" s="1"/>
  <c r="JV1" i="32"/>
  <c r="KP1" i="32" s="1"/>
  <c r="JU1" i="32"/>
  <c r="KO1" i="32" s="1"/>
  <c r="JT1" i="32"/>
  <c r="KN1" i="32" s="1"/>
  <c r="LC1" i="32" s="1"/>
  <c r="JO1" i="32"/>
  <c r="KI1" i="32" s="1"/>
  <c r="JN1" i="32"/>
  <c r="KH1" i="32" s="1"/>
  <c r="JM1" i="32"/>
  <c r="KG1" i="32" s="1"/>
  <c r="JL1" i="32"/>
  <c r="KF1" i="32" s="1"/>
  <c r="JK1" i="32"/>
  <c r="JJ1" i="32"/>
  <c r="JI1" i="32"/>
  <c r="JH1" i="32"/>
  <c r="JG1" i="32"/>
  <c r="KA1" i="32" s="1"/>
  <c r="JF1" i="32"/>
  <c r="JZ1" i="32" s="1"/>
  <c r="KT1" i="32" s="1"/>
  <c r="IZ1" i="32"/>
  <c r="IY1" i="32"/>
  <c r="IX1" i="32"/>
  <c r="IW1" i="32"/>
  <c r="IV1" i="32"/>
  <c r="IU1" i="32"/>
  <c r="IT1" i="32"/>
  <c r="IS1" i="32"/>
  <c r="IR1" i="32"/>
  <c r="IQ1" i="32"/>
  <c r="IP1" i="32"/>
  <c r="IO1" i="32"/>
  <c r="IN1" i="32"/>
  <c r="IH1" i="32"/>
  <c r="IG1" i="32"/>
  <c r="IF1" i="32"/>
  <c r="IE1" i="32"/>
  <c r="ID1" i="32"/>
  <c r="IC1" i="32"/>
  <c r="IB1" i="32"/>
  <c r="HY1" i="32"/>
  <c r="HX1" i="32"/>
  <c r="HV1" i="32"/>
  <c r="HU1" i="32"/>
  <c r="HT1" i="32"/>
  <c r="HS1" i="32"/>
  <c r="HR1" i="32"/>
  <c r="HQ1" i="32"/>
  <c r="HP1" i="32"/>
  <c r="HZ1" i="32" s="1"/>
  <c r="HO1" i="32"/>
  <c r="HN1" i="32"/>
  <c r="HM1" i="32"/>
  <c r="HK1" i="32"/>
  <c r="HJ1" i="32"/>
  <c r="HI1" i="32"/>
  <c r="HH1" i="32"/>
  <c r="HG1" i="32"/>
  <c r="HF1" i="32"/>
  <c r="HE1" i="32"/>
  <c r="HD1" i="32"/>
  <c r="HC1" i="32"/>
  <c r="HW1" i="32" s="1"/>
  <c r="GW1" i="32"/>
  <c r="GV1" i="32"/>
  <c r="GU1" i="32"/>
  <c r="GT1" i="32"/>
  <c r="GS1" i="32"/>
  <c r="GR1" i="32"/>
  <c r="GQ1" i="32"/>
  <c r="GP1" i="32"/>
  <c r="GO1" i="32"/>
  <c r="GN1" i="32"/>
  <c r="GM1" i="32"/>
  <c r="GL1" i="32"/>
  <c r="GK1" i="32"/>
  <c r="GJ1" i="32"/>
  <c r="GC1" i="32"/>
  <c r="GB1" i="32"/>
  <c r="FX1" i="32"/>
  <c r="FW1" i="32"/>
  <c r="FV1" i="32"/>
  <c r="FU1" i="32"/>
  <c r="FT1" i="32"/>
  <c r="FS1" i="32"/>
  <c r="FR1" i="32"/>
  <c r="FQ1" i="32"/>
  <c r="FP1" i="32"/>
  <c r="FO1" i="32"/>
  <c r="FN1" i="32"/>
  <c r="FM1" i="32"/>
  <c r="FL1" i="32"/>
  <c r="FK1" i="32"/>
  <c r="FJ1" i="32"/>
  <c r="FI1" i="32"/>
  <c r="FH1" i="32"/>
  <c r="FG1" i="32"/>
  <c r="FF1" i="32"/>
  <c r="FE1" i="32"/>
  <c r="FD1" i="32"/>
  <c r="FC1" i="32"/>
  <c r="FB1" i="32"/>
  <c r="FA1" i="32"/>
  <c r="EZ1" i="32"/>
  <c r="EY1" i="32"/>
  <c r="EX1" i="32"/>
  <c r="EW1" i="32"/>
  <c r="EV1" i="32"/>
  <c r="EU1" i="32"/>
  <c r="ET1" i="32"/>
  <c r="ES1" i="32"/>
  <c r="ER1" i="32"/>
  <c r="EQ1" i="32"/>
  <c r="EP1" i="32"/>
  <c r="EO1" i="32"/>
  <c r="EN1" i="32"/>
  <c r="EM1" i="32"/>
  <c r="EL1" i="32"/>
  <c r="EK1" i="32"/>
  <c r="EJ1" i="32"/>
  <c r="EI1" i="32"/>
  <c r="EH1" i="32"/>
  <c r="EG1" i="32"/>
  <c r="EF1" i="32"/>
  <c r="EE1" i="32"/>
  <c r="ED1" i="32"/>
  <c r="EC1" i="32"/>
  <c r="EB1" i="32"/>
  <c r="EA1" i="32"/>
  <c r="DZ1" i="32"/>
  <c r="DY1" i="32"/>
  <c r="DX1" i="32"/>
  <c r="DU1" i="32"/>
  <c r="DT1" i="32"/>
  <c r="DS1" i="32"/>
  <c r="DR1" i="32"/>
  <c r="DW1" i="32" s="1"/>
  <c r="DQ1" i="32"/>
  <c r="DV1" i="32" s="1"/>
  <c r="DP1" i="32"/>
  <c r="DL1" i="32"/>
  <c r="DK1" i="32"/>
  <c r="DJ1" i="32"/>
  <c r="DO1" i="32" s="1"/>
  <c r="DI1" i="32"/>
  <c r="DN1" i="32" s="1"/>
  <c r="DH1" i="32"/>
  <c r="DM1" i="32" s="1"/>
  <c r="DG1" i="32"/>
  <c r="DD1" i="32"/>
  <c r="DC1" i="32"/>
  <c r="DB1" i="32"/>
  <c r="DA1" i="32"/>
  <c r="DF1" i="32" s="1"/>
  <c r="CZ1" i="32"/>
  <c r="DE1" i="32" s="1"/>
  <c r="CY1" i="32"/>
  <c r="CX1" i="32"/>
  <c r="CW1" i="32"/>
  <c r="CS1" i="32"/>
  <c r="CR1" i="32"/>
  <c r="CJ1" i="32"/>
  <c r="CO1" i="32" s="1"/>
  <c r="CD1" i="32"/>
  <c r="CC1" i="32"/>
  <c r="CB1" i="32"/>
  <c r="BT1" i="32"/>
  <c r="GE1" i="32" s="1"/>
  <c r="BM1" i="32"/>
  <c r="BR1" i="32" s="1"/>
  <c r="BL1" i="32"/>
  <c r="BQ1" i="32" s="1"/>
  <c r="BH1" i="32"/>
  <c r="NZ1" i="32" s="1"/>
  <c r="PX1" i="32" s="1"/>
  <c r="BG1" i="32"/>
  <c r="NY1" i="32" s="1"/>
  <c r="BF1" i="32"/>
  <c r="GA1" i="32" s="1"/>
  <c r="BE1" i="32"/>
  <c r="FZ1" i="32" s="1"/>
  <c r="BD1" i="32"/>
  <c r="FY1" i="32" s="1"/>
  <c r="BC1" i="32"/>
  <c r="BB1" i="32"/>
  <c r="BA1" i="32"/>
  <c r="AZ1" i="32"/>
  <c r="AY1" i="32"/>
  <c r="AX1" i="32"/>
  <c r="AW1" i="32"/>
  <c r="AV1" i="32"/>
  <c r="AU1" i="32"/>
  <c r="AT1" i="32"/>
  <c r="AS1" i="32"/>
  <c r="AR1" i="32"/>
  <c r="AQ1" i="32"/>
  <c r="AP1" i="32"/>
  <c r="AO1" i="32"/>
  <c r="AN1" i="32"/>
  <c r="OY1" i="32" s="1"/>
  <c r="AM1" i="32"/>
  <c r="OX1" i="32" s="1"/>
  <c r="AL1" i="32"/>
  <c r="OW1" i="32" s="1"/>
  <c r="AK1" i="32"/>
  <c r="OV1" i="32" s="1"/>
  <c r="AJ1" i="32"/>
  <c r="OU1" i="32" s="1"/>
  <c r="AI1" i="32"/>
  <c r="AH1" i="32"/>
  <c r="AG1" i="32"/>
  <c r="AF1" i="32"/>
  <c r="AE1" i="32"/>
  <c r="AD1" i="32"/>
  <c r="AC1" i="32"/>
  <c r="AB1" i="32"/>
  <c r="AA1" i="32"/>
  <c r="Z1" i="32"/>
  <c r="Y1" i="32"/>
  <c r="X1" i="32"/>
  <c r="W1" i="32"/>
  <c r="IK1" i="32" s="1"/>
  <c r="V1" i="32"/>
  <c r="JS1" i="32" s="1"/>
  <c r="KM1" i="32" s="1"/>
  <c r="LB1" i="32" s="1"/>
  <c r="U1" i="32"/>
  <c r="JR1" i="32" s="1"/>
  <c r="KL1" i="32" s="1"/>
  <c r="LA1" i="32" s="1"/>
  <c r="T1" i="32"/>
  <c r="IM1" i="32" s="1"/>
  <c r="S1" i="32"/>
  <c r="GI1" i="32" s="1"/>
  <c r="R1" i="32"/>
  <c r="CG1" i="32" s="1"/>
  <c r="Q1" i="32"/>
  <c r="OS1" i="32" s="1"/>
  <c r="P1" i="32"/>
  <c r="PG1" i="32" s="1"/>
  <c r="O1" i="32"/>
  <c r="OQ1" i="32" s="1"/>
  <c r="N1" i="32"/>
  <c r="BS1" i="32" s="1"/>
  <c r="GD1" i="32" s="1"/>
  <c r="PN1" i="31"/>
  <c r="PM1" i="31"/>
  <c r="PL1" i="31"/>
  <c r="PK1" i="31"/>
  <c r="PJ1" i="31"/>
  <c r="PH1" i="31"/>
  <c r="OZ1" i="31"/>
  <c r="OJ1" i="31"/>
  <c r="OI1" i="31"/>
  <c r="OH1" i="31"/>
  <c r="OG1" i="31"/>
  <c r="OF1" i="31"/>
  <c r="OE1" i="31"/>
  <c r="OD1" i="31"/>
  <c r="OC1" i="31"/>
  <c r="OB1" i="31"/>
  <c r="OA1" i="31"/>
  <c r="NU1" i="31"/>
  <c r="NT1" i="31"/>
  <c r="NS1" i="31"/>
  <c r="NR1" i="31"/>
  <c r="NQ1" i="31"/>
  <c r="NP1" i="31"/>
  <c r="NO1" i="31"/>
  <c r="NN1" i="31"/>
  <c r="NM1" i="31"/>
  <c r="NL1" i="31"/>
  <c r="NK1" i="31"/>
  <c r="NJ1" i="31"/>
  <c r="NI1" i="31"/>
  <c r="NH1" i="31"/>
  <c r="NG1" i="31"/>
  <c r="NF1" i="31"/>
  <c r="NE1" i="31"/>
  <c r="ND1" i="31"/>
  <c r="NC1" i="31"/>
  <c r="NB1" i="31"/>
  <c r="NA1" i="31"/>
  <c r="MZ1" i="31"/>
  <c r="MY1" i="31"/>
  <c r="MX1" i="31"/>
  <c r="MW1" i="31"/>
  <c r="MV1" i="31"/>
  <c r="MU1" i="31"/>
  <c r="MT1" i="31"/>
  <c r="MS1" i="31"/>
  <c r="MR1" i="31"/>
  <c r="MQ1" i="31"/>
  <c r="MP1" i="31"/>
  <c r="PR1" i="31" s="1"/>
  <c r="MO1" i="31"/>
  <c r="PQ1" i="31" s="1"/>
  <c r="MN1" i="31"/>
  <c r="PP1" i="31" s="1"/>
  <c r="MM1" i="31"/>
  <c r="ML1" i="31"/>
  <c r="PS1" i="31" s="1"/>
  <c r="MK1" i="31"/>
  <c r="MJ1" i="31"/>
  <c r="MI1" i="31"/>
  <c r="MH1" i="31"/>
  <c r="PO1" i="31" s="1"/>
  <c r="LX1" i="31"/>
  <c r="LW1" i="31"/>
  <c r="LV1" i="31"/>
  <c r="LU1" i="31"/>
  <c r="LT1" i="31"/>
  <c r="LS1" i="31"/>
  <c r="LR1" i="31"/>
  <c r="LQ1" i="31"/>
  <c r="LP1" i="31"/>
  <c r="LO1" i="31"/>
  <c r="LN1" i="31"/>
  <c r="LM1" i="31"/>
  <c r="LL1" i="31"/>
  <c r="LK1" i="31"/>
  <c r="LJ1" i="31"/>
  <c r="LI1" i="31"/>
  <c r="MC1" i="31" s="1"/>
  <c r="KS1" i="31"/>
  <c r="KR1" i="31"/>
  <c r="KD1" i="31"/>
  <c r="KC1" i="31"/>
  <c r="KB1" i="31"/>
  <c r="JY1" i="31"/>
  <c r="JX1" i="31"/>
  <c r="JW1" i="31"/>
  <c r="KQ1" i="31" s="1"/>
  <c r="JV1" i="31"/>
  <c r="KP1" i="31" s="1"/>
  <c r="JU1" i="31"/>
  <c r="KO1" i="31" s="1"/>
  <c r="JT1" i="31"/>
  <c r="KN1" i="31" s="1"/>
  <c r="LC1" i="31" s="1"/>
  <c r="JO1" i="31"/>
  <c r="KI1" i="31" s="1"/>
  <c r="JN1" i="31"/>
  <c r="KH1" i="31" s="1"/>
  <c r="JM1" i="31"/>
  <c r="KG1" i="31" s="1"/>
  <c r="JL1" i="31"/>
  <c r="KF1" i="31" s="1"/>
  <c r="JK1" i="31"/>
  <c r="KE1" i="31" s="1"/>
  <c r="JJ1" i="31"/>
  <c r="JI1" i="31"/>
  <c r="JH1" i="31"/>
  <c r="JG1" i="31"/>
  <c r="KA1" i="31" s="1"/>
  <c r="JF1" i="31"/>
  <c r="JZ1" i="31" s="1"/>
  <c r="KT1" i="31" s="1"/>
  <c r="IZ1" i="31"/>
  <c r="IY1" i="31"/>
  <c r="IX1" i="31"/>
  <c r="IW1" i="31"/>
  <c r="IV1" i="31"/>
  <c r="IU1" i="31"/>
  <c r="IT1" i="31"/>
  <c r="IS1" i="31"/>
  <c r="IR1" i="31"/>
  <c r="IQ1" i="31"/>
  <c r="IO1" i="31"/>
  <c r="IN1" i="31"/>
  <c r="IG1" i="31"/>
  <c r="IF1" i="31"/>
  <c r="IE1" i="31"/>
  <c r="ID1" i="31"/>
  <c r="IC1" i="31"/>
  <c r="IB1" i="31"/>
  <c r="HX1" i="31"/>
  <c r="HV1" i="31"/>
  <c r="HU1" i="31"/>
  <c r="HT1" i="31"/>
  <c r="HS1" i="31"/>
  <c r="HR1" i="31"/>
  <c r="HQ1" i="31"/>
  <c r="HP1" i="31"/>
  <c r="HO1" i="31"/>
  <c r="HN1" i="31"/>
  <c r="HM1" i="31"/>
  <c r="HI1" i="31"/>
  <c r="HH1" i="31"/>
  <c r="HG1" i="31"/>
  <c r="HF1" i="31"/>
  <c r="HE1" i="31"/>
  <c r="HD1" i="31"/>
  <c r="HC1" i="31"/>
  <c r="HW1" i="31" s="1"/>
  <c r="GW1" i="31"/>
  <c r="GV1" i="31"/>
  <c r="GU1" i="31"/>
  <c r="GT1" i="31"/>
  <c r="GS1" i="31"/>
  <c r="GR1" i="31"/>
  <c r="GQ1" i="31"/>
  <c r="GP1" i="31"/>
  <c r="GO1" i="31"/>
  <c r="GN1" i="31"/>
  <c r="GK1" i="31"/>
  <c r="GJ1" i="31"/>
  <c r="GC1" i="31"/>
  <c r="GB1" i="31"/>
  <c r="FX1" i="31"/>
  <c r="FW1" i="31"/>
  <c r="FV1" i="31"/>
  <c r="FU1" i="31"/>
  <c r="FT1" i="31"/>
  <c r="FS1" i="31"/>
  <c r="FR1" i="31"/>
  <c r="FQ1" i="31"/>
  <c r="FP1" i="31"/>
  <c r="FO1" i="31"/>
  <c r="FN1" i="31"/>
  <c r="FM1" i="31"/>
  <c r="FL1" i="31"/>
  <c r="FK1" i="31"/>
  <c r="FJ1" i="31"/>
  <c r="FI1" i="31"/>
  <c r="FH1" i="31"/>
  <c r="FG1" i="31"/>
  <c r="FF1" i="31"/>
  <c r="FE1" i="31"/>
  <c r="FD1" i="31"/>
  <c r="FC1" i="31"/>
  <c r="FB1" i="31"/>
  <c r="FA1" i="31"/>
  <c r="EZ1" i="31"/>
  <c r="EY1" i="31"/>
  <c r="EX1" i="31"/>
  <c r="EW1" i="31"/>
  <c r="EV1" i="31"/>
  <c r="EU1" i="31"/>
  <c r="ET1" i="31"/>
  <c r="ES1" i="31"/>
  <c r="ER1" i="31"/>
  <c r="EQ1" i="31"/>
  <c r="EP1" i="31"/>
  <c r="EO1" i="31"/>
  <c r="EN1" i="31"/>
  <c r="EM1" i="31"/>
  <c r="EL1" i="31"/>
  <c r="EK1" i="31"/>
  <c r="EH1" i="31"/>
  <c r="EG1" i="31"/>
  <c r="EF1" i="31"/>
  <c r="EE1" i="31"/>
  <c r="EJ1" i="31" s="1"/>
  <c r="ED1" i="31"/>
  <c r="EI1" i="31" s="1"/>
  <c r="EC1" i="31"/>
  <c r="EB1" i="31"/>
  <c r="EA1" i="31"/>
  <c r="DZ1" i="31"/>
  <c r="DY1" i="31"/>
  <c r="DX1" i="31"/>
  <c r="DU1" i="31"/>
  <c r="DT1" i="31"/>
  <c r="DS1" i="31"/>
  <c r="DR1" i="31"/>
  <c r="DW1" i="31" s="1"/>
  <c r="DQ1" i="31"/>
  <c r="DV1" i="31" s="1"/>
  <c r="DP1" i="31"/>
  <c r="DK1" i="31"/>
  <c r="DJ1" i="31"/>
  <c r="DO1" i="31" s="1"/>
  <c r="DI1" i="31"/>
  <c r="DN1" i="31" s="1"/>
  <c r="DH1" i="31"/>
  <c r="DM1" i="31" s="1"/>
  <c r="DG1" i="31"/>
  <c r="DL1" i="31" s="1"/>
  <c r="DB1" i="31"/>
  <c r="DA1" i="31"/>
  <c r="DF1" i="31" s="1"/>
  <c r="CZ1" i="31"/>
  <c r="DE1" i="31" s="1"/>
  <c r="CY1" i="31"/>
  <c r="DD1" i="31" s="1"/>
  <c r="CX1" i="31"/>
  <c r="DC1" i="31" s="1"/>
  <c r="CW1" i="31"/>
  <c r="CS1" i="31"/>
  <c r="CR1" i="31"/>
  <c r="CD1" i="31"/>
  <c r="CC1" i="31"/>
  <c r="CB1" i="31"/>
  <c r="BT1" i="31"/>
  <c r="GE1" i="31" s="1"/>
  <c r="BM1" i="31"/>
  <c r="BR1" i="31" s="1"/>
  <c r="BL1" i="31"/>
  <c r="BQ1" i="31" s="1"/>
  <c r="BH1" i="31"/>
  <c r="NZ1" i="31" s="1"/>
  <c r="PX1" i="31" s="1"/>
  <c r="BG1" i="31"/>
  <c r="NY1" i="31" s="1"/>
  <c r="BF1" i="31"/>
  <c r="GA1" i="31" s="1"/>
  <c r="BE1" i="31"/>
  <c r="FZ1" i="31" s="1"/>
  <c r="GY1" i="31" s="1"/>
  <c r="BD1" i="31"/>
  <c r="FY1" i="31" s="1"/>
  <c r="BC1" i="31"/>
  <c r="BB1" i="31"/>
  <c r="BA1" i="31"/>
  <c r="AZ1" i="31"/>
  <c r="AY1" i="31"/>
  <c r="AX1" i="31"/>
  <c r="AW1" i="31"/>
  <c r="AV1" i="31"/>
  <c r="AU1" i="31"/>
  <c r="AT1" i="31"/>
  <c r="AS1" i="31"/>
  <c r="AR1" i="31"/>
  <c r="AQ1" i="31"/>
  <c r="AP1" i="31"/>
  <c r="AO1" i="31"/>
  <c r="AN1" i="31"/>
  <c r="OY1" i="31" s="1"/>
  <c r="AM1" i="31"/>
  <c r="OX1" i="31" s="1"/>
  <c r="AL1" i="31"/>
  <c r="OW1" i="31" s="1"/>
  <c r="AK1" i="31"/>
  <c r="OV1" i="31" s="1"/>
  <c r="AJ1" i="31"/>
  <c r="OU1" i="31" s="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IK1" i="31" s="1"/>
  <c r="V1" i="31"/>
  <c r="JS1" i="31" s="1"/>
  <c r="KM1" i="31" s="1"/>
  <c r="LB1" i="31" s="1"/>
  <c r="U1" i="31"/>
  <c r="JR1" i="31" s="1"/>
  <c r="KL1" i="31" s="1"/>
  <c r="LA1" i="31" s="1"/>
  <c r="T1" i="31"/>
  <c r="IM1" i="31" s="1"/>
  <c r="S1" i="31"/>
  <c r="GI1" i="31" s="1"/>
  <c r="R1" i="31"/>
  <c r="CG1" i="31" s="1"/>
  <c r="Q1" i="31"/>
  <c r="CF1" i="31" s="1"/>
  <c r="P1" i="31"/>
  <c r="PG1" i="31" s="1"/>
  <c r="O1" i="31"/>
  <c r="OQ1" i="31" s="1"/>
  <c r="N1" i="31"/>
  <c r="BS1" i="31" s="1"/>
  <c r="GD1" i="31" s="1"/>
  <c r="PN1" i="30"/>
  <c r="PM1" i="30"/>
  <c r="PL1" i="30"/>
  <c r="PK1" i="30"/>
  <c r="PJ1" i="30"/>
  <c r="PH1" i="30"/>
  <c r="OZ1" i="30"/>
  <c r="OJ1" i="30"/>
  <c r="OI1" i="30"/>
  <c r="OH1" i="30"/>
  <c r="OG1" i="30"/>
  <c r="OF1" i="30"/>
  <c r="OE1" i="30"/>
  <c r="OD1" i="30"/>
  <c r="OC1" i="30"/>
  <c r="OB1" i="30"/>
  <c r="OA1" i="30"/>
  <c r="NU1" i="30"/>
  <c r="NT1" i="30"/>
  <c r="NS1" i="30"/>
  <c r="NR1" i="30"/>
  <c r="NQ1" i="30"/>
  <c r="NP1" i="30"/>
  <c r="NO1" i="30"/>
  <c r="NN1" i="30"/>
  <c r="NM1" i="30"/>
  <c r="NL1" i="30"/>
  <c r="NK1" i="30"/>
  <c r="NJ1" i="30"/>
  <c r="NI1" i="30"/>
  <c r="NH1" i="30"/>
  <c r="NG1" i="30"/>
  <c r="NF1" i="30"/>
  <c r="NE1" i="30"/>
  <c r="ND1" i="30"/>
  <c r="NC1" i="30"/>
  <c r="NB1" i="30"/>
  <c r="NA1" i="30"/>
  <c r="MZ1" i="30"/>
  <c r="MY1" i="30"/>
  <c r="MX1" i="30"/>
  <c r="MW1" i="30"/>
  <c r="MV1" i="30"/>
  <c r="MU1" i="30"/>
  <c r="MT1" i="30"/>
  <c r="MS1" i="30"/>
  <c r="MR1" i="30"/>
  <c r="MQ1" i="30"/>
  <c r="MP1" i="30"/>
  <c r="PR1" i="30" s="1"/>
  <c r="MO1" i="30"/>
  <c r="PQ1" i="30" s="1"/>
  <c r="MN1" i="30"/>
  <c r="PP1" i="30" s="1"/>
  <c r="MM1" i="30"/>
  <c r="ML1" i="30"/>
  <c r="PS1" i="30" s="1"/>
  <c r="MK1" i="30"/>
  <c r="MJ1" i="30"/>
  <c r="MI1" i="30"/>
  <c r="MH1" i="30"/>
  <c r="PO1" i="30" s="1"/>
  <c r="LX1" i="30"/>
  <c r="LW1" i="30"/>
  <c r="LV1" i="30"/>
  <c r="LU1" i="30"/>
  <c r="LT1" i="30"/>
  <c r="LS1" i="30"/>
  <c r="LR1" i="30"/>
  <c r="LQ1" i="30"/>
  <c r="LP1" i="30"/>
  <c r="LO1" i="30"/>
  <c r="LN1" i="30"/>
  <c r="LM1" i="30"/>
  <c r="LL1" i="30"/>
  <c r="LK1" i="30"/>
  <c r="LJ1" i="30"/>
  <c r="LI1" i="30"/>
  <c r="MC1" i="30" s="1"/>
  <c r="KS1" i="30"/>
  <c r="KR1" i="30"/>
  <c r="KE1" i="30"/>
  <c r="KD1" i="30"/>
  <c r="KC1" i="30"/>
  <c r="KB1" i="30"/>
  <c r="JY1" i="30"/>
  <c r="JX1" i="30"/>
  <c r="JW1" i="30"/>
  <c r="KQ1" i="30" s="1"/>
  <c r="JV1" i="30"/>
  <c r="KP1" i="30" s="1"/>
  <c r="JU1" i="30"/>
  <c r="KO1" i="30" s="1"/>
  <c r="JT1" i="30"/>
  <c r="KN1" i="30" s="1"/>
  <c r="LC1" i="30" s="1"/>
  <c r="JO1" i="30"/>
  <c r="KI1" i="30" s="1"/>
  <c r="JN1" i="30"/>
  <c r="KH1" i="30" s="1"/>
  <c r="JM1" i="30"/>
  <c r="KG1" i="30" s="1"/>
  <c r="JL1" i="30"/>
  <c r="KF1" i="30" s="1"/>
  <c r="JK1" i="30"/>
  <c r="JJ1" i="30"/>
  <c r="JI1" i="30"/>
  <c r="JH1" i="30"/>
  <c r="JG1" i="30"/>
  <c r="KA1" i="30" s="1"/>
  <c r="KU1" i="30" s="1"/>
  <c r="JF1" i="30"/>
  <c r="JZ1" i="30" s="1"/>
  <c r="KT1" i="30" s="1"/>
  <c r="IZ1" i="30"/>
  <c r="IY1" i="30"/>
  <c r="IX1" i="30"/>
  <c r="IW1" i="30"/>
  <c r="IV1" i="30"/>
  <c r="IU1" i="30"/>
  <c r="IT1" i="30"/>
  <c r="IS1" i="30"/>
  <c r="IR1" i="30"/>
  <c r="IQ1" i="30"/>
  <c r="IP1" i="30"/>
  <c r="IO1" i="30"/>
  <c r="IN1" i="30"/>
  <c r="IH1" i="30"/>
  <c r="IG1" i="30"/>
  <c r="IF1" i="30"/>
  <c r="JE1" i="30" s="1"/>
  <c r="IE1" i="30"/>
  <c r="ID1" i="30"/>
  <c r="IC1" i="30"/>
  <c r="IB1" i="30"/>
  <c r="HY1" i="30"/>
  <c r="HX1" i="30"/>
  <c r="HV1" i="30"/>
  <c r="HU1" i="30"/>
  <c r="HT1" i="30"/>
  <c r="HS1" i="30"/>
  <c r="HR1" i="30"/>
  <c r="HQ1" i="30"/>
  <c r="HP1" i="30"/>
  <c r="HO1" i="30"/>
  <c r="HN1" i="30"/>
  <c r="HM1" i="30"/>
  <c r="HJ1" i="30"/>
  <c r="HI1" i="30"/>
  <c r="HH1" i="30"/>
  <c r="HG1" i="30"/>
  <c r="HF1" i="30"/>
  <c r="HE1" i="30"/>
  <c r="HD1" i="30"/>
  <c r="HC1" i="30"/>
  <c r="HW1" i="30" s="1"/>
  <c r="GW1" i="30"/>
  <c r="GV1" i="30"/>
  <c r="GU1" i="30"/>
  <c r="GT1" i="30"/>
  <c r="GS1" i="30"/>
  <c r="GR1" i="30"/>
  <c r="GQ1" i="30"/>
  <c r="GP1" i="30"/>
  <c r="GO1" i="30"/>
  <c r="GN1" i="30"/>
  <c r="GL1" i="30"/>
  <c r="GK1" i="30"/>
  <c r="GJ1" i="30"/>
  <c r="GC1" i="30"/>
  <c r="GB1" i="30"/>
  <c r="FX1" i="30"/>
  <c r="FW1" i="30"/>
  <c r="FV1" i="30"/>
  <c r="FU1" i="30"/>
  <c r="FT1" i="30"/>
  <c r="FS1" i="30"/>
  <c r="FR1" i="30"/>
  <c r="FQ1" i="30"/>
  <c r="FP1" i="30"/>
  <c r="FO1" i="30"/>
  <c r="FN1" i="30"/>
  <c r="FM1" i="30"/>
  <c r="FL1" i="30"/>
  <c r="FK1" i="30"/>
  <c r="FJ1" i="30"/>
  <c r="FI1" i="30"/>
  <c r="FH1" i="30"/>
  <c r="FG1" i="30"/>
  <c r="FF1" i="30"/>
  <c r="FE1" i="30"/>
  <c r="FD1" i="30"/>
  <c r="FC1" i="30"/>
  <c r="FB1" i="30"/>
  <c r="FA1" i="30"/>
  <c r="EZ1" i="30"/>
  <c r="EY1" i="30"/>
  <c r="EX1" i="30"/>
  <c r="EW1" i="30"/>
  <c r="EV1" i="30"/>
  <c r="EU1" i="30"/>
  <c r="ET1" i="30"/>
  <c r="ES1" i="30"/>
  <c r="ER1" i="30"/>
  <c r="EQ1" i="30"/>
  <c r="EP1" i="30"/>
  <c r="EO1" i="30"/>
  <c r="EN1" i="30"/>
  <c r="EM1" i="30"/>
  <c r="EL1" i="30"/>
  <c r="EK1" i="30"/>
  <c r="EJ1" i="30"/>
  <c r="EI1" i="30"/>
  <c r="EH1" i="30"/>
  <c r="EG1" i="30"/>
  <c r="EF1" i="30"/>
  <c r="EE1" i="30"/>
  <c r="ED1" i="30"/>
  <c r="EC1" i="30"/>
  <c r="EB1" i="30"/>
  <c r="EA1" i="30"/>
  <c r="DZ1" i="30"/>
  <c r="DY1" i="30"/>
  <c r="DX1" i="30"/>
  <c r="DU1" i="30"/>
  <c r="DT1" i="30"/>
  <c r="DS1" i="30"/>
  <c r="DR1" i="30"/>
  <c r="DW1" i="30" s="1"/>
  <c r="DQ1" i="30"/>
  <c r="DV1" i="30" s="1"/>
  <c r="DP1" i="30"/>
  <c r="DK1" i="30"/>
  <c r="DJ1" i="30"/>
  <c r="DO1" i="30" s="1"/>
  <c r="DI1" i="30"/>
  <c r="DN1" i="30" s="1"/>
  <c r="DH1" i="30"/>
  <c r="DM1" i="30" s="1"/>
  <c r="DG1" i="30"/>
  <c r="DL1" i="30" s="1"/>
  <c r="DC1" i="30"/>
  <c r="DB1" i="30"/>
  <c r="DA1" i="30"/>
  <c r="DF1" i="30" s="1"/>
  <c r="CZ1" i="30"/>
  <c r="DE1" i="30" s="1"/>
  <c r="CY1" i="30"/>
  <c r="DD1" i="30" s="1"/>
  <c r="CX1" i="30"/>
  <c r="CW1" i="30"/>
  <c r="CS1" i="30"/>
  <c r="CR1" i="30"/>
  <c r="CD1" i="30"/>
  <c r="CC1" i="30"/>
  <c r="CB1" i="30"/>
  <c r="BT1" i="30"/>
  <c r="GE1" i="30" s="1"/>
  <c r="BM1" i="30"/>
  <c r="BR1" i="30" s="1"/>
  <c r="BL1" i="30"/>
  <c r="BQ1" i="30" s="1"/>
  <c r="BH1" i="30"/>
  <c r="NZ1" i="30" s="1"/>
  <c r="PX1" i="30" s="1"/>
  <c r="BG1" i="30"/>
  <c r="NY1" i="30" s="1"/>
  <c r="BF1" i="30"/>
  <c r="GA1" i="30" s="1"/>
  <c r="BE1" i="30"/>
  <c r="FZ1" i="30" s="1"/>
  <c r="BD1" i="30"/>
  <c r="FY1" i="30" s="1"/>
  <c r="BC1" i="30"/>
  <c r="BB1" i="30"/>
  <c r="BA1" i="30"/>
  <c r="AZ1" i="30"/>
  <c r="AY1" i="30"/>
  <c r="AX1" i="30"/>
  <c r="AW1" i="30"/>
  <c r="AV1" i="30"/>
  <c r="AU1" i="30"/>
  <c r="AT1" i="30"/>
  <c r="AS1" i="30"/>
  <c r="AR1" i="30"/>
  <c r="AQ1" i="30"/>
  <c r="AP1" i="30"/>
  <c r="AO1" i="30"/>
  <c r="AN1" i="30"/>
  <c r="OY1" i="30" s="1"/>
  <c r="AM1" i="30"/>
  <c r="OX1" i="30" s="1"/>
  <c r="AL1" i="30"/>
  <c r="OW1" i="30" s="1"/>
  <c r="AK1" i="30"/>
  <c r="OV1" i="30" s="1"/>
  <c r="AJ1" i="30"/>
  <c r="OU1" i="30" s="1"/>
  <c r="AI1" i="30"/>
  <c r="AH1" i="30"/>
  <c r="AG1" i="30"/>
  <c r="AF1" i="30"/>
  <c r="AE1" i="30"/>
  <c r="AD1" i="30"/>
  <c r="AC1" i="30"/>
  <c r="AB1" i="30"/>
  <c r="AA1" i="30"/>
  <c r="Z1" i="30"/>
  <c r="Y1" i="30"/>
  <c r="X1" i="30"/>
  <c r="W1" i="30"/>
  <c r="IK1" i="30" s="1"/>
  <c r="V1" i="30"/>
  <c r="JS1" i="30" s="1"/>
  <c r="KM1" i="30" s="1"/>
  <c r="LB1" i="30" s="1"/>
  <c r="U1" i="30"/>
  <c r="JR1" i="30" s="1"/>
  <c r="KL1" i="30" s="1"/>
  <c r="LA1" i="30" s="1"/>
  <c r="T1" i="30"/>
  <c r="IM1" i="30" s="1"/>
  <c r="S1" i="30"/>
  <c r="GI1" i="30" s="1"/>
  <c r="R1" i="30"/>
  <c r="CG1" i="30" s="1"/>
  <c r="Q1" i="30"/>
  <c r="CF1" i="30" s="1"/>
  <c r="P1" i="30"/>
  <c r="PG1" i="30" s="1"/>
  <c r="O1" i="30"/>
  <c r="OQ1" i="30" s="1"/>
  <c r="N1" i="30"/>
  <c r="BS1" i="30" s="1"/>
  <c r="GD1" i="30" s="1"/>
  <c r="PN1" i="29"/>
  <c r="PM1" i="29"/>
  <c r="PL1" i="29"/>
  <c r="PK1" i="29"/>
  <c r="PJ1" i="29"/>
  <c r="PH1" i="29"/>
  <c r="PA1" i="29"/>
  <c r="OZ1" i="29"/>
  <c r="OK1" i="29"/>
  <c r="PY1" i="29" s="1"/>
  <c r="OJ1" i="29"/>
  <c r="OI1" i="29"/>
  <c r="OH1" i="29"/>
  <c r="OG1" i="29"/>
  <c r="OF1" i="29"/>
  <c r="OE1" i="29"/>
  <c r="OD1" i="29"/>
  <c r="OC1" i="29"/>
  <c r="OB1" i="29"/>
  <c r="OA1" i="29"/>
  <c r="NU1" i="29"/>
  <c r="NT1" i="29"/>
  <c r="NS1" i="29"/>
  <c r="NR1" i="29"/>
  <c r="NQ1" i="29"/>
  <c r="NP1" i="29"/>
  <c r="NO1" i="29"/>
  <c r="NN1" i="29"/>
  <c r="NM1" i="29"/>
  <c r="NL1" i="29"/>
  <c r="NK1" i="29"/>
  <c r="NJ1" i="29"/>
  <c r="PW1" i="29" s="1"/>
  <c r="NI1" i="29"/>
  <c r="NH1" i="29"/>
  <c r="NG1" i="29"/>
  <c r="NF1" i="29"/>
  <c r="NE1" i="29"/>
  <c r="ND1" i="29"/>
  <c r="PQ1" i="29" s="1"/>
  <c r="NC1" i="29"/>
  <c r="NB1" i="29"/>
  <c r="NA1" i="29"/>
  <c r="MZ1" i="29"/>
  <c r="MY1" i="29"/>
  <c r="MX1" i="29"/>
  <c r="MW1" i="29"/>
  <c r="MV1" i="29"/>
  <c r="MU1" i="29"/>
  <c r="MT1" i="29"/>
  <c r="MS1" i="29"/>
  <c r="MR1" i="29"/>
  <c r="MQ1" i="29"/>
  <c r="MP1" i="29"/>
  <c r="MO1" i="29"/>
  <c r="MN1" i="29"/>
  <c r="PP1" i="29" s="1"/>
  <c r="MM1" i="29"/>
  <c r="ML1" i="29"/>
  <c r="PS1" i="29" s="1"/>
  <c r="MK1" i="29"/>
  <c r="PR1" i="29" s="1"/>
  <c r="MJ1" i="29"/>
  <c r="MI1" i="29"/>
  <c r="MH1" i="29"/>
  <c r="PO1" i="29" s="1"/>
  <c r="LY1" i="29"/>
  <c r="LX1" i="29"/>
  <c r="LW1" i="29"/>
  <c r="LV1" i="29"/>
  <c r="LU1" i="29"/>
  <c r="LT1" i="29"/>
  <c r="LS1" i="29"/>
  <c r="LR1" i="29"/>
  <c r="LQ1" i="29"/>
  <c r="LP1" i="29"/>
  <c r="LO1" i="29"/>
  <c r="LN1" i="29"/>
  <c r="LM1" i="29"/>
  <c r="LL1" i="29"/>
  <c r="LK1" i="29"/>
  <c r="LJ1" i="29"/>
  <c r="MD1" i="29" s="1"/>
  <c r="LI1" i="29"/>
  <c r="MC1" i="29" s="1"/>
  <c r="KS1" i="29"/>
  <c r="KR1" i="29"/>
  <c r="KD1" i="29"/>
  <c r="KC1" i="29"/>
  <c r="KW1" i="29" s="1"/>
  <c r="KB1" i="29"/>
  <c r="JY1" i="29"/>
  <c r="JX1" i="29"/>
  <c r="JW1" i="29"/>
  <c r="KQ1" i="29" s="1"/>
  <c r="JV1" i="29"/>
  <c r="KP1" i="29" s="1"/>
  <c r="JU1" i="29"/>
  <c r="KO1" i="29" s="1"/>
  <c r="JT1" i="29"/>
  <c r="KN1" i="29" s="1"/>
  <c r="LC1" i="29" s="1"/>
  <c r="JO1" i="29"/>
  <c r="KI1" i="29" s="1"/>
  <c r="JN1" i="29"/>
  <c r="KH1" i="29" s="1"/>
  <c r="JM1" i="29"/>
  <c r="KG1" i="29" s="1"/>
  <c r="JL1" i="29"/>
  <c r="KF1" i="29" s="1"/>
  <c r="JK1" i="29"/>
  <c r="KE1" i="29" s="1"/>
  <c r="JJ1" i="29"/>
  <c r="JI1" i="29"/>
  <c r="JH1" i="29"/>
  <c r="JG1" i="29"/>
  <c r="KA1" i="29" s="1"/>
  <c r="KU1" i="29" s="1"/>
  <c r="JF1" i="29"/>
  <c r="JZ1" i="29" s="1"/>
  <c r="IZ1" i="29"/>
  <c r="IY1" i="29"/>
  <c r="IX1" i="29"/>
  <c r="IW1" i="29"/>
  <c r="IV1" i="29"/>
  <c r="IU1" i="29"/>
  <c r="IT1" i="29"/>
  <c r="IS1" i="29"/>
  <c r="IR1" i="29"/>
  <c r="IQ1" i="29"/>
  <c r="IO1" i="29"/>
  <c r="IN1" i="29"/>
  <c r="IG1" i="29"/>
  <c r="IF1" i="29"/>
  <c r="IE1" i="29"/>
  <c r="ID1" i="29"/>
  <c r="IC1" i="29"/>
  <c r="IB1" i="29"/>
  <c r="HX1" i="29"/>
  <c r="HV1" i="29"/>
  <c r="HU1" i="29"/>
  <c r="HT1" i="29"/>
  <c r="HS1" i="29"/>
  <c r="HR1" i="29"/>
  <c r="HQ1" i="29"/>
  <c r="HP1" i="29"/>
  <c r="HO1" i="29"/>
  <c r="HN1" i="29"/>
  <c r="HM1" i="29"/>
  <c r="HI1" i="29"/>
  <c r="HH1" i="29"/>
  <c r="HG1" i="29"/>
  <c r="HF1" i="29"/>
  <c r="HE1" i="29"/>
  <c r="HD1" i="29"/>
  <c r="HC1" i="29"/>
  <c r="HW1" i="29" s="1"/>
  <c r="GW1" i="29"/>
  <c r="GV1" i="29"/>
  <c r="GU1" i="29"/>
  <c r="GT1" i="29"/>
  <c r="GS1" i="29"/>
  <c r="GR1" i="29"/>
  <c r="GQ1" i="29"/>
  <c r="GP1" i="29"/>
  <c r="GO1" i="29"/>
  <c r="GN1" i="29"/>
  <c r="GK1" i="29"/>
  <c r="GJ1" i="29"/>
  <c r="GC1" i="29"/>
  <c r="GB1" i="29"/>
  <c r="FX1" i="29"/>
  <c r="FW1" i="29"/>
  <c r="FV1" i="29"/>
  <c r="FU1" i="29"/>
  <c r="FT1" i="29"/>
  <c r="FS1" i="29"/>
  <c r="FR1" i="29"/>
  <c r="FQ1" i="29"/>
  <c r="FP1" i="29"/>
  <c r="FO1" i="29"/>
  <c r="FN1" i="29"/>
  <c r="FM1" i="29"/>
  <c r="FL1" i="29"/>
  <c r="FK1" i="29"/>
  <c r="FJ1" i="29"/>
  <c r="FI1" i="29"/>
  <c r="FH1" i="29"/>
  <c r="FG1" i="29"/>
  <c r="FF1" i="29"/>
  <c r="FE1" i="29"/>
  <c r="FD1" i="29"/>
  <c r="FC1" i="29"/>
  <c r="FB1" i="29"/>
  <c r="FA1" i="29"/>
  <c r="EZ1" i="29"/>
  <c r="EY1" i="29"/>
  <c r="EX1" i="29"/>
  <c r="EW1" i="29"/>
  <c r="EV1" i="29"/>
  <c r="EU1" i="29"/>
  <c r="ET1" i="29"/>
  <c r="ES1" i="29"/>
  <c r="ER1" i="29"/>
  <c r="EQ1" i="29"/>
  <c r="EP1" i="29"/>
  <c r="EO1" i="29"/>
  <c r="EN1" i="29"/>
  <c r="EM1" i="29"/>
  <c r="EL1" i="29"/>
  <c r="EK1" i="29"/>
  <c r="EJ1" i="29"/>
  <c r="EH1" i="29"/>
  <c r="EG1" i="29"/>
  <c r="EF1" i="29"/>
  <c r="EE1" i="29"/>
  <c r="ED1" i="29"/>
  <c r="EI1" i="29" s="1"/>
  <c r="EC1" i="29"/>
  <c r="EB1" i="29"/>
  <c r="EA1" i="29"/>
  <c r="DY1" i="29"/>
  <c r="DX1" i="29"/>
  <c r="DU1" i="29"/>
  <c r="DZ1" i="29" s="1"/>
  <c r="DT1" i="29"/>
  <c r="DS1" i="29"/>
  <c r="DR1" i="29"/>
  <c r="DW1" i="29" s="1"/>
  <c r="DQ1" i="29"/>
  <c r="DV1" i="29" s="1"/>
  <c r="DP1" i="29"/>
  <c r="DL1" i="29"/>
  <c r="DK1" i="29"/>
  <c r="DJ1" i="29"/>
  <c r="DO1" i="29" s="1"/>
  <c r="DI1" i="29"/>
  <c r="DN1" i="29" s="1"/>
  <c r="DH1" i="29"/>
  <c r="DM1" i="29" s="1"/>
  <c r="DG1" i="29"/>
  <c r="DD1" i="29"/>
  <c r="DA1" i="29"/>
  <c r="DF1" i="29" s="1"/>
  <c r="CZ1" i="29"/>
  <c r="DE1" i="29" s="1"/>
  <c r="CY1" i="29"/>
  <c r="CX1" i="29"/>
  <c r="DC1" i="29" s="1"/>
  <c r="CW1" i="29"/>
  <c r="DB1" i="29" s="1"/>
  <c r="CV1" i="29"/>
  <c r="CS1" i="29"/>
  <c r="CR1" i="29"/>
  <c r="CC1" i="29"/>
  <c r="CB1" i="29"/>
  <c r="BX1" i="29"/>
  <c r="BT1" i="29"/>
  <c r="GE1" i="29" s="1"/>
  <c r="BM1" i="29"/>
  <c r="BR1" i="29" s="1"/>
  <c r="BL1" i="29"/>
  <c r="BQ1" i="29" s="1"/>
  <c r="BH1" i="29"/>
  <c r="NZ1" i="29" s="1"/>
  <c r="PX1" i="29" s="1"/>
  <c r="BG1" i="29"/>
  <c r="NY1" i="29" s="1"/>
  <c r="BF1" i="29"/>
  <c r="GA1" i="29" s="1"/>
  <c r="BE1" i="29"/>
  <c r="FZ1" i="29" s="1"/>
  <c r="BD1" i="29"/>
  <c r="FY1" i="29" s="1"/>
  <c r="BC1" i="29"/>
  <c r="BB1" i="29"/>
  <c r="BA1" i="29"/>
  <c r="AZ1" i="29"/>
  <c r="AY1" i="29"/>
  <c r="AX1" i="29"/>
  <c r="AW1" i="29"/>
  <c r="AV1" i="29"/>
  <c r="AU1" i="29"/>
  <c r="AT1" i="29"/>
  <c r="AS1" i="29"/>
  <c r="AR1" i="29"/>
  <c r="AQ1" i="29"/>
  <c r="AP1" i="29"/>
  <c r="AO1" i="29"/>
  <c r="AN1" i="29"/>
  <c r="OY1" i="29" s="1"/>
  <c r="AM1" i="29"/>
  <c r="OX1" i="29" s="1"/>
  <c r="AL1" i="29"/>
  <c r="OW1" i="29" s="1"/>
  <c r="AK1" i="29"/>
  <c r="OV1" i="29" s="1"/>
  <c r="AJ1" i="29"/>
  <c r="OU1" i="29" s="1"/>
  <c r="AI1" i="29"/>
  <c r="AH1" i="29"/>
  <c r="AG1" i="29"/>
  <c r="AF1" i="29"/>
  <c r="AE1" i="29"/>
  <c r="AD1" i="29"/>
  <c r="AC1" i="29"/>
  <c r="AB1" i="29"/>
  <c r="AA1" i="29"/>
  <c r="Z1" i="29"/>
  <c r="Y1" i="29"/>
  <c r="X1" i="29"/>
  <c r="W1" i="29"/>
  <c r="IK1" i="29" s="1"/>
  <c r="V1" i="29"/>
  <c r="JS1" i="29" s="1"/>
  <c r="KM1" i="29" s="1"/>
  <c r="LB1" i="29" s="1"/>
  <c r="U1" i="29"/>
  <c r="JR1" i="29" s="1"/>
  <c r="KL1" i="29" s="1"/>
  <c r="T1" i="29"/>
  <c r="IM1" i="29" s="1"/>
  <c r="S1" i="29"/>
  <c r="GI1" i="29" s="1"/>
  <c r="R1" i="29"/>
  <c r="CG1" i="29" s="1"/>
  <c r="Q1" i="29"/>
  <c r="OS1" i="29" s="1"/>
  <c r="P1" i="29"/>
  <c r="PG1" i="29" s="1"/>
  <c r="O1" i="29"/>
  <c r="OQ1" i="29" s="1"/>
  <c r="N1" i="29"/>
  <c r="BS1" i="29" s="1"/>
  <c r="GD1" i="29" s="1"/>
  <c r="PR1" i="28"/>
  <c r="PN1" i="28"/>
  <c r="PM1" i="28"/>
  <c r="PL1" i="28"/>
  <c r="PK1" i="28"/>
  <c r="PJ1" i="28"/>
  <c r="PH1" i="28"/>
  <c r="OZ1" i="28"/>
  <c r="OL1" i="28"/>
  <c r="OJ1" i="28"/>
  <c r="OI1" i="28"/>
  <c r="OH1" i="28"/>
  <c r="OG1" i="28"/>
  <c r="OF1" i="28"/>
  <c r="OE1" i="28"/>
  <c r="OD1" i="28"/>
  <c r="OC1" i="28"/>
  <c r="OB1" i="28"/>
  <c r="PZ1" i="28" s="1"/>
  <c r="OA1" i="28"/>
  <c r="NU1" i="28"/>
  <c r="NT1" i="28"/>
  <c r="NS1" i="28"/>
  <c r="NR1" i="28"/>
  <c r="NQ1" i="28"/>
  <c r="NP1" i="28"/>
  <c r="NO1" i="28"/>
  <c r="NN1" i="28"/>
  <c r="NM1" i="28"/>
  <c r="NL1" i="28"/>
  <c r="NK1" i="28"/>
  <c r="NJ1" i="28"/>
  <c r="PW1" i="28" s="1"/>
  <c r="NI1" i="28"/>
  <c r="NH1" i="28"/>
  <c r="NG1" i="28"/>
  <c r="NF1" i="28"/>
  <c r="NE1" i="28"/>
  <c r="ND1" i="28"/>
  <c r="NC1" i="28"/>
  <c r="NB1" i="28"/>
  <c r="NA1" i="28"/>
  <c r="MZ1" i="28"/>
  <c r="MY1" i="28"/>
  <c r="MX1" i="28"/>
  <c r="MW1" i="28"/>
  <c r="MV1" i="28"/>
  <c r="MU1" i="28"/>
  <c r="MT1" i="28"/>
  <c r="MS1" i="28"/>
  <c r="MR1" i="28"/>
  <c r="MQ1" i="28"/>
  <c r="PS1" i="28" s="1"/>
  <c r="MP1" i="28"/>
  <c r="MO1" i="28"/>
  <c r="PQ1" i="28" s="1"/>
  <c r="MN1" i="28"/>
  <c r="PP1" i="28" s="1"/>
  <c r="MM1" i="28"/>
  <c r="ML1" i="28"/>
  <c r="MK1" i="28"/>
  <c r="MJ1" i="28"/>
  <c r="MI1" i="28"/>
  <c r="MH1" i="28"/>
  <c r="PO1" i="28" s="1"/>
  <c r="LX1" i="28"/>
  <c r="LW1" i="28"/>
  <c r="LV1" i="28"/>
  <c r="LU1" i="28"/>
  <c r="LT1" i="28"/>
  <c r="LS1" i="28"/>
  <c r="LR1" i="28"/>
  <c r="LQ1" i="28"/>
  <c r="LP1" i="28"/>
  <c r="LO1" i="28"/>
  <c r="LN1" i="28"/>
  <c r="LM1" i="28"/>
  <c r="LL1" i="28"/>
  <c r="LK1" i="28"/>
  <c r="LJ1" i="28"/>
  <c r="LI1" i="28"/>
  <c r="MC1" i="28" s="1"/>
  <c r="KS1" i="28"/>
  <c r="KR1" i="28"/>
  <c r="KE1" i="28"/>
  <c r="KD1" i="28"/>
  <c r="KC1" i="28"/>
  <c r="KW1" i="28" s="1"/>
  <c r="KB1" i="28"/>
  <c r="JY1" i="28"/>
  <c r="JX1" i="28"/>
  <c r="JW1" i="28"/>
  <c r="KQ1" i="28" s="1"/>
  <c r="JV1" i="28"/>
  <c r="KP1" i="28" s="1"/>
  <c r="JU1" i="28"/>
  <c r="KO1" i="28" s="1"/>
  <c r="JT1" i="28"/>
  <c r="KN1" i="28" s="1"/>
  <c r="LC1" i="28" s="1"/>
  <c r="JO1" i="28"/>
  <c r="KI1" i="28" s="1"/>
  <c r="JN1" i="28"/>
  <c r="KH1" i="28" s="1"/>
  <c r="JM1" i="28"/>
  <c r="KG1" i="28" s="1"/>
  <c r="JL1" i="28"/>
  <c r="KF1" i="28" s="1"/>
  <c r="JK1" i="28"/>
  <c r="JJ1" i="28"/>
  <c r="JI1" i="28"/>
  <c r="JH1" i="28"/>
  <c r="JG1" i="28"/>
  <c r="KA1" i="28" s="1"/>
  <c r="KU1" i="28" s="1"/>
  <c r="JF1" i="28"/>
  <c r="JZ1" i="28" s="1"/>
  <c r="KT1" i="28" s="1"/>
  <c r="IZ1" i="28"/>
  <c r="IY1" i="28"/>
  <c r="IX1" i="28"/>
  <c r="IW1" i="28"/>
  <c r="IV1" i="28"/>
  <c r="IU1" i="28"/>
  <c r="IT1" i="28"/>
  <c r="IS1" i="28"/>
  <c r="IR1" i="28"/>
  <c r="IQ1" i="28"/>
  <c r="IP1" i="28"/>
  <c r="IO1" i="28"/>
  <c r="IN1" i="28"/>
  <c r="IH1" i="28"/>
  <c r="IG1" i="28"/>
  <c r="IF1" i="28"/>
  <c r="IE1" i="28"/>
  <c r="ID1" i="28"/>
  <c r="IC1" i="28"/>
  <c r="IB1" i="28"/>
  <c r="HX1" i="28"/>
  <c r="HV1" i="28"/>
  <c r="HU1" i="28"/>
  <c r="HT1" i="28"/>
  <c r="HS1" i="28"/>
  <c r="HR1" i="28"/>
  <c r="HQ1" i="28"/>
  <c r="HP1" i="28"/>
  <c r="HO1" i="28"/>
  <c r="HN1" i="28"/>
  <c r="HM1" i="28"/>
  <c r="HJ1" i="28"/>
  <c r="HY1" i="28" s="1"/>
  <c r="HI1" i="28"/>
  <c r="HH1" i="28"/>
  <c r="HG1" i="28"/>
  <c r="HF1" i="28"/>
  <c r="HE1" i="28"/>
  <c r="HD1" i="28"/>
  <c r="HC1" i="28"/>
  <c r="HW1" i="28" s="1"/>
  <c r="GW1" i="28"/>
  <c r="GV1" i="28"/>
  <c r="GU1" i="28"/>
  <c r="GT1" i="28"/>
  <c r="GS1" i="28"/>
  <c r="GR1" i="28"/>
  <c r="GQ1" i="28"/>
  <c r="GP1" i="28"/>
  <c r="GO1" i="28"/>
  <c r="GN1" i="28"/>
  <c r="GL1" i="28"/>
  <c r="GK1" i="28"/>
  <c r="GJ1" i="28"/>
  <c r="GC1" i="28"/>
  <c r="GB1" i="28"/>
  <c r="HA1" i="28" s="1"/>
  <c r="FX1" i="28"/>
  <c r="FW1" i="28"/>
  <c r="FV1" i="28"/>
  <c r="FU1" i="28"/>
  <c r="FT1" i="28"/>
  <c r="FS1" i="28"/>
  <c r="FR1" i="28"/>
  <c r="FQ1" i="28"/>
  <c r="FP1" i="28"/>
  <c r="FO1" i="28"/>
  <c r="FN1" i="28"/>
  <c r="FM1" i="28"/>
  <c r="FL1" i="28"/>
  <c r="FK1" i="28"/>
  <c r="FJ1" i="28"/>
  <c r="FI1" i="28"/>
  <c r="FH1" i="28"/>
  <c r="FG1" i="28"/>
  <c r="FF1" i="28"/>
  <c r="FE1" i="28"/>
  <c r="FD1" i="28"/>
  <c r="FC1" i="28"/>
  <c r="FB1" i="28"/>
  <c r="FA1" i="28"/>
  <c r="EZ1" i="28"/>
  <c r="EY1" i="28"/>
  <c r="EX1" i="28"/>
  <c r="EW1" i="28"/>
  <c r="EV1" i="28"/>
  <c r="EU1" i="28"/>
  <c r="ET1" i="28"/>
  <c r="ES1" i="28"/>
  <c r="ER1" i="28"/>
  <c r="EQ1" i="28"/>
  <c r="EP1" i="28"/>
  <c r="EO1" i="28"/>
  <c r="EN1" i="28"/>
  <c r="EM1" i="28"/>
  <c r="EL1" i="28"/>
  <c r="EK1" i="28"/>
  <c r="EJ1" i="28"/>
  <c r="EI1" i="28"/>
  <c r="EH1" i="28"/>
  <c r="EG1" i="28"/>
  <c r="EF1" i="28"/>
  <c r="EE1" i="28"/>
  <c r="ED1" i="28"/>
  <c r="EC1" i="28"/>
  <c r="EB1" i="28"/>
  <c r="EA1" i="28"/>
  <c r="DZ1" i="28"/>
  <c r="DY1" i="28"/>
  <c r="DX1" i="28"/>
  <c r="DU1" i="28"/>
  <c r="DT1" i="28"/>
  <c r="DS1" i="28"/>
  <c r="DR1" i="28"/>
  <c r="DW1" i="28" s="1"/>
  <c r="DQ1" i="28"/>
  <c r="DV1" i="28" s="1"/>
  <c r="DP1" i="28"/>
  <c r="DL1" i="28"/>
  <c r="DK1" i="28"/>
  <c r="DJ1" i="28"/>
  <c r="DO1" i="28" s="1"/>
  <c r="DI1" i="28"/>
  <c r="DN1" i="28" s="1"/>
  <c r="DH1" i="28"/>
  <c r="DM1" i="28" s="1"/>
  <c r="DG1" i="28"/>
  <c r="DD1" i="28"/>
  <c r="DC1" i="28"/>
  <c r="DB1" i="28"/>
  <c r="DA1" i="28"/>
  <c r="DF1" i="28" s="1"/>
  <c r="CZ1" i="28"/>
  <c r="DE1" i="28" s="1"/>
  <c r="CY1" i="28"/>
  <c r="CX1" i="28"/>
  <c r="CW1" i="28"/>
  <c r="CS1" i="28"/>
  <c r="CR1" i="28"/>
  <c r="CD1" i="28"/>
  <c r="CC1" i="28"/>
  <c r="CB1" i="28"/>
  <c r="BV1" i="28"/>
  <c r="GG1" i="28" s="1"/>
  <c r="BT1" i="28"/>
  <c r="GE1" i="28" s="1"/>
  <c r="BM1" i="28"/>
  <c r="BR1" i="28" s="1"/>
  <c r="BL1" i="28"/>
  <c r="BQ1" i="28" s="1"/>
  <c r="BH1" i="28"/>
  <c r="NZ1" i="28" s="1"/>
  <c r="PX1" i="28" s="1"/>
  <c r="BG1" i="28"/>
  <c r="NY1" i="28" s="1"/>
  <c r="BF1" i="28"/>
  <c r="GA1" i="28" s="1"/>
  <c r="BE1" i="28"/>
  <c r="FZ1" i="28" s="1"/>
  <c r="BD1" i="28"/>
  <c r="FY1" i="28" s="1"/>
  <c r="BC1" i="28"/>
  <c r="BB1" i="28"/>
  <c r="BA1" i="28"/>
  <c r="AZ1" i="28"/>
  <c r="AY1" i="28"/>
  <c r="AX1" i="28"/>
  <c r="AW1" i="28"/>
  <c r="AV1" i="28"/>
  <c r="AU1" i="28"/>
  <c r="AT1" i="28"/>
  <c r="AS1" i="28"/>
  <c r="AR1" i="28"/>
  <c r="AQ1" i="28"/>
  <c r="AP1" i="28"/>
  <c r="AO1" i="28"/>
  <c r="AN1" i="28"/>
  <c r="OY1" i="28" s="1"/>
  <c r="AM1" i="28"/>
  <c r="OX1" i="28" s="1"/>
  <c r="AL1" i="28"/>
  <c r="OW1" i="28" s="1"/>
  <c r="AK1" i="28"/>
  <c r="OV1" i="28" s="1"/>
  <c r="AJ1" i="28"/>
  <c r="OU1" i="28" s="1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IK1" i="28" s="1"/>
  <c r="V1" i="28"/>
  <c r="JS1" i="28" s="1"/>
  <c r="KM1" i="28" s="1"/>
  <c r="LB1" i="28" s="1"/>
  <c r="U1" i="28"/>
  <c r="JR1" i="28" s="1"/>
  <c r="KL1" i="28" s="1"/>
  <c r="T1" i="28"/>
  <c r="IM1" i="28" s="1"/>
  <c r="S1" i="28"/>
  <c r="GI1" i="28" s="1"/>
  <c r="R1" i="28"/>
  <c r="OT1" i="28" s="1"/>
  <c r="Q1" i="28"/>
  <c r="CF1" i="28" s="1"/>
  <c r="P1" i="28"/>
  <c r="PG1" i="28" s="1"/>
  <c r="O1" i="28"/>
  <c r="OQ1" i="28" s="1"/>
  <c r="N1" i="28"/>
  <c r="BS1" i="28" s="1"/>
  <c r="GD1" i="28" s="1"/>
  <c r="PP1" i="27"/>
  <c r="PN1" i="27"/>
  <c r="PM1" i="27"/>
  <c r="PL1" i="27"/>
  <c r="PK1" i="27"/>
  <c r="PJ1" i="27"/>
  <c r="PH1" i="27"/>
  <c r="OZ1" i="27"/>
  <c r="OJ1" i="27"/>
  <c r="OI1" i="27"/>
  <c r="OH1" i="27"/>
  <c r="OG1" i="27"/>
  <c r="OF1" i="27"/>
  <c r="OE1" i="27"/>
  <c r="OD1" i="27"/>
  <c r="OC1" i="27"/>
  <c r="OB1" i="27"/>
  <c r="OA1" i="27"/>
  <c r="NU1" i="27"/>
  <c r="NT1" i="27"/>
  <c r="NS1" i="27"/>
  <c r="NR1" i="27"/>
  <c r="NQ1" i="27"/>
  <c r="NP1" i="27"/>
  <c r="NO1" i="27"/>
  <c r="NN1" i="27"/>
  <c r="NM1" i="27"/>
  <c r="NL1" i="27"/>
  <c r="NK1" i="27"/>
  <c r="NJ1" i="27"/>
  <c r="PW1" i="27" s="1"/>
  <c r="NI1" i="27"/>
  <c r="NH1" i="27"/>
  <c r="NG1" i="27"/>
  <c r="NF1" i="27"/>
  <c r="NE1" i="27"/>
  <c r="ND1" i="27"/>
  <c r="NC1" i="27"/>
  <c r="NB1" i="27"/>
  <c r="NA1" i="27"/>
  <c r="MZ1" i="27"/>
  <c r="MY1" i="27"/>
  <c r="MX1" i="27"/>
  <c r="MW1" i="27"/>
  <c r="MV1" i="27"/>
  <c r="MU1" i="27"/>
  <c r="MT1" i="27"/>
  <c r="MS1" i="27"/>
  <c r="MR1" i="27"/>
  <c r="MQ1" i="27"/>
  <c r="MP1" i="27"/>
  <c r="PR1" i="27" s="1"/>
  <c r="MO1" i="27"/>
  <c r="PQ1" i="27" s="1"/>
  <c r="MN1" i="27"/>
  <c r="MM1" i="27"/>
  <c r="ML1" i="27"/>
  <c r="PS1" i="27" s="1"/>
  <c r="MK1" i="27"/>
  <c r="MJ1" i="27"/>
  <c r="MI1" i="27"/>
  <c r="MH1" i="27"/>
  <c r="PO1" i="27" s="1"/>
  <c r="LX1" i="27"/>
  <c r="LW1" i="27"/>
  <c r="LV1" i="27"/>
  <c r="LU1" i="27"/>
  <c r="LT1" i="27"/>
  <c r="LS1" i="27"/>
  <c r="LR1" i="27"/>
  <c r="LQ1" i="27"/>
  <c r="LP1" i="27"/>
  <c r="LO1" i="27"/>
  <c r="LN1" i="27"/>
  <c r="LM1" i="27"/>
  <c r="LL1" i="27"/>
  <c r="LK1" i="27"/>
  <c r="LJ1" i="27"/>
  <c r="LI1" i="27"/>
  <c r="MC1" i="27" s="1"/>
  <c r="KS1" i="27"/>
  <c r="KR1" i="27"/>
  <c r="KD1" i="27"/>
  <c r="KC1" i="27"/>
  <c r="KW1" i="27" s="1"/>
  <c r="LG1" i="27" s="1"/>
  <c r="KB1" i="27"/>
  <c r="JY1" i="27"/>
  <c r="JX1" i="27"/>
  <c r="JW1" i="27"/>
  <c r="KQ1" i="27" s="1"/>
  <c r="JV1" i="27"/>
  <c r="KP1" i="27" s="1"/>
  <c r="JU1" i="27"/>
  <c r="KO1" i="27" s="1"/>
  <c r="JT1" i="27"/>
  <c r="KN1" i="27" s="1"/>
  <c r="LC1" i="27" s="1"/>
  <c r="JO1" i="27"/>
  <c r="KI1" i="27" s="1"/>
  <c r="JN1" i="27"/>
  <c r="KH1" i="27" s="1"/>
  <c r="JM1" i="27"/>
  <c r="KG1" i="27" s="1"/>
  <c r="JL1" i="27"/>
  <c r="KF1" i="27" s="1"/>
  <c r="JK1" i="27"/>
  <c r="KE1" i="27" s="1"/>
  <c r="JJ1" i="27"/>
  <c r="JI1" i="27"/>
  <c r="JH1" i="27"/>
  <c r="JG1" i="27"/>
  <c r="KA1" i="27" s="1"/>
  <c r="KU1" i="27" s="1"/>
  <c r="JF1" i="27"/>
  <c r="JZ1" i="27" s="1"/>
  <c r="KT1" i="27" s="1"/>
  <c r="IZ1" i="27"/>
  <c r="IY1" i="27"/>
  <c r="IX1" i="27"/>
  <c r="IW1" i="27"/>
  <c r="IV1" i="27"/>
  <c r="IU1" i="27"/>
  <c r="IT1" i="27"/>
  <c r="IS1" i="27"/>
  <c r="IR1" i="27"/>
  <c r="IQ1" i="27"/>
  <c r="IN1" i="27"/>
  <c r="IF1" i="27"/>
  <c r="IE1" i="27"/>
  <c r="ID1" i="27"/>
  <c r="IC1" i="27"/>
  <c r="IB1" i="27"/>
  <c r="HX1" i="27"/>
  <c r="HV1" i="27"/>
  <c r="HU1" i="27"/>
  <c r="HT1" i="27"/>
  <c r="HS1" i="27"/>
  <c r="HR1" i="27"/>
  <c r="HQ1" i="27"/>
  <c r="HP1" i="27"/>
  <c r="HO1" i="27"/>
  <c r="HN1" i="27"/>
  <c r="HM1" i="27"/>
  <c r="HI1" i="27"/>
  <c r="HH1" i="27"/>
  <c r="HG1" i="27"/>
  <c r="HF1" i="27"/>
  <c r="HE1" i="27"/>
  <c r="HD1" i="27"/>
  <c r="HC1" i="27"/>
  <c r="HW1" i="27" s="1"/>
  <c r="GW1" i="27"/>
  <c r="GV1" i="27"/>
  <c r="GU1" i="27"/>
  <c r="GT1" i="27"/>
  <c r="GS1" i="27"/>
  <c r="GR1" i="27"/>
  <c r="GQ1" i="27"/>
  <c r="GP1" i="27"/>
  <c r="GO1" i="27"/>
  <c r="GN1" i="27"/>
  <c r="GK1" i="27"/>
  <c r="GJ1" i="27"/>
  <c r="GC1" i="27"/>
  <c r="GB1" i="27"/>
  <c r="FX1" i="27"/>
  <c r="FW1" i="27"/>
  <c r="FV1" i="27"/>
  <c r="FU1" i="27"/>
  <c r="FT1" i="27"/>
  <c r="FS1" i="27"/>
  <c r="FR1" i="27"/>
  <c r="FQ1" i="27"/>
  <c r="FP1" i="27"/>
  <c r="FO1" i="27"/>
  <c r="FN1" i="27"/>
  <c r="FM1" i="27"/>
  <c r="FL1" i="27"/>
  <c r="FK1" i="27"/>
  <c r="FJ1" i="27"/>
  <c r="FI1" i="27"/>
  <c r="FH1" i="27"/>
  <c r="FG1" i="27"/>
  <c r="FF1" i="27"/>
  <c r="FE1" i="27"/>
  <c r="FD1" i="27"/>
  <c r="FC1" i="27"/>
  <c r="FB1" i="27"/>
  <c r="FA1" i="27"/>
  <c r="EZ1" i="27"/>
  <c r="EY1" i="27"/>
  <c r="EX1" i="27"/>
  <c r="EW1" i="27"/>
  <c r="EV1" i="27"/>
  <c r="EU1" i="27"/>
  <c r="ET1" i="27"/>
  <c r="ES1" i="27"/>
  <c r="ER1" i="27"/>
  <c r="EQ1" i="27"/>
  <c r="EP1" i="27"/>
  <c r="EO1" i="27"/>
  <c r="EN1" i="27"/>
  <c r="EM1" i="27"/>
  <c r="EL1" i="27"/>
  <c r="EK1" i="27"/>
  <c r="EH1" i="27"/>
  <c r="EG1" i="27"/>
  <c r="EF1" i="27"/>
  <c r="EE1" i="27"/>
  <c r="EJ1" i="27" s="1"/>
  <c r="ED1" i="27"/>
  <c r="EI1" i="27" s="1"/>
  <c r="EC1" i="27"/>
  <c r="EB1" i="27"/>
  <c r="EA1" i="27"/>
  <c r="DZ1" i="27"/>
  <c r="DY1" i="27"/>
  <c r="DX1" i="27"/>
  <c r="DU1" i="27"/>
  <c r="DT1" i="27"/>
  <c r="DS1" i="27"/>
  <c r="DR1" i="27"/>
  <c r="DW1" i="27" s="1"/>
  <c r="DQ1" i="27"/>
  <c r="DV1" i="27" s="1"/>
  <c r="DP1" i="27"/>
  <c r="DK1" i="27"/>
  <c r="DJ1" i="27"/>
  <c r="DO1" i="27" s="1"/>
  <c r="DI1" i="27"/>
  <c r="DN1" i="27" s="1"/>
  <c r="DH1" i="27"/>
  <c r="DM1" i="27" s="1"/>
  <c r="DG1" i="27"/>
  <c r="DL1" i="27" s="1"/>
  <c r="DB1" i="27"/>
  <c r="DA1" i="27"/>
  <c r="DF1" i="27" s="1"/>
  <c r="CZ1" i="27"/>
  <c r="DE1" i="27" s="1"/>
  <c r="CY1" i="27"/>
  <c r="DD1" i="27" s="1"/>
  <c r="CX1" i="27"/>
  <c r="DC1" i="27" s="1"/>
  <c r="CW1" i="27"/>
  <c r="CS1" i="27"/>
  <c r="CR1" i="27"/>
  <c r="CD1" i="27"/>
  <c r="CC1" i="27"/>
  <c r="CB1" i="27"/>
  <c r="BT1" i="27"/>
  <c r="GE1" i="27" s="1"/>
  <c r="BM1" i="27"/>
  <c r="BR1" i="27" s="1"/>
  <c r="BL1" i="27"/>
  <c r="BQ1" i="27" s="1"/>
  <c r="BH1" i="27"/>
  <c r="NZ1" i="27" s="1"/>
  <c r="PX1" i="27" s="1"/>
  <c r="BG1" i="27"/>
  <c r="NY1" i="27" s="1"/>
  <c r="BF1" i="27"/>
  <c r="GA1" i="27" s="1"/>
  <c r="BE1" i="27"/>
  <c r="FZ1" i="27" s="1"/>
  <c r="GY1" i="27" s="1"/>
  <c r="BD1" i="27"/>
  <c r="FY1" i="27" s="1"/>
  <c r="GX1" i="27" s="1"/>
  <c r="BC1" i="27"/>
  <c r="BB1" i="27"/>
  <c r="BA1" i="27"/>
  <c r="AZ1" i="27"/>
  <c r="AY1" i="27"/>
  <c r="AX1" i="27"/>
  <c r="AW1" i="27"/>
  <c r="AV1" i="27"/>
  <c r="AU1" i="27"/>
  <c r="AT1" i="27"/>
  <c r="AS1" i="27"/>
  <c r="AR1" i="27"/>
  <c r="AQ1" i="27"/>
  <c r="AP1" i="27"/>
  <c r="AO1" i="27"/>
  <c r="AN1" i="27"/>
  <c r="OY1" i="27" s="1"/>
  <c r="AM1" i="27"/>
  <c r="OX1" i="27" s="1"/>
  <c r="AL1" i="27"/>
  <c r="OW1" i="27" s="1"/>
  <c r="AK1" i="27"/>
  <c r="OV1" i="27" s="1"/>
  <c r="AJ1" i="27"/>
  <c r="OU1" i="27" s="1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IK1" i="27" s="1"/>
  <c r="V1" i="27"/>
  <c r="JS1" i="27" s="1"/>
  <c r="KM1" i="27" s="1"/>
  <c r="LB1" i="27" s="1"/>
  <c r="U1" i="27"/>
  <c r="JR1" i="27" s="1"/>
  <c r="KL1" i="27" s="1"/>
  <c r="LA1" i="27" s="1"/>
  <c r="T1" i="27"/>
  <c r="IM1" i="27" s="1"/>
  <c r="S1" i="27"/>
  <c r="GI1" i="27" s="1"/>
  <c r="R1" i="27"/>
  <c r="CG1" i="27" s="1"/>
  <c r="Q1" i="27"/>
  <c r="CF1" i="27" s="1"/>
  <c r="P1" i="27"/>
  <c r="PG1" i="27" s="1"/>
  <c r="O1" i="27"/>
  <c r="OQ1" i="27" s="1"/>
  <c r="N1" i="27"/>
  <c r="BS1" i="27" s="1"/>
  <c r="GD1" i="27" s="1"/>
  <c r="PP1" i="26"/>
  <c r="PN1" i="26"/>
  <c r="PM1" i="26"/>
  <c r="PL1" i="26"/>
  <c r="PK1" i="26"/>
  <c r="PJ1" i="26"/>
  <c r="PH1" i="26"/>
  <c r="OZ1" i="26"/>
  <c r="OJ1" i="26"/>
  <c r="OI1" i="26"/>
  <c r="OH1" i="26"/>
  <c r="OG1" i="26"/>
  <c r="OF1" i="26"/>
  <c r="OE1" i="26"/>
  <c r="OD1" i="26"/>
  <c r="OC1" i="26"/>
  <c r="OB1" i="26"/>
  <c r="OA1" i="26"/>
  <c r="NU1" i="26"/>
  <c r="NT1" i="26"/>
  <c r="NS1" i="26"/>
  <c r="NR1" i="26"/>
  <c r="NQ1" i="26"/>
  <c r="NP1" i="26"/>
  <c r="NO1" i="26"/>
  <c r="NN1" i="26"/>
  <c r="NM1" i="26"/>
  <c r="NL1" i="26"/>
  <c r="NK1" i="26"/>
  <c r="NJ1" i="26"/>
  <c r="PW1" i="26" s="1"/>
  <c r="NI1" i="26"/>
  <c r="NH1" i="26"/>
  <c r="NG1" i="26"/>
  <c r="NF1" i="26"/>
  <c r="NE1" i="26"/>
  <c r="ND1" i="26"/>
  <c r="NC1" i="26"/>
  <c r="NB1" i="26"/>
  <c r="NA1" i="26"/>
  <c r="MZ1" i="26"/>
  <c r="MY1" i="26"/>
  <c r="MX1" i="26"/>
  <c r="MW1" i="26"/>
  <c r="MV1" i="26"/>
  <c r="MU1" i="26"/>
  <c r="MT1" i="26"/>
  <c r="MS1" i="26"/>
  <c r="MR1" i="26"/>
  <c r="MQ1" i="26"/>
  <c r="MP1" i="26"/>
  <c r="PR1" i="26" s="1"/>
  <c r="MO1" i="26"/>
  <c r="PQ1" i="26" s="1"/>
  <c r="MN1" i="26"/>
  <c r="MM1" i="26"/>
  <c r="ML1" i="26"/>
  <c r="PS1" i="26" s="1"/>
  <c r="MK1" i="26"/>
  <c r="MJ1" i="26"/>
  <c r="MI1" i="26"/>
  <c r="MH1" i="26"/>
  <c r="PO1" i="26" s="1"/>
  <c r="LX1" i="26"/>
  <c r="LW1" i="26"/>
  <c r="LV1" i="26"/>
  <c r="LU1" i="26"/>
  <c r="LT1" i="26"/>
  <c r="LS1" i="26"/>
  <c r="LR1" i="26"/>
  <c r="LQ1" i="26"/>
  <c r="LP1" i="26"/>
  <c r="LO1" i="26"/>
  <c r="LN1" i="26"/>
  <c r="LM1" i="26"/>
  <c r="LL1" i="26"/>
  <c r="LK1" i="26"/>
  <c r="LJ1" i="26"/>
  <c r="LI1" i="26"/>
  <c r="MC1" i="26" s="1"/>
  <c r="KS1" i="26"/>
  <c r="KR1" i="26"/>
  <c r="KE1" i="26"/>
  <c r="KD1" i="26"/>
  <c r="KC1" i="26"/>
  <c r="KB1" i="26"/>
  <c r="KV1" i="26" s="1"/>
  <c r="JY1" i="26"/>
  <c r="JX1" i="26"/>
  <c r="JW1" i="26"/>
  <c r="KQ1" i="26" s="1"/>
  <c r="JV1" i="26"/>
  <c r="KP1" i="26" s="1"/>
  <c r="JU1" i="26"/>
  <c r="KO1" i="26" s="1"/>
  <c r="JT1" i="26"/>
  <c r="KN1" i="26" s="1"/>
  <c r="LC1" i="26" s="1"/>
  <c r="JO1" i="26"/>
  <c r="KI1" i="26" s="1"/>
  <c r="JN1" i="26"/>
  <c r="KH1" i="26" s="1"/>
  <c r="JM1" i="26"/>
  <c r="KG1" i="26" s="1"/>
  <c r="JL1" i="26"/>
  <c r="KF1" i="26" s="1"/>
  <c r="JK1" i="26"/>
  <c r="JJ1" i="26"/>
  <c r="JI1" i="26"/>
  <c r="JH1" i="26"/>
  <c r="JG1" i="26"/>
  <c r="KA1" i="26" s="1"/>
  <c r="KU1" i="26" s="1"/>
  <c r="JF1" i="26"/>
  <c r="JZ1" i="26" s="1"/>
  <c r="KT1" i="26" s="1"/>
  <c r="IZ1" i="26"/>
  <c r="IY1" i="26"/>
  <c r="IX1" i="26"/>
  <c r="IW1" i="26"/>
  <c r="IV1" i="26"/>
  <c r="IU1" i="26"/>
  <c r="IT1" i="26"/>
  <c r="IS1" i="26"/>
  <c r="IR1" i="26"/>
  <c r="IQ1" i="26"/>
  <c r="IO1" i="26"/>
  <c r="IN1" i="26"/>
  <c r="IF1" i="26"/>
  <c r="IE1" i="26"/>
  <c r="ID1" i="26"/>
  <c r="IC1" i="26"/>
  <c r="IB1" i="26"/>
  <c r="HX1" i="26"/>
  <c r="HV1" i="26"/>
  <c r="HU1" i="26"/>
  <c r="HT1" i="26"/>
  <c r="HS1" i="26"/>
  <c r="HR1" i="26"/>
  <c r="HQ1" i="26"/>
  <c r="HP1" i="26"/>
  <c r="HO1" i="26"/>
  <c r="HN1" i="26"/>
  <c r="HM1" i="26"/>
  <c r="HI1" i="26"/>
  <c r="HH1" i="26"/>
  <c r="HG1" i="26"/>
  <c r="HF1" i="26"/>
  <c r="HE1" i="26"/>
  <c r="HD1" i="26"/>
  <c r="HC1" i="26"/>
  <c r="HW1" i="26" s="1"/>
  <c r="GW1" i="26"/>
  <c r="GV1" i="26"/>
  <c r="GU1" i="26"/>
  <c r="GT1" i="26"/>
  <c r="GS1" i="26"/>
  <c r="GR1" i="26"/>
  <c r="GQ1" i="26"/>
  <c r="GP1" i="26"/>
  <c r="GO1" i="26"/>
  <c r="GN1" i="26"/>
  <c r="GL1" i="26"/>
  <c r="GK1" i="26"/>
  <c r="GJ1" i="26"/>
  <c r="GC1" i="26"/>
  <c r="GB1" i="26"/>
  <c r="FX1" i="26"/>
  <c r="FW1" i="26"/>
  <c r="FV1" i="26"/>
  <c r="FU1" i="26"/>
  <c r="FT1" i="26"/>
  <c r="FS1" i="26"/>
  <c r="FR1" i="26"/>
  <c r="FQ1" i="26"/>
  <c r="FP1" i="26"/>
  <c r="FO1" i="26"/>
  <c r="FN1" i="26"/>
  <c r="FM1" i="26"/>
  <c r="FL1" i="26"/>
  <c r="FK1" i="26"/>
  <c r="FJ1" i="26"/>
  <c r="FI1" i="26"/>
  <c r="FH1" i="26"/>
  <c r="FG1" i="26"/>
  <c r="FF1" i="26"/>
  <c r="FE1" i="26"/>
  <c r="FD1" i="26"/>
  <c r="FC1" i="26"/>
  <c r="FB1" i="26"/>
  <c r="FA1" i="26"/>
  <c r="EZ1" i="26"/>
  <c r="EY1" i="26"/>
  <c r="EX1" i="26"/>
  <c r="EW1" i="26"/>
  <c r="EV1" i="26"/>
  <c r="EU1" i="26"/>
  <c r="ET1" i="26"/>
  <c r="ES1" i="26"/>
  <c r="ER1" i="26"/>
  <c r="EQ1" i="26"/>
  <c r="EP1" i="26"/>
  <c r="EO1" i="26"/>
  <c r="EN1" i="26"/>
  <c r="EM1" i="26"/>
  <c r="EL1" i="26"/>
  <c r="EK1" i="26"/>
  <c r="EI1" i="26"/>
  <c r="EH1" i="26"/>
  <c r="EG1" i="26"/>
  <c r="EF1" i="26"/>
  <c r="EE1" i="26"/>
  <c r="EJ1" i="26" s="1"/>
  <c r="ED1" i="26"/>
  <c r="EC1" i="26"/>
  <c r="EB1" i="26"/>
  <c r="EA1" i="26"/>
  <c r="DZ1" i="26"/>
  <c r="DY1" i="26"/>
  <c r="DX1" i="26"/>
  <c r="DU1" i="26"/>
  <c r="DT1" i="26"/>
  <c r="DS1" i="26"/>
  <c r="DR1" i="26"/>
  <c r="DW1" i="26" s="1"/>
  <c r="DQ1" i="26"/>
  <c r="DV1" i="26" s="1"/>
  <c r="DP1" i="26"/>
  <c r="DK1" i="26"/>
  <c r="DJ1" i="26"/>
  <c r="DO1" i="26" s="1"/>
  <c r="DI1" i="26"/>
  <c r="DN1" i="26" s="1"/>
  <c r="DH1" i="26"/>
  <c r="DM1" i="26" s="1"/>
  <c r="DG1" i="26"/>
  <c r="DL1" i="26" s="1"/>
  <c r="DC1" i="26"/>
  <c r="DB1" i="26"/>
  <c r="DA1" i="26"/>
  <c r="DF1" i="26" s="1"/>
  <c r="CZ1" i="26"/>
  <c r="DE1" i="26" s="1"/>
  <c r="CY1" i="26"/>
  <c r="DD1" i="26" s="1"/>
  <c r="CX1" i="26"/>
  <c r="CW1" i="26"/>
  <c r="CS1" i="26"/>
  <c r="CR1" i="26"/>
  <c r="CD1" i="26"/>
  <c r="CC1" i="26"/>
  <c r="CB1" i="26"/>
  <c r="BT1" i="26"/>
  <c r="GE1" i="26" s="1"/>
  <c r="BM1" i="26"/>
  <c r="BR1" i="26" s="1"/>
  <c r="BL1" i="26"/>
  <c r="BQ1" i="26" s="1"/>
  <c r="BH1" i="26"/>
  <c r="NZ1" i="26" s="1"/>
  <c r="PX1" i="26" s="1"/>
  <c r="BG1" i="26"/>
  <c r="NY1" i="26" s="1"/>
  <c r="BF1" i="26"/>
  <c r="GA1" i="26" s="1"/>
  <c r="BE1" i="26"/>
  <c r="FZ1" i="26" s="1"/>
  <c r="BD1" i="26"/>
  <c r="FY1" i="26" s="1"/>
  <c r="BC1" i="26"/>
  <c r="BB1" i="26"/>
  <c r="BA1" i="26"/>
  <c r="AZ1" i="26"/>
  <c r="AY1" i="26"/>
  <c r="AX1" i="26"/>
  <c r="AW1" i="26"/>
  <c r="AV1" i="26"/>
  <c r="AU1" i="26"/>
  <c r="AT1" i="26"/>
  <c r="AS1" i="26"/>
  <c r="AR1" i="26"/>
  <c r="AQ1" i="26"/>
  <c r="AP1" i="26"/>
  <c r="AO1" i="26"/>
  <c r="AN1" i="26"/>
  <c r="OY1" i="26" s="1"/>
  <c r="AM1" i="26"/>
  <c r="OX1" i="26" s="1"/>
  <c r="AL1" i="26"/>
  <c r="OW1" i="26" s="1"/>
  <c r="AK1" i="26"/>
  <c r="OV1" i="26" s="1"/>
  <c r="AJ1" i="26"/>
  <c r="OU1" i="26" s="1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IK1" i="26" s="1"/>
  <c r="V1" i="26"/>
  <c r="JS1" i="26" s="1"/>
  <c r="KM1" i="26" s="1"/>
  <c r="LB1" i="26" s="1"/>
  <c r="U1" i="26"/>
  <c r="JR1" i="26" s="1"/>
  <c r="KL1" i="26" s="1"/>
  <c r="LA1" i="26" s="1"/>
  <c r="T1" i="26"/>
  <c r="IM1" i="26" s="1"/>
  <c r="S1" i="26"/>
  <c r="GI1" i="26" s="1"/>
  <c r="R1" i="26"/>
  <c r="CG1" i="26" s="1"/>
  <c r="Q1" i="26"/>
  <c r="CF1" i="26" s="1"/>
  <c r="P1" i="26"/>
  <c r="PG1" i="26" s="1"/>
  <c r="O1" i="26"/>
  <c r="OQ1" i="26" s="1"/>
  <c r="N1" i="26"/>
  <c r="BS1" i="26" s="1"/>
  <c r="GD1" i="26" s="1"/>
  <c r="PZ1" i="25"/>
  <c r="PN1" i="25"/>
  <c r="PM1" i="25"/>
  <c r="PL1" i="25"/>
  <c r="PK1" i="25"/>
  <c r="PJ1" i="25"/>
  <c r="PH1" i="25"/>
  <c r="OZ1" i="25"/>
  <c r="OL1" i="25"/>
  <c r="OJ1" i="25"/>
  <c r="OI1" i="25"/>
  <c r="OH1" i="25"/>
  <c r="OG1" i="25"/>
  <c r="OF1" i="25"/>
  <c r="OE1" i="25"/>
  <c r="OD1" i="25"/>
  <c r="OC1" i="25"/>
  <c r="OB1" i="25"/>
  <c r="OA1" i="25"/>
  <c r="NU1" i="25"/>
  <c r="NT1" i="25"/>
  <c r="NS1" i="25"/>
  <c r="NR1" i="25"/>
  <c r="NQ1" i="25"/>
  <c r="NP1" i="25"/>
  <c r="NO1" i="25"/>
  <c r="NN1" i="25"/>
  <c r="NM1" i="25"/>
  <c r="NL1" i="25"/>
  <c r="NK1" i="25"/>
  <c r="NJ1" i="25"/>
  <c r="PW1" i="25" s="1"/>
  <c r="NI1" i="25"/>
  <c r="NH1" i="25"/>
  <c r="NG1" i="25"/>
  <c r="NF1" i="25"/>
  <c r="NE1" i="25"/>
  <c r="ND1" i="25"/>
  <c r="NC1" i="25"/>
  <c r="NB1" i="25"/>
  <c r="NA1" i="25"/>
  <c r="MZ1" i="25"/>
  <c r="MY1" i="25"/>
  <c r="MX1" i="25"/>
  <c r="MW1" i="25"/>
  <c r="MV1" i="25"/>
  <c r="MU1" i="25"/>
  <c r="MT1" i="25"/>
  <c r="MS1" i="25"/>
  <c r="MR1" i="25"/>
  <c r="MQ1" i="25"/>
  <c r="PS1" i="25" s="1"/>
  <c r="MP1" i="25"/>
  <c r="PR1" i="25" s="1"/>
  <c r="MO1" i="25"/>
  <c r="PQ1" i="25" s="1"/>
  <c r="MN1" i="25"/>
  <c r="PP1" i="25" s="1"/>
  <c r="MM1" i="25"/>
  <c r="ML1" i="25"/>
  <c r="MK1" i="25"/>
  <c r="MJ1" i="25"/>
  <c r="MI1" i="25"/>
  <c r="MH1" i="25"/>
  <c r="PO1" i="25" s="1"/>
  <c r="LX1" i="25"/>
  <c r="LW1" i="25"/>
  <c r="LV1" i="25"/>
  <c r="LU1" i="25"/>
  <c r="LT1" i="25"/>
  <c r="LS1" i="25"/>
  <c r="LR1" i="25"/>
  <c r="LQ1" i="25"/>
  <c r="LP1" i="25"/>
  <c r="LO1" i="25"/>
  <c r="LN1" i="25"/>
  <c r="LM1" i="25"/>
  <c r="LL1" i="25"/>
  <c r="LK1" i="25"/>
  <c r="LJ1" i="25"/>
  <c r="LI1" i="25"/>
  <c r="MC1" i="25" s="1"/>
  <c r="KS1" i="25"/>
  <c r="KR1" i="25"/>
  <c r="KE1" i="25"/>
  <c r="KD1" i="25"/>
  <c r="KC1" i="25"/>
  <c r="KW1" i="25" s="1"/>
  <c r="LG1" i="25" s="1"/>
  <c r="KB1" i="25"/>
  <c r="JY1" i="25"/>
  <c r="JX1" i="25"/>
  <c r="JW1" i="25"/>
  <c r="KQ1" i="25" s="1"/>
  <c r="JV1" i="25"/>
  <c r="KP1" i="25" s="1"/>
  <c r="JU1" i="25"/>
  <c r="KO1" i="25" s="1"/>
  <c r="JT1" i="25"/>
  <c r="KN1" i="25" s="1"/>
  <c r="LC1" i="25" s="1"/>
  <c r="JO1" i="25"/>
  <c r="KI1" i="25" s="1"/>
  <c r="JN1" i="25"/>
  <c r="KH1" i="25" s="1"/>
  <c r="JM1" i="25"/>
  <c r="KG1" i="25" s="1"/>
  <c r="JL1" i="25"/>
  <c r="KF1" i="25" s="1"/>
  <c r="JK1" i="25"/>
  <c r="JJ1" i="25"/>
  <c r="JI1" i="25"/>
  <c r="JH1" i="25"/>
  <c r="JG1" i="25"/>
  <c r="KA1" i="25" s="1"/>
  <c r="KU1" i="25" s="1"/>
  <c r="JF1" i="25"/>
  <c r="JZ1" i="25" s="1"/>
  <c r="KT1" i="25" s="1"/>
  <c r="IZ1" i="25"/>
  <c r="IY1" i="25"/>
  <c r="IX1" i="25"/>
  <c r="IW1" i="25"/>
  <c r="IV1" i="25"/>
  <c r="IU1" i="25"/>
  <c r="IT1" i="25"/>
  <c r="IS1" i="25"/>
  <c r="IR1" i="25"/>
  <c r="IQ1" i="25"/>
  <c r="IP1" i="25"/>
  <c r="IO1" i="25"/>
  <c r="IN1" i="25"/>
  <c r="II1" i="25"/>
  <c r="IH1" i="25"/>
  <c r="IF1" i="25"/>
  <c r="IE1" i="25"/>
  <c r="ID1" i="25"/>
  <c r="JC1" i="25" s="1"/>
  <c r="IC1" i="25"/>
  <c r="IB1" i="25"/>
  <c r="HX1" i="25"/>
  <c r="HV1" i="25"/>
  <c r="HU1" i="25"/>
  <c r="HT1" i="25"/>
  <c r="HS1" i="25"/>
  <c r="HR1" i="25"/>
  <c r="HQ1" i="25"/>
  <c r="HP1" i="25"/>
  <c r="HZ1" i="25" s="1"/>
  <c r="HO1" i="25"/>
  <c r="HN1" i="25"/>
  <c r="HM1" i="25"/>
  <c r="HK1" i="25"/>
  <c r="HJ1" i="25"/>
  <c r="HY1" i="25" s="1"/>
  <c r="HI1" i="25"/>
  <c r="HH1" i="25"/>
  <c r="HG1" i="25"/>
  <c r="HF1" i="25"/>
  <c r="HE1" i="25"/>
  <c r="HD1" i="25"/>
  <c r="HC1" i="25"/>
  <c r="HW1" i="25" s="1"/>
  <c r="GW1" i="25"/>
  <c r="GV1" i="25"/>
  <c r="GU1" i="25"/>
  <c r="GT1" i="25"/>
  <c r="GS1" i="25"/>
  <c r="GR1" i="25"/>
  <c r="GQ1" i="25"/>
  <c r="GP1" i="25"/>
  <c r="GO1" i="25"/>
  <c r="GN1" i="25"/>
  <c r="GM1" i="25"/>
  <c r="GL1" i="25"/>
  <c r="GK1" i="25"/>
  <c r="GJ1" i="25"/>
  <c r="GC1" i="25"/>
  <c r="GB1" i="25"/>
  <c r="FX1" i="25"/>
  <c r="FW1" i="25"/>
  <c r="FV1" i="25"/>
  <c r="FU1" i="25"/>
  <c r="FT1" i="25"/>
  <c r="FS1" i="25"/>
  <c r="FR1" i="25"/>
  <c r="FQ1" i="25"/>
  <c r="FP1" i="25"/>
  <c r="FO1" i="25"/>
  <c r="FN1" i="25"/>
  <c r="FM1" i="25"/>
  <c r="FL1" i="25"/>
  <c r="FK1" i="25"/>
  <c r="FJ1" i="25"/>
  <c r="FI1" i="25"/>
  <c r="FH1" i="25"/>
  <c r="FG1" i="25"/>
  <c r="FF1" i="25"/>
  <c r="FE1" i="25"/>
  <c r="FD1" i="25"/>
  <c r="FC1" i="25"/>
  <c r="FB1" i="25"/>
  <c r="FA1" i="25"/>
  <c r="EZ1" i="25"/>
  <c r="EY1" i="25"/>
  <c r="EX1" i="25"/>
  <c r="EW1" i="25"/>
  <c r="EV1" i="25"/>
  <c r="EU1" i="25"/>
  <c r="ET1" i="25"/>
  <c r="ES1" i="25"/>
  <c r="ER1" i="25"/>
  <c r="EQ1" i="25"/>
  <c r="EP1" i="25"/>
  <c r="EO1" i="25"/>
  <c r="EN1" i="25"/>
  <c r="EM1" i="25"/>
  <c r="EL1" i="25"/>
  <c r="EK1" i="25"/>
  <c r="EJ1" i="25"/>
  <c r="EI1" i="25"/>
  <c r="EH1" i="25"/>
  <c r="EG1" i="25"/>
  <c r="EF1" i="25"/>
  <c r="EE1" i="25"/>
  <c r="ED1" i="25"/>
  <c r="EC1" i="25"/>
  <c r="EB1" i="25"/>
  <c r="EA1" i="25"/>
  <c r="DZ1" i="25"/>
  <c r="DY1" i="25"/>
  <c r="DX1" i="25"/>
  <c r="DU1" i="25"/>
  <c r="DT1" i="25"/>
  <c r="DS1" i="25"/>
  <c r="DR1" i="25"/>
  <c r="DW1" i="25" s="1"/>
  <c r="DQ1" i="25"/>
  <c r="DV1" i="25" s="1"/>
  <c r="DP1" i="25"/>
  <c r="DL1" i="25"/>
  <c r="DK1" i="25"/>
  <c r="DJ1" i="25"/>
  <c r="DO1" i="25" s="1"/>
  <c r="DI1" i="25"/>
  <c r="DN1" i="25" s="1"/>
  <c r="DH1" i="25"/>
  <c r="DM1" i="25" s="1"/>
  <c r="DG1" i="25"/>
  <c r="DD1" i="25"/>
  <c r="DC1" i="25"/>
  <c r="DB1" i="25"/>
  <c r="DA1" i="25"/>
  <c r="DF1" i="25" s="1"/>
  <c r="CZ1" i="25"/>
  <c r="DE1" i="25" s="1"/>
  <c r="CY1" i="25"/>
  <c r="CX1" i="25"/>
  <c r="CW1" i="25"/>
  <c r="CS1" i="25"/>
  <c r="CR1" i="25"/>
  <c r="CD1" i="25"/>
  <c r="CC1" i="25"/>
  <c r="CB1" i="25"/>
  <c r="BV1" i="25"/>
  <c r="GG1" i="25" s="1"/>
  <c r="BT1" i="25"/>
  <c r="GE1" i="25" s="1"/>
  <c r="BM1" i="25"/>
  <c r="BR1" i="25" s="1"/>
  <c r="BL1" i="25"/>
  <c r="BQ1" i="25" s="1"/>
  <c r="BH1" i="25"/>
  <c r="NZ1" i="25" s="1"/>
  <c r="PX1" i="25" s="1"/>
  <c r="BG1" i="25"/>
  <c r="NY1" i="25" s="1"/>
  <c r="BF1" i="25"/>
  <c r="GA1" i="25" s="1"/>
  <c r="BE1" i="25"/>
  <c r="FZ1" i="25" s="1"/>
  <c r="GY1" i="25" s="1"/>
  <c r="BD1" i="25"/>
  <c r="NV1" i="25" s="1"/>
  <c r="BC1" i="25"/>
  <c r="BB1" i="25"/>
  <c r="BA1" i="25"/>
  <c r="AZ1" i="25"/>
  <c r="AY1" i="25"/>
  <c r="AX1" i="25"/>
  <c r="AW1" i="25"/>
  <c r="AV1" i="25"/>
  <c r="AU1" i="25"/>
  <c r="AT1" i="25"/>
  <c r="AS1" i="25"/>
  <c r="AR1" i="25"/>
  <c r="AQ1" i="25"/>
  <c r="AP1" i="25"/>
  <c r="AO1" i="25"/>
  <c r="AN1" i="25"/>
  <c r="OY1" i="25" s="1"/>
  <c r="AM1" i="25"/>
  <c r="OX1" i="25" s="1"/>
  <c r="AL1" i="25"/>
  <c r="OW1" i="25" s="1"/>
  <c r="AK1" i="25"/>
  <c r="OV1" i="25" s="1"/>
  <c r="AJ1" i="25"/>
  <c r="OU1" i="25" s="1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IK1" i="25" s="1"/>
  <c r="V1" i="25"/>
  <c r="JS1" i="25" s="1"/>
  <c r="KM1" i="25" s="1"/>
  <c r="LB1" i="25" s="1"/>
  <c r="U1" i="25"/>
  <c r="JR1" i="25" s="1"/>
  <c r="KL1" i="25" s="1"/>
  <c r="LA1" i="25" s="1"/>
  <c r="T1" i="25"/>
  <c r="IM1" i="25" s="1"/>
  <c r="S1" i="25"/>
  <c r="GI1" i="25" s="1"/>
  <c r="R1" i="25"/>
  <c r="CL1" i="25" s="1"/>
  <c r="CQ1" i="25" s="1"/>
  <c r="Q1" i="25"/>
  <c r="CF1" i="25" s="1"/>
  <c r="P1" i="25"/>
  <c r="PG1" i="25" s="1"/>
  <c r="O1" i="25"/>
  <c r="OQ1" i="25" s="1"/>
  <c r="N1" i="25"/>
  <c r="BS1" i="25" s="1"/>
  <c r="GD1" i="25" s="1"/>
  <c r="PN1" i="24"/>
  <c r="PM1" i="24"/>
  <c r="PL1" i="24"/>
  <c r="PK1" i="24"/>
  <c r="PJ1" i="24"/>
  <c r="PH1" i="24"/>
  <c r="OZ1" i="24"/>
  <c r="OJ1" i="24"/>
  <c r="OI1" i="24"/>
  <c r="OH1" i="24"/>
  <c r="OG1" i="24"/>
  <c r="OF1" i="24"/>
  <c r="OE1" i="24"/>
  <c r="OD1" i="24"/>
  <c r="OC1" i="24"/>
  <c r="OB1" i="24"/>
  <c r="OA1" i="24"/>
  <c r="NU1" i="24"/>
  <c r="NT1" i="24"/>
  <c r="NS1" i="24"/>
  <c r="NR1" i="24"/>
  <c r="NQ1" i="24"/>
  <c r="NP1" i="24"/>
  <c r="NO1" i="24"/>
  <c r="NN1" i="24"/>
  <c r="NM1" i="24"/>
  <c r="NL1" i="24"/>
  <c r="NK1" i="24"/>
  <c r="NJ1" i="24"/>
  <c r="NI1" i="24"/>
  <c r="NH1" i="24"/>
  <c r="NG1" i="24"/>
  <c r="NF1" i="24"/>
  <c r="NE1" i="24"/>
  <c r="ND1" i="24"/>
  <c r="NC1" i="24"/>
  <c r="NB1" i="24"/>
  <c r="NA1" i="24"/>
  <c r="MZ1" i="24"/>
  <c r="MY1" i="24"/>
  <c r="MX1" i="24"/>
  <c r="MW1" i="24"/>
  <c r="MV1" i="24"/>
  <c r="MU1" i="24"/>
  <c r="MT1" i="24"/>
  <c r="MS1" i="24"/>
  <c r="MR1" i="24"/>
  <c r="MQ1" i="24"/>
  <c r="PS1" i="24" s="1"/>
  <c r="MP1" i="24"/>
  <c r="PR1" i="24" s="1"/>
  <c r="MO1" i="24"/>
  <c r="PQ1" i="24" s="1"/>
  <c r="MN1" i="24"/>
  <c r="PP1" i="24" s="1"/>
  <c r="MM1" i="24"/>
  <c r="ML1" i="24"/>
  <c r="MK1" i="24"/>
  <c r="MJ1" i="24"/>
  <c r="MI1" i="24"/>
  <c r="MH1" i="24"/>
  <c r="PO1" i="24" s="1"/>
  <c r="LX1" i="24"/>
  <c r="LW1" i="24"/>
  <c r="LV1" i="24"/>
  <c r="LU1" i="24"/>
  <c r="LT1" i="24"/>
  <c r="LS1" i="24"/>
  <c r="LR1" i="24"/>
  <c r="LQ1" i="24"/>
  <c r="LP1" i="24"/>
  <c r="LO1" i="24"/>
  <c r="LN1" i="24"/>
  <c r="LM1" i="24"/>
  <c r="LL1" i="24"/>
  <c r="LK1" i="24"/>
  <c r="LJ1" i="24"/>
  <c r="LI1" i="24"/>
  <c r="MC1" i="24" s="1"/>
  <c r="KS1" i="24"/>
  <c r="KR1" i="24"/>
  <c r="KE1" i="24"/>
  <c r="KD1" i="24"/>
  <c r="KC1" i="24"/>
  <c r="KB1" i="24"/>
  <c r="JY1" i="24"/>
  <c r="JX1" i="24"/>
  <c r="JW1" i="24"/>
  <c r="KQ1" i="24" s="1"/>
  <c r="JV1" i="24"/>
  <c r="KP1" i="24" s="1"/>
  <c r="JU1" i="24"/>
  <c r="KO1" i="24" s="1"/>
  <c r="JT1" i="24"/>
  <c r="KN1" i="24" s="1"/>
  <c r="LC1" i="24" s="1"/>
  <c r="JO1" i="24"/>
  <c r="KI1" i="24" s="1"/>
  <c r="JN1" i="24"/>
  <c r="KH1" i="24" s="1"/>
  <c r="JM1" i="24"/>
  <c r="KG1" i="24" s="1"/>
  <c r="JL1" i="24"/>
  <c r="KF1" i="24" s="1"/>
  <c r="JK1" i="24"/>
  <c r="JJ1" i="24"/>
  <c r="JI1" i="24"/>
  <c r="JH1" i="24"/>
  <c r="JG1" i="24"/>
  <c r="KA1" i="24" s="1"/>
  <c r="KU1" i="24" s="1"/>
  <c r="JF1" i="24"/>
  <c r="JZ1" i="24" s="1"/>
  <c r="KT1" i="24" s="1"/>
  <c r="IZ1" i="24"/>
  <c r="IY1" i="24"/>
  <c r="IX1" i="24"/>
  <c r="IW1" i="24"/>
  <c r="IV1" i="24"/>
  <c r="IU1" i="24"/>
  <c r="IT1" i="24"/>
  <c r="IS1" i="24"/>
  <c r="IR1" i="24"/>
  <c r="IQ1" i="24"/>
  <c r="IP1" i="24"/>
  <c r="IO1" i="24"/>
  <c r="IN1" i="24"/>
  <c r="IH1" i="24"/>
  <c r="IF1" i="24"/>
  <c r="JE1" i="24" s="1"/>
  <c r="IE1" i="24"/>
  <c r="ID1" i="24"/>
  <c r="IC1" i="24"/>
  <c r="IB1" i="24"/>
  <c r="HY1" i="24"/>
  <c r="HX1" i="24"/>
  <c r="HV1" i="24"/>
  <c r="HU1" i="24"/>
  <c r="HT1" i="24"/>
  <c r="HS1" i="24"/>
  <c r="HR1" i="24"/>
  <c r="HQ1" i="24"/>
  <c r="HP1" i="24"/>
  <c r="HZ1" i="24" s="1"/>
  <c r="HO1" i="24"/>
  <c r="HN1" i="24"/>
  <c r="HM1" i="24"/>
  <c r="HK1" i="24"/>
  <c r="HJ1" i="24"/>
  <c r="HI1" i="24"/>
  <c r="HH1" i="24"/>
  <c r="HG1" i="24"/>
  <c r="HF1" i="24"/>
  <c r="HE1" i="24"/>
  <c r="HD1" i="24"/>
  <c r="HC1" i="24"/>
  <c r="HW1" i="24" s="1"/>
  <c r="GW1" i="24"/>
  <c r="GV1" i="24"/>
  <c r="GU1" i="24"/>
  <c r="GT1" i="24"/>
  <c r="GS1" i="24"/>
  <c r="GR1" i="24"/>
  <c r="GQ1" i="24"/>
  <c r="GP1" i="24"/>
  <c r="GO1" i="24"/>
  <c r="GN1" i="24"/>
  <c r="GM1" i="24"/>
  <c r="GL1" i="24"/>
  <c r="GK1" i="24"/>
  <c r="GJ1" i="24"/>
  <c r="GC1" i="24"/>
  <c r="GB1" i="24"/>
  <c r="FX1" i="24"/>
  <c r="FW1" i="24"/>
  <c r="FV1" i="24"/>
  <c r="FU1" i="24"/>
  <c r="FT1" i="24"/>
  <c r="FS1" i="24"/>
  <c r="FR1" i="24"/>
  <c r="FQ1" i="24"/>
  <c r="FP1" i="24"/>
  <c r="FO1" i="24"/>
  <c r="FN1" i="24"/>
  <c r="FM1" i="24"/>
  <c r="FL1" i="24"/>
  <c r="FK1" i="24"/>
  <c r="FJ1" i="24"/>
  <c r="FI1" i="24"/>
  <c r="FH1" i="24"/>
  <c r="FG1" i="24"/>
  <c r="FF1" i="24"/>
  <c r="FE1" i="24"/>
  <c r="FD1" i="24"/>
  <c r="FC1" i="24"/>
  <c r="FB1" i="24"/>
  <c r="FA1" i="24"/>
  <c r="EZ1" i="24"/>
  <c r="EY1" i="24"/>
  <c r="EX1" i="24"/>
  <c r="EW1" i="24"/>
  <c r="EV1" i="24"/>
  <c r="EU1" i="24"/>
  <c r="ET1" i="24"/>
  <c r="ES1" i="24"/>
  <c r="ER1" i="24"/>
  <c r="EQ1" i="24"/>
  <c r="EP1" i="24"/>
  <c r="EO1" i="24"/>
  <c r="EN1" i="24"/>
  <c r="EM1" i="24"/>
  <c r="EL1" i="24"/>
  <c r="EK1" i="24"/>
  <c r="EI1" i="24"/>
  <c r="EH1" i="24"/>
  <c r="EG1" i="24"/>
  <c r="EF1" i="24"/>
  <c r="EE1" i="24"/>
  <c r="EJ1" i="24" s="1"/>
  <c r="ED1" i="24"/>
  <c r="EC1" i="24"/>
  <c r="EB1" i="24"/>
  <c r="EA1" i="24"/>
  <c r="DZ1" i="24"/>
  <c r="DY1" i="24"/>
  <c r="DX1" i="24"/>
  <c r="DU1" i="24"/>
  <c r="DT1" i="24"/>
  <c r="DS1" i="24"/>
  <c r="DR1" i="24"/>
  <c r="DW1" i="24" s="1"/>
  <c r="DQ1" i="24"/>
  <c r="DV1" i="24" s="1"/>
  <c r="DP1" i="24"/>
  <c r="DK1" i="24"/>
  <c r="DJ1" i="24"/>
  <c r="DO1" i="24" s="1"/>
  <c r="DI1" i="24"/>
  <c r="DN1" i="24" s="1"/>
  <c r="DH1" i="24"/>
  <c r="DM1" i="24" s="1"/>
  <c r="DG1" i="24"/>
  <c r="DL1" i="24" s="1"/>
  <c r="DC1" i="24"/>
  <c r="DB1" i="24"/>
  <c r="DA1" i="24"/>
  <c r="DF1" i="24" s="1"/>
  <c r="CZ1" i="24"/>
  <c r="DE1" i="24" s="1"/>
  <c r="CY1" i="24"/>
  <c r="DD1" i="24" s="1"/>
  <c r="CX1" i="24"/>
  <c r="CW1" i="24"/>
  <c r="CS1" i="24"/>
  <c r="CR1" i="24"/>
  <c r="CD1" i="24"/>
  <c r="CC1" i="24"/>
  <c r="CB1" i="24"/>
  <c r="BT1" i="24"/>
  <c r="GE1" i="24" s="1"/>
  <c r="BM1" i="24"/>
  <c r="BR1" i="24" s="1"/>
  <c r="BL1" i="24"/>
  <c r="BQ1" i="24" s="1"/>
  <c r="BH1" i="24"/>
  <c r="NZ1" i="24" s="1"/>
  <c r="PX1" i="24" s="1"/>
  <c r="BG1" i="24"/>
  <c r="NY1" i="24" s="1"/>
  <c r="BF1" i="24"/>
  <c r="GA1" i="24" s="1"/>
  <c r="BE1" i="24"/>
  <c r="FZ1" i="24" s="1"/>
  <c r="BD1" i="24"/>
  <c r="FY1" i="24" s="1"/>
  <c r="BC1" i="24"/>
  <c r="BB1" i="24"/>
  <c r="BA1" i="24"/>
  <c r="AZ1" i="24"/>
  <c r="AY1" i="24"/>
  <c r="AX1" i="24"/>
  <c r="AW1" i="24"/>
  <c r="AV1" i="24"/>
  <c r="AU1" i="24"/>
  <c r="AT1" i="24"/>
  <c r="AS1" i="24"/>
  <c r="AR1" i="24"/>
  <c r="AQ1" i="24"/>
  <c r="AP1" i="24"/>
  <c r="AO1" i="24"/>
  <c r="AN1" i="24"/>
  <c r="OY1" i="24" s="1"/>
  <c r="AM1" i="24"/>
  <c r="OX1" i="24" s="1"/>
  <c r="AL1" i="24"/>
  <c r="OW1" i="24" s="1"/>
  <c r="AK1" i="24"/>
  <c r="OV1" i="24" s="1"/>
  <c r="AJ1" i="24"/>
  <c r="OU1" i="24" s="1"/>
  <c r="AI1" i="24"/>
  <c r="AH1" i="24"/>
  <c r="AG1" i="24"/>
  <c r="AF1" i="24"/>
  <c r="AE1" i="24"/>
  <c r="AD1" i="24"/>
  <c r="AC1" i="24"/>
  <c r="AB1" i="24"/>
  <c r="AA1" i="24"/>
  <c r="Z1" i="24"/>
  <c r="Y1" i="24"/>
  <c r="X1" i="24"/>
  <c r="W1" i="24"/>
  <c r="IK1" i="24" s="1"/>
  <c r="V1" i="24"/>
  <c r="JS1" i="24" s="1"/>
  <c r="KM1" i="24" s="1"/>
  <c r="LB1" i="24" s="1"/>
  <c r="U1" i="24"/>
  <c r="JR1" i="24" s="1"/>
  <c r="KL1" i="24" s="1"/>
  <c r="LA1" i="24" s="1"/>
  <c r="T1" i="24"/>
  <c r="IM1" i="24" s="1"/>
  <c r="S1" i="24"/>
  <c r="GI1" i="24" s="1"/>
  <c r="R1" i="24"/>
  <c r="CG1" i="24" s="1"/>
  <c r="Q1" i="24"/>
  <c r="CF1" i="24" s="1"/>
  <c r="P1" i="24"/>
  <c r="PG1" i="24" s="1"/>
  <c r="O1" i="24"/>
  <c r="OQ1" i="24" s="1"/>
  <c r="N1" i="24"/>
  <c r="BS1" i="24" s="1"/>
  <c r="GD1" i="24" s="1"/>
  <c r="PN1" i="23"/>
  <c r="PM1" i="23"/>
  <c r="PL1" i="23"/>
  <c r="PK1" i="23"/>
  <c r="PJ1" i="23"/>
  <c r="PH1" i="23"/>
  <c r="PA1" i="23"/>
  <c r="OZ1" i="23"/>
  <c r="OK1" i="23"/>
  <c r="PY1" i="23" s="1"/>
  <c r="OJ1" i="23"/>
  <c r="OI1" i="23"/>
  <c r="OH1" i="23"/>
  <c r="OG1" i="23"/>
  <c r="OF1" i="23"/>
  <c r="OE1" i="23"/>
  <c r="OD1" i="23"/>
  <c r="OC1" i="23"/>
  <c r="OB1" i="23"/>
  <c r="OA1" i="23"/>
  <c r="NU1" i="23"/>
  <c r="NT1" i="23"/>
  <c r="NS1" i="23"/>
  <c r="NR1" i="23"/>
  <c r="NQ1" i="23"/>
  <c r="NP1" i="23"/>
  <c r="NO1" i="23"/>
  <c r="NN1" i="23"/>
  <c r="NM1" i="23"/>
  <c r="NL1" i="23"/>
  <c r="NK1" i="23"/>
  <c r="NJ1" i="23"/>
  <c r="PW1" i="23" s="1"/>
  <c r="NI1" i="23"/>
  <c r="NH1" i="23"/>
  <c r="NG1" i="23"/>
  <c r="NF1" i="23"/>
  <c r="NE1" i="23"/>
  <c r="ND1" i="23"/>
  <c r="NC1" i="23"/>
  <c r="NB1" i="23"/>
  <c r="NA1" i="23"/>
  <c r="MZ1" i="23"/>
  <c r="MY1" i="23"/>
  <c r="MX1" i="23"/>
  <c r="MW1" i="23"/>
  <c r="MV1" i="23"/>
  <c r="MU1" i="23"/>
  <c r="MT1" i="23"/>
  <c r="MS1" i="23"/>
  <c r="MR1" i="23"/>
  <c r="MQ1" i="23"/>
  <c r="MP1" i="23"/>
  <c r="PR1" i="23" s="1"/>
  <c r="MO1" i="23"/>
  <c r="PQ1" i="23" s="1"/>
  <c r="MN1" i="23"/>
  <c r="PP1" i="23" s="1"/>
  <c r="MM1" i="23"/>
  <c r="ML1" i="23"/>
  <c r="PS1" i="23" s="1"/>
  <c r="MK1" i="23"/>
  <c r="MJ1" i="23"/>
  <c r="MI1" i="23"/>
  <c r="MH1" i="23"/>
  <c r="PO1" i="23" s="1"/>
  <c r="LY1" i="23"/>
  <c r="LX1" i="23"/>
  <c r="LW1" i="23"/>
  <c r="LV1" i="23"/>
  <c r="LU1" i="23"/>
  <c r="LT1" i="23"/>
  <c r="LS1" i="23"/>
  <c r="LR1" i="23"/>
  <c r="LQ1" i="23"/>
  <c r="LP1" i="23"/>
  <c r="LO1" i="23"/>
  <c r="LN1" i="23"/>
  <c r="LM1" i="23"/>
  <c r="LL1" i="23"/>
  <c r="LK1" i="23"/>
  <c r="LJ1" i="23"/>
  <c r="MD1" i="23" s="1"/>
  <c r="LI1" i="23"/>
  <c r="MC1" i="23" s="1"/>
  <c r="KS1" i="23"/>
  <c r="KR1" i="23"/>
  <c r="KD1" i="23"/>
  <c r="KC1" i="23"/>
  <c r="KW1" i="23" s="1"/>
  <c r="LG1" i="23" s="1"/>
  <c r="KB1" i="23"/>
  <c r="JY1" i="23"/>
  <c r="JX1" i="23"/>
  <c r="JW1" i="23"/>
  <c r="KQ1" i="23" s="1"/>
  <c r="JV1" i="23"/>
  <c r="KP1" i="23" s="1"/>
  <c r="JU1" i="23"/>
  <c r="KO1" i="23" s="1"/>
  <c r="JT1" i="23"/>
  <c r="KN1" i="23" s="1"/>
  <c r="LC1" i="23" s="1"/>
  <c r="JO1" i="23"/>
  <c r="KI1" i="23" s="1"/>
  <c r="JN1" i="23"/>
  <c r="KH1" i="23" s="1"/>
  <c r="JM1" i="23"/>
  <c r="KG1" i="23" s="1"/>
  <c r="JL1" i="23"/>
  <c r="KF1" i="23" s="1"/>
  <c r="JK1" i="23"/>
  <c r="KE1" i="23" s="1"/>
  <c r="JJ1" i="23"/>
  <c r="JI1" i="23"/>
  <c r="JH1" i="23"/>
  <c r="JG1" i="23"/>
  <c r="KA1" i="23" s="1"/>
  <c r="KU1" i="23" s="1"/>
  <c r="JF1" i="23"/>
  <c r="JZ1" i="23" s="1"/>
  <c r="IZ1" i="23"/>
  <c r="IY1" i="23"/>
  <c r="IX1" i="23"/>
  <c r="IW1" i="23"/>
  <c r="IV1" i="23"/>
  <c r="IU1" i="23"/>
  <c r="IT1" i="23"/>
  <c r="IS1" i="23"/>
  <c r="IR1" i="23"/>
  <c r="IQ1" i="23"/>
  <c r="IO1" i="23"/>
  <c r="IN1" i="23"/>
  <c r="IG1" i="23"/>
  <c r="IF1" i="23"/>
  <c r="IE1" i="23"/>
  <c r="ID1" i="23"/>
  <c r="IC1" i="23"/>
  <c r="IB1" i="23"/>
  <c r="HX1" i="23"/>
  <c r="HV1" i="23"/>
  <c r="HU1" i="23"/>
  <c r="HT1" i="23"/>
  <c r="HS1" i="23"/>
  <c r="HR1" i="23"/>
  <c r="HQ1" i="23"/>
  <c r="HP1" i="23"/>
  <c r="HO1" i="23"/>
  <c r="HN1" i="23"/>
  <c r="HM1" i="23"/>
  <c r="HI1" i="23"/>
  <c r="HH1" i="23"/>
  <c r="HG1" i="23"/>
  <c r="HF1" i="23"/>
  <c r="HE1" i="23"/>
  <c r="HD1" i="23"/>
  <c r="HC1" i="23"/>
  <c r="HW1" i="23" s="1"/>
  <c r="GW1" i="23"/>
  <c r="GV1" i="23"/>
  <c r="GU1" i="23"/>
  <c r="GT1" i="23"/>
  <c r="GS1" i="23"/>
  <c r="GR1" i="23"/>
  <c r="GQ1" i="23"/>
  <c r="GP1" i="23"/>
  <c r="GO1" i="23"/>
  <c r="GN1" i="23"/>
  <c r="GK1" i="23"/>
  <c r="GJ1" i="23"/>
  <c r="GC1" i="23"/>
  <c r="GB1" i="23"/>
  <c r="FX1" i="23"/>
  <c r="FW1" i="23"/>
  <c r="FV1" i="23"/>
  <c r="FU1" i="23"/>
  <c r="FT1" i="23"/>
  <c r="FS1" i="23"/>
  <c r="FR1" i="23"/>
  <c r="FQ1" i="23"/>
  <c r="FP1" i="23"/>
  <c r="FO1" i="23"/>
  <c r="FN1" i="23"/>
  <c r="FM1" i="23"/>
  <c r="FL1" i="23"/>
  <c r="FK1" i="23"/>
  <c r="FJ1" i="23"/>
  <c r="FI1" i="23"/>
  <c r="FH1" i="23"/>
  <c r="FG1" i="23"/>
  <c r="FF1" i="23"/>
  <c r="FE1" i="23"/>
  <c r="FD1" i="23"/>
  <c r="FC1" i="23"/>
  <c r="FB1" i="23"/>
  <c r="FA1" i="23"/>
  <c r="EZ1" i="23"/>
  <c r="EY1" i="23"/>
  <c r="EX1" i="23"/>
  <c r="EW1" i="23"/>
  <c r="EV1" i="23"/>
  <c r="EU1" i="23"/>
  <c r="ET1" i="23"/>
  <c r="ES1" i="23"/>
  <c r="ER1" i="23"/>
  <c r="EQ1" i="23"/>
  <c r="EP1" i="23"/>
  <c r="EO1" i="23"/>
  <c r="EN1" i="23"/>
  <c r="EM1" i="23"/>
  <c r="EL1" i="23"/>
  <c r="EK1" i="23"/>
  <c r="EH1" i="23"/>
  <c r="EG1" i="23"/>
  <c r="EF1" i="23"/>
  <c r="EE1" i="23"/>
  <c r="EJ1" i="23" s="1"/>
  <c r="ED1" i="23"/>
  <c r="EI1" i="23" s="1"/>
  <c r="EC1" i="23"/>
  <c r="EB1" i="23"/>
  <c r="EA1" i="23"/>
  <c r="DZ1" i="23"/>
  <c r="DY1" i="23"/>
  <c r="DX1" i="23"/>
  <c r="DU1" i="23"/>
  <c r="DT1" i="23"/>
  <c r="DS1" i="23"/>
  <c r="DR1" i="23"/>
  <c r="DW1" i="23" s="1"/>
  <c r="DQ1" i="23"/>
  <c r="DV1" i="23" s="1"/>
  <c r="DP1" i="23"/>
  <c r="DK1" i="23"/>
  <c r="DJ1" i="23"/>
  <c r="DO1" i="23" s="1"/>
  <c r="DI1" i="23"/>
  <c r="DN1" i="23" s="1"/>
  <c r="DH1" i="23"/>
  <c r="DM1" i="23" s="1"/>
  <c r="DG1" i="23"/>
  <c r="DL1" i="23" s="1"/>
  <c r="DB1" i="23"/>
  <c r="DA1" i="23"/>
  <c r="DF1" i="23" s="1"/>
  <c r="CZ1" i="23"/>
  <c r="DE1" i="23" s="1"/>
  <c r="CY1" i="23"/>
  <c r="DD1" i="23" s="1"/>
  <c r="CX1" i="23"/>
  <c r="DC1" i="23" s="1"/>
  <c r="CW1" i="23"/>
  <c r="CS1" i="23"/>
  <c r="CR1" i="23"/>
  <c r="CD1" i="23"/>
  <c r="CC1" i="23"/>
  <c r="CB1" i="23"/>
  <c r="BT1" i="23"/>
  <c r="GE1" i="23" s="1"/>
  <c r="BM1" i="23"/>
  <c r="BR1" i="23" s="1"/>
  <c r="BL1" i="23"/>
  <c r="BQ1" i="23" s="1"/>
  <c r="BH1" i="23"/>
  <c r="NZ1" i="23" s="1"/>
  <c r="PX1" i="23" s="1"/>
  <c r="BG1" i="23"/>
  <c r="NY1" i="23" s="1"/>
  <c r="BF1" i="23"/>
  <c r="GA1" i="23" s="1"/>
  <c r="BE1" i="23"/>
  <c r="FZ1" i="23" s="1"/>
  <c r="BD1" i="23"/>
  <c r="FY1" i="23" s="1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OY1" i="23" s="1"/>
  <c r="AM1" i="23"/>
  <c r="OX1" i="23" s="1"/>
  <c r="AL1" i="23"/>
  <c r="OW1" i="23" s="1"/>
  <c r="AK1" i="23"/>
  <c r="OV1" i="23" s="1"/>
  <c r="AJ1" i="23"/>
  <c r="OU1" i="23" s="1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IK1" i="23" s="1"/>
  <c r="V1" i="23"/>
  <c r="JS1" i="23" s="1"/>
  <c r="KM1" i="23" s="1"/>
  <c r="LB1" i="23" s="1"/>
  <c r="U1" i="23"/>
  <c r="JR1" i="23" s="1"/>
  <c r="KL1" i="23" s="1"/>
  <c r="LA1" i="23" s="1"/>
  <c r="T1" i="23"/>
  <c r="IM1" i="23" s="1"/>
  <c r="S1" i="23"/>
  <c r="GI1" i="23" s="1"/>
  <c r="R1" i="23"/>
  <c r="CG1" i="23" s="1"/>
  <c r="Q1" i="23"/>
  <c r="OS1" i="23" s="1"/>
  <c r="P1" i="23"/>
  <c r="PG1" i="23" s="1"/>
  <c r="O1" i="23"/>
  <c r="OQ1" i="23" s="1"/>
  <c r="N1" i="23"/>
  <c r="BS1" i="23" s="1"/>
  <c r="GD1" i="23" s="1"/>
  <c r="PN1" i="22"/>
  <c r="PM1" i="22"/>
  <c r="PL1" i="22"/>
  <c r="PK1" i="22"/>
  <c r="PJ1" i="22"/>
  <c r="PH1" i="22"/>
  <c r="OZ1" i="22"/>
  <c r="OJ1" i="22"/>
  <c r="OI1" i="22"/>
  <c r="OH1" i="22"/>
  <c r="OG1" i="22"/>
  <c r="OF1" i="22"/>
  <c r="OE1" i="22"/>
  <c r="OD1" i="22"/>
  <c r="OC1" i="22"/>
  <c r="OB1" i="22"/>
  <c r="OA1" i="22"/>
  <c r="NU1" i="22"/>
  <c r="NT1" i="22"/>
  <c r="NS1" i="22"/>
  <c r="NR1" i="22"/>
  <c r="NQ1" i="22"/>
  <c r="NP1" i="22"/>
  <c r="NO1" i="22"/>
  <c r="NN1" i="22"/>
  <c r="NM1" i="22"/>
  <c r="NL1" i="22"/>
  <c r="NK1" i="22"/>
  <c r="NJ1" i="22"/>
  <c r="NI1" i="22"/>
  <c r="NH1" i="22"/>
  <c r="NG1" i="22"/>
  <c r="NF1" i="22"/>
  <c r="NE1" i="22"/>
  <c r="ND1" i="22"/>
  <c r="NC1" i="22"/>
  <c r="NB1" i="22"/>
  <c r="NA1" i="22"/>
  <c r="MZ1" i="22"/>
  <c r="MY1" i="22"/>
  <c r="MX1" i="22"/>
  <c r="MW1" i="22"/>
  <c r="MV1" i="22"/>
  <c r="MU1" i="22"/>
  <c r="MT1" i="22"/>
  <c r="MS1" i="22"/>
  <c r="MR1" i="22"/>
  <c r="MQ1" i="22"/>
  <c r="MP1" i="22"/>
  <c r="MO1" i="22"/>
  <c r="PQ1" i="22" s="1"/>
  <c r="MN1" i="22"/>
  <c r="PP1" i="22" s="1"/>
  <c r="MM1" i="22"/>
  <c r="ML1" i="22"/>
  <c r="PS1" i="22" s="1"/>
  <c r="MK1" i="22"/>
  <c r="PR1" i="22" s="1"/>
  <c r="MJ1" i="22"/>
  <c r="MI1" i="22"/>
  <c r="MH1" i="22"/>
  <c r="PO1" i="22" s="1"/>
  <c r="LX1" i="22"/>
  <c r="LW1" i="22"/>
  <c r="LV1" i="22"/>
  <c r="LU1" i="22"/>
  <c r="LT1" i="22"/>
  <c r="LS1" i="22"/>
  <c r="LR1" i="22"/>
  <c r="LQ1" i="22"/>
  <c r="LP1" i="22"/>
  <c r="LO1" i="22"/>
  <c r="LN1" i="22"/>
  <c r="LM1" i="22"/>
  <c r="LL1" i="22"/>
  <c r="LK1" i="22"/>
  <c r="LJ1" i="22"/>
  <c r="LI1" i="22"/>
  <c r="MC1" i="22" s="1"/>
  <c r="KS1" i="22"/>
  <c r="KR1" i="22"/>
  <c r="KE1" i="22"/>
  <c r="KD1" i="22"/>
  <c r="KC1" i="22"/>
  <c r="KB1" i="22"/>
  <c r="JY1" i="22"/>
  <c r="JX1" i="22"/>
  <c r="JW1" i="22"/>
  <c r="KQ1" i="22" s="1"/>
  <c r="JV1" i="22"/>
  <c r="KP1" i="22" s="1"/>
  <c r="JU1" i="22"/>
  <c r="KO1" i="22" s="1"/>
  <c r="JT1" i="22"/>
  <c r="KN1" i="22" s="1"/>
  <c r="LC1" i="22" s="1"/>
  <c r="JO1" i="22"/>
  <c r="KI1" i="22" s="1"/>
  <c r="JN1" i="22"/>
  <c r="KH1" i="22" s="1"/>
  <c r="JM1" i="22"/>
  <c r="KG1" i="22" s="1"/>
  <c r="JL1" i="22"/>
  <c r="KF1" i="22" s="1"/>
  <c r="JK1" i="22"/>
  <c r="JJ1" i="22"/>
  <c r="JI1" i="22"/>
  <c r="JH1" i="22"/>
  <c r="JG1" i="22"/>
  <c r="KA1" i="22" s="1"/>
  <c r="KU1" i="22" s="1"/>
  <c r="JF1" i="22"/>
  <c r="JZ1" i="22" s="1"/>
  <c r="KT1" i="22" s="1"/>
  <c r="IZ1" i="22"/>
  <c r="IY1" i="22"/>
  <c r="IX1" i="22"/>
  <c r="IW1" i="22"/>
  <c r="IV1" i="22"/>
  <c r="IU1" i="22"/>
  <c r="IT1" i="22"/>
  <c r="IS1" i="22"/>
  <c r="IR1" i="22"/>
  <c r="IQ1" i="22"/>
  <c r="IN1" i="22"/>
  <c r="IF1" i="22"/>
  <c r="IE1" i="22"/>
  <c r="ID1" i="22"/>
  <c r="IC1" i="22"/>
  <c r="IB1" i="22"/>
  <c r="HX1" i="22"/>
  <c r="HV1" i="22"/>
  <c r="HU1" i="22"/>
  <c r="HT1" i="22"/>
  <c r="HS1" i="22"/>
  <c r="HR1" i="22"/>
  <c r="HQ1" i="22"/>
  <c r="HP1" i="22"/>
  <c r="HO1" i="22"/>
  <c r="HN1" i="22"/>
  <c r="HM1" i="22"/>
  <c r="HI1" i="22"/>
  <c r="HH1" i="22"/>
  <c r="HG1" i="22"/>
  <c r="HF1" i="22"/>
  <c r="HE1" i="22"/>
  <c r="HD1" i="22"/>
  <c r="HC1" i="22"/>
  <c r="HW1" i="22" s="1"/>
  <c r="GW1" i="22"/>
  <c r="GV1" i="22"/>
  <c r="GU1" i="22"/>
  <c r="GT1" i="22"/>
  <c r="GS1" i="22"/>
  <c r="GR1" i="22"/>
  <c r="GQ1" i="22"/>
  <c r="GP1" i="22"/>
  <c r="GO1" i="22"/>
  <c r="GN1" i="22"/>
  <c r="GJ1" i="22"/>
  <c r="GC1" i="22"/>
  <c r="GB1" i="22"/>
  <c r="FX1" i="22"/>
  <c r="FW1" i="22"/>
  <c r="FV1" i="22"/>
  <c r="FU1" i="22"/>
  <c r="FT1" i="22"/>
  <c r="FS1" i="22"/>
  <c r="FR1" i="22"/>
  <c r="FQ1" i="22"/>
  <c r="FP1" i="22"/>
  <c r="FO1" i="22"/>
  <c r="FN1" i="22"/>
  <c r="FM1" i="22"/>
  <c r="FL1" i="22"/>
  <c r="FK1" i="22"/>
  <c r="FJ1" i="22"/>
  <c r="FI1" i="22"/>
  <c r="FH1" i="22"/>
  <c r="FG1" i="22"/>
  <c r="FF1" i="22"/>
  <c r="FE1" i="22"/>
  <c r="FD1" i="22"/>
  <c r="FC1" i="22"/>
  <c r="FB1" i="22"/>
  <c r="FA1" i="22"/>
  <c r="EZ1" i="22"/>
  <c r="EY1" i="22"/>
  <c r="EX1" i="22"/>
  <c r="EW1" i="22"/>
  <c r="EV1" i="22"/>
  <c r="EU1" i="22"/>
  <c r="ET1" i="22"/>
  <c r="ES1" i="22"/>
  <c r="ER1" i="22"/>
  <c r="EQ1" i="22"/>
  <c r="EP1" i="22"/>
  <c r="EO1" i="22"/>
  <c r="EN1" i="22"/>
  <c r="EM1" i="22"/>
  <c r="EL1" i="22"/>
  <c r="EK1" i="22"/>
  <c r="EI1" i="22"/>
  <c r="EH1" i="22"/>
  <c r="EG1" i="22"/>
  <c r="EF1" i="22"/>
  <c r="EE1" i="22"/>
  <c r="EJ1" i="22" s="1"/>
  <c r="ED1" i="22"/>
  <c r="EC1" i="22"/>
  <c r="EB1" i="22"/>
  <c r="EA1" i="22"/>
  <c r="DZ1" i="22"/>
  <c r="DY1" i="22"/>
  <c r="DX1" i="22"/>
  <c r="DU1" i="22"/>
  <c r="DT1" i="22"/>
  <c r="DS1" i="22"/>
  <c r="DR1" i="22"/>
  <c r="DW1" i="22" s="1"/>
  <c r="DQ1" i="22"/>
  <c r="DV1" i="22" s="1"/>
  <c r="DP1" i="22"/>
  <c r="DK1" i="22"/>
  <c r="DJ1" i="22"/>
  <c r="DO1" i="22" s="1"/>
  <c r="DI1" i="22"/>
  <c r="DN1" i="22" s="1"/>
  <c r="DH1" i="22"/>
  <c r="DM1" i="22" s="1"/>
  <c r="DG1" i="22"/>
  <c r="DL1" i="22" s="1"/>
  <c r="DC1" i="22"/>
  <c r="DB1" i="22"/>
  <c r="DA1" i="22"/>
  <c r="DF1" i="22" s="1"/>
  <c r="CZ1" i="22"/>
  <c r="DE1" i="22" s="1"/>
  <c r="CY1" i="22"/>
  <c r="DD1" i="22" s="1"/>
  <c r="CX1" i="22"/>
  <c r="CW1" i="22"/>
  <c r="CS1" i="22"/>
  <c r="CR1" i="22"/>
  <c r="CD1" i="22"/>
  <c r="CC1" i="22"/>
  <c r="CB1" i="22"/>
  <c r="BT1" i="22"/>
  <c r="GE1" i="22" s="1"/>
  <c r="BM1" i="22"/>
  <c r="BR1" i="22" s="1"/>
  <c r="BL1" i="22"/>
  <c r="BQ1" i="22" s="1"/>
  <c r="BH1" i="22"/>
  <c r="NZ1" i="22" s="1"/>
  <c r="PX1" i="22" s="1"/>
  <c r="BG1" i="22"/>
  <c r="NY1" i="22" s="1"/>
  <c r="BF1" i="22"/>
  <c r="GA1" i="22" s="1"/>
  <c r="BE1" i="22"/>
  <c r="FZ1" i="22" s="1"/>
  <c r="GY1" i="22" s="1"/>
  <c r="BD1" i="22"/>
  <c r="FY1" i="22" s="1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OY1" i="22" s="1"/>
  <c r="AM1" i="22"/>
  <c r="OX1" i="22" s="1"/>
  <c r="AL1" i="22"/>
  <c r="OW1" i="22" s="1"/>
  <c r="AK1" i="22"/>
  <c r="OV1" i="22" s="1"/>
  <c r="AJ1" i="22"/>
  <c r="OU1" i="22" s="1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IK1" i="22" s="1"/>
  <c r="V1" i="22"/>
  <c r="JS1" i="22" s="1"/>
  <c r="KM1" i="22" s="1"/>
  <c r="LB1" i="22" s="1"/>
  <c r="U1" i="22"/>
  <c r="JR1" i="22" s="1"/>
  <c r="KL1" i="22" s="1"/>
  <c r="LA1" i="22" s="1"/>
  <c r="T1" i="22"/>
  <c r="IM1" i="22" s="1"/>
  <c r="S1" i="22"/>
  <c r="GI1" i="22" s="1"/>
  <c r="R1" i="22"/>
  <c r="CG1" i="22" s="1"/>
  <c r="Q1" i="22"/>
  <c r="CF1" i="22" s="1"/>
  <c r="P1" i="22"/>
  <c r="PG1" i="22" s="1"/>
  <c r="O1" i="22"/>
  <c r="OQ1" i="22" s="1"/>
  <c r="N1" i="22"/>
  <c r="BS1" i="22" s="1"/>
  <c r="GD1" i="22" s="1"/>
  <c r="PN1" i="21"/>
  <c r="PM1" i="21"/>
  <c r="PL1" i="21"/>
  <c r="PK1" i="21"/>
  <c r="PJ1" i="21"/>
  <c r="PH1" i="21"/>
  <c r="OZ1" i="21"/>
  <c r="OL1" i="21"/>
  <c r="OJ1" i="21"/>
  <c r="OI1" i="21"/>
  <c r="OH1" i="21"/>
  <c r="OG1" i="21"/>
  <c r="OF1" i="21"/>
  <c r="OE1" i="21"/>
  <c r="OD1" i="21"/>
  <c r="OC1" i="21"/>
  <c r="OB1" i="21"/>
  <c r="PZ1" i="21" s="1"/>
  <c r="OA1" i="21"/>
  <c r="NU1" i="21"/>
  <c r="NT1" i="21"/>
  <c r="NS1" i="21"/>
  <c r="NR1" i="21"/>
  <c r="NQ1" i="21"/>
  <c r="NP1" i="21"/>
  <c r="NO1" i="21"/>
  <c r="NN1" i="21"/>
  <c r="NM1" i="21"/>
  <c r="NL1" i="21"/>
  <c r="NK1" i="21"/>
  <c r="NJ1" i="21"/>
  <c r="PW1" i="21" s="1"/>
  <c r="NI1" i="21"/>
  <c r="NH1" i="21"/>
  <c r="NG1" i="21"/>
  <c r="NF1" i="21"/>
  <c r="NE1" i="21"/>
  <c r="ND1" i="21"/>
  <c r="NC1" i="21"/>
  <c r="NB1" i="21"/>
  <c r="NA1" i="21"/>
  <c r="MZ1" i="21"/>
  <c r="MY1" i="21"/>
  <c r="MX1" i="21"/>
  <c r="MW1" i="21"/>
  <c r="MV1" i="21"/>
  <c r="MU1" i="21"/>
  <c r="MT1" i="21"/>
  <c r="MS1" i="21"/>
  <c r="MR1" i="21"/>
  <c r="MQ1" i="21"/>
  <c r="MP1" i="21"/>
  <c r="PR1" i="21" s="1"/>
  <c r="MO1" i="21"/>
  <c r="PQ1" i="21" s="1"/>
  <c r="MN1" i="21"/>
  <c r="PP1" i="21" s="1"/>
  <c r="MM1" i="21"/>
  <c r="ML1" i="21"/>
  <c r="PS1" i="21" s="1"/>
  <c r="MK1" i="21"/>
  <c r="MJ1" i="21"/>
  <c r="MI1" i="21"/>
  <c r="MH1" i="21"/>
  <c r="PO1" i="21" s="1"/>
  <c r="LX1" i="21"/>
  <c r="LW1" i="21"/>
  <c r="LV1" i="21"/>
  <c r="LU1" i="21"/>
  <c r="LT1" i="21"/>
  <c r="LS1" i="21"/>
  <c r="LR1" i="21"/>
  <c r="LQ1" i="21"/>
  <c r="LP1" i="21"/>
  <c r="LO1" i="21"/>
  <c r="LN1" i="21"/>
  <c r="LM1" i="21"/>
  <c r="LL1" i="21"/>
  <c r="LK1" i="21"/>
  <c r="LJ1" i="21"/>
  <c r="LI1" i="21"/>
  <c r="MC1" i="21" s="1"/>
  <c r="KS1" i="21"/>
  <c r="KR1" i="21"/>
  <c r="KE1" i="21"/>
  <c r="KD1" i="21"/>
  <c r="KX1" i="21" s="1"/>
  <c r="KC1" i="21"/>
  <c r="KB1" i="21"/>
  <c r="KV1" i="21" s="1"/>
  <c r="LF1" i="21" s="1"/>
  <c r="JY1" i="21"/>
  <c r="JX1" i="21"/>
  <c r="JW1" i="21"/>
  <c r="KQ1" i="21" s="1"/>
  <c r="JV1" i="21"/>
  <c r="KP1" i="21" s="1"/>
  <c r="JU1" i="21"/>
  <c r="KO1" i="21" s="1"/>
  <c r="JT1" i="21"/>
  <c r="KN1" i="21" s="1"/>
  <c r="LC1" i="21" s="1"/>
  <c r="JO1" i="21"/>
  <c r="KI1" i="21" s="1"/>
  <c r="JN1" i="21"/>
  <c r="KH1" i="21" s="1"/>
  <c r="JM1" i="21"/>
  <c r="KG1" i="21" s="1"/>
  <c r="JL1" i="21"/>
  <c r="KF1" i="21" s="1"/>
  <c r="JK1" i="21"/>
  <c r="JJ1" i="21"/>
  <c r="JI1" i="21"/>
  <c r="JH1" i="21"/>
  <c r="JG1" i="21"/>
  <c r="KA1" i="21" s="1"/>
  <c r="KU1" i="21" s="1"/>
  <c r="JF1" i="21"/>
  <c r="JZ1" i="21" s="1"/>
  <c r="KT1" i="21" s="1"/>
  <c r="IZ1" i="21"/>
  <c r="IY1" i="21"/>
  <c r="IX1" i="21"/>
  <c r="IW1" i="21"/>
  <c r="IV1" i="21"/>
  <c r="IU1" i="21"/>
  <c r="IT1" i="21"/>
  <c r="IS1" i="21"/>
  <c r="IR1" i="21"/>
  <c r="IQ1" i="21"/>
  <c r="IP1" i="21"/>
  <c r="IO1" i="21"/>
  <c r="IN1" i="21"/>
  <c r="IH1" i="21"/>
  <c r="IF1" i="21"/>
  <c r="JE1" i="21" s="1"/>
  <c r="IE1" i="21"/>
  <c r="ID1" i="21"/>
  <c r="IC1" i="21"/>
  <c r="IB1" i="21"/>
  <c r="HX1" i="21"/>
  <c r="HV1" i="21"/>
  <c r="HU1" i="21"/>
  <c r="HT1" i="21"/>
  <c r="HS1" i="21"/>
  <c r="HR1" i="21"/>
  <c r="HQ1" i="21"/>
  <c r="HP1" i="21"/>
  <c r="HO1" i="21"/>
  <c r="HN1" i="21"/>
  <c r="HM1" i="21"/>
  <c r="HJ1" i="21"/>
  <c r="HY1" i="21" s="1"/>
  <c r="HI1" i="21"/>
  <c r="HH1" i="21"/>
  <c r="HG1" i="21"/>
  <c r="HF1" i="21"/>
  <c r="HE1" i="21"/>
  <c r="HD1" i="21"/>
  <c r="HC1" i="21"/>
  <c r="HW1" i="21" s="1"/>
  <c r="GW1" i="21"/>
  <c r="GV1" i="21"/>
  <c r="GU1" i="21"/>
  <c r="GT1" i="21"/>
  <c r="GS1" i="21"/>
  <c r="GR1" i="21"/>
  <c r="GQ1" i="21"/>
  <c r="GP1" i="21"/>
  <c r="GO1" i="21"/>
  <c r="GN1" i="21"/>
  <c r="GL1" i="21"/>
  <c r="GK1" i="21"/>
  <c r="GJ1" i="21"/>
  <c r="GC1" i="21"/>
  <c r="GB1" i="21"/>
  <c r="FX1" i="21"/>
  <c r="FW1" i="21"/>
  <c r="FV1" i="21"/>
  <c r="FU1" i="21"/>
  <c r="FT1" i="21"/>
  <c r="FS1" i="21"/>
  <c r="FR1" i="21"/>
  <c r="FQ1" i="21"/>
  <c r="FP1" i="21"/>
  <c r="FO1" i="21"/>
  <c r="FN1" i="21"/>
  <c r="FM1" i="21"/>
  <c r="FL1" i="21"/>
  <c r="FK1" i="21"/>
  <c r="FJ1" i="21"/>
  <c r="FI1" i="21"/>
  <c r="FH1" i="21"/>
  <c r="FG1" i="21"/>
  <c r="FF1" i="21"/>
  <c r="FE1" i="21"/>
  <c r="FD1" i="21"/>
  <c r="FC1" i="21"/>
  <c r="FB1" i="21"/>
  <c r="FA1" i="21"/>
  <c r="EZ1" i="21"/>
  <c r="EY1" i="21"/>
  <c r="EX1" i="21"/>
  <c r="EW1" i="21"/>
  <c r="EV1" i="21"/>
  <c r="EU1" i="21"/>
  <c r="ET1" i="21"/>
  <c r="ES1" i="21"/>
  <c r="ER1" i="21"/>
  <c r="EQ1" i="21"/>
  <c r="EP1" i="21"/>
  <c r="EO1" i="21"/>
  <c r="EN1" i="21"/>
  <c r="EM1" i="21"/>
  <c r="EL1" i="21"/>
  <c r="EK1" i="21"/>
  <c r="EJ1" i="21"/>
  <c r="EI1" i="21"/>
  <c r="EH1" i="21"/>
  <c r="EG1" i="21"/>
  <c r="EF1" i="21"/>
  <c r="EE1" i="21"/>
  <c r="ED1" i="21"/>
  <c r="EC1" i="21"/>
  <c r="EB1" i="21"/>
  <c r="EA1" i="21"/>
  <c r="DZ1" i="21"/>
  <c r="DY1" i="21"/>
  <c r="DX1" i="21"/>
  <c r="DU1" i="21"/>
  <c r="DT1" i="21"/>
  <c r="DS1" i="21"/>
  <c r="DR1" i="21"/>
  <c r="DW1" i="21" s="1"/>
  <c r="DQ1" i="21"/>
  <c r="DV1" i="21" s="1"/>
  <c r="DP1" i="21"/>
  <c r="DL1" i="21"/>
  <c r="DK1" i="21"/>
  <c r="DJ1" i="21"/>
  <c r="DO1" i="21" s="1"/>
  <c r="DI1" i="21"/>
  <c r="DN1" i="21" s="1"/>
  <c r="DH1" i="21"/>
  <c r="DM1" i="21" s="1"/>
  <c r="DG1" i="21"/>
  <c r="DD1" i="21"/>
  <c r="DC1" i="21"/>
  <c r="DB1" i="21"/>
  <c r="DA1" i="21"/>
  <c r="DF1" i="21" s="1"/>
  <c r="CZ1" i="21"/>
  <c r="DE1" i="21" s="1"/>
  <c r="CY1" i="21"/>
  <c r="CX1" i="21"/>
  <c r="CW1" i="21"/>
  <c r="CS1" i="21"/>
  <c r="CR1" i="21"/>
  <c r="CD1" i="21"/>
  <c r="CC1" i="21"/>
  <c r="CB1" i="21"/>
  <c r="BV1" i="21"/>
  <c r="GG1" i="21" s="1"/>
  <c r="BT1" i="21"/>
  <c r="GE1" i="21" s="1"/>
  <c r="BM1" i="21"/>
  <c r="BR1" i="21" s="1"/>
  <c r="BL1" i="21"/>
  <c r="BQ1" i="21" s="1"/>
  <c r="BH1" i="21"/>
  <c r="NZ1" i="21" s="1"/>
  <c r="PX1" i="21" s="1"/>
  <c r="BG1" i="21"/>
  <c r="NY1" i="21" s="1"/>
  <c r="BF1" i="21"/>
  <c r="GA1" i="21" s="1"/>
  <c r="BE1" i="21"/>
  <c r="FZ1" i="21" s="1"/>
  <c r="BD1" i="21"/>
  <c r="NV1" i="21" s="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OY1" i="21" s="1"/>
  <c r="AM1" i="21"/>
  <c r="OX1" i="21" s="1"/>
  <c r="AL1" i="21"/>
  <c r="OW1" i="21" s="1"/>
  <c r="AK1" i="21"/>
  <c r="OV1" i="21" s="1"/>
  <c r="AJ1" i="21"/>
  <c r="OU1" i="21" s="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IK1" i="21" s="1"/>
  <c r="V1" i="21"/>
  <c r="JS1" i="21" s="1"/>
  <c r="KM1" i="21" s="1"/>
  <c r="LB1" i="21" s="1"/>
  <c r="U1" i="21"/>
  <c r="JR1" i="21" s="1"/>
  <c r="KL1" i="21" s="1"/>
  <c r="LA1" i="21" s="1"/>
  <c r="T1" i="21"/>
  <c r="IM1" i="21" s="1"/>
  <c r="S1" i="21"/>
  <c r="GI1" i="21" s="1"/>
  <c r="R1" i="21"/>
  <c r="OT1" i="21" s="1"/>
  <c r="Q1" i="21"/>
  <c r="CF1" i="21" s="1"/>
  <c r="P1" i="21"/>
  <c r="PG1" i="21" s="1"/>
  <c r="O1" i="21"/>
  <c r="OQ1" i="21" s="1"/>
  <c r="N1" i="21"/>
  <c r="BS1" i="21" s="1"/>
  <c r="GD1" i="21" s="1"/>
  <c r="PY1" i="20"/>
  <c r="PN1" i="20"/>
  <c r="PM1" i="20"/>
  <c r="PL1" i="20"/>
  <c r="PK1" i="20"/>
  <c r="PJ1" i="20"/>
  <c r="PH1" i="20"/>
  <c r="PA1" i="20"/>
  <c r="OZ1" i="20"/>
  <c r="OK1" i="20"/>
  <c r="OJ1" i="20"/>
  <c r="OI1" i="20"/>
  <c r="OH1" i="20"/>
  <c r="OG1" i="20"/>
  <c r="OF1" i="20"/>
  <c r="OE1" i="20"/>
  <c r="OD1" i="20"/>
  <c r="OC1" i="20"/>
  <c r="OB1" i="20"/>
  <c r="OA1" i="20"/>
  <c r="NU1" i="20"/>
  <c r="NT1" i="20"/>
  <c r="NS1" i="20"/>
  <c r="NR1" i="20"/>
  <c r="NQ1" i="20"/>
  <c r="NP1" i="20"/>
  <c r="NO1" i="20"/>
  <c r="NN1" i="20"/>
  <c r="NM1" i="20"/>
  <c r="NL1" i="20"/>
  <c r="NK1" i="20"/>
  <c r="NJ1" i="20"/>
  <c r="PW1" i="20" s="1"/>
  <c r="NI1" i="20"/>
  <c r="NH1" i="20"/>
  <c r="NG1" i="20"/>
  <c r="NF1" i="20"/>
  <c r="NE1" i="20"/>
  <c r="ND1" i="20"/>
  <c r="PQ1" i="20" s="1"/>
  <c r="NC1" i="20"/>
  <c r="NB1" i="20"/>
  <c r="NA1" i="20"/>
  <c r="MZ1" i="20"/>
  <c r="MY1" i="20"/>
  <c r="MX1" i="20"/>
  <c r="MW1" i="20"/>
  <c r="MV1" i="20"/>
  <c r="MU1" i="20"/>
  <c r="MT1" i="20"/>
  <c r="MS1" i="20"/>
  <c r="MR1" i="20"/>
  <c r="MQ1" i="20"/>
  <c r="PS1" i="20" s="1"/>
  <c r="MP1" i="20"/>
  <c r="PR1" i="20" s="1"/>
  <c r="MO1" i="20"/>
  <c r="MN1" i="20"/>
  <c r="PP1" i="20" s="1"/>
  <c r="MM1" i="20"/>
  <c r="ML1" i="20"/>
  <c r="MK1" i="20"/>
  <c r="MJ1" i="20"/>
  <c r="MI1" i="20"/>
  <c r="MH1" i="20"/>
  <c r="PO1" i="20" s="1"/>
  <c r="LY1" i="20"/>
  <c r="LX1" i="20"/>
  <c r="LW1" i="20"/>
  <c r="LV1" i="20"/>
  <c r="LU1" i="20"/>
  <c r="LT1" i="20"/>
  <c r="LS1" i="20"/>
  <c r="LR1" i="20"/>
  <c r="LQ1" i="20"/>
  <c r="LP1" i="20"/>
  <c r="LO1" i="20"/>
  <c r="LN1" i="20"/>
  <c r="LM1" i="20"/>
  <c r="LL1" i="20"/>
  <c r="LK1" i="20"/>
  <c r="LJ1" i="20"/>
  <c r="MD1" i="20" s="1"/>
  <c r="LI1" i="20"/>
  <c r="MC1" i="20" s="1"/>
  <c r="KS1" i="20"/>
  <c r="KR1" i="20"/>
  <c r="KE1" i="20"/>
  <c r="KD1" i="20"/>
  <c r="KX1" i="20" s="1"/>
  <c r="KC1" i="20"/>
  <c r="KB1" i="20"/>
  <c r="JY1" i="20"/>
  <c r="JX1" i="20"/>
  <c r="JW1" i="20"/>
  <c r="KQ1" i="20" s="1"/>
  <c r="JV1" i="20"/>
  <c r="KP1" i="20" s="1"/>
  <c r="JU1" i="20"/>
  <c r="KO1" i="20" s="1"/>
  <c r="JT1" i="20"/>
  <c r="KN1" i="20" s="1"/>
  <c r="LC1" i="20" s="1"/>
  <c r="JO1" i="20"/>
  <c r="KI1" i="20" s="1"/>
  <c r="JN1" i="20"/>
  <c r="KH1" i="20" s="1"/>
  <c r="JM1" i="20"/>
  <c r="KG1" i="20" s="1"/>
  <c r="JL1" i="20"/>
  <c r="KF1" i="20" s="1"/>
  <c r="JK1" i="20"/>
  <c r="JJ1" i="20"/>
  <c r="JI1" i="20"/>
  <c r="JH1" i="20"/>
  <c r="JG1" i="20"/>
  <c r="KA1" i="20" s="1"/>
  <c r="JF1" i="20"/>
  <c r="JZ1" i="20" s="1"/>
  <c r="KT1" i="20" s="1"/>
  <c r="IZ1" i="20"/>
  <c r="IY1" i="20"/>
  <c r="IX1" i="20"/>
  <c r="IW1" i="20"/>
  <c r="IV1" i="20"/>
  <c r="IU1" i="20"/>
  <c r="IT1" i="20"/>
  <c r="IS1" i="20"/>
  <c r="IR1" i="20"/>
  <c r="IQ1" i="20"/>
  <c r="IP1" i="20"/>
  <c r="IO1" i="20"/>
  <c r="IN1" i="20"/>
  <c r="II1" i="20"/>
  <c r="IH1" i="20"/>
  <c r="IG1" i="20"/>
  <c r="IF1" i="20"/>
  <c r="JE1" i="20" s="1"/>
  <c r="IE1" i="20"/>
  <c r="ID1" i="20"/>
  <c r="JC1" i="20" s="1"/>
  <c r="IC1" i="20"/>
  <c r="JB1" i="20" s="1"/>
  <c r="IB1" i="20"/>
  <c r="HY1" i="20"/>
  <c r="HX1" i="20"/>
  <c r="HV1" i="20"/>
  <c r="HU1" i="20"/>
  <c r="HT1" i="20"/>
  <c r="HS1" i="20"/>
  <c r="HR1" i="20"/>
  <c r="HQ1" i="20"/>
  <c r="HP1" i="20"/>
  <c r="HZ1" i="20" s="1"/>
  <c r="HO1" i="20"/>
  <c r="HN1" i="20"/>
  <c r="HM1" i="20"/>
  <c r="HK1" i="20"/>
  <c r="HJ1" i="20"/>
  <c r="HI1" i="20"/>
  <c r="HH1" i="20"/>
  <c r="HG1" i="20"/>
  <c r="HF1" i="20"/>
  <c r="HE1" i="20"/>
  <c r="HD1" i="20"/>
  <c r="HC1" i="20"/>
  <c r="HW1" i="20" s="1"/>
  <c r="GW1" i="20"/>
  <c r="GV1" i="20"/>
  <c r="GU1" i="20"/>
  <c r="GT1" i="20"/>
  <c r="GS1" i="20"/>
  <c r="GR1" i="20"/>
  <c r="GQ1" i="20"/>
  <c r="GP1" i="20"/>
  <c r="GO1" i="20"/>
  <c r="GN1" i="20"/>
  <c r="GM1" i="20"/>
  <c r="GL1" i="20"/>
  <c r="GK1" i="20"/>
  <c r="GJ1" i="20"/>
  <c r="GC1" i="20"/>
  <c r="GB1" i="20"/>
  <c r="FX1" i="20"/>
  <c r="FW1" i="20"/>
  <c r="FV1" i="20"/>
  <c r="FU1" i="20"/>
  <c r="FT1" i="20"/>
  <c r="FS1" i="20"/>
  <c r="FR1" i="20"/>
  <c r="FQ1" i="20"/>
  <c r="FP1" i="20"/>
  <c r="FO1" i="20"/>
  <c r="FN1" i="20"/>
  <c r="FM1" i="20"/>
  <c r="FL1" i="20"/>
  <c r="FK1" i="20"/>
  <c r="FJ1" i="20"/>
  <c r="FI1" i="20"/>
  <c r="FH1" i="20"/>
  <c r="FG1" i="20"/>
  <c r="FF1" i="20"/>
  <c r="FE1" i="20"/>
  <c r="FD1" i="20"/>
  <c r="FC1" i="20"/>
  <c r="FB1" i="20"/>
  <c r="FA1" i="20"/>
  <c r="EZ1" i="20"/>
  <c r="EY1" i="20"/>
  <c r="EX1" i="20"/>
  <c r="EW1" i="20"/>
  <c r="EV1" i="20"/>
  <c r="EU1" i="20"/>
  <c r="ET1" i="20"/>
  <c r="ES1" i="20"/>
  <c r="ER1" i="20"/>
  <c r="EQ1" i="20"/>
  <c r="EP1" i="20"/>
  <c r="EO1" i="20"/>
  <c r="EN1" i="20"/>
  <c r="EM1" i="20"/>
  <c r="EL1" i="20"/>
  <c r="EK1" i="20"/>
  <c r="EI1" i="20"/>
  <c r="EH1" i="20"/>
  <c r="EG1" i="20"/>
  <c r="EF1" i="20"/>
  <c r="EE1" i="20"/>
  <c r="EJ1" i="20" s="1"/>
  <c r="ED1" i="20"/>
  <c r="EC1" i="20"/>
  <c r="EB1" i="20"/>
  <c r="EA1" i="20"/>
  <c r="DZ1" i="20"/>
  <c r="DY1" i="20"/>
  <c r="DX1" i="20"/>
  <c r="DU1" i="20"/>
  <c r="DT1" i="20"/>
  <c r="DS1" i="20"/>
  <c r="DR1" i="20"/>
  <c r="DW1" i="20" s="1"/>
  <c r="DQ1" i="20"/>
  <c r="DV1" i="20" s="1"/>
  <c r="DP1" i="20"/>
  <c r="DK1" i="20"/>
  <c r="DJ1" i="20"/>
  <c r="DO1" i="20" s="1"/>
  <c r="DI1" i="20"/>
  <c r="DN1" i="20" s="1"/>
  <c r="DH1" i="20"/>
  <c r="DM1" i="20" s="1"/>
  <c r="DG1" i="20"/>
  <c r="DL1" i="20" s="1"/>
  <c r="DC1" i="20"/>
  <c r="DB1" i="20"/>
  <c r="DA1" i="20"/>
  <c r="DF1" i="20" s="1"/>
  <c r="CZ1" i="20"/>
  <c r="DE1" i="20" s="1"/>
  <c r="CY1" i="20"/>
  <c r="DD1" i="20" s="1"/>
  <c r="CX1" i="20"/>
  <c r="CW1" i="20"/>
  <c r="CS1" i="20"/>
  <c r="CR1" i="20"/>
  <c r="CD1" i="20"/>
  <c r="CC1" i="20"/>
  <c r="CB1" i="20"/>
  <c r="BT1" i="20"/>
  <c r="GE1" i="20" s="1"/>
  <c r="BM1" i="20"/>
  <c r="BR1" i="20" s="1"/>
  <c r="BL1" i="20"/>
  <c r="BQ1" i="20" s="1"/>
  <c r="BH1" i="20"/>
  <c r="NZ1" i="20" s="1"/>
  <c r="PX1" i="20" s="1"/>
  <c r="BG1" i="20"/>
  <c r="NY1" i="20" s="1"/>
  <c r="BF1" i="20"/>
  <c r="GA1" i="20" s="1"/>
  <c r="BE1" i="20"/>
  <c r="FZ1" i="20" s="1"/>
  <c r="GY1" i="20" s="1"/>
  <c r="BD1" i="20"/>
  <c r="FY1" i="20" s="1"/>
  <c r="GX1" i="20" s="1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OY1" i="20" s="1"/>
  <c r="AM1" i="20"/>
  <c r="OX1" i="20" s="1"/>
  <c r="AL1" i="20"/>
  <c r="OW1" i="20" s="1"/>
  <c r="AK1" i="20"/>
  <c r="OV1" i="20" s="1"/>
  <c r="AJ1" i="20"/>
  <c r="OU1" i="20" s="1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IK1" i="20" s="1"/>
  <c r="V1" i="20"/>
  <c r="JS1" i="20" s="1"/>
  <c r="KM1" i="20" s="1"/>
  <c r="LB1" i="20" s="1"/>
  <c r="U1" i="20"/>
  <c r="JR1" i="20" s="1"/>
  <c r="KL1" i="20" s="1"/>
  <c r="T1" i="20"/>
  <c r="IM1" i="20" s="1"/>
  <c r="S1" i="20"/>
  <c r="GI1" i="20" s="1"/>
  <c r="R1" i="20"/>
  <c r="CG1" i="20" s="1"/>
  <c r="Q1" i="20"/>
  <c r="CK1" i="20" s="1"/>
  <c r="CP1" i="20" s="1"/>
  <c r="P1" i="20"/>
  <c r="PG1" i="20" s="1"/>
  <c r="O1" i="20"/>
  <c r="OQ1" i="20" s="1"/>
  <c r="N1" i="20"/>
  <c r="BS1" i="20" s="1"/>
  <c r="GD1" i="20" s="1"/>
  <c r="PN1" i="19"/>
  <c r="PM1" i="19"/>
  <c r="PL1" i="19"/>
  <c r="PK1" i="19"/>
  <c r="PJ1" i="19"/>
  <c r="PH1" i="19"/>
  <c r="OZ1" i="19"/>
  <c r="OL1" i="19"/>
  <c r="OJ1" i="19"/>
  <c r="OI1" i="19"/>
  <c r="OH1" i="19"/>
  <c r="OG1" i="19"/>
  <c r="OF1" i="19"/>
  <c r="OE1" i="19"/>
  <c r="OD1" i="19"/>
  <c r="OC1" i="19"/>
  <c r="OB1" i="19"/>
  <c r="PZ1" i="19" s="1"/>
  <c r="OA1" i="19"/>
  <c r="NU1" i="19"/>
  <c r="NT1" i="19"/>
  <c r="NS1" i="19"/>
  <c r="NR1" i="19"/>
  <c r="NQ1" i="19"/>
  <c r="NP1" i="19"/>
  <c r="NO1" i="19"/>
  <c r="NN1" i="19"/>
  <c r="NM1" i="19"/>
  <c r="NL1" i="19"/>
  <c r="NK1" i="19"/>
  <c r="NJ1" i="19"/>
  <c r="NI1" i="19"/>
  <c r="NH1" i="19"/>
  <c r="NG1" i="19"/>
  <c r="NF1" i="19"/>
  <c r="NE1" i="19"/>
  <c r="ND1" i="19"/>
  <c r="NC1" i="19"/>
  <c r="NB1" i="19"/>
  <c r="NA1" i="19"/>
  <c r="MZ1" i="19"/>
  <c r="MY1" i="19"/>
  <c r="MX1" i="19"/>
  <c r="MW1" i="19"/>
  <c r="MV1" i="19"/>
  <c r="MU1" i="19"/>
  <c r="MT1" i="19"/>
  <c r="MS1" i="19"/>
  <c r="MR1" i="19"/>
  <c r="MQ1" i="19"/>
  <c r="PS1" i="19" s="1"/>
  <c r="MP1" i="19"/>
  <c r="PR1" i="19" s="1"/>
  <c r="MO1" i="19"/>
  <c r="PQ1" i="19" s="1"/>
  <c r="MN1" i="19"/>
  <c r="PP1" i="19" s="1"/>
  <c r="MM1" i="19"/>
  <c r="ML1" i="19"/>
  <c r="MK1" i="19"/>
  <c r="MJ1" i="19"/>
  <c r="MI1" i="19"/>
  <c r="MH1" i="19"/>
  <c r="PO1" i="19" s="1"/>
  <c r="LY1" i="19"/>
  <c r="LX1" i="19"/>
  <c r="LW1" i="19"/>
  <c r="LV1" i="19"/>
  <c r="LU1" i="19"/>
  <c r="LT1" i="19"/>
  <c r="LS1" i="19"/>
  <c r="LR1" i="19"/>
  <c r="LQ1" i="19"/>
  <c r="LP1" i="19"/>
  <c r="LO1" i="19"/>
  <c r="LN1" i="19"/>
  <c r="LM1" i="19"/>
  <c r="LL1" i="19"/>
  <c r="LK1" i="19"/>
  <c r="LJ1" i="19"/>
  <c r="MD1" i="19" s="1"/>
  <c r="LI1" i="19"/>
  <c r="MC1" i="19" s="1"/>
  <c r="KS1" i="19"/>
  <c r="KR1" i="19"/>
  <c r="KE1" i="19"/>
  <c r="KD1" i="19"/>
  <c r="KC1" i="19"/>
  <c r="KW1" i="19" s="1"/>
  <c r="LG1" i="19" s="1"/>
  <c r="KB1" i="19"/>
  <c r="JY1" i="19"/>
  <c r="JX1" i="19"/>
  <c r="JW1" i="19"/>
  <c r="KQ1" i="19" s="1"/>
  <c r="JV1" i="19"/>
  <c r="KP1" i="19" s="1"/>
  <c r="JU1" i="19"/>
  <c r="KO1" i="19" s="1"/>
  <c r="JT1" i="19"/>
  <c r="KN1" i="19" s="1"/>
  <c r="LC1" i="19" s="1"/>
  <c r="JO1" i="19"/>
  <c r="KI1" i="19" s="1"/>
  <c r="JN1" i="19"/>
  <c r="KH1" i="19" s="1"/>
  <c r="JM1" i="19"/>
  <c r="KG1" i="19" s="1"/>
  <c r="JL1" i="19"/>
  <c r="KF1" i="19" s="1"/>
  <c r="JK1" i="19"/>
  <c r="JJ1" i="19"/>
  <c r="JI1" i="19"/>
  <c r="JH1" i="19"/>
  <c r="JG1" i="19"/>
  <c r="KA1" i="19" s="1"/>
  <c r="KU1" i="19" s="1"/>
  <c r="JF1" i="19"/>
  <c r="JZ1" i="19" s="1"/>
  <c r="KT1" i="19" s="1"/>
  <c r="IZ1" i="19"/>
  <c r="IY1" i="19"/>
  <c r="IX1" i="19"/>
  <c r="IW1" i="19"/>
  <c r="IV1" i="19"/>
  <c r="IU1" i="19"/>
  <c r="IT1" i="19"/>
  <c r="IS1" i="19"/>
  <c r="IR1" i="19"/>
  <c r="IQ1" i="19"/>
  <c r="IP1" i="19"/>
  <c r="IO1" i="19"/>
  <c r="IN1" i="19"/>
  <c r="IH1" i="19"/>
  <c r="IF1" i="19"/>
  <c r="JE1" i="19" s="1"/>
  <c r="IE1" i="19"/>
  <c r="ID1" i="19"/>
  <c r="IC1" i="19"/>
  <c r="IB1" i="19"/>
  <c r="HX1" i="19"/>
  <c r="HV1" i="19"/>
  <c r="HU1" i="19"/>
  <c r="HT1" i="19"/>
  <c r="HS1" i="19"/>
  <c r="HR1" i="19"/>
  <c r="HQ1" i="19"/>
  <c r="HP1" i="19"/>
  <c r="HZ1" i="19" s="1"/>
  <c r="HO1" i="19"/>
  <c r="HN1" i="19"/>
  <c r="HM1" i="19"/>
  <c r="HK1" i="19"/>
  <c r="HJ1" i="19"/>
  <c r="HY1" i="19" s="1"/>
  <c r="HI1" i="19"/>
  <c r="HH1" i="19"/>
  <c r="HG1" i="19"/>
  <c r="HF1" i="19"/>
  <c r="HE1" i="19"/>
  <c r="HD1" i="19"/>
  <c r="HC1" i="19"/>
  <c r="HW1" i="19" s="1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C1" i="19"/>
  <c r="GB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I1" i="19"/>
  <c r="EH1" i="19"/>
  <c r="EG1" i="19"/>
  <c r="EF1" i="19"/>
  <c r="EE1" i="19"/>
  <c r="EJ1" i="19" s="1"/>
  <c r="ED1" i="19"/>
  <c r="EC1" i="19"/>
  <c r="EB1" i="19"/>
  <c r="EA1" i="19"/>
  <c r="DZ1" i="19"/>
  <c r="DY1" i="19"/>
  <c r="DX1" i="19"/>
  <c r="DU1" i="19"/>
  <c r="DT1" i="19"/>
  <c r="DS1" i="19"/>
  <c r="DR1" i="19"/>
  <c r="DW1" i="19" s="1"/>
  <c r="DQ1" i="19"/>
  <c r="DV1" i="19" s="1"/>
  <c r="DP1" i="19"/>
  <c r="DK1" i="19"/>
  <c r="DJ1" i="19"/>
  <c r="DO1" i="19" s="1"/>
  <c r="DI1" i="19"/>
  <c r="DN1" i="19" s="1"/>
  <c r="DH1" i="19"/>
  <c r="DM1" i="19" s="1"/>
  <c r="DG1" i="19"/>
  <c r="DL1" i="19" s="1"/>
  <c r="DC1" i="19"/>
  <c r="DB1" i="19"/>
  <c r="DA1" i="19"/>
  <c r="DF1" i="19" s="1"/>
  <c r="CZ1" i="19"/>
  <c r="DE1" i="19" s="1"/>
  <c r="CY1" i="19"/>
  <c r="DD1" i="19" s="1"/>
  <c r="CX1" i="19"/>
  <c r="CW1" i="19"/>
  <c r="CS1" i="19"/>
  <c r="CR1" i="19"/>
  <c r="CD1" i="19"/>
  <c r="CC1" i="19"/>
  <c r="CB1" i="19"/>
  <c r="BT1" i="19"/>
  <c r="GE1" i="19" s="1"/>
  <c r="BM1" i="19"/>
  <c r="BR1" i="19" s="1"/>
  <c r="BL1" i="19"/>
  <c r="BQ1" i="19" s="1"/>
  <c r="BH1" i="19"/>
  <c r="NZ1" i="19" s="1"/>
  <c r="PX1" i="19" s="1"/>
  <c r="BG1" i="19"/>
  <c r="NY1" i="19" s="1"/>
  <c r="BF1" i="19"/>
  <c r="GA1" i="19" s="1"/>
  <c r="BE1" i="19"/>
  <c r="FZ1" i="19" s="1"/>
  <c r="BD1" i="19"/>
  <c r="FY1" i="19" s="1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OY1" i="19" s="1"/>
  <c r="AM1" i="19"/>
  <c r="OX1" i="19" s="1"/>
  <c r="AL1" i="19"/>
  <c r="OW1" i="19" s="1"/>
  <c r="AK1" i="19"/>
  <c r="OV1" i="19" s="1"/>
  <c r="AJ1" i="19"/>
  <c r="OU1" i="19" s="1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IK1" i="19" s="1"/>
  <c r="V1" i="19"/>
  <c r="JS1" i="19" s="1"/>
  <c r="KM1" i="19" s="1"/>
  <c r="LB1" i="19" s="1"/>
  <c r="U1" i="19"/>
  <c r="JR1" i="19" s="1"/>
  <c r="KL1" i="19" s="1"/>
  <c r="T1" i="19"/>
  <c r="IM1" i="19" s="1"/>
  <c r="S1" i="19"/>
  <c r="GI1" i="19" s="1"/>
  <c r="R1" i="19"/>
  <c r="CG1" i="19" s="1"/>
  <c r="Q1" i="19"/>
  <c r="CF1" i="19" s="1"/>
  <c r="P1" i="19"/>
  <c r="PG1" i="19" s="1"/>
  <c r="O1" i="19"/>
  <c r="OQ1" i="19" s="1"/>
  <c r="N1" i="19"/>
  <c r="BS1" i="19" s="1"/>
  <c r="GD1" i="19" s="1"/>
  <c r="PY1" i="18"/>
  <c r="PP1" i="18"/>
  <c r="PN1" i="18"/>
  <c r="PM1" i="18"/>
  <c r="PL1" i="18"/>
  <c r="PK1" i="18"/>
  <c r="PJ1" i="18"/>
  <c r="PH1" i="18"/>
  <c r="PA1" i="18"/>
  <c r="OZ1" i="18"/>
  <c r="OR1" i="18"/>
  <c r="OK1" i="18"/>
  <c r="OJ1" i="18"/>
  <c r="OI1" i="18"/>
  <c r="OH1" i="18"/>
  <c r="OG1" i="18"/>
  <c r="OF1" i="18"/>
  <c r="OE1" i="18"/>
  <c r="OD1" i="18"/>
  <c r="OC1" i="18"/>
  <c r="OB1" i="18"/>
  <c r="OA1" i="18"/>
  <c r="NU1" i="18"/>
  <c r="NT1" i="18"/>
  <c r="NS1" i="18"/>
  <c r="NR1" i="18"/>
  <c r="NQ1" i="18"/>
  <c r="NP1" i="18"/>
  <c r="NO1" i="18"/>
  <c r="NN1" i="18"/>
  <c r="NM1" i="18"/>
  <c r="NL1" i="18"/>
  <c r="NK1" i="18"/>
  <c r="NJ1" i="18"/>
  <c r="NI1" i="18"/>
  <c r="NH1" i="18"/>
  <c r="NG1" i="18"/>
  <c r="NF1" i="18"/>
  <c r="NE1" i="18"/>
  <c r="ND1" i="18"/>
  <c r="PQ1" i="18" s="1"/>
  <c r="NC1" i="18"/>
  <c r="NB1" i="18"/>
  <c r="NA1" i="18"/>
  <c r="MZ1" i="18"/>
  <c r="MY1" i="18"/>
  <c r="MX1" i="18"/>
  <c r="MW1" i="18"/>
  <c r="MV1" i="18"/>
  <c r="MU1" i="18"/>
  <c r="MT1" i="18"/>
  <c r="MS1" i="18"/>
  <c r="MR1" i="18"/>
  <c r="MQ1" i="18"/>
  <c r="PS1" i="18" s="1"/>
  <c r="MP1" i="18"/>
  <c r="PR1" i="18" s="1"/>
  <c r="MO1" i="18"/>
  <c r="MN1" i="18"/>
  <c r="MM1" i="18"/>
  <c r="ML1" i="18"/>
  <c r="MK1" i="18"/>
  <c r="MJ1" i="18"/>
  <c r="MI1" i="18"/>
  <c r="MH1" i="18"/>
  <c r="PO1" i="18" s="1"/>
  <c r="LY1" i="18"/>
  <c r="LX1" i="18"/>
  <c r="LW1" i="18"/>
  <c r="LV1" i="18"/>
  <c r="LU1" i="18"/>
  <c r="LT1" i="18"/>
  <c r="LS1" i="18"/>
  <c r="LR1" i="18"/>
  <c r="LQ1" i="18"/>
  <c r="LP1" i="18"/>
  <c r="LO1" i="18"/>
  <c r="LN1" i="18"/>
  <c r="LM1" i="18"/>
  <c r="LL1" i="18"/>
  <c r="LK1" i="18"/>
  <c r="LJ1" i="18"/>
  <c r="MD1" i="18" s="1"/>
  <c r="LI1" i="18"/>
  <c r="MC1" i="18" s="1"/>
  <c r="KS1" i="18"/>
  <c r="KR1" i="18"/>
  <c r="KE1" i="18"/>
  <c r="KD1" i="18"/>
  <c r="KC1" i="18"/>
  <c r="KW1" i="18" s="1"/>
  <c r="KB1" i="18"/>
  <c r="JY1" i="18"/>
  <c r="JX1" i="18"/>
  <c r="JW1" i="18"/>
  <c r="KQ1" i="18" s="1"/>
  <c r="JV1" i="18"/>
  <c r="KP1" i="18" s="1"/>
  <c r="JU1" i="18"/>
  <c r="KO1" i="18" s="1"/>
  <c r="JT1" i="18"/>
  <c r="KN1" i="18" s="1"/>
  <c r="LC1" i="18" s="1"/>
  <c r="JO1" i="18"/>
  <c r="KI1" i="18" s="1"/>
  <c r="JN1" i="18"/>
  <c r="KH1" i="18" s="1"/>
  <c r="JM1" i="18"/>
  <c r="KG1" i="18" s="1"/>
  <c r="JL1" i="18"/>
  <c r="KF1" i="18" s="1"/>
  <c r="JK1" i="18"/>
  <c r="JJ1" i="18"/>
  <c r="JI1" i="18"/>
  <c r="JH1" i="18"/>
  <c r="JG1" i="18"/>
  <c r="KA1" i="18" s="1"/>
  <c r="JF1" i="18"/>
  <c r="JZ1" i="18" s="1"/>
  <c r="KT1" i="18" s="1"/>
  <c r="IZ1" i="18"/>
  <c r="IY1" i="18"/>
  <c r="IX1" i="18"/>
  <c r="IW1" i="18"/>
  <c r="IV1" i="18"/>
  <c r="IU1" i="18"/>
  <c r="IT1" i="18"/>
  <c r="IS1" i="18"/>
  <c r="IR1" i="18"/>
  <c r="IQ1" i="18"/>
  <c r="IP1" i="18"/>
  <c r="IO1" i="18"/>
  <c r="IN1" i="18"/>
  <c r="IH1" i="18"/>
  <c r="IG1" i="18"/>
  <c r="IF1" i="18"/>
  <c r="JE1" i="18" s="1"/>
  <c r="IE1" i="18"/>
  <c r="ID1" i="18"/>
  <c r="IC1" i="18"/>
  <c r="JB1" i="18" s="1"/>
  <c r="IB1" i="18"/>
  <c r="HY1" i="18"/>
  <c r="HX1" i="18"/>
  <c r="HV1" i="18"/>
  <c r="HU1" i="18"/>
  <c r="HT1" i="18"/>
  <c r="HS1" i="18"/>
  <c r="HR1" i="18"/>
  <c r="HQ1" i="18"/>
  <c r="HP1" i="18"/>
  <c r="HO1" i="18"/>
  <c r="HN1" i="18"/>
  <c r="HM1" i="18"/>
  <c r="HJ1" i="18"/>
  <c r="HI1" i="18"/>
  <c r="HH1" i="18"/>
  <c r="HG1" i="18"/>
  <c r="HF1" i="18"/>
  <c r="HE1" i="18"/>
  <c r="HD1" i="18"/>
  <c r="HC1" i="18"/>
  <c r="HW1" i="18" s="1"/>
  <c r="GW1" i="18"/>
  <c r="GV1" i="18"/>
  <c r="GU1" i="18"/>
  <c r="GT1" i="18"/>
  <c r="GS1" i="18"/>
  <c r="GR1" i="18"/>
  <c r="GQ1" i="18"/>
  <c r="GP1" i="18"/>
  <c r="GO1" i="18"/>
  <c r="GN1" i="18"/>
  <c r="GL1" i="18"/>
  <c r="GK1" i="18"/>
  <c r="GJ1" i="18"/>
  <c r="GC1" i="18"/>
  <c r="GB1" i="18"/>
  <c r="FX1" i="18"/>
  <c r="FW1" i="18"/>
  <c r="FV1" i="18"/>
  <c r="FU1" i="18"/>
  <c r="FT1" i="18"/>
  <c r="FS1" i="18"/>
  <c r="FR1" i="18"/>
  <c r="FQ1" i="18"/>
  <c r="FP1" i="18"/>
  <c r="FO1" i="18"/>
  <c r="FN1" i="18"/>
  <c r="FM1" i="18"/>
  <c r="FL1" i="18"/>
  <c r="FK1" i="18"/>
  <c r="FJ1" i="18"/>
  <c r="FI1" i="18"/>
  <c r="FH1" i="18"/>
  <c r="FG1" i="18"/>
  <c r="FF1" i="18"/>
  <c r="FE1" i="18"/>
  <c r="FD1" i="18"/>
  <c r="FC1" i="18"/>
  <c r="FB1" i="18"/>
  <c r="FA1" i="18"/>
  <c r="EZ1" i="18"/>
  <c r="EY1" i="18"/>
  <c r="EX1" i="18"/>
  <c r="EW1" i="18"/>
  <c r="EV1" i="18"/>
  <c r="EU1" i="18"/>
  <c r="ET1" i="18"/>
  <c r="ES1" i="18"/>
  <c r="ER1" i="18"/>
  <c r="EQ1" i="18"/>
  <c r="EP1" i="18"/>
  <c r="EO1" i="18"/>
  <c r="EN1" i="18"/>
  <c r="EM1" i="18"/>
  <c r="EL1" i="18"/>
  <c r="EK1" i="18"/>
  <c r="EJ1" i="18"/>
  <c r="EI1" i="18"/>
  <c r="EH1" i="18"/>
  <c r="EG1" i="18"/>
  <c r="EF1" i="18"/>
  <c r="EE1" i="18"/>
  <c r="ED1" i="18"/>
  <c r="EC1" i="18"/>
  <c r="EB1" i="18"/>
  <c r="EA1" i="18"/>
  <c r="DZ1" i="18"/>
  <c r="DY1" i="18"/>
  <c r="DX1" i="18"/>
  <c r="DU1" i="18"/>
  <c r="DT1" i="18"/>
  <c r="DS1" i="18"/>
  <c r="DR1" i="18"/>
  <c r="DW1" i="18" s="1"/>
  <c r="DQ1" i="18"/>
  <c r="DV1" i="18" s="1"/>
  <c r="DP1" i="18"/>
  <c r="DL1" i="18"/>
  <c r="DK1" i="18"/>
  <c r="DJ1" i="18"/>
  <c r="DO1" i="18" s="1"/>
  <c r="DI1" i="18"/>
  <c r="DN1" i="18" s="1"/>
  <c r="DH1" i="18"/>
  <c r="DM1" i="18" s="1"/>
  <c r="DG1" i="18"/>
  <c r="DD1" i="18"/>
  <c r="DC1" i="18"/>
  <c r="DB1" i="18"/>
  <c r="DA1" i="18"/>
  <c r="DF1" i="18" s="1"/>
  <c r="CZ1" i="18"/>
  <c r="DE1" i="18" s="1"/>
  <c r="CY1" i="18"/>
  <c r="CX1" i="18"/>
  <c r="CW1" i="18"/>
  <c r="CS1" i="18"/>
  <c r="CR1" i="18"/>
  <c r="CD1" i="18"/>
  <c r="CC1" i="18"/>
  <c r="CB1" i="18"/>
  <c r="BT1" i="18"/>
  <c r="GE1" i="18" s="1"/>
  <c r="BM1" i="18"/>
  <c r="BR1" i="18" s="1"/>
  <c r="BL1" i="18"/>
  <c r="BQ1" i="18" s="1"/>
  <c r="BH1" i="18"/>
  <c r="NZ1" i="18" s="1"/>
  <c r="PX1" i="18" s="1"/>
  <c r="BG1" i="18"/>
  <c r="NY1" i="18" s="1"/>
  <c r="BF1" i="18"/>
  <c r="GA1" i="18" s="1"/>
  <c r="BE1" i="18"/>
  <c r="FZ1" i="18" s="1"/>
  <c r="BD1" i="18"/>
  <c r="FY1" i="18" s="1"/>
  <c r="BC1" i="18"/>
  <c r="BB1" i="18"/>
  <c r="BA1" i="18"/>
  <c r="AZ1" i="18"/>
  <c r="AY1" i="18"/>
  <c r="AX1" i="18"/>
  <c r="AW1" i="18"/>
  <c r="AV1" i="18"/>
  <c r="AU1" i="18"/>
  <c r="AT1" i="18"/>
  <c r="AS1" i="18"/>
  <c r="AR1" i="18"/>
  <c r="AQ1" i="18"/>
  <c r="AP1" i="18"/>
  <c r="AO1" i="18"/>
  <c r="AN1" i="18"/>
  <c r="OY1" i="18" s="1"/>
  <c r="AM1" i="18"/>
  <c r="OX1" i="18" s="1"/>
  <c r="AL1" i="18"/>
  <c r="OW1" i="18" s="1"/>
  <c r="AK1" i="18"/>
  <c r="OV1" i="18" s="1"/>
  <c r="AJ1" i="18"/>
  <c r="OU1" i="18" s="1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IK1" i="18" s="1"/>
  <c r="V1" i="18"/>
  <c r="JS1" i="18" s="1"/>
  <c r="KM1" i="18" s="1"/>
  <c r="LB1" i="18" s="1"/>
  <c r="U1" i="18"/>
  <c r="JR1" i="18" s="1"/>
  <c r="KL1" i="18" s="1"/>
  <c r="T1" i="18"/>
  <c r="IM1" i="18" s="1"/>
  <c r="S1" i="18"/>
  <c r="GI1" i="18" s="1"/>
  <c r="R1" i="18"/>
  <c r="CG1" i="18" s="1"/>
  <c r="Q1" i="18"/>
  <c r="OS1" i="18" s="1"/>
  <c r="P1" i="18"/>
  <c r="PG1" i="18" s="1"/>
  <c r="O1" i="18"/>
  <c r="OQ1" i="18" s="1"/>
  <c r="N1" i="18"/>
  <c r="BS1" i="18" s="1"/>
  <c r="GD1" i="18" s="1"/>
  <c r="PN1" i="17"/>
  <c r="PM1" i="17"/>
  <c r="PL1" i="17"/>
  <c r="PK1" i="17"/>
  <c r="PJ1" i="17"/>
  <c r="PH1" i="17"/>
  <c r="PA1" i="17"/>
  <c r="OZ1" i="17"/>
  <c r="OK1" i="17"/>
  <c r="PY1" i="17" s="1"/>
  <c r="OJ1" i="17"/>
  <c r="OI1" i="17"/>
  <c r="OH1" i="17"/>
  <c r="OG1" i="17"/>
  <c r="OF1" i="17"/>
  <c r="OE1" i="17"/>
  <c r="OD1" i="17"/>
  <c r="OC1" i="17"/>
  <c r="OB1" i="17"/>
  <c r="OA1" i="17"/>
  <c r="NU1" i="17"/>
  <c r="NT1" i="17"/>
  <c r="NS1" i="17"/>
  <c r="NR1" i="17"/>
  <c r="NQ1" i="17"/>
  <c r="NP1" i="17"/>
  <c r="NO1" i="17"/>
  <c r="NN1" i="17"/>
  <c r="NM1" i="17"/>
  <c r="NL1" i="17"/>
  <c r="NK1" i="17"/>
  <c r="NJ1" i="17"/>
  <c r="NI1" i="17"/>
  <c r="NH1" i="17"/>
  <c r="NG1" i="17"/>
  <c r="NF1" i="17"/>
  <c r="NE1" i="17"/>
  <c r="ND1" i="17"/>
  <c r="NC1" i="17"/>
  <c r="NB1" i="17"/>
  <c r="NA1" i="17"/>
  <c r="MZ1" i="17"/>
  <c r="MY1" i="17"/>
  <c r="MX1" i="17"/>
  <c r="MW1" i="17"/>
  <c r="MV1" i="17"/>
  <c r="MU1" i="17"/>
  <c r="MT1" i="17"/>
  <c r="MS1" i="17"/>
  <c r="MR1" i="17"/>
  <c r="MQ1" i="17"/>
  <c r="PS1" i="17" s="1"/>
  <c r="MP1" i="17"/>
  <c r="PR1" i="17" s="1"/>
  <c r="MO1" i="17"/>
  <c r="PQ1" i="17" s="1"/>
  <c r="MN1" i="17"/>
  <c r="PP1" i="17" s="1"/>
  <c r="MM1" i="17"/>
  <c r="ML1" i="17"/>
  <c r="MK1" i="17"/>
  <c r="MJ1" i="17"/>
  <c r="MI1" i="17"/>
  <c r="MH1" i="17"/>
  <c r="PO1" i="17" s="1"/>
  <c r="LY1" i="17"/>
  <c r="LX1" i="17"/>
  <c r="LW1" i="17"/>
  <c r="LV1" i="17"/>
  <c r="LU1" i="17"/>
  <c r="LT1" i="17"/>
  <c r="LS1" i="17"/>
  <c r="LR1" i="17"/>
  <c r="LQ1" i="17"/>
  <c r="LP1" i="17"/>
  <c r="LO1" i="17"/>
  <c r="LN1" i="17"/>
  <c r="LM1" i="17"/>
  <c r="LL1" i="17"/>
  <c r="LK1" i="17"/>
  <c r="LJ1" i="17"/>
  <c r="MD1" i="17" s="1"/>
  <c r="LI1" i="17"/>
  <c r="MC1" i="17" s="1"/>
  <c r="KS1" i="17"/>
  <c r="KR1" i="17"/>
  <c r="KE1" i="17"/>
  <c r="KD1" i="17"/>
  <c r="KX1" i="17" s="1"/>
  <c r="KC1" i="17"/>
  <c r="KB1" i="17"/>
  <c r="KV1" i="17" s="1"/>
  <c r="JY1" i="17"/>
  <c r="JX1" i="17"/>
  <c r="JW1" i="17"/>
  <c r="KQ1" i="17" s="1"/>
  <c r="JV1" i="17"/>
  <c r="KP1" i="17" s="1"/>
  <c r="JU1" i="17"/>
  <c r="KO1" i="17" s="1"/>
  <c r="JT1" i="17"/>
  <c r="KN1" i="17" s="1"/>
  <c r="LC1" i="17" s="1"/>
  <c r="JO1" i="17"/>
  <c r="KI1" i="17" s="1"/>
  <c r="JN1" i="17"/>
  <c r="KH1" i="17" s="1"/>
  <c r="JM1" i="17"/>
  <c r="KG1" i="17" s="1"/>
  <c r="JL1" i="17"/>
  <c r="KF1" i="17" s="1"/>
  <c r="JK1" i="17"/>
  <c r="JJ1" i="17"/>
  <c r="JI1" i="17"/>
  <c r="JH1" i="17"/>
  <c r="JG1" i="17"/>
  <c r="KA1" i="17" s="1"/>
  <c r="JF1" i="17"/>
  <c r="JZ1" i="17" s="1"/>
  <c r="KT1" i="17" s="1"/>
  <c r="IZ1" i="17"/>
  <c r="IY1" i="17"/>
  <c r="IX1" i="17"/>
  <c r="IW1" i="17"/>
  <c r="IV1" i="17"/>
  <c r="IU1" i="17"/>
  <c r="IT1" i="17"/>
  <c r="IS1" i="17"/>
  <c r="IR1" i="17"/>
  <c r="IQ1" i="17"/>
  <c r="IP1" i="17"/>
  <c r="IO1" i="17"/>
  <c r="IN1" i="17"/>
  <c r="II1" i="17"/>
  <c r="IH1" i="17"/>
  <c r="IG1" i="17"/>
  <c r="IF1" i="17"/>
  <c r="IE1" i="17"/>
  <c r="ID1" i="17"/>
  <c r="JC1" i="17" s="1"/>
  <c r="IC1" i="17"/>
  <c r="IB1" i="17"/>
  <c r="HY1" i="17"/>
  <c r="HX1" i="17"/>
  <c r="HV1" i="17"/>
  <c r="HU1" i="17"/>
  <c r="HT1" i="17"/>
  <c r="HS1" i="17"/>
  <c r="HR1" i="17"/>
  <c r="HQ1" i="17"/>
  <c r="HP1" i="17"/>
  <c r="HO1" i="17"/>
  <c r="HN1" i="17"/>
  <c r="HM1" i="17"/>
  <c r="HK1" i="17"/>
  <c r="HZ1" i="17" s="1"/>
  <c r="HJ1" i="17"/>
  <c r="HI1" i="17"/>
  <c r="HH1" i="17"/>
  <c r="HG1" i="17"/>
  <c r="HF1" i="17"/>
  <c r="HE1" i="17"/>
  <c r="HD1" i="17"/>
  <c r="HC1" i="17"/>
  <c r="HW1" i="17" s="1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C1" i="17"/>
  <c r="GB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U1" i="17"/>
  <c r="DT1" i="17"/>
  <c r="DS1" i="17"/>
  <c r="DR1" i="17"/>
  <c r="DW1" i="17" s="1"/>
  <c r="DQ1" i="17"/>
  <c r="DV1" i="17" s="1"/>
  <c r="DP1" i="17"/>
  <c r="DL1" i="17"/>
  <c r="DK1" i="17"/>
  <c r="DJ1" i="17"/>
  <c r="DO1" i="17" s="1"/>
  <c r="DI1" i="17"/>
  <c r="DN1" i="17" s="1"/>
  <c r="DH1" i="17"/>
  <c r="DM1" i="17" s="1"/>
  <c r="DG1" i="17"/>
  <c r="DD1" i="17"/>
  <c r="DC1" i="17"/>
  <c r="DB1" i="17"/>
  <c r="DA1" i="17"/>
  <c r="DF1" i="17" s="1"/>
  <c r="CZ1" i="17"/>
  <c r="DE1" i="17" s="1"/>
  <c r="CY1" i="17"/>
  <c r="CX1" i="17"/>
  <c r="CW1" i="17"/>
  <c r="CS1" i="17"/>
  <c r="CR1" i="17"/>
  <c r="CD1" i="17"/>
  <c r="CC1" i="17"/>
  <c r="CB1" i="17"/>
  <c r="BT1" i="17"/>
  <c r="GE1" i="17" s="1"/>
  <c r="BM1" i="17"/>
  <c r="BR1" i="17" s="1"/>
  <c r="BL1" i="17"/>
  <c r="BQ1" i="17" s="1"/>
  <c r="BH1" i="17"/>
  <c r="NZ1" i="17" s="1"/>
  <c r="PX1" i="17" s="1"/>
  <c r="BG1" i="17"/>
  <c r="NY1" i="17" s="1"/>
  <c r="BF1" i="17"/>
  <c r="GA1" i="17" s="1"/>
  <c r="BE1" i="17"/>
  <c r="FZ1" i="17" s="1"/>
  <c r="BD1" i="17"/>
  <c r="FY1" i="17" s="1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OY1" i="17" s="1"/>
  <c r="AM1" i="17"/>
  <c r="OX1" i="17" s="1"/>
  <c r="AL1" i="17"/>
  <c r="OW1" i="17" s="1"/>
  <c r="AK1" i="17"/>
  <c r="OV1" i="17" s="1"/>
  <c r="AJ1" i="17"/>
  <c r="OU1" i="17" s="1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IK1" i="17" s="1"/>
  <c r="V1" i="17"/>
  <c r="JS1" i="17" s="1"/>
  <c r="KM1" i="17" s="1"/>
  <c r="LB1" i="17" s="1"/>
  <c r="U1" i="17"/>
  <c r="JR1" i="17" s="1"/>
  <c r="KL1" i="17" s="1"/>
  <c r="LA1" i="17" s="1"/>
  <c r="T1" i="17"/>
  <c r="IM1" i="17" s="1"/>
  <c r="S1" i="17"/>
  <c r="GI1" i="17" s="1"/>
  <c r="R1" i="17"/>
  <c r="CG1" i="17" s="1"/>
  <c r="Q1" i="17"/>
  <c r="OS1" i="17" s="1"/>
  <c r="P1" i="17"/>
  <c r="PG1" i="17" s="1"/>
  <c r="O1" i="17"/>
  <c r="OQ1" i="17" s="1"/>
  <c r="N1" i="17"/>
  <c r="BS1" i="17" s="1"/>
  <c r="GD1" i="17" s="1"/>
  <c r="PN1" i="16"/>
  <c r="PM1" i="16"/>
  <c r="PL1" i="16"/>
  <c r="PK1" i="16"/>
  <c r="PJ1" i="16"/>
  <c r="PH1" i="16"/>
  <c r="OZ1" i="16"/>
  <c r="OJ1" i="16"/>
  <c r="OI1" i="16"/>
  <c r="OH1" i="16"/>
  <c r="OG1" i="16"/>
  <c r="OF1" i="16"/>
  <c r="OE1" i="16"/>
  <c r="OD1" i="16"/>
  <c r="OC1" i="16"/>
  <c r="OB1" i="16"/>
  <c r="OA1" i="16"/>
  <c r="NU1" i="16"/>
  <c r="NT1" i="16"/>
  <c r="NS1" i="16"/>
  <c r="NR1" i="16"/>
  <c r="NQ1" i="16"/>
  <c r="NP1" i="16"/>
  <c r="NO1" i="16"/>
  <c r="NN1" i="16"/>
  <c r="NM1" i="16"/>
  <c r="NL1" i="16"/>
  <c r="NK1" i="16"/>
  <c r="NJ1" i="16"/>
  <c r="PW1" i="16" s="1"/>
  <c r="NI1" i="16"/>
  <c r="NH1" i="16"/>
  <c r="NG1" i="16"/>
  <c r="NF1" i="16"/>
  <c r="NE1" i="16"/>
  <c r="ND1" i="16"/>
  <c r="NC1" i="16"/>
  <c r="NB1" i="16"/>
  <c r="NA1" i="16"/>
  <c r="MZ1" i="16"/>
  <c r="MY1" i="16"/>
  <c r="MX1" i="16"/>
  <c r="MW1" i="16"/>
  <c r="MV1" i="16"/>
  <c r="MU1" i="16"/>
  <c r="MT1" i="16"/>
  <c r="MS1" i="16"/>
  <c r="MR1" i="16"/>
  <c r="MQ1" i="16"/>
  <c r="MP1" i="16"/>
  <c r="PR1" i="16" s="1"/>
  <c r="MO1" i="16"/>
  <c r="PQ1" i="16" s="1"/>
  <c r="MN1" i="16"/>
  <c r="PP1" i="16" s="1"/>
  <c r="MM1" i="16"/>
  <c r="ML1" i="16"/>
  <c r="PS1" i="16" s="1"/>
  <c r="MK1" i="16"/>
  <c r="MJ1" i="16"/>
  <c r="MI1" i="16"/>
  <c r="MH1" i="16"/>
  <c r="PO1" i="16" s="1"/>
  <c r="LX1" i="16"/>
  <c r="LW1" i="16"/>
  <c r="LV1" i="16"/>
  <c r="LU1" i="16"/>
  <c r="LT1" i="16"/>
  <c r="LS1" i="16"/>
  <c r="LR1" i="16"/>
  <c r="LQ1" i="16"/>
  <c r="LP1" i="16"/>
  <c r="LO1" i="16"/>
  <c r="LN1" i="16"/>
  <c r="LM1" i="16"/>
  <c r="LL1" i="16"/>
  <c r="LK1" i="16"/>
  <c r="LJ1" i="16"/>
  <c r="LI1" i="16"/>
  <c r="MC1" i="16" s="1"/>
  <c r="KS1" i="16"/>
  <c r="KR1" i="16"/>
  <c r="KE1" i="16"/>
  <c r="KD1" i="16"/>
  <c r="KC1" i="16"/>
  <c r="KW1" i="16" s="1"/>
  <c r="KB1" i="16"/>
  <c r="JY1" i="16"/>
  <c r="JX1" i="16"/>
  <c r="JW1" i="16"/>
  <c r="KQ1" i="16" s="1"/>
  <c r="JV1" i="16"/>
  <c r="KP1" i="16" s="1"/>
  <c r="JU1" i="16"/>
  <c r="KO1" i="16" s="1"/>
  <c r="JT1" i="16"/>
  <c r="KN1" i="16" s="1"/>
  <c r="LC1" i="16" s="1"/>
  <c r="JO1" i="16"/>
  <c r="KI1" i="16" s="1"/>
  <c r="JN1" i="16"/>
  <c r="KH1" i="16" s="1"/>
  <c r="JM1" i="16"/>
  <c r="KG1" i="16" s="1"/>
  <c r="JL1" i="16"/>
  <c r="KF1" i="16" s="1"/>
  <c r="JK1" i="16"/>
  <c r="JJ1" i="16"/>
  <c r="JI1" i="16"/>
  <c r="JH1" i="16"/>
  <c r="JG1" i="16"/>
  <c r="KA1" i="16" s="1"/>
  <c r="KU1" i="16" s="1"/>
  <c r="JF1" i="16"/>
  <c r="JZ1" i="16" s="1"/>
  <c r="KT1" i="16" s="1"/>
  <c r="IZ1" i="16"/>
  <c r="IY1" i="16"/>
  <c r="IX1" i="16"/>
  <c r="IW1" i="16"/>
  <c r="IV1" i="16"/>
  <c r="IU1" i="16"/>
  <c r="IT1" i="16"/>
  <c r="IS1" i="16"/>
  <c r="IR1" i="16"/>
  <c r="IQ1" i="16"/>
  <c r="IO1" i="16"/>
  <c r="IN1" i="16"/>
  <c r="IF1" i="16"/>
  <c r="IE1" i="16"/>
  <c r="ID1" i="16"/>
  <c r="IC1" i="16"/>
  <c r="IB1" i="16"/>
  <c r="HX1" i="16"/>
  <c r="HV1" i="16"/>
  <c r="HU1" i="16"/>
  <c r="HT1" i="16"/>
  <c r="HS1" i="16"/>
  <c r="HR1" i="16"/>
  <c r="HQ1" i="16"/>
  <c r="HP1" i="16"/>
  <c r="HO1" i="16"/>
  <c r="HN1" i="16"/>
  <c r="HM1" i="16"/>
  <c r="HI1" i="16"/>
  <c r="HH1" i="16"/>
  <c r="HG1" i="16"/>
  <c r="HF1" i="16"/>
  <c r="HE1" i="16"/>
  <c r="HD1" i="16"/>
  <c r="HC1" i="16"/>
  <c r="HW1" i="16" s="1"/>
  <c r="GW1" i="16"/>
  <c r="GV1" i="16"/>
  <c r="GU1" i="16"/>
  <c r="GT1" i="16"/>
  <c r="GS1" i="16"/>
  <c r="GR1" i="16"/>
  <c r="GQ1" i="16"/>
  <c r="GP1" i="16"/>
  <c r="GO1" i="16"/>
  <c r="GN1" i="16"/>
  <c r="GK1" i="16"/>
  <c r="GJ1" i="16"/>
  <c r="GC1" i="16"/>
  <c r="GB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U1" i="16"/>
  <c r="DT1" i="16"/>
  <c r="DS1" i="16"/>
  <c r="DR1" i="16"/>
  <c r="DW1" i="16" s="1"/>
  <c r="DQ1" i="16"/>
  <c r="DV1" i="16" s="1"/>
  <c r="DP1" i="16"/>
  <c r="DL1" i="16"/>
  <c r="DK1" i="16"/>
  <c r="DJ1" i="16"/>
  <c r="DO1" i="16" s="1"/>
  <c r="DI1" i="16"/>
  <c r="DN1" i="16" s="1"/>
  <c r="DH1" i="16"/>
  <c r="DM1" i="16" s="1"/>
  <c r="DG1" i="16"/>
  <c r="DD1" i="16"/>
  <c r="DC1" i="16"/>
  <c r="DB1" i="16"/>
  <c r="DA1" i="16"/>
  <c r="DF1" i="16" s="1"/>
  <c r="CZ1" i="16"/>
  <c r="DE1" i="16" s="1"/>
  <c r="CY1" i="16"/>
  <c r="CX1" i="16"/>
  <c r="CW1" i="16"/>
  <c r="CS1" i="16"/>
  <c r="CR1" i="16"/>
  <c r="CD1" i="16"/>
  <c r="CC1" i="16"/>
  <c r="CB1" i="16"/>
  <c r="BT1" i="16"/>
  <c r="GE1" i="16" s="1"/>
  <c r="BM1" i="16"/>
  <c r="BR1" i="16" s="1"/>
  <c r="BL1" i="16"/>
  <c r="BQ1" i="16" s="1"/>
  <c r="BH1" i="16"/>
  <c r="NZ1" i="16" s="1"/>
  <c r="PX1" i="16" s="1"/>
  <c r="BG1" i="16"/>
  <c r="NY1" i="16" s="1"/>
  <c r="BF1" i="16"/>
  <c r="GA1" i="16" s="1"/>
  <c r="BE1" i="16"/>
  <c r="FZ1" i="16" s="1"/>
  <c r="BD1" i="16"/>
  <c r="FY1" i="16" s="1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OY1" i="16" s="1"/>
  <c r="AM1" i="16"/>
  <c r="OX1" i="16" s="1"/>
  <c r="AL1" i="16"/>
  <c r="OW1" i="16" s="1"/>
  <c r="AK1" i="16"/>
  <c r="OV1" i="16" s="1"/>
  <c r="AJ1" i="16"/>
  <c r="OU1" i="16" s="1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IK1" i="16" s="1"/>
  <c r="V1" i="16"/>
  <c r="JS1" i="16" s="1"/>
  <c r="KM1" i="16" s="1"/>
  <c r="LB1" i="16" s="1"/>
  <c r="U1" i="16"/>
  <c r="JR1" i="16" s="1"/>
  <c r="KL1" i="16" s="1"/>
  <c r="LA1" i="16" s="1"/>
  <c r="T1" i="16"/>
  <c r="IM1" i="16" s="1"/>
  <c r="S1" i="16"/>
  <c r="GI1" i="16" s="1"/>
  <c r="R1" i="16"/>
  <c r="CG1" i="16" s="1"/>
  <c r="Q1" i="16"/>
  <c r="CF1" i="16" s="1"/>
  <c r="P1" i="16"/>
  <c r="PG1" i="16" s="1"/>
  <c r="O1" i="16"/>
  <c r="OQ1" i="16" s="1"/>
  <c r="N1" i="16"/>
  <c r="BS1" i="16" s="1"/>
  <c r="GD1" i="16" s="1"/>
  <c r="PN1" i="15"/>
  <c r="PM1" i="15"/>
  <c r="PL1" i="15"/>
  <c r="PK1" i="15"/>
  <c r="PJ1" i="15"/>
  <c r="PB1" i="15"/>
  <c r="OL1" i="15"/>
  <c r="PZ1" i="15" s="1"/>
  <c r="OJ1" i="15"/>
  <c r="OI1" i="15"/>
  <c r="OH1" i="15"/>
  <c r="OG1" i="15"/>
  <c r="OF1" i="15"/>
  <c r="OE1" i="15"/>
  <c r="OD1" i="15"/>
  <c r="OC1" i="15"/>
  <c r="OB1" i="15"/>
  <c r="OA1" i="15"/>
  <c r="NV1" i="15"/>
  <c r="NU1" i="15"/>
  <c r="NT1" i="15"/>
  <c r="NS1" i="15"/>
  <c r="NR1" i="15"/>
  <c r="NQ1" i="15"/>
  <c r="NP1" i="15"/>
  <c r="NO1" i="15"/>
  <c r="NN1" i="15"/>
  <c r="NM1" i="15"/>
  <c r="NL1" i="15"/>
  <c r="NK1" i="15"/>
  <c r="NJ1" i="15"/>
  <c r="NI1" i="15"/>
  <c r="NH1" i="15"/>
  <c r="NG1" i="15"/>
  <c r="PT1" i="15" s="1"/>
  <c r="NF1" i="15"/>
  <c r="NE1" i="15"/>
  <c r="ND1" i="15"/>
  <c r="NC1" i="15"/>
  <c r="NB1" i="15"/>
  <c r="NA1" i="15"/>
  <c r="MZ1" i="15"/>
  <c r="MY1" i="15"/>
  <c r="MX1" i="15"/>
  <c r="MW1" i="15"/>
  <c r="MV1" i="15"/>
  <c r="MU1" i="15"/>
  <c r="MT1" i="15"/>
  <c r="MS1" i="15"/>
  <c r="MR1" i="15"/>
  <c r="MQ1" i="15"/>
  <c r="PS1" i="15" s="1"/>
  <c r="MP1" i="15"/>
  <c r="PR1" i="15" s="1"/>
  <c r="MO1" i="15"/>
  <c r="PQ1" i="15" s="1"/>
  <c r="MN1" i="15"/>
  <c r="PP1" i="15" s="1"/>
  <c r="MM1" i="15"/>
  <c r="ML1" i="15"/>
  <c r="MK1" i="15"/>
  <c r="MJ1" i="15"/>
  <c r="MI1" i="15"/>
  <c r="MH1" i="15"/>
  <c r="PO1" i="15" s="1"/>
  <c r="LZ1" i="15"/>
  <c r="LW1" i="15"/>
  <c r="LV1" i="15"/>
  <c r="LU1" i="15"/>
  <c r="LT1" i="15"/>
  <c r="LS1" i="15"/>
  <c r="LR1" i="15"/>
  <c r="LQ1" i="15"/>
  <c r="LP1" i="15"/>
  <c r="LO1" i="15"/>
  <c r="LN1" i="15"/>
  <c r="LM1" i="15"/>
  <c r="LL1" i="15"/>
  <c r="LK1" i="15"/>
  <c r="ME1" i="15" s="1"/>
  <c r="LJ1" i="15"/>
  <c r="LI1" i="15"/>
  <c r="KS1" i="15"/>
  <c r="KR1" i="15"/>
  <c r="KE1" i="15"/>
  <c r="KD1" i="15"/>
  <c r="KX1" i="15" s="1"/>
  <c r="KC1" i="15"/>
  <c r="KB1" i="15"/>
  <c r="KV1" i="15" s="1"/>
  <c r="LF1" i="15" s="1"/>
  <c r="JY1" i="15"/>
  <c r="JX1" i="15"/>
  <c r="JW1" i="15"/>
  <c r="KQ1" i="15" s="1"/>
  <c r="JV1" i="15"/>
  <c r="KP1" i="15" s="1"/>
  <c r="JU1" i="15"/>
  <c r="KO1" i="15" s="1"/>
  <c r="JT1" i="15"/>
  <c r="KN1" i="15" s="1"/>
  <c r="LC1" i="15" s="1"/>
  <c r="JO1" i="15"/>
  <c r="KI1" i="15" s="1"/>
  <c r="JN1" i="15"/>
  <c r="KH1" i="15" s="1"/>
  <c r="JM1" i="15"/>
  <c r="KG1" i="15" s="1"/>
  <c r="JL1" i="15"/>
  <c r="KF1" i="15" s="1"/>
  <c r="JK1" i="15"/>
  <c r="JJ1" i="15"/>
  <c r="JI1" i="15"/>
  <c r="JH1" i="15"/>
  <c r="JG1" i="15"/>
  <c r="KA1" i="15" s="1"/>
  <c r="KU1" i="15" s="1"/>
  <c r="JF1" i="15"/>
  <c r="JZ1" i="15" s="1"/>
  <c r="KT1" i="15" s="1"/>
  <c r="IZ1" i="15"/>
  <c r="IY1" i="15"/>
  <c r="IX1" i="15"/>
  <c r="IW1" i="15"/>
  <c r="IV1" i="15"/>
  <c r="IU1" i="15"/>
  <c r="IT1" i="15"/>
  <c r="IS1" i="15"/>
  <c r="IR1" i="15"/>
  <c r="IQ1" i="15"/>
  <c r="IP1" i="15"/>
  <c r="IN1" i="15"/>
  <c r="IH1" i="15"/>
  <c r="IF1" i="15"/>
  <c r="JE1" i="15" s="1"/>
  <c r="IE1" i="15"/>
  <c r="ID1" i="15"/>
  <c r="IC1" i="15"/>
  <c r="IB1" i="15"/>
  <c r="HZ1" i="15"/>
  <c r="HV1" i="15"/>
  <c r="HU1" i="15"/>
  <c r="HT1" i="15"/>
  <c r="HS1" i="15"/>
  <c r="HR1" i="15"/>
  <c r="HQ1" i="15"/>
  <c r="HP1" i="15"/>
  <c r="HO1" i="15"/>
  <c r="HN1" i="15"/>
  <c r="HM1" i="15"/>
  <c r="HK1" i="15"/>
  <c r="HJ1" i="15"/>
  <c r="HY1" i="15" s="1"/>
  <c r="HG1" i="15"/>
  <c r="HF1" i="15"/>
  <c r="HE1" i="15"/>
  <c r="HD1" i="15"/>
  <c r="HC1" i="15"/>
  <c r="GW1" i="15"/>
  <c r="GV1" i="15"/>
  <c r="GU1" i="15"/>
  <c r="GT1" i="15"/>
  <c r="GS1" i="15"/>
  <c r="GR1" i="15"/>
  <c r="GQ1" i="15"/>
  <c r="GP1" i="15"/>
  <c r="GO1" i="15"/>
  <c r="GN1" i="15"/>
  <c r="GM1" i="15"/>
  <c r="GL1" i="15"/>
  <c r="GK1" i="15"/>
  <c r="GJ1" i="15"/>
  <c r="GC1" i="15"/>
  <c r="GB1" i="15"/>
  <c r="HA1" i="15" s="1"/>
  <c r="FX1" i="15"/>
  <c r="FW1" i="15"/>
  <c r="FV1" i="15"/>
  <c r="FU1" i="15"/>
  <c r="FT1" i="15"/>
  <c r="FS1" i="15"/>
  <c r="FR1" i="15"/>
  <c r="FQ1" i="15"/>
  <c r="FP1" i="15"/>
  <c r="FO1" i="15"/>
  <c r="FN1" i="15"/>
  <c r="FM1" i="15"/>
  <c r="FL1" i="15"/>
  <c r="FK1" i="15"/>
  <c r="FJ1" i="15"/>
  <c r="FI1" i="15"/>
  <c r="FH1" i="15"/>
  <c r="FG1" i="15"/>
  <c r="FF1" i="15"/>
  <c r="FE1" i="15"/>
  <c r="FD1" i="15"/>
  <c r="FC1" i="15"/>
  <c r="FB1" i="15"/>
  <c r="FA1" i="15"/>
  <c r="EZ1" i="15"/>
  <c r="EY1" i="15"/>
  <c r="EX1" i="15"/>
  <c r="EW1" i="15"/>
  <c r="EV1" i="15"/>
  <c r="EU1" i="15"/>
  <c r="ET1" i="15"/>
  <c r="ES1" i="15"/>
  <c r="ER1" i="15"/>
  <c r="EQ1" i="15"/>
  <c r="EP1" i="15"/>
  <c r="EO1" i="15"/>
  <c r="EN1" i="15"/>
  <c r="EM1" i="15"/>
  <c r="EL1" i="15"/>
  <c r="EK1" i="15"/>
  <c r="EI1" i="15"/>
  <c r="EH1" i="15"/>
  <c r="EG1" i="15"/>
  <c r="EF1" i="15"/>
  <c r="EE1" i="15"/>
  <c r="EJ1" i="15" s="1"/>
  <c r="ED1" i="15"/>
  <c r="EC1" i="15"/>
  <c r="EB1" i="15"/>
  <c r="EA1" i="15"/>
  <c r="DZ1" i="15"/>
  <c r="DY1" i="15"/>
  <c r="DX1" i="15"/>
  <c r="DU1" i="15"/>
  <c r="DT1" i="15"/>
  <c r="DS1" i="15"/>
  <c r="DR1" i="15"/>
  <c r="DW1" i="15" s="1"/>
  <c r="DQ1" i="15"/>
  <c r="DV1" i="15" s="1"/>
  <c r="DP1" i="15"/>
  <c r="DK1" i="15"/>
  <c r="DJ1" i="15"/>
  <c r="DO1" i="15" s="1"/>
  <c r="DI1" i="15"/>
  <c r="DN1" i="15" s="1"/>
  <c r="DH1" i="15"/>
  <c r="DM1" i="15" s="1"/>
  <c r="DG1" i="15"/>
  <c r="DL1" i="15" s="1"/>
  <c r="DC1" i="15"/>
  <c r="DB1" i="15"/>
  <c r="DA1" i="15"/>
  <c r="DF1" i="15" s="1"/>
  <c r="CZ1" i="15"/>
  <c r="DE1" i="15" s="1"/>
  <c r="CY1" i="15"/>
  <c r="DD1" i="15" s="1"/>
  <c r="CX1" i="15"/>
  <c r="CW1" i="15"/>
  <c r="CT1" i="15"/>
  <c r="CS1" i="15"/>
  <c r="CR1" i="15"/>
  <c r="CD1" i="15"/>
  <c r="CC1" i="15"/>
  <c r="CB1" i="15"/>
  <c r="BV1" i="15"/>
  <c r="GG1" i="15" s="1"/>
  <c r="BT1" i="15"/>
  <c r="GE1" i="15" s="1"/>
  <c r="BM1" i="15"/>
  <c r="BR1" i="15" s="1"/>
  <c r="BL1" i="15"/>
  <c r="BQ1" i="15" s="1"/>
  <c r="BH1" i="15"/>
  <c r="NZ1" i="15" s="1"/>
  <c r="PX1" i="15" s="1"/>
  <c r="BG1" i="15"/>
  <c r="NY1" i="15" s="1"/>
  <c r="BF1" i="15"/>
  <c r="GA1" i="15" s="1"/>
  <c r="BE1" i="15"/>
  <c r="FZ1" i="15" s="1"/>
  <c r="GY1" i="15" s="1"/>
  <c r="BD1" i="15"/>
  <c r="FY1" i="15" s="1"/>
  <c r="BC1" i="15"/>
  <c r="BB1" i="15"/>
  <c r="BA1" i="15"/>
  <c r="AZ1" i="15"/>
  <c r="AY1" i="15"/>
  <c r="AX1" i="15"/>
  <c r="AW1" i="15"/>
  <c r="AV1" i="15"/>
  <c r="AU1" i="15"/>
  <c r="AT1" i="15"/>
  <c r="AS1" i="15"/>
  <c r="AR1" i="15"/>
  <c r="AQ1" i="15"/>
  <c r="AP1" i="15"/>
  <c r="AO1" i="15"/>
  <c r="AN1" i="15"/>
  <c r="OY1" i="15" s="1"/>
  <c r="AM1" i="15"/>
  <c r="OX1" i="15" s="1"/>
  <c r="AL1" i="15"/>
  <c r="OW1" i="15" s="1"/>
  <c r="AK1" i="15"/>
  <c r="OV1" i="15" s="1"/>
  <c r="AJ1" i="15"/>
  <c r="OU1" i="15" s="1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IK1" i="15" s="1"/>
  <c r="V1" i="15"/>
  <c r="JS1" i="15" s="1"/>
  <c r="KM1" i="15" s="1"/>
  <c r="LB1" i="15" s="1"/>
  <c r="U1" i="15"/>
  <c r="JR1" i="15" s="1"/>
  <c r="KL1" i="15" s="1"/>
  <c r="LA1" i="15" s="1"/>
  <c r="T1" i="15"/>
  <c r="IM1" i="15" s="1"/>
  <c r="S1" i="15"/>
  <c r="GI1" i="15" s="1"/>
  <c r="R1" i="15"/>
  <c r="CG1" i="15" s="1"/>
  <c r="Q1" i="15"/>
  <c r="CF1" i="15" s="1"/>
  <c r="P1" i="15"/>
  <c r="PG1" i="15" s="1"/>
  <c r="O1" i="15"/>
  <c r="OQ1" i="15" s="1"/>
  <c r="N1" i="15"/>
  <c r="BS1" i="15" s="1"/>
  <c r="GD1" i="15" s="1"/>
  <c r="PY1" i="14"/>
  <c r="PN1" i="14"/>
  <c r="PM1" i="14"/>
  <c r="PL1" i="14"/>
  <c r="PK1" i="14"/>
  <c r="PJ1" i="14"/>
  <c r="PH1" i="14"/>
  <c r="PA1" i="14"/>
  <c r="OZ1" i="14"/>
  <c r="OK1" i="14"/>
  <c r="OJ1" i="14"/>
  <c r="OI1" i="14"/>
  <c r="OH1" i="14"/>
  <c r="OG1" i="14"/>
  <c r="OF1" i="14"/>
  <c r="OE1" i="14"/>
  <c r="OD1" i="14"/>
  <c r="OC1" i="14"/>
  <c r="OB1" i="14"/>
  <c r="OA1" i="14"/>
  <c r="NU1" i="14"/>
  <c r="NT1" i="14"/>
  <c r="NS1" i="14"/>
  <c r="NR1" i="14"/>
  <c r="NQ1" i="14"/>
  <c r="NP1" i="14"/>
  <c r="NO1" i="14"/>
  <c r="NN1" i="14"/>
  <c r="NM1" i="14"/>
  <c r="NL1" i="14"/>
  <c r="NK1" i="14"/>
  <c r="NJ1" i="14"/>
  <c r="PW1" i="14" s="1"/>
  <c r="NI1" i="14"/>
  <c r="NH1" i="14"/>
  <c r="NG1" i="14"/>
  <c r="NF1" i="14"/>
  <c r="NE1" i="14"/>
  <c r="ND1" i="14"/>
  <c r="NC1" i="14"/>
  <c r="NB1" i="14"/>
  <c r="NA1" i="14"/>
  <c r="MZ1" i="14"/>
  <c r="MY1" i="14"/>
  <c r="MX1" i="14"/>
  <c r="MW1" i="14"/>
  <c r="MV1" i="14"/>
  <c r="MU1" i="14"/>
  <c r="MT1" i="14"/>
  <c r="MS1" i="14"/>
  <c r="MR1" i="14"/>
  <c r="MQ1" i="14"/>
  <c r="PS1" i="14" s="1"/>
  <c r="MP1" i="14"/>
  <c r="PR1" i="14" s="1"/>
  <c r="MO1" i="14"/>
  <c r="PQ1" i="14" s="1"/>
  <c r="MN1" i="14"/>
  <c r="PP1" i="14" s="1"/>
  <c r="MM1" i="14"/>
  <c r="ML1" i="14"/>
  <c r="MK1" i="14"/>
  <c r="MJ1" i="14"/>
  <c r="MI1" i="14"/>
  <c r="MH1" i="14"/>
  <c r="PO1" i="14" s="1"/>
  <c r="LY1" i="14"/>
  <c r="LX1" i="14"/>
  <c r="LW1" i="14"/>
  <c r="LV1" i="14"/>
  <c r="LU1" i="14"/>
  <c r="LT1" i="14"/>
  <c r="LS1" i="14"/>
  <c r="LR1" i="14"/>
  <c r="LQ1" i="14"/>
  <c r="LP1" i="14"/>
  <c r="LO1" i="14"/>
  <c r="LN1" i="14"/>
  <c r="LM1" i="14"/>
  <c r="LL1" i="14"/>
  <c r="LK1" i="14"/>
  <c r="LJ1" i="14"/>
  <c r="MD1" i="14" s="1"/>
  <c r="LI1" i="14"/>
  <c r="MC1" i="14" s="1"/>
  <c r="KS1" i="14"/>
  <c r="KR1" i="14"/>
  <c r="KE1" i="14"/>
  <c r="KD1" i="14"/>
  <c r="KC1" i="14"/>
  <c r="KB1" i="14"/>
  <c r="JY1" i="14"/>
  <c r="JX1" i="14"/>
  <c r="JW1" i="14"/>
  <c r="KQ1" i="14" s="1"/>
  <c r="JV1" i="14"/>
  <c r="KP1" i="14" s="1"/>
  <c r="JU1" i="14"/>
  <c r="KO1" i="14" s="1"/>
  <c r="JT1" i="14"/>
  <c r="KN1" i="14" s="1"/>
  <c r="LC1" i="14" s="1"/>
  <c r="JO1" i="14"/>
  <c r="KI1" i="14" s="1"/>
  <c r="JN1" i="14"/>
  <c r="KH1" i="14" s="1"/>
  <c r="JM1" i="14"/>
  <c r="KG1" i="14" s="1"/>
  <c r="JL1" i="14"/>
  <c r="KF1" i="14" s="1"/>
  <c r="JK1" i="14"/>
  <c r="JJ1" i="14"/>
  <c r="JI1" i="14"/>
  <c r="JH1" i="14"/>
  <c r="JG1" i="14"/>
  <c r="KA1" i="14" s="1"/>
  <c r="JF1" i="14"/>
  <c r="JZ1" i="14" s="1"/>
  <c r="KT1" i="14" s="1"/>
  <c r="IZ1" i="14"/>
  <c r="IY1" i="14"/>
  <c r="IX1" i="14"/>
  <c r="IW1" i="14"/>
  <c r="IV1" i="14"/>
  <c r="IU1" i="14"/>
  <c r="IT1" i="14"/>
  <c r="IS1" i="14"/>
  <c r="IR1" i="14"/>
  <c r="IQ1" i="14"/>
  <c r="IP1" i="14"/>
  <c r="IO1" i="14"/>
  <c r="IN1" i="14"/>
  <c r="II1" i="14"/>
  <c r="IH1" i="14"/>
  <c r="IG1" i="14"/>
  <c r="IF1" i="14"/>
  <c r="JE1" i="14" s="1"/>
  <c r="IE1" i="14"/>
  <c r="ID1" i="14"/>
  <c r="JC1" i="14" s="1"/>
  <c r="IC1" i="14"/>
  <c r="JB1" i="14" s="1"/>
  <c r="IB1" i="14"/>
  <c r="HY1" i="14"/>
  <c r="HX1" i="14"/>
  <c r="HV1" i="14"/>
  <c r="HU1" i="14"/>
  <c r="HT1" i="14"/>
  <c r="HS1" i="14"/>
  <c r="HR1" i="14"/>
  <c r="HQ1" i="14"/>
  <c r="HP1" i="14"/>
  <c r="HO1" i="14"/>
  <c r="HN1" i="14"/>
  <c r="HM1" i="14"/>
  <c r="HK1" i="14"/>
  <c r="HZ1" i="14" s="1"/>
  <c r="HJ1" i="14"/>
  <c r="HI1" i="14"/>
  <c r="HH1" i="14"/>
  <c r="HG1" i="14"/>
  <c r="HF1" i="14"/>
  <c r="HE1" i="14"/>
  <c r="HD1" i="14"/>
  <c r="HC1" i="14"/>
  <c r="HW1" i="14" s="1"/>
  <c r="GW1" i="14"/>
  <c r="GV1" i="14"/>
  <c r="GU1" i="14"/>
  <c r="GT1" i="14"/>
  <c r="GS1" i="14"/>
  <c r="GR1" i="14"/>
  <c r="GQ1" i="14"/>
  <c r="GP1" i="14"/>
  <c r="GO1" i="14"/>
  <c r="GN1" i="14"/>
  <c r="GM1" i="14"/>
  <c r="GL1" i="14"/>
  <c r="GK1" i="14"/>
  <c r="GJ1" i="14"/>
  <c r="GC1" i="14"/>
  <c r="GB1" i="14"/>
  <c r="FX1" i="14"/>
  <c r="FW1" i="14"/>
  <c r="FV1" i="14"/>
  <c r="FU1" i="14"/>
  <c r="FT1" i="14"/>
  <c r="FS1" i="14"/>
  <c r="FR1" i="14"/>
  <c r="FQ1" i="14"/>
  <c r="FP1" i="14"/>
  <c r="FO1" i="14"/>
  <c r="FN1" i="14"/>
  <c r="FM1" i="14"/>
  <c r="FL1" i="14"/>
  <c r="FK1" i="14"/>
  <c r="FJ1" i="14"/>
  <c r="FI1" i="14"/>
  <c r="FH1" i="14"/>
  <c r="FG1" i="14"/>
  <c r="FF1" i="14"/>
  <c r="FE1" i="14"/>
  <c r="FD1" i="14"/>
  <c r="FC1" i="14"/>
  <c r="FB1" i="14"/>
  <c r="FA1" i="14"/>
  <c r="EZ1" i="14"/>
  <c r="EY1" i="14"/>
  <c r="EX1" i="14"/>
  <c r="EW1" i="14"/>
  <c r="EV1" i="14"/>
  <c r="EU1" i="14"/>
  <c r="ET1" i="14"/>
  <c r="ES1" i="14"/>
  <c r="ER1" i="14"/>
  <c r="EQ1" i="14"/>
  <c r="EP1" i="14"/>
  <c r="EO1" i="14"/>
  <c r="EN1" i="14"/>
  <c r="EM1" i="14"/>
  <c r="EL1" i="14"/>
  <c r="EK1" i="14"/>
  <c r="EI1" i="14"/>
  <c r="EH1" i="14"/>
  <c r="EG1" i="14"/>
  <c r="EF1" i="14"/>
  <c r="EE1" i="14"/>
  <c r="EJ1" i="14" s="1"/>
  <c r="ED1" i="14"/>
  <c r="EC1" i="14"/>
  <c r="EB1" i="14"/>
  <c r="EA1" i="14"/>
  <c r="DZ1" i="14"/>
  <c r="DY1" i="14"/>
  <c r="DX1" i="14"/>
  <c r="DU1" i="14"/>
  <c r="DT1" i="14"/>
  <c r="DS1" i="14"/>
  <c r="DR1" i="14"/>
  <c r="DW1" i="14" s="1"/>
  <c r="DQ1" i="14"/>
  <c r="DV1" i="14" s="1"/>
  <c r="DP1" i="14"/>
  <c r="DK1" i="14"/>
  <c r="DJ1" i="14"/>
  <c r="DO1" i="14" s="1"/>
  <c r="DI1" i="14"/>
  <c r="DN1" i="14" s="1"/>
  <c r="DH1" i="14"/>
  <c r="DM1" i="14" s="1"/>
  <c r="DG1" i="14"/>
  <c r="DL1" i="14" s="1"/>
  <c r="DC1" i="14"/>
  <c r="DB1" i="14"/>
  <c r="DA1" i="14"/>
  <c r="DF1" i="14" s="1"/>
  <c r="CZ1" i="14"/>
  <c r="DE1" i="14" s="1"/>
  <c r="CY1" i="14"/>
  <c r="DD1" i="14" s="1"/>
  <c r="CX1" i="14"/>
  <c r="CW1" i="14"/>
  <c r="CS1" i="14"/>
  <c r="CR1" i="14"/>
  <c r="CD1" i="14"/>
  <c r="CC1" i="14"/>
  <c r="CB1" i="14"/>
  <c r="BT1" i="14"/>
  <c r="GE1" i="14" s="1"/>
  <c r="BM1" i="14"/>
  <c r="BR1" i="14" s="1"/>
  <c r="BL1" i="14"/>
  <c r="BQ1" i="14" s="1"/>
  <c r="BH1" i="14"/>
  <c r="NZ1" i="14" s="1"/>
  <c r="PX1" i="14" s="1"/>
  <c r="BG1" i="14"/>
  <c r="NY1" i="14" s="1"/>
  <c r="BF1" i="14"/>
  <c r="GA1" i="14" s="1"/>
  <c r="BE1" i="14"/>
  <c r="FZ1" i="14" s="1"/>
  <c r="GY1" i="14" s="1"/>
  <c r="BD1" i="14"/>
  <c r="FY1" i="14" s="1"/>
  <c r="GX1" i="14" s="1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OY1" i="14" s="1"/>
  <c r="AM1" i="14"/>
  <c r="OX1" i="14" s="1"/>
  <c r="AL1" i="14"/>
  <c r="OW1" i="14" s="1"/>
  <c r="AK1" i="14"/>
  <c r="OV1" i="14" s="1"/>
  <c r="AJ1" i="14"/>
  <c r="OU1" i="14" s="1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IK1" i="14" s="1"/>
  <c r="V1" i="14"/>
  <c r="JS1" i="14" s="1"/>
  <c r="KM1" i="14" s="1"/>
  <c r="LB1" i="14" s="1"/>
  <c r="U1" i="14"/>
  <c r="JR1" i="14" s="1"/>
  <c r="KL1" i="14" s="1"/>
  <c r="T1" i="14"/>
  <c r="IM1" i="14" s="1"/>
  <c r="S1" i="14"/>
  <c r="GI1" i="14" s="1"/>
  <c r="R1" i="14"/>
  <c r="CG1" i="14" s="1"/>
  <c r="Q1" i="14"/>
  <c r="OS1" i="14" s="1"/>
  <c r="P1" i="14"/>
  <c r="PG1" i="14" s="1"/>
  <c r="O1" i="14"/>
  <c r="OQ1" i="14" s="1"/>
  <c r="N1" i="14"/>
  <c r="BS1" i="14" s="1"/>
  <c r="GD1" i="14" s="1"/>
  <c r="PN1" i="13"/>
  <c r="PM1" i="13"/>
  <c r="PL1" i="13"/>
  <c r="PK1" i="13"/>
  <c r="PJ1" i="13"/>
  <c r="PH1" i="13"/>
  <c r="OZ1" i="13"/>
  <c r="OJ1" i="13"/>
  <c r="OI1" i="13"/>
  <c r="OH1" i="13"/>
  <c r="OG1" i="13"/>
  <c r="OF1" i="13"/>
  <c r="OE1" i="13"/>
  <c r="OD1" i="13"/>
  <c r="OC1" i="13"/>
  <c r="OB1" i="13"/>
  <c r="OA1" i="13"/>
  <c r="NU1" i="13"/>
  <c r="NT1" i="13"/>
  <c r="NS1" i="13"/>
  <c r="NR1" i="13"/>
  <c r="NQ1" i="13"/>
  <c r="NP1" i="13"/>
  <c r="NO1" i="13"/>
  <c r="NN1" i="13"/>
  <c r="NM1" i="13"/>
  <c r="NL1" i="13"/>
  <c r="NK1" i="13"/>
  <c r="NJ1" i="13"/>
  <c r="PW1" i="13" s="1"/>
  <c r="NI1" i="13"/>
  <c r="NH1" i="13"/>
  <c r="NG1" i="13"/>
  <c r="NF1" i="13"/>
  <c r="NE1" i="13"/>
  <c r="ND1" i="13"/>
  <c r="NC1" i="13"/>
  <c r="NB1" i="13"/>
  <c r="NA1" i="13"/>
  <c r="MZ1" i="13"/>
  <c r="MY1" i="13"/>
  <c r="MX1" i="13"/>
  <c r="MW1" i="13"/>
  <c r="MV1" i="13"/>
  <c r="MU1" i="13"/>
  <c r="MT1" i="13"/>
  <c r="MS1" i="13"/>
  <c r="MR1" i="13"/>
  <c r="MQ1" i="13"/>
  <c r="MP1" i="13"/>
  <c r="PR1" i="13" s="1"/>
  <c r="MO1" i="13"/>
  <c r="PQ1" i="13" s="1"/>
  <c r="MN1" i="13"/>
  <c r="PP1" i="13" s="1"/>
  <c r="MM1" i="13"/>
  <c r="ML1" i="13"/>
  <c r="PS1" i="13" s="1"/>
  <c r="MK1" i="13"/>
  <c r="MJ1" i="13"/>
  <c r="MI1" i="13"/>
  <c r="MH1" i="13"/>
  <c r="PO1" i="13" s="1"/>
  <c r="LX1" i="13"/>
  <c r="LW1" i="13"/>
  <c r="LV1" i="13"/>
  <c r="LU1" i="13"/>
  <c r="LT1" i="13"/>
  <c r="LS1" i="13"/>
  <c r="LR1" i="13"/>
  <c r="LQ1" i="13"/>
  <c r="LP1" i="13"/>
  <c r="LO1" i="13"/>
  <c r="LN1" i="13"/>
  <c r="LM1" i="13"/>
  <c r="LL1" i="13"/>
  <c r="LK1" i="13"/>
  <c r="LJ1" i="13"/>
  <c r="LI1" i="13"/>
  <c r="MC1" i="13" s="1"/>
  <c r="KS1" i="13"/>
  <c r="KR1" i="13"/>
  <c r="KD1" i="13"/>
  <c r="KC1" i="13"/>
  <c r="KB1" i="13"/>
  <c r="JY1" i="13"/>
  <c r="JX1" i="13"/>
  <c r="JW1" i="13"/>
  <c r="KQ1" i="13" s="1"/>
  <c r="JV1" i="13"/>
  <c r="KP1" i="13" s="1"/>
  <c r="JU1" i="13"/>
  <c r="KO1" i="13" s="1"/>
  <c r="JT1" i="13"/>
  <c r="KN1" i="13" s="1"/>
  <c r="LC1" i="13" s="1"/>
  <c r="JO1" i="13"/>
  <c r="KI1" i="13" s="1"/>
  <c r="JN1" i="13"/>
  <c r="KH1" i="13" s="1"/>
  <c r="JM1" i="13"/>
  <c r="KG1" i="13" s="1"/>
  <c r="JL1" i="13"/>
  <c r="KF1" i="13" s="1"/>
  <c r="JK1" i="13"/>
  <c r="KE1" i="13" s="1"/>
  <c r="JJ1" i="13"/>
  <c r="JI1" i="13"/>
  <c r="JH1" i="13"/>
  <c r="JG1" i="13"/>
  <c r="KA1" i="13" s="1"/>
  <c r="JF1" i="13"/>
  <c r="JZ1" i="13" s="1"/>
  <c r="KT1" i="13" s="1"/>
  <c r="IZ1" i="13"/>
  <c r="IY1" i="13"/>
  <c r="IX1" i="13"/>
  <c r="IW1" i="13"/>
  <c r="IV1" i="13"/>
  <c r="IU1" i="13"/>
  <c r="IT1" i="13"/>
  <c r="IS1" i="13"/>
  <c r="IR1" i="13"/>
  <c r="IQ1" i="13"/>
  <c r="IP1" i="13"/>
  <c r="IO1" i="13"/>
  <c r="IN1" i="13"/>
  <c r="IH1" i="13"/>
  <c r="IG1" i="13"/>
  <c r="IF1" i="13"/>
  <c r="IE1" i="13"/>
  <c r="ID1" i="13"/>
  <c r="IC1" i="13"/>
  <c r="IB1" i="13"/>
  <c r="HY1" i="13"/>
  <c r="HX1" i="13"/>
  <c r="HV1" i="13"/>
  <c r="HU1" i="13"/>
  <c r="HT1" i="13"/>
  <c r="HS1" i="13"/>
  <c r="HR1" i="13"/>
  <c r="HQ1" i="13"/>
  <c r="HP1" i="13"/>
  <c r="HO1" i="13"/>
  <c r="HN1" i="13"/>
  <c r="HM1" i="13"/>
  <c r="HJ1" i="13"/>
  <c r="HI1" i="13"/>
  <c r="HH1" i="13"/>
  <c r="HG1" i="13"/>
  <c r="HF1" i="13"/>
  <c r="HE1" i="13"/>
  <c r="HD1" i="13"/>
  <c r="HC1" i="13"/>
  <c r="HW1" i="13" s="1"/>
  <c r="GW1" i="13"/>
  <c r="GV1" i="13"/>
  <c r="GU1" i="13"/>
  <c r="GT1" i="13"/>
  <c r="GS1" i="13"/>
  <c r="GR1" i="13"/>
  <c r="GQ1" i="13"/>
  <c r="GP1" i="13"/>
  <c r="GO1" i="13"/>
  <c r="GN1" i="13"/>
  <c r="GL1" i="13"/>
  <c r="GK1" i="13"/>
  <c r="GJ1" i="13"/>
  <c r="GC1" i="13"/>
  <c r="GB1" i="13"/>
  <c r="FX1" i="13"/>
  <c r="FW1" i="13"/>
  <c r="FV1" i="13"/>
  <c r="FU1" i="13"/>
  <c r="FT1" i="13"/>
  <c r="FS1" i="13"/>
  <c r="FR1" i="13"/>
  <c r="FQ1" i="13"/>
  <c r="FP1" i="13"/>
  <c r="FO1" i="13"/>
  <c r="FN1" i="13"/>
  <c r="FM1" i="13"/>
  <c r="FL1" i="13"/>
  <c r="FK1" i="13"/>
  <c r="FJ1" i="13"/>
  <c r="FI1" i="13"/>
  <c r="FH1" i="13"/>
  <c r="FG1" i="13"/>
  <c r="FF1" i="13"/>
  <c r="FE1" i="13"/>
  <c r="FD1" i="13"/>
  <c r="FC1" i="13"/>
  <c r="FB1" i="13"/>
  <c r="FA1" i="13"/>
  <c r="EZ1" i="13"/>
  <c r="EY1" i="13"/>
  <c r="EX1" i="13"/>
  <c r="EW1" i="13"/>
  <c r="EV1" i="13"/>
  <c r="EU1" i="13"/>
  <c r="ET1" i="13"/>
  <c r="ES1" i="13"/>
  <c r="ER1" i="13"/>
  <c r="EQ1" i="13"/>
  <c r="EP1" i="13"/>
  <c r="EO1" i="13"/>
  <c r="EN1" i="13"/>
  <c r="EM1" i="13"/>
  <c r="EL1" i="13"/>
  <c r="EK1" i="13"/>
  <c r="EH1" i="13"/>
  <c r="EG1" i="13"/>
  <c r="EF1" i="13"/>
  <c r="EE1" i="13"/>
  <c r="EJ1" i="13" s="1"/>
  <c r="ED1" i="13"/>
  <c r="EI1" i="13" s="1"/>
  <c r="EC1" i="13"/>
  <c r="EB1" i="13"/>
  <c r="EA1" i="13"/>
  <c r="DZ1" i="13"/>
  <c r="DY1" i="13"/>
  <c r="DX1" i="13"/>
  <c r="DU1" i="13"/>
  <c r="DT1" i="13"/>
  <c r="DS1" i="13"/>
  <c r="DR1" i="13"/>
  <c r="DW1" i="13" s="1"/>
  <c r="DQ1" i="13"/>
  <c r="DV1" i="13" s="1"/>
  <c r="DP1" i="13"/>
  <c r="DK1" i="13"/>
  <c r="DJ1" i="13"/>
  <c r="DO1" i="13" s="1"/>
  <c r="DI1" i="13"/>
  <c r="DN1" i="13" s="1"/>
  <c r="DH1" i="13"/>
  <c r="DM1" i="13" s="1"/>
  <c r="DG1" i="13"/>
  <c r="DL1" i="13" s="1"/>
  <c r="DB1" i="13"/>
  <c r="DA1" i="13"/>
  <c r="DF1" i="13" s="1"/>
  <c r="CZ1" i="13"/>
  <c r="DE1" i="13" s="1"/>
  <c r="CY1" i="13"/>
  <c r="DD1" i="13" s="1"/>
  <c r="CX1" i="13"/>
  <c r="DC1" i="13" s="1"/>
  <c r="CW1" i="13"/>
  <c r="CS1" i="13"/>
  <c r="CR1" i="13"/>
  <c r="CD1" i="13"/>
  <c r="CC1" i="13"/>
  <c r="CB1" i="13"/>
  <c r="BT1" i="13"/>
  <c r="GE1" i="13" s="1"/>
  <c r="BM1" i="13"/>
  <c r="BR1" i="13" s="1"/>
  <c r="BL1" i="13"/>
  <c r="BQ1" i="13" s="1"/>
  <c r="BH1" i="13"/>
  <c r="NZ1" i="13" s="1"/>
  <c r="PX1" i="13" s="1"/>
  <c r="BG1" i="13"/>
  <c r="NY1" i="13" s="1"/>
  <c r="BF1" i="13"/>
  <c r="GA1" i="13" s="1"/>
  <c r="BE1" i="13"/>
  <c r="FZ1" i="13" s="1"/>
  <c r="BD1" i="13"/>
  <c r="FY1" i="13" s="1"/>
  <c r="BC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AO1" i="13"/>
  <c r="AN1" i="13"/>
  <c r="OY1" i="13" s="1"/>
  <c r="AM1" i="13"/>
  <c r="OX1" i="13" s="1"/>
  <c r="AL1" i="13"/>
  <c r="OW1" i="13" s="1"/>
  <c r="AK1" i="13"/>
  <c r="OV1" i="13" s="1"/>
  <c r="AJ1" i="13"/>
  <c r="OU1" i="13" s="1"/>
  <c r="AI1" i="13"/>
  <c r="AH1" i="13"/>
  <c r="AG1" i="13"/>
  <c r="AF1" i="13"/>
  <c r="AE1" i="13"/>
  <c r="AD1" i="13"/>
  <c r="AC1" i="13"/>
  <c r="AB1" i="13"/>
  <c r="AA1" i="13"/>
  <c r="Z1" i="13"/>
  <c r="Y1" i="13"/>
  <c r="X1" i="13"/>
  <c r="W1" i="13"/>
  <c r="IK1" i="13" s="1"/>
  <c r="V1" i="13"/>
  <c r="JS1" i="13" s="1"/>
  <c r="KM1" i="13" s="1"/>
  <c r="LB1" i="13" s="1"/>
  <c r="U1" i="13"/>
  <c r="JR1" i="13" s="1"/>
  <c r="KL1" i="13" s="1"/>
  <c r="LA1" i="13" s="1"/>
  <c r="T1" i="13"/>
  <c r="IM1" i="13" s="1"/>
  <c r="S1" i="13"/>
  <c r="GI1" i="13" s="1"/>
  <c r="R1" i="13"/>
  <c r="CG1" i="13" s="1"/>
  <c r="Q1" i="13"/>
  <c r="CF1" i="13" s="1"/>
  <c r="P1" i="13"/>
  <c r="PG1" i="13" s="1"/>
  <c r="O1" i="13"/>
  <c r="OQ1" i="13" s="1"/>
  <c r="N1" i="13"/>
  <c r="BS1" i="13" s="1"/>
  <c r="GD1" i="13" s="1"/>
  <c r="PN1" i="12"/>
  <c r="PM1" i="12"/>
  <c r="PL1" i="12"/>
  <c r="PK1" i="12"/>
  <c r="PJ1" i="12"/>
  <c r="PH1" i="12"/>
  <c r="OZ1" i="12"/>
  <c r="OL1" i="12"/>
  <c r="OJ1" i="12"/>
  <c r="OI1" i="12"/>
  <c r="OH1" i="12"/>
  <c r="OG1" i="12"/>
  <c r="OF1" i="12"/>
  <c r="OE1" i="12"/>
  <c r="OD1" i="12"/>
  <c r="OC1" i="12"/>
  <c r="OB1" i="12"/>
  <c r="PZ1" i="12" s="1"/>
  <c r="OA1" i="12"/>
  <c r="NU1" i="12"/>
  <c r="NT1" i="12"/>
  <c r="NS1" i="12"/>
  <c r="NR1" i="12"/>
  <c r="NQ1" i="12"/>
  <c r="NP1" i="12"/>
  <c r="NO1" i="12"/>
  <c r="NN1" i="12"/>
  <c r="NM1" i="12"/>
  <c r="NL1" i="12"/>
  <c r="NK1" i="12"/>
  <c r="NJ1" i="12"/>
  <c r="PW1" i="12" s="1"/>
  <c r="NI1" i="12"/>
  <c r="NH1" i="12"/>
  <c r="NG1" i="12"/>
  <c r="NF1" i="12"/>
  <c r="NE1" i="12"/>
  <c r="ND1" i="12"/>
  <c r="NC1" i="12"/>
  <c r="NB1" i="12"/>
  <c r="NA1" i="12"/>
  <c r="MZ1" i="12"/>
  <c r="MY1" i="12"/>
  <c r="MX1" i="12"/>
  <c r="MW1" i="12"/>
  <c r="MV1" i="12"/>
  <c r="MU1" i="12"/>
  <c r="MT1" i="12"/>
  <c r="MS1" i="12"/>
  <c r="MR1" i="12"/>
  <c r="MQ1" i="12"/>
  <c r="PS1" i="12" s="1"/>
  <c r="MP1" i="12"/>
  <c r="PR1" i="12" s="1"/>
  <c r="MO1" i="12"/>
  <c r="PQ1" i="12" s="1"/>
  <c r="MN1" i="12"/>
  <c r="PP1" i="12" s="1"/>
  <c r="MM1" i="12"/>
  <c r="ML1" i="12"/>
  <c r="MK1" i="12"/>
  <c r="MJ1" i="12"/>
  <c r="MI1" i="12"/>
  <c r="MH1" i="12"/>
  <c r="PO1" i="12" s="1"/>
  <c r="LY1" i="12"/>
  <c r="LX1" i="12"/>
  <c r="LW1" i="12"/>
  <c r="LV1" i="12"/>
  <c r="LU1" i="12"/>
  <c r="LT1" i="12"/>
  <c r="LS1" i="12"/>
  <c r="LR1" i="12"/>
  <c r="LQ1" i="12"/>
  <c r="LP1" i="12"/>
  <c r="LO1" i="12"/>
  <c r="LN1" i="12"/>
  <c r="LM1" i="12"/>
  <c r="LL1" i="12"/>
  <c r="LK1" i="12"/>
  <c r="LJ1" i="12"/>
  <c r="MD1" i="12" s="1"/>
  <c r="LI1" i="12"/>
  <c r="MC1" i="12" s="1"/>
  <c r="KS1" i="12"/>
  <c r="KR1" i="12"/>
  <c r="KE1" i="12"/>
  <c r="KD1" i="12"/>
  <c r="KC1" i="12"/>
  <c r="KW1" i="12" s="1"/>
  <c r="LG1" i="12" s="1"/>
  <c r="KB1" i="12"/>
  <c r="JY1" i="12"/>
  <c r="JX1" i="12"/>
  <c r="JW1" i="12"/>
  <c r="KQ1" i="12" s="1"/>
  <c r="JV1" i="12"/>
  <c r="KP1" i="12" s="1"/>
  <c r="JU1" i="12"/>
  <c r="KO1" i="12" s="1"/>
  <c r="JT1" i="12"/>
  <c r="KN1" i="12" s="1"/>
  <c r="LC1" i="12" s="1"/>
  <c r="JO1" i="12"/>
  <c r="KI1" i="12" s="1"/>
  <c r="JN1" i="12"/>
  <c r="KH1" i="12" s="1"/>
  <c r="JM1" i="12"/>
  <c r="KG1" i="12" s="1"/>
  <c r="JL1" i="12"/>
  <c r="KF1" i="12" s="1"/>
  <c r="JK1" i="12"/>
  <c r="JJ1" i="12"/>
  <c r="JI1" i="12"/>
  <c r="JH1" i="12"/>
  <c r="JG1" i="12"/>
  <c r="KA1" i="12" s="1"/>
  <c r="KU1" i="12" s="1"/>
  <c r="JF1" i="12"/>
  <c r="JZ1" i="12" s="1"/>
  <c r="KT1" i="12" s="1"/>
  <c r="IZ1" i="12"/>
  <c r="IY1" i="12"/>
  <c r="IX1" i="12"/>
  <c r="IW1" i="12"/>
  <c r="IV1" i="12"/>
  <c r="IU1" i="12"/>
  <c r="IT1" i="12"/>
  <c r="IS1" i="12"/>
  <c r="IR1" i="12"/>
  <c r="IQ1" i="12"/>
  <c r="IP1" i="12"/>
  <c r="IO1" i="12"/>
  <c r="IN1" i="12"/>
  <c r="II1" i="12"/>
  <c r="IH1" i="12"/>
  <c r="IF1" i="12"/>
  <c r="IE1" i="12"/>
  <c r="ID1" i="12"/>
  <c r="JC1" i="12" s="1"/>
  <c r="IC1" i="12"/>
  <c r="IB1" i="12"/>
  <c r="HX1" i="12"/>
  <c r="HV1" i="12"/>
  <c r="HU1" i="12"/>
  <c r="HT1" i="12"/>
  <c r="HS1" i="12"/>
  <c r="HR1" i="12"/>
  <c r="HQ1" i="12"/>
  <c r="HP1" i="12"/>
  <c r="HZ1" i="12" s="1"/>
  <c r="HO1" i="12"/>
  <c r="HN1" i="12"/>
  <c r="HM1" i="12"/>
  <c r="HK1" i="12"/>
  <c r="HJ1" i="12"/>
  <c r="HY1" i="12" s="1"/>
  <c r="HI1" i="12"/>
  <c r="HH1" i="12"/>
  <c r="HG1" i="12"/>
  <c r="HF1" i="12"/>
  <c r="HE1" i="12"/>
  <c r="HD1" i="12"/>
  <c r="HC1" i="12"/>
  <c r="HW1" i="12" s="1"/>
  <c r="GW1" i="12"/>
  <c r="GV1" i="12"/>
  <c r="GU1" i="12"/>
  <c r="GT1" i="12"/>
  <c r="GS1" i="12"/>
  <c r="GR1" i="12"/>
  <c r="GQ1" i="12"/>
  <c r="GP1" i="12"/>
  <c r="GO1" i="12"/>
  <c r="GN1" i="12"/>
  <c r="GM1" i="12"/>
  <c r="GL1" i="12"/>
  <c r="GK1" i="12"/>
  <c r="GJ1" i="12"/>
  <c r="GC1" i="12"/>
  <c r="GB1" i="12"/>
  <c r="FX1" i="12"/>
  <c r="FW1" i="12"/>
  <c r="FV1" i="12"/>
  <c r="FU1" i="12"/>
  <c r="FT1" i="12"/>
  <c r="FS1" i="12"/>
  <c r="FR1" i="12"/>
  <c r="FQ1" i="12"/>
  <c r="FP1" i="12"/>
  <c r="FO1" i="12"/>
  <c r="FN1" i="12"/>
  <c r="FM1" i="12"/>
  <c r="FL1" i="12"/>
  <c r="FK1" i="12"/>
  <c r="FJ1" i="12"/>
  <c r="FI1" i="12"/>
  <c r="FH1" i="12"/>
  <c r="FG1" i="12"/>
  <c r="FF1" i="12"/>
  <c r="FE1" i="12"/>
  <c r="FD1" i="12"/>
  <c r="FC1" i="12"/>
  <c r="FB1" i="12"/>
  <c r="FA1" i="12"/>
  <c r="EZ1" i="12"/>
  <c r="EY1" i="12"/>
  <c r="EX1" i="12"/>
  <c r="EW1" i="12"/>
  <c r="EV1" i="12"/>
  <c r="EU1" i="12"/>
  <c r="ET1" i="12"/>
  <c r="ES1" i="12"/>
  <c r="ER1" i="12"/>
  <c r="EQ1" i="12"/>
  <c r="EP1" i="12"/>
  <c r="EO1" i="12"/>
  <c r="EN1" i="12"/>
  <c r="EM1" i="12"/>
  <c r="EL1" i="12"/>
  <c r="EK1" i="12"/>
  <c r="EJ1" i="12"/>
  <c r="EI1" i="12"/>
  <c r="EH1" i="12"/>
  <c r="EG1" i="12"/>
  <c r="EF1" i="12"/>
  <c r="EE1" i="12"/>
  <c r="ED1" i="12"/>
  <c r="EC1" i="12"/>
  <c r="EB1" i="12"/>
  <c r="EA1" i="12"/>
  <c r="DZ1" i="12"/>
  <c r="DY1" i="12"/>
  <c r="DX1" i="12"/>
  <c r="DU1" i="12"/>
  <c r="DT1" i="12"/>
  <c r="DS1" i="12"/>
  <c r="DR1" i="12"/>
  <c r="DW1" i="12" s="1"/>
  <c r="DQ1" i="12"/>
  <c r="DV1" i="12" s="1"/>
  <c r="DP1" i="12"/>
  <c r="DL1" i="12"/>
  <c r="DK1" i="12"/>
  <c r="DJ1" i="12"/>
  <c r="DO1" i="12" s="1"/>
  <c r="DI1" i="12"/>
  <c r="DN1" i="12" s="1"/>
  <c r="DH1" i="12"/>
  <c r="DM1" i="12" s="1"/>
  <c r="DG1" i="12"/>
  <c r="DD1" i="12"/>
  <c r="DC1" i="12"/>
  <c r="DB1" i="12"/>
  <c r="DA1" i="12"/>
  <c r="DF1" i="12" s="1"/>
  <c r="CZ1" i="12"/>
  <c r="DE1" i="12" s="1"/>
  <c r="CY1" i="12"/>
  <c r="CX1" i="12"/>
  <c r="CW1" i="12"/>
  <c r="CS1" i="12"/>
  <c r="CR1" i="12"/>
  <c r="CD1" i="12"/>
  <c r="CC1" i="12"/>
  <c r="CB1" i="12"/>
  <c r="BV1" i="12"/>
  <c r="GG1" i="12" s="1"/>
  <c r="BT1" i="12"/>
  <c r="GE1" i="12" s="1"/>
  <c r="BM1" i="12"/>
  <c r="BR1" i="12" s="1"/>
  <c r="BL1" i="12"/>
  <c r="BQ1" i="12" s="1"/>
  <c r="BH1" i="12"/>
  <c r="NZ1" i="12" s="1"/>
  <c r="PX1" i="12" s="1"/>
  <c r="BG1" i="12"/>
  <c r="NY1" i="12" s="1"/>
  <c r="BF1" i="12"/>
  <c r="GA1" i="12" s="1"/>
  <c r="BE1" i="12"/>
  <c r="FZ1" i="12" s="1"/>
  <c r="GY1" i="12" s="1"/>
  <c r="BD1" i="12"/>
  <c r="FY1" i="12" s="1"/>
  <c r="GX1" i="12" s="1"/>
  <c r="BC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O1" i="12"/>
  <c r="AN1" i="12"/>
  <c r="OY1" i="12" s="1"/>
  <c r="AM1" i="12"/>
  <c r="OX1" i="12" s="1"/>
  <c r="AL1" i="12"/>
  <c r="OW1" i="12" s="1"/>
  <c r="AK1" i="12"/>
  <c r="OV1" i="12" s="1"/>
  <c r="AJ1" i="12"/>
  <c r="OU1" i="12" s="1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IK1" i="12" s="1"/>
  <c r="V1" i="12"/>
  <c r="JS1" i="12" s="1"/>
  <c r="KM1" i="12" s="1"/>
  <c r="LB1" i="12" s="1"/>
  <c r="U1" i="12"/>
  <c r="JR1" i="12" s="1"/>
  <c r="KL1" i="12" s="1"/>
  <c r="T1" i="12"/>
  <c r="IM1" i="12" s="1"/>
  <c r="S1" i="12"/>
  <c r="GI1" i="12" s="1"/>
  <c r="R1" i="12"/>
  <c r="CG1" i="12" s="1"/>
  <c r="Q1" i="12"/>
  <c r="CF1" i="12" s="1"/>
  <c r="P1" i="12"/>
  <c r="PG1" i="12" s="1"/>
  <c r="O1" i="12"/>
  <c r="OQ1" i="12" s="1"/>
  <c r="N1" i="12"/>
  <c r="BS1" i="12" s="1"/>
  <c r="GD1" i="12" s="1"/>
  <c r="PN1" i="11"/>
  <c r="PM1" i="11"/>
  <c r="PL1" i="11"/>
  <c r="PK1" i="11"/>
  <c r="PJ1" i="11"/>
  <c r="PH1" i="11"/>
  <c r="OZ1" i="11"/>
  <c r="OJ1" i="11"/>
  <c r="OI1" i="11"/>
  <c r="OH1" i="11"/>
  <c r="OG1" i="11"/>
  <c r="OF1" i="11"/>
  <c r="OE1" i="11"/>
  <c r="OD1" i="11"/>
  <c r="OC1" i="11"/>
  <c r="OB1" i="11"/>
  <c r="OA1" i="11"/>
  <c r="NU1" i="11"/>
  <c r="NT1" i="11"/>
  <c r="NS1" i="11"/>
  <c r="NR1" i="11"/>
  <c r="NQ1" i="11"/>
  <c r="NP1" i="11"/>
  <c r="NO1" i="11"/>
  <c r="NN1" i="11"/>
  <c r="NM1" i="11"/>
  <c r="NL1" i="11"/>
  <c r="NK1" i="11"/>
  <c r="NJ1" i="11"/>
  <c r="PW1" i="11" s="1"/>
  <c r="NI1" i="11"/>
  <c r="NH1" i="11"/>
  <c r="NG1" i="11"/>
  <c r="NF1" i="11"/>
  <c r="NE1" i="11"/>
  <c r="ND1" i="11"/>
  <c r="NC1" i="11"/>
  <c r="NB1" i="11"/>
  <c r="NA1" i="11"/>
  <c r="MZ1" i="11"/>
  <c r="MY1" i="11"/>
  <c r="MX1" i="11"/>
  <c r="MW1" i="11"/>
  <c r="MV1" i="11"/>
  <c r="MU1" i="11"/>
  <c r="MT1" i="11"/>
  <c r="MS1" i="11"/>
  <c r="MR1" i="11"/>
  <c r="MQ1" i="11"/>
  <c r="PS1" i="11" s="1"/>
  <c r="MP1" i="11"/>
  <c r="PR1" i="11" s="1"/>
  <c r="MO1" i="11"/>
  <c r="PQ1" i="11" s="1"/>
  <c r="MN1" i="11"/>
  <c r="PP1" i="11" s="1"/>
  <c r="MM1" i="11"/>
  <c r="ML1" i="11"/>
  <c r="MK1" i="11"/>
  <c r="MJ1" i="11"/>
  <c r="MI1" i="11"/>
  <c r="MH1" i="11"/>
  <c r="PO1" i="11" s="1"/>
  <c r="LX1" i="11"/>
  <c r="LW1" i="11"/>
  <c r="LV1" i="11"/>
  <c r="LU1" i="11"/>
  <c r="LT1" i="11"/>
  <c r="LS1" i="11"/>
  <c r="LR1" i="11"/>
  <c r="LQ1" i="11"/>
  <c r="LP1" i="11"/>
  <c r="LO1" i="11"/>
  <c r="LN1" i="11"/>
  <c r="LM1" i="11"/>
  <c r="LL1" i="11"/>
  <c r="LK1" i="11"/>
  <c r="LJ1" i="11"/>
  <c r="LI1" i="11"/>
  <c r="MC1" i="11" s="1"/>
  <c r="KS1" i="11"/>
  <c r="KR1" i="11"/>
  <c r="KE1" i="11"/>
  <c r="KD1" i="11"/>
  <c r="KC1" i="11"/>
  <c r="KB1" i="11"/>
  <c r="JY1" i="11"/>
  <c r="JX1" i="11"/>
  <c r="JW1" i="11"/>
  <c r="KQ1" i="11" s="1"/>
  <c r="JV1" i="11"/>
  <c r="KP1" i="11" s="1"/>
  <c r="JU1" i="11"/>
  <c r="KO1" i="11" s="1"/>
  <c r="JT1" i="11"/>
  <c r="KN1" i="11" s="1"/>
  <c r="LC1" i="11" s="1"/>
  <c r="JO1" i="11"/>
  <c r="KI1" i="11" s="1"/>
  <c r="JN1" i="11"/>
  <c r="KH1" i="11" s="1"/>
  <c r="JM1" i="11"/>
  <c r="KG1" i="11" s="1"/>
  <c r="JL1" i="11"/>
  <c r="KF1" i="11" s="1"/>
  <c r="JK1" i="11"/>
  <c r="JJ1" i="11"/>
  <c r="JI1" i="11"/>
  <c r="JH1" i="11"/>
  <c r="JG1" i="11"/>
  <c r="KA1" i="11" s="1"/>
  <c r="KU1" i="11" s="1"/>
  <c r="JF1" i="11"/>
  <c r="JZ1" i="11" s="1"/>
  <c r="KT1" i="11" s="1"/>
  <c r="IZ1" i="11"/>
  <c r="IY1" i="11"/>
  <c r="IX1" i="11"/>
  <c r="IW1" i="11"/>
  <c r="IV1" i="11"/>
  <c r="IU1" i="11"/>
  <c r="IT1" i="11"/>
  <c r="IS1" i="11"/>
  <c r="IR1" i="11"/>
  <c r="IQ1" i="11"/>
  <c r="IO1" i="11"/>
  <c r="IN1" i="11"/>
  <c r="IG1" i="11"/>
  <c r="IF1" i="11"/>
  <c r="IE1" i="11"/>
  <c r="ID1" i="11"/>
  <c r="IC1" i="11"/>
  <c r="IB1" i="11"/>
  <c r="HX1" i="11"/>
  <c r="HV1" i="11"/>
  <c r="HU1" i="11"/>
  <c r="HT1" i="11"/>
  <c r="HS1" i="11"/>
  <c r="HR1" i="11"/>
  <c r="HQ1" i="11"/>
  <c r="HP1" i="11"/>
  <c r="HO1" i="11"/>
  <c r="HN1" i="11"/>
  <c r="HM1" i="11"/>
  <c r="HI1" i="11"/>
  <c r="HH1" i="11"/>
  <c r="HG1" i="11"/>
  <c r="HF1" i="11"/>
  <c r="HE1" i="11"/>
  <c r="HD1" i="11"/>
  <c r="HC1" i="11"/>
  <c r="HW1" i="11" s="1"/>
  <c r="GW1" i="11"/>
  <c r="GV1" i="11"/>
  <c r="GU1" i="11"/>
  <c r="GT1" i="11"/>
  <c r="GS1" i="11"/>
  <c r="GR1" i="11"/>
  <c r="GQ1" i="11"/>
  <c r="GP1" i="11"/>
  <c r="GO1" i="11"/>
  <c r="GN1" i="11"/>
  <c r="GL1" i="11"/>
  <c r="GK1" i="11"/>
  <c r="GJ1" i="11"/>
  <c r="GC1" i="11"/>
  <c r="GB1" i="11"/>
  <c r="FX1" i="11"/>
  <c r="FW1" i="11"/>
  <c r="FV1" i="11"/>
  <c r="FU1" i="11"/>
  <c r="FT1" i="11"/>
  <c r="FS1" i="11"/>
  <c r="FR1" i="11"/>
  <c r="FQ1" i="11"/>
  <c r="FP1" i="11"/>
  <c r="FO1" i="11"/>
  <c r="FN1" i="11"/>
  <c r="FM1" i="11"/>
  <c r="FL1" i="11"/>
  <c r="FK1" i="11"/>
  <c r="FJ1" i="11"/>
  <c r="FI1" i="11"/>
  <c r="FH1" i="11"/>
  <c r="FG1" i="11"/>
  <c r="FF1" i="11"/>
  <c r="FE1" i="11"/>
  <c r="FD1" i="11"/>
  <c r="FC1" i="11"/>
  <c r="FB1" i="11"/>
  <c r="FA1" i="11"/>
  <c r="EZ1" i="11"/>
  <c r="EY1" i="11"/>
  <c r="EX1" i="11"/>
  <c r="EW1" i="11"/>
  <c r="EV1" i="11"/>
  <c r="EU1" i="11"/>
  <c r="ET1" i="11"/>
  <c r="ES1" i="11"/>
  <c r="ER1" i="11"/>
  <c r="EQ1" i="11"/>
  <c r="EP1" i="11"/>
  <c r="EO1" i="11"/>
  <c r="EN1" i="11"/>
  <c r="EM1" i="11"/>
  <c r="EL1" i="11"/>
  <c r="EK1" i="11"/>
  <c r="EI1" i="11"/>
  <c r="EH1" i="11"/>
  <c r="EG1" i="11"/>
  <c r="EF1" i="11"/>
  <c r="EE1" i="11"/>
  <c r="EJ1" i="11" s="1"/>
  <c r="ED1" i="11"/>
  <c r="EC1" i="11"/>
  <c r="EB1" i="11"/>
  <c r="EA1" i="11"/>
  <c r="DZ1" i="11"/>
  <c r="DY1" i="11"/>
  <c r="DX1" i="11"/>
  <c r="DU1" i="11"/>
  <c r="DT1" i="11"/>
  <c r="DS1" i="11"/>
  <c r="DR1" i="11"/>
  <c r="DW1" i="11" s="1"/>
  <c r="DQ1" i="11"/>
  <c r="DV1" i="11" s="1"/>
  <c r="DP1" i="11"/>
  <c r="DK1" i="11"/>
  <c r="DJ1" i="11"/>
  <c r="DO1" i="11" s="1"/>
  <c r="DI1" i="11"/>
  <c r="DN1" i="11" s="1"/>
  <c r="DH1" i="11"/>
  <c r="DM1" i="11" s="1"/>
  <c r="DG1" i="11"/>
  <c r="DL1" i="11" s="1"/>
  <c r="DC1" i="11"/>
  <c r="DB1" i="11"/>
  <c r="DA1" i="11"/>
  <c r="DF1" i="11" s="1"/>
  <c r="CZ1" i="11"/>
  <c r="DE1" i="11" s="1"/>
  <c r="CY1" i="11"/>
  <c r="DD1" i="11" s="1"/>
  <c r="CX1" i="11"/>
  <c r="CW1" i="11"/>
  <c r="CS1" i="11"/>
  <c r="CR1" i="11"/>
  <c r="CD1" i="11"/>
  <c r="CC1" i="11"/>
  <c r="CB1" i="11"/>
  <c r="BT1" i="11"/>
  <c r="GE1" i="11" s="1"/>
  <c r="BM1" i="11"/>
  <c r="BR1" i="11" s="1"/>
  <c r="BL1" i="11"/>
  <c r="BQ1" i="11" s="1"/>
  <c r="BH1" i="11"/>
  <c r="NZ1" i="11" s="1"/>
  <c r="PX1" i="11" s="1"/>
  <c r="BG1" i="11"/>
  <c r="NY1" i="11" s="1"/>
  <c r="BF1" i="11"/>
  <c r="GA1" i="11" s="1"/>
  <c r="BE1" i="11"/>
  <c r="FZ1" i="11" s="1"/>
  <c r="BD1" i="11"/>
  <c r="FY1" i="11" s="1"/>
  <c r="BC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O1" i="11"/>
  <c r="AN1" i="11"/>
  <c r="OY1" i="11" s="1"/>
  <c r="AM1" i="11"/>
  <c r="OX1" i="11" s="1"/>
  <c r="AL1" i="11"/>
  <c r="OW1" i="11" s="1"/>
  <c r="AK1" i="11"/>
  <c r="OV1" i="11" s="1"/>
  <c r="AJ1" i="11"/>
  <c r="OU1" i="11" s="1"/>
  <c r="AI1" i="11"/>
  <c r="AH1" i="11"/>
  <c r="AG1" i="11"/>
  <c r="AF1" i="11"/>
  <c r="AE1" i="11"/>
  <c r="AD1" i="11"/>
  <c r="AC1" i="11"/>
  <c r="AB1" i="11"/>
  <c r="AA1" i="11"/>
  <c r="Z1" i="11"/>
  <c r="Y1" i="11"/>
  <c r="X1" i="11"/>
  <c r="W1" i="11"/>
  <c r="IK1" i="11" s="1"/>
  <c r="V1" i="11"/>
  <c r="JS1" i="11" s="1"/>
  <c r="KM1" i="11" s="1"/>
  <c r="LB1" i="11" s="1"/>
  <c r="U1" i="11"/>
  <c r="JR1" i="11" s="1"/>
  <c r="KL1" i="11" s="1"/>
  <c r="LA1" i="11" s="1"/>
  <c r="T1" i="11"/>
  <c r="IM1" i="11" s="1"/>
  <c r="S1" i="11"/>
  <c r="GI1" i="11" s="1"/>
  <c r="R1" i="11"/>
  <c r="CG1" i="11" s="1"/>
  <c r="Q1" i="11"/>
  <c r="CF1" i="11" s="1"/>
  <c r="P1" i="11"/>
  <c r="PG1" i="11" s="1"/>
  <c r="O1" i="11"/>
  <c r="OQ1" i="11" s="1"/>
  <c r="N1" i="11"/>
  <c r="BS1" i="11" s="1"/>
  <c r="GD1" i="11" s="1"/>
  <c r="PN1" i="10"/>
  <c r="PM1" i="10"/>
  <c r="PL1" i="10"/>
  <c r="PK1" i="10"/>
  <c r="PJ1" i="10"/>
  <c r="PH1" i="10"/>
  <c r="OZ1" i="10"/>
  <c r="OJ1" i="10"/>
  <c r="OI1" i="10"/>
  <c r="OH1" i="10"/>
  <c r="OG1" i="10"/>
  <c r="OF1" i="10"/>
  <c r="OE1" i="10"/>
  <c r="OD1" i="10"/>
  <c r="OC1" i="10"/>
  <c r="OB1" i="10"/>
  <c r="OA1" i="10"/>
  <c r="NU1" i="10"/>
  <c r="NT1" i="10"/>
  <c r="NS1" i="10"/>
  <c r="NR1" i="10"/>
  <c r="NQ1" i="10"/>
  <c r="NP1" i="10"/>
  <c r="NO1" i="10"/>
  <c r="NN1" i="10"/>
  <c r="NM1" i="10"/>
  <c r="NL1" i="10"/>
  <c r="NK1" i="10"/>
  <c r="NJ1" i="10"/>
  <c r="NI1" i="10"/>
  <c r="NH1" i="10"/>
  <c r="NG1" i="10"/>
  <c r="NF1" i="10"/>
  <c r="NE1" i="10"/>
  <c r="ND1" i="10"/>
  <c r="NC1" i="10"/>
  <c r="NB1" i="10"/>
  <c r="NA1" i="10"/>
  <c r="MZ1" i="10"/>
  <c r="MY1" i="10"/>
  <c r="MX1" i="10"/>
  <c r="MW1" i="10"/>
  <c r="MV1" i="10"/>
  <c r="MU1" i="10"/>
  <c r="MT1" i="10"/>
  <c r="MS1" i="10"/>
  <c r="MR1" i="10"/>
  <c r="MQ1" i="10"/>
  <c r="MP1" i="10"/>
  <c r="PR1" i="10" s="1"/>
  <c r="MO1" i="10"/>
  <c r="PQ1" i="10" s="1"/>
  <c r="MN1" i="10"/>
  <c r="PP1" i="10" s="1"/>
  <c r="MM1" i="10"/>
  <c r="ML1" i="10"/>
  <c r="PS1" i="10" s="1"/>
  <c r="MK1" i="10"/>
  <c r="MJ1" i="10"/>
  <c r="MI1" i="10"/>
  <c r="MH1" i="10"/>
  <c r="PO1" i="10" s="1"/>
  <c r="LX1" i="10"/>
  <c r="LW1" i="10"/>
  <c r="LV1" i="10"/>
  <c r="LU1" i="10"/>
  <c r="LT1" i="10"/>
  <c r="LS1" i="10"/>
  <c r="LR1" i="10"/>
  <c r="LQ1" i="10"/>
  <c r="LP1" i="10"/>
  <c r="LO1" i="10"/>
  <c r="LN1" i="10"/>
  <c r="LM1" i="10"/>
  <c r="LL1" i="10"/>
  <c r="LK1" i="10"/>
  <c r="LJ1" i="10"/>
  <c r="LI1" i="10"/>
  <c r="MC1" i="10" s="1"/>
  <c r="KS1" i="10"/>
  <c r="KR1" i="10"/>
  <c r="KE1" i="10"/>
  <c r="KD1" i="10"/>
  <c r="KC1" i="10"/>
  <c r="KB1" i="10"/>
  <c r="JY1" i="10"/>
  <c r="JX1" i="10"/>
  <c r="JW1" i="10"/>
  <c r="KQ1" i="10" s="1"/>
  <c r="JV1" i="10"/>
  <c r="KP1" i="10" s="1"/>
  <c r="JU1" i="10"/>
  <c r="KO1" i="10" s="1"/>
  <c r="JT1" i="10"/>
  <c r="KN1" i="10" s="1"/>
  <c r="LC1" i="10" s="1"/>
  <c r="JO1" i="10"/>
  <c r="KI1" i="10" s="1"/>
  <c r="JN1" i="10"/>
  <c r="KH1" i="10" s="1"/>
  <c r="JM1" i="10"/>
  <c r="KG1" i="10" s="1"/>
  <c r="JL1" i="10"/>
  <c r="KF1" i="10" s="1"/>
  <c r="JK1" i="10"/>
  <c r="JJ1" i="10"/>
  <c r="JI1" i="10"/>
  <c r="JH1" i="10"/>
  <c r="JG1" i="10"/>
  <c r="KA1" i="10" s="1"/>
  <c r="KU1" i="10" s="1"/>
  <c r="JF1" i="10"/>
  <c r="JZ1" i="10" s="1"/>
  <c r="KT1" i="10" s="1"/>
  <c r="IZ1" i="10"/>
  <c r="IY1" i="10"/>
  <c r="IX1" i="10"/>
  <c r="IW1" i="10"/>
  <c r="IV1" i="10"/>
  <c r="IU1" i="10"/>
  <c r="IT1" i="10"/>
  <c r="IS1" i="10"/>
  <c r="IR1" i="10"/>
  <c r="IQ1" i="10"/>
  <c r="IP1" i="10"/>
  <c r="IO1" i="10"/>
  <c r="IN1" i="10"/>
  <c r="IH1" i="10"/>
  <c r="IF1" i="10"/>
  <c r="JE1" i="10" s="1"/>
  <c r="IE1" i="10"/>
  <c r="ID1" i="10"/>
  <c r="IC1" i="10"/>
  <c r="IB1" i="10"/>
  <c r="HY1" i="10"/>
  <c r="HX1" i="10"/>
  <c r="HV1" i="10"/>
  <c r="HU1" i="10"/>
  <c r="HT1" i="10"/>
  <c r="HS1" i="10"/>
  <c r="HR1" i="10"/>
  <c r="HQ1" i="10"/>
  <c r="HP1" i="10"/>
  <c r="HO1" i="10"/>
  <c r="HN1" i="10"/>
  <c r="HM1" i="10"/>
  <c r="HJ1" i="10"/>
  <c r="HI1" i="10"/>
  <c r="HH1" i="10"/>
  <c r="HG1" i="10"/>
  <c r="HF1" i="10"/>
  <c r="HE1" i="10"/>
  <c r="HD1" i="10"/>
  <c r="HC1" i="10"/>
  <c r="HW1" i="10" s="1"/>
  <c r="GW1" i="10"/>
  <c r="GV1" i="10"/>
  <c r="GU1" i="10"/>
  <c r="GT1" i="10"/>
  <c r="GS1" i="10"/>
  <c r="GR1" i="10"/>
  <c r="GQ1" i="10"/>
  <c r="GP1" i="10"/>
  <c r="GO1" i="10"/>
  <c r="GN1" i="10"/>
  <c r="GL1" i="10"/>
  <c r="GK1" i="10"/>
  <c r="GJ1" i="10"/>
  <c r="GC1" i="10"/>
  <c r="GB1" i="10"/>
  <c r="FX1" i="10"/>
  <c r="FW1" i="10"/>
  <c r="FV1" i="10"/>
  <c r="FU1" i="10"/>
  <c r="FT1" i="10"/>
  <c r="FS1" i="10"/>
  <c r="FR1" i="10"/>
  <c r="FQ1" i="10"/>
  <c r="FP1" i="10"/>
  <c r="FO1" i="10"/>
  <c r="FN1" i="10"/>
  <c r="FM1" i="10"/>
  <c r="FL1" i="10"/>
  <c r="FK1" i="10"/>
  <c r="FJ1" i="10"/>
  <c r="FI1" i="10"/>
  <c r="FH1" i="10"/>
  <c r="FG1" i="10"/>
  <c r="FF1" i="10"/>
  <c r="FE1" i="10"/>
  <c r="FD1" i="10"/>
  <c r="FC1" i="10"/>
  <c r="FB1" i="10"/>
  <c r="FA1" i="10"/>
  <c r="EZ1" i="10"/>
  <c r="EY1" i="10"/>
  <c r="EX1" i="10"/>
  <c r="EW1" i="10"/>
  <c r="EV1" i="10"/>
  <c r="EU1" i="10"/>
  <c r="ET1" i="10"/>
  <c r="ES1" i="10"/>
  <c r="ER1" i="10"/>
  <c r="EQ1" i="10"/>
  <c r="EP1" i="10"/>
  <c r="EO1" i="10"/>
  <c r="EN1" i="10"/>
  <c r="EM1" i="10"/>
  <c r="EL1" i="10"/>
  <c r="EK1" i="10"/>
  <c r="EI1" i="10"/>
  <c r="EH1" i="10"/>
  <c r="EG1" i="10"/>
  <c r="EF1" i="10"/>
  <c r="EE1" i="10"/>
  <c r="EJ1" i="10" s="1"/>
  <c r="ED1" i="10"/>
  <c r="EC1" i="10"/>
  <c r="EB1" i="10"/>
  <c r="EA1" i="10"/>
  <c r="DZ1" i="10"/>
  <c r="DY1" i="10"/>
  <c r="DX1" i="10"/>
  <c r="DU1" i="10"/>
  <c r="DT1" i="10"/>
  <c r="DS1" i="10"/>
  <c r="DR1" i="10"/>
  <c r="DW1" i="10" s="1"/>
  <c r="DQ1" i="10"/>
  <c r="DV1" i="10" s="1"/>
  <c r="DP1" i="10"/>
  <c r="DK1" i="10"/>
  <c r="DJ1" i="10"/>
  <c r="DO1" i="10" s="1"/>
  <c r="DI1" i="10"/>
  <c r="DN1" i="10" s="1"/>
  <c r="DH1" i="10"/>
  <c r="DM1" i="10" s="1"/>
  <c r="DG1" i="10"/>
  <c r="DL1" i="10" s="1"/>
  <c r="DC1" i="10"/>
  <c r="DB1" i="10"/>
  <c r="DA1" i="10"/>
  <c r="DF1" i="10" s="1"/>
  <c r="CZ1" i="10"/>
  <c r="DE1" i="10" s="1"/>
  <c r="CY1" i="10"/>
  <c r="DD1" i="10" s="1"/>
  <c r="CX1" i="10"/>
  <c r="CW1" i="10"/>
  <c r="CS1" i="10"/>
  <c r="CR1" i="10"/>
  <c r="CD1" i="10"/>
  <c r="CC1" i="10"/>
  <c r="CB1" i="10"/>
  <c r="BT1" i="10"/>
  <c r="GE1" i="10" s="1"/>
  <c r="BM1" i="10"/>
  <c r="BR1" i="10" s="1"/>
  <c r="BL1" i="10"/>
  <c r="BQ1" i="10" s="1"/>
  <c r="BH1" i="10"/>
  <c r="NZ1" i="10" s="1"/>
  <c r="PX1" i="10" s="1"/>
  <c r="BG1" i="10"/>
  <c r="NY1" i="10" s="1"/>
  <c r="BF1" i="10"/>
  <c r="GA1" i="10" s="1"/>
  <c r="BE1" i="10"/>
  <c r="FZ1" i="10" s="1"/>
  <c r="GY1" i="10" s="1"/>
  <c r="BD1" i="10"/>
  <c r="FY1" i="10" s="1"/>
  <c r="GX1" i="10" s="1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OY1" i="10" s="1"/>
  <c r="AM1" i="10"/>
  <c r="OX1" i="10" s="1"/>
  <c r="AL1" i="10"/>
  <c r="OW1" i="10" s="1"/>
  <c r="AK1" i="10"/>
  <c r="OV1" i="10" s="1"/>
  <c r="AJ1" i="10"/>
  <c r="OU1" i="10" s="1"/>
  <c r="AI1" i="10"/>
  <c r="AH1" i="10"/>
  <c r="AG1" i="10"/>
  <c r="AF1" i="10"/>
  <c r="AE1" i="10"/>
  <c r="AD1" i="10"/>
  <c r="AC1" i="10"/>
  <c r="AB1" i="10"/>
  <c r="AA1" i="10"/>
  <c r="Z1" i="10"/>
  <c r="Y1" i="10"/>
  <c r="X1" i="10"/>
  <c r="W1" i="10"/>
  <c r="IK1" i="10" s="1"/>
  <c r="V1" i="10"/>
  <c r="JS1" i="10" s="1"/>
  <c r="KM1" i="10" s="1"/>
  <c r="LB1" i="10" s="1"/>
  <c r="U1" i="10"/>
  <c r="JR1" i="10" s="1"/>
  <c r="KL1" i="10" s="1"/>
  <c r="LA1" i="10" s="1"/>
  <c r="T1" i="10"/>
  <c r="IM1" i="10" s="1"/>
  <c r="S1" i="10"/>
  <c r="GI1" i="10" s="1"/>
  <c r="R1" i="10"/>
  <c r="CG1" i="10" s="1"/>
  <c r="Q1" i="10"/>
  <c r="CF1" i="10" s="1"/>
  <c r="P1" i="10"/>
  <c r="PG1" i="10" s="1"/>
  <c r="O1" i="10"/>
  <c r="OQ1" i="10" s="1"/>
  <c r="N1" i="10"/>
  <c r="BS1" i="10" s="1"/>
  <c r="GD1" i="10" s="1"/>
  <c r="PN1" i="9"/>
  <c r="PM1" i="9"/>
  <c r="PL1" i="9"/>
  <c r="PK1" i="9"/>
  <c r="PJ1" i="9"/>
  <c r="PH1" i="9"/>
  <c r="PA1" i="9"/>
  <c r="OZ1" i="9"/>
  <c r="OK1" i="9"/>
  <c r="PY1" i="9" s="1"/>
  <c r="OJ1" i="9"/>
  <c r="OI1" i="9"/>
  <c r="OH1" i="9"/>
  <c r="OG1" i="9"/>
  <c r="OF1" i="9"/>
  <c r="OE1" i="9"/>
  <c r="OD1" i="9"/>
  <c r="OC1" i="9"/>
  <c r="OB1" i="9"/>
  <c r="OA1" i="9"/>
  <c r="NU1" i="9"/>
  <c r="NT1" i="9"/>
  <c r="NS1" i="9"/>
  <c r="NR1" i="9"/>
  <c r="NQ1" i="9"/>
  <c r="NP1" i="9"/>
  <c r="NO1" i="9"/>
  <c r="NN1" i="9"/>
  <c r="NM1" i="9"/>
  <c r="NL1" i="9"/>
  <c r="NK1" i="9"/>
  <c r="NJ1" i="9"/>
  <c r="NI1" i="9"/>
  <c r="NH1" i="9"/>
  <c r="NG1" i="9"/>
  <c r="NF1" i="9"/>
  <c r="NE1" i="9"/>
  <c r="ND1" i="9"/>
  <c r="NC1" i="9"/>
  <c r="NB1" i="9"/>
  <c r="NA1" i="9"/>
  <c r="MZ1" i="9"/>
  <c r="MY1" i="9"/>
  <c r="MX1" i="9"/>
  <c r="MW1" i="9"/>
  <c r="MV1" i="9"/>
  <c r="MU1" i="9"/>
  <c r="MT1" i="9"/>
  <c r="MS1" i="9"/>
  <c r="MR1" i="9"/>
  <c r="MQ1" i="9"/>
  <c r="MP1" i="9"/>
  <c r="PR1" i="9" s="1"/>
  <c r="MO1" i="9"/>
  <c r="PQ1" i="9" s="1"/>
  <c r="MN1" i="9"/>
  <c r="PP1" i="9" s="1"/>
  <c r="MM1" i="9"/>
  <c r="ML1" i="9"/>
  <c r="PS1" i="9" s="1"/>
  <c r="MK1" i="9"/>
  <c r="MJ1" i="9"/>
  <c r="MI1" i="9"/>
  <c r="MH1" i="9"/>
  <c r="PO1" i="9" s="1"/>
  <c r="LY1" i="9"/>
  <c r="LX1" i="9"/>
  <c r="LW1" i="9"/>
  <c r="LV1" i="9"/>
  <c r="LU1" i="9"/>
  <c r="LT1" i="9"/>
  <c r="LS1" i="9"/>
  <c r="LR1" i="9"/>
  <c r="LQ1" i="9"/>
  <c r="LP1" i="9"/>
  <c r="LO1" i="9"/>
  <c r="LN1" i="9"/>
  <c r="LM1" i="9"/>
  <c r="LL1" i="9"/>
  <c r="LK1" i="9"/>
  <c r="LJ1" i="9"/>
  <c r="MD1" i="9" s="1"/>
  <c r="LI1" i="9"/>
  <c r="MC1" i="9" s="1"/>
  <c r="KS1" i="9"/>
  <c r="KR1" i="9"/>
  <c r="KE1" i="9"/>
  <c r="KD1" i="9"/>
  <c r="KX1" i="9" s="1"/>
  <c r="KC1" i="9"/>
  <c r="KB1" i="9"/>
  <c r="JY1" i="9"/>
  <c r="JX1" i="9"/>
  <c r="JW1" i="9"/>
  <c r="KQ1" i="9" s="1"/>
  <c r="JV1" i="9"/>
  <c r="KP1" i="9" s="1"/>
  <c r="JU1" i="9"/>
  <c r="KO1" i="9" s="1"/>
  <c r="JT1" i="9"/>
  <c r="KN1" i="9" s="1"/>
  <c r="LC1" i="9" s="1"/>
  <c r="JO1" i="9"/>
  <c r="KI1" i="9" s="1"/>
  <c r="JN1" i="9"/>
  <c r="KH1" i="9" s="1"/>
  <c r="JM1" i="9"/>
  <c r="KG1" i="9" s="1"/>
  <c r="JL1" i="9"/>
  <c r="KF1" i="9" s="1"/>
  <c r="JK1" i="9"/>
  <c r="JJ1" i="9"/>
  <c r="JI1" i="9"/>
  <c r="JH1" i="9"/>
  <c r="JG1" i="9"/>
  <c r="KA1" i="9" s="1"/>
  <c r="JF1" i="9"/>
  <c r="JZ1" i="9" s="1"/>
  <c r="KT1" i="9" s="1"/>
  <c r="IZ1" i="9"/>
  <c r="IY1" i="9"/>
  <c r="IX1" i="9"/>
  <c r="IW1" i="9"/>
  <c r="IV1" i="9"/>
  <c r="IU1" i="9"/>
  <c r="IT1" i="9"/>
  <c r="IS1" i="9"/>
  <c r="IR1" i="9"/>
  <c r="IQ1" i="9"/>
  <c r="IO1" i="9"/>
  <c r="IN1" i="9"/>
  <c r="IG1" i="9"/>
  <c r="IF1" i="9"/>
  <c r="IE1" i="9"/>
  <c r="ID1" i="9"/>
  <c r="IC1" i="9"/>
  <c r="IB1" i="9"/>
  <c r="HY1" i="9"/>
  <c r="HX1" i="9"/>
  <c r="HV1" i="9"/>
  <c r="HU1" i="9"/>
  <c r="HT1" i="9"/>
  <c r="HS1" i="9"/>
  <c r="HR1" i="9"/>
  <c r="HQ1" i="9"/>
  <c r="HP1" i="9"/>
  <c r="HO1" i="9"/>
  <c r="HN1" i="9"/>
  <c r="HM1" i="9"/>
  <c r="HJ1" i="9"/>
  <c r="HI1" i="9"/>
  <c r="HH1" i="9"/>
  <c r="HG1" i="9"/>
  <c r="HF1" i="9"/>
  <c r="HE1" i="9"/>
  <c r="HD1" i="9"/>
  <c r="HC1" i="9"/>
  <c r="HW1" i="9" s="1"/>
  <c r="GW1" i="9"/>
  <c r="GV1" i="9"/>
  <c r="GU1" i="9"/>
  <c r="GT1" i="9"/>
  <c r="GS1" i="9"/>
  <c r="GR1" i="9"/>
  <c r="GQ1" i="9"/>
  <c r="GP1" i="9"/>
  <c r="GO1" i="9"/>
  <c r="GN1" i="9"/>
  <c r="GL1" i="9"/>
  <c r="GK1" i="9"/>
  <c r="GJ1" i="9"/>
  <c r="GC1" i="9"/>
  <c r="GB1" i="9"/>
  <c r="FX1" i="9"/>
  <c r="FW1" i="9"/>
  <c r="FV1" i="9"/>
  <c r="FU1" i="9"/>
  <c r="FT1" i="9"/>
  <c r="FS1" i="9"/>
  <c r="FR1" i="9"/>
  <c r="FQ1" i="9"/>
  <c r="FP1" i="9"/>
  <c r="FO1" i="9"/>
  <c r="FN1" i="9"/>
  <c r="FM1" i="9"/>
  <c r="FL1" i="9"/>
  <c r="FK1" i="9"/>
  <c r="FJ1" i="9"/>
  <c r="FI1" i="9"/>
  <c r="FH1" i="9"/>
  <c r="FG1" i="9"/>
  <c r="FF1" i="9"/>
  <c r="FE1" i="9"/>
  <c r="FD1" i="9"/>
  <c r="FC1" i="9"/>
  <c r="FB1" i="9"/>
  <c r="FA1" i="9"/>
  <c r="EZ1" i="9"/>
  <c r="EY1" i="9"/>
  <c r="EX1" i="9"/>
  <c r="EW1" i="9"/>
  <c r="EV1" i="9"/>
  <c r="EU1" i="9"/>
  <c r="ET1" i="9"/>
  <c r="ES1" i="9"/>
  <c r="ER1" i="9"/>
  <c r="EQ1" i="9"/>
  <c r="EP1" i="9"/>
  <c r="EO1" i="9"/>
  <c r="EN1" i="9"/>
  <c r="EM1" i="9"/>
  <c r="EL1" i="9"/>
  <c r="EK1" i="9"/>
  <c r="EI1" i="9"/>
  <c r="EH1" i="9"/>
  <c r="EG1" i="9"/>
  <c r="EF1" i="9"/>
  <c r="EE1" i="9"/>
  <c r="EJ1" i="9" s="1"/>
  <c r="ED1" i="9"/>
  <c r="EC1" i="9"/>
  <c r="EB1" i="9"/>
  <c r="EA1" i="9"/>
  <c r="DZ1" i="9"/>
  <c r="DY1" i="9"/>
  <c r="DX1" i="9"/>
  <c r="DU1" i="9"/>
  <c r="DT1" i="9"/>
  <c r="DS1" i="9"/>
  <c r="DR1" i="9"/>
  <c r="DW1" i="9" s="1"/>
  <c r="DQ1" i="9"/>
  <c r="DV1" i="9" s="1"/>
  <c r="DP1" i="9"/>
  <c r="DK1" i="9"/>
  <c r="DJ1" i="9"/>
  <c r="DO1" i="9" s="1"/>
  <c r="DI1" i="9"/>
  <c r="DN1" i="9" s="1"/>
  <c r="DH1" i="9"/>
  <c r="DM1" i="9" s="1"/>
  <c r="DG1" i="9"/>
  <c r="DL1" i="9" s="1"/>
  <c r="DC1" i="9"/>
  <c r="DB1" i="9"/>
  <c r="DA1" i="9"/>
  <c r="DF1" i="9" s="1"/>
  <c r="CZ1" i="9"/>
  <c r="DE1" i="9" s="1"/>
  <c r="CY1" i="9"/>
  <c r="DD1" i="9" s="1"/>
  <c r="CX1" i="9"/>
  <c r="CW1" i="9"/>
  <c r="CS1" i="9"/>
  <c r="CR1" i="9"/>
  <c r="CD1" i="9"/>
  <c r="CC1" i="9"/>
  <c r="CB1" i="9"/>
  <c r="BT1" i="9"/>
  <c r="GE1" i="9" s="1"/>
  <c r="BM1" i="9"/>
  <c r="BR1" i="9" s="1"/>
  <c r="BL1" i="9"/>
  <c r="BQ1" i="9" s="1"/>
  <c r="BH1" i="9"/>
  <c r="NZ1" i="9" s="1"/>
  <c r="PX1" i="9" s="1"/>
  <c r="BG1" i="9"/>
  <c r="NY1" i="9" s="1"/>
  <c r="BF1" i="9"/>
  <c r="GA1" i="9" s="1"/>
  <c r="BE1" i="9"/>
  <c r="FZ1" i="9" s="1"/>
  <c r="BD1" i="9"/>
  <c r="FY1" i="9" s="1"/>
  <c r="BC1" i="9"/>
  <c r="BB1" i="9"/>
  <c r="BA1" i="9"/>
  <c r="AZ1" i="9"/>
  <c r="AY1" i="9"/>
  <c r="AX1" i="9"/>
  <c r="AW1" i="9"/>
  <c r="AV1" i="9"/>
  <c r="AU1" i="9"/>
  <c r="AT1" i="9"/>
  <c r="AS1" i="9"/>
  <c r="AR1" i="9"/>
  <c r="AQ1" i="9"/>
  <c r="AP1" i="9"/>
  <c r="AO1" i="9"/>
  <c r="AN1" i="9"/>
  <c r="OY1" i="9" s="1"/>
  <c r="AM1" i="9"/>
  <c r="OX1" i="9" s="1"/>
  <c r="AL1" i="9"/>
  <c r="OW1" i="9" s="1"/>
  <c r="AK1" i="9"/>
  <c r="OV1" i="9" s="1"/>
  <c r="AJ1" i="9"/>
  <c r="OU1" i="9" s="1"/>
  <c r="AI1" i="9"/>
  <c r="AH1" i="9"/>
  <c r="AG1" i="9"/>
  <c r="AF1" i="9"/>
  <c r="AE1" i="9"/>
  <c r="AD1" i="9"/>
  <c r="AC1" i="9"/>
  <c r="AB1" i="9"/>
  <c r="AA1" i="9"/>
  <c r="Z1" i="9"/>
  <c r="Y1" i="9"/>
  <c r="X1" i="9"/>
  <c r="W1" i="9"/>
  <c r="IK1" i="9" s="1"/>
  <c r="V1" i="9"/>
  <c r="JS1" i="9" s="1"/>
  <c r="KM1" i="9" s="1"/>
  <c r="LB1" i="9" s="1"/>
  <c r="U1" i="9"/>
  <c r="JR1" i="9" s="1"/>
  <c r="KL1" i="9" s="1"/>
  <c r="LA1" i="9" s="1"/>
  <c r="T1" i="9"/>
  <c r="IM1" i="9" s="1"/>
  <c r="S1" i="9"/>
  <c r="GI1" i="9" s="1"/>
  <c r="R1" i="9"/>
  <c r="CG1" i="9" s="1"/>
  <c r="Q1" i="9"/>
  <c r="OS1" i="9" s="1"/>
  <c r="P1" i="9"/>
  <c r="PG1" i="9" s="1"/>
  <c r="O1" i="9"/>
  <c r="OQ1" i="9" s="1"/>
  <c r="N1" i="9"/>
  <c r="BS1" i="9" s="1"/>
  <c r="GD1" i="9" s="1"/>
  <c r="PN1" i="8"/>
  <c r="PM1" i="8"/>
  <c r="PL1" i="8"/>
  <c r="PK1" i="8"/>
  <c r="PJ1" i="8"/>
  <c r="PH1" i="8"/>
  <c r="OZ1" i="8"/>
  <c r="OJ1" i="8"/>
  <c r="OI1" i="8"/>
  <c r="OH1" i="8"/>
  <c r="OG1" i="8"/>
  <c r="OF1" i="8"/>
  <c r="OE1" i="8"/>
  <c r="OD1" i="8"/>
  <c r="OC1" i="8"/>
  <c r="OB1" i="8"/>
  <c r="OA1" i="8"/>
  <c r="NU1" i="8"/>
  <c r="NT1" i="8"/>
  <c r="NS1" i="8"/>
  <c r="NR1" i="8"/>
  <c r="NQ1" i="8"/>
  <c r="NP1" i="8"/>
  <c r="NO1" i="8"/>
  <c r="NN1" i="8"/>
  <c r="NM1" i="8"/>
  <c r="NL1" i="8"/>
  <c r="NK1" i="8"/>
  <c r="NJ1" i="8"/>
  <c r="NI1" i="8"/>
  <c r="NH1" i="8"/>
  <c r="NG1" i="8"/>
  <c r="NF1" i="8"/>
  <c r="NE1" i="8"/>
  <c r="ND1" i="8"/>
  <c r="NC1" i="8"/>
  <c r="NB1" i="8"/>
  <c r="NA1" i="8"/>
  <c r="MZ1" i="8"/>
  <c r="MY1" i="8"/>
  <c r="MX1" i="8"/>
  <c r="MW1" i="8"/>
  <c r="MV1" i="8"/>
  <c r="MU1" i="8"/>
  <c r="MT1" i="8"/>
  <c r="MS1" i="8"/>
  <c r="MR1" i="8"/>
  <c r="MQ1" i="8"/>
  <c r="MP1" i="8"/>
  <c r="PR1" i="8" s="1"/>
  <c r="MO1" i="8"/>
  <c r="PQ1" i="8" s="1"/>
  <c r="MN1" i="8"/>
  <c r="PP1" i="8" s="1"/>
  <c r="MM1" i="8"/>
  <c r="ML1" i="8"/>
  <c r="PS1" i="8" s="1"/>
  <c r="MK1" i="8"/>
  <c r="MJ1" i="8"/>
  <c r="MI1" i="8"/>
  <c r="MH1" i="8"/>
  <c r="PO1" i="8" s="1"/>
  <c r="LX1" i="8"/>
  <c r="LW1" i="8"/>
  <c r="LV1" i="8"/>
  <c r="LU1" i="8"/>
  <c r="LT1" i="8"/>
  <c r="LS1" i="8"/>
  <c r="LR1" i="8"/>
  <c r="LQ1" i="8"/>
  <c r="LP1" i="8"/>
  <c r="LO1" i="8"/>
  <c r="LN1" i="8"/>
  <c r="LM1" i="8"/>
  <c r="LL1" i="8"/>
  <c r="LK1" i="8"/>
  <c r="LJ1" i="8"/>
  <c r="LI1" i="8"/>
  <c r="MC1" i="8" s="1"/>
  <c r="KS1" i="8"/>
  <c r="KR1" i="8"/>
  <c r="KD1" i="8"/>
  <c r="KC1" i="8"/>
  <c r="KB1" i="8"/>
  <c r="JY1" i="8"/>
  <c r="JX1" i="8"/>
  <c r="JW1" i="8"/>
  <c r="KQ1" i="8" s="1"/>
  <c r="JV1" i="8"/>
  <c r="KP1" i="8" s="1"/>
  <c r="JU1" i="8"/>
  <c r="KO1" i="8" s="1"/>
  <c r="JT1" i="8"/>
  <c r="KN1" i="8" s="1"/>
  <c r="LC1" i="8" s="1"/>
  <c r="JO1" i="8"/>
  <c r="KI1" i="8" s="1"/>
  <c r="JN1" i="8"/>
  <c r="KH1" i="8" s="1"/>
  <c r="JM1" i="8"/>
  <c r="KG1" i="8" s="1"/>
  <c r="JL1" i="8"/>
  <c r="KF1" i="8" s="1"/>
  <c r="JK1" i="8"/>
  <c r="KE1" i="8" s="1"/>
  <c r="JJ1" i="8"/>
  <c r="JI1" i="8"/>
  <c r="JH1" i="8"/>
  <c r="JG1" i="8"/>
  <c r="KA1" i="8" s="1"/>
  <c r="JF1" i="8"/>
  <c r="JZ1" i="8" s="1"/>
  <c r="KT1" i="8" s="1"/>
  <c r="IZ1" i="8"/>
  <c r="IY1" i="8"/>
  <c r="IX1" i="8"/>
  <c r="IW1" i="8"/>
  <c r="IV1" i="8"/>
  <c r="IU1" i="8"/>
  <c r="IT1" i="8"/>
  <c r="IS1" i="8"/>
  <c r="IR1" i="8"/>
  <c r="IQ1" i="8"/>
  <c r="IN1" i="8"/>
  <c r="IF1" i="8"/>
  <c r="IE1" i="8"/>
  <c r="ID1" i="8"/>
  <c r="IC1" i="8"/>
  <c r="IB1" i="8"/>
  <c r="HX1" i="8"/>
  <c r="HV1" i="8"/>
  <c r="HU1" i="8"/>
  <c r="HT1" i="8"/>
  <c r="HS1" i="8"/>
  <c r="HR1" i="8"/>
  <c r="HQ1" i="8"/>
  <c r="HP1" i="8"/>
  <c r="HO1" i="8"/>
  <c r="HN1" i="8"/>
  <c r="HM1" i="8"/>
  <c r="HI1" i="8"/>
  <c r="HH1" i="8"/>
  <c r="HG1" i="8"/>
  <c r="HF1" i="8"/>
  <c r="HE1" i="8"/>
  <c r="HD1" i="8"/>
  <c r="HC1" i="8"/>
  <c r="HW1" i="8" s="1"/>
  <c r="GW1" i="8"/>
  <c r="GV1" i="8"/>
  <c r="GU1" i="8"/>
  <c r="GT1" i="8"/>
  <c r="GS1" i="8"/>
  <c r="GR1" i="8"/>
  <c r="GQ1" i="8"/>
  <c r="GP1" i="8"/>
  <c r="GO1" i="8"/>
  <c r="GN1" i="8"/>
  <c r="GK1" i="8"/>
  <c r="GJ1" i="8"/>
  <c r="GC1" i="8"/>
  <c r="GB1" i="8"/>
  <c r="FX1" i="8"/>
  <c r="FW1" i="8"/>
  <c r="FV1" i="8"/>
  <c r="FU1" i="8"/>
  <c r="FT1" i="8"/>
  <c r="FS1" i="8"/>
  <c r="FR1" i="8"/>
  <c r="FQ1" i="8"/>
  <c r="FP1" i="8"/>
  <c r="FO1" i="8"/>
  <c r="FN1" i="8"/>
  <c r="FM1" i="8"/>
  <c r="FL1" i="8"/>
  <c r="FK1" i="8"/>
  <c r="FJ1" i="8"/>
  <c r="FI1" i="8"/>
  <c r="FH1" i="8"/>
  <c r="FG1" i="8"/>
  <c r="FF1" i="8"/>
  <c r="FE1" i="8"/>
  <c r="FD1" i="8"/>
  <c r="FC1" i="8"/>
  <c r="FB1" i="8"/>
  <c r="FA1" i="8"/>
  <c r="EZ1" i="8"/>
  <c r="EY1" i="8"/>
  <c r="EX1" i="8"/>
  <c r="EW1" i="8"/>
  <c r="EV1" i="8"/>
  <c r="EU1" i="8"/>
  <c r="ET1" i="8"/>
  <c r="ES1" i="8"/>
  <c r="ER1" i="8"/>
  <c r="EQ1" i="8"/>
  <c r="EP1" i="8"/>
  <c r="EO1" i="8"/>
  <c r="EN1" i="8"/>
  <c r="EM1" i="8"/>
  <c r="EL1" i="8"/>
  <c r="EK1" i="8"/>
  <c r="EJ1" i="8"/>
  <c r="EI1" i="8"/>
  <c r="EH1" i="8"/>
  <c r="EG1" i="8"/>
  <c r="EF1" i="8"/>
  <c r="EE1" i="8"/>
  <c r="ED1" i="8"/>
  <c r="EC1" i="8"/>
  <c r="EB1" i="8"/>
  <c r="EA1" i="8"/>
  <c r="DZ1" i="8"/>
  <c r="DY1" i="8"/>
  <c r="DX1" i="8"/>
  <c r="DU1" i="8"/>
  <c r="DT1" i="8"/>
  <c r="DS1" i="8"/>
  <c r="DR1" i="8"/>
  <c r="DW1" i="8" s="1"/>
  <c r="DQ1" i="8"/>
  <c r="DV1" i="8" s="1"/>
  <c r="DP1" i="8"/>
  <c r="DL1" i="8"/>
  <c r="DK1" i="8"/>
  <c r="DJ1" i="8"/>
  <c r="DO1" i="8" s="1"/>
  <c r="DI1" i="8"/>
  <c r="DN1" i="8" s="1"/>
  <c r="DH1" i="8"/>
  <c r="DM1" i="8" s="1"/>
  <c r="DG1" i="8"/>
  <c r="DB1" i="8"/>
  <c r="DA1" i="8"/>
  <c r="DF1" i="8" s="1"/>
  <c r="CZ1" i="8"/>
  <c r="DE1" i="8" s="1"/>
  <c r="CY1" i="8"/>
  <c r="DD1" i="8" s="1"/>
  <c r="CX1" i="8"/>
  <c r="DC1" i="8" s="1"/>
  <c r="CW1" i="8"/>
  <c r="CS1" i="8"/>
  <c r="CR1" i="8"/>
  <c r="CD1" i="8"/>
  <c r="CC1" i="8"/>
  <c r="CB1" i="8"/>
  <c r="BT1" i="8"/>
  <c r="GE1" i="8" s="1"/>
  <c r="BM1" i="8"/>
  <c r="BR1" i="8" s="1"/>
  <c r="BL1" i="8"/>
  <c r="BQ1" i="8" s="1"/>
  <c r="BH1" i="8"/>
  <c r="NZ1" i="8" s="1"/>
  <c r="PX1" i="8" s="1"/>
  <c r="BG1" i="8"/>
  <c r="NY1" i="8" s="1"/>
  <c r="BF1" i="8"/>
  <c r="GA1" i="8" s="1"/>
  <c r="BE1" i="8"/>
  <c r="FZ1" i="8" s="1"/>
  <c r="BD1" i="8"/>
  <c r="FY1" i="8" s="1"/>
  <c r="BC1" i="8"/>
  <c r="BB1" i="8"/>
  <c r="BA1" i="8"/>
  <c r="AZ1" i="8"/>
  <c r="AY1" i="8"/>
  <c r="AX1" i="8"/>
  <c r="AW1" i="8"/>
  <c r="AV1" i="8"/>
  <c r="AU1" i="8"/>
  <c r="AT1" i="8"/>
  <c r="AS1" i="8"/>
  <c r="AR1" i="8"/>
  <c r="AQ1" i="8"/>
  <c r="AP1" i="8"/>
  <c r="AO1" i="8"/>
  <c r="AN1" i="8"/>
  <c r="OY1" i="8" s="1"/>
  <c r="AM1" i="8"/>
  <c r="OX1" i="8" s="1"/>
  <c r="AL1" i="8"/>
  <c r="OW1" i="8" s="1"/>
  <c r="AK1" i="8"/>
  <c r="OV1" i="8" s="1"/>
  <c r="AJ1" i="8"/>
  <c r="OU1" i="8" s="1"/>
  <c r="AI1" i="8"/>
  <c r="AH1" i="8"/>
  <c r="AG1" i="8"/>
  <c r="AF1" i="8"/>
  <c r="AE1" i="8"/>
  <c r="AD1" i="8"/>
  <c r="AC1" i="8"/>
  <c r="AB1" i="8"/>
  <c r="AA1" i="8"/>
  <c r="Z1" i="8"/>
  <c r="Y1" i="8"/>
  <c r="X1" i="8"/>
  <c r="W1" i="8"/>
  <c r="IK1" i="8" s="1"/>
  <c r="V1" i="8"/>
  <c r="JS1" i="8" s="1"/>
  <c r="KM1" i="8" s="1"/>
  <c r="LB1" i="8" s="1"/>
  <c r="U1" i="8"/>
  <c r="JR1" i="8" s="1"/>
  <c r="KL1" i="8" s="1"/>
  <c r="LA1" i="8" s="1"/>
  <c r="T1" i="8"/>
  <c r="IM1" i="8" s="1"/>
  <c r="S1" i="8"/>
  <c r="GI1" i="8" s="1"/>
  <c r="R1" i="8"/>
  <c r="CG1" i="8" s="1"/>
  <c r="Q1" i="8"/>
  <c r="CF1" i="8" s="1"/>
  <c r="P1" i="8"/>
  <c r="PG1" i="8" s="1"/>
  <c r="O1" i="8"/>
  <c r="OQ1" i="8" s="1"/>
  <c r="N1" i="8"/>
  <c r="BS1" i="8" s="1"/>
  <c r="GD1" i="8" s="1"/>
  <c r="PN1" i="7"/>
  <c r="PM1" i="7"/>
  <c r="PL1" i="7"/>
  <c r="PK1" i="7"/>
  <c r="PJ1" i="7"/>
  <c r="PG1" i="7"/>
  <c r="OZ1" i="7"/>
  <c r="OY1" i="7"/>
  <c r="OJ1" i="7"/>
  <c r="OI1" i="7"/>
  <c r="OH1" i="7"/>
  <c r="OG1" i="7"/>
  <c r="OF1" i="7"/>
  <c r="OE1" i="7"/>
  <c r="QC1" i="7" s="1"/>
  <c r="OD1" i="7"/>
  <c r="OC1" i="7"/>
  <c r="OB1" i="7"/>
  <c r="OA1" i="7"/>
  <c r="NU1" i="7"/>
  <c r="NT1" i="7"/>
  <c r="NS1" i="7"/>
  <c r="NR1" i="7"/>
  <c r="NQ1" i="7"/>
  <c r="NP1" i="7"/>
  <c r="NO1" i="7"/>
  <c r="NN1" i="7"/>
  <c r="NM1" i="7"/>
  <c r="NL1" i="7"/>
  <c r="NK1" i="7"/>
  <c r="NJ1" i="7"/>
  <c r="NI1" i="7"/>
  <c r="PV1" i="7" s="1"/>
  <c r="NH1" i="7"/>
  <c r="NG1" i="7"/>
  <c r="NF1" i="7"/>
  <c r="NE1" i="7"/>
  <c r="ND1" i="7"/>
  <c r="NC1" i="7"/>
  <c r="NB1" i="7"/>
  <c r="NA1" i="7"/>
  <c r="MZ1" i="7"/>
  <c r="MY1" i="7"/>
  <c r="MX1" i="7"/>
  <c r="MW1" i="7"/>
  <c r="MV1" i="7"/>
  <c r="MU1" i="7"/>
  <c r="MT1" i="7"/>
  <c r="MS1" i="7"/>
  <c r="MR1" i="7"/>
  <c r="MQ1" i="7"/>
  <c r="MP1" i="7"/>
  <c r="PR1" i="7" s="1"/>
  <c r="MO1" i="7"/>
  <c r="PQ1" i="7" s="1"/>
  <c r="MN1" i="7"/>
  <c r="PP1" i="7" s="1"/>
  <c r="MM1" i="7"/>
  <c r="PO1" i="7" s="1"/>
  <c r="ML1" i="7"/>
  <c r="PS1" i="7" s="1"/>
  <c r="MK1" i="7"/>
  <c r="MJ1" i="7"/>
  <c r="MI1" i="7"/>
  <c r="MH1" i="7"/>
  <c r="LX1" i="7"/>
  <c r="LW1" i="7"/>
  <c r="LV1" i="7"/>
  <c r="LU1" i="7"/>
  <c r="LT1" i="7"/>
  <c r="LS1" i="7"/>
  <c r="LR1" i="7"/>
  <c r="LQ1" i="7"/>
  <c r="LP1" i="7"/>
  <c r="LO1" i="7"/>
  <c r="LN1" i="7"/>
  <c r="LM1" i="7"/>
  <c r="LL1" i="7"/>
  <c r="LK1" i="7"/>
  <c r="LJ1" i="7"/>
  <c r="LI1" i="7"/>
  <c r="MC1" i="7" s="1"/>
  <c r="KS1" i="7"/>
  <c r="KR1" i="7"/>
  <c r="KQ1" i="7"/>
  <c r="KI1" i="7"/>
  <c r="KD1" i="7"/>
  <c r="KX1" i="7" s="1"/>
  <c r="KC1" i="7"/>
  <c r="KW1" i="7" s="1"/>
  <c r="KB1" i="7"/>
  <c r="KA1" i="7"/>
  <c r="JY1" i="7"/>
  <c r="JX1" i="7"/>
  <c r="JW1" i="7"/>
  <c r="JV1" i="7"/>
  <c r="KP1" i="7" s="1"/>
  <c r="JU1" i="7"/>
  <c r="KO1" i="7" s="1"/>
  <c r="JS1" i="7"/>
  <c r="KM1" i="7" s="1"/>
  <c r="LB1" i="7" s="1"/>
  <c r="JO1" i="7"/>
  <c r="JN1" i="7"/>
  <c r="KH1" i="7" s="1"/>
  <c r="JM1" i="7"/>
  <c r="KG1" i="7" s="1"/>
  <c r="JL1" i="7"/>
  <c r="KF1" i="7" s="1"/>
  <c r="JK1" i="7"/>
  <c r="KE1" i="7" s="1"/>
  <c r="JJ1" i="7"/>
  <c r="JI1" i="7"/>
  <c r="JH1" i="7"/>
  <c r="JG1" i="7"/>
  <c r="JF1" i="7"/>
  <c r="JZ1" i="7" s="1"/>
  <c r="IZ1" i="7"/>
  <c r="IY1" i="7"/>
  <c r="IX1" i="7"/>
  <c r="IW1" i="7"/>
  <c r="IV1" i="7"/>
  <c r="IU1" i="7"/>
  <c r="IT1" i="7"/>
  <c r="IS1" i="7"/>
  <c r="IR1" i="7"/>
  <c r="IQ1" i="7"/>
  <c r="IO1" i="7"/>
  <c r="IN1" i="7"/>
  <c r="IM1" i="7"/>
  <c r="IG1" i="7"/>
  <c r="IF1" i="7"/>
  <c r="IE1" i="7"/>
  <c r="ID1" i="7"/>
  <c r="IC1" i="7"/>
  <c r="IB1" i="7"/>
  <c r="JA1" i="7" s="1"/>
  <c r="HX1" i="7"/>
  <c r="HW1" i="7"/>
  <c r="HV1" i="7"/>
  <c r="HU1" i="7"/>
  <c r="HT1" i="7"/>
  <c r="HS1" i="7"/>
  <c r="HR1" i="7"/>
  <c r="HQ1" i="7"/>
  <c r="HP1" i="7"/>
  <c r="HO1" i="7"/>
  <c r="HN1" i="7"/>
  <c r="HM1" i="7"/>
  <c r="HI1" i="7"/>
  <c r="HH1" i="7"/>
  <c r="HG1" i="7"/>
  <c r="HF1" i="7"/>
  <c r="HE1" i="7"/>
  <c r="HD1" i="7"/>
  <c r="HC1" i="7"/>
  <c r="GW1" i="7"/>
  <c r="GV1" i="7"/>
  <c r="GU1" i="7"/>
  <c r="GT1" i="7"/>
  <c r="GS1" i="7"/>
  <c r="GR1" i="7"/>
  <c r="GQ1" i="7"/>
  <c r="GP1" i="7"/>
  <c r="GO1" i="7"/>
  <c r="GN1" i="7"/>
  <c r="GK1" i="7"/>
  <c r="GJ1" i="7"/>
  <c r="GI1" i="7"/>
  <c r="GC1" i="7"/>
  <c r="GB1" i="7"/>
  <c r="GA1" i="7"/>
  <c r="GZ1" i="7" s="1"/>
  <c r="FX1" i="7"/>
  <c r="FW1" i="7"/>
  <c r="FV1" i="7"/>
  <c r="FU1" i="7"/>
  <c r="FT1" i="7"/>
  <c r="FS1" i="7"/>
  <c r="FR1" i="7"/>
  <c r="FQ1" i="7"/>
  <c r="FP1" i="7"/>
  <c r="FO1" i="7"/>
  <c r="FN1" i="7"/>
  <c r="FM1" i="7"/>
  <c r="FL1" i="7"/>
  <c r="FK1" i="7"/>
  <c r="FJ1" i="7"/>
  <c r="FI1" i="7"/>
  <c r="FH1" i="7"/>
  <c r="FG1" i="7"/>
  <c r="FF1" i="7"/>
  <c r="FE1" i="7"/>
  <c r="FD1" i="7"/>
  <c r="FC1" i="7"/>
  <c r="FB1" i="7"/>
  <c r="FA1" i="7"/>
  <c r="EZ1" i="7"/>
  <c r="EY1" i="7"/>
  <c r="EX1" i="7"/>
  <c r="EW1" i="7"/>
  <c r="EV1" i="7"/>
  <c r="EU1" i="7"/>
  <c r="ET1" i="7"/>
  <c r="ES1" i="7"/>
  <c r="ER1" i="7"/>
  <c r="EQ1" i="7"/>
  <c r="EP1" i="7"/>
  <c r="EO1" i="7"/>
  <c r="EN1" i="7"/>
  <c r="EM1" i="7"/>
  <c r="EL1" i="7"/>
  <c r="EK1" i="7"/>
  <c r="EI1" i="7"/>
  <c r="EH1" i="7"/>
  <c r="EG1" i="7"/>
  <c r="EF1" i="7"/>
  <c r="EE1" i="7"/>
  <c r="EJ1" i="7" s="1"/>
  <c r="ED1" i="7"/>
  <c r="EC1" i="7"/>
  <c r="EB1" i="7"/>
  <c r="EA1" i="7"/>
  <c r="DZ1" i="7"/>
  <c r="DY1" i="7"/>
  <c r="DX1" i="7"/>
  <c r="DW1" i="7"/>
  <c r="DU1" i="7"/>
  <c r="DT1" i="7"/>
  <c r="DS1" i="7"/>
  <c r="DR1" i="7"/>
  <c r="DQ1" i="7"/>
  <c r="DV1" i="7" s="1"/>
  <c r="DP1" i="7"/>
  <c r="DO1" i="7"/>
  <c r="DK1" i="7"/>
  <c r="DJ1" i="7"/>
  <c r="DI1" i="7"/>
  <c r="DN1" i="7" s="1"/>
  <c r="DH1" i="7"/>
  <c r="DM1" i="7" s="1"/>
  <c r="DG1" i="7"/>
  <c r="DL1" i="7" s="1"/>
  <c r="DC1" i="7"/>
  <c r="DB1" i="7"/>
  <c r="DA1" i="7"/>
  <c r="DF1" i="7" s="1"/>
  <c r="CZ1" i="7"/>
  <c r="DE1" i="7" s="1"/>
  <c r="CY1" i="7"/>
  <c r="DD1" i="7" s="1"/>
  <c r="CX1" i="7"/>
  <c r="CW1" i="7"/>
  <c r="CR1" i="7"/>
  <c r="CC1" i="7"/>
  <c r="CA1" i="7"/>
  <c r="BS1" i="7"/>
  <c r="GD1" i="7" s="1"/>
  <c r="BM1" i="7"/>
  <c r="BR1" i="7" s="1"/>
  <c r="BL1" i="7"/>
  <c r="BQ1" i="7" s="1"/>
  <c r="BK1" i="7"/>
  <c r="BP1" i="7" s="1"/>
  <c r="BH1" i="7"/>
  <c r="NZ1" i="7" s="1"/>
  <c r="BG1" i="7"/>
  <c r="NY1" i="7" s="1"/>
  <c r="PW1" i="7" s="1"/>
  <c r="BF1" i="7"/>
  <c r="NX1" i="7" s="1"/>
  <c r="BE1" i="7"/>
  <c r="FZ1" i="7" s="1"/>
  <c r="BD1" i="7"/>
  <c r="FY1" i="7" s="1"/>
  <c r="GX1" i="7" s="1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OO1" i="7" s="1"/>
  <c r="AM1" i="7"/>
  <c r="OX1" i="7" s="1"/>
  <c r="AL1" i="7"/>
  <c r="OW1" i="7" s="1"/>
  <c r="AK1" i="7"/>
  <c r="OV1" i="7" s="1"/>
  <c r="AJ1" i="7"/>
  <c r="OU1" i="7" s="1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CB1" i="7" s="1"/>
  <c r="V1" i="7"/>
  <c r="IJ1" i="7" s="1"/>
  <c r="U1" i="7"/>
  <c r="JR1" i="7" s="1"/>
  <c r="KL1" i="7" s="1"/>
  <c r="LA1" i="7" s="1"/>
  <c r="T1" i="7"/>
  <c r="JQ1" i="7" s="1"/>
  <c r="KK1" i="7" s="1"/>
  <c r="KZ1" i="7" s="1"/>
  <c r="S1" i="7"/>
  <c r="IL1" i="7" s="1"/>
  <c r="R1" i="7"/>
  <c r="CG1" i="7" s="1"/>
  <c r="Q1" i="7"/>
  <c r="CF1" i="7" s="1"/>
  <c r="P1" i="7"/>
  <c r="BU1" i="7" s="1"/>
  <c r="GF1" i="7" s="1"/>
  <c r="O1" i="7"/>
  <c r="OQ1" i="7" s="1"/>
  <c r="N1" i="7"/>
  <c r="OP1" i="7" s="1"/>
  <c r="PY1" i="6"/>
  <c r="PN1" i="6"/>
  <c r="PM1" i="6"/>
  <c r="PL1" i="6"/>
  <c r="PK1" i="6"/>
  <c r="PJ1" i="6"/>
  <c r="PH1" i="6"/>
  <c r="PA1" i="6"/>
  <c r="OZ1" i="6"/>
  <c r="ON1" i="6"/>
  <c r="QB1" i="6" s="1"/>
  <c r="OK1" i="6"/>
  <c r="OJ1" i="6"/>
  <c r="OI1" i="6"/>
  <c r="OH1" i="6"/>
  <c r="OG1" i="6"/>
  <c r="OF1" i="6"/>
  <c r="OE1" i="6"/>
  <c r="OD1" i="6"/>
  <c r="OC1" i="6"/>
  <c r="OB1" i="6"/>
  <c r="OA1" i="6"/>
  <c r="NU1" i="6"/>
  <c r="NT1" i="6"/>
  <c r="NS1" i="6"/>
  <c r="NR1" i="6"/>
  <c r="NQ1" i="6"/>
  <c r="NP1" i="6"/>
  <c r="NO1" i="6"/>
  <c r="NN1" i="6"/>
  <c r="NM1" i="6"/>
  <c r="NL1" i="6"/>
  <c r="NK1" i="6"/>
  <c r="NJ1" i="6"/>
  <c r="NI1" i="6"/>
  <c r="NH1" i="6"/>
  <c r="NG1" i="6"/>
  <c r="NF1" i="6"/>
  <c r="NE1" i="6"/>
  <c r="ND1" i="6"/>
  <c r="NC1" i="6"/>
  <c r="NB1" i="6"/>
  <c r="NA1" i="6"/>
  <c r="MZ1" i="6"/>
  <c r="MY1" i="6"/>
  <c r="MX1" i="6"/>
  <c r="MW1" i="6"/>
  <c r="MV1" i="6"/>
  <c r="MU1" i="6"/>
  <c r="MT1" i="6"/>
  <c r="MS1" i="6"/>
  <c r="MR1" i="6"/>
  <c r="MQ1" i="6"/>
  <c r="PS1" i="6" s="1"/>
  <c r="MP1" i="6"/>
  <c r="PR1" i="6" s="1"/>
  <c r="MO1" i="6"/>
  <c r="PQ1" i="6" s="1"/>
  <c r="MN1" i="6"/>
  <c r="PP1" i="6" s="1"/>
  <c r="MM1" i="6"/>
  <c r="ML1" i="6"/>
  <c r="MK1" i="6"/>
  <c r="MJ1" i="6"/>
  <c r="MI1" i="6"/>
  <c r="MH1" i="6"/>
  <c r="PO1" i="6" s="1"/>
  <c r="LY1" i="6"/>
  <c r="LX1" i="6"/>
  <c r="LW1" i="6"/>
  <c r="LV1" i="6"/>
  <c r="LU1" i="6"/>
  <c r="LT1" i="6"/>
  <c r="LS1" i="6"/>
  <c r="LR1" i="6"/>
  <c r="LQ1" i="6"/>
  <c r="LP1" i="6"/>
  <c r="LO1" i="6"/>
  <c r="LN1" i="6"/>
  <c r="LM1" i="6"/>
  <c r="LL1" i="6"/>
  <c r="LK1" i="6"/>
  <c r="LJ1" i="6"/>
  <c r="MD1" i="6" s="1"/>
  <c r="LI1" i="6"/>
  <c r="MC1" i="6" s="1"/>
  <c r="KS1" i="6"/>
  <c r="KR1" i="6"/>
  <c r="KE1" i="6"/>
  <c r="KD1" i="6"/>
  <c r="KC1" i="6"/>
  <c r="KB1" i="6"/>
  <c r="JY1" i="6"/>
  <c r="JX1" i="6"/>
  <c r="JW1" i="6"/>
  <c r="KQ1" i="6" s="1"/>
  <c r="JV1" i="6"/>
  <c r="KP1" i="6" s="1"/>
  <c r="JU1" i="6"/>
  <c r="KO1" i="6" s="1"/>
  <c r="JT1" i="6"/>
  <c r="KN1" i="6" s="1"/>
  <c r="LC1" i="6" s="1"/>
  <c r="JO1" i="6"/>
  <c r="KI1" i="6" s="1"/>
  <c r="JN1" i="6"/>
  <c r="KH1" i="6" s="1"/>
  <c r="JM1" i="6"/>
  <c r="KG1" i="6" s="1"/>
  <c r="JL1" i="6"/>
  <c r="KF1" i="6" s="1"/>
  <c r="JK1" i="6"/>
  <c r="JJ1" i="6"/>
  <c r="JI1" i="6"/>
  <c r="JH1" i="6"/>
  <c r="JG1" i="6"/>
  <c r="KA1" i="6" s="1"/>
  <c r="JF1" i="6"/>
  <c r="JZ1" i="6" s="1"/>
  <c r="KT1" i="6" s="1"/>
  <c r="JD1" i="6"/>
  <c r="IZ1" i="6"/>
  <c r="IY1" i="6"/>
  <c r="IX1" i="6"/>
  <c r="IW1" i="6"/>
  <c r="IV1" i="6"/>
  <c r="IU1" i="6"/>
  <c r="IT1" i="6"/>
  <c r="IS1" i="6"/>
  <c r="IR1" i="6"/>
  <c r="IQ1" i="6"/>
  <c r="IP1" i="6"/>
  <c r="IO1" i="6"/>
  <c r="IN1" i="6"/>
  <c r="IJ1" i="6"/>
  <c r="IG1" i="6"/>
  <c r="IF1" i="6"/>
  <c r="IE1" i="6"/>
  <c r="ID1" i="6"/>
  <c r="IC1" i="6"/>
  <c r="IB1" i="6"/>
  <c r="HY1" i="6"/>
  <c r="HX1" i="6"/>
  <c r="HV1" i="6"/>
  <c r="HU1" i="6"/>
  <c r="HT1" i="6"/>
  <c r="HS1" i="6"/>
  <c r="HR1" i="6"/>
  <c r="HQ1" i="6"/>
  <c r="HP1" i="6"/>
  <c r="HZ1" i="6" s="1"/>
  <c r="HO1" i="6"/>
  <c r="HN1" i="6"/>
  <c r="HM1" i="6"/>
  <c r="HL1" i="6"/>
  <c r="IA1" i="6" s="1"/>
  <c r="HK1" i="6"/>
  <c r="HJ1" i="6"/>
  <c r="HI1" i="6"/>
  <c r="HH1" i="6"/>
  <c r="HG1" i="6"/>
  <c r="HF1" i="6"/>
  <c r="HE1" i="6"/>
  <c r="HD1" i="6"/>
  <c r="HC1" i="6"/>
  <c r="HW1" i="6" s="1"/>
  <c r="GW1" i="6"/>
  <c r="GV1" i="6"/>
  <c r="GU1" i="6"/>
  <c r="GT1" i="6"/>
  <c r="GS1" i="6"/>
  <c r="GR1" i="6"/>
  <c r="GQ1" i="6"/>
  <c r="GP1" i="6"/>
  <c r="GO1" i="6"/>
  <c r="GN1" i="6"/>
  <c r="GM1" i="6"/>
  <c r="GL1" i="6"/>
  <c r="GK1" i="6"/>
  <c r="GJ1" i="6"/>
  <c r="GC1" i="6"/>
  <c r="GB1" i="6"/>
  <c r="FX1" i="6"/>
  <c r="FW1" i="6"/>
  <c r="FV1" i="6"/>
  <c r="FU1" i="6"/>
  <c r="FT1" i="6"/>
  <c r="FS1" i="6"/>
  <c r="FR1" i="6"/>
  <c r="FQ1" i="6"/>
  <c r="FP1" i="6"/>
  <c r="FO1" i="6"/>
  <c r="FN1" i="6"/>
  <c r="FM1" i="6"/>
  <c r="FL1" i="6"/>
  <c r="FK1" i="6"/>
  <c r="FJ1" i="6"/>
  <c r="FI1" i="6"/>
  <c r="FH1" i="6"/>
  <c r="FG1" i="6"/>
  <c r="FF1" i="6"/>
  <c r="FE1" i="6"/>
  <c r="FD1" i="6"/>
  <c r="FC1" i="6"/>
  <c r="FB1" i="6"/>
  <c r="FA1" i="6"/>
  <c r="EZ1" i="6"/>
  <c r="EY1" i="6"/>
  <c r="EX1" i="6"/>
  <c r="EW1" i="6"/>
  <c r="EV1" i="6"/>
  <c r="EU1" i="6"/>
  <c r="ET1" i="6"/>
  <c r="ES1" i="6"/>
  <c r="ER1" i="6"/>
  <c r="EQ1" i="6"/>
  <c r="EP1" i="6"/>
  <c r="EO1" i="6"/>
  <c r="EN1" i="6"/>
  <c r="EM1" i="6"/>
  <c r="EL1" i="6"/>
  <c r="EK1" i="6"/>
  <c r="EJ1" i="6"/>
  <c r="EI1" i="6"/>
  <c r="EH1" i="6"/>
  <c r="EG1" i="6"/>
  <c r="EF1" i="6"/>
  <c r="EE1" i="6"/>
  <c r="ED1" i="6"/>
  <c r="EC1" i="6"/>
  <c r="EB1" i="6"/>
  <c r="EA1" i="6"/>
  <c r="DZ1" i="6"/>
  <c r="DY1" i="6"/>
  <c r="DX1" i="6"/>
  <c r="DU1" i="6"/>
  <c r="DT1" i="6"/>
  <c r="DS1" i="6"/>
  <c r="DR1" i="6"/>
  <c r="DW1" i="6" s="1"/>
  <c r="DQ1" i="6"/>
  <c r="DV1" i="6" s="1"/>
  <c r="DP1" i="6"/>
  <c r="DL1" i="6"/>
  <c r="DK1" i="6"/>
  <c r="DJ1" i="6"/>
  <c r="DO1" i="6" s="1"/>
  <c r="DI1" i="6"/>
  <c r="DN1" i="6" s="1"/>
  <c r="DH1" i="6"/>
  <c r="DM1" i="6" s="1"/>
  <c r="DG1" i="6"/>
  <c r="DD1" i="6"/>
  <c r="DC1" i="6"/>
  <c r="DB1" i="6"/>
  <c r="DA1" i="6"/>
  <c r="DF1" i="6" s="1"/>
  <c r="CZ1" i="6"/>
  <c r="DE1" i="6" s="1"/>
  <c r="CY1" i="6"/>
  <c r="CX1" i="6"/>
  <c r="CW1" i="6"/>
  <c r="CV1" i="6"/>
  <c r="CS1" i="6"/>
  <c r="CR1" i="6"/>
  <c r="CD1" i="6"/>
  <c r="CC1" i="6"/>
  <c r="CB1" i="6"/>
  <c r="BX1" i="6"/>
  <c r="BT1" i="6"/>
  <c r="GE1" i="6" s="1"/>
  <c r="BM1" i="6"/>
  <c r="BR1" i="6" s="1"/>
  <c r="BL1" i="6"/>
  <c r="BQ1" i="6" s="1"/>
  <c r="BH1" i="6"/>
  <c r="NZ1" i="6" s="1"/>
  <c r="PX1" i="6" s="1"/>
  <c r="BG1" i="6"/>
  <c r="NY1" i="6" s="1"/>
  <c r="BF1" i="6"/>
  <c r="GA1" i="6" s="1"/>
  <c r="BE1" i="6"/>
  <c r="FZ1" i="6" s="1"/>
  <c r="BD1" i="6"/>
  <c r="FY1" i="6" s="1"/>
  <c r="GX1" i="6" s="1"/>
  <c r="BC1" i="6"/>
  <c r="BB1" i="6"/>
  <c r="BA1" i="6"/>
  <c r="AZ1" i="6"/>
  <c r="AY1" i="6"/>
  <c r="AX1" i="6"/>
  <c r="AW1" i="6"/>
  <c r="AV1" i="6"/>
  <c r="AU1" i="6"/>
  <c r="AT1" i="6"/>
  <c r="AS1" i="6"/>
  <c r="AR1" i="6"/>
  <c r="AQ1" i="6"/>
  <c r="AP1" i="6"/>
  <c r="AO1" i="6"/>
  <c r="AN1" i="6"/>
  <c r="OY1" i="6" s="1"/>
  <c r="AM1" i="6"/>
  <c r="OX1" i="6" s="1"/>
  <c r="AL1" i="6"/>
  <c r="OW1" i="6" s="1"/>
  <c r="AK1" i="6"/>
  <c r="OV1" i="6" s="1"/>
  <c r="AJ1" i="6"/>
  <c r="OU1" i="6" s="1"/>
  <c r="AI1" i="6"/>
  <c r="AH1" i="6"/>
  <c r="AG1" i="6"/>
  <c r="AF1" i="6"/>
  <c r="AE1" i="6"/>
  <c r="AD1" i="6"/>
  <c r="AC1" i="6"/>
  <c r="AB1" i="6"/>
  <c r="AA1" i="6"/>
  <c r="Z1" i="6"/>
  <c r="Y1" i="6"/>
  <c r="X1" i="6"/>
  <c r="W1" i="6"/>
  <c r="IK1" i="6" s="1"/>
  <c r="V1" i="6"/>
  <c r="JS1" i="6" s="1"/>
  <c r="KM1" i="6" s="1"/>
  <c r="LB1" i="6" s="1"/>
  <c r="U1" i="6"/>
  <c r="JR1" i="6" s="1"/>
  <c r="KL1" i="6" s="1"/>
  <c r="T1" i="6"/>
  <c r="IM1" i="6" s="1"/>
  <c r="S1" i="6"/>
  <c r="GI1" i="6" s="1"/>
  <c r="R1" i="6"/>
  <c r="CG1" i="6" s="1"/>
  <c r="Q1" i="6"/>
  <c r="CK1" i="6" s="1"/>
  <c r="CP1" i="6" s="1"/>
  <c r="P1" i="6"/>
  <c r="PG1" i="6" s="1"/>
  <c r="O1" i="6"/>
  <c r="OQ1" i="6" s="1"/>
  <c r="N1" i="6"/>
  <c r="BS1" i="6" s="1"/>
  <c r="GD1" i="6" s="1"/>
  <c r="PN1" i="5"/>
  <c r="PM1" i="5"/>
  <c r="PL1" i="5"/>
  <c r="PK1" i="5"/>
  <c r="PJ1" i="5"/>
  <c r="PH1" i="5"/>
  <c r="PE1" i="5"/>
  <c r="PC1" i="5"/>
  <c r="PB1" i="5"/>
  <c r="OZ1" i="5"/>
  <c r="OW1" i="5"/>
  <c r="OU1" i="5"/>
  <c r="OM1" i="5"/>
  <c r="QA1" i="5" s="1"/>
  <c r="OL1" i="5"/>
  <c r="PZ1" i="5" s="1"/>
  <c r="OJ1" i="5"/>
  <c r="OI1" i="5"/>
  <c r="OH1" i="5"/>
  <c r="OG1" i="5"/>
  <c r="OF1" i="5"/>
  <c r="OE1" i="5"/>
  <c r="OD1" i="5"/>
  <c r="OC1" i="5"/>
  <c r="OB1" i="5"/>
  <c r="OA1" i="5"/>
  <c r="PY1" i="5" s="1"/>
  <c r="NW1" i="5"/>
  <c r="PU1" i="5" s="1"/>
  <c r="NV1" i="5"/>
  <c r="NU1" i="5"/>
  <c r="NT1" i="5"/>
  <c r="NS1" i="5"/>
  <c r="NR1" i="5"/>
  <c r="NQ1" i="5"/>
  <c r="NP1" i="5"/>
  <c r="NO1" i="5"/>
  <c r="NN1" i="5"/>
  <c r="NM1" i="5"/>
  <c r="NL1" i="5"/>
  <c r="NK1" i="5"/>
  <c r="NJ1" i="5"/>
  <c r="NI1" i="5"/>
  <c r="NH1" i="5"/>
  <c r="NG1" i="5"/>
  <c r="PT1" i="5" s="1"/>
  <c r="NF1" i="5"/>
  <c r="NE1" i="5"/>
  <c r="ND1" i="5"/>
  <c r="NC1" i="5"/>
  <c r="NB1" i="5"/>
  <c r="NA1" i="5"/>
  <c r="MZ1" i="5"/>
  <c r="MY1" i="5"/>
  <c r="MX1" i="5"/>
  <c r="MW1" i="5"/>
  <c r="MV1" i="5"/>
  <c r="MU1" i="5"/>
  <c r="MT1" i="5"/>
  <c r="MS1" i="5"/>
  <c r="MR1" i="5"/>
  <c r="MQ1" i="5"/>
  <c r="PS1" i="5" s="1"/>
  <c r="MP1" i="5"/>
  <c r="PR1" i="5" s="1"/>
  <c r="MO1" i="5"/>
  <c r="MN1" i="5"/>
  <c r="MM1" i="5"/>
  <c r="ML1" i="5"/>
  <c r="MK1" i="5"/>
  <c r="MJ1" i="5"/>
  <c r="PQ1" i="5" s="1"/>
  <c r="MI1" i="5"/>
  <c r="PP1" i="5" s="1"/>
  <c r="MH1" i="5"/>
  <c r="PO1" i="5" s="1"/>
  <c r="MA1" i="5"/>
  <c r="MF1" i="5" s="1"/>
  <c r="LZ1" i="5"/>
  <c r="LX1" i="5"/>
  <c r="LW1" i="5"/>
  <c r="LV1" i="5"/>
  <c r="LU1" i="5"/>
  <c r="LT1" i="5"/>
  <c r="LS1" i="5"/>
  <c r="MC1" i="5" s="1"/>
  <c r="LR1" i="5"/>
  <c r="LQ1" i="5"/>
  <c r="LP1" i="5"/>
  <c r="LO1" i="5"/>
  <c r="LN1" i="5"/>
  <c r="LM1" i="5"/>
  <c r="LL1" i="5"/>
  <c r="LK1" i="5"/>
  <c r="ME1" i="5" s="1"/>
  <c r="LJ1" i="5"/>
  <c r="LI1" i="5"/>
  <c r="KR1" i="5"/>
  <c r="KO1" i="5"/>
  <c r="KG1" i="5"/>
  <c r="KE1" i="5"/>
  <c r="KD1" i="5"/>
  <c r="KX1" i="5" s="1"/>
  <c r="KB1" i="5"/>
  <c r="KV1" i="5" s="1"/>
  <c r="JY1" i="5"/>
  <c r="KS1" i="5" s="1"/>
  <c r="JX1" i="5"/>
  <c r="JW1" i="5"/>
  <c r="KQ1" i="5" s="1"/>
  <c r="JV1" i="5"/>
  <c r="KP1" i="5" s="1"/>
  <c r="JU1" i="5"/>
  <c r="JT1" i="5"/>
  <c r="KN1" i="5" s="1"/>
  <c r="LC1" i="5" s="1"/>
  <c r="JQ1" i="5"/>
  <c r="KK1" i="5" s="1"/>
  <c r="JO1" i="5"/>
  <c r="KI1" i="5" s="1"/>
  <c r="JN1" i="5"/>
  <c r="KH1" i="5" s="1"/>
  <c r="JM1" i="5"/>
  <c r="JL1" i="5"/>
  <c r="KF1" i="5" s="1"/>
  <c r="JK1" i="5"/>
  <c r="JJ1" i="5"/>
  <c r="JI1" i="5"/>
  <c r="KC1" i="5" s="1"/>
  <c r="KW1" i="5" s="1"/>
  <c r="LG1" i="5" s="1"/>
  <c r="JH1" i="5"/>
  <c r="JG1" i="5"/>
  <c r="KA1" i="5" s="1"/>
  <c r="JF1" i="5"/>
  <c r="JZ1" i="5" s="1"/>
  <c r="KT1" i="5" s="1"/>
  <c r="IZ1" i="5"/>
  <c r="IY1" i="5"/>
  <c r="IX1" i="5"/>
  <c r="IW1" i="5"/>
  <c r="IV1" i="5"/>
  <c r="IU1" i="5"/>
  <c r="IT1" i="5"/>
  <c r="IS1" i="5"/>
  <c r="IR1" i="5"/>
  <c r="IQ1" i="5"/>
  <c r="IP1" i="5"/>
  <c r="IK1" i="5"/>
  <c r="IH1" i="5"/>
  <c r="IF1" i="5"/>
  <c r="JE1" i="5" s="1"/>
  <c r="IE1" i="5"/>
  <c r="ID1" i="5"/>
  <c r="IC1" i="5"/>
  <c r="IB1" i="5"/>
  <c r="HZ1" i="5"/>
  <c r="HV1" i="5"/>
  <c r="HU1" i="5"/>
  <c r="HT1" i="5"/>
  <c r="HS1" i="5"/>
  <c r="HR1" i="5"/>
  <c r="HQ1" i="5"/>
  <c r="HP1" i="5"/>
  <c r="HO1" i="5"/>
  <c r="HN1" i="5"/>
  <c r="HM1" i="5"/>
  <c r="HK1" i="5"/>
  <c r="HJ1" i="5"/>
  <c r="HG1" i="5"/>
  <c r="HF1" i="5"/>
  <c r="HE1" i="5"/>
  <c r="HY1" i="5" s="1"/>
  <c r="HD1" i="5"/>
  <c r="HC1" i="5"/>
  <c r="GW1" i="5"/>
  <c r="GV1" i="5"/>
  <c r="GU1" i="5"/>
  <c r="GT1" i="5"/>
  <c r="GS1" i="5"/>
  <c r="GR1" i="5"/>
  <c r="GQ1" i="5"/>
  <c r="GP1" i="5"/>
  <c r="GO1" i="5"/>
  <c r="GN1" i="5"/>
  <c r="GM1" i="5"/>
  <c r="GL1" i="5"/>
  <c r="GJ1" i="5"/>
  <c r="FX1" i="5"/>
  <c r="FW1" i="5"/>
  <c r="FV1" i="5"/>
  <c r="FU1" i="5"/>
  <c r="FT1" i="5"/>
  <c r="FS1" i="5"/>
  <c r="FR1" i="5"/>
  <c r="FQ1" i="5"/>
  <c r="FP1" i="5"/>
  <c r="FO1" i="5"/>
  <c r="FN1" i="5"/>
  <c r="FM1" i="5"/>
  <c r="FL1" i="5"/>
  <c r="FK1" i="5"/>
  <c r="FJ1" i="5"/>
  <c r="FI1" i="5"/>
  <c r="FH1" i="5"/>
  <c r="FG1" i="5"/>
  <c r="FF1" i="5"/>
  <c r="FE1" i="5"/>
  <c r="FD1" i="5"/>
  <c r="FC1" i="5"/>
  <c r="FB1" i="5"/>
  <c r="FA1" i="5"/>
  <c r="EZ1" i="5"/>
  <c r="EY1" i="5"/>
  <c r="EX1" i="5"/>
  <c r="EW1" i="5"/>
  <c r="EV1" i="5"/>
  <c r="EU1" i="5"/>
  <c r="ET1" i="5"/>
  <c r="ES1" i="5"/>
  <c r="ER1" i="5"/>
  <c r="EQ1" i="5"/>
  <c r="EP1" i="5"/>
  <c r="EO1" i="5"/>
  <c r="EN1" i="5"/>
  <c r="EM1" i="5"/>
  <c r="EL1" i="5"/>
  <c r="EK1" i="5"/>
  <c r="EI1" i="5"/>
  <c r="EH1" i="5"/>
  <c r="EE1" i="5"/>
  <c r="EJ1" i="5" s="1"/>
  <c r="ED1" i="5"/>
  <c r="EC1" i="5"/>
  <c r="EB1" i="5"/>
  <c r="EG1" i="5" s="1"/>
  <c r="EA1" i="5"/>
  <c r="EF1" i="5" s="1"/>
  <c r="DZ1" i="5"/>
  <c r="DU1" i="5"/>
  <c r="DT1" i="5"/>
  <c r="DY1" i="5" s="1"/>
  <c r="DS1" i="5"/>
  <c r="DX1" i="5" s="1"/>
  <c r="DR1" i="5"/>
  <c r="DW1" i="5" s="1"/>
  <c r="DQ1" i="5"/>
  <c r="DV1" i="5" s="1"/>
  <c r="DK1" i="5"/>
  <c r="DP1" i="5" s="1"/>
  <c r="DJ1" i="5"/>
  <c r="DO1" i="5" s="1"/>
  <c r="DI1" i="5"/>
  <c r="DN1" i="5" s="1"/>
  <c r="DH1" i="5"/>
  <c r="DM1" i="5" s="1"/>
  <c r="DG1" i="5"/>
  <c r="DL1" i="5" s="1"/>
  <c r="DC1" i="5"/>
  <c r="DB1" i="5"/>
  <c r="DA1" i="5"/>
  <c r="DF1" i="5" s="1"/>
  <c r="CZ1" i="5"/>
  <c r="DE1" i="5" s="1"/>
  <c r="CY1" i="5"/>
  <c r="DD1" i="5" s="1"/>
  <c r="CX1" i="5"/>
  <c r="CW1" i="5"/>
  <c r="CU1" i="5"/>
  <c r="CT1" i="5"/>
  <c r="CR1" i="5"/>
  <c r="CD1" i="5"/>
  <c r="CB1" i="5"/>
  <c r="BY1" i="5"/>
  <c r="BV1" i="5"/>
  <c r="GG1" i="5" s="1"/>
  <c r="BT1" i="5"/>
  <c r="GE1" i="5" s="1"/>
  <c r="BL1" i="5"/>
  <c r="BQ1" i="5" s="1"/>
  <c r="BH1" i="5"/>
  <c r="NZ1" i="5" s="1"/>
  <c r="PX1" i="5" s="1"/>
  <c r="BG1" i="5"/>
  <c r="NY1" i="5" s="1"/>
  <c r="BF1" i="5"/>
  <c r="GA1" i="5" s="1"/>
  <c r="BE1" i="5"/>
  <c r="FZ1" i="5" s="1"/>
  <c r="BD1" i="5"/>
  <c r="FY1" i="5" s="1"/>
  <c r="BC1" i="5"/>
  <c r="BB1" i="5"/>
  <c r="BA1" i="5"/>
  <c r="AZ1" i="5"/>
  <c r="AY1" i="5"/>
  <c r="AX1" i="5"/>
  <c r="AW1" i="5"/>
  <c r="AV1" i="5"/>
  <c r="AU1" i="5"/>
  <c r="AT1" i="5"/>
  <c r="AS1" i="5"/>
  <c r="AR1" i="5"/>
  <c r="AQ1" i="5"/>
  <c r="AP1" i="5"/>
  <c r="AO1" i="5"/>
  <c r="AN1" i="5"/>
  <c r="OY1" i="5" s="1"/>
  <c r="AM1" i="5"/>
  <c r="OX1" i="5" s="1"/>
  <c r="AL1" i="5"/>
  <c r="AK1" i="5"/>
  <c r="OV1" i="5" s="1"/>
  <c r="AJ1" i="5"/>
  <c r="OK1" i="5" s="1"/>
  <c r="AI1" i="5"/>
  <c r="AH1" i="5"/>
  <c r="AG1" i="5"/>
  <c r="AF1" i="5"/>
  <c r="AE1" i="5"/>
  <c r="AD1" i="5"/>
  <c r="AC1" i="5"/>
  <c r="AB1" i="5"/>
  <c r="AA1" i="5"/>
  <c r="Z1" i="5"/>
  <c r="Y1" i="5"/>
  <c r="X1" i="5"/>
  <c r="W1" i="5"/>
  <c r="HL1" i="5" s="1"/>
  <c r="IA1" i="5" s="1"/>
  <c r="V1" i="5"/>
  <c r="JS1" i="5" s="1"/>
  <c r="KM1" i="5" s="1"/>
  <c r="LB1" i="5" s="1"/>
  <c r="U1" i="5"/>
  <c r="JR1" i="5" s="1"/>
  <c r="KL1" i="5" s="1"/>
  <c r="LA1" i="5" s="1"/>
  <c r="T1" i="5"/>
  <c r="IM1" i="5" s="1"/>
  <c r="S1" i="5"/>
  <c r="GI1" i="5" s="1"/>
  <c r="R1" i="5"/>
  <c r="BW1" i="5" s="1"/>
  <c r="GH1" i="5" s="1"/>
  <c r="Q1" i="5"/>
  <c r="CF1" i="5" s="1"/>
  <c r="P1" i="5"/>
  <c r="PG1" i="5" s="1"/>
  <c r="O1" i="5"/>
  <c r="OQ1" i="5" s="1"/>
  <c r="N1" i="5"/>
  <c r="BS1" i="5" s="1"/>
  <c r="GD1" i="5" s="1"/>
  <c r="PN1" i="4"/>
  <c r="PM1" i="4"/>
  <c r="PL1" i="4"/>
  <c r="PK1" i="4"/>
  <c r="PJ1" i="4"/>
  <c r="PF1" i="4"/>
  <c r="OX1" i="4"/>
  <c r="OJ1" i="4"/>
  <c r="OI1" i="4"/>
  <c r="OH1" i="4"/>
  <c r="OG1" i="4"/>
  <c r="OF1" i="4"/>
  <c r="OE1" i="4"/>
  <c r="OD1" i="4"/>
  <c r="QB1" i="4" s="1"/>
  <c r="OC1" i="4"/>
  <c r="OB1" i="4"/>
  <c r="OA1" i="4"/>
  <c r="NZ1" i="4"/>
  <c r="NU1" i="4"/>
  <c r="NT1" i="4"/>
  <c r="NS1" i="4"/>
  <c r="NR1" i="4"/>
  <c r="NQ1" i="4"/>
  <c r="NP1" i="4"/>
  <c r="NO1" i="4"/>
  <c r="NN1" i="4"/>
  <c r="NM1" i="4"/>
  <c r="NL1" i="4"/>
  <c r="NK1" i="4"/>
  <c r="PX1" i="4" s="1"/>
  <c r="NJ1" i="4"/>
  <c r="PW1" i="4" s="1"/>
  <c r="NI1" i="4"/>
  <c r="NH1" i="4"/>
  <c r="PU1" i="4" s="1"/>
  <c r="NG1" i="4"/>
  <c r="NF1" i="4"/>
  <c r="NE1" i="4"/>
  <c r="ND1" i="4"/>
  <c r="NC1" i="4"/>
  <c r="NB1" i="4"/>
  <c r="NA1" i="4"/>
  <c r="MZ1" i="4"/>
  <c r="MY1" i="4"/>
  <c r="MX1" i="4"/>
  <c r="MW1" i="4"/>
  <c r="MV1" i="4"/>
  <c r="MU1" i="4"/>
  <c r="MT1" i="4"/>
  <c r="MS1" i="4"/>
  <c r="MR1" i="4"/>
  <c r="MQ1" i="4"/>
  <c r="MP1" i="4"/>
  <c r="MO1" i="4"/>
  <c r="MN1" i="4"/>
  <c r="MM1" i="4"/>
  <c r="ML1" i="4"/>
  <c r="PS1" i="4" s="1"/>
  <c r="MK1" i="4"/>
  <c r="PR1" i="4" s="1"/>
  <c r="MJ1" i="4"/>
  <c r="PQ1" i="4" s="1"/>
  <c r="MI1" i="4"/>
  <c r="PP1" i="4" s="1"/>
  <c r="MH1" i="4"/>
  <c r="PO1" i="4" s="1"/>
  <c r="LW1" i="4"/>
  <c r="LV1" i="4"/>
  <c r="LU1" i="4"/>
  <c r="LT1" i="4"/>
  <c r="LS1" i="4"/>
  <c r="LR1" i="4"/>
  <c r="LQ1" i="4"/>
  <c r="LP1" i="4"/>
  <c r="LO1" i="4"/>
  <c r="LN1" i="4"/>
  <c r="LM1" i="4"/>
  <c r="LL1" i="4"/>
  <c r="LK1" i="4"/>
  <c r="LJ1" i="4"/>
  <c r="LI1" i="4"/>
  <c r="KP1" i="4"/>
  <c r="KH1" i="4"/>
  <c r="JZ1" i="4"/>
  <c r="JY1" i="4"/>
  <c r="KS1" i="4" s="1"/>
  <c r="JX1" i="4"/>
  <c r="KR1" i="4" s="1"/>
  <c r="JW1" i="4"/>
  <c r="KQ1" i="4" s="1"/>
  <c r="JV1" i="4"/>
  <c r="JU1" i="4"/>
  <c r="KO1" i="4" s="1"/>
  <c r="JR1" i="4"/>
  <c r="KL1" i="4" s="1"/>
  <c r="JO1" i="4"/>
  <c r="KI1" i="4" s="1"/>
  <c r="JN1" i="4"/>
  <c r="JM1" i="4"/>
  <c r="KG1" i="4" s="1"/>
  <c r="JL1" i="4"/>
  <c r="KF1" i="4" s="1"/>
  <c r="JK1" i="4"/>
  <c r="KE1" i="4" s="1"/>
  <c r="JJ1" i="4"/>
  <c r="KD1" i="4" s="1"/>
  <c r="KX1" i="4" s="1"/>
  <c r="JI1" i="4"/>
  <c r="KC1" i="4" s="1"/>
  <c r="KW1" i="4" s="1"/>
  <c r="JH1" i="4"/>
  <c r="KB1" i="4" s="1"/>
  <c r="JG1" i="4"/>
  <c r="KA1" i="4" s="1"/>
  <c r="JF1" i="4"/>
  <c r="IZ1" i="4"/>
  <c r="IY1" i="4"/>
  <c r="IX1" i="4"/>
  <c r="IW1" i="4"/>
  <c r="IV1" i="4"/>
  <c r="IU1" i="4"/>
  <c r="IT1" i="4"/>
  <c r="IS1" i="4"/>
  <c r="IR1" i="4"/>
  <c r="IQ1" i="4"/>
  <c r="IL1" i="4"/>
  <c r="IF1" i="4"/>
  <c r="IE1" i="4"/>
  <c r="ID1" i="4"/>
  <c r="IC1" i="4"/>
  <c r="IB1" i="4"/>
  <c r="HV1" i="4"/>
  <c r="HU1" i="4"/>
  <c r="HT1" i="4"/>
  <c r="HS1" i="4"/>
  <c r="HR1" i="4"/>
  <c r="HQ1" i="4"/>
  <c r="HP1" i="4"/>
  <c r="HO1" i="4"/>
  <c r="HN1" i="4"/>
  <c r="HM1" i="4"/>
  <c r="HG1" i="4"/>
  <c r="HF1" i="4"/>
  <c r="HE1" i="4"/>
  <c r="HD1" i="4"/>
  <c r="HC1" i="4"/>
  <c r="GW1" i="4"/>
  <c r="GV1" i="4"/>
  <c r="GU1" i="4"/>
  <c r="GT1" i="4"/>
  <c r="GS1" i="4"/>
  <c r="GR1" i="4"/>
  <c r="GQ1" i="4"/>
  <c r="GP1" i="4"/>
  <c r="GO1" i="4"/>
  <c r="GN1" i="4"/>
  <c r="FZ1" i="4"/>
  <c r="FX1" i="4"/>
  <c r="FW1" i="4"/>
  <c r="FV1" i="4"/>
  <c r="FU1" i="4"/>
  <c r="FT1" i="4"/>
  <c r="FS1" i="4"/>
  <c r="FR1" i="4"/>
  <c r="FQ1" i="4"/>
  <c r="FP1" i="4"/>
  <c r="FO1" i="4"/>
  <c r="FN1" i="4"/>
  <c r="FM1" i="4"/>
  <c r="FL1" i="4"/>
  <c r="FK1" i="4"/>
  <c r="FJ1" i="4"/>
  <c r="FI1" i="4"/>
  <c r="FH1" i="4"/>
  <c r="FG1" i="4"/>
  <c r="FF1" i="4"/>
  <c r="FE1" i="4"/>
  <c r="FD1" i="4"/>
  <c r="FC1" i="4"/>
  <c r="FB1" i="4"/>
  <c r="FA1" i="4"/>
  <c r="EZ1" i="4"/>
  <c r="EY1" i="4"/>
  <c r="EX1" i="4"/>
  <c r="EW1" i="4"/>
  <c r="EV1" i="4"/>
  <c r="EU1" i="4"/>
  <c r="ET1" i="4"/>
  <c r="ES1" i="4"/>
  <c r="ER1" i="4"/>
  <c r="EQ1" i="4"/>
  <c r="EP1" i="4"/>
  <c r="EO1" i="4"/>
  <c r="EN1" i="4"/>
  <c r="EM1" i="4"/>
  <c r="EL1" i="4"/>
  <c r="EK1" i="4"/>
  <c r="EE1" i="4"/>
  <c r="EJ1" i="4" s="1"/>
  <c r="ED1" i="4"/>
  <c r="EI1" i="4" s="1"/>
  <c r="EC1" i="4"/>
  <c r="EH1" i="4" s="1"/>
  <c r="EB1" i="4"/>
  <c r="EG1" i="4" s="1"/>
  <c r="EA1" i="4"/>
  <c r="EF1" i="4" s="1"/>
  <c r="DV1" i="4"/>
  <c r="DU1" i="4"/>
  <c r="DZ1" i="4" s="1"/>
  <c r="DT1" i="4"/>
  <c r="DY1" i="4" s="1"/>
  <c r="DS1" i="4"/>
  <c r="DX1" i="4" s="1"/>
  <c r="DR1" i="4"/>
  <c r="DW1" i="4" s="1"/>
  <c r="DQ1" i="4"/>
  <c r="DN1" i="4"/>
  <c r="DK1" i="4"/>
  <c r="DP1" i="4" s="1"/>
  <c r="DJ1" i="4"/>
  <c r="DO1" i="4" s="1"/>
  <c r="DI1" i="4"/>
  <c r="DH1" i="4"/>
  <c r="DM1" i="4" s="1"/>
  <c r="DG1" i="4"/>
  <c r="DL1" i="4" s="1"/>
  <c r="DF1" i="4"/>
  <c r="DA1" i="4"/>
  <c r="CZ1" i="4"/>
  <c r="DE1" i="4" s="1"/>
  <c r="CY1" i="4"/>
  <c r="DD1" i="4" s="1"/>
  <c r="CX1" i="4"/>
  <c r="DC1" i="4" s="1"/>
  <c r="CW1" i="4"/>
  <c r="DB1" i="4" s="1"/>
  <c r="BZ1" i="4"/>
  <c r="BJ1" i="4"/>
  <c r="BO1" i="4" s="1"/>
  <c r="BH1" i="4"/>
  <c r="GC1" i="4" s="1"/>
  <c r="BG1" i="4"/>
  <c r="NY1" i="4" s="1"/>
  <c r="BF1" i="4"/>
  <c r="GA1" i="4" s="1"/>
  <c r="BE1" i="4"/>
  <c r="NW1" i="4" s="1"/>
  <c r="BD1" i="4"/>
  <c r="FY1" i="4" s="1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OY1" i="4" s="1"/>
  <c r="AM1" i="4"/>
  <c r="ON1" i="4" s="1"/>
  <c r="AL1" i="4"/>
  <c r="OW1" i="4" s="1"/>
  <c r="AK1" i="4"/>
  <c r="OV1" i="4" s="1"/>
  <c r="AJ1" i="4"/>
  <c r="OU1" i="4" s="1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IK1" i="4" s="1"/>
  <c r="V1" i="4"/>
  <c r="JS1" i="4" s="1"/>
  <c r="KM1" i="4" s="1"/>
  <c r="LB1" i="4" s="1"/>
  <c r="U1" i="4"/>
  <c r="II1" i="4" s="1"/>
  <c r="T1" i="4"/>
  <c r="IM1" i="4" s="1"/>
  <c r="S1" i="4"/>
  <c r="GI1" i="4" s="1"/>
  <c r="R1" i="4"/>
  <c r="CG1" i="4" s="1"/>
  <c r="Q1" i="4"/>
  <c r="CF1" i="4" s="1"/>
  <c r="P1" i="4"/>
  <c r="PG1" i="4" s="1"/>
  <c r="O1" i="4"/>
  <c r="OQ1" i="4" s="1"/>
  <c r="N1" i="4"/>
  <c r="BS1" i="4" s="1"/>
  <c r="GD1" i="4" s="1"/>
  <c r="C2" i="2" l="1"/>
  <c r="F3" i="2"/>
  <c r="E5" i="2"/>
  <c r="E7" i="2"/>
  <c r="C11" i="2"/>
  <c r="F12" i="2"/>
  <c r="D14" i="2"/>
  <c r="B17" i="2"/>
  <c r="E18" i="2"/>
  <c r="C20" i="2"/>
  <c r="F21" i="2"/>
  <c r="D23" i="2"/>
  <c r="B26" i="2"/>
  <c r="E27" i="2"/>
  <c r="C29" i="2"/>
  <c r="F30" i="2"/>
  <c r="D33" i="2"/>
  <c r="B35" i="2"/>
  <c r="E36" i="2"/>
  <c r="C39" i="2"/>
  <c r="F40" i="2"/>
  <c r="D47" i="2"/>
  <c r="B49" i="2"/>
  <c r="E50" i="2"/>
  <c r="C53" i="2"/>
  <c r="F54" i="2"/>
  <c r="D56" i="2"/>
  <c r="B59" i="2"/>
  <c r="E60" i="2"/>
  <c r="C62" i="2"/>
  <c r="F63" i="2"/>
  <c r="D66" i="2"/>
  <c r="B68" i="2"/>
  <c r="E69" i="2"/>
  <c r="C72" i="2"/>
  <c r="F73" i="2"/>
  <c r="D75" i="2"/>
  <c r="B77" i="2"/>
  <c r="E80" i="2"/>
  <c r="C82" i="2"/>
  <c r="F83" i="2"/>
  <c r="D87" i="2"/>
  <c r="B89" i="2"/>
  <c r="E90" i="2"/>
  <c r="C93" i="2"/>
  <c r="F94" i="2"/>
  <c r="D96" i="2"/>
  <c r="B99" i="2"/>
  <c r="E100" i="2"/>
  <c r="C103" i="2"/>
  <c r="F104" i="2"/>
  <c r="D106" i="2"/>
  <c r="B109" i="2"/>
  <c r="E110" i="2"/>
  <c r="C112" i="2"/>
  <c r="F2" i="2"/>
  <c r="D4" i="2"/>
  <c r="D6" i="2"/>
  <c r="C10" i="2"/>
  <c r="F11" i="2"/>
  <c r="D13" i="2"/>
  <c r="B15" i="2"/>
  <c r="E17" i="2"/>
  <c r="C19" i="2"/>
  <c r="F20" i="2"/>
  <c r="D22" i="2"/>
  <c r="B24" i="2"/>
  <c r="E26" i="2"/>
  <c r="C28" i="2"/>
  <c r="F29" i="2"/>
  <c r="D31" i="2"/>
  <c r="B34" i="2"/>
  <c r="E35" i="2"/>
  <c r="C38" i="2"/>
  <c r="F39" i="2"/>
  <c r="D46" i="2"/>
  <c r="B48" i="2"/>
  <c r="E49" i="2"/>
  <c r="C51" i="2"/>
  <c r="F53" i="2"/>
  <c r="D55" i="2"/>
  <c r="B57" i="2"/>
  <c r="E59" i="2"/>
  <c r="C61" i="2"/>
  <c r="F62" i="2"/>
  <c r="D64" i="2"/>
  <c r="B67" i="2"/>
  <c r="E68" i="2"/>
  <c r="C71" i="2"/>
  <c r="F72" i="2"/>
  <c r="D74" i="2"/>
  <c r="B76" i="2"/>
  <c r="E77" i="2"/>
  <c r="C81" i="2"/>
  <c r="F82" i="2"/>
  <c r="D84" i="2"/>
  <c r="B88" i="2"/>
  <c r="E89" i="2"/>
  <c r="C91" i="2"/>
  <c r="F93" i="2"/>
  <c r="D95" i="2"/>
  <c r="B98" i="2"/>
  <c r="E99" i="2"/>
  <c r="C102" i="2"/>
  <c r="F103" i="2"/>
  <c r="D105" i="2"/>
  <c r="B108" i="2"/>
  <c r="E109" i="2"/>
  <c r="C111" i="2"/>
  <c r="F112" i="2"/>
  <c r="B3" i="2"/>
  <c r="E4" i="2"/>
  <c r="E6" i="2"/>
  <c r="D10" i="2"/>
  <c r="B12" i="2"/>
  <c r="E13" i="2"/>
  <c r="C15" i="2"/>
  <c r="F17" i="2"/>
  <c r="D19" i="2"/>
  <c r="B21" i="2"/>
  <c r="E22" i="2"/>
  <c r="C24" i="2"/>
  <c r="F26" i="2"/>
  <c r="D28" i="2"/>
  <c r="B30" i="2"/>
  <c r="E31" i="2"/>
  <c r="C34" i="2"/>
  <c r="F35" i="2"/>
  <c r="D38" i="2"/>
  <c r="B40" i="2"/>
  <c r="E46" i="2"/>
  <c r="C48" i="2"/>
  <c r="F49" i="2"/>
  <c r="D51" i="2"/>
  <c r="B54" i="2"/>
  <c r="E55" i="2"/>
  <c r="C57" i="2"/>
  <c r="F59" i="2"/>
  <c r="D61" i="2"/>
  <c r="B63" i="2"/>
  <c r="E64" i="2"/>
  <c r="C67" i="2"/>
  <c r="F68" i="2"/>
  <c r="D71" i="2"/>
  <c r="B73" i="2"/>
  <c r="E74" i="2"/>
  <c r="C76" i="2"/>
  <c r="F77" i="2"/>
  <c r="D81" i="2"/>
  <c r="B83" i="2"/>
  <c r="E84" i="2"/>
  <c r="C88" i="2"/>
  <c r="F89" i="2"/>
  <c r="D91" i="2"/>
  <c r="B94" i="2"/>
  <c r="E95" i="2"/>
  <c r="C98" i="2"/>
  <c r="F99" i="2"/>
  <c r="D102" i="2"/>
  <c r="B104" i="2"/>
  <c r="E105" i="2"/>
  <c r="C108" i="2"/>
  <c r="F109" i="2"/>
  <c r="D111" i="2"/>
  <c r="LA1" i="101"/>
  <c r="LD1" i="101"/>
  <c r="KV1" i="101"/>
  <c r="LF1" i="101" s="1"/>
  <c r="ME1" i="101"/>
  <c r="KU1" i="101"/>
  <c r="KW1" i="101"/>
  <c r="LG1" i="101" s="1"/>
  <c r="PU1" i="101"/>
  <c r="QJ1" i="101" s="1"/>
  <c r="QA1" i="101"/>
  <c r="KX1" i="101"/>
  <c r="LH1" i="101" s="1"/>
  <c r="GX1" i="101"/>
  <c r="JA1" i="101"/>
  <c r="PW1" i="101"/>
  <c r="QC1" i="101"/>
  <c r="QF1" i="101"/>
  <c r="GY1" i="101"/>
  <c r="JB1" i="101"/>
  <c r="BV1" i="101"/>
  <c r="GG1" i="101" s="1"/>
  <c r="HA1" i="101" s="1"/>
  <c r="CL1" i="101"/>
  <c r="CQ1" i="101" s="1"/>
  <c r="CT1" i="101"/>
  <c r="LZ1" i="101"/>
  <c r="NV1" i="101"/>
  <c r="PT1" i="101" s="1"/>
  <c r="QI1" i="101" s="1"/>
  <c r="OT1" i="101"/>
  <c r="PB1" i="101"/>
  <c r="BW1" i="101"/>
  <c r="GH1" i="101" s="1"/>
  <c r="HB1" i="101" s="1"/>
  <c r="CE1" i="101"/>
  <c r="CU1" i="101"/>
  <c r="MA1" i="101"/>
  <c r="MF1" i="101" s="1"/>
  <c r="NW1" i="101"/>
  <c r="OM1" i="101"/>
  <c r="PC1" i="101"/>
  <c r="QG1" i="101" s="1"/>
  <c r="BU1" i="101"/>
  <c r="GF1" i="101" s="1"/>
  <c r="GZ1" i="101" s="1"/>
  <c r="BX1" i="101"/>
  <c r="CF1" i="101"/>
  <c r="CV1" i="101"/>
  <c r="HL1" i="101"/>
  <c r="IA1" i="101" s="1"/>
  <c r="IJ1" i="101"/>
  <c r="JD1" i="101" s="1"/>
  <c r="JP1" i="101"/>
  <c r="KJ1" i="101" s="1"/>
  <c r="KY1" i="101" s="1"/>
  <c r="MB1" i="101"/>
  <c r="MG1" i="101" s="1"/>
  <c r="NX1" i="101"/>
  <c r="PV1" i="101" s="1"/>
  <c r="QK1" i="101" s="1"/>
  <c r="ON1" i="101"/>
  <c r="QB1" i="101" s="1"/>
  <c r="PD1" i="101"/>
  <c r="CK1" i="101"/>
  <c r="CP1" i="101" s="1"/>
  <c r="BI1" i="101"/>
  <c r="BN1" i="101" s="1"/>
  <c r="BY1" i="101"/>
  <c r="JQ1" i="101"/>
  <c r="KK1" i="101" s="1"/>
  <c r="KZ1" i="101" s="1"/>
  <c r="OO1" i="101"/>
  <c r="PE1" i="101"/>
  <c r="PI1" i="101"/>
  <c r="BJ1" i="101"/>
  <c r="BO1" i="101" s="1"/>
  <c r="BZ1" i="101"/>
  <c r="CH1" i="101"/>
  <c r="CM1" i="101" s="1"/>
  <c r="IL1" i="101"/>
  <c r="OP1" i="101"/>
  <c r="QD1" i="101" s="1"/>
  <c r="PF1" i="101"/>
  <c r="QE1" i="101" s="1"/>
  <c r="CJ1" i="101"/>
  <c r="CO1" i="101" s="1"/>
  <c r="BK1" i="101"/>
  <c r="BP1" i="101" s="1"/>
  <c r="CA1" i="101"/>
  <c r="CI1" i="101"/>
  <c r="CN1" i="101" s="1"/>
  <c r="JB1" i="100"/>
  <c r="PT1" i="100"/>
  <c r="JC1" i="100"/>
  <c r="ME1" i="100"/>
  <c r="PU1" i="100"/>
  <c r="QJ1" i="100" s="1"/>
  <c r="QA1" i="100"/>
  <c r="KU1" i="100"/>
  <c r="LE1" i="100" s="1"/>
  <c r="KW1" i="100"/>
  <c r="LG1" i="100" s="1"/>
  <c r="PW1" i="100"/>
  <c r="KX1" i="100"/>
  <c r="LH1" i="100" s="1"/>
  <c r="HA1" i="100"/>
  <c r="BU1" i="100"/>
  <c r="GF1" i="100" s="1"/>
  <c r="GZ1" i="100" s="1"/>
  <c r="CK1" i="100"/>
  <c r="CP1" i="100" s="1"/>
  <c r="LY1" i="100"/>
  <c r="MD1" i="100" s="1"/>
  <c r="OK1" i="100"/>
  <c r="PY1" i="100" s="1"/>
  <c r="OS1" i="100"/>
  <c r="PA1" i="100"/>
  <c r="QE1" i="100" s="1"/>
  <c r="PI1" i="100"/>
  <c r="BV1" i="100"/>
  <c r="GG1" i="100" s="1"/>
  <c r="CL1" i="100"/>
  <c r="CQ1" i="100" s="1"/>
  <c r="CT1" i="100"/>
  <c r="IP1" i="100"/>
  <c r="JE1" i="100" s="1"/>
  <c r="LZ1" i="100"/>
  <c r="NV1" i="100"/>
  <c r="OL1" i="100"/>
  <c r="PZ1" i="100" s="1"/>
  <c r="OT1" i="100"/>
  <c r="QH1" i="100" s="1"/>
  <c r="PB1" i="100"/>
  <c r="CJ1" i="100"/>
  <c r="CO1" i="100" s="1"/>
  <c r="BW1" i="100"/>
  <c r="GH1" i="100" s="1"/>
  <c r="HB1" i="100" s="1"/>
  <c r="CE1" i="100"/>
  <c r="CU1" i="100"/>
  <c r="GM1" i="100"/>
  <c r="HK1" i="100"/>
  <c r="HZ1" i="100" s="1"/>
  <c r="II1" i="100"/>
  <c r="MA1" i="100"/>
  <c r="MF1" i="100" s="1"/>
  <c r="NW1" i="100"/>
  <c r="OM1" i="100"/>
  <c r="PC1" i="100"/>
  <c r="BX1" i="100"/>
  <c r="CV1" i="100"/>
  <c r="HL1" i="100"/>
  <c r="IA1" i="100" s="1"/>
  <c r="IJ1" i="100"/>
  <c r="JD1" i="100" s="1"/>
  <c r="JP1" i="100"/>
  <c r="KJ1" i="100" s="1"/>
  <c r="KY1" i="100" s="1"/>
  <c r="LD1" i="100" s="1"/>
  <c r="MB1" i="100"/>
  <c r="MG1" i="100" s="1"/>
  <c r="NX1" i="100"/>
  <c r="PV1" i="100" s="1"/>
  <c r="QK1" i="100" s="1"/>
  <c r="ON1" i="100"/>
  <c r="QB1" i="100" s="1"/>
  <c r="PD1" i="100"/>
  <c r="BI1" i="100"/>
  <c r="BN1" i="100" s="1"/>
  <c r="BY1" i="100"/>
  <c r="JQ1" i="100"/>
  <c r="KK1" i="100" s="1"/>
  <c r="KZ1" i="100" s="1"/>
  <c r="OO1" i="100"/>
  <c r="QC1" i="100" s="1"/>
  <c r="QM1" i="100" s="1"/>
  <c r="PE1" i="100"/>
  <c r="OR1" i="100"/>
  <c r="QF1" i="100" s="1"/>
  <c r="BJ1" i="100"/>
  <c r="BO1" i="100" s="1"/>
  <c r="BZ1" i="100"/>
  <c r="CH1" i="100"/>
  <c r="CM1" i="100" s="1"/>
  <c r="IL1" i="100"/>
  <c r="JA1" i="100" s="1"/>
  <c r="OP1" i="100"/>
  <c r="PF1" i="100"/>
  <c r="BK1" i="100"/>
  <c r="BP1" i="100" s="1"/>
  <c r="CA1" i="100"/>
  <c r="CI1" i="100"/>
  <c r="CN1" i="100" s="1"/>
  <c r="JB1" i="99"/>
  <c r="KV1" i="99"/>
  <c r="LF1" i="99" s="1"/>
  <c r="PU1" i="99"/>
  <c r="QA1" i="99"/>
  <c r="HA1" i="99"/>
  <c r="KW1" i="99"/>
  <c r="LG1" i="99" s="1"/>
  <c r="QB1" i="99"/>
  <c r="KX1" i="99"/>
  <c r="LH1" i="99" s="1"/>
  <c r="PW1" i="99"/>
  <c r="GX1" i="99"/>
  <c r="BU1" i="99"/>
  <c r="GF1" i="99" s="1"/>
  <c r="GZ1" i="99" s="1"/>
  <c r="CK1" i="99"/>
  <c r="CP1" i="99" s="1"/>
  <c r="IG1" i="99"/>
  <c r="JA1" i="99" s="1"/>
  <c r="LY1" i="99"/>
  <c r="MD1" i="99" s="1"/>
  <c r="OK1" i="99"/>
  <c r="PY1" i="99" s="1"/>
  <c r="OS1" i="99"/>
  <c r="PA1" i="99"/>
  <c r="QE1" i="99" s="1"/>
  <c r="PI1" i="99"/>
  <c r="BV1" i="99"/>
  <c r="GG1" i="99" s="1"/>
  <c r="CL1" i="99"/>
  <c r="CQ1" i="99" s="1"/>
  <c r="CT1" i="99"/>
  <c r="GL1" i="99"/>
  <c r="HJ1" i="99"/>
  <c r="HY1" i="99" s="1"/>
  <c r="IH1" i="99"/>
  <c r="IP1" i="99"/>
  <c r="JE1" i="99" s="1"/>
  <c r="LZ1" i="99"/>
  <c r="ME1" i="99" s="1"/>
  <c r="NV1" i="99"/>
  <c r="PT1" i="99" s="1"/>
  <c r="QI1" i="99" s="1"/>
  <c r="OL1" i="99"/>
  <c r="PZ1" i="99" s="1"/>
  <c r="QJ1" i="99" s="1"/>
  <c r="OT1" i="99"/>
  <c r="QH1" i="99" s="1"/>
  <c r="PB1" i="99"/>
  <c r="BW1" i="99"/>
  <c r="GH1" i="99" s="1"/>
  <c r="HB1" i="99" s="1"/>
  <c r="CE1" i="99"/>
  <c r="CU1" i="99"/>
  <c r="GM1" i="99"/>
  <c r="HK1" i="99"/>
  <c r="HZ1" i="99" s="1"/>
  <c r="II1" i="99"/>
  <c r="JC1" i="99" s="1"/>
  <c r="MA1" i="99"/>
  <c r="MF1" i="99" s="1"/>
  <c r="NW1" i="99"/>
  <c r="OM1" i="99"/>
  <c r="PC1" i="99"/>
  <c r="BX1" i="99"/>
  <c r="CV1" i="99"/>
  <c r="HL1" i="99"/>
  <c r="IA1" i="99" s="1"/>
  <c r="IJ1" i="99"/>
  <c r="JD1" i="99" s="1"/>
  <c r="JP1" i="99"/>
  <c r="KJ1" i="99" s="1"/>
  <c r="KY1" i="99" s="1"/>
  <c r="LD1" i="99" s="1"/>
  <c r="MB1" i="99"/>
  <c r="MG1" i="99" s="1"/>
  <c r="NX1" i="99"/>
  <c r="PV1" i="99" s="1"/>
  <c r="QK1" i="99" s="1"/>
  <c r="ON1" i="99"/>
  <c r="PD1" i="99"/>
  <c r="BI1" i="99"/>
  <c r="BN1" i="99" s="1"/>
  <c r="BY1" i="99"/>
  <c r="JQ1" i="99"/>
  <c r="KK1" i="99" s="1"/>
  <c r="KZ1" i="99" s="1"/>
  <c r="LE1" i="99" s="1"/>
  <c r="OO1" i="99"/>
  <c r="QC1" i="99" s="1"/>
  <c r="QM1" i="99" s="1"/>
  <c r="PE1" i="99"/>
  <c r="BJ1" i="99"/>
  <c r="BO1" i="99" s="1"/>
  <c r="BZ1" i="99"/>
  <c r="CH1" i="99"/>
  <c r="CM1" i="99" s="1"/>
  <c r="IL1" i="99"/>
  <c r="OP1" i="99"/>
  <c r="QD1" i="99" s="1"/>
  <c r="PF1" i="99"/>
  <c r="CJ1" i="99"/>
  <c r="CO1" i="99" s="1"/>
  <c r="OR1" i="99"/>
  <c r="QF1" i="99" s="1"/>
  <c r="BK1" i="99"/>
  <c r="BP1" i="99" s="1"/>
  <c r="CA1" i="99"/>
  <c r="CI1" i="99"/>
  <c r="CN1" i="99" s="1"/>
  <c r="IA1" i="98"/>
  <c r="PV1" i="98"/>
  <c r="KW1" i="98"/>
  <c r="LG1" i="98" s="1"/>
  <c r="QC1" i="98"/>
  <c r="QM1" i="98" s="1"/>
  <c r="GX1" i="98"/>
  <c r="GY1" i="98"/>
  <c r="GZ1" i="98"/>
  <c r="HA1" i="98"/>
  <c r="LH1" i="98"/>
  <c r="HB1" i="98"/>
  <c r="JB1" i="98"/>
  <c r="QA1" i="98"/>
  <c r="BU1" i="98"/>
  <c r="GF1" i="98" s="1"/>
  <c r="CK1" i="98"/>
  <c r="CP1" i="98" s="1"/>
  <c r="LY1" i="98"/>
  <c r="MD1" i="98" s="1"/>
  <c r="OK1" i="98"/>
  <c r="PY1" i="98" s="1"/>
  <c r="OS1" i="98"/>
  <c r="PA1" i="98"/>
  <c r="QE1" i="98" s="1"/>
  <c r="PI1" i="98"/>
  <c r="BV1" i="98"/>
  <c r="GG1" i="98" s="1"/>
  <c r="CL1" i="98"/>
  <c r="CQ1" i="98" s="1"/>
  <c r="CT1" i="98"/>
  <c r="GL1" i="98"/>
  <c r="HJ1" i="98"/>
  <c r="HY1" i="98" s="1"/>
  <c r="IH1" i="98"/>
  <c r="IP1" i="98"/>
  <c r="JE1" i="98" s="1"/>
  <c r="LZ1" i="98"/>
  <c r="ME1" i="98" s="1"/>
  <c r="NV1" i="98"/>
  <c r="PT1" i="98" s="1"/>
  <c r="OL1" i="98"/>
  <c r="PZ1" i="98" s="1"/>
  <c r="OT1" i="98"/>
  <c r="QH1" i="98" s="1"/>
  <c r="PB1" i="98"/>
  <c r="QF1" i="98" s="1"/>
  <c r="BW1" i="98"/>
  <c r="GH1" i="98" s="1"/>
  <c r="CE1" i="98"/>
  <c r="CU1" i="98"/>
  <c r="GM1" i="98"/>
  <c r="HK1" i="98"/>
  <c r="HZ1" i="98" s="1"/>
  <c r="II1" i="98"/>
  <c r="JC1" i="98" s="1"/>
  <c r="MA1" i="98"/>
  <c r="MF1" i="98" s="1"/>
  <c r="NW1" i="98"/>
  <c r="PU1" i="98" s="1"/>
  <c r="OM1" i="98"/>
  <c r="PC1" i="98"/>
  <c r="BX1" i="98"/>
  <c r="CV1" i="98"/>
  <c r="HL1" i="98"/>
  <c r="IJ1" i="98"/>
  <c r="JD1" i="98" s="1"/>
  <c r="JP1" i="98"/>
  <c r="KJ1" i="98" s="1"/>
  <c r="KY1" i="98" s="1"/>
  <c r="LD1" i="98" s="1"/>
  <c r="MB1" i="98"/>
  <c r="MG1" i="98" s="1"/>
  <c r="NX1" i="98"/>
  <c r="ON1" i="98"/>
  <c r="QB1" i="98" s="1"/>
  <c r="PD1" i="98"/>
  <c r="BI1" i="98"/>
  <c r="BN1" i="98" s="1"/>
  <c r="BY1" i="98"/>
  <c r="JQ1" i="98"/>
  <c r="KK1" i="98" s="1"/>
  <c r="KZ1" i="98" s="1"/>
  <c r="LE1" i="98" s="1"/>
  <c r="OO1" i="98"/>
  <c r="PE1" i="98"/>
  <c r="CJ1" i="98"/>
  <c r="CO1" i="98" s="1"/>
  <c r="BJ1" i="98"/>
  <c r="BO1" i="98" s="1"/>
  <c r="BZ1" i="98"/>
  <c r="CH1" i="98"/>
  <c r="CM1" i="98" s="1"/>
  <c r="IL1" i="98"/>
  <c r="JA1" i="98" s="1"/>
  <c r="OP1" i="98"/>
  <c r="PF1" i="98"/>
  <c r="BK1" i="98"/>
  <c r="BP1" i="98" s="1"/>
  <c r="CA1" i="98"/>
  <c r="CI1" i="98"/>
  <c r="CN1" i="98" s="1"/>
  <c r="KW1" i="97"/>
  <c r="LG1" i="97" s="1"/>
  <c r="PV1" i="97"/>
  <c r="QB1" i="97"/>
  <c r="QL1" i="97" s="1"/>
  <c r="GX1" i="97"/>
  <c r="KX1" i="97"/>
  <c r="LH1" i="97" s="1"/>
  <c r="JC1" i="97"/>
  <c r="LF1" i="97"/>
  <c r="QA1" i="97"/>
  <c r="GY1" i="97"/>
  <c r="HB1" i="97"/>
  <c r="LA1" i="97"/>
  <c r="MD1" i="97"/>
  <c r="PT1" i="97"/>
  <c r="QI1" i="97" s="1"/>
  <c r="BU1" i="97"/>
  <c r="GF1" i="97" s="1"/>
  <c r="GZ1" i="97" s="1"/>
  <c r="CK1" i="97"/>
  <c r="CP1" i="97" s="1"/>
  <c r="LY1" i="97"/>
  <c r="OK1" i="97"/>
  <c r="PY1" i="97" s="1"/>
  <c r="OS1" i="97"/>
  <c r="QG1" i="97" s="1"/>
  <c r="PA1" i="97"/>
  <c r="QE1" i="97" s="1"/>
  <c r="PI1" i="97"/>
  <c r="BV1" i="97"/>
  <c r="GG1" i="97" s="1"/>
  <c r="HA1" i="97" s="1"/>
  <c r="CL1" i="97"/>
  <c r="CQ1" i="97" s="1"/>
  <c r="CT1" i="97"/>
  <c r="HJ1" i="97"/>
  <c r="HY1" i="97" s="1"/>
  <c r="IH1" i="97"/>
  <c r="JB1" i="97" s="1"/>
  <c r="IP1" i="97"/>
  <c r="JE1" i="97" s="1"/>
  <c r="LZ1" i="97"/>
  <c r="ME1" i="97" s="1"/>
  <c r="NV1" i="97"/>
  <c r="OL1" i="97"/>
  <c r="PZ1" i="97" s="1"/>
  <c r="OT1" i="97"/>
  <c r="PB1" i="97"/>
  <c r="QF1" i="97" s="1"/>
  <c r="QK1" i="97" s="1"/>
  <c r="BW1" i="97"/>
  <c r="GH1" i="97" s="1"/>
  <c r="CE1" i="97"/>
  <c r="CU1" i="97"/>
  <c r="GM1" i="97"/>
  <c r="HK1" i="97"/>
  <c r="HZ1" i="97" s="1"/>
  <c r="II1" i="97"/>
  <c r="MA1" i="97"/>
  <c r="MF1" i="97" s="1"/>
  <c r="NW1" i="97"/>
  <c r="PU1" i="97" s="1"/>
  <c r="QJ1" i="97" s="1"/>
  <c r="OM1" i="97"/>
  <c r="PC1" i="97"/>
  <c r="BX1" i="97"/>
  <c r="CV1" i="97"/>
  <c r="HL1" i="97"/>
  <c r="IA1" i="97" s="1"/>
  <c r="IJ1" i="97"/>
  <c r="JD1" i="97" s="1"/>
  <c r="JP1" i="97"/>
  <c r="KJ1" i="97" s="1"/>
  <c r="KY1" i="97" s="1"/>
  <c r="LD1" i="97" s="1"/>
  <c r="MB1" i="97"/>
  <c r="MG1" i="97" s="1"/>
  <c r="NX1" i="97"/>
  <c r="ON1" i="97"/>
  <c r="PD1" i="97"/>
  <c r="BI1" i="97"/>
  <c r="BN1" i="97" s="1"/>
  <c r="BY1" i="97"/>
  <c r="JQ1" i="97"/>
  <c r="KK1" i="97" s="1"/>
  <c r="KZ1" i="97" s="1"/>
  <c r="LE1" i="97" s="1"/>
  <c r="OO1" i="97"/>
  <c r="QC1" i="97" s="1"/>
  <c r="PE1" i="97"/>
  <c r="CJ1" i="97"/>
  <c r="CO1" i="97" s="1"/>
  <c r="BJ1" i="97"/>
  <c r="BO1" i="97" s="1"/>
  <c r="BZ1" i="97"/>
  <c r="CH1" i="97"/>
  <c r="CM1" i="97" s="1"/>
  <c r="IL1" i="97"/>
  <c r="JA1" i="97" s="1"/>
  <c r="OP1" i="97"/>
  <c r="QD1" i="97" s="1"/>
  <c r="PF1" i="97"/>
  <c r="BK1" i="97"/>
  <c r="BP1" i="97" s="1"/>
  <c r="CA1" i="97"/>
  <c r="CI1" i="97"/>
  <c r="CN1" i="97" s="1"/>
  <c r="LA1" i="96"/>
  <c r="JA1" i="96"/>
  <c r="LD1" i="96"/>
  <c r="KV1" i="96"/>
  <c r="KU1" i="96"/>
  <c r="LE1" i="96" s="1"/>
  <c r="KW1" i="96"/>
  <c r="LG1" i="96" s="1"/>
  <c r="GX1" i="96"/>
  <c r="LH1" i="96"/>
  <c r="QB1" i="96"/>
  <c r="GY1" i="96"/>
  <c r="PW1" i="96"/>
  <c r="CJ1" i="96"/>
  <c r="CO1" i="96" s="1"/>
  <c r="OR1" i="96"/>
  <c r="BU1" i="96"/>
  <c r="GF1" i="96" s="1"/>
  <c r="GZ1" i="96" s="1"/>
  <c r="CK1" i="96"/>
  <c r="CP1" i="96" s="1"/>
  <c r="OS1" i="96"/>
  <c r="PI1" i="96"/>
  <c r="BW1" i="96"/>
  <c r="GH1" i="96" s="1"/>
  <c r="HB1" i="96" s="1"/>
  <c r="CE1" i="96"/>
  <c r="CU1" i="96"/>
  <c r="MA1" i="96"/>
  <c r="MF1" i="96" s="1"/>
  <c r="NW1" i="96"/>
  <c r="PU1" i="96" s="1"/>
  <c r="OM1" i="96"/>
  <c r="QA1" i="96" s="1"/>
  <c r="PC1" i="96"/>
  <c r="CT1" i="96"/>
  <c r="NV1" i="96"/>
  <c r="PT1" i="96" s="1"/>
  <c r="OT1" i="96"/>
  <c r="BX1" i="96"/>
  <c r="CV1" i="96"/>
  <c r="HL1" i="96"/>
  <c r="IA1" i="96" s="1"/>
  <c r="IJ1" i="96"/>
  <c r="JD1" i="96" s="1"/>
  <c r="JP1" i="96"/>
  <c r="KJ1" i="96" s="1"/>
  <c r="KY1" i="96" s="1"/>
  <c r="MB1" i="96"/>
  <c r="MG1" i="96" s="1"/>
  <c r="NX1" i="96"/>
  <c r="PV1" i="96" s="1"/>
  <c r="ON1" i="96"/>
  <c r="PD1" i="96"/>
  <c r="BI1" i="96"/>
  <c r="BN1" i="96" s="1"/>
  <c r="BY1" i="96"/>
  <c r="CG1" i="96"/>
  <c r="JQ1" i="96"/>
  <c r="KK1" i="96" s="1"/>
  <c r="KZ1" i="96" s="1"/>
  <c r="OO1" i="96"/>
  <c r="QC1" i="96" s="1"/>
  <c r="PE1" i="96"/>
  <c r="BJ1" i="96"/>
  <c r="BO1" i="96" s="1"/>
  <c r="BZ1" i="96"/>
  <c r="CH1" i="96"/>
  <c r="CM1" i="96" s="1"/>
  <c r="IL1" i="96"/>
  <c r="OP1" i="96"/>
  <c r="PF1" i="96"/>
  <c r="QE1" i="96" s="1"/>
  <c r="LZ1" i="96"/>
  <c r="ME1" i="96" s="1"/>
  <c r="PB1" i="96"/>
  <c r="BK1" i="96"/>
  <c r="BP1" i="96" s="1"/>
  <c r="CA1" i="96"/>
  <c r="CI1" i="96"/>
  <c r="CN1" i="96" s="1"/>
  <c r="JB1" i="95"/>
  <c r="LA1" i="95"/>
  <c r="QE1" i="95"/>
  <c r="JE1" i="95"/>
  <c r="KV1" i="95"/>
  <c r="ME1" i="95"/>
  <c r="PT1" i="95"/>
  <c r="MG1" i="95"/>
  <c r="KU1" i="95"/>
  <c r="KW1" i="95"/>
  <c r="LG1" i="95" s="1"/>
  <c r="GY1" i="95"/>
  <c r="KX1" i="95"/>
  <c r="LH1" i="95" s="1"/>
  <c r="PV1" i="95"/>
  <c r="CJ1" i="95"/>
  <c r="CO1" i="95" s="1"/>
  <c r="OR1" i="95"/>
  <c r="BU1" i="95"/>
  <c r="GF1" i="95" s="1"/>
  <c r="GZ1" i="95" s="1"/>
  <c r="CK1" i="95"/>
  <c r="CP1" i="95" s="1"/>
  <c r="IG1" i="95"/>
  <c r="JA1" i="95" s="1"/>
  <c r="OS1" i="95"/>
  <c r="PA1" i="95"/>
  <c r="PI1" i="95"/>
  <c r="BW1" i="95"/>
  <c r="GH1" i="95" s="1"/>
  <c r="HB1" i="95" s="1"/>
  <c r="CE1" i="95"/>
  <c r="CU1" i="95"/>
  <c r="MA1" i="95"/>
  <c r="MF1" i="95" s="1"/>
  <c r="NW1" i="95"/>
  <c r="PU1" i="95" s="1"/>
  <c r="QJ1" i="95" s="1"/>
  <c r="OM1" i="95"/>
  <c r="QA1" i="95" s="1"/>
  <c r="PC1" i="95"/>
  <c r="BX1" i="95"/>
  <c r="CV1" i="95"/>
  <c r="HL1" i="95"/>
  <c r="IA1" i="95" s="1"/>
  <c r="IJ1" i="95"/>
  <c r="JD1" i="95" s="1"/>
  <c r="JP1" i="95"/>
  <c r="KJ1" i="95" s="1"/>
  <c r="KY1" i="95" s="1"/>
  <c r="LD1" i="95" s="1"/>
  <c r="MB1" i="95"/>
  <c r="NX1" i="95"/>
  <c r="ON1" i="95"/>
  <c r="QB1" i="95" s="1"/>
  <c r="PD1" i="95"/>
  <c r="CT1" i="95"/>
  <c r="LZ1" i="95"/>
  <c r="OT1" i="95"/>
  <c r="QH1" i="95" s="1"/>
  <c r="PB1" i="95"/>
  <c r="BI1" i="95"/>
  <c r="BN1" i="95" s="1"/>
  <c r="BY1" i="95"/>
  <c r="CG1" i="95"/>
  <c r="FY1" i="95"/>
  <c r="GX1" i="95" s="1"/>
  <c r="JQ1" i="95"/>
  <c r="KK1" i="95" s="1"/>
  <c r="KZ1" i="95" s="1"/>
  <c r="OO1" i="95"/>
  <c r="QC1" i="95" s="1"/>
  <c r="QM1" i="95" s="1"/>
  <c r="PE1" i="95"/>
  <c r="BJ1" i="95"/>
  <c r="BO1" i="95" s="1"/>
  <c r="BZ1" i="95"/>
  <c r="CH1" i="95"/>
  <c r="CM1" i="95" s="1"/>
  <c r="IL1" i="95"/>
  <c r="OP1" i="95"/>
  <c r="PF1" i="95"/>
  <c r="BK1" i="95"/>
  <c r="BP1" i="95" s="1"/>
  <c r="CA1" i="95"/>
  <c r="CI1" i="95"/>
  <c r="CN1" i="95" s="1"/>
  <c r="JA1" i="94"/>
  <c r="LA1" i="94"/>
  <c r="JB1" i="94"/>
  <c r="KV1" i="94"/>
  <c r="PT1" i="94"/>
  <c r="QI1" i="94" s="1"/>
  <c r="KU1" i="94"/>
  <c r="KW1" i="94"/>
  <c r="LG1" i="94" s="1"/>
  <c r="PU1" i="94"/>
  <c r="QJ1" i="94" s="1"/>
  <c r="QA1" i="94"/>
  <c r="GX1" i="94"/>
  <c r="JE1" i="94"/>
  <c r="KX1" i="94"/>
  <c r="LH1" i="94" s="1"/>
  <c r="BU1" i="94"/>
  <c r="GF1" i="94" s="1"/>
  <c r="GZ1" i="94" s="1"/>
  <c r="CK1" i="94"/>
  <c r="CP1" i="94" s="1"/>
  <c r="OS1" i="94"/>
  <c r="QG1" i="94" s="1"/>
  <c r="PI1" i="94"/>
  <c r="BV1" i="94"/>
  <c r="GG1" i="94" s="1"/>
  <c r="HA1" i="94" s="1"/>
  <c r="CL1" i="94"/>
  <c r="CQ1" i="94" s="1"/>
  <c r="CT1" i="94"/>
  <c r="GL1" i="94"/>
  <c r="HJ1" i="94"/>
  <c r="HY1" i="94" s="1"/>
  <c r="IH1" i="94"/>
  <c r="IP1" i="94"/>
  <c r="LZ1" i="94"/>
  <c r="ME1" i="94" s="1"/>
  <c r="NV1" i="94"/>
  <c r="OL1" i="94"/>
  <c r="PZ1" i="94" s="1"/>
  <c r="OT1" i="94"/>
  <c r="PB1" i="94"/>
  <c r="BW1" i="94"/>
  <c r="GH1" i="94" s="1"/>
  <c r="HB1" i="94" s="1"/>
  <c r="CE1" i="94"/>
  <c r="CU1" i="94"/>
  <c r="HK1" i="94"/>
  <c r="HZ1" i="94" s="1"/>
  <c r="II1" i="94"/>
  <c r="JC1" i="94" s="1"/>
  <c r="MA1" i="94"/>
  <c r="MF1" i="94" s="1"/>
  <c r="NW1" i="94"/>
  <c r="OM1" i="94"/>
  <c r="PC1" i="94"/>
  <c r="BX1" i="94"/>
  <c r="CV1" i="94"/>
  <c r="HL1" i="94"/>
  <c r="IA1" i="94" s="1"/>
  <c r="IJ1" i="94"/>
  <c r="JD1" i="94" s="1"/>
  <c r="JP1" i="94"/>
  <c r="KJ1" i="94" s="1"/>
  <c r="KY1" i="94" s="1"/>
  <c r="LD1" i="94" s="1"/>
  <c r="MB1" i="94"/>
  <c r="MG1" i="94" s="1"/>
  <c r="NX1" i="94"/>
  <c r="PV1" i="94" s="1"/>
  <c r="QK1" i="94" s="1"/>
  <c r="ON1" i="94"/>
  <c r="QB1" i="94" s="1"/>
  <c r="QL1" i="94" s="1"/>
  <c r="PD1" i="94"/>
  <c r="BI1" i="94"/>
  <c r="BN1" i="94" s="1"/>
  <c r="BY1" i="94"/>
  <c r="JQ1" i="94"/>
  <c r="KK1" i="94" s="1"/>
  <c r="KZ1" i="94" s="1"/>
  <c r="OO1" i="94"/>
  <c r="QC1" i="94" s="1"/>
  <c r="PE1" i="94"/>
  <c r="CJ1" i="94"/>
  <c r="CO1" i="94" s="1"/>
  <c r="OR1" i="94"/>
  <c r="QF1" i="94" s="1"/>
  <c r="BJ1" i="94"/>
  <c r="BO1" i="94" s="1"/>
  <c r="BZ1" i="94"/>
  <c r="CH1" i="94"/>
  <c r="CM1" i="94" s="1"/>
  <c r="IL1" i="94"/>
  <c r="OP1" i="94"/>
  <c r="QD1" i="94" s="1"/>
  <c r="PF1" i="94"/>
  <c r="QE1" i="94" s="1"/>
  <c r="BK1" i="94"/>
  <c r="BP1" i="94" s="1"/>
  <c r="CA1" i="94"/>
  <c r="CI1" i="94"/>
  <c r="CN1" i="94" s="1"/>
  <c r="GX1" i="93"/>
  <c r="GY1" i="93"/>
  <c r="KV1" i="93"/>
  <c r="LF1" i="93" s="1"/>
  <c r="PT1" i="93"/>
  <c r="KU1" i="93"/>
  <c r="KW1" i="93"/>
  <c r="LG1" i="93" s="1"/>
  <c r="JE1" i="93"/>
  <c r="KX1" i="93"/>
  <c r="LH1" i="93" s="1"/>
  <c r="PW1" i="93"/>
  <c r="QC1" i="93"/>
  <c r="BU1" i="93"/>
  <c r="GF1" i="93" s="1"/>
  <c r="GZ1" i="93" s="1"/>
  <c r="CK1" i="93"/>
  <c r="CP1" i="93" s="1"/>
  <c r="BV1" i="93"/>
  <c r="GG1" i="93" s="1"/>
  <c r="HA1" i="93" s="1"/>
  <c r="CL1" i="93"/>
  <c r="CQ1" i="93" s="1"/>
  <c r="CT1" i="93"/>
  <c r="HJ1" i="93"/>
  <c r="HY1" i="93" s="1"/>
  <c r="IH1" i="93"/>
  <c r="JB1" i="93" s="1"/>
  <c r="IP1" i="93"/>
  <c r="LZ1" i="93"/>
  <c r="ME1" i="93" s="1"/>
  <c r="NV1" i="93"/>
  <c r="OL1" i="93"/>
  <c r="PZ1" i="93" s="1"/>
  <c r="OT1" i="93"/>
  <c r="PB1" i="93"/>
  <c r="QF1" i="93" s="1"/>
  <c r="PI1" i="93"/>
  <c r="BW1" i="93"/>
  <c r="GH1" i="93" s="1"/>
  <c r="HB1" i="93" s="1"/>
  <c r="CE1" i="93"/>
  <c r="CU1" i="93"/>
  <c r="GM1" i="93"/>
  <c r="HK1" i="93"/>
  <c r="HZ1" i="93" s="1"/>
  <c r="II1" i="93"/>
  <c r="JC1" i="93" s="1"/>
  <c r="MA1" i="93"/>
  <c r="MF1" i="93" s="1"/>
  <c r="NW1" i="93"/>
  <c r="PU1" i="93" s="1"/>
  <c r="QJ1" i="93" s="1"/>
  <c r="OM1" i="93"/>
  <c r="QA1" i="93" s="1"/>
  <c r="PC1" i="93"/>
  <c r="QG1" i="93" s="1"/>
  <c r="BX1" i="93"/>
  <c r="CF1" i="93"/>
  <c r="CV1" i="93"/>
  <c r="HL1" i="93"/>
  <c r="IA1" i="93" s="1"/>
  <c r="IJ1" i="93"/>
  <c r="JD1" i="93" s="1"/>
  <c r="JP1" i="93"/>
  <c r="KJ1" i="93" s="1"/>
  <c r="KY1" i="93" s="1"/>
  <c r="LD1" i="93" s="1"/>
  <c r="MB1" i="93"/>
  <c r="MG1" i="93" s="1"/>
  <c r="NX1" i="93"/>
  <c r="PV1" i="93" s="1"/>
  <c r="ON1" i="93"/>
  <c r="QB1" i="93" s="1"/>
  <c r="PD1" i="93"/>
  <c r="BI1" i="93"/>
  <c r="BN1" i="93" s="1"/>
  <c r="BY1" i="93"/>
  <c r="JQ1" i="93"/>
  <c r="KK1" i="93" s="1"/>
  <c r="KZ1" i="93" s="1"/>
  <c r="OO1" i="93"/>
  <c r="PE1" i="93"/>
  <c r="BJ1" i="93"/>
  <c r="BO1" i="93" s="1"/>
  <c r="BZ1" i="93"/>
  <c r="CH1" i="93"/>
  <c r="CM1" i="93" s="1"/>
  <c r="IL1" i="93"/>
  <c r="JA1" i="93" s="1"/>
  <c r="OP1" i="93"/>
  <c r="PF1" i="93"/>
  <c r="QE1" i="93" s="1"/>
  <c r="CJ1" i="93"/>
  <c r="CO1" i="93" s="1"/>
  <c r="BK1" i="93"/>
  <c r="BP1" i="93" s="1"/>
  <c r="CA1" i="93"/>
  <c r="CI1" i="93"/>
  <c r="CN1" i="93" s="1"/>
  <c r="KX1" i="92"/>
  <c r="LH1" i="92" s="1"/>
  <c r="QC1" i="92"/>
  <c r="PV1" i="92"/>
  <c r="QK1" i="92" s="1"/>
  <c r="GX1" i="92"/>
  <c r="QF1" i="92"/>
  <c r="QB1" i="92"/>
  <c r="GY1" i="92"/>
  <c r="LD1" i="92"/>
  <c r="KW1" i="92"/>
  <c r="LG1" i="92" s="1"/>
  <c r="QA1" i="92"/>
  <c r="LE1" i="92"/>
  <c r="MD1" i="92"/>
  <c r="CJ1" i="92"/>
  <c r="CO1" i="92" s="1"/>
  <c r="BU1" i="92"/>
  <c r="GF1" i="92" s="1"/>
  <c r="GZ1" i="92" s="1"/>
  <c r="CK1" i="92"/>
  <c r="CP1" i="92" s="1"/>
  <c r="IG1" i="92"/>
  <c r="JA1" i="92" s="1"/>
  <c r="LY1" i="92"/>
  <c r="OK1" i="92"/>
  <c r="PY1" i="92" s="1"/>
  <c r="OS1" i="92"/>
  <c r="PA1" i="92"/>
  <c r="PI1" i="92"/>
  <c r="BV1" i="92"/>
  <c r="GG1" i="92" s="1"/>
  <c r="HA1" i="92" s="1"/>
  <c r="CL1" i="92"/>
  <c r="CQ1" i="92" s="1"/>
  <c r="CT1" i="92"/>
  <c r="GL1" i="92"/>
  <c r="HJ1" i="92"/>
  <c r="HY1" i="92" s="1"/>
  <c r="IH1" i="92"/>
  <c r="JB1" i="92" s="1"/>
  <c r="IP1" i="92"/>
  <c r="JE1" i="92" s="1"/>
  <c r="LZ1" i="92"/>
  <c r="ME1" i="92" s="1"/>
  <c r="NV1" i="92"/>
  <c r="PT1" i="92" s="1"/>
  <c r="QI1" i="92" s="1"/>
  <c r="OL1" i="92"/>
  <c r="PZ1" i="92" s="1"/>
  <c r="OT1" i="92"/>
  <c r="PB1" i="92"/>
  <c r="BW1" i="92"/>
  <c r="GH1" i="92" s="1"/>
  <c r="HB1" i="92" s="1"/>
  <c r="CE1" i="92"/>
  <c r="CU1" i="92"/>
  <c r="GM1" i="92"/>
  <c r="HK1" i="92"/>
  <c r="HZ1" i="92" s="1"/>
  <c r="II1" i="92"/>
  <c r="JC1" i="92" s="1"/>
  <c r="MA1" i="92"/>
  <c r="MF1" i="92" s="1"/>
  <c r="NW1" i="92"/>
  <c r="PU1" i="92" s="1"/>
  <c r="OM1" i="92"/>
  <c r="PC1" i="92"/>
  <c r="BX1" i="92"/>
  <c r="CV1" i="92"/>
  <c r="HL1" i="92"/>
  <c r="IA1" i="92" s="1"/>
  <c r="IJ1" i="92"/>
  <c r="JD1" i="92" s="1"/>
  <c r="JP1" i="92"/>
  <c r="KJ1" i="92" s="1"/>
  <c r="KY1" i="92" s="1"/>
  <c r="MB1" i="92"/>
  <c r="MG1" i="92" s="1"/>
  <c r="NX1" i="92"/>
  <c r="ON1" i="92"/>
  <c r="PD1" i="92"/>
  <c r="BI1" i="92"/>
  <c r="BN1" i="92" s="1"/>
  <c r="BY1" i="92"/>
  <c r="JQ1" i="92"/>
  <c r="KK1" i="92" s="1"/>
  <c r="KZ1" i="92" s="1"/>
  <c r="OO1" i="92"/>
  <c r="PE1" i="92"/>
  <c r="BJ1" i="92"/>
  <c r="BO1" i="92" s="1"/>
  <c r="BZ1" i="92"/>
  <c r="CH1" i="92"/>
  <c r="CM1" i="92" s="1"/>
  <c r="IL1" i="92"/>
  <c r="OP1" i="92"/>
  <c r="QD1" i="92" s="1"/>
  <c r="PF1" i="92"/>
  <c r="QE1" i="92" s="1"/>
  <c r="BK1" i="92"/>
  <c r="BP1" i="92" s="1"/>
  <c r="CA1" i="92"/>
  <c r="CI1" i="92"/>
  <c r="CN1" i="92" s="1"/>
  <c r="GY1" i="91"/>
  <c r="KX1" i="91"/>
  <c r="LH1" i="91" s="1"/>
  <c r="PW1" i="91"/>
  <c r="JE1" i="91"/>
  <c r="KW1" i="91"/>
  <c r="LG1" i="91" s="1"/>
  <c r="GZ1" i="91"/>
  <c r="QB1" i="91"/>
  <c r="JB1" i="91"/>
  <c r="QE1" i="91"/>
  <c r="LA1" i="91"/>
  <c r="QL1" i="91"/>
  <c r="LF1" i="91"/>
  <c r="MG1" i="91"/>
  <c r="CJ1" i="91"/>
  <c r="CO1" i="91" s="1"/>
  <c r="OR1" i="91"/>
  <c r="QF1" i="91" s="1"/>
  <c r="BU1" i="91"/>
  <c r="GF1" i="91" s="1"/>
  <c r="CK1" i="91"/>
  <c r="CP1" i="91" s="1"/>
  <c r="IG1" i="91"/>
  <c r="JA1" i="91" s="1"/>
  <c r="LY1" i="91"/>
  <c r="MD1" i="91" s="1"/>
  <c r="OK1" i="91"/>
  <c r="PY1" i="91" s="1"/>
  <c r="OS1" i="91"/>
  <c r="QG1" i="91" s="1"/>
  <c r="PA1" i="91"/>
  <c r="PI1" i="91"/>
  <c r="CL1" i="91"/>
  <c r="CQ1" i="91" s="1"/>
  <c r="CT1" i="91"/>
  <c r="LZ1" i="91"/>
  <c r="ME1" i="91" s="1"/>
  <c r="NV1" i="91"/>
  <c r="PT1" i="91" s="1"/>
  <c r="OT1" i="91"/>
  <c r="PB1" i="91"/>
  <c r="BW1" i="91"/>
  <c r="GH1" i="91" s="1"/>
  <c r="HB1" i="91" s="1"/>
  <c r="CE1" i="91"/>
  <c r="CU1" i="91"/>
  <c r="MA1" i="91"/>
  <c r="MF1" i="91" s="1"/>
  <c r="NW1" i="91"/>
  <c r="PU1" i="91" s="1"/>
  <c r="QJ1" i="91" s="1"/>
  <c r="OM1" i="91"/>
  <c r="QA1" i="91" s="1"/>
  <c r="PC1" i="91"/>
  <c r="BX1" i="91"/>
  <c r="CV1" i="91"/>
  <c r="HL1" i="91"/>
  <c r="IA1" i="91" s="1"/>
  <c r="IJ1" i="91"/>
  <c r="JD1" i="91" s="1"/>
  <c r="JP1" i="91"/>
  <c r="KJ1" i="91" s="1"/>
  <c r="KY1" i="91" s="1"/>
  <c r="LD1" i="91" s="1"/>
  <c r="MB1" i="91"/>
  <c r="NX1" i="91"/>
  <c r="PV1" i="91" s="1"/>
  <c r="QK1" i="91" s="1"/>
  <c r="ON1" i="91"/>
  <c r="PD1" i="91"/>
  <c r="BI1" i="91"/>
  <c r="BN1" i="91" s="1"/>
  <c r="BY1" i="91"/>
  <c r="JQ1" i="91"/>
  <c r="KK1" i="91" s="1"/>
  <c r="KZ1" i="91" s="1"/>
  <c r="LE1" i="91" s="1"/>
  <c r="OO1" i="91"/>
  <c r="QC1" i="91" s="1"/>
  <c r="PE1" i="91"/>
  <c r="BJ1" i="91"/>
  <c r="BO1" i="91" s="1"/>
  <c r="BZ1" i="91"/>
  <c r="CH1" i="91"/>
  <c r="CM1" i="91" s="1"/>
  <c r="IL1" i="91"/>
  <c r="OP1" i="91"/>
  <c r="PF1" i="91"/>
  <c r="BK1" i="91"/>
  <c r="BP1" i="91" s="1"/>
  <c r="CA1" i="91"/>
  <c r="CI1" i="91"/>
  <c r="CN1" i="91" s="1"/>
  <c r="JA1" i="90"/>
  <c r="GX1" i="90"/>
  <c r="KV1" i="90"/>
  <c r="LF1" i="90" s="1"/>
  <c r="PZ1" i="90"/>
  <c r="QG1" i="90"/>
  <c r="QL1" i="90" s="1"/>
  <c r="GY1" i="90"/>
  <c r="KU1" i="90"/>
  <c r="KW1" i="90"/>
  <c r="LG1" i="90" s="1"/>
  <c r="JE1" i="90"/>
  <c r="KX1" i="90"/>
  <c r="LH1" i="90" s="1"/>
  <c r="PW1" i="90"/>
  <c r="QC1" i="90"/>
  <c r="BU1" i="90"/>
  <c r="GF1" i="90" s="1"/>
  <c r="GZ1" i="90" s="1"/>
  <c r="BV1" i="90"/>
  <c r="GG1" i="90" s="1"/>
  <c r="HA1" i="90" s="1"/>
  <c r="CD1" i="90"/>
  <c r="CL1" i="90"/>
  <c r="CQ1" i="90" s="1"/>
  <c r="CT1" i="90"/>
  <c r="GL1" i="90"/>
  <c r="HJ1" i="90"/>
  <c r="HY1" i="90" s="1"/>
  <c r="IH1" i="90"/>
  <c r="JB1" i="90" s="1"/>
  <c r="IP1" i="90"/>
  <c r="LZ1" i="90"/>
  <c r="ME1" i="90" s="1"/>
  <c r="NV1" i="90"/>
  <c r="PT1" i="90" s="1"/>
  <c r="OL1" i="90"/>
  <c r="OT1" i="90"/>
  <c r="PB1" i="90"/>
  <c r="QF1" i="90" s="1"/>
  <c r="BW1" i="90"/>
  <c r="GH1" i="90" s="1"/>
  <c r="HB1" i="90" s="1"/>
  <c r="CE1" i="90"/>
  <c r="CU1" i="90"/>
  <c r="GM1" i="90"/>
  <c r="HK1" i="90"/>
  <c r="HZ1" i="90" s="1"/>
  <c r="II1" i="90"/>
  <c r="JC1" i="90" s="1"/>
  <c r="MA1" i="90"/>
  <c r="MF1" i="90" s="1"/>
  <c r="NW1" i="90"/>
  <c r="PU1" i="90" s="1"/>
  <c r="QJ1" i="90" s="1"/>
  <c r="OM1" i="90"/>
  <c r="QA1" i="90" s="1"/>
  <c r="PC1" i="90"/>
  <c r="PI1" i="90"/>
  <c r="CF1" i="90"/>
  <c r="IJ1" i="90"/>
  <c r="JD1" i="90" s="1"/>
  <c r="JP1" i="90"/>
  <c r="KJ1" i="90" s="1"/>
  <c r="KY1" i="90" s="1"/>
  <c r="LD1" i="90" s="1"/>
  <c r="MB1" i="90"/>
  <c r="MG1" i="90" s="1"/>
  <c r="NX1" i="90"/>
  <c r="PV1" i="90" s="1"/>
  <c r="ON1" i="90"/>
  <c r="QB1" i="90" s="1"/>
  <c r="PD1" i="90"/>
  <c r="BI1" i="90"/>
  <c r="BN1" i="90" s="1"/>
  <c r="BY1" i="90"/>
  <c r="JQ1" i="90"/>
  <c r="KK1" i="90" s="1"/>
  <c r="KZ1" i="90" s="1"/>
  <c r="OO1" i="90"/>
  <c r="PE1" i="90"/>
  <c r="CJ1" i="90"/>
  <c r="CO1" i="90" s="1"/>
  <c r="CK1" i="90"/>
  <c r="CP1" i="90" s="1"/>
  <c r="BJ1" i="90"/>
  <c r="BO1" i="90" s="1"/>
  <c r="BZ1" i="90"/>
  <c r="CH1" i="90"/>
  <c r="CM1" i="90" s="1"/>
  <c r="IL1" i="90"/>
  <c r="OP1" i="90"/>
  <c r="PF1" i="90"/>
  <c r="QE1" i="90" s="1"/>
  <c r="BK1" i="90"/>
  <c r="BP1" i="90" s="1"/>
  <c r="CA1" i="90"/>
  <c r="CI1" i="90"/>
  <c r="CN1" i="90" s="1"/>
  <c r="LD1" i="89"/>
  <c r="KV1" i="89"/>
  <c r="LF1" i="89" s="1"/>
  <c r="ME1" i="89"/>
  <c r="PU1" i="89"/>
  <c r="QJ1" i="89" s="1"/>
  <c r="QA1" i="89"/>
  <c r="KW1" i="89"/>
  <c r="LG1" i="89" s="1"/>
  <c r="PV1" i="89"/>
  <c r="QK1" i="89" s="1"/>
  <c r="QB1" i="89"/>
  <c r="HA1" i="89"/>
  <c r="KX1" i="89"/>
  <c r="LH1" i="89" s="1"/>
  <c r="PW1" i="89"/>
  <c r="QC1" i="89"/>
  <c r="QM1" i="89" s="1"/>
  <c r="QE1" i="89"/>
  <c r="JE1" i="89"/>
  <c r="GX1" i="89"/>
  <c r="BU1" i="89"/>
  <c r="GF1" i="89" s="1"/>
  <c r="GZ1" i="89" s="1"/>
  <c r="CK1" i="89"/>
  <c r="CP1" i="89" s="1"/>
  <c r="IG1" i="89"/>
  <c r="JA1" i="89" s="1"/>
  <c r="LY1" i="89"/>
  <c r="MD1" i="89" s="1"/>
  <c r="OK1" i="89"/>
  <c r="PY1" i="89" s="1"/>
  <c r="OS1" i="89"/>
  <c r="PA1" i="89"/>
  <c r="PI1" i="89"/>
  <c r="BV1" i="89"/>
  <c r="GG1" i="89" s="1"/>
  <c r="CL1" i="89"/>
  <c r="CQ1" i="89" s="1"/>
  <c r="CT1" i="89"/>
  <c r="GL1" i="89"/>
  <c r="HJ1" i="89"/>
  <c r="HY1" i="89" s="1"/>
  <c r="IH1" i="89"/>
  <c r="JB1" i="89" s="1"/>
  <c r="IP1" i="89"/>
  <c r="LZ1" i="89"/>
  <c r="NV1" i="89"/>
  <c r="PT1" i="89" s="1"/>
  <c r="QI1" i="89" s="1"/>
  <c r="OL1" i="89"/>
  <c r="PZ1" i="89" s="1"/>
  <c r="OT1" i="89"/>
  <c r="QH1" i="89" s="1"/>
  <c r="PB1" i="89"/>
  <c r="BW1" i="89"/>
  <c r="GH1" i="89" s="1"/>
  <c r="HB1" i="89" s="1"/>
  <c r="CE1" i="89"/>
  <c r="CU1" i="89"/>
  <c r="GM1" i="89"/>
  <c r="HK1" i="89"/>
  <c r="HZ1" i="89" s="1"/>
  <c r="II1" i="89"/>
  <c r="JC1" i="89" s="1"/>
  <c r="MA1" i="89"/>
  <c r="MF1" i="89" s="1"/>
  <c r="NW1" i="89"/>
  <c r="OM1" i="89"/>
  <c r="PC1" i="89"/>
  <c r="CJ1" i="89"/>
  <c r="CO1" i="89" s="1"/>
  <c r="BX1" i="89"/>
  <c r="CV1" i="89"/>
  <c r="HL1" i="89"/>
  <c r="IA1" i="89" s="1"/>
  <c r="IJ1" i="89"/>
  <c r="JD1" i="89" s="1"/>
  <c r="JP1" i="89"/>
  <c r="KJ1" i="89" s="1"/>
  <c r="KY1" i="89" s="1"/>
  <c r="MB1" i="89"/>
  <c r="MG1" i="89" s="1"/>
  <c r="NX1" i="89"/>
  <c r="ON1" i="89"/>
  <c r="PD1" i="89"/>
  <c r="BI1" i="89"/>
  <c r="BN1" i="89" s="1"/>
  <c r="BY1" i="89"/>
  <c r="JQ1" i="89"/>
  <c r="KK1" i="89" s="1"/>
  <c r="KZ1" i="89" s="1"/>
  <c r="LE1" i="89" s="1"/>
  <c r="OO1" i="89"/>
  <c r="PE1" i="89"/>
  <c r="OR1" i="89"/>
  <c r="QF1" i="89" s="1"/>
  <c r="BJ1" i="89"/>
  <c r="BO1" i="89" s="1"/>
  <c r="BZ1" i="89"/>
  <c r="CH1" i="89"/>
  <c r="CM1" i="89" s="1"/>
  <c r="IL1" i="89"/>
  <c r="OP1" i="89"/>
  <c r="QD1" i="89" s="1"/>
  <c r="PF1" i="89"/>
  <c r="BK1" i="89"/>
  <c r="BP1" i="89" s="1"/>
  <c r="CA1" i="89"/>
  <c r="CI1" i="89"/>
  <c r="CN1" i="89" s="1"/>
  <c r="LA1" i="88"/>
  <c r="JA1" i="88"/>
  <c r="QB1" i="88"/>
  <c r="JB1" i="88"/>
  <c r="QI1" i="88"/>
  <c r="KX1" i="88"/>
  <c r="LH1" i="88" s="1"/>
  <c r="PW1" i="88"/>
  <c r="QL1" i="88" s="1"/>
  <c r="PT1" i="88"/>
  <c r="GY1" i="88"/>
  <c r="KV1" i="88"/>
  <c r="LF1" i="88" s="1"/>
  <c r="ME1" i="88"/>
  <c r="CJ1" i="88"/>
  <c r="CO1" i="88" s="1"/>
  <c r="OR1" i="88"/>
  <c r="QF1" i="88" s="1"/>
  <c r="BU1" i="88"/>
  <c r="GF1" i="88" s="1"/>
  <c r="GZ1" i="88" s="1"/>
  <c r="CK1" i="88"/>
  <c r="CP1" i="88" s="1"/>
  <c r="IG1" i="88"/>
  <c r="LY1" i="88"/>
  <c r="MD1" i="88" s="1"/>
  <c r="OK1" i="88"/>
  <c r="PY1" i="88" s="1"/>
  <c r="OS1" i="88"/>
  <c r="QG1" i="88" s="1"/>
  <c r="PA1" i="88"/>
  <c r="QE1" i="88" s="1"/>
  <c r="PI1" i="88"/>
  <c r="QH1" i="88" s="1"/>
  <c r="CT1" i="88"/>
  <c r="LZ1" i="88"/>
  <c r="BW1" i="88"/>
  <c r="GH1" i="88" s="1"/>
  <c r="HB1" i="88" s="1"/>
  <c r="CE1" i="88"/>
  <c r="CU1" i="88"/>
  <c r="GM1" i="88"/>
  <c r="HK1" i="88"/>
  <c r="HZ1" i="88" s="1"/>
  <c r="II1" i="88"/>
  <c r="JC1" i="88" s="1"/>
  <c r="MA1" i="88"/>
  <c r="MF1" i="88" s="1"/>
  <c r="NW1" i="88"/>
  <c r="PU1" i="88" s="1"/>
  <c r="QJ1" i="88" s="1"/>
  <c r="OM1" i="88"/>
  <c r="QA1" i="88" s="1"/>
  <c r="PC1" i="88"/>
  <c r="BX1" i="88"/>
  <c r="CV1" i="88"/>
  <c r="HL1" i="88"/>
  <c r="IA1" i="88" s="1"/>
  <c r="IJ1" i="88"/>
  <c r="JD1" i="88" s="1"/>
  <c r="JP1" i="88"/>
  <c r="KJ1" i="88" s="1"/>
  <c r="KY1" i="88" s="1"/>
  <c r="LD1" i="88" s="1"/>
  <c r="MB1" i="88"/>
  <c r="MG1" i="88" s="1"/>
  <c r="NX1" i="88"/>
  <c r="PV1" i="88" s="1"/>
  <c r="QK1" i="88" s="1"/>
  <c r="ON1" i="88"/>
  <c r="PD1" i="88"/>
  <c r="BI1" i="88"/>
  <c r="BN1" i="88" s="1"/>
  <c r="BY1" i="88"/>
  <c r="CG1" i="88"/>
  <c r="FY1" i="88"/>
  <c r="GX1" i="88" s="1"/>
  <c r="JQ1" i="88"/>
  <c r="KK1" i="88" s="1"/>
  <c r="KZ1" i="88" s="1"/>
  <c r="LE1" i="88" s="1"/>
  <c r="OO1" i="88"/>
  <c r="QC1" i="88" s="1"/>
  <c r="QM1" i="88" s="1"/>
  <c r="PE1" i="88"/>
  <c r="CL1" i="88"/>
  <c r="CQ1" i="88" s="1"/>
  <c r="PB1" i="88"/>
  <c r="BJ1" i="88"/>
  <c r="BO1" i="88" s="1"/>
  <c r="BZ1" i="88"/>
  <c r="CH1" i="88"/>
  <c r="CM1" i="88" s="1"/>
  <c r="IL1" i="88"/>
  <c r="OP1" i="88"/>
  <c r="QD1" i="88" s="1"/>
  <c r="PF1" i="88"/>
  <c r="BK1" i="88"/>
  <c r="BP1" i="88" s="1"/>
  <c r="CA1" i="88"/>
  <c r="CI1" i="88"/>
  <c r="CN1" i="88" s="1"/>
  <c r="KX1" i="87"/>
  <c r="LH1" i="87" s="1"/>
  <c r="QC1" i="87"/>
  <c r="GZ1" i="87"/>
  <c r="JB1" i="87"/>
  <c r="LA1" i="87"/>
  <c r="MG1" i="87"/>
  <c r="PT1" i="87"/>
  <c r="HA1" i="87"/>
  <c r="JE1" i="87"/>
  <c r="KV1" i="87"/>
  <c r="LF1" i="87" s="1"/>
  <c r="ME1" i="87"/>
  <c r="PU1" i="87"/>
  <c r="CJ1" i="87"/>
  <c r="CO1" i="87" s="1"/>
  <c r="OR1" i="87"/>
  <c r="BU1" i="87"/>
  <c r="GF1" i="87" s="1"/>
  <c r="CK1" i="87"/>
  <c r="CP1" i="87" s="1"/>
  <c r="IG1" i="87"/>
  <c r="LY1" i="87"/>
  <c r="MD1" i="87" s="1"/>
  <c r="OK1" i="87"/>
  <c r="PY1" i="87" s="1"/>
  <c r="OS1" i="87"/>
  <c r="QG1" i="87" s="1"/>
  <c r="PA1" i="87"/>
  <c r="PI1" i="87"/>
  <c r="CT1" i="87"/>
  <c r="OT1" i="87"/>
  <c r="BW1" i="87"/>
  <c r="GH1" i="87" s="1"/>
  <c r="HB1" i="87" s="1"/>
  <c r="CE1" i="87"/>
  <c r="CU1" i="87"/>
  <c r="MA1" i="87"/>
  <c r="MF1" i="87" s="1"/>
  <c r="NW1" i="87"/>
  <c r="OM1" i="87"/>
  <c r="QA1" i="87" s="1"/>
  <c r="PC1" i="87"/>
  <c r="BX1" i="87"/>
  <c r="CV1" i="87"/>
  <c r="HL1" i="87"/>
  <c r="IA1" i="87" s="1"/>
  <c r="IJ1" i="87"/>
  <c r="JD1" i="87" s="1"/>
  <c r="JP1" i="87"/>
  <c r="KJ1" i="87" s="1"/>
  <c r="KY1" i="87" s="1"/>
  <c r="LD1" i="87" s="1"/>
  <c r="MB1" i="87"/>
  <c r="NX1" i="87"/>
  <c r="PV1" i="87" s="1"/>
  <c r="ON1" i="87"/>
  <c r="QB1" i="87" s="1"/>
  <c r="QL1" i="87" s="1"/>
  <c r="PD1" i="87"/>
  <c r="BI1" i="87"/>
  <c r="BN1" i="87" s="1"/>
  <c r="BY1" i="87"/>
  <c r="CG1" i="87"/>
  <c r="FY1" i="87"/>
  <c r="GX1" i="87" s="1"/>
  <c r="JQ1" i="87"/>
  <c r="KK1" i="87" s="1"/>
  <c r="KZ1" i="87" s="1"/>
  <c r="LE1" i="87" s="1"/>
  <c r="OO1" i="87"/>
  <c r="PE1" i="87"/>
  <c r="PB1" i="87"/>
  <c r="BJ1" i="87"/>
  <c r="BO1" i="87" s="1"/>
  <c r="BZ1" i="87"/>
  <c r="CH1" i="87"/>
  <c r="CM1" i="87" s="1"/>
  <c r="IL1" i="87"/>
  <c r="JA1" i="87" s="1"/>
  <c r="OP1" i="87"/>
  <c r="PF1" i="87"/>
  <c r="QE1" i="87" s="1"/>
  <c r="LZ1" i="87"/>
  <c r="BK1" i="87"/>
  <c r="BP1" i="87" s="1"/>
  <c r="CA1" i="87"/>
  <c r="CI1" i="87"/>
  <c r="CN1" i="87" s="1"/>
  <c r="LA1" i="86"/>
  <c r="KV1" i="86"/>
  <c r="LF1" i="86" s="1"/>
  <c r="KU1" i="86"/>
  <c r="KW1" i="86"/>
  <c r="LG1" i="86" s="1"/>
  <c r="QA1" i="86"/>
  <c r="GZ1" i="86"/>
  <c r="QE1" i="86"/>
  <c r="KX1" i="86"/>
  <c r="LH1" i="86" s="1"/>
  <c r="QB1" i="86"/>
  <c r="GX1" i="86"/>
  <c r="PW1" i="86"/>
  <c r="QL1" i="86" s="1"/>
  <c r="QC1" i="86"/>
  <c r="BU1" i="86"/>
  <c r="GF1" i="86" s="1"/>
  <c r="CK1" i="86"/>
  <c r="CP1" i="86" s="1"/>
  <c r="OS1" i="86"/>
  <c r="QG1" i="86" s="1"/>
  <c r="PI1" i="86"/>
  <c r="CJ1" i="86"/>
  <c r="CO1" i="86" s="1"/>
  <c r="CL1" i="86"/>
  <c r="CQ1" i="86" s="1"/>
  <c r="CT1" i="86"/>
  <c r="LZ1" i="86"/>
  <c r="ME1" i="86" s="1"/>
  <c r="NV1" i="86"/>
  <c r="PT1" i="86" s="1"/>
  <c r="OT1" i="86"/>
  <c r="PB1" i="86"/>
  <c r="BW1" i="86"/>
  <c r="GH1" i="86" s="1"/>
  <c r="HB1" i="86" s="1"/>
  <c r="CE1" i="86"/>
  <c r="CU1" i="86"/>
  <c r="MA1" i="86"/>
  <c r="MF1" i="86" s="1"/>
  <c r="NW1" i="86"/>
  <c r="PU1" i="86" s="1"/>
  <c r="QJ1" i="86" s="1"/>
  <c r="OM1" i="86"/>
  <c r="PC1" i="86"/>
  <c r="BX1" i="86"/>
  <c r="CV1" i="86"/>
  <c r="HL1" i="86"/>
  <c r="IA1" i="86" s="1"/>
  <c r="IJ1" i="86"/>
  <c r="JD1" i="86" s="1"/>
  <c r="JP1" i="86"/>
  <c r="KJ1" i="86" s="1"/>
  <c r="KY1" i="86" s="1"/>
  <c r="LD1" i="86" s="1"/>
  <c r="MB1" i="86"/>
  <c r="MG1" i="86" s="1"/>
  <c r="NX1" i="86"/>
  <c r="PV1" i="86" s="1"/>
  <c r="QK1" i="86" s="1"/>
  <c r="ON1" i="86"/>
  <c r="PD1" i="86"/>
  <c r="BI1" i="86"/>
  <c r="BN1" i="86" s="1"/>
  <c r="BY1" i="86"/>
  <c r="JQ1" i="86"/>
  <c r="KK1" i="86" s="1"/>
  <c r="KZ1" i="86" s="1"/>
  <c r="OO1" i="86"/>
  <c r="PE1" i="86"/>
  <c r="BJ1" i="86"/>
  <c r="BO1" i="86" s="1"/>
  <c r="BZ1" i="86"/>
  <c r="CH1" i="86"/>
  <c r="CM1" i="86" s="1"/>
  <c r="IL1" i="86"/>
  <c r="JA1" i="86" s="1"/>
  <c r="OP1" i="86"/>
  <c r="PF1" i="86"/>
  <c r="OR1" i="86"/>
  <c r="QF1" i="86" s="1"/>
  <c r="BK1" i="86"/>
  <c r="BP1" i="86" s="1"/>
  <c r="CA1" i="86"/>
  <c r="CI1" i="86"/>
  <c r="CN1" i="86" s="1"/>
  <c r="KW1" i="85"/>
  <c r="LG1" i="85" s="1"/>
  <c r="QA1" i="85"/>
  <c r="JE1" i="85"/>
  <c r="KX1" i="85"/>
  <c r="LH1" i="85" s="1"/>
  <c r="LF1" i="85"/>
  <c r="GX1" i="85"/>
  <c r="ME1" i="85"/>
  <c r="GY1" i="85"/>
  <c r="GZ1" i="85"/>
  <c r="HB1" i="85"/>
  <c r="BU1" i="85"/>
  <c r="GF1" i="85" s="1"/>
  <c r="CK1" i="85"/>
  <c r="CP1" i="85" s="1"/>
  <c r="LY1" i="85"/>
  <c r="MD1" i="85" s="1"/>
  <c r="OK1" i="85"/>
  <c r="PY1" i="85" s="1"/>
  <c r="OS1" i="85"/>
  <c r="PA1" i="85"/>
  <c r="PI1" i="85"/>
  <c r="BV1" i="85"/>
  <c r="GG1" i="85" s="1"/>
  <c r="HA1" i="85" s="1"/>
  <c r="CL1" i="85"/>
  <c r="CQ1" i="85" s="1"/>
  <c r="CT1" i="85"/>
  <c r="GL1" i="85"/>
  <c r="HJ1" i="85"/>
  <c r="HY1" i="85" s="1"/>
  <c r="IH1" i="85"/>
  <c r="JB1" i="85" s="1"/>
  <c r="IP1" i="85"/>
  <c r="LZ1" i="85"/>
  <c r="NV1" i="85"/>
  <c r="PT1" i="85" s="1"/>
  <c r="OL1" i="85"/>
  <c r="PZ1" i="85" s="1"/>
  <c r="OT1" i="85"/>
  <c r="QH1" i="85" s="1"/>
  <c r="PB1" i="85"/>
  <c r="BW1" i="85"/>
  <c r="GH1" i="85" s="1"/>
  <c r="CE1" i="85"/>
  <c r="CU1" i="85"/>
  <c r="GM1" i="85"/>
  <c r="HK1" i="85"/>
  <c r="HZ1" i="85" s="1"/>
  <c r="II1" i="85"/>
  <c r="JC1" i="85" s="1"/>
  <c r="MA1" i="85"/>
  <c r="MF1" i="85" s="1"/>
  <c r="NW1" i="85"/>
  <c r="PU1" i="85" s="1"/>
  <c r="QJ1" i="85" s="1"/>
  <c r="OM1" i="85"/>
  <c r="PC1" i="85"/>
  <c r="BX1" i="85"/>
  <c r="CV1" i="85"/>
  <c r="HL1" i="85"/>
  <c r="IA1" i="85" s="1"/>
  <c r="IJ1" i="85"/>
  <c r="JD1" i="85" s="1"/>
  <c r="JP1" i="85"/>
  <c r="KJ1" i="85" s="1"/>
  <c r="KY1" i="85" s="1"/>
  <c r="LD1" i="85" s="1"/>
  <c r="MB1" i="85"/>
  <c r="MG1" i="85" s="1"/>
  <c r="NX1" i="85"/>
  <c r="PV1" i="85" s="1"/>
  <c r="ON1" i="85"/>
  <c r="QB1" i="85" s="1"/>
  <c r="PD1" i="85"/>
  <c r="BI1" i="85"/>
  <c r="BN1" i="85" s="1"/>
  <c r="BY1" i="85"/>
  <c r="JQ1" i="85"/>
  <c r="KK1" i="85" s="1"/>
  <c r="KZ1" i="85" s="1"/>
  <c r="LE1" i="85" s="1"/>
  <c r="OO1" i="85"/>
  <c r="QC1" i="85" s="1"/>
  <c r="QM1" i="85" s="1"/>
  <c r="PE1" i="85"/>
  <c r="OR1" i="85"/>
  <c r="BJ1" i="85"/>
  <c r="BO1" i="85" s="1"/>
  <c r="BZ1" i="85"/>
  <c r="CH1" i="85"/>
  <c r="CM1" i="85" s="1"/>
  <c r="IL1" i="85"/>
  <c r="JA1" i="85" s="1"/>
  <c r="OP1" i="85"/>
  <c r="PF1" i="85"/>
  <c r="QE1" i="85" s="1"/>
  <c r="CJ1" i="85"/>
  <c r="CO1" i="85" s="1"/>
  <c r="BK1" i="85"/>
  <c r="BP1" i="85" s="1"/>
  <c r="CA1" i="85"/>
  <c r="CI1" i="85"/>
  <c r="CN1" i="85" s="1"/>
  <c r="LG1" i="84"/>
  <c r="PV1" i="84"/>
  <c r="QB1" i="84"/>
  <c r="QL1" i="84" s="1"/>
  <c r="HA1" i="84"/>
  <c r="KX1" i="84"/>
  <c r="LH1" i="84" s="1"/>
  <c r="GY1" i="84"/>
  <c r="JC1" i="84"/>
  <c r="MD1" i="84"/>
  <c r="GX1" i="84"/>
  <c r="LA1" i="84"/>
  <c r="KV1" i="84"/>
  <c r="LF1" i="84" s="1"/>
  <c r="ME1" i="84"/>
  <c r="QA1" i="84"/>
  <c r="CJ1" i="84"/>
  <c r="CO1" i="84" s="1"/>
  <c r="OR1" i="84"/>
  <c r="BU1" i="84"/>
  <c r="GF1" i="84" s="1"/>
  <c r="GZ1" i="84" s="1"/>
  <c r="CK1" i="84"/>
  <c r="CP1" i="84" s="1"/>
  <c r="IG1" i="84"/>
  <c r="JA1" i="84" s="1"/>
  <c r="LY1" i="84"/>
  <c r="OK1" i="84"/>
  <c r="PY1" i="84" s="1"/>
  <c r="OS1" i="84"/>
  <c r="QG1" i="84" s="1"/>
  <c r="PA1" i="84"/>
  <c r="QE1" i="84" s="1"/>
  <c r="PI1" i="84"/>
  <c r="CT1" i="84"/>
  <c r="LZ1" i="84"/>
  <c r="NV1" i="84"/>
  <c r="PT1" i="84" s="1"/>
  <c r="QI1" i="84" s="1"/>
  <c r="OT1" i="84"/>
  <c r="BW1" i="84"/>
  <c r="GH1" i="84" s="1"/>
  <c r="HB1" i="84" s="1"/>
  <c r="CE1" i="84"/>
  <c r="CU1" i="84"/>
  <c r="HK1" i="84"/>
  <c r="HZ1" i="84" s="1"/>
  <c r="II1" i="84"/>
  <c r="MA1" i="84"/>
  <c r="MF1" i="84" s="1"/>
  <c r="NW1" i="84"/>
  <c r="PU1" i="84" s="1"/>
  <c r="OM1" i="84"/>
  <c r="PC1" i="84"/>
  <c r="BX1" i="84"/>
  <c r="CV1" i="84"/>
  <c r="HL1" i="84"/>
  <c r="IA1" i="84" s="1"/>
  <c r="IJ1" i="84"/>
  <c r="JD1" i="84" s="1"/>
  <c r="JP1" i="84"/>
  <c r="KJ1" i="84" s="1"/>
  <c r="KY1" i="84" s="1"/>
  <c r="LD1" i="84" s="1"/>
  <c r="MB1" i="84"/>
  <c r="MG1" i="84" s="1"/>
  <c r="NX1" i="84"/>
  <c r="ON1" i="84"/>
  <c r="PD1" i="84"/>
  <c r="BI1" i="84"/>
  <c r="BN1" i="84" s="1"/>
  <c r="BY1" i="84"/>
  <c r="CG1" i="84"/>
  <c r="JQ1" i="84"/>
  <c r="KK1" i="84" s="1"/>
  <c r="KZ1" i="84" s="1"/>
  <c r="LE1" i="84" s="1"/>
  <c r="OO1" i="84"/>
  <c r="QC1" i="84" s="1"/>
  <c r="PE1" i="84"/>
  <c r="BJ1" i="84"/>
  <c r="BO1" i="84" s="1"/>
  <c r="BZ1" i="84"/>
  <c r="CH1" i="84"/>
  <c r="CM1" i="84" s="1"/>
  <c r="IL1" i="84"/>
  <c r="OP1" i="84"/>
  <c r="QD1" i="84" s="1"/>
  <c r="PF1" i="84"/>
  <c r="PB1" i="84"/>
  <c r="BK1" i="84"/>
  <c r="BP1" i="84" s="1"/>
  <c r="CA1" i="84"/>
  <c r="CI1" i="84"/>
  <c r="CN1" i="84" s="1"/>
  <c r="GX1" i="83"/>
  <c r="JB1" i="83"/>
  <c r="GY1" i="83"/>
  <c r="MD1" i="83"/>
  <c r="QH1" i="83"/>
  <c r="GZ1" i="83"/>
  <c r="KV1" i="83"/>
  <c r="LF1" i="83" s="1"/>
  <c r="QA1" i="83"/>
  <c r="QK1" i="83" s="1"/>
  <c r="QL1" i="83"/>
  <c r="LH1" i="83"/>
  <c r="JE1" i="83"/>
  <c r="KU1" i="83"/>
  <c r="KW1" i="83"/>
  <c r="LG1" i="83" s="1"/>
  <c r="PV1" i="83"/>
  <c r="QB1" i="83"/>
  <c r="CJ1" i="83"/>
  <c r="CO1" i="83" s="1"/>
  <c r="OR1" i="83"/>
  <c r="QF1" i="83" s="1"/>
  <c r="BU1" i="83"/>
  <c r="GF1" i="83" s="1"/>
  <c r="CK1" i="83"/>
  <c r="CP1" i="83" s="1"/>
  <c r="IG1" i="83"/>
  <c r="LY1" i="83"/>
  <c r="OK1" i="83"/>
  <c r="PY1" i="83" s="1"/>
  <c r="OS1" i="83"/>
  <c r="QG1" i="83" s="1"/>
  <c r="PA1" i="83"/>
  <c r="QE1" i="83" s="1"/>
  <c r="PI1" i="83"/>
  <c r="CL1" i="83"/>
  <c r="CQ1" i="83" s="1"/>
  <c r="NV1" i="83"/>
  <c r="PT1" i="83" s="1"/>
  <c r="QI1" i="83" s="1"/>
  <c r="BW1" i="83"/>
  <c r="GH1" i="83" s="1"/>
  <c r="CE1" i="83"/>
  <c r="CU1" i="83"/>
  <c r="GM1" i="83"/>
  <c r="HK1" i="83"/>
  <c r="HZ1" i="83" s="1"/>
  <c r="II1" i="83"/>
  <c r="JC1" i="83" s="1"/>
  <c r="MA1" i="83"/>
  <c r="MF1" i="83" s="1"/>
  <c r="NW1" i="83"/>
  <c r="PU1" i="83" s="1"/>
  <c r="OM1" i="83"/>
  <c r="PC1" i="83"/>
  <c r="BX1" i="83"/>
  <c r="CV1" i="83"/>
  <c r="HL1" i="83"/>
  <c r="IA1" i="83" s="1"/>
  <c r="IJ1" i="83"/>
  <c r="JD1" i="83" s="1"/>
  <c r="JP1" i="83"/>
  <c r="KJ1" i="83" s="1"/>
  <c r="KY1" i="83" s="1"/>
  <c r="LD1" i="83" s="1"/>
  <c r="MB1" i="83"/>
  <c r="MG1" i="83" s="1"/>
  <c r="NX1" i="83"/>
  <c r="ON1" i="83"/>
  <c r="PD1" i="83"/>
  <c r="CT1" i="83"/>
  <c r="BI1" i="83"/>
  <c r="BN1" i="83" s="1"/>
  <c r="BY1" i="83"/>
  <c r="CG1" i="83"/>
  <c r="JQ1" i="83"/>
  <c r="KK1" i="83" s="1"/>
  <c r="KZ1" i="83" s="1"/>
  <c r="OO1" i="83"/>
  <c r="QC1" i="83" s="1"/>
  <c r="QM1" i="83" s="1"/>
  <c r="PE1" i="83"/>
  <c r="LZ1" i="83"/>
  <c r="ME1" i="83" s="1"/>
  <c r="BJ1" i="83"/>
  <c r="BO1" i="83" s="1"/>
  <c r="BZ1" i="83"/>
  <c r="CH1" i="83"/>
  <c r="CM1" i="83" s="1"/>
  <c r="IL1" i="83"/>
  <c r="JA1" i="83" s="1"/>
  <c r="OP1" i="83"/>
  <c r="QD1" i="83" s="1"/>
  <c r="PF1" i="83"/>
  <c r="PB1" i="83"/>
  <c r="BK1" i="83"/>
  <c r="BP1" i="83" s="1"/>
  <c r="CA1" i="83"/>
  <c r="CI1" i="83"/>
  <c r="CN1" i="83" s="1"/>
  <c r="LG1" i="82"/>
  <c r="PU1" i="82"/>
  <c r="QA1" i="82"/>
  <c r="LH1" i="82"/>
  <c r="GY1" i="82"/>
  <c r="LF1" i="82"/>
  <c r="GZ1" i="82"/>
  <c r="KT1" i="82"/>
  <c r="KU1" i="82"/>
  <c r="CJ1" i="82"/>
  <c r="CO1" i="82" s="1"/>
  <c r="BU1" i="82"/>
  <c r="GF1" i="82" s="1"/>
  <c r="CK1" i="82"/>
  <c r="CP1" i="82" s="1"/>
  <c r="LY1" i="82"/>
  <c r="MD1" i="82" s="1"/>
  <c r="OK1" i="82"/>
  <c r="PY1" i="82" s="1"/>
  <c r="OS1" i="82"/>
  <c r="QG1" i="82" s="1"/>
  <c r="PA1" i="82"/>
  <c r="PI1" i="82"/>
  <c r="BV1" i="82"/>
  <c r="GG1" i="82" s="1"/>
  <c r="HA1" i="82" s="1"/>
  <c r="CD1" i="82"/>
  <c r="CL1" i="82"/>
  <c r="CQ1" i="82" s="1"/>
  <c r="CT1" i="82"/>
  <c r="GL1" i="82"/>
  <c r="HJ1" i="82"/>
  <c r="HY1" i="82" s="1"/>
  <c r="IH1" i="82"/>
  <c r="JB1" i="82" s="1"/>
  <c r="IP1" i="82"/>
  <c r="JE1" i="82" s="1"/>
  <c r="LZ1" i="82"/>
  <c r="ME1" i="82" s="1"/>
  <c r="NV1" i="82"/>
  <c r="PT1" i="82" s="1"/>
  <c r="OL1" i="82"/>
  <c r="PZ1" i="82" s="1"/>
  <c r="OT1" i="82"/>
  <c r="QH1" i="82" s="1"/>
  <c r="PB1" i="82"/>
  <c r="BW1" i="82"/>
  <c r="GH1" i="82" s="1"/>
  <c r="HB1" i="82" s="1"/>
  <c r="CE1" i="82"/>
  <c r="CU1" i="82"/>
  <c r="GM1" i="82"/>
  <c r="HK1" i="82"/>
  <c r="HZ1" i="82" s="1"/>
  <c r="II1" i="82"/>
  <c r="JC1" i="82" s="1"/>
  <c r="MA1" i="82"/>
  <c r="MF1" i="82" s="1"/>
  <c r="NW1" i="82"/>
  <c r="OM1" i="82"/>
  <c r="PC1" i="82"/>
  <c r="BX1" i="82"/>
  <c r="CV1" i="82"/>
  <c r="HL1" i="82"/>
  <c r="IA1" i="82" s="1"/>
  <c r="IJ1" i="82"/>
  <c r="JD1" i="82" s="1"/>
  <c r="JP1" i="82"/>
  <c r="KJ1" i="82" s="1"/>
  <c r="KY1" i="82" s="1"/>
  <c r="MB1" i="82"/>
  <c r="MG1" i="82" s="1"/>
  <c r="NX1" i="82"/>
  <c r="PV1" i="82" s="1"/>
  <c r="QK1" i="82" s="1"/>
  <c r="ON1" i="82"/>
  <c r="QB1" i="82" s="1"/>
  <c r="QL1" i="82" s="1"/>
  <c r="PD1" i="82"/>
  <c r="BI1" i="82"/>
  <c r="BN1" i="82" s="1"/>
  <c r="BY1" i="82"/>
  <c r="JQ1" i="82"/>
  <c r="KK1" i="82" s="1"/>
  <c r="KZ1" i="82" s="1"/>
  <c r="OO1" i="82"/>
  <c r="QC1" i="82" s="1"/>
  <c r="QM1" i="82" s="1"/>
  <c r="PE1" i="82"/>
  <c r="QD1" i="82" s="1"/>
  <c r="OR1" i="82"/>
  <c r="QF1" i="82" s="1"/>
  <c r="BJ1" i="82"/>
  <c r="BO1" i="82" s="1"/>
  <c r="BZ1" i="82"/>
  <c r="CH1" i="82"/>
  <c r="CM1" i="82" s="1"/>
  <c r="IL1" i="82"/>
  <c r="JA1" i="82" s="1"/>
  <c r="PF1" i="82"/>
  <c r="QE1" i="82" s="1"/>
  <c r="BK1" i="82"/>
  <c r="BP1" i="82" s="1"/>
  <c r="CI1" i="82"/>
  <c r="CN1" i="82" s="1"/>
  <c r="KT1" i="81"/>
  <c r="KV1" i="81"/>
  <c r="PW1" i="81"/>
  <c r="PT1" i="81"/>
  <c r="KU1" i="81"/>
  <c r="KW1" i="81"/>
  <c r="LG1" i="81" s="1"/>
  <c r="LA1" i="81"/>
  <c r="JC1" i="81"/>
  <c r="HB1" i="81"/>
  <c r="JE1" i="81"/>
  <c r="KX1" i="81"/>
  <c r="LH1" i="81" s="1"/>
  <c r="BU1" i="81"/>
  <c r="GF1" i="81" s="1"/>
  <c r="GZ1" i="81" s="1"/>
  <c r="CK1" i="81"/>
  <c r="CP1" i="81" s="1"/>
  <c r="HI1" i="81"/>
  <c r="HX1" i="81" s="1"/>
  <c r="IG1" i="81"/>
  <c r="IO1" i="81"/>
  <c r="LY1" i="81"/>
  <c r="MD1" i="81" s="1"/>
  <c r="OK1" i="81"/>
  <c r="PY1" i="81" s="1"/>
  <c r="OS1" i="81"/>
  <c r="PA1" i="81"/>
  <c r="QE1" i="81" s="1"/>
  <c r="PI1" i="81"/>
  <c r="BV1" i="81"/>
  <c r="GG1" i="81" s="1"/>
  <c r="HA1" i="81" s="1"/>
  <c r="CD1" i="81"/>
  <c r="CL1" i="81"/>
  <c r="CQ1" i="81" s="1"/>
  <c r="CT1" i="81"/>
  <c r="GL1" i="81"/>
  <c r="HJ1" i="81"/>
  <c r="HY1" i="81" s="1"/>
  <c r="IH1" i="81"/>
  <c r="JB1" i="81" s="1"/>
  <c r="IP1" i="81"/>
  <c r="LZ1" i="81"/>
  <c r="ME1" i="81" s="1"/>
  <c r="NV1" i="81"/>
  <c r="OL1" i="81"/>
  <c r="PZ1" i="81" s="1"/>
  <c r="OT1" i="81"/>
  <c r="PB1" i="81"/>
  <c r="BW1" i="81"/>
  <c r="GH1" i="81" s="1"/>
  <c r="CE1" i="81"/>
  <c r="CU1" i="81"/>
  <c r="GM1" i="81"/>
  <c r="HK1" i="81"/>
  <c r="HZ1" i="81" s="1"/>
  <c r="II1" i="81"/>
  <c r="MA1" i="81"/>
  <c r="MF1" i="81" s="1"/>
  <c r="NW1" i="81"/>
  <c r="PU1" i="81" s="1"/>
  <c r="OM1" i="81"/>
  <c r="QA1" i="81" s="1"/>
  <c r="PC1" i="81"/>
  <c r="CJ1" i="81"/>
  <c r="CO1" i="81" s="1"/>
  <c r="BX1" i="81"/>
  <c r="CV1" i="81"/>
  <c r="HL1" i="81"/>
  <c r="IA1" i="81" s="1"/>
  <c r="IJ1" i="81"/>
  <c r="JD1" i="81" s="1"/>
  <c r="JP1" i="81"/>
  <c r="KJ1" i="81" s="1"/>
  <c r="KY1" i="81" s="1"/>
  <c r="MB1" i="81"/>
  <c r="MG1" i="81" s="1"/>
  <c r="NX1" i="81"/>
  <c r="PV1" i="81" s="1"/>
  <c r="QK1" i="81" s="1"/>
  <c r="ON1" i="81"/>
  <c r="QB1" i="81" s="1"/>
  <c r="PD1" i="81"/>
  <c r="BI1" i="81"/>
  <c r="BN1" i="81" s="1"/>
  <c r="BY1" i="81"/>
  <c r="JQ1" i="81"/>
  <c r="KK1" i="81" s="1"/>
  <c r="KZ1" i="81" s="1"/>
  <c r="OO1" i="81"/>
  <c r="QC1" i="81" s="1"/>
  <c r="PE1" i="81"/>
  <c r="OR1" i="81"/>
  <c r="QF1" i="81" s="1"/>
  <c r="BJ1" i="81"/>
  <c r="BO1" i="81" s="1"/>
  <c r="BZ1" i="81"/>
  <c r="CH1" i="81"/>
  <c r="CM1" i="81" s="1"/>
  <c r="IL1" i="81"/>
  <c r="JA1" i="81" s="1"/>
  <c r="OP1" i="81"/>
  <c r="PF1" i="81"/>
  <c r="BK1" i="81"/>
  <c r="BP1" i="81" s="1"/>
  <c r="CA1" i="81"/>
  <c r="CI1" i="81"/>
  <c r="CN1" i="81" s="1"/>
  <c r="JB1" i="80"/>
  <c r="LA1" i="80"/>
  <c r="LD1" i="80"/>
  <c r="KV1" i="80"/>
  <c r="HA1" i="80"/>
  <c r="KU1" i="80"/>
  <c r="LE1" i="80" s="1"/>
  <c r="KW1" i="80"/>
  <c r="LG1" i="80" s="1"/>
  <c r="PU1" i="80"/>
  <c r="QJ1" i="80" s="1"/>
  <c r="KX1" i="80"/>
  <c r="LH1" i="80" s="1"/>
  <c r="PV1" i="80"/>
  <c r="QB1" i="80"/>
  <c r="GX1" i="80"/>
  <c r="PW1" i="80"/>
  <c r="GY1" i="80"/>
  <c r="JA1" i="80"/>
  <c r="BU1" i="80"/>
  <c r="GF1" i="80" s="1"/>
  <c r="GZ1" i="80" s="1"/>
  <c r="BV1" i="80"/>
  <c r="GG1" i="80" s="1"/>
  <c r="CL1" i="80"/>
  <c r="CQ1" i="80" s="1"/>
  <c r="CT1" i="80"/>
  <c r="LZ1" i="80"/>
  <c r="ME1" i="80" s="1"/>
  <c r="NV1" i="80"/>
  <c r="PT1" i="80" s="1"/>
  <c r="QI1" i="80" s="1"/>
  <c r="OL1" i="80"/>
  <c r="PZ1" i="80" s="1"/>
  <c r="OT1" i="80"/>
  <c r="PB1" i="80"/>
  <c r="QF1" i="80" s="1"/>
  <c r="CJ1" i="80"/>
  <c r="CO1" i="80" s="1"/>
  <c r="CK1" i="80"/>
  <c r="CP1" i="80" s="1"/>
  <c r="BW1" i="80"/>
  <c r="GH1" i="80" s="1"/>
  <c r="HB1" i="80" s="1"/>
  <c r="CE1" i="80"/>
  <c r="CU1" i="80"/>
  <c r="GM1" i="80"/>
  <c r="HK1" i="80"/>
  <c r="HZ1" i="80" s="1"/>
  <c r="II1" i="80"/>
  <c r="JC1" i="80" s="1"/>
  <c r="MA1" i="80"/>
  <c r="MF1" i="80" s="1"/>
  <c r="NW1" i="80"/>
  <c r="OM1" i="80"/>
  <c r="QA1" i="80" s="1"/>
  <c r="PC1" i="80"/>
  <c r="QG1" i="80" s="1"/>
  <c r="PI1" i="80"/>
  <c r="BX1" i="80"/>
  <c r="CV1" i="80"/>
  <c r="HL1" i="80"/>
  <c r="IA1" i="80" s="1"/>
  <c r="IJ1" i="80"/>
  <c r="JD1" i="80" s="1"/>
  <c r="JP1" i="80"/>
  <c r="KJ1" i="80" s="1"/>
  <c r="KY1" i="80" s="1"/>
  <c r="MB1" i="80"/>
  <c r="MG1" i="80" s="1"/>
  <c r="NX1" i="80"/>
  <c r="ON1" i="80"/>
  <c r="PD1" i="80"/>
  <c r="BI1" i="80"/>
  <c r="BN1" i="80" s="1"/>
  <c r="BY1" i="80"/>
  <c r="JQ1" i="80"/>
  <c r="KK1" i="80" s="1"/>
  <c r="KZ1" i="80" s="1"/>
  <c r="OO1" i="80"/>
  <c r="QC1" i="80" s="1"/>
  <c r="PE1" i="80"/>
  <c r="BJ1" i="80"/>
  <c r="BO1" i="80" s="1"/>
  <c r="BZ1" i="80"/>
  <c r="CH1" i="80"/>
  <c r="CM1" i="80" s="1"/>
  <c r="IL1" i="80"/>
  <c r="OP1" i="80"/>
  <c r="QD1" i="80" s="1"/>
  <c r="PF1" i="80"/>
  <c r="QE1" i="80" s="1"/>
  <c r="BK1" i="80"/>
  <c r="BP1" i="80" s="1"/>
  <c r="CA1" i="80"/>
  <c r="CI1" i="80"/>
  <c r="CN1" i="80" s="1"/>
  <c r="LE1" i="79"/>
  <c r="KW1" i="79"/>
  <c r="LG1" i="79" s="1"/>
  <c r="QC1" i="79"/>
  <c r="GY1" i="79"/>
  <c r="QI1" i="79"/>
  <c r="PV1" i="79"/>
  <c r="GX1" i="79"/>
  <c r="LH1" i="79"/>
  <c r="MG1" i="79"/>
  <c r="PT1" i="79"/>
  <c r="HA1" i="79"/>
  <c r="JB1" i="79"/>
  <c r="ME1" i="79"/>
  <c r="CJ1" i="79"/>
  <c r="CO1" i="79" s="1"/>
  <c r="OR1" i="79"/>
  <c r="QF1" i="79" s="1"/>
  <c r="BU1" i="79"/>
  <c r="GF1" i="79" s="1"/>
  <c r="GZ1" i="79" s="1"/>
  <c r="CK1" i="79"/>
  <c r="CP1" i="79" s="1"/>
  <c r="GK1" i="79"/>
  <c r="HI1" i="79"/>
  <c r="HX1" i="79" s="1"/>
  <c r="IG1" i="79"/>
  <c r="JA1" i="79" s="1"/>
  <c r="IO1" i="79"/>
  <c r="LY1" i="79"/>
  <c r="MD1" i="79" s="1"/>
  <c r="OK1" i="79"/>
  <c r="PY1" i="79" s="1"/>
  <c r="OS1" i="79"/>
  <c r="QG1" i="79" s="1"/>
  <c r="PA1" i="79"/>
  <c r="QE1" i="79" s="1"/>
  <c r="PI1" i="79"/>
  <c r="BW1" i="79"/>
  <c r="GH1" i="79" s="1"/>
  <c r="CE1" i="79"/>
  <c r="CU1" i="79"/>
  <c r="GM1" i="79"/>
  <c r="HK1" i="79"/>
  <c r="HZ1" i="79" s="1"/>
  <c r="II1" i="79"/>
  <c r="JC1" i="79" s="1"/>
  <c r="MA1" i="79"/>
  <c r="MF1" i="79" s="1"/>
  <c r="NW1" i="79"/>
  <c r="PU1" i="79" s="1"/>
  <c r="OM1" i="79"/>
  <c r="QA1" i="79" s="1"/>
  <c r="QK1" i="79" s="1"/>
  <c r="PC1" i="79"/>
  <c r="NV1" i="79"/>
  <c r="OT1" i="79"/>
  <c r="BX1" i="79"/>
  <c r="CV1" i="79"/>
  <c r="HL1" i="79"/>
  <c r="IA1" i="79" s="1"/>
  <c r="IJ1" i="79"/>
  <c r="JD1" i="79" s="1"/>
  <c r="JP1" i="79"/>
  <c r="KJ1" i="79" s="1"/>
  <c r="KY1" i="79" s="1"/>
  <c r="LD1" i="79" s="1"/>
  <c r="MB1" i="79"/>
  <c r="NX1" i="79"/>
  <c r="ON1" i="79"/>
  <c r="QB1" i="79" s="1"/>
  <c r="QL1" i="79" s="1"/>
  <c r="PD1" i="79"/>
  <c r="BI1" i="79"/>
  <c r="BN1" i="79" s="1"/>
  <c r="BY1" i="79"/>
  <c r="CG1" i="79"/>
  <c r="JQ1" i="79"/>
  <c r="KK1" i="79" s="1"/>
  <c r="KZ1" i="79" s="1"/>
  <c r="OO1" i="79"/>
  <c r="PE1" i="79"/>
  <c r="CT1" i="79"/>
  <c r="BJ1" i="79"/>
  <c r="BO1" i="79" s="1"/>
  <c r="BZ1" i="79"/>
  <c r="CH1" i="79"/>
  <c r="CM1" i="79" s="1"/>
  <c r="IL1" i="79"/>
  <c r="OP1" i="79"/>
  <c r="QD1" i="79" s="1"/>
  <c r="PF1" i="79"/>
  <c r="LZ1" i="79"/>
  <c r="PB1" i="79"/>
  <c r="BK1" i="79"/>
  <c r="BP1" i="79" s="1"/>
  <c r="CA1" i="79"/>
  <c r="CI1" i="79"/>
  <c r="CN1" i="79" s="1"/>
  <c r="KX1" i="78"/>
  <c r="PW1" i="78"/>
  <c r="QB1" i="78"/>
  <c r="QH1" i="78"/>
  <c r="KW1" i="78"/>
  <c r="LG1" i="78" s="1"/>
  <c r="GX1" i="78"/>
  <c r="MC1" i="78"/>
  <c r="GY1" i="78"/>
  <c r="GZ1" i="78"/>
  <c r="JA1" i="78"/>
  <c r="KV1" i="78"/>
  <c r="LF1" i="78" s="1"/>
  <c r="BL1" i="78"/>
  <c r="BQ1" i="78" s="1"/>
  <c r="CJ1" i="78"/>
  <c r="CO1" i="78" s="1"/>
  <c r="GB1" i="78"/>
  <c r="HA1" i="78" s="1"/>
  <c r="HH1" i="78"/>
  <c r="HW1" i="78" s="1"/>
  <c r="IN1" i="78"/>
  <c r="JT1" i="78"/>
  <c r="KN1" i="78" s="1"/>
  <c r="LC1" i="78" s="1"/>
  <c r="LX1" i="78"/>
  <c r="OR1" i="78"/>
  <c r="QF1" i="78" s="1"/>
  <c r="OZ1" i="78"/>
  <c r="PH1" i="78"/>
  <c r="BU1" i="78"/>
  <c r="GF1" i="78" s="1"/>
  <c r="CC1" i="78"/>
  <c r="CK1" i="78"/>
  <c r="CP1" i="78" s="1"/>
  <c r="CS1" i="78"/>
  <c r="GC1" i="78"/>
  <c r="GK1" i="78"/>
  <c r="HI1" i="78"/>
  <c r="HX1" i="78" s="1"/>
  <c r="IG1" i="78"/>
  <c r="IO1" i="78"/>
  <c r="LY1" i="78"/>
  <c r="MD1" i="78" s="1"/>
  <c r="OK1" i="78"/>
  <c r="PY1" i="78" s="1"/>
  <c r="OS1" i="78"/>
  <c r="QG1" i="78" s="1"/>
  <c r="QL1" i="78" s="1"/>
  <c r="PA1" i="78"/>
  <c r="QE1" i="78" s="1"/>
  <c r="PI1" i="78"/>
  <c r="BW1" i="78"/>
  <c r="GH1" i="78" s="1"/>
  <c r="CE1" i="78"/>
  <c r="II1" i="78"/>
  <c r="JC1" i="78" s="1"/>
  <c r="MA1" i="78"/>
  <c r="MF1" i="78" s="1"/>
  <c r="NW1" i="78"/>
  <c r="PU1" i="78" s="1"/>
  <c r="QJ1" i="78" s="1"/>
  <c r="OM1" i="78"/>
  <c r="QA1" i="78" s="1"/>
  <c r="PC1" i="78"/>
  <c r="BX1" i="78"/>
  <c r="CV1" i="78"/>
  <c r="HL1" i="78"/>
  <c r="IA1" i="78" s="1"/>
  <c r="IJ1" i="78"/>
  <c r="JD1" i="78" s="1"/>
  <c r="JP1" i="78"/>
  <c r="KJ1" i="78" s="1"/>
  <c r="KY1" i="78" s="1"/>
  <c r="LD1" i="78" s="1"/>
  <c r="MB1" i="78"/>
  <c r="MG1" i="78" s="1"/>
  <c r="NX1" i="78"/>
  <c r="PV1" i="78" s="1"/>
  <c r="QK1" i="78" s="1"/>
  <c r="ON1" i="78"/>
  <c r="PD1" i="78"/>
  <c r="BI1" i="78"/>
  <c r="BN1" i="78" s="1"/>
  <c r="BY1" i="78"/>
  <c r="CG1" i="78"/>
  <c r="JQ1" i="78"/>
  <c r="KK1" i="78" s="1"/>
  <c r="KZ1" i="78" s="1"/>
  <c r="LE1" i="78" s="1"/>
  <c r="OO1" i="78"/>
  <c r="QC1" i="78" s="1"/>
  <c r="QM1" i="78" s="1"/>
  <c r="PE1" i="78"/>
  <c r="BJ1" i="78"/>
  <c r="BO1" i="78" s="1"/>
  <c r="BZ1" i="78"/>
  <c r="CH1" i="78"/>
  <c r="CM1" i="78" s="1"/>
  <c r="IL1" i="78"/>
  <c r="OP1" i="78"/>
  <c r="PF1" i="78"/>
  <c r="BK1" i="78"/>
  <c r="BP1" i="78" s="1"/>
  <c r="CA1" i="78"/>
  <c r="CI1" i="78"/>
  <c r="CN1" i="78" s="1"/>
  <c r="KV1" i="77"/>
  <c r="LF1" i="77" s="1"/>
  <c r="PU1" i="77"/>
  <c r="QA1" i="77"/>
  <c r="GY1" i="77"/>
  <c r="JB1" i="77"/>
  <c r="KW1" i="77"/>
  <c r="LG1" i="77" s="1"/>
  <c r="JC1" i="77"/>
  <c r="KX1" i="77"/>
  <c r="LH1" i="77" s="1"/>
  <c r="PZ1" i="77"/>
  <c r="QE1" i="77"/>
  <c r="QJ1" i="77" s="1"/>
  <c r="BU1" i="77"/>
  <c r="GF1" i="77" s="1"/>
  <c r="GZ1" i="77" s="1"/>
  <c r="CK1" i="77"/>
  <c r="CP1" i="77" s="1"/>
  <c r="GK1" i="77"/>
  <c r="HI1" i="77"/>
  <c r="HX1" i="77" s="1"/>
  <c r="IG1" i="77"/>
  <c r="JA1" i="77" s="1"/>
  <c r="IO1" i="77"/>
  <c r="LY1" i="77"/>
  <c r="MD1" i="77" s="1"/>
  <c r="OK1" i="77"/>
  <c r="PY1" i="77" s="1"/>
  <c r="OS1" i="77"/>
  <c r="PA1" i="77"/>
  <c r="PI1" i="77"/>
  <c r="BV1" i="77"/>
  <c r="GG1" i="77" s="1"/>
  <c r="HA1" i="77" s="1"/>
  <c r="CL1" i="77"/>
  <c r="CQ1" i="77" s="1"/>
  <c r="CT1" i="77"/>
  <c r="GL1" i="77"/>
  <c r="HJ1" i="77"/>
  <c r="HY1" i="77" s="1"/>
  <c r="IH1" i="77"/>
  <c r="IP1" i="77"/>
  <c r="JE1" i="77" s="1"/>
  <c r="LZ1" i="77"/>
  <c r="ME1" i="77" s="1"/>
  <c r="NV1" i="77"/>
  <c r="PT1" i="77" s="1"/>
  <c r="OL1" i="77"/>
  <c r="OT1" i="77"/>
  <c r="PB1" i="77"/>
  <c r="BW1" i="77"/>
  <c r="GH1" i="77" s="1"/>
  <c r="CE1" i="77"/>
  <c r="CU1" i="77"/>
  <c r="GM1" i="77"/>
  <c r="HB1" i="77" s="1"/>
  <c r="HK1" i="77"/>
  <c r="HZ1" i="77" s="1"/>
  <c r="II1" i="77"/>
  <c r="MA1" i="77"/>
  <c r="MF1" i="77" s="1"/>
  <c r="NW1" i="77"/>
  <c r="OM1" i="77"/>
  <c r="PC1" i="77"/>
  <c r="CJ1" i="77"/>
  <c r="CO1" i="77" s="1"/>
  <c r="BX1" i="77"/>
  <c r="CV1" i="77"/>
  <c r="HL1" i="77"/>
  <c r="IA1" i="77" s="1"/>
  <c r="IJ1" i="77"/>
  <c r="JD1" i="77" s="1"/>
  <c r="JP1" i="77"/>
  <c r="KJ1" i="77" s="1"/>
  <c r="KY1" i="77" s="1"/>
  <c r="LD1" i="77" s="1"/>
  <c r="MB1" i="77"/>
  <c r="MG1" i="77" s="1"/>
  <c r="NX1" i="77"/>
  <c r="PV1" i="77" s="1"/>
  <c r="QK1" i="77" s="1"/>
  <c r="ON1" i="77"/>
  <c r="QB1" i="77" s="1"/>
  <c r="PD1" i="77"/>
  <c r="BI1" i="77"/>
  <c r="BN1" i="77" s="1"/>
  <c r="BY1" i="77"/>
  <c r="JQ1" i="77"/>
  <c r="KK1" i="77" s="1"/>
  <c r="KZ1" i="77" s="1"/>
  <c r="LE1" i="77" s="1"/>
  <c r="OO1" i="77"/>
  <c r="QC1" i="77" s="1"/>
  <c r="PE1" i="77"/>
  <c r="BJ1" i="77"/>
  <c r="BO1" i="77" s="1"/>
  <c r="BZ1" i="77"/>
  <c r="CH1" i="77"/>
  <c r="CM1" i="77" s="1"/>
  <c r="IL1" i="77"/>
  <c r="OP1" i="77"/>
  <c r="PF1" i="77"/>
  <c r="OR1" i="77"/>
  <c r="QF1" i="77" s="1"/>
  <c r="BK1" i="77"/>
  <c r="BP1" i="77" s="1"/>
  <c r="CA1" i="77"/>
  <c r="CI1" i="77"/>
  <c r="CN1" i="77" s="1"/>
  <c r="QG1" i="76"/>
  <c r="KV1" i="76"/>
  <c r="PT1" i="76"/>
  <c r="PZ1" i="76"/>
  <c r="LA1" i="76"/>
  <c r="KU1" i="76"/>
  <c r="KW1" i="76"/>
  <c r="LG1" i="76" s="1"/>
  <c r="JA1" i="76"/>
  <c r="KX1" i="76"/>
  <c r="LH1" i="76" s="1"/>
  <c r="QB1" i="76"/>
  <c r="QL1" i="76" s="1"/>
  <c r="PW1" i="76"/>
  <c r="CJ1" i="76"/>
  <c r="CO1" i="76" s="1"/>
  <c r="CK1" i="76"/>
  <c r="CP1" i="76" s="1"/>
  <c r="BV1" i="76"/>
  <c r="GG1" i="76" s="1"/>
  <c r="HA1" i="76" s="1"/>
  <c r="CL1" i="76"/>
  <c r="CQ1" i="76" s="1"/>
  <c r="CT1" i="76"/>
  <c r="LZ1" i="76"/>
  <c r="ME1" i="76" s="1"/>
  <c r="NV1" i="76"/>
  <c r="OL1" i="76"/>
  <c r="OT1" i="76"/>
  <c r="PB1" i="76"/>
  <c r="QF1" i="76" s="1"/>
  <c r="BW1" i="76"/>
  <c r="GH1" i="76" s="1"/>
  <c r="HB1" i="76" s="1"/>
  <c r="CE1" i="76"/>
  <c r="CU1" i="76"/>
  <c r="II1" i="76"/>
  <c r="JC1" i="76" s="1"/>
  <c r="MA1" i="76"/>
  <c r="MF1" i="76" s="1"/>
  <c r="NW1" i="76"/>
  <c r="PU1" i="76" s="1"/>
  <c r="OM1" i="76"/>
  <c r="QA1" i="76" s="1"/>
  <c r="PC1" i="76"/>
  <c r="PI1" i="76"/>
  <c r="BX1" i="76"/>
  <c r="CF1" i="76"/>
  <c r="CV1" i="76"/>
  <c r="HL1" i="76"/>
  <c r="IA1" i="76" s="1"/>
  <c r="IJ1" i="76"/>
  <c r="JD1" i="76" s="1"/>
  <c r="JP1" i="76"/>
  <c r="KJ1" i="76" s="1"/>
  <c r="KY1" i="76" s="1"/>
  <c r="LD1" i="76" s="1"/>
  <c r="MB1" i="76"/>
  <c r="MG1" i="76" s="1"/>
  <c r="NX1" i="76"/>
  <c r="PV1" i="76" s="1"/>
  <c r="QK1" i="76" s="1"/>
  <c r="ON1" i="76"/>
  <c r="PD1" i="76"/>
  <c r="BI1" i="76"/>
  <c r="BN1" i="76" s="1"/>
  <c r="BY1" i="76"/>
  <c r="JQ1" i="76"/>
  <c r="KK1" i="76" s="1"/>
  <c r="KZ1" i="76" s="1"/>
  <c r="OO1" i="76"/>
  <c r="QC1" i="76" s="1"/>
  <c r="PE1" i="76"/>
  <c r="BU1" i="76"/>
  <c r="GF1" i="76" s="1"/>
  <c r="GZ1" i="76" s="1"/>
  <c r="BJ1" i="76"/>
  <c r="BO1" i="76" s="1"/>
  <c r="BZ1" i="76"/>
  <c r="CH1" i="76"/>
  <c r="CM1" i="76" s="1"/>
  <c r="IL1" i="76"/>
  <c r="OP1" i="76"/>
  <c r="PF1" i="76"/>
  <c r="QE1" i="76" s="1"/>
  <c r="BK1" i="76"/>
  <c r="BP1" i="76" s="1"/>
  <c r="CA1" i="76"/>
  <c r="CI1" i="76"/>
  <c r="CN1" i="76" s="1"/>
  <c r="PT1" i="75"/>
  <c r="PZ1" i="75"/>
  <c r="HA1" i="75"/>
  <c r="KV1" i="75"/>
  <c r="LF1" i="75" s="1"/>
  <c r="PU1" i="75"/>
  <c r="QA1" i="75"/>
  <c r="KX1" i="75"/>
  <c r="LH1" i="75" s="1"/>
  <c r="PW1" i="75"/>
  <c r="QJ1" i="75"/>
  <c r="PV1" i="75"/>
  <c r="QK1" i="75" s="1"/>
  <c r="QE1" i="75"/>
  <c r="GX1" i="75"/>
  <c r="BU1" i="75"/>
  <c r="GF1" i="75" s="1"/>
  <c r="GZ1" i="75" s="1"/>
  <c r="CK1" i="75"/>
  <c r="CP1" i="75" s="1"/>
  <c r="GK1" i="75"/>
  <c r="HI1" i="75"/>
  <c r="HX1" i="75" s="1"/>
  <c r="IG1" i="75"/>
  <c r="JA1" i="75" s="1"/>
  <c r="IO1" i="75"/>
  <c r="LY1" i="75"/>
  <c r="MD1" i="75" s="1"/>
  <c r="OK1" i="75"/>
  <c r="PY1" i="75" s="1"/>
  <c r="OS1" i="75"/>
  <c r="QG1" i="75" s="1"/>
  <c r="PA1" i="75"/>
  <c r="PI1" i="75"/>
  <c r="CJ1" i="75"/>
  <c r="CO1" i="75" s="1"/>
  <c r="BV1" i="75"/>
  <c r="GG1" i="75" s="1"/>
  <c r="CL1" i="75"/>
  <c r="CQ1" i="75" s="1"/>
  <c r="CT1" i="75"/>
  <c r="HJ1" i="75"/>
  <c r="HY1" i="75" s="1"/>
  <c r="IH1" i="75"/>
  <c r="JB1" i="75" s="1"/>
  <c r="IP1" i="75"/>
  <c r="JE1" i="75" s="1"/>
  <c r="LZ1" i="75"/>
  <c r="ME1" i="75" s="1"/>
  <c r="NV1" i="75"/>
  <c r="OL1" i="75"/>
  <c r="OT1" i="75"/>
  <c r="PB1" i="75"/>
  <c r="BW1" i="75"/>
  <c r="GH1" i="75" s="1"/>
  <c r="HB1" i="75" s="1"/>
  <c r="CE1" i="75"/>
  <c r="CU1" i="75"/>
  <c r="HK1" i="75"/>
  <c r="HZ1" i="75" s="1"/>
  <c r="II1" i="75"/>
  <c r="JC1" i="75" s="1"/>
  <c r="MA1" i="75"/>
  <c r="MF1" i="75" s="1"/>
  <c r="NW1" i="75"/>
  <c r="OM1" i="75"/>
  <c r="PC1" i="75"/>
  <c r="BX1" i="75"/>
  <c r="CV1" i="75"/>
  <c r="HL1" i="75"/>
  <c r="IA1" i="75" s="1"/>
  <c r="IJ1" i="75"/>
  <c r="JP1" i="75"/>
  <c r="KJ1" i="75" s="1"/>
  <c r="KY1" i="75" s="1"/>
  <c r="LD1" i="75" s="1"/>
  <c r="MB1" i="75"/>
  <c r="MG1" i="75" s="1"/>
  <c r="NX1" i="75"/>
  <c r="ON1" i="75"/>
  <c r="QB1" i="75" s="1"/>
  <c r="QL1" i="75" s="1"/>
  <c r="PD1" i="75"/>
  <c r="OR1" i="75"/>
  <c r="QF1" i="75" s="1"/>
  <c r="BI1" i="75"/>
  <c r="BN1" i="75" s="1"/>
  <c r="BY1" i="75"/>
  <c r="JQ1" i="75"/>
  <c r="KK1" i="75" s="1"/>
  <c r="KZ1" i="75" s="1"/>
  <c r="LE1" i="75" s="1"/>
  <c r="OO1" i="75"/>
  <c r="QC1" i="75" s="1"/>
  <c r="PE1" i="75"/>
  <c r="BJ1" i="75"/>
  <c r="BO1" i="75" s="1"/>
  <c r="BZ1" i="75"/>
  <c r="CH1" i="75"/>
  <c r="CM1" i="75" s="1"/>
  <c r="IL1" i="75"/>
  <c r="OP1" i="75"/>
  <c r="PF1" i="75"/>
  <c r="BK1" i="75"/>
  <c r="BP1" i="75" s="1"/>
  <c r="CA1" i="75"/>
  <c r="CI1" i="75"/>
  <c r="CN1" i="75" s="1"/>
  <c r="QA1" i="74"/>
  <c r="LE1" i="74"/>
  <c r="KW1" i="74"/>
  <c r="LG1" i="74" s="1"/>
  <c r="PV1" i="74"/>
  <c r="HA1" i="74"/>
  <c r="JA1" i="74"/>
  <c r="LH1" i="74"/>
  <c r="JB1" i="74"/>
  <c r="MD1" i="74"/>
  <c r="MG1" i="74"/>
  <c r="PT1" i="74"/>
  <c r="CJ1" i="74"/>
  <c r="CO1" i="74" s="1"/>
  <c r="OR1" i="74"/>
  <c r="BU1" i="74"/>
  <c r="GF1" i="74" s="1"/>
  <c r="GZ1" i="74" s="1"/>
  <c r="CK1" i="74"/>
  <c r="CP1" i="74" s="1"/>
  <c r="IG1" i="74"/>
  <c r="IO1" i="74"/>
  <c r="LY1" i="74"/>
  <c r="OK1" i="74"/>
  <c r="PY1" i="74" s="1"/>
  <c r="OS1" i="74"/>
  <c r="PA1" i="74"/>
  <c r="PI1" i="74"/>
  <c r="BW1" i="74"/>
  <c r="GH1" i="74" s="1"/>
  <c r="CE1" i="74"/>
  <c r="CU1" i="74"/>
  <c r="GM1" i="74"/>
  <c r="HK1" i="74"/>
  <c r="HZ1" i="74" s="1"/>
  <c r="II1" i="74"/>
  <c r="JC1" i="74" s="1"/>
  <c r="MA1" i="74"/>
  <c r="MF1" i="74" s="1"/>
  <c r="NW1" i="74"/>
  <c r="PU1" i="74" s="1"/>
  <c r="QJ1" i="74" s="1"/>
  <c r="OM1" i="74"/>
  <c r="PC1" i="74"/>
  <c r="CL1" i="74"/>
  <c r="CQ1" i="74" s="1"/>
  <c r="BX1" i="74"/>
  <c r="CV1" i="74"/>
  <c r="HL1" i="74"/>
  <c r="IA1" i="74" s="1"/>
  <c r="IJ1" i="74"/>
  <c r="JP1" i="74"/>
  <c r="KJ1" i="74" s="1"/>
  <c r="KY1" i="74" s="1"/>
  <c r="LD1" i="74" s="1"/>
  <c r="MB1" i="74"/>
  <c r="NX1" i="74"/>
  <c r="ON1" i="74"/>
  <c r="QB1" i="74" s="1"/>
  <c r="PD1" i="74"/>
  <c r="OT1" i="74"/>
  <c r="QH1" i="74" s="1"/>
  <c r="BI1" i="74"/>
  <c r="BN1" i="74" s="1"/>
  <c r="BY1" i="74"/>
  <c r="FY1" i="74"/>
  <c r="GX1" i="74" s="1"/>
  <c r="JQ1" i="74"/>
  <c r="KK1" i="74" s="1"/>
  <c r="KZ1" i="74" s="1"/>
  <c r="OO1" i="74"/>
  <c r="QC1" i="74" s="1"/>
  <c r="QM1" i="74" s="1"/>
  <c r="PE1" i="74"/>
  <c r="PB1" i="74"/>
  <c r="BJ1" i="74"/>
  <c r="BO1" i="74" s="1"/>
  <c r="BZ1" i="74"/>
  <c r="CH1" i="74"/>
  <c r="CM1" i="74" s="1"/>
  <c r="IL1" i="74"/>
  <c r="OP1" i="74"/>
  <c r="PF1" i="74"/>
  <c r="QE1" i="74" s="1"/>
  <c r="CT1" i="74"/>
  <c r="LZ1" i="74"/>
  <c r="ME1" i="74" s="1"/>
  <c r="BK1" i="74"/>
  <c r="BP1" i="74" s="1"/>
  <c r="CA1" i="74"/>
  <c r="CI1" i="74"/>
  <c r="CN1" i="74" s="1"/>
  <c r="LH1" i="73"/>
  <c r="QE1" i="73"/>
  <c r="QH1" i="73"/>
  <c r="GZ1" i="73"/>
  <c r="GX1" i="73"/>
  <c r="MG1" i="73"/>
  <c r="HA1" i="73"/>
  <c r="JE1" i="73"/>
  <c r="KV1" i="73"/>
  <c r="LA1" i="73"/>
  <c r="KU1" i="73"/>
  <c r="LE1" i="73" s="1"/>
  <c r="KW1" i="73"/>
  <c r="LG1" i="73" s="1"/>
  <c r="CJ1" i="73"/>
  <c r="CO1" i="73" s="1"/>
  <c r="OR1" i="73"/>
  <c r="BU1" i="73"/>
  <c r="GF1" i="73" s="1"/>
  <c r="CK1" i="73"/>
  <c r="CP1" i="73" s="1"/>
  <c r="IG1" i="73"/>
  <c r="JA1" i="73" s="1"/>
  <c r="OK1" i="73"/>
  <c r="PY1" i="73" s="1"/>
  <c r="OS1" i="73"/>
  <c r="QG1" i="73" s="1"/>
  <c r="PA1" i="73"/>
  <c r="PI1" i="73"/>
  <c r="BW1" i="73"/>
  <c r="GH1" i="73" s="1"/>
  <c r="HB1" i="73" s="1"/>
  <c r="CE1" i="73"/>
  <c r="CU1" i="73"/>
  <c r="MA1" i="73"/>
  <c r="MF1" i="73" s="1"/>
  <c r="NW1" i="73"/>
  <c r="PU1" i="73" s="1"/>
  <c r="QJ1" i="73" s="1"/>
  <c r="OM1" i="73"/>
  <c r="QA1" i="73" s="1"/>
  <c r="PC1" i="73"/>
  <c r="CT1" i="73"/>
  <c r="NV1" i="73"/>
  <c r="PT1" i="73" s="1"/>
  <c r="BX1" i="73"/>
  <c r="CV1" i="73"/>
  <c r="HL1" i="73"/>
  <c r="IA1" i="73" s="1"/>
  <c r="IJ1" i="73"/>
  <c r="JD1" i="73" s="1"/>
  <c r="JP1" i="73"/>
  <c r="KJ1" i="73" s="1"/>
  <c r="KY1" i="73" s="1"/>
  <c r="LD1" i="73" s="1"/>
  <c r="MB1" i="73"/>
  <c r="NX1" i="73"/>
  <c r="PV1" i="73" s="1"/>
  <c r="ON1" i="73"/>
  <c r="QB1" i="73" s="1"/>
  <c r="QL1" i="73" s="1"/>
  <c r="PD1" i="73"/>
  <c r="LZ1" i="73"/>
  <c r="ME1" i="73" s="1"/>
  <c r="BI1" i="73"/>
  <c r="BN1" i="73" s="1"/>
  <c r="BY1" i="73"/>
  <c r="CG1" i="73"/>
  <c r="JQ1" i="73"/>
  <c r="KK1" i="73" s="1"/>
  <c r="KZ1" i="73" s="1"/>
  <c r="OO1" i="73"/>
  <c r="QC1" i="73" s="1"/>
  <c r="QM1" i="73" s="1"/>
  <c r="PE1" i="73"/>
  <c r="BJ1" i="73"/>
  <c r="BO1" i="73" s="1"/>
  <c r="BZ1" i="73"/>
  <c r="CH1" i="73"/>
  <c r="CM1" i="73" s="1"/>
  <c r="IL1" i="73"/>
  <c r="OP1" i="73"/>
  <c r="PF1" i="73"/>
  <c r="CL1" i="73"/>
  <c r="CQ1" i="73" s="1"/>
  <c r="PB1" i="73"/>
  <c r="BK1" i="73"/>
  <c r="BP1" i="73" s="1"/>
  <c r="CA1" i="73"/>
  <c r="CI1" i="73"/>
  <c r="CN1" i="73" s="1"/>
  <c r="HA1" i="72"/>
  <c r="JA1" i="72"/>
  <c r="LD1" i="72"/>
  <c r="KV1" i="72"/>
  <c r="LF1" i="72" s="1"/>
  <c r="KU1" i="72"/>
  <c r="KW1" i="72"/>
  <c r="LG1" i="72" s="1"/>
  <c r="PW1" i="72"/>
  <c r="KX1" i="72"/>
  <c r="LH1" i="72" s="1"/>
  <c r="PZ1" i="72"/>
  <c r="PT1" i="72"/>
  <c r="QI1" i="72" s="1"/>
  <c r="GX1" i="72"/>
  <c r="BU1" i="72"/>
  <c r="GF1" i="72" s="1"/>
  <c r="GZ1" i="72" s="1"/>
  <c r="CK1" i="72"/>
  <c r="CP1" i="72" s="1"/>
  <c r="IG1" i="72"/>
  <c r="IO1" i="72"/>
  <c r="LY1" i="72"/>
  <c r="MD1" i="72" s="1"/>
  <c r="OK1" i="72"/>
  <c r="PY1" i="72" s="1"/>
  <c r="OS1" i="72"/>
  <c r="PA1" i="72"/>
  <c r="QE1" i="72" s="1"/>
  <c r="PI1" i="72"/>
  <c r="CJ1" i="72"/>
  <c r="CO1" i="72" s="1"/>
  <c r="BV1" i="72"/>
  <c r="GG1" i="72" s="1"/>
  <c r="CL1" i="72"/>
  <c r="CQ1" i="72" s="1"/>
  <c r="CT1" i="72"/>
  <c r="GL1" i="72"/>
  <c r="HJ1" i="72"/>
  <c r="HY1" i="72" s="1"/>
  <c r="IH1" i="72"/>
  <c r="JB1" i="72" s="1"/>
  <c r="IP1" i="72"/>
  <c r="JE1" i="72" s="1"/>
  <c r="LZ1" i="72"/>
  <c r="ME1" i="72" s="1"/>
  <c r="NV1" i="72"/>
  <c r="OL1" i="72"/>
  <c r="OT1" i="72"/>
  <c r="PB1" i="72"/>
  <c r="BW1" i="72"/>
  <c r="GH1" i="72" s="1"/>
  <c r="HB1" i="72" s="1"/>
  <c r="CE1" i="72"/>
  <c r="CU1" i="72"/>
  <c r="GM1" i="72"/>
  <c r="HK1" i="72"/>
  <c r="HZ1" i="72" s="1"/>
  <c r="II1" i="72"/>
  <c r="JC1" i="72" s="1"/>
  <c r="MA1" i="72"/>
  <c r="MF1" i="72" s="1"/>
  <c r="NW1" i="72"/>
  <c r="PU1" i="72" s="1"/>
  <c r="OM1" i="72"/>
  <c r="QA1" i="72" s="1"/>
  <c r="PC1" i="72"/>
  <c r="BX1" i="72"/>
  <c r="CV1" i="72"/>
  <c r="HL1" i="72"/>
  <c r="IA1" i="72" s="1"/>
  <c r="IJ1" i="72"/>
  <c r="JD1" i="72" s="1"/>
  <c r="JP1" i="72"/>
  <c r="KJ1" i="72" s="1"/>
  <c r="KY1" i="72" s="1"/>
  <c r="MB1" i="72"/>
  <c r="MG1" i="72" s="1"/>
  <c r="NX1" i="72"/>
  <c r="PV1" i="72" s="1"/>
  <c r="QK1" i="72" s="1"/>
  <c r="ON1" i="72"/>
  <c r="QB1" i="72" s="1"/>
  <c r="PD1" i="72"/>
  <c r="BI1" i="72"/>
  <c r="BN1" i="72" s="1"/>
  <c r="BY1" i="72"/>
  <c r="JQ1" i="72"/>
  <c r="KK1" i="72" s="1"/>
  <c r="KZ1" i="72" s="1"/>
  <c r="OO1" i="72"/>
  <c r="QC1" i="72" s="1"/>
  <c r="PE1" i="72"/>
  <c r="OR1" i="72"/>
  <c r="QF1" i="72" s="1"/>
  <c r="BJ1" i="72"/>
  <c r="BO1" i="72" s="1"/>
  <c r="BZ1" i="72"/>
  <c r="CH1" i="72"/>
  <c r="CM1" i="72" s="1"/>
  <c r="IL1" i="72"/>
  <c r="OP1" i="72"/>
  <c r="QD1" i="72" s="1"/>
  <c r="PF1" i="72"/>
  <c r="BK1" i="72"/>
  <c r="BP1" i="72" s="1"/>
  <c r="CA1" i="72"/>
  <c r="CI1" i="72"/>
  <c r="CN1" i="72" s="1"/>
  <c r="LD1" i="71"/>
  <c r="ME1" i="71"/>
  <c r="JE1" i="71"/>
  <c r="KW1" i="71"/>
  <c r="LG1" i="71" s="1"/>
  <c r="PV1" i="71"/>
  <c r="QE1" i="71"/>
  <c r="GX1" i="71"/>
  <c r="GY1" i="71"/>
  <c r="LH1" i="71"/>
  <c r="JB1" i="71"/>
  <c r="JC1" i="71"/>
  <c r="MD1" i="71"/>
  <c r="MG1" i="71"/>
  <c r="PZ1" i="71"/>
  <c r="BU1" i="71"/>
  <c r="GF1" i="71" s="1"/>
  <c r="GZ1" i="71" s="1"/>
  <c r="CK1" i="71"/>
  <c r="CP1" i="71" s="1"/>
  <c r="IG1" i="71"/>
  <c r="JA1" i="71" s="1"/>
  <c r="LY1" i="71"/>
  <c r="OK1" i="71"/>
  <c r="PY1" i="71" s="1"/>
  <c r="OS1" i="71"/>
  <c r="PA1" i="71"/>
  <c r="PI1" i="71"/>
  <c r="BV1" i="71"/>
  <c r="GG1" i="71" s="1"/>
  <c r="HA1" i="71" s="1"/>
  <c r="CL1" i="71"/>
  <c r="CQ1" i="71" s="1"/>
  <c r="CT1" i="71"/>
  <c r="LZ1" i="71"/>
  <c r="NV1" i="71"/>
  <c r="PT1" i="71" s="1"/>
  <c r="QI1" i="71" s="1"/>
  <c r="OL1" i="71"/>
  <c r="OT1" i="71"/>
  <c r="PB1" i="71"/>
  <c r="BW1" i="71"/>
  <c r="GH1" i="71" s="1"/>
  <c r="HB1" i="71" s="1"/>
  <c r="CE1" i="71"/>
  <c r="CU1" i="71"/>
  <c r="HK1" i="71"/>
  <c r="HZ1" i="71" s="1"/>
  <c r="II1" i="71"/>
  <c r="MA1" i="71"/>
  <c r="MF1" i="71" s="1"/>
  <c r="NW1" i="71"/>
  <c r="PU1" i="71" s="1"/>
  <c r="QJ1" i="71" s="1"/>
  <c r="OM1" i="71"/>
  <c r="QA1" i="71" s="1"/>
  <c r="PC1" i="71"/>
  <c r="BX1" i="71"/>
  <c r="CV1" i="71"/>
  <c r="HL1" i="71"/>
  <c r="IA1" i="71" s="1"/>
  <c r="IJ1" i="71"/>
  <c r="JD1" i="71" s="1"/>
  <c r="JP1" i="71"/>
  <c r="KJ1" i="71" s="1"/>
  <c r="KY1" i="71" s="1"/>
  <c r="MB1" i="71"/>
  <c r="NX1" i="71"/>
  <c r="ON1" i="71"/>
  <c r="QB1" i="71" s="1"/>
  <c r="PD1" i="71"/>
  <c r="BI1" i="71"/>
  <c r="BN1" i="71" s="1"/>
  <c r="BY1" i="71"/>
  <c r="JQ1" i="71"/>
  <c r="KK1" i="71" s="1"/>
  <c r="KZ1" i="71" s="1"/>
  <c r="LE1" i="71" s="1"/>
  <c r="OO1" i="71"/>
  <c r="QC1" i="71" s="1"/>
  <c r="PE1" i="71"/>
  <c r="OR1" i="71"/>
  <c r="QF1" i="71" s="1"/>
  <c r="BJ1" i="71"/>
  <c r="BO1" i="71" s="1"/>
  <c r="BZ1" i="71"/>
  <c r="CH1" i="71"/>
  <c r="CM1" i="71" s="1"/>
  <c r="IL1" i="71"/>
  <c r="OP1" i="71"/>
  <c r="QD1" i="71" s="1"/>
  <c r="PF1" i="71"/>
  <c r="CJ1" i="71"/>
  <c r="CO1" i="71" s="1"/>
  <c r="BK1" i="71"/>
  <c r="BP1" i="71" s="1"/>
  <c r="CA1" i="71"/>
  <c r="CI1" i="71"/>
  <c r="CN1" i="71" s="1"/>
  <c r="PU1" i="70"/>
  <c r="QA1" i="70"/>
  <c r="JC1" i="70"/>
  <c r="KV1" i="70"/>
  <c r="LF1" i="70" s="1"/>
  <c r="MD1" i="70"/>
  <c r="KU1" i="70"/>
  <c r="LE1" i="70" s="1"/>
  <c r="KW1" i="70"/>
  <c r="LG1" i="70" s="1"/>
  <c r="PW1" i="70"/>
  <c r="JE1" i="70"/>
  <c r="KX1" i="70"/>
  <c r="LH1" i="70" s="1"/>
  <c r="GX1" i="70"/>
  <c r="BU1" i="70"/>
  <c r="GF1" i="70" s="1"/>
  <c r="GZ1" i="70" s="1"/>
  <c r="CK1" i="70"/>
  <c r="CP1" i="70" s="1"/>
  <c r="LY1" i="70"/>
  <c r="OK1" i="70"/>
  <c r="PY1" i="70" s="1"/>
  <c r="OS1" i="70"/>
  <c r="PA1" i="70"/>
  <c r="QE1" i="70" s="1"/>
  <c r="PI1" i="70"/>
  <c r="BV1" i="70"/>
  <c r="GG1" i="70" s="1"/>
  <c r="HA1" i="70" s="1"/>
  <c r="CL1" i="70"/>
  <c r="CQ1" i="70" s="1"/>
  <c r="CT1" i="70"/>
  <c r="GL1" i="70"/>
  <c r="HJ1" i="70"/>
  <c r="HY1" i="70" s="1"/>
  <c r="IH1" i="70"/>
  <c r="JB1" i="70" s="1"/>
  <c r="IP1" i="70"/>
  <c r="LZ1" i="70"/>
  <c r="ME1" i="70" s="1"/>
  <c r="NV1" i="70"/>
  <c r="PT1" i="70" s="1"/>
  <c r="QI1" i="70" s="1"/>
  <c r="OL1" i="70"/>
  <c r="PZ1" i="70" s="1"/>
  <c r="OT1" i="70"/>
  <c r="QH1" i="70" s="1"/>
  <c r="PB1" i="70"/>
  <c r="BW1" i="70"/>
  <c r="GH1" i="70" s="1"/>
  <c r="HB1" i="70" s="1"/>
  <c r="CE1" i="70"/>
  <c r="CU1" i="70"/>
  <c r="GM1" i="70"/>
  <c r="HK1" i="70"/>
  <c r="HZ1" i="70" s="1"/>
  <c r="II1" i="70"/>
  <c r="MA1" i="70"/>
  <c r="MF1" i="70" s="1"/>
  <c r="NW1" i="70"/>
  <c r="OM1" i="70"/>
  <c r="PC1" i="70"/>
  <c r="BX1" i="70"/>
  <c r="CV1" i="70"/>
  <c r="HL1" i="70"/>
  <c r="IA1" i="70" s="1"/>
  <c r="IJ1" i="70"/>
  <c r="JD1" i="70" s="1"/>
  <c r="JP1" i="70"/>
  <c r="KJ1" i="70" s="1"/>
  <c r="KY1" i="70" s="1"/>
  <c r="LD1" i="70" s="1"/>
  <c r="MB1" i="70"/>
  <c r="MG1" i="70" s="1"/>
  <c r="NX1" i="70"/>
  <c r="PV1" i="70" s="1"/>
  <c r="QK1" i="70" s="1"/>
  <c r="ON1" i="70"/>
  <c r="QB1" i="70" s="1"/>
  <c r="PD1" i="70"/>
  <c r="BI1" i="70"/>
  <c r="BN1" i="70" s="1"/>
  <c r="BY1" i="70"/>
  <c r="JQ1" i="70"/>
  <c r="KK1" i="70" s="1"/>
  <c r="KZ1" i="70" s="1"/>
  <c r="OO1" i="70"/>
  <c r="QC1" i="70" s="1"/>
  <c r="QM1" i="70" s="1"/>
  <c r="PE1" i="70"/>
  <c r="CJ1" i="70"/>
  <c r="CO1" i="70" s="1"/>
  <c r="OR1" i="70"/>
  <c r="QF1" i="70" s="1"/>
  <c r="BJ1" i="70"/>
  <c r="BO1" i="70" s="1"/>
  <c r="BZ1" i="70"/>
  <c r="CH1" i="70"/>
  <c r="CM1" i="70" s="1"/>
  <c r="IL1" i="70"/>
  <c r="JA1" i="70" s="1"/>
  <c r="OP1" i="70"/>
  <c r="QD1" i="70" s="1"/>
  <c r="PF1" i="70"/>
  <c r="BK1" i="70"/>
  <c r="BP1" i="70" s="1"/>
  <c r="CA1" i="70"/>
  <c r="CI1" i="70"/>
  <c r="CN1" i="70" s="1"/>
  <c r="PZ1" i="69"/>
  <c r="QA1" i="69"/>
  <c r="GX1" i="69"/>
  <c r="JE1" i="69"/>
  <c r="KV1" i="69"/>
  <c r="LF1" i="69" s="1"/>
  <c r="PT1" i="69"/>
  <c r="GY1" i="69"/>
  <c r="HA1" i="69"/>
  <c r="KU1" i="69"/>
  <c r="KW1" i="69"/>
  <c r="LG1" i="69" s="1"/>
  <c r="KX1" i="69"/>
  <c r="LH1" i="69" s="1"/>
  <c r="MD1" i="69"/>
  <c r="JC1" i="69"/>
  <c r="IA1" i="69"/>
  <c r="JB1" i="69"/>
  <c r="BU1" i="69"/>
  <c r="GF1" i="69" s="1"/>
  <c r="GZ1" i="69" s="1"/>
  <c r="CK1" i="69"/>
  <c r="CP1" i="69" s="1"/>
  <c r="LY1" i="69"/>
  <c r="OK1" i="69"/>
  <c r="PY1" i="69" s="1"/>
  <c r="OS1" i="69"/>
  <c r="PA1" i="69"/>
  <c r="QE1" i="69" s="1"/>
  <c r="PI1" i="69"/>
  <c r="BV1" i="69"/>
  <c r="GG1" i="69" s="1"/>
  <c r="CL1" i="69"/>
  <c r="CQ1" i="69" s="1"/>
  <c r="CT1" i="69"/>
  <c r="LZ1" i="69"/>
  <c r="ME1" i="69" s="1"/>
  <c r="NV1" i="69"/>
  <c r="OL1" i="69"/>
  <c r="OT1" i="69"/>
  <c r="PB1" i="69"/>
  <c r="BW1" i="69"/>
  <c r="GH1" i="69" s="1"/>
  <c r="HB1" i="69" s="1"/>
  <c r="CE1" i="69"/>
  <c r="CU1" i="69"/>
  <c r="GM1" i="69"/>
  <c r="HK1" i="69"/>
  <c r="HZ1" i="69" s="1"/>
  <c r="II1" i="69"/>
  <c r="MA1" i="69"/>
  <c r="MF1" i="69" s="1"/>
  <c r="NW1" i="69"/>
  <c r="PU1" i="69" s="1"/>
  <c r="QJ1" i="69" s="1"/>
  <c r="OM1" i="69"/>
  <c r="PC1" i="69"/>
  <c r="CJ1" i="69"/>
  <c r="CO1" i="69" s="1"/>
  <c r="BX1" i="69"/>
  <c r="CV1" i="69"/>
  <c r="HL1" i="69"/>
  <c r="IJ1" i="69"/>
  <c r="JD1" i="69" s="1"/>
  <c r="JP1" i="69"/>
  <c r="KJ1" i="69" s="1"/>
  <c r="KY1" i="69" s="1"/>
  <c r="LD1" i="69" s="1"/>
  <c r="MB1" i="69"/>
  <c r="MG1" i="69" s="1"/>
  <c r="NX1" i="69"/>
  <c r="PV1" i="69" s="1"/>
  <c r="ON1" i="69"/>
  <c r="QB1" i="69" s="1"/>
  <c r="PD1" i="69"/>
  <c r="BI1" i="69"/>
  <c r="BN1" i="69" s="1"/>
  <c r="BY1" i="69"/>
  <c r="JQ1" i="69"/>
  <c r="KK1" i="69" s="1"/>
  <c r="KZ1" i="69" s="1"/>
  <c r="OO1" i="69"/>
  <c r="QC1" i="69" s="1"/>
  <c r="PE1" i="69"/>
  <c r="BJ1" i="69"/>
  <c r="BO1" i="69" s="1"/>
  <c r="BZ1" i="69"/>
  <c r="CH1" i="69"/>
  <c r="CM1" i="69" s="1"/>
  <c r="IL1" i="69"/>
  <c r="JA1" i="69" s="1"/>
  <c r="OP1" i="69"/>
  <c r="PF1" i="69"/>
  <c r="OR1" i="69"/>
  <c r="BK1" i="69"/>
  <c r="BP1" i="69" s="1"/>
  <c r="CA1" i="69"/>
  <c r="CI1" i="69"/>
  <c r="CN1" i="69" s="1"/>
  <c r="GY1" i="68"/>
  <c r="HB1" i="68"/>
  <c r="KY1" i="68"/>
  <c r="PU1" i="68"/>
  <c r="JE1" i="68"/>
  <c r="PW1" i="68"/>
  <c r="LD1" i="68"/>
  <c r="QC1" i="68"/>
  <c r="KU1" i="68"/>
  <c r="LF1" i="68"/>
  <c r="PT1" i="68"/>
  <c r="LH1" i="68"/>
  <c r="KW1" i="68"/>
  <c r="LG1" i="68" s="1"/>
  <c r="CJ1" i="68"/>
  <c r="CO1" i="68" s="1"/>
  <c r="OR1" i="68"/>
  <c r="CK1" i="68"/>
  <c r="CP1" i="68" s="1"/>
  <c r="OS1" i="68"/>
  <c r="BV1" i="68"/>
  <c r="GG1" i="68" s="1"/>
  <c r="HA1" i="68" s="1"/>
  <c r="CL1" i="68"/>
  <c r="CQ1" i="68" s="1"/>
  <c r="CT1" i="68"/>
  <c r="IH1" i="68"/>
  <c r="JB1" i="68" s="1"/>
  <c r="LZ1" i="68"/>
  <c r="ME1" i="68" s="1"/>
  <c r="NV1" i="68"/>
  <c r="OT1" i="68"/>
  <c r="PB1" i="68"/>
  <c r="BU1" i="68"/>
  <c r="GF1" i="68" s="1"/>
  <c r="GZ1" i="68" s="1"/>
  <c r="BW1" i="68"/>
  <c r="GH1" i="68" s="1"/>
  <c r="CE1" i="68"/>
  <c r="CU1" i="68"/>
  <c r="MA1" i="68"/>
  <c r="MF1" i="68" s="1"/>
  <c r="NW1" i="68"/>
  <c r="OM1" i="68"/>
  <c r="QA1" i="68" s="1"/>
  <c r="PC1" i="68"/>
  <c r="PI1" i="68"/>
  <c r="BI1" i="68"/>
  <c r="BN1" i="68" s="1"/>
  <c r="BY1" i="68"/>
  <c r="JQ1" i="68"/>
  <c r="KK1" i="68" s="1"/>
  <c r="KZ1" i="68" s="1"/>
  <c r="OO1" i="68"/>
  <c r="PE1" i="68"/>
  <c r="BJ1" i="68"/>
  <c r="BO1" i="68" s="1"/>
  <c r="BZ1" i="68"/>
  <c r="CH1" i="68"/>
  <c r="CM1" i="68" s="1"/>
  <c r="IL1" i="68"/>
  <c r="JA1" i="68" s="1"/>
  <c r="OP1" i="68"/>
  <c r="QD1" i="68" s="1"/>
  <c r="QI1" i="68" s="1"/>
  <c r="PF1" i="68"/>
  <c r="QE1" i="68" s="1"/>
  <c r="BK1" i="68"/>
  <c r="BP1" i="68" s="1"/>
  <c r="CA1" i="68"/>
  <c r="CI1" i="68"/>
  <c r="CN1" i="68" s="1"/>
  <c r="LF1" i="67"/>
  <c r="ME1" i="67"/>
  <c r="QA1" i="67"/>
  <c r="JE1" i="67"/>
  <c r="KW1" i="67"/>
  <c r="LG1" i="67" s="1"/>
  <c r="LH1" i="67"/>
  <c r="QC1" i="67"/>
  <c r="QM1" i="67" s="1"/>
  <c r="GY1" i="67"/>
  <c r="JB1" i="67"/>
  <c r="JC1" i="67"/>
  <c r="MD1" i="67"/>
  <c r="PT1" i="67"/>
  <c r="CJ1" i="67"/>
  <c r="CO1" i="67" s="1"/>
  <c r="OR1" i="67"/>
  <c r="QF1" i="67" s="1"/>
  <c r="BU1" i="67"/>
  <c r="GF1" i="67" s="1"/>
  <c r="GZ1" i="67" s="1"/>
  <c r="CK1" i="67"/>
  <c r="CP1" i="67" s="1"/>
  <c r="IG1" i="67"/>
  <c r="JA1" i="67" s="1"/>
  <c r="LY1" i="67"/>
  <c r="OK1" i="67"/>
  <c r="PY1" i="67" s="1"/>
  <c r="OS1" i="67"/>
  <c r="PA1" i="67"/>
  <c r="QE1" i="67" s="1"/>
  <c r="PI1" i="67"/>
  <c r="BW1" i="67"/>
  <c r="GH1" i="67" s="1"/>
  <c r="HB1" i="67" s="1"/>
  <c r="CE1" i="67"/>
  <c r="CU1" i="67"/>
  <c r="HK1" i="67"/>
  <c r="HZ1" i="67" s="1"/>
  <c r="II1" i="67"/>
  <c r="MA1" i="67"/>
  <c r="MF1" i="67" s="1"/>
  <c r="NW1" i="67"/>
  <c r="PU1" i="67" s="1"/>
  <c r="QJ1" i="67" s="1"/>
  <c r="OM1" i="67"/>
  <c r="PC1" i="67"/>
  <c r="PB1" i="67"/>
  <c r="BX1" i="67"/>
  <c r="CV1" i="67"/>
  <c r="HL1" i="67"/>
  <c r="IA1" i="67" s="1"/>
  <c r="IJ1" i="67"/>
  <c r="JD1" i="67" s="1"/>
  <c r="JP1" i="67"/>
  <c r="KJ1" i="67" s="1"/>
  <c r="KY1" i="67" s="1"/>
  <c r="LD1" i="67" s="1"/>
  <c r="MB1" i="67"/>
  <c r="MG1" i="67" s="1"/>
  <c r="NX1" i="67"/>
  <c r="PV1" i="67" s="1"/>
  <c r="QK1" i="67" s="1"/>
  <c r="ON1" i="67"/>
  <c r="QB1" i="67" s="1"/>
  <c r="PD1" i="67"/>
  <c r="QH1" i="67" s="1"/>
  <c r="CL1" i="67"/>
  <c r="CQ1" i="67" s="1"/>
  <c r="BI1" i="67"/>
  <c r="BN1" i="67" s="1"/>
  <c r="BY1" i="67"/>
  <c r="CG1" i="67"/>
  <c r="FY1" i="67"/>
  <c r="GX1" i="67" s="1"/>
  <c r="JQ1" i="67"/>
  <c r="KK1" i="67" s="1"/>
  <c r="KZ1" i="67" s="1"/>
  <c r="LE1" i="67" s="1"/>
  <c r="OO1" i="67"/>
  <c r="PE1" i="67"/>
  <c r="CT1" i="67"/>
  <c r="LZ1" i="67"/>
  <c r="BJ1" i="67"/>
  <c r="BO1" i="67" s="1"/>
  <c r="BZ1" i="67"/>
  <c r="CH1" i="67"/>
  <c r="CM1" i="67" s="1"/>
  <c r="IL1" i="67"/>
  <c r="OP1" i="67"/>
  <c r="PF1" i="67"/>
  <c r="BK1" i="67"/>
  <c r="BP1" i="67" s="1"/>
  <c r="CA1" i="67"/>
  <c r="CI1" i="67"/>
  <c r="CN1" i="67" s="1"/>
  <c r="LG1" i="66"/>
  <c r="HA1" i="66"/>
  <c r="KX1" i="66"/>
  <c r="LH1" i="66" s="1"/>
  <c r="QC1" i="66"/>
  <c r="GY1" i="66"/>
  <c r="JC1" i="66"/>
  <c r="PT1" i="66"/>
  <c r="GX1" i="66"/>
  <c r="JE1" i="66"/>
  <c r="LD1" i="66"/>
  <c r="KV1" i="66"/>
  <c r="LF1" i="66" s="1"/>
  <c r="CJ1" i="66"/>
  <c r="CO1" i="66" s="1"/>
  <c r="OR1" i="66"/>
  <c r="QF1" i="66" s="1"/>
  <c r="BU1" i="66"/>
  <c r="GF1" i="66" s="1"/>
  <c r="GZ1" i="66" s="1"/>
  <c r="CK1" i="66"/>
  <c r="CP1" i="66" s="1"/>
  <c r="LY1" i="66"/>
  <c r="MD1" i="66" s="1"/>
  <c r="OK1" i="66"/>
  <c r="PY1" i="66" s="1"/>
  <c r="OS1" i="66"/>
  <c r="PA1" i="66"/>
  <c r="PI1" i="66"/>
  <c r="CL1" i="66"/>
  <c r="CQ1" i="66" s="1"/>
  <c r="BW1" i="66"/>
  <c r="GH1" i="66" s="1"/>
  <c r="HB1" i="66" s="1"/>
  <c r="CE1" i="66"/>
  <c r="CU1" i="66"/>
  <c r="GM1" i="66"/>
  <c r="HK1" i="66"/>
  <c r="HZ1" i="66" s="1"/>
  <c r="II1" i="66"/>
  <c r="MA1" i="66"/>
  <c r="MF1" i="66" s="1"/>
  <c r="NW1" i="66"/>
  <c r="PU1" i="66" s="1"/>
  <c r="OM1" i="66"/>
  <c r="QA1" i="66" s="1"/>
  <c r="PC1" i="66"/>
  <c r="BX1" i="66"/>
  <c r="CV1" i="66"/>
  <c r="HL1" i="66"/>
  <c r="IA1" i="66" s="1"/>
  <c r="IJ1" i="66"/>
  <c r="JD1" i="66" s="1"/>
  <c r="JP1" i="66"/>
  <c r="KJ1" i="66" s="1"/>
  <c r="KY1" i="66" s="1"/>
  <c r="MB1" i="66"/>
  <c r="MG1" i="66" s="1"/>
  <c r="NX1" i="66"/>
  <c r="PV1" i="66" s="1"/>
  <c r="QK1" i="66" s="1"/>
  <c r="ON1" i="66"/>
  <c r="QB1" i="66" s="1"/>
  <c r="PD1" i="66"/>
  <c r="LZ1" i="66"/>
  <c r="ME1" i="66" s="1"/>
  <c r="NV1" i="66"/>
  <c r="OT1" i="66"/>
  <c r="BI1" i="66"/>
  <c r="BN1" i="66" s="1"/>
  <c r="BY1" i="66"/>
  <c r="JQ1" i="66"/>
  <c r="KK1" i="66" s="1"/>
  <c r="KZ1" i="66" s="1"/>
  <c r="LE1" i="66" s="1"/>
  <c r="OO1" i="66"/>
  <c r="PE1" i="66"/>
  <c r="PB1" i="66"/>
  <c r="BJ1" i="66"/>
  <c r="BO1" i="66" s="1"/>
  <c r="BZ1" i="66"/>
  <c r="CH1" i="66"/>
  <c r="CM1" i="66" s="1"/>
  <c r="IL1" i="66"/>
  <c r="JA1" i="66" s="1"/>
  <c r="OP1" i="66"/>
  <c r="PF1" i="66"/>
  <c r="QE1" i="66" s="1"/>
  <c r="CT1" i="66"/>
  <c r="BK1" i="66"/>
  <c r="BP1" i="66" s="1"/>
  <c r="CA1" i="66"/>
  <c r="CI1" i="66"/>
  <c r="CN1" i="66" s="1"/>
  <c r="MD1" i="65"/>
  <c r="JB1" i="65"/>
  <c r="LD1" i="65"/>
  <c r="KV1" i="65"/>
  <c r="LF1" i="65" s="1"/>
  <c r="ME1" i="65"/>
  <c r="KW1" i="65"/>
  <c r="LG1" i="65" s="1"/>
  <c r="PV1" i="65"/>
  <c r="QK1" i="65" s="1"/>
  <c r="QB1" i="65"/>
  <c r="KX1" i="65"/>
  <c r="LH1" i="65" s="1"/>
  <c r="QC1" i="65"/>
  <c r="QM1" i="65" s="1"/>
  <c r="GX1" i="65"/>
  <c r="JE1" i="65"/>
  <c r="GY1" i="65"/>
  <c r="BU1" i="65"/>
  <c r="GF1" i="65" s="1"/>
  <c r="GZ1" i="65" s="1"/>
  <c r="CK1" i="65"/>
  <c r="CP1" i="65" s="1"/>
  <c r="IG1" i="65"/>
  <c r="JA1" i="65" s="1"/>
  <c r="LY1" i="65"/>
  <c r="OK1" i="65"/>
  <c r="PY1" i="65" s="1"/>
  <c r="OS1" i="65"/>
  <c r="PA1" i="65"/>
  <c r="QE1" i="65" s="1"/>
  <c r="PI1" i="65"/>
  <c r="BV1" i="65"/>
  <c r="GG1" i="65" s="1"/>
  <c r="HA1" i="65" s="1"/>
  <c r="CL1" i="65"/>
  <c r="CQ1" i="65" s="1"/>
  <c r="CT1" i="65"/>
  <c r="GL1" i="65"/>
  <c r="HJ1" i="65"/>
  <c r="HY1" i="65" s="1"/>
  <c r="IH1" i="65"/>
  <c r="IP1" i="65"/>
  <c r="LZ1" i="65"/>
  <c r="NV1" i="65"/>
  <c r="PT1" i="65" s="1"/>
  <c r="QI1" i="65" s="1"/>
  <c r="OL1" i="65"/>
  <c r="PZ1" i="65" s="1"/>
  <c r="OT1" i="65"/>
  <c r="QH1" i="65" s="1"/>
  <c r="PB1" i="65"/>
  <c r="BW1" i="65"/>
  <c r="GH1" i="65" s="1"/>
  <c r="CE1" i="65"/>
  <c r="CU1" i="65"/>
  <c r="GM1" i="65"/>
  <c r="HB1" i="65" s="1"/>
  <c r="HK1" i="65"/>
  <c r="HZ1" i="65" s="1"/>
  <c r="II1" i="65"/>
  <c r="JC1" i="65" s="1"/>
  <c r="MA1" i="65"/>
  <c r="MF1" i="65" s="1"/>
  <c r="NW1" i="65"/>
  <c r="PU1" i="65" s="1"/>
  <c r="OM1" i="65"/>
  <c r="QA1" i="65" s="1"/>
  <c r="PC1" i="65"/>
  <c r="CJ1" i="65"/>
  <c r="CO1" i="65" s="1"/>
  <c r="BX1" i="65"/>
  <c r="CV1" i="65"/>
  <c r="HL1" i="65"/>
  <c r="IA1" i="65" s="1"/>
  <c r="IJ1" i="65"/>
  <c r="JD1" i="65" s="1"/>
  <c r="JP1" i="65"/>
  <c r="KJ1" i="65" s="1"/>
  <c r="KY1" i="65" s="1"/>
  <c r="MB1" i="65"/>
  <c r="MG1" i="65" s="1"/>
  <c r="NX1" i="65"/>
  <c r="ON1" i="65"/>
  <c r="PD1" i="65"/>
  <c r="BI1" i="65"/>
  <c r="BN1" i="65" s="1"/>
  <c r="BY1" i="65"/>
  <c r="JQ1" i="65"/>
  <c r="KK1" i="65" s="1"/>
  <c r="KZ1" i="65" s="1"/>
  <c r="LE1" i="65" s="1"/>
  <c r="OO1" i="65"/>
  <c r="PE1" i="65"/>
  <c r="OR1" i="65"/>
  <c r="QF1" i="65" s="1"/>
  <c r="BJ1" i="65"/>
  <c r="BO1" i="65" s="1"/>
  <c r="BZ1" i="65"/>
  <c r="CH1" i="65"/>
  <c r="CM1" i="65" s="1"/>
  <c r="IL1" i="65"/>
  <c r="OP1" i="65"/>
  <c r="QD1" i="65" s="1"/>
  <c r="PF1" i="65"/>
  <c r="BK1" i="65"/>
  <c r="BP1" i="65" s="1"/>
  <c r="CA1" i="65"/>
  <c r="CI1" i="65"/>
  <c r="CN1" i="65" s="1"/>
  <c r="QB1" i="64"/>
  <c r="KX1" i="64"/>
  <c r="LH1" i="64" s="1"/>
  <c r="QC1" i="64"/>
  <c r="GZ1" i="64"/>
  <c r="JB1" i="64"/>
  <c r="MG1" i="64"/>
  <c r="QM1" i="64"/>
  <c r="PT1" i="64"/>
  <c r="HA1" i="64"/>
  <c r="JE1" i="64"/>
  <c r="KV1" i="64"/>
  <c r="LF1" i="64" s="1"/>
  <c r="ME1" i="64"/>
  <c r="CJ1" i="64"/>
  <c r="CO1" i="64" s="1"/>
  <c r="OR1" i="64"/>
  <c r="BU1" i="64"/>
  <c r="GF1" i="64" s="1"/>
  <c r="CK1" i="64"/>
  <c r="CP1" i="64" s="1"/>
  <c r="IG1" i="64"/>
  <c r="LY1" i="64"/>
  <c r="MD1" i="64" s="1"/>
  <c r="OK1" i="64"/>
  <c r="PY1" i="64" s="1"/>
  <c r="OS1" i="64"/>
  <c r="QG1" i="64" s="1"/>
  <c r="QL1" i="64" s="1"/>
  <c r="PA1" i="64"/>
  <c r="QE1" i="64" s="1"/>
  <c r="PI1" i="64"/>
  <c r="LZ1" i="64"/>
  <c r="BW1" i="64"/>
  <c r="GH1" i="64" s="1"/>
  <c r="HB1" i="64" s="1"/>
  <c r="CE1" i="64"/>
  <c r="CU1" i="64"/>
  <c r="MA1" i="64"/>
  <c r="MF1" i="64" s="1"/>
  <c r="NW1" i="64"/>
  <c r="PU1" i="64" s="1"/>
  <c r="QJ1" i="64" s="1"/>
  <c r="OM1" i="64"/>
  <c r="QA1" i="64" s="1"/>
  <c r="PC1" i="64"/>
  <c r="BX1" i="64"/>
  <c r="CV1" i="64"/>
  <c r="HL1" i="64"/>
  <c r="IA1" i="64" s="1"/>
  <c r="IJ1" i="64"/>
  <c r="JD1" i="64" s="1"/>
  <c r="JP1" i="64"/>
  <c r="KJ1" i="64" s="1"/>
  <c r="KY1" i="64" s="1"/>
  <c r="LD1" i="64" s="1"/>
  <c r="MB1" i="64"/>
  <c r="NX1" i="64"/>
  <c r="PV1" i="64" s="1"/>
  <c r="ON1" i="64"/>
  <c r="PD1" i="64"/>
  <c r="OT1" i="64"/>
  <c r="QH1" i="64" s="1"/>
  <c r="BI1" i="64"/>
  <c r="BN1" i="64" s="1"/>
  <c r="BY1" i="64"/>
  <c r="CG1" i="64"/>
  <c r="FY1" i="64"/>
  <c r="GX1" i="64" s="1"/>
  <c r="JQ1" i="64"/>
  <c r="KK1" i="64" s="1"/>
  <c r="KZ1" i="64" s="1"/>
  <c r="LE1" i="64" s="1"/>
  <c r="OO1" i="64"/>
  <c r="PE1" i="64"/>
  <c r="CT1" i="64"/>
  <c r="PB1" i="64"/>
  <c r="BJ1" i="64"/>
  <c r="BO1" i="64" s="1"/>
  <c r="BZ1" i="64"/>
  <c r="CH1" i="64"/>
  <c r="CM1" i="64" s="1"/>
  <c r="IL1" i="64"/>
  <c r="JA1" i="64" s="1"/>
  <c r="OP1" i="64"/>
  <c r="PF1" i="64"/>
  <c r="BK1" i="64"/>
  <c r="BP1" i="64" s="1"/>
  <c r="CA1" i="64"/>
  <c r="CI1" i="64"/>
  <c r="CN1" i="64" s="1"/>
  <c r="KX1" i="63"/>
  <c r="LH1" i="63" s="1"/>
  <c r="QC1" i="63"/>
  <c r="QE1" i="63"/>
  <c r="GY1" i="63"/>
  <c r="MG1" i="63"/>
  <c r="PT1" i="63"/>
  <c r="HA1" i="63"/>
  <c r="JE1" i="63"/>
  <c r="KV1" i="63"/>
  <c r="LF1" i="63" s="1"/>
  <c r="ME1" i="63"/>
  <c r="CJ1" i="63"/>
  <c r="CO1" i="63" s="1"/>
  <c r="OR1" i="63"/>
  <c r="BU1" i="63"/>
  <c r="GF1" i="63" s="1"/>
  <c r="GZ1" i="63" s="1"/>
  <c r="CK1" i="63"/>
  <c r="CP1" i="63" s="1"/>
  <c r="IG1" i="63"/>
  <c r="JA1" i="63" s="1"/>
  <c r="LY1" i="63"/>
  <c r="MD1" i="63" s="1"/>
  <c r="OK1" i="63"/>
  <c r="PY1" i="63" s="1"/>
  <c r="OS1" i="63"/>
  <c r="QG1" i="63" s="1"/>
  <c r="PA1" i="63"/>
  <c r="PI1" i="63"/>
  <c r="BW1" i="63"/>
  <c r="GH1" i="63" s="1"/>
  <c r="HB1" i="63" s="1"/>
  <c r="CE1" i="63"/>
  <c r="CU1" i="63"/>
  <c r="MA1" i="63"/>
  <c r="MF1" i="63" s="1"/>
  <c r="NW1" i="63"/>
  <c r="PU1" i="63" s="1"/>
  <c r="QJ1" i="63" s="1"/>
  <c r="OM1" i="63"/>
  <c r="QA1" i="63" s="1"/>
  <c r="PC1" i="63"/>
  <c r="CL1" i="63"/>
  <c r="CQ1" i="63" s="1"/>
  <c r="BX1" i="63"/>
  <c r="CV1" i="63"/>
  <c r="HL1" i="63"/>
  <c r="IA1" i="63" s="1"/>
  <c r="IJ1" i="63"/>
  <c r="JD1" i="63" s="1"/>
  <c r="JP1" i="63"/>
  <c r="KJ1" i="63" s="1"/>
  <c r="KY1" i="63" s="1"/>
  <c r="LD1" i="63" s="1"/>
  <c r="MB1" i="63"/>
  <c r="NX1" i="63"/>
  <c r="PV1" i="63" s="1"/>
  <c r="ON1" i="63"/>
  <c r="QB1" i="63" s="1"/>
  <c r="QL1" i="63" s="1"/>
  <c r="PD1" i="63"/>
  <c r="QH1" i="63" s="1"/>
  <c r="CT1" i="63"/>
  <c r="BI1" i="63"/>
  <c r="BN1" i="63" s="1"/>
  <c r="BY1" i="63"/>
  <c r="CG1" i="63"/>
  <c r="FY1" i="63"/>
  <c r="GX1" i="63" s="1"/>
  <c r="JQ1" i="63"/>
  <c r="KK1" i="63" s="1"/>
  <c r="KZ1" i="63" s="1"/>
  <c r="LE1" i="63" s="1"/>
  <c r="OO1" i="63"/>
  <c r="PE1" i="63"/>
  <c r="LZ1" i="63"/>
  <c r="PB1" i="63"/>
  <c r="BJ1" i="63"/>
  <c r="BO1" i="63" s="1"/>
  <c r="BZ1" i="63"/>
  <c r="CH1" i="63"/>
  <c r="CM1" i="63" s="1"/>
  <c r="IL1" i="63"/>
  <c r="OP1" i="63"/>
  <c r="PF1" i="63"/>
  <c r="BK1" i="63"/>
  <c r="BP1" i="63" s="1"/>
  <c r="CA1" i="63"/>
  <c r="CI1" i="63"/>
  <c r="CN1" i="63" s="1"/>
  <c r="GX1" i="62"/>
  <c r="JC1" i="62"/>
  <c r="QG1" i="62"/>
  <c r="JE1" i="62"/>
  <c r="KV1" i="62"/>
  <c r="LF1" i="62" s="1"/>
  <c r="PT1" i="62"/>
  <c r="KU1" i="62"/>
  <c r="KW1" i="62"/>
  <c r="LG1" i="62" s="1"/>
  <c r="PU1" i="62"/>
  <c r="HB1" i="62"/>
  <c r="KX1" i="62"/>
  <c r="LH1" i="62" s="1"/>
  <c r="BV1" i="62"/>
  <c r="GG1" i="62" s="1"/>
  <c r="HA1" i="62" s="1"/>
  <c r="CL1" i="62"/>
  <c r="CQ1" i="62" s="1"/>
  <c r="CT1" i="62"/>
  <c r="LZ1" i="62"/>
  <c r="ME1" i="62" s="1"/>
  <c r="NV1" i="62"/>
  <c r="OL1" i="62"/>
  <c r="PZ1" i="62" s="1"/>
  <c r="OT1" i="62"/>
  <c r="PB1" i="62"/>
  <c r="QF1" i="62" s="1"/>
  <c r="BU1" i="62"/>
  <c r="GF1" i="62" s="1"/>
  <c r="GZ1" i="62" s="1"/>
  <c r="BW1" i="62"/>
  <c r="GH1" i="62" s="1"/>
  <c r="CE1" i="62"/>
  <c r="CU1" i="62"/>
  <c r="GM1" i="62"/>
  <c r="HK1" i="62"/>
  <c r="HZ1" i="62" s="1"/>
  <c r="II1" i="62"/>
  <c r="MA1" i="62"/>
  <c r="MF1" i="62" s="1"/>
  <c r="NW1" i="62"/>
  <c r="OM1" i="62"/>
  <c r="QA1" i="62" s="1"/>
  <c r="PC1" i="62"/>
  <c r="BX1" i="62"/>
  <c r="CF1" i="62"/>
  <c r="CV1" i="62"/>
  <c r="HL1" i="62"/>
  <c r="IA1" i="62" s="1"/>
  <c r="IJ1" i="62"/>
  <c r="JD1" i="62" s="1"/>
  <c r="JP1" i="62"/>
  <c r="KJ1" i="62" s="1"/>
  <c r="KY1" i="62" s="1"/>
  <c r="LD1" i="62" s="1"/>
  <c r="MB1" i="62"/>
  <c r="MG1" i="62" s="1"/>
  <c r="NX1" i="62"/>
  <c r="PV1" i="62" s="1"/>
  <c r="QK1" i="62" s="1"/>
  <c r="ON1" i="62"/>
  <c r="QB1" i="62" s="1"/>
  <c r="QL1" i="62" s="1"/>
  <c r="PD1" i="62"/>
  <c r="PI1" i="62"/>
  <c r="BI1" i="62"/>
  <c r="BN1" i="62" s="1"/>
  <c r="BY1" i="62"/>
  <c r="JQ1" i="62"/>
  <c r="KK1" i="62" s="1"/>
  <c r="KZ1" i="62" s="1"/>
  <c r="OO1" i="62"/>
  <c r="QC1" i="62" s="1"/>
  <c r="PE1" i="62"/>
  <c r="BJ1" i="62"/>
  <c r="BO1" i="62" s="1"/>
  <c r="BZ1" i="62"/>
  <c r="CH1" i="62"/>
  <c r="CM1" i="62" s="1"/>
  <c r="IL1" i="62"/>
  <c r="JA1" i="62" s="1"/>
  <c r="OP1" i="62"/>
  <c r="PF1" i="62"/>
  <c r="QE1" i="62" s="1"/>
  <c r="CJ1" i="62"/>
  <c r="CO1" i="62" s="1"/>
  <c r="CK1" i="62"/>
  <c r="CP1" i="62" s="1"/>
  <c r="BK1" i="62"/>
  <c r="BP1" i="62" s="1"/>
  <c r="CA1" i="62"/>
  <c r="CI1" i="62"/>
  <c r="CN1" i="62" s="1"/>
  <c r="KW1" i="61"/>
  <c r="LG1" i="61" s="1"/>
  <c r="JB1" i="61"/>
  <c r="JC1" i="61"/>
  <c r="MD1" i="61"/>
  <c r="LH1" i="61"/>
  <c r="ME1" i="61"/>
  <c r="PU1" i="61"/>
  <c r="CJ1" i="61"/>
  <c r="CO1" i="61" s="1"/>
  <c r="OR1" i="61"/>
  <c r="BU1" i="61"/>
  <c r="GF1" i="61" s="1"/>
  <c r="GZ1" i="61" s="1"/>
  <c r="CK1" i="61"/>
  <c r="CP1" i="61" s="1"/>
  <c r="LY1" i="61"/>
  <c r="OK1" i="61"/>
  <c r="PY1" i="61" s="1"/>
  <c r="OS1" i="61"/>
  <c r="PA1" i="61"/>
  <c r="QE1" i="61" s="1"/>
  <c r="PI1" i="61"/>
  <c r="CL1" i="61"/>
  <c r="CQ1" i="61" s="1"/>
  <c r="CT1" i="61"/>
  <c r="LZ1" i="61"/>
  <c r="NV1" i="61"/>
  <c r="PT1" i="61" s="1"/>
  <c r="OT1" i="61"/>
  <c r="QH1" i="61" s="1"/>
  <c r="BW1" i="61"/>
  <c r="GH1" i="61" s="1"/>
  <c r="HB1" i="61" s="1"/>
  <c r="CE1" i="61"/>
  <c r="CU1" i="61"/>
  <c r="GM1" i="61"/>
  <c r="HK1" i="61"/>
  <c r="HZ1" i="61" s="1"/>
  <c r="II1" i="61"/>
  <c r="MA1" i="61"/>
  <c r="MF1" i="61" s="1"/>
  <c r="NW1" i="61"/>
  <c r="OM1" i="61"/>
  <c r="QA1" i="61" s="1"/>
  <c r="PC1" i="61"/>
  <c r="BX1" i="61"/>
  <c r="CV1" i="61"/>
  <c r="HL1" i="61"/>
  <c r="IA1" i="61" s="1"/>
  <c r="IJ1" i="61"/>
  <c r="JD1" i="61" s="1"/>
  <c r="JP1" i="61"/>
  <c r="KJ1" i="61" s="1"/>
  <c r="KY1" i="61" s="1"/>
  <c r="LD1" i="61" s="1"/>
  <c r="MB1" i="61"/>
  <c r="MG1" i="61" s="1"/>
  <c r="NX1" i="61"/>
  <c r="PV1" i="61" s="1"/>
  <c r="ON1" i="61"/>
  <c r="QB1" i="61" s="1"/>
  <c r="PD1" i="61"/>
  <c r="BI1" i="61"/>
  <c r="BN1" i="61" s="1"/>
  <c r="BY1" i="61"/>
  <c r="JQ1" i="61"/>
  <c r="KK1" i="61" s="1"/>
  <c r="KZ1" i="61" s="1"/>
  <c r="LE1" i="61" s="1"/>
  <c r="OO1" i="61"/>
  <c r="QC1" i="61" s="1"/>
  <c r="QM1" i="61" s="1"/>
  <c r="PE1" i="61"/>
  <c r="PB1" i="61"/>
  <c r="BJ1" i="61"/>
  <c r="BO1" i="61" s="1"/>
  <c r="BZ1" i="61"/>
  <c r="CH1" i="61"/>
  <c r="CM1" i="61" s="1"/>
  <c r="IL1" i="61"/>
  <c r="JA1" i="61" s="1"/>
  <c r="OP1" i="61"/>
  <c r="PF1" i="61"/>
  <c r="BK1" i="61"/>
  <c r="BP1" i="61" s="1"/>
  <c r="CA1" i="61"/>
  <c r="CI1" i="61"/>
  <c r="CN1" i="61" s="1"/>
  <c r="KV1" i="60"/>
  <c r="LF1" i="60" s="1"/>
  <c r="ME1" i="60"/>
  <c r="PU1" i="60"/>
  <c r="KX1" i="60"/>
  <c r="LH1" i="60" s="1"/>
  <c r="PW1" i="60"/>
  <c r="GX1" i="60"/>
  <c r="PT1" i="60"/>
  <c r="QI1" i="60" s="1"/>
  <c r="BU1" i="60"/>
  <c r="GF1" i="60" s="1"/>
  <c r="GZ1" i="60" s="1"/>
  <c r="CK1" i="60"/>
  <c r="CP1" i="60" s="1"/>
  <c r="HI1" i="60"/>
  <c r="HX1" i="60" s="1"/>
  <c r="IG1" i="60"/>
  <c r="JA1" i="60" s="1"/>
  <c r="LY1" i="60"/>
  <c r="MD1" i="60" s="1"/>
  <c r="OK1" i="60"/>
  <c r="PY1" i="60" s="1"/>
  <c r="OS1" i="60"/>
  <c r="PA1" i="60"/>
  <c r="QE1" i="60" s="1"/>
  <c r="PI1" i="60"/>
  <c r="CJ1" i="60"/>
  <c r="CO1" i="60" s="1"/>
  <c r="BV1" i="60"/>
  <c r="GG1" i="60" s="1"/>
  <c r="HA1" i="60" s="1"/>
  <c r="CL1" i="60"/>
  <c r="CQ1" i="60" s="1"/>
  <c r="CT1" i="60"/>
  <c r="IH1" i="60"/>
  <c r="JB1" i="60" s="1"/>
  <c r="LZ1" i="60"/>
  <c r="NV1" i="60"/>
  <c r="OL1" i="60"/>
  <c r="PZ1" i="60" s="1"/>
  <c r="OT1" i="60"/>
  <c r="PB1" i="60"/>
  <c r="BW1" i="60"/>
  <c r="GH1" i="60" s="1"/>
  <c r="HB1" i="60" s="1"/>
  <c r="CE1" i="60"/>
  <c r="CU1" i="60"/>
  <c r="MA1" i="60"/>
  <c r="MF1" i="60" s="1"/>
  <c r="NW1" i="60"/>
  <c r="OM1" i="60"/>
  <c r="QA1" i="60" s="1"/>
  <c r="PC1" i="60"/>
  <c r="BX1" i="60"/>
  <c r="CV1" i="60"/>
  <c r="HL1" i="60"/>
  <c r="IA1" i="60" s="1"/>
  <c r="IJ1" i="60"/>
  <c r="JD1" i="60" s="1"/>
  <c r="JP1" i="60"/>
  <c r="KJ1" i="60" s="1"/>
  <c r="KY1" i="60" s="1"/>
  <c r="LD1" i="60" s="1"/>
  <c r="MB1" i="60"/>
  <c r="MG1" i="60" s="1"/>
  <c r="NX1" i="60"/>
  <c r="PV1" i="60" s="1"/>
  <c r="ON1" i="60"/>
  <c r="QB1" i="60" s="1"/>
  <c r="PD1" i="60"/>
  <c r="BI1" i="60"/>
  <c r="BN1" i="60" s="1"/>
  <c r="BY1" i="60"/>
  <c r="JQ1" i="60"/>
  <c r="KK1" i="60" s="1"/>
  <c r="KZ1" i="60" s="1"/>
  <c r="LE1" i="60" s="1"/>
  <c r="OO1" i="60"/>
  <c r="QC1" i="60" s="1"/>
  <c r="PE1" i="60"/>
  <c r="OR1" i="60"/>
  <c r="BJ1" i="60"/>
  <c r="BO1" i="60" s="1"/>
  <c r="BZ1" i="60"/>
  <c r="CH1" i="60"/>
  <c r="CM1" i="60" s="1"/>
  <c r="IL1" i="60"/>
  <c r="OP1" i="60"/>
  <c r="QD1" i="60" s="1"/>
  <c r="PF1" i="60"/>
  <c r="BK1" i="60"/>
  <c r="BP1" i="60" s="1"/>
  <c r="CA1" i="60"/>
  <c r="CI1" i="60"/>
  <c r="CN1" i="60" s="1"/>
  <c r="JB1" i="59"/>
  <c r="QE1" i="59"/>
  <c r="GX1" i="59"/>
  <c r="JE1" i="59"/>
  <c r="KT1" i="59"/>
  <c r="LD1" i="59" s="1"/>
  <c r="KV1" i="59"/>
  <c r="LF1" i="59" s="1"/>
  <c r="PU1" i="59"/>
  <c r="QJ1" i="59" s="1"/>
  <c r="GY1" i="59"/>
  <c r="KU1" i="59"/>
  <c r="KW1" i="59"/>
  <c r="LG1" i="59" s="1"/>
  <c r="PV1" i="59"/>
  <c r="QB1" i="59"/>
  <c r="QL1" i="59" s="1"/>
  <c r="KX1" i="59"/>
  <c r="LH1" i="59" s="1"/>
  <c r="PW1" i="59"/>
  <c r="QC1" i="59"/>
  <c r="BV1" i="59"/>
  <c r="GG1" i="59" s="1"/>
  <c r="HA1" i="59" s="1"/>
  <c r="CL1" i="59"/>
  <c r="CQ1" i="59" s="1"/>
  <c r="CT1" i="59"/>
  <c r="LZ1" i="59"/>
  <c r="ME1" i="59" s="1"/>
  <c r="NV1" i="59"/>
  <c r="PT1" i="59" s="1"/>
  <c r="QI1" i="59" s="1"/>
  <c r="OL1" i="59"/>
  <c r="PZ1" i="59" s="1"/>
  <c r="OT1" i="59"/>
  <c r="PB1" i="59"/>
  <c r="CJ1" i="59"/>
  <c r="CO1" i="59" s="1"/>
  <c r="BW1" i="59"/>
  <c r="GH1" i="59" s="1"/>
  <c r="HB1" i="59" s="1"/>
  <c r="CE1" i="59"/>
  <c r="CU1" i="59"/>
  <c r="GM1" i="59"/>
  <c r="HK1" i="59"/>
  <c r="HZ1" i="59" s="1"/>
  <c r="II1" i="59"/>
  <c r="JC1" i="59" s="1"/>
  <c r="MA1" i="59"/>
  <c r="MF1" i="59" s="1"/>
  <c r="NW1" i="59"/>
  <c r="OM1" i="59"/>
  <c r="QA1" i="59" s="1"/>
  <c r="PC1" i="59"/>
  <c r="QG1" i="59" s="1"/>
  <c r="CK1" i="59"/>
  <c r="CP1" i="59" s="1"/>
  <c r="PI1" i="59"/>
  <c r="BX1" i="59"/>
  <c r="CF1" i="59"/>
  <c r="CV1" i="59"/>
  <c r="HL1" i="59"/>
  <c r="IA1" i="59" s="1"/>
  <c r="IJ1" i="59"/>
  <c r="JD1" i="59" s="1"/>
  <c r="JP1" i="59"/>
  <c r="KJ1" i="59" s="1"/>
  <c r="KY1" i="59" s="1"/>
  <c r="MB1" i="59"/>
  <c r="MG1" i="59" s="1"/>
  <c r="NX1" i="59"/>
  <c r="ON1" i="59"/>
  <c r="PD1" i="59"/>
  <c r="BI1" i="59"/>
  <c r="BN1" i="59" s="1"/>
  <c r="BY1" i="59"/>
  <c r="JQ1" i="59"/>
  <c r="KK1" i="59" s="1"/>
  <c r="KZ1" i="59" s="1"/>
  <c r="OO1" i="59"/>
  <c r="PE1" i="59"/>
  <c r="OR1" i="59"/>
  <c r="BU1" i="59"/>
  <c r="GF1" i="59" s="1"/>
  <c r="GZ1" i="59" s="1"/>
  <c r="BJ1" i="59"/>
  <c r="BO1" i="59" s="1"/>
  <c r="BZ1" i="59"/>
  <c r="CH1" i="59"/>
  <c r="CM1" i="59" s="1"/>
  <c r="IL1" i="59"/>
  <c r="JA1" i="59" s="1"/>
  <c r="OP1" i="59"/>
  <c r="QD1" i="59" s="1"/>
  <c r="PF1" i="59"/>
  <c r="BK1" i="59"/>
  <c r="BP1" i="59" s="1"/>
  <c r="CA1" i="59"/>
  <c r="CI1" i="59"/>
  <c r="CN1" i="59" s="1"/>
  <c r="LD1" i="58"/>
  <c r="KV1" i="58"/>
  <c r="LF1" i="58" s="1"/>
  <c r="ME1" i="58"/>
  <c r="PU1" i="58"/>
  <c r="QA1" i="58"/>
  <c r="KW1" i="58"/>
  <c r="LG1" i="58" s="1"/>
  <c r="QB1" i="58"/>
  <c r="KX1" i="58"/>
  <c r="LH1" i="58" s="1"/>
  <c r="PW1" i="58"/>
  <c r="QC1" i="58"/>
  <c r="GX1" i="58"/>
  <c r="BU1" i="58"/>
  <c r="GF1" i="58" s="1"/>
  <c r="GZ1" i="58" s="1"/>
  <c r="CK1" i="58"/>
  <c r="CP1" i="58" s="1"/>
  <c r="IG1" i="58"/>
  <c r="JA1" i="58" s="1"/>
  <c r="LY1" i="58"/>
  <c r="MD1" i="58" s="1"/>
  <c r="OK1" i="58"/>
  <c r="PY1" i="58" s="1"/>
  <c r="OS1" i="58"/>
  <c r="PA1" i="58"/>
  <c r="QE1" i="58" s="1"/>
  <c r="PI1" i="58"/>
  <c r="BV1" i="58"/>
  <c r="GG1" i="58" s="1"/>
  <c r="HA1" i="58" s="1"/>
  <c r="CL1" i="58"/>
  <c r="CQ1" i="58" s="1"/>
  <c r="CT1" i="58"/>
  <c r="GL1" i="58"/>
  <c r="HJ1" i="58"/>
  <c r="HY1" i="58" s="1"/>
  <c r="IH1" i="58"/>
  <c r="JB1" i="58" s="1"/>
  <c r="IP1" i="58"/>
  <c r="JE1" i="58" s="1"/>
  <c r="LZ1" i="58"/>
  <c r="NV1" i="58"/>
  <c r="PT1" i="58" s="1"/>
  <c r="QI1" i="58" s="1"/>
  <c r="OL1" i="58"/>
  <c r="PZ1" i="58" s="1"/>
  <c r="QJ1" i="58" s="1"/>
  <c r="OT1" i="58"/>
  <c r="PB1" i="58"/>
  <c r="BW1" i="58"/>
  <c r="GH1" i="58" s="1"/>
  <c r="HB1" i="58" s="1"/>
  <c r="CE1" i="58"/>
  <c r="CU1" i="58"/>
  <c r="GM1" i="58"/>
  <c r="HK1" i="58"/>
  <c r="HZ1" i="58" s="1"/>
  <c r="II1" i="58"/>
  <c r="JC1" i="58" s="1"/>
  <c r="MA1" i="58"/>
  <c r="MF1" i="58" s="1"/>
  <c r="NW1" i="58"/>
  <c r="OM1" i="58"/>
  <c r="PC1" i="58"/>
  <c r="OR1" i="58"/>
  <c r="QF1" i="58" s="1"/>
  <c r="BX1" i="58"/>
  <c r="CV1" i="58"/>
  <c r="HL1" i="58"/>
  <c r="IA1" i="58" s="1"/>
  <c r="IJ1" i="58"/>
  <c r="JD1" i="58" s="1"/>
  <c r="JP1" i="58"/>
  <c r="KJ1" i="58" s="1"/>
  <c r="KY1" i="58" s="1"/>
  <c r="MB1" i="58"/>
  <c r="MG1" i="58" s="1"/>
  <c r="NX1" i="58"/>
  <c r="PV1" i="58" s="1"/>
  <c r="QK1" i="58" s="1"/>
  <c r="ON1" i="58"/>
  <c r="PD1" i="58"/>
  <c r="BI1" i="58"/>
  <c r="BN1" i="58" s="1"/>
  <c r="BY1" i="58"/>
  <c r="JQ1" i="58"/>
  <c r="KK1" i="58" s="1"/>
  <c r="KZ1" i="58" s="1"/>
  <c r="LE1" i="58" s="1"/>
  <c r="OO1" i="58"/>
  <c r="PE1" i="58"/>
  <c r="BJ1" i="58"/>
  <c r="BO1" i="58" s="1"/>
  <c r="BZ1" i="58"/>
  <c r="CH1" i="58"/>
  <c r="CM1" i="58" s="1"/>
  <c r="IL1" i="58"/>
  <c r="OP1" i="58"/>
  <c r="QD1" i="58" s="1"/>
  <c r="PF1" i="58"/>
  <c r="CJ1" i="58"/>
  <c r="CO1" i="58" s="1"/>
  <c r="BK1" i="58"/>
  <c r="BP1" i="58" s="1"/>
  <c r="CA1" i="58"/>
  <c r="CI1" i="58"/>
  <c r="CN1" i="58" s="1"/>
  <c r="PU1" i="57"/>
  <c r="QA1" i="57"/>
  <c r="MD1" i="57"/>
  <c r="KV1" i="57"/>
  <c r="LF1" i="57" s="1"/>
  <c r="PV1" i="57"/>
  <c r="QK1" i="57" s="1"/>
  <c r="QB1" i="57"/>
  <c r="KU1" i="57"/>
  <c r="KW1" i="57"/>
  <c r="LG1" i="57" s="1"/>
  <c r="PW1" i="57"/>
  <c r="JE1" i="57"/>
  <c r="KX1" i="57"/>
  <c r="LH1" i="57" s="1"/>
  <c r="GX1" i="57"/>
  <c r="CJ1" i="57"/>
  <c r="CO1" i="57" s="1"/>
  <c r="BU1" i="57"/>
  <c r="GF1" i="57" s="1"/>
  <c r="GZ1" i="57" s="1"/>
  <c r="CK1" i="57"/>
  <c r="CP1" i="57" s="1"/>
  <c r="LY1" i="57"/>
  <c r="OK1" i="57"/>
  <c r="PY1" i="57" s="1"/>
  <c r="OS1" i="57"/>
  <c r="PA1" i="57"/>
  <c r="QE1" i="57" s="1"/>
  <c r="PI1" i="57"/>
  <c r="BV1" i="57"/>
  <c r="GG1" i="57" s="1"/>
  <c r="HA1" i="57" s="1"/>
  <c r="CL1" i="57"/>
  <c r="CQ1" i="57" s="1"/>
  <c r="CT1" i="57"/>
  <c r="GL1" i="57"/>
  <c r="HJ1" i="57"/>
  <c r="HY1" i="57" s="1"/>
  <c r="IH1" i="57"/>
  <c r="JB1" i="57" s="1"/>
  <c r="IP1" i="57"/>
  <c r="LZ1" i="57"/>
  <c r="ME1" i="57" s="1"/>
  <c r="NV1" i="57"/>
  <c r="PT1" i="57" s="1"/>
  <c r="QI1" i="57" s="1"/>
  <c r="OL1" i="57"/>
  <c r="PZ1" i="57" s="1"/>
  <c r="QJ1" i="57" s="1"/>
  <c r="OT1" i="57"/>
  <c r="PB1" i="57"/>
  <c r="BW1" i="57"/>
  <c r="GH1" i="57" s="1"/>
  <c r="HB1" i="57" s="1"/>
  <c r="CE1" i="57"/>
  <c r="CU1" i="57"/>
  <c r="GM1" i="57"/>
  <c r="HK1" i="57"/>
  <c r="HZ1" i="57" s="1"/>
  <c r="II1" i="57"/>
  <c r="JC1" i="57" s="1"/>
  <c r="MA1" i="57"/>
  <c r="MF1" i="57" s="1"/>
  <c r="NW1" i="57"/>
  <c r="OM1" i="57"/>
  <c r="PC1" i="57"/>
  <c r="BX1" i="57"/>
  <c r="CV1" i="57"/>
  <c r="HL1" i="57"/>
  <c r="IA1" i="57" s="1"/>
  <c r="IJ1" i="57"/>
  <c r="JD1" i="57" s="1"/>
  <c r="JP1" i="57"/>
  <c r="KJ1" i="57" s="1"/>
  <c r="KY1" i="57" s="1"/>
  <c r="LD1" i="57" s="1"/>
  <c r="MB1" i="57"/>
  <c r="MG1" i="57" s="1"/>
  <c r="NX1" i="57"/>
  <c r="ON1" i="57"/>
  <c r="PD1" i="57"/>
  <c r="BI1" i="57"/>
  <c r="BN1" i="57" s="1"/>
  <c r="BY1" i="57"/>
  <c r="JQ1" i="57"/>
  <c r="KK1" i="57" s="1"/>
  <c r="KZ1" i="57" s="1"/>
  <c r="OO1" i="57"/>
  <c r="QC1" i="57" s="1"/>
  <c r="PE1" i="57"/>
  <c r="OR1" i="57"/>
  <c r="QF1" i="57" s="1"/>
  <c r="BJ1" i="57"/>
  <c r="BO1" i="57" s="1"/>
  <c r="BZ1" i="57"/>
  <c r="CH1" i="57"/>
  <c r="CM1" i="57" s="1"/>
  <c r="IL1" i="57"/>
  <c r="JA1" i="57" s="1"/>
  <c r="OP1" i="57"/>
  <c r="QD1" i="57" s="1"/>
  <c r="PF1" i="57"/>
  <c r="BK1" i="57"/>
  <c r="BP1" i="57" s="1"/>
  <c r="CA1" i="57"/>
  <c r="CI1" i="57"/>
  <c r="CN1" i="57" s="1"/>
  <c r="PU1" i="56"/>
  <c r="QA1" i="56"/>
  <c r="JB1" i="56"/>
  <c r="KW1" i="56"/>
  <c r="LG1" i="56" s="1"/>
  <c r="LH1" i="56"/>
  <c r="GX1" i="56"/>
  <c r="JE1" i="56"/>
  <c r="GY1" i="56"/>
  <c r="JC1" i="56"/>
  <c r="QC1" i="56"/>
  <c r="QM1" i="56" s="1"/>
  <c r="HA1" i="56"/>
  <c r="MD1" i="56"/>
  <c r="BU1" i="56"/>
  <c r="GF1" i="56" s="1"/>
  <c r="GZ1" i="56" s="1"/>
  <c r="CK1" i="56"/>
  <c r="CP1" i="56" s="1"/>
  <c r="IG1" i="56"/>
  <c r="JA1" i="56" s="1"/>
  <c r="IO1" i="56"/>
  <c r="LY1" i="56"/>
  <c r="OK1" i="56"/>
  <c r="PY1" i="56" s="1"/>
  <c r="OS1" i="56"/>
  <c r="QG1" i="56" s="1"/>
  <c r="PA1" i="56"/>
  <c r="QE1" i="56" s="1"/>
  <c r="PI1" i="56"/>
  <c r="BV1" i="56"/>
  <c r="GG1" i="56" s="1"/>
  <c r="CL1" i="56"/>
  <c r="CQ1" i="56" s="1"/>
  <c r="CT1" i="56"/>
  <c r="HJ1" i="56"/>
  <c r="HY1" i="56" s="1"/>
  <c r="IH1" i="56"/>
  <c r="IP1" i="56"/>
  <c r="LZ1" i="56"/>
  <c r="ME1" i="56" s="1"/>
  <c r="NV1" i="56"/>
  <c r="PT1" i="56" s="1"/>
  <c r="QI1" i="56" s="1"/>
  <c r="OL1" i="56"/>
  <c r="PZ1" i="56" s="1"/>
  <c r="QJ1" i="56" s="1"/>
  <c r="OT1" i="56"/>
  <c r="QH1" i="56" s="1"/>
  <c r="PB1" i="56"/>
  <c r="BW1" i="56"/>
  <c r="GH1" i="56" s="1"/>
  <c r="CE1" i="56"/>
  <c r="CU1" i="56"/>
  <c r="GM1" i="56"/>
  <c r="HB1" i="56" s="1"/>
  <c r="HK1" i="56"/>
  <c r="HZ1" i="56" s="1"/>
  <c r="II1" i="56"/>
  <c r="MA1" i="56"/>
  <c r="MF1" i="56" s="1"/>
  <c r="NW1" i="56"/>
  <c r="OM1" i="56"/>
  <c r="PC1" i="56"/>
  <c r="BX1" i="56"/>
  <c r="CV1" i="56"/>
  <c r="HL1" i="56"/>
  <c r="IA1" i="56" s="1"/>
  <c r="IJ1" i="56"/>
  <c r="JD1" i="56" s="1"/>
  <c r="JP1" i="56"/>
  <c r="KJ1" i="56" s="1"/>
  <c r="KY1" i="56" s="1"/>
  <c r="LD1" i="56" s="1"/>
  <c r="MB1" i="56"/>
  <c r="MG1" i="56" s="1"/>
  <c r="NX1" i="56"/>
  <c r="PV1" i="56" s="1"/>
  <c r="ON1" i="56"/>
  <c r="QB1" i="56" s="1"/>
  <c r="QL1" i="56" s="1"/>
  <c r="PD1" i="56"/>
  <c r="CJ1" i="56"/>
  <c r="CO1" i="56" s="1"/>
  <c r="BI1" i="56"/>
  <c r="BN1" i="56" s="1"/>
  <c r="BY1" i="56"/>
  <c r="JQ1" i="56"/>
  <c r="KK1" i="56" s="1"/>
  <c r="KZ1" i="56" s="1"/>
  <c r="LE1" i="56" s="1"/>
  <c r="OO1" i="56"/>
  <c r="PE1" i="56"/>
  <c r="OR1" i="56"/>
  <c r="BJ1" i="56"/>
  <c r="BO1" i="56" s="1"/>
  <c r="BZ1" i="56"/>
  <c r="CH1" i="56"/>
  <c r="CM1" i="56" s="1"/>
  <c r="IL1" i="56"/>
  <c r="OP1" i="56"/>
  <c r="QD1" i="56" s="1"/>
  <c r="PF1" i="56"/>
  <c r="BK1" i="56"/>
  <c r="BP1" i="56" s="1"/>
  <c r="CA1" i="56"/>
  <c r="CI1" i="56"/>
  <c r="CN1" i="56" s="1"/>
  <c r="JB1" i="55"/>
  <c r="JE1" i="55"/>
  <c r="QI1" i="55"/>
  <c r="GX1" i="55"/>
  <c r="LD1" i="55"/>
  <c r="KV1" i="55"/>
  <c r="LF1" i="55" s="1"/>
  <c r="PT1" i="55"/>
  <c r="PZ1" i="55"/>
  <c r="GY1" i="55"/>
  <c r="KU1" i="55"/>
  <c r="KW1" i="55"/>
  <c r="LG1" i="55" s="1"/>
  <c r="PU1" i="55"/>
  <c r="QA1" i="55"/>
  <c r="KX1" i="55"/>
  <c r="LH1" i="55" s="1"/>
  <c r="PW1" i="55"/>
  <c r="QC1" i="55"/>
  <c r="CJ1" i="55"/>
  <c r="CO1" i="55" s="1"/>
  <c r="BV1" i="55"/>
  <c r="GG1" i="55" s="1"/>
  <c r="HA1" i="55" s="1"/>
  <c r="CL1" i="55"/>
  <c r="CQ1" i="55" s="1"/>
  <c r="CT1" i="55"/>
  <c r="LZ1" i="55"/>
  <c r="ME1" i="55" s="1"/>
  <c r="NV1" i="55"/>
  <c r="OL1" i="55"/>
  <c r="OT1" i="55"/>
  <c r="QH1" i="55" s="1"/>
  <c r="QM1" i="55" s="1"/>
  <c r="PB1" i="55"/>
  <c r="QF1" i="55" s="1"/>
  <c r="BW1" i="55"/>
  <c r="GH1" i="55" s="1"/>
  <c r="HB1" i="55" s="1"/>
  <c r="CE1" i="55"/>
  <c r="CU1" i="55"/>
  <c r="MA1" i="55"/>
  <c r="MF1" i="55" s="1"/>
  <c r="NW1" i="55"/>
  <c r="OM1" i="55"/>
  <c r="PC1" i="55"/>
  <c r="QG1" i="55" s="1"/>
  <c r="BX1" i="55"/>
  <c r="CF1" i="55"/>
  <c r="CV1" i="55"/>
  <c r="HL1" i="55"/>
  <c r="IA1" i="55" s="1"/>
  <c r="IJ1" i="55"/>
  <c r="JD1" i="55" s="1"/>
  <c r="JP1" i="55"/>
  <c r="KJ1" i="55" s="1"/>
  <c r="KY1" i="55" s="1"/>
  <c r="MB1" i="55"/>
  <c r="MG1" i="55" s="1"/>
  <c r="NX1" i="55"/>
  <c r="PV1" i="55" s="1"/>
  <c r="QK1" i="55" s="1"/>
  <c r="ON1" i="55"/>
  <c r="QB1" i="55" s="1"/>
  <c r="PD1" i="55"/>
  <c r="BI1" i="55"/>
  <c r="BN1" i="55" s="1"/>
  <c r="BY1" i="55"/>
  <c r="JQ1" i="55"/>
  <c r="KK1" i="55" s="1"/>
  <c r="KZ1" i="55" s="1"/>
  <c r="OO1" i="55"/>
  <c r="PE1" i="55"/>
  <c r="BU1" i="55"/>
  <c r="GF1" i="55" s="1"/>
  <c r="GZ1" i="55" s="1"/>
  <c r="CK1" i="55"/>
  <c r="CP1" i="55" s="1"/>
  <c r="PI1" i="55"/>
  <c r="BJ1" i="55"/>
  <c r="BO1" i="55" s="1"/>
  <c r="BZ1" i="55"/>
  <c r="CH1" i="55"/>
  <c r="CM1" i="55" s="1"/>
  <c r="IL1" i="55"/>
  <c r="JA1" i="55" s="1"/>
  <c r="OP1" i="55"/>
  <c r="QD1" i="55" s="1"/>
  <c r="PF1" i="55"/>
  <c r="QE1" i="55" s="1"/>
  <c r="BK1" i="55"/>
  <c r="BP1" i="55" s="1"/>
  <c r="CA1" i="55"/>
  <c r="CI1" i="55"/>
  <c r="CN1" i="55" s="1"/>
  <c r="GY1" i="54"/>
  <c r="JE1" i="54"/>
  <c r="KV1" i="54"/>
  <c r="HA1" i="54"/>
  <c r="KU1" i="54"/>
  <c r="LE1" i="54" s="1"/>
  <c r="KW1" i="54"/>
  <c r="LG1" i="54" s="1"/>
  <c r="KX1" i="54"/>
  <c r="LH1" i="54" s="1"/>
  <c r="PV1" i="54"/>
  <c r="QB1" i="54"/>
  <c r="QL1" i="54" s="1"/>
  <c r="LA1" i="54"/>
  <c r="PW1" i="54"/>
  <c r="QG1" i="54"/>
  <c r="CJ1" i="54"/>
  <c r="CO1" i="54" s="1"/>
  <c r="BU1" i="54"/>
  <c r="GF1" i="54" s="1"/>
  <c r="GZ1" i="54" s="1"/>
  <c r="BV1" i="54"/>
  <c r="GG1" i="54" s="1"/>
  <c r="CL1" i="54"/>
  <c r="CQ1" i="54" s="1"/>
  <c r="CT1" i="54"/>
  <c r="LZ1" i="54"/>
  <c r="ME1" i="54" s="1"/>
  <c r="NV1" i="54"/>
  <c r="PT1" i="54" s="1"/>
  <c r="QI1" i="54" s="1"/>
  <c r="OL1" i="54"/>
  <c r="PZ1" i="54" s="1"/>
  <c r="OT1" i="54"/>
  <c r="QH1" i="54" s="1"/>
  <c r="PB1" i="54"/>
  <c r="QF1" i="54" s="1"/>
  <c r="BW1" i="54"/>
  <c r="GH1" i="54" s="1"/>
  <c r="HB1" i="54" s="1"/>
  <c r="CE1" i="54"/>
  <c r="CU1" i="54"/>
  <c r="GM1" i="54"/>
  <c r="HK1" i="54"/>
  <c r="HZ1" i="54" s="1"/>
  <c r="II1" i="54"/>
  <c r="JC1" i="54" s="1"/>
  <c r="MA1" i="54"/>
  <c r="MF1" i="54" s="1"/>
  <c r="NW1" i="54"/>
  <c r="PU1" i="54" s="1"/>
  <c r="QJ1" i="54" s="1"/>
  <c r="OM1" i="54"/>
  <c r="QA1" i="54" s="1"/>
  <c r="PC1" i="54"/>
  <c r="CK1" i="54"/>
  <c r="CP1" i="54" s="1"/>
  <c r="BX1" i="54"/>
  <c r="CV1" i="54"/>
  <c r="HL1" i="54"/>
  <c r="IA1" i="54" s="1"/>
  <c r="IJ1" i="54"/>
  <c r="JD1" i="54" s="1"/>
  <c r="JP1" i="54"/>
  <c r="KJ1" i="54" s="1"/>
  <c r="KY1" i="54" s="1"/>
  <c r="LD1" i="54" s="1"/>
  <c r="MB1" i="54"/>
  <c r="MG1" i="54" s="1"/>
  <c r="NX1" i="54"/>
  <c r="ON1" i="54"/>
  <c r="PD1" i="54"/>
  <c r="BI1" i="54"/>
  <c r="BN1" i="54" s="1"/>
  <c r="BY1" i="54"/>
  <c r="JQ1" i="54"/>
  <c r="KK1" i="54" s="1"/>
  <c r="KZ1" i="54" s="1"/>
  <c r="OO1" i="54"/>
  <c r="QC1" i="54" s="1"/>
  <c r="QM1" i="54" s="1"/>
  <c r="PE1" i="54"/>
  <c r="PI1" i="54"/>
  <c r="BJ1" i="54"/>
  <c r="BO1" i="54" s="1"/>
  <c r="BZ1" i="54"/>
  <c r="CH1" i="54"/>
  <c r="CM1" i="54" s="1"/>
  <c r="IL1" i="54"/>
  <c r="JA1" i="54" s="1"/>
  <c r="OP1" i="54"/>
  <c r="QD1" i="54" s="1"/>
  <c r="PF1" i="54"/>
  <c r="QE1" i="54" s="1"/>
  <c r="BK1" i="54"/>
  <c r="BP1" i="54" s="1"/>
  <c r="CA1" i="54"/>
  <c r="CI1" i="54"/>
  <c r="CN1" i="54" s="1"/>
  <c r="QK1" i="53"/>
  <c r="KT1" i="53"/>
  <c r="LD1" i="53" s="1"/>
  <c r="ME1" i="53"/>
  <c r="KZ1" i="53"/>
  <c r="KU1" i="53"/>
  <c r="LE1" i="53" s="1"/>
  <c r="KV1" i="53"/>
  <c r="LF1" i="53" s="1"/>
  <c r="MD1" i="53"/>
  <c r="PT1" i="53"/>
  <c r="QI1" i="53" s="1"/>
  <c r="KW1" i="53"/>
  <c r="LG1" i="53" s="1"/>
  <c r="PU1" i="53"/>
  <c r="QA1" i="53"/>
  <c r="QE1" i="53"/>
  <c r="PV1" i="53"/>
  <c r="LY1" i="53"/>
  <c r="BV1" i="53"/>
  <c r="GG1" i="53" s="1"/>
  <c r="HA1" i="53" s="1"/>
  <c r="CD1" i="53"/>
  <c r="CL1" i="53"/>
  <c r="CQ1" i="53" s="1"/>
  <c r="CT1" i="53"/>
  <c r="GL1" i="53"/>
  <c r="HJ1" i="53"/>
  <c r="HY1" i="53" s="1"/>
  <c r="IH1" i="53"/>
  <c r="JB1" i="53" s="1"/>
  <c r="IP1" i="53"/>
  <c r="JE1" i="53" s="1"/>
  <c r="LZ1" i="53"/>
  <c r="NV1" i="53"/>
  <c r="OL1" i="53"/>
  <c r="PZ1" i="53" s="1"/>
  <c r="QJ1" i="53" s="1"/>
  <c r="OT1" i="53"/>
  <c r="QH1" i="53" s="1"/>
  <c r="PB1" i="53"/>
  <c r="CK1" i="53"/>
  <c r="CP1" i="53" s="1"/>
  <c r="BW1" i="53"/>
  <c r="GH1" i="53" s="1"/>
  <c r="HB1" i="53" s="1"/>
  <c r="CE1" i="53"/>
  <c r="CU1" i="53"/>
  <c r="GM1" i="53"/>
  <c r="HK1" i="53"/>
  <c r="HZ1" i="53" s="1"/>
  <c r="II1" i="53"/>
  <c r="JC1" i="53" s="1"/>
  <c r="MA1" i="53"/>
  <c r="MF1" i="53" s="1"/>
  <c r="NW1" i="53"/>
  <c r="OM1" i="53"/>
  <c r="PC1" i="53"/>
  <c r="QG1" i="53" s="1"/>
  <c r="BX1" i="53"/>
  <c r="CF1" i="53"/>
  <c r="CV1" i="53"/>
  <c r="HL1" i="53"/>
  <c r="IA1" i="53" s="1"/>
  <c r="JP1" i="53"/>
  <c r="KJ1" i="53" s="1"/>
  <c r="KY1" i="53" s="1"/>
  <c r="MB1" i="53"/>
  <c r="MG1" i="53" s="1"/>
  <c r="ON1" i="53"/>
  <c r="QB1" i="53" s="1"/>
  <c r="PD1" i="53"/>
  <c r="PI1" i="53"/>
  <c r="BI1" i="53"/>
  <c r="BN1" i="53" s="1"/>
  <c r="BY1" i="53"/>
  <c r="OO1" i="53"/>
  <c r="QC1" i="53" s="1"/>
  <c r="QM1" i="53" s="1"/>
  <c r="PE1" i="53"/>
  <c r="QD1" i="53" s="1"/>
  <c r="CJ1" i="53"/>
  <c r="CO1" i="53" s="1"/>
  <c r="OR1" i="53"/>
  <c r="QF1" i="53" s="1"/>
  <c r="BU1" i="53"/>
  <c r="GF1" i="53" s="1"/>
  <c r="GZ1" i="53" s="1"/>
  <c r="CS1" i="53"/>
  <c r="PA1" i="53"/>
  <c r="BJ1" i="53"/>
  <c r="BO1" i="53" s="1"/>
  <c r="BZ1" i="53"/>
  <c r="CH1" i="53"/>
  <c r="CM1" i="53" s="1"/>
  <c r="PF1" i="53"/>
  <c r="CI1" i="53"/>
  <c r="CN1" i="53" s="1"/>
  <c r="KV1" i="52"/>
  <c r="LF1" i="52" s="1"/>
  <c r="PV1" i="52"/>
  <c r="KU1" i="52"/>
  <c r="KW1" i="52"/>
  <c r="LG1" i="52" s="1"/>
  <c r="PW1" i="52"/>
  <c r="PZ1" i="52"/>
  <c r="JC1" i="52"/>
  <c r="KX1" i="52"/>
  <c r="LH1" i="52" s="1"/>
  <c r="GX1" i="52"/>
  <c r="PT1" i="52"/>
  <c r="JE1" i="52"/>
  <c r="BU1" i="52"/>
  <c r="GF1" i="52" s="1"/>
  <c r="GZ1" i="52" s="1"/>
  <c r="CK1" i="52"/>
  <c r="CP1" i="52" s="1"/>
  <c r="GK1" i="52"/>
  <c r="HI1" i="52"/>
  <c r="HX1" i="52" s="1"/>
  <c r="IG1" i="52"/>
  <c r="JA1" i="52" s="1"/>
  <c r="IO1" i="52"/>
  <c r="LY1" i="52"/>
  <c r="MD1" i="52" s="1"/>
  <c r="OK1" i="52"/>
  <c r="PY1" i="52" s="1"/>
  <c r="OS1" i="52"/>
  <c r="PA1" i="52"/>
  <c r="QE1" i="52" s="1"/>
  <c r="PI1" i="52"/>
  <c r="BV1" i="52"/>
  <c r="GG1" i="52" s="1"/>
  <c r="CD1" i="52"/>
  <c r="CL1" i="52"/>
  <c r="CQ1" i="52" s="1"/>
  <c r="CT1" i="52"/>
  <c r="GL1" i="52"/>
  <c r="HA1" i="52" s="1"/>
  <c r="HJ1" i="52"/>
  <c r="HY1" i="52" s="1"/>
  <c r="IH1" i="52"/>
  <c r="JB1" i="52" s="1"/>
  <c r="IP1" i="52"/>
  <c r="LZ1" i="52"/>
  <c r="ME1" i="52" s="1"/>
  <c r="NV1" i="52"/>
  <c r="OL1" i="52"/>
  <c r="OT1" i="52"/>
  <c r="QH1" i="52" s="1"/>
  <c r="PB1" i="52"/>
  <c r="BW1" i="52"/>
  <c r="GH1" i="52" s="1"/>
  <c r="HB1" i="52" s="1"/>
  <c r="CE1" i="52"/>
  <c r="CU1" i="52"/>
  <c r="GM1" i="52"/>
  <c r="HK1" i="52"/>
  <c r="HZ1" i="52" s="1"/>
  <c r="II1" i="52"/>
  <c r="MA1" i="52"/>
  <c r="MF1" i="52" s="1"/>
  <c r="NW1" i="52"/>
  <c r="PU1" i="52" s="1"/>
  <c r="OM1" i="52"/>
  <c r="QA1" i="52" s="1"/>
  <c r="PC1" i="52"/>
  <c r="BX1" i="52"/>
  <c r="CV1" i="52"/>
  <c r="HL1" i="52"/>
  <c r="IA1" i="52" s="1"/>
  <c r="IJ1" i="52"/>
  <c r="JD1" i="52" s="1"/>
  <c r="JP1" i="52"/>
  <c r="KJ1" i="52" s="1"/>
  <c r="KY1" i="52" s="1"/>
  <c r="LD1" i="52" s="1"/>
  <c r="MB1" i="52"/>
  <c r="MG1" i="52" s="1"/>
  <c r="NX1" i="52"/>
  <c r="ON1" i="52"/>
  <c r="QB1" i="52" s="1"/>
  <c r="PD1" i="52"/>
  <c r="CJ1" i="52"/>
  <c r="CO1" i="52" s="1"/>
  <c r="BI1" i="52"/>
  <c r="BN1" i="52" s="1"/>
  <c r="BY1" i="52"/>
  <c r="JQ1" i="52"/>
  <c r="KK1" i="52" s="1"/>
  <c r="KZ1" i="52" s="1"/>
  <c r="OO1" i="52"/>
  <c r="QC1" i="52" s="1"/>
  <c r="QM1" i="52" s="1"/>
  <c r="PE1" i="52"/>
  <c r="OR1" i="52"/>
  <c r="QF1" i="52" s="1"/>
  <c r="BJ1" i="52"/>
  <c r="BO1" i="52" s="1"/>
  <c r="BZ1" i="52"/>
  <c r="CH1" i="52"/>
  <c r="CM1" i="52" s="1"/>
  <c r="IL1" i="52"/>
  <c r="OP1" i="52"/>
  <c r="PF1" i="52"/>
  <c r="BK1" i="52"/>
  <c r="BP1" i="52" s="1"/>
  <c r="CA1" i="52"/>
  <c r="CI1" i="52"/>
  <c r="CN1" i="52" s="1"/>
  <c r="JE1" i="51"/>
  <c r="KV1" i="51"/>
  <c r="LF1" i="51" s="1"/>
  <c r="PU1" i="51"/>
  <c r="GY1" i="51"/>
  <c r="HA1" i="51"/>
  <c r="KW1" i="51"/>
  <c r="LG1" i="51" s="1"/>
  <c r="QC1" i="51"/>
  <c r="HB1" i="51"/>
  <c r="KX1" i="51"/>
  <c r="LH1" i="51" s="1"/>
  <c r="ME1" i="51"/>
  <c r="QA1" i="51"/>
  <c r="JC1" i="51"/>
  <c r="PZ1" i="51"/>
  <c r="BU1" i="51"/>
  <c r="GF1" i="51" s="1"/>
  <c r="GZ1" i="51" s="1"/>
  <c r="CK1" i="51"/>
  <c r="CP1" i="51" s="1"/>
  <c r="LY1" i="51"/>
  <c r="MD1" i="51" s="1"/>
  <c r="OK1" i="51"/>
  <c r="PY1" i="51" s="1"/>
  <c r="OS1" i="51"/>
  <c r="PA1" i="51"/>
  <c r="PI1" i="51"/>
  <c r="BV1" i="51"/>
  <c r="GG1" i="51" s="1"/>
  <c r="CL1" i="51"/>
  <c r="CQ1" i="51" s="1"/>
  <c r="CT1" i="51"/>
  <c r="LZ1" i="51"/>
  <c r="NV1" i="51"/>
  <c r="PT1" i="51" s="1"/>
  <c r="OL1" i="51"/>
  <c r="OT1" i="51"/>
  <c r="PB1" i="51"/>
  <c r="BW1" i="51"/>
  <c r="GH1" i="51" s="1"/>
  <c r="CE1" i="51"/>
  <c r="CU1" i="51"/>
  <c r="GM1" i="51"/>
  <c r="HK1" i="51"/>
  <c r="HZ1" i="51" s="1"/>
  <c r="II1" i="51"/>
  <c r="MA1" i="51"/>
  <c r="MF1" i="51" s="1"/>
  <c r="NW1" i="51"/>
  <c r="OM1" i="51"/>
  <c r="PC1" i="51"/>
  <c r="BX1" i="51"/>
  <c r="CV1" i="51"/>
  <c r="HL1" i="51"/>
  <c r="IA1" i="51" s="1"/>
  <c r="IJ1" i="51"/>
  <c r="JD1" i="51" s="1"/>
  <c r="JP1" i="51"/>
  <c r="KJ1" i="51" s="1"/>
  <c r="KY1" i="51" s="1"/>
  <c r="LD1" i="51" s="1"/>
  <c r="MB1" i="51"/>
  <c r="MG1" i="51" s="1"/>
  <c r="NX1" i="51"/>
  <c r="PV1" i="51" s="1"/>
  <c r="QK1" i="51" s="1"/>
  <c r="ON1" i="51"/>
  <c r="QB1" i="51" s="1"/>
  <c r="PD1" i="51"/>
  <c r="CJ1" i="51"/>
  <c r="CO1" i="51" s="1"/>
  <c r="BI1" i="51"/>
  <c r="BN1" i="51" s="1"/>
  <c r="BY1" i="51"/>
  <c r="JQ1" i="51"/>
  <c r="KK1" i="51" s="1"/>
  <c r="KZ1" i="51" s="1"/>
  <c r="LE1" i="51" s="1"/>
  <c r="OO1" i="51"/>
  <c r="PE1" i="51"/>
  <c r="BJ1" i="51"/>
  <c r="BO1" i="51" s="1"/>
  <c r="BZ1" i="51"/>
  <c r="CH1" i="51"/>
  <c r="CM1" i="51" s="1"/>
  <c r="IL1" i="51"/>
  <c r="JA1" i="51" s="1"/>
  <c r="OP1" i="51"/>
  <c r="PF1" i="51"/>
  <c r="QE1" i="51" s="1"/>
  <c r="OR1" i="51"/>
  <c r="QF1" i="51" s="1"/>
  <c r="BK1" i="51"/>
  <c r="BP1" i="51" s="1"/>
  <c r="CA1" i="51"/>
  <c r="CI1" i="51"/>
  <c r="CN1" i="51" s="1"/>
  <c r="GX1" i="50"/>
  <c r="JA1" i="50"/>
  <c r="QG1" i="50"/>
  <c r="GY1" i="50"/>
  <c r="GZ1" i="50"/>
  <c r="LD1" i="50"/>
  <c r="KV1" i="50"/>
  <c r="LF1" i="50" s="1"/>
  <c r="KU1" i="50"/>
  <c r="LE1" i="50" s="1"/>
  <c r="KW1" i="50"/>
  <c r="LG1" i="50" s="1"/>
  <c r="PU1" i="50"/>
  <c r="KX1" i="50"/>
  <c r="LH1" i="50" s="1"/>
  <c r="QF1" i="50"/>
  <c r="CK1" i="50"/>
  <c r="CP1" i="50" s="1"/>
  <c r="BV1" i="50"/>
  <c r="GG1" i="50" s="1"/>
  <c r="HA1" i="50" s="1"/>
  <c r="CL1" i="50"/>
  <c r="CQ1" i="50" s="1"/>
  <c r="CT1" i="50"/>
  <c r="IH1" i="50"/>
  <c r="JB1" i="50" s="1"/>
  <c r="IP1" i="50"/>
  <c r="JE1" i="50" s="1"/>
  <c r="LZ1" i="50"/>
  <c r="ME1" i="50" s="1"/>
  <c r="NV1" i="50"/>
  <c r="PT1" i="50" s="1"/>
  <c r="OL1" i="50"/>
  <c r="PZ1" i="50" s="1"/>
  <c r="OT1" i="50"/>
  <c r="QH1" i="50" s="1"/>
  <c r="PB1" i="50"/>
  <c r="BU1" i="50"/>
  <c r="GF1" i="50" s="1"/>
  <c r="BW1" i="50"/>
  <c r="GH1" i="50" s="1"/>
  <c r="HB1" i="50" s="1"/>
  <c r="CE1" i="50"/>
  <c r="CU1" i="50"/>
  <c r="GM1" i="50"/>
  <c r="HK1" i="50"/>
  <c r="HZ1" i="50" s="1"/>
  <c r="II1" i="50"/>
  <c r="JC1" i="50" s="1"/>
  <c r="MA1" i="50"/>
  <c r="MF1" i="50" s="1"/>
  <c r="NW1" i="50"/>
  <c r="OM1" i="50"/>
  <c r="QA1" i="50" s="1"/>
  <c r="PC1" i="50"/>
  <c r="PI1" i="50"/>
  <c r="BX1" i="50"/>
  <c r="CF1" i="50"/>
  <c r="CV1" i="50"/>
  <c r="HL1" i="50"/>
  <c r="IA1" i="50" s="1"/>
  <c r="IJ1" i="50"/>
  <c r="JD1" i="50" s="1"/>
  <c r="JP1" i="50"/>
  <c r="KJ1" i="50" s="1"/>
  <c r="KY1" i="50" s="1"/>
  <c r="MB1" i="50"/>
  <c r="MG1" i="50" s="1"/>
  <c r="NX1" i="50"/>
  <c r="PV1" i="50" s="1"/>
  <c r="ON1" i="50"/>
  <c r="QB1" i="50" s="1"/>
  <c r="QL1" i="50" s="1"/>
  <c r="PD1" i="50"/>
  <c r="CJ1" i="50"/>
  <c r="CO1" i="50" s="1"/>
  <c r="BI1" i="50"/>
  <c r="BN1" i="50" s="1"/>
  <c r="BY1" i="50"/>
  <c r="JQ1" i="50"/>
  <c r="KK1" i="50" s="1"/>
  <c r="KZ1" i="50" s="1"/>
  <c r="OO1" i="50"/>
  <c r="QC1" i="50" s="1"/>
  <c r="QM1" i="50" s="1"/>
  <c r="PE1" i="50"/>
  <c r="BJ1" i="50"/>
  <c r="BO1" i="50" s="1"/>
  <c r="BZ1" i="50"/>
  <c r="CH1" i="50"/>
  <c r="CM1" i="50" s="1"/>
  <c r="IL1" i="50"/>
  <c r="OP1" i="50"/>
  <c r="PF1" i="50"/>
  <c r="QE1" i="50" s="1"/>
  <c r="BK1" i="50"/>
  <c r="BP1" i="50" s="1"/>
  <c r="CA1" i="50"/>
  <c r="CI1" i="50"/>
  <c r="CN1" i="50" s="1"/>
  <c r="KV1" i="49"/>
  <c r="LF1" i="49" s="1"/>
  <c r="KW1" i="49"/>
  <c r="LG1" i="49" s="1"/>
  <c r="PW1" i="49"/>
  <c r="QC1" i="49"/>
  <c r="JE1" i="49"/>
  <c r="KX1" i="49"/>
  <c r="LH1" i="49" s="1"/>
  <c r="QA1" i="49"/>
  <c r="PV1" i="49"/>
  <c r="QK1" i="49" s="1"/>
  <c r="GX1" i="49"/>
  <c r="PU1" i="49"/>
  <c r="GY1" i="49"/>
  <c r="MD1" i="49"/>
  <c r="BU1" i="49"/>
  <c r="GF1" i="49" s="1"/>
  <c r="GZ1" i="49" s="1"/>
  <c r="CK1" i="49"/>
  <c r="CP1" i="49" s="1"/>
  <c r="LY1" i="49"/>
  <c r="OK1" i="49"/>
  <c r="PY1" i="49" s="1"/>
  <c r="OS1" i="49"/>
  <c r="PA1" i="49"/>
  <c r="QE1" i="49" s="1"/>
  <c r="PI1" i="49"/>
  <c r="BV1" i="49"/>
  <c r="GG1" i="49" s="1"/>
  <c r="HA1" i="49" s="1"/>
  <c r="CL1" i="49"/>
  <c r="CQ1" i="49" s="1"/>
  <c r="CT1" i="49"/>
  <c r="GL1" i="49"/>
  <c r="HJ1" i="49"/>
  <c r="HY1" i="49" s="1"/>
  <c r="IH1" i="49"/>
  <c r="JB1" i="49" s="1"/>
  <c r="IP1" i="49"/>
  <c r="LZ1" i="49"/>
  <c r="ME1" i="49" s="1"/>
  <c r="NV1" i="49"/>
  <c r="PT1" i="49" s="1"/>
  <c r="QI1" i="49" s="1"/>
  <c r="OL1" i="49"/>
  <c r="PZ1" i="49" s="1"/>
  <c r="OT1" i="49"/>
  <c r="PB1" i="49"/>
  <c r="BW1" i="49"/>
  <c r="GH1" i="49" s="1"/>
  <c r="HB1" i="49" s="1"/>
  <c r="CE1" i="49"/>
  <c r="CU1" i="49"/>
  <c r="GM1" i="49"/>
  <c r="HK1" i="49"/>
  <c r="HZ1" i="49" s="1"/>
  <c r="II1" i="49"/>
  <c r="JC1" i="49" s="1"/>
  <c r="MA1" i="49"/>
  <c r="MF1" i="49" s="1"/>
  <c r="NW1" i="49"/>
  <c r="OM1" i="49"/>
  <c r="PC1" i="49"/>
  <c r="BX1" i="49"/>
  <c r="CV1" i="49"/>
  <c r="HL1" i="49"/>
  <c r="IA1" i="49" s="1"/>
  <c r="IJ1" i="49"/>
  <c r="JD1" i="49" s="1"/>
  <c r="JP1" i="49"/>
  <c r="KJ1" i="49" s="1"/>
  <c r="KY1" i="49" s="1"/>
  <c r="LD1" i="49" s="1"/>
  <c r="MB1" i="49"/>
  <c r="MG1" i="49" s="1"/>
  <c r="NX1" i="49"/>
  <c r="ON1" i="49"/>
  <c r="QB1" i="49" s="1"/>
  <c r="PD1" i="49"/>
  <c r="BI1" i="49"/>
  <c r="BN1" i="49" s="1"/>
  <c r="BY1" i="49"/>
  <c r="JQ1" i="49"/>
  <c r="KK1" i="49" s="1"/>
  <c r="KZ1" i="49" s="1"/>
  <c r="LE1" i="49" s="1"/>
  <c r="OO1" i="49"/>
  <c r="PE1" i="49"/>
  <c r="BJ1" i="49"/>
  <c r="BO1" i="49" s="1"/>
  <c r="BZ1" i="49"/>
  <c r="CH1" i="49"/>
  <c r="CM1" i="49" s="1"/>
  <c r="IL1" i="49"/>
  <c r="JA1" i="49" s="1"/>
  <c r="OP1" i="49"/>
  <c r="QD1" i="49" s="1"/>
  <c r="PF1" i="49"/>
  <c r="CJ1" i="49"/>
  <c r="CO1" i="49" s="1"/>
  <c r="OR1" i="49"/>
  <c r="QF1" i="49" s="1"/>
  <c r="BK1" i="49"/>
  <c r="BP1" i="49" s="1"/>
  <c r="CA1" i="49"/>
  <c r="CI1" i="49"/>
  <c r="CN1" i="49" s="1"/>
  <c r="JE1" i="48"/>
  <c r="GX1" i="48"/>
  <c r="LD1" i="48"/>
  <c r="KV1" i="48"/>
  <c r="LF1" i="48" s="1"/>
  <c r="ME1" i="48"/>
  <c r="GY1" i="48"/>
  <c r="KU1" i="48"/>
  <c r="KW1" i="48"/>
  <c r="LG1" i="48" s="1"/>
  <c r="PU1" i="48"/>
  <c r="KX1" i="48"/>
  <c r="LH1" i="48" s="1"/>
  <c r="PW1" i="48"/>
  <c r="QC1" i="48"/>
  <c r="JB1" i="48"/>
  <c r="CJ1" i="48"/>
  <c r="CO1" i="48" s="1"/>
  <c r="OR1" i="48"/>
  <c r="QF1" i="48" s="1"/>
  <c r="BU1" i="48"/>
  <c r="GF1" i="48" s="1"/>
  <c r="GZ1" i="48" s="1"/>
  <c r="CK1" i="48"/>
  <c r="CP1" i="48" s="1"/>
  <c r="OS1" i="48"/>
  <c r="PI1" i="48"/>
  <c r="BW1" i="48"/>
  <c r="GH1" i="48" s="1"/>
  <c r="HB1" i="48" s="1"/>
  <c r="CE1" i="48"/>
  <c r="CU1" i="48"/>
  <c r="MA1" i="48"/>
  <c r="MF1" i="48" s="1"/>
  <c r="NW1" i="48"/>
  <c r="OM1" i="48"/>
  <c r="QA1" i="48" s="1"/>
  <c r="PC1" i="48"/>
  <c r="BX1" i="48"/>
  <c r="CF1" i="48"/>
  <c r="CV1" i="48"/>
  <c r="HL1" i="48"/>
  <c r="IA1" i="48" s="1"/>
  <c r="IJ1" i="48"/>
  <c r="JD1" i="48" s="1"/>
  <c r="JP1" i="48"/>
  <c r="KJ1" i="48" s="1"/>
  <c r="KY1" i="48" s="1"/>
  <c r="MB1" i="48"/>
  <c r="MG1" i="48" s="1"/>
  <c r="NX1" i="48"/>
  <c r="PV1" i="48" s="1"/>
  <c r="ON1" i="48"/>
  <c r="QB1" i="48" s="1"/>
  <c r="PD1" i="48"/>
  <c r="CT1" i="48"/>
  <c r="LZ1" i="48"/>
  <c r="NV1" i="48"/>
  <c r="PT1" i="48" s="1"/>
  <c r="QI1" i="48" s="1"/>
  <c r="OT1" i="48"/>
  <c r="BI1" i="48"/>
  <c r="BN1" i="48" s="1"/>
  <c r="BY1" i="48"/>
  <c r="CG1" i="48"/>
  <c r="JQ1" i="48"/>
  <c r="KK1" i="48" s="1"/>
  <c r="KZ1" i="48" s="1"/>
  <c r="OO1" i="48"/>
  <c r="PE1" i="48"/>
  <c r="BJ1" i="48"/>
  <c r="BO1" i="48" s="1"/>
  <c r="BZ1" i="48"/>
  <c r="CH1" i="48"/>
  <c r="CM1" i="48" s="1"/>
  <c r="IL1" i="48"/>
  <c r="JA1" i="48" s="1"/>
  <c r="OP1" i="48"/>
  <c r="QD1" i="48" s="1"/>
  <c r="PF1" i="48"/>
  <c r="QE1" i="48" s="1"/>
  <c r="QJ1" i="48" s="1"/>
  <c r="BK1" i="48"/>
  <c r="BP1" i="48" s="1"/>
  <c r="CA1" i="48"/>
  <c r="CI1" i="48"/>
  <c r="CN1" i="48" s="1"/>
  <c r="LE1" i="47"/>
  <c r="KW1" i="47"/>
  <c r="LG1" i="47" s="1"/>
  <c r="JC1" i="47"/>
  <c r="GZ1" i="47"/>
  <c r="KX1" i="47"/>
  <c r="LH1" i="47" s="1"/>
  <c r="JA1" i="47"/>
  <c r="MD1" i="47"/>
  <c r="PT1" i="47"/>
  <c r="BU1" i="47"/>
  <c r="GF1" i="47" s="1"/>
  <c r="CK1" i="47"/>
  <c r="CP1" i="47" s="1"/>
  <c r="LY1" i="47"/>
  <c r="OK1" i="47"/>
  <c r="PY1" i="47" s="1"/>
  <c r="OS1" i="47"/>
  <c r="QG1" i="47" s="1"/>
  <c r="PA1" i="47"/>
  <c r="QE1" i="47" s="1"/>
  <c r="PI1" i="47"/>
  <c r="BV1" i="47"/>
  <c r="GG1" i="47" s="1"/>
  <c r="CL1" i="47"/>
  <c r="CQ1" i="47" s="1"/>
  <c r="CT1" i="47"/>
  <c r="GL1" i="47"/>
  <c r="HA1" i="47" s="1"/>
  <c r="HJ1" i="47"/>
  <c r="HY1" i="47" s="1"/>
  <c r="IH1" i="47"/>
  <c r="JB1" i="47" s="1"/>
  <c r="IP1" i="47"/>
  <c r="JE1" i="47" s="1"/>
  <c r="LZ1" i="47"/>
  <c r="ME1" i="47" s="1"/>
  <c r="NV1" i="47"/>
  <c r="OL1" i="47"/>
  <c r="PZ1" i="47" s="1"/>
  <c r="OT1" i="47"/>
  <c r="PB1" i="47"/>
  <c r="QF1" i="47" s="1"/>
  <c r="BW1" i="47"/>
  <c r="GH1" i="47" s="1"/>
  <c r="HB1" i="47" s="1"/>
  <c r="CE1" i="47"/>
  <c r="CU1" i="47"/>
  <c r="GM1" i="47"/>
  <c r="HK1" i="47"/>
  <c r="HZ1" i="47" s="1"/>
  <c r="II1" i="47"/>
  <c r="MA1" i="47"/>
  <c r="MF1" i="47" s="1"/>
  <c r="NW1" i="47"/>
  <c r="PU1" i="47" s="1"/>
  <c r="OM1" i="47"/>
  <c r="QA1" i="47" s="1"/>
  <c r="PC1" i="47"/>
  <c r="CJ1" i="47"/>
  <c r="CO1" i="47" s="1"/>
  <c r="BX1" i="47"/>
  <c r="CV1" i="47"/>
  <c r="HL1" i="47"/>
  <c r="IA1" i="47" s="1"/>
  <c r="IJ1" i="47"/>
  <c r="JD1" i="47" s="1"/>
  <c r="JP1" i="47"/>
  <c r="KJ1" i="47" s="1"/>
  <c r="KY1" i="47" s="1"/>
  <c r="LD1" i="47" s="1"/>
  <c r="MB1" i="47"/>
  <c r="MG1" i="47" s="1"/>
  <c r="NX1" i="47"/>
  <c r="PV1" i="47" s="1"/>
  <c r="QK1" i="47" s="1"/>
  <c r="ON1" i="47"/>
  <c r="QB1" i="47" s="1"/>
  <c r="QL1" i="47" s="1"/>
  <c r="PD1" i="47"/>
  <c r="BI1" i="47"/>
  <c r="BN1" i="47" s="1"/>
  <c r="BY1" i="47"/>
  <c r="JQ1" i="47"/>
  <c r="KK1" i="47" s="1"/>
  <c r="KZ1" i="47" s="1"/>
  <c r="OO1" i="47"/>
  <c r="QC1" i="47" s="1"/>
  <c r="PE1" i="47"/>
  <c r="BJ1" i="47"/>
  <c r="BO1" i="47" s="1"/>
  <c r="BZ1" i="47"/>
  <c r="CH1" i="47"/>
  <c r="CM1" i="47" s="1"/>
  <c r="IL1" i="47"/>
  <c r="OP1" i="47"/>
  <c r="PF1" i="47"/>
  <c r="BK1" i="47"/>
  <c r="BP1" i="47" s="1"/>
  <c r="CA1" i="47"/>
  <c r="CI1" i="47"/>
  <c r="CN1" i="47" s="1"/>
  <c r="KV1" i="46"/>
  <c r="LF1" i="46" s="1"/>
  <c r="GZ1" i="46"/>
  <c r="LD1" i="46"/>
  <c r="KW1" i="46"/>
  <c r="LG1" i="46" s="1"/>
  <c r="KU1" i="46"/>
  <c r="KX1" i="46"/>
  <c r="PW1" i="46"/>
  <c r="QB1" i="46"/>
  <c r="JA1" i="46"/>
  <c r="JB1" i="46"/>
  <c r="BL1" i="46"/>
  <c r="BQ1" i="46" s="1"/>
  <c r="CJ1" i="46"/>
  <c r="CO1" i="46" s="1"/>
  <c r="GB1" i="46"/>
  <c r="HA1" i="46" s="1"/>
  <c r="HH1" i="46"/>
  <c r="HW1" i="46" s="1"/>
  <c r="JT1" i="46"/>
  <c r="KN1" i="46" s="1"/>
  <c r="LC1" i="46" s="1"/>
  <c r="LX1" i="46"/>
  <c r="MC1" i="46" s="1"/>
  <c r="OR1" i="46"/>
  <c r="QF1" i="46" s="1"/>
  <c r="OZ1" i="46"/>
  <c r="PH1" i="46"/>
  <c r="CL1" i="46"/>
  <c r="CQ1" i="46" s="1"/>
  <c r="BU1" i="46"/>
  <c r="GF1" i="46" s="1"/>
  <c r="CK1" i="46"/>
  <c r="CP1" i="46" s="1"/>
  <c r="IG1" i="46"/>
  <c r="LY1" i="46"/>
  <c r="MD1" i="46" s="1"/>
  <c r="OS1" i="46"/>
  <c r="PA1" i="46"/>
  <c r="QE1" i="46" s="1"/>
  <c r="QJ1" i="46" s="1"/>
  <c r="PI1" i="46"/>
  <c r="BW1" i="46"/>
  <c r="GH1" i="46" s="1"/>
  <c r="HB1" i="46" s="1"/>
  <c r="BX1" i="46"/>
  <c r="CV1" i="46"/>
  <c r="HL1" i="46"/>
  <c r="IA1" i="46" s="1"/>
  <c r="IJ1" i="46"/>
  <c r="JD1" i="46" s="1"/>
  <c r="JP1" i="46"/>
  <c r="KJ1" i="46" s="1"/>
  <c r="KY1" i="46" s="1"/>
  <c r="MB1" i="46"/>
  <c r="MG1" i="46" s="1"/>
  <c r="NX1" i="46"/>
  <c r="PV1" i="46" s="1"/>
  <c r="QK1" i="46" s="1"/>
  <c r="ON1" i="46"/>
  <c r="PD1" i="46"/>
  <c r="QH1" i="46" s="1"/>
  <c r="BI1" i="46"/>
  <c r="BN1" i="46" s="1"/>
  <c r="BY1" i="46"/>
  <c r="JQ1" i="46"/>
  <c r="KK1" i="46" s="1"/>
  <c r="KZ1" i="46" s="1"/>
  <c r="OO1" i="46"/>
  <c r="QC1" i="46" s="1"/>
  <c r="PE1" i="46"/>
  <c r="BJ1" i="46"/>
  <c r="BO1" i="46" s="1"/>
  <c r="BZ1" i="46"/>
  <c r="CH1" i="46"/>
  <c r="CM1" i="46" s="1"/>
  <c r="IL1" i="46"/>
  <c r="OP1" i="46"/>
  <c r="PF1" i="46"/>
  <c r="BK1" i="46"/>
  <c r="BP1" i="46" s="1"/>
  <c r="CA1" i="46"/>
  <c r="CI1" i="46"/>
  <c r="CN1" i="46" s="1"/>
  <c r="LH1" i="45"/>
  <c r="GX1" i="45"/>
  <c r="QE1" i="45"/>
  <c r="GY1" i="45"/>
  <c r="JA1" i="45"/>
  <c r="PT1" i="45"/>
  <c r="PZ1" i="45"/>
  <c r="IA1" i="45"/>
  <c r="JC1" i="45"/>
  <c r="KT1" i="45"/>
  <c r="LD1" i="45" s="1"/>
  <c r="KV1" i="45"/>
  <c r="LF1" i="45" s="1"/>
  <c r="KU1" i="45"/>
  <c r="KW1" i="45"/>
  <c r="LG1" i="45" s="1"/>
  <c r="QB1" i="45"/>
  <c r="QF1" i="45"/>
  <c r="CK1" i="45"/>
  <c r="CP1" i="45" s="1"/>
  <c r="BV1" i="45"/>
  <c r="GG1" i="45" s="1"/>
  <c r="CL1" i="45"/>
  <c r="CQ1" i="45" s="1"/>
  <c r="CT1" i="45"/>
  <c r="GL1" i="45"/>
  <c r="HA1" i="45" s="1"/>
  <c r="HJ1" i="45"/>
  <c r="HY1" i="45" s="1"/>
  <c r="IH1" i="45"/>
  <c r="JB1" i="45" s="1"/>
  <c r="IP1" i="45"/>
  <c r="JE1" i="45" s="1"/>
  <c r="LZ1" i="45"/>
  <c r="ME1" i="45" s="1"/>
  <c r="NV1" i="45"/>
  <c r="OL1" i="45"/>
  <c r="OT1" i="45"/>
  <c r="PB1" i="45"/>
  <c r="BW1" i="45"/>
  <c r="GH1" i="45" s="1"/>
  <c r="CE1" i="45"/>
  <c r="CU1" i="45"/>
  <c r="GM1" i="45"/>
  <c r="HB1" i="45" s="1"/>
  <c r="HK1" i="45"/>
  <c r="HZ1" i="45" s="1"/>
  <c r="II1" i="45"/>
  <c r="MA1" i="45"/>
  <c r="MF1" i="45" s="1"/>
  <c r="NW1" i="45"/>
  <c r="PU1" i="45" s="1"/>
  <c r="QJ1" i="45" s="1"/>
  <c r="OM1" i="45"/>
  <c r="QA1" i="45" s="1"/>
  <c r="PC1" i="45"/>
  <c r="QG1" i="45" s="1"/>
  <c r="BX1" i="45"/>
  <c r="CF1" i="45"/>
  <c r="CV1" i="45"/>
  <c r="HL1" i="45"/>
  <c r="IJ1" i="45"/>
  <c r="JD1" i="45" s="1"/>
  <c r="JP1" i="45"/>
  <c r="KJ1" i="45" s="1"/>
  <c r="KY1" i="45" s="1"/>
  <c r="MB1" i="45"/>
  <c r="MG1" i="45" s="1"/>
  <c r="NX1" i="45"/>
  <c r="PV1" i="45" s="1"/>
  <c r="QK1" i="45" s="1"/>
  <c r="ON1" i="45"/>
  <c r="PD1" i="45"/>
  <c r="BI1" i="45"/>
  <c r="BN1" i="45" s="1"/>
  <c r="BY1" i="45"/>
  <c r="JQ1" i="45"/>
  <c r="KK1" i="45" s="1"/>
  <c r="KZ1" i="45" s="1"/>
  <c r="OO1" i="45"/>
  <c r="QC1" i="45" s="1"/>
  <c r="PE1" i="45"/>
  <c r="PI1" i="45"/>
  <c r="BJ1" i="45"/>
  <c r="BO1" i="45" s="1"/>
  <c r="BZ1" i="45"/>
  <c r="CH1" i="45"/>
  <c r="CM1" i="45" s="1"/>
  <c r="IL1" i="45"/>
  <c r="OP1" i="45"/>
  <c r="PF1" i="45"/>
  <c r="CJ1" i="45"/>
  <c r="CO1" i="45" s="1"/>
  <c r="BU1" i="45"/>
  <c r="GF1" i="45" s="1"/>
  <c r="GZ1" i="45" s="1"/>
  <c r="BK1" i="45"/>
  <c r="BP1" i="45" s="1"/>
  <c r="CA1" i="45"/>
  <c r="CI1" i="45"/>
  <c r="CN1" i="45" s="1"/>
  <c r="IA1" i="44"/>
  <c r="JC1" i="44"/>
  <c r="KV1" i="44"/>
  <c r="GX1" i="44"/>
  <c r="LE1" i="44"/>
  <c r="KW1" i="44"/>
  <c r="LG1" i="44" s="1"/>
  <c r="PW1" i="44"/>
  <c r="GY1" i="44"/>
  <c r="KX1" i="44"/>
  <c r="LH1" i="44" s="1"/>
  <c r="GZ1" i="44"/>
  <c r="LA1" i="44"/>
  <c r="JA1" i="44"/>
  <c r="MD1" i="44"/>
  <c r="PT1" i="44"/>
  <c r="PZ1" i="44"/>
  <c r="BU1" i="44"/>
  <c r="GF1" i="44" s="1"/>
  <c r="CK1" i="44"/>
  <c r="CP1" i="44" s="1"/>
  <c r="LY1" i="44"/>
  <c r="OK1" i="44"/>
  <c r="PY1" i="44" s="1"/>
  <c r="OS1" i="44"/>
  <c r="PA1" i="44"/>
  <c r="QE1" i="44" s="1"/>
  <c r="PI1" i="44"/>
  <c r="BV1" i="44"/>
  <c r="GG1" i="44" s="1"/>
  <c r="HA1" i="44" s="1"/>
  <c r="CD1" i="44"/>
  <c r="CL1" i="44"/>
  <c r="CQ1" i="44" s="1"/>
  <c r="CT1" i="44"/>
  <c r="GL1" i="44"/>
  <c r="HJ1" i="44"/>
  <c r="HY1" i="44" s="1"/>
  <c r="IH1" i="44"/>
  <c r="JB1" i="44" s="1"/>
  <c r="IP1" i="44"/>
  <c r="JE1" i="44" s="1"/>
  <c r="LZ1" i="44"/>
  <c r="ME1" i="44" s="1"/>
  <c r="NV1" i="44"/>
  <c r="OL1" i="44"/>
  <c r="OT1" i="44"/>
  <c r="PB1" i="44"/>
  <c r="BW1" i="44"/>
  <c r="GH1" i="44" s="1"/>
  <c r="HB1" i="44" s="1"/>
  <c r="CE1" i="44"/>
  <c r="CU1" i="44"/>
  <c r="GM1" i="44"/>
  <c r="HK1" i="44"/>
  <c r="HZ1" i="44" s="1"/>
  <c r="II1" i="44"/>
  <c r="MA1" i="44"/>
  <c r="MF1" i="44" s="1"/>
  <c r="NW1" i="44"/>
  <c r="PU1" i="44" s="1"/>
  <c r="QJ1" i="44" s="1"/>
  <c r="OM1" i="44"/>
  <c r="QA1" i="44" s="1"/>
  <c r="PC1" i="44"/>
  <c r="OR1" i="44"/>
  <c r="QF1" i="44" s="1"/>
  <c r="BX1" i="44"/>
  <c r="CV1" i="44"/>
  <c r="HL1" i="44"/>
  <c r="IJ1" i="44"/>
  <c r="JD1" i="44" s="1"/>
  <c r="JP1" i="44"/>
  <c r="KJ1" i="44" s="1"/>
  <c r="KY1" i="44" s="1"/>
  <c r="LD1" i="44" s="1"/>
  <c r="MB1" i="44"/>
  <c r="MG1" i="44" s="1"/>
  <c r="NX1" i="44"/>
  <c r="PV1" i="44" s="1"/>
  <c r="QK1" i="44" s="1"/>
  <c r="ON1" i="44"/>
  <c r="QB1" i="44" s="1"/>
  <c r="PD1" i="44"/>
  <c r="BI1" i="44"/>
  <c r="BN1" i="44" s="1"/>
  <c r="BY1" i="44"/>
  <c r="JQ1" i="44"/>
  <c r="KK1" i="44" s="1"/>
  <c r="KZ1" i="44" s="1"/>
  <c r="OO1" i="44"/>
  <c r="QC1" i="44" s="1"/>
  <c r="PE1" i="44"/>
  <c r="BJ1" i="44"/>
  <c r="BO1" i="44" s="1"/>
  <c r="BZ1" i="44"/>
  <c r="CH1" i="44"/>
  <c r="CM1" i="44" s="1"/>
  <c r="IL1" i="44"/>
  <c r="OP1" i="44"/>
  <c r="PF1" i="44"/>
  <c r="CJ1" i="44"/>
  <c r="CO1" i="44" s="1"/>
  <c r="BK1" i="44"/>
  <c r="BP1" i="44" s="1"/>
  <c r="CA1" i="44"/>
  <c r="CI1" i="44"/>
  <c r="CN1" i="44" s="1"/>
  <c r="GY1" i="43"/>
  <c r="LH1" i="43"/>
  <c r="QB1" i="43"/>
  <c r="QE1" i="43"/>
  <c r="QH1" i="43"/>
  <c r="MG1" i="43"/>
  <c r="HA1" i="43"/>
  <c r="JE1" i="43"/>
  <c r="KV1" i="43"/>
  <c r="PT1" i="43"/>
  <c r="LA1" i="43"/>
  <c r="KU1" i="43"/>
  <c r="LE1" i="43" s="1"/>
  <c r="KW1" i="43"/>
  <c r="LG1" i="43" s="1"/>
  <c r="QA1" i="43"/>
  <c r="CJ1" i="43"/>
  <c r="CO1" i="43" s="1"/>
  <c r="OR1" i="43"/>
  <c r="BU1" i="43"/>
  <c r="GF1" i="43" s="1"/>
  <c r="GZ1" i="43" s="1"/>
  <c r="CK1" i="43"/>
  <c r="CP1" i="43" s="1"/>
  <c r="IG1" i="43"/>
  <c r="JA1" i="43" s="1"/>
  <c r="OK1" i="43"/>
  <c r="PY1" i="43" s="1"/>
  <c r="OS1" i="43"/>
  <c r="PA1" i="43"/>
  <c r="PI1" i="43"/>
  <c r="BW1" i="43"/>
  <c r="GH1" i="43" s="1"/>
  <c r="HB1" i="43" s="1"/>
  <c r="CE1" i="43"/>
  <c r="CU1" i="43"/>
  <c r="MA1" i="43"/>
  <c r="MF1" i="43" s="1"/>
  <c r="NW1" i="43"/>
  <c r="PU1" i="43" s="1"/>
  <c r="QJ1" i="43" s="1"/>
  <c r="OM1" i="43"/>
  <c r="PC1" i="43"/>
  <c r="CL1" i="43"/>
  <c r="CQ1" i="43" s="1"/>
  <c r="LZ1" i="43"/>
  <c r="ME1" i="43" s="1"/>
  <c r="BX1" i="43"/>
  <c r="CV1" i="43"/>
  <c r="HL1" i="43"/>
  <c r="IA1" i="43" s="1"/>
  <c r="IJ1" i="43"/>
  <c r="JD1" i="43" s="1"/>
  <c r="JP1" i="43"/>
  <c r="KJ1" i="43" s="1"/>
  <c r="KY1" i="43" s="1"/>
  <c r="LD1" i="43" s="1"/>
  <c r="MB1" i="43"/>
  <c r="NX1" i="43"/>
  <c r="PV1" i="43" s="1"/>
  <c r="ON1" i="43"/>
  <c r="PD1" i="43"/>
  <c r="BI1" i="43"/>
  <c r="BN1" i="43" s="1"/>
  <c r="BY1" i="43"/>
  <c r="CG1" i="43"/>
  <c r="FY1" i="43"/>
  <c r="GX1" i="43" s="1"/>
  <c r="JQ1" i="43"/>
  <c r="KK1" i="43" s="1"/>
  <c r="KZ1" i="43" s="1"/>
  <c r="OO1" i="43"/>
  <c r="QC1" i="43" s="1"/>
  <c r="QM1" i="43" s="1"/>
  <c r="PE1" i="43"/>
  <c r="CT1" i="43"/>
  <c r="BJ1" i="43"/>
  <c r="BO1" i="43" s="1"/>
  <c r="BZ1" i="43"/>
  <c r="CH1" i="43"/>
  <c r="CM1" i="43" s="1"/>
  <c r="IL1" i="43"/>
  <c r="OP1" i="43"/>
  <c r="PF1" i="43"/>
  <c r="PB1" i="43"/>
  <c r="BK1" i="43"/>
  <c r="BP1" i="43" s="1"/>
  <c r="CA1" i="43"/>
  <c r="CI1" i="43"/>
  <c r="CN1" i="43" s="1"/>
  <c r="KX1" i="42"/>
  <c r="LH1" i="42" s="1"/>
  <c r="GZ1" i="42"/>
  <c r="QB1" i="42"/>
  <c r="JB1" i="42"/>
  <c r="PT1" i="42"/>
  <c r="QI1" i="42" s="1"/>
  <c r="HA1" i="42"/>
  <c r="JE1" i="42"/>
  <c r="KV1" i="42"/>
  <c r="LF1" i="42" s="1"/>
  <c r="ME1" i="42"/>
  <c r="CJ1" i="42"/>
  <c r="CO1" i="42" s="1"/>
  <c r="OR1" i="42"/>
  <c r="BU1" i="42"/>
  <c r="GF1" i="42" s="1"/>
  <c r="CK1" i="42"/>
  <c r="CP1" i="42" s="1"/>
  <c r="IG1" i="42"/>
  <c r="JA1" i="42" s="1"/>
  <c r="LY1" i="42"/>
  <c r="MD1" i="42" s="1"/>
  <c r="OK1" i="42"/>
  <c r="PY1" i="42" s="1"/>
  <c r="OS1" i="42"/>
  <c r="PA1" i="42"/>
  <c r="QE1" i="42" s="1"/>
  <c r="PI1" i="42"/>
  <c r="BW1" i="42"/>
  <c r="GH1" i="42" s="1"/>
  <c r="HB1" i="42" s="1"/>
  <c r="CE1" i="42"/>
  <c r="CU1" i="42"/>
  <c r="MA1" i="42"/>
  <c r="MF1" i="42" s="1"/>
  <c r="NW1" i="42"/>
  <c r="PU1" i="42" s="1"/>
  <c r="QJ1" i="42" s="1"/>
  <c r="OM1" i="42"/>
  <c r="QA1" i="42" s="1"/>
  <c r="PC1" i="42"/>
  <c r="CT1" i="42"/>
  <c r="BX1" i="42"/>
  <c r="CV1" i="42"/>
  <c r="HL1" i="42"/>
  <c r="IA1" i="42" s="1"/>
  <c r="IJ1" i="42"/>
  <c r="JD1" i="42" s="1"/>
  <c r="JP1" i="42"/>
  <c r="KJ1" i="42" s="1"/>
  <c r="KY1" i="42" s="1"/>
  <c r="LD1" i="42" s="1"/>
  <c r="MB1" i="42"/>
  <c r="MG1" i="42" s="1"/>
  <c r="NX1" i="42"/>
  <c r="PV1" i="42" s="1"/>
  <c r="ON1" i="42"/>
  <c r="PD1" i="42"/>
  <c r="LZ1" i="42"/>
  <c r="OT1" i="42"/>
  <c r="QH1" i="42" s="1"/>
  <c r="BI1" i="42"/>
  <c r="BN1" i="42" s="1"/>
  <c r="BY1" i="42"/>
  <c r="CG1" i="42"/>
  <c r="FY1" i="42"/>
  <c r="GX1" i="42" s="1"/>
  <c r="JQ1" i="42"/>
  <c r="KK1" i="42" s="1"/>
  <c r="KZ1" i="42" s="1"/>
  <c r="LE1" i="42" s="1"/>
  <c r="OO1" i="42"/>
  <c r="QC1" i="42" s="1"/>
  <c r="QM1" i="42" s="1"/>
  <c r="PE1" i="42"/>
  <c r="BJ1" i="42"/>
  <c r="BO1" i="42" s="1"/>
  <c r="BZ1" i="42"/>
  <c r="CH1" i="42"/>
  <c r="CM1" i="42" s="1"/>
  <c r="IL1" i="42"/>
  <c r="OP1" i="42"/>
  <c r="QD1" i="42" s="1"/>
  <c r="PF1" i="42"/>
  <c r="PB1" i="42"/>
  <c r="BK1" i="42"/>
  <c r="BP1" i="42" s="1"/>
  <c r="CA1" i="42"/>
  <c r="CI1" i="42"/>
  <c r="CN1" i="42" s="1"/>
  <c r="JE1" i="41"/>
  <c r="GX1" i="41"/>
  <c r="LD1" i="41"/>
  <c r="KV1" i="41"/>
  <c r="LF1" i="41" s="1"/>
  <c r="PT1" i="41"/>
  <c r="QG1" i="41"/>
  <c r="GY1" i="41"/>
  <c r="KU1" i="41"/>
  <c r="LE1" i="41" s="1"/>
  <c r="KW1" i="41"/>
  <c r="LG1" i="41" s="1"/>
  <c r="KX1" i="41"/>
  <c r="LH1" i="41" s="1"/>
  <c r="PV1" i="41"/>
  <c r="QB1" i="41"/>
  <c r="QL1" i="41" s="1"/>
  <c r="JA1" i="41"/>
  <c r="PW1" i="41"/>
  <c r="JB1" i="41"/>
  <c r="CK1" i="41"/>
  <c r="CP1" i="41" s="1"/>
  <c r="BV1" i="41"/>
  <c r="GG1" i="41" s="1"/>
  <c r="HA1" i="41" s="1"/>
  <c r="CL1" i="41"/>
  <c r="CQ1" i="41" s="1"/>
  <c r="CT1" i="41"/>
  <c r="LZ1" i="41"/>
  <c r="ME1" i="41" s="1"/>
  <c r="NV1" i="41"/>
  <c r="OT1" i="41"/>
  <c r="PB1" i="41"/>
  <c r="QF1" i="41" s="1"/>
  <c r="CJ1" i="41"/>
  <c r="CO1" i="41" s="1"/>
  <c r="BW1" i="41"/>
  <c r="GH1" i="41" s="1"/>
  <c r="HB1" i="41" s="1"/>
  <c r="CE1" i="41"/>
  <c r="CU1" i="41"/>
  <c r="MA1" i="41"/>
  <c r="MF1" i="41" s="1"/>
  <c r="NW1" i="41"/>
  <c r="PU1" i="41" s="1"/>
  <c r="QJ1" i="41" s="1"/>
  <c r="PC1" i="41"/>
  <c r="PI1" i="41"/>
  <c r="BX1" i="41"/>
  <c r="CF1" i="41"/>
  <c r="CV1" i="41"/>
  <c r="HL1" i="41"/>
  <c r="IA1" i="41" s="1"/>
  <c r="IJ1" i="41"/>
  <c r="JD1" i="41" s="1"/>
  <c r="JP1" i="41"/>
  <c r="KJ1" i="41" s="1"/>
  <c r="KY1" i="41" s="1"/>
  <c r="MB1" i="41"/>
  <c r="MG1" i="41" s="1"/>
  <c r="NX1" i="41"/>
  <c r="ON1" i="41"/>
  <c r="PD1" i="41"/>
  <c r="BI1" i="41"/>
  <c r="BN1" i="41" s="1"/>
  <c r="BY1" i="41"/>
  <c r="JQ1" i="41"/>
  <c r="KK1" i="41" s="1"/>
  <c r="KZ1" i="41" s="1"/>
  <c r="OO1" i="41"/>
  <c r="QC1" i="41" s="1"/>
  <c r="PE1" i="41"/>
  <c r="BJ1" i="41"/>
  <c r="BO1" i="41" s="1"/>
  <c r="BZ1" i="41"/>
  <c r="CH1" i="41"/>
  <c r="CM1" i="41" s="1"/>
  <c r="IL1" i="41"/>
  <c r="OP1" i="41"/>
  <c r="QD1" i="41" s="1"/>
  <c r="QI1" i="41" s="1"/>
  <c r="PF1" i="41"/>
  <c r="QE1" i="41" s="1"/>
  <c r="BU1" i="41"/>
  <c r="GF1" i="41" s="1"/>
  <c r="GZ1" i="41" s="1"/>
  <c r="BK1" i="41"/>
  <c r="BP1" i="41" s="1"/>
  <c r="CA1" i="41"/>
  <c r="CI1" i="41"/>
  <c r="CN1" i="41" s="1"/>
  <c r="LD1" i="40"/>
  <c r="KV1" i="40"/>
  <c r="LF1" i="40" s="1"/>
  <c r="GY1" i="40"/>
  <c r="JC1" i="40"/>
  <c r="KX1" i="40"/>
  <c r="LH1" i="40" s="1"/>
  <c r="JB1" i="40"/>
  <c r="LE1" i="40"/>
  <c r="QC1" i="40"/>
  <c r="BU1" i="40"/>
  <c r="GF1" i="40" s="1"/>
  <c r="GZ1" i="40" s="1"/>
  <c r="CK1" i="40"/>
  <c r="CP1" i="40" s="1"/>
  <c r="HI1" i="40"/>
  <c r="HX1" i="40" s="1"/>
  <c r="IG1" i="40"/>
  <c r="JA1" i="40" s="1"/>
  <c r="IO1" i="40"/>
  <c r="LY1" i="40"/>
  <c r="MD1" i="40" s="1"/>
  <c r="OK1" i="40"/>
  <c r="PY1" i="40" s="1"/>
  <c r="OS1" i="40"/>
  <c r="PA1" i="40"/>
  <c r="QE1" i="40" s="1"/>
  <c r="PI1" i="40"/>
  <c r="BV1" i="40"/>
  <c r="GG1" i="40" s="1"/>
  <c r="HA1" i="40" s="1"/>
  <c r="CD1" i="40"/>
  <c r="CL1" i="40"/>
  <c r="CQ1" i="40" s="1"/>
  <c r="CT1" i="40"/>
  <c r="GL1" i="40"/>
  <c r="HJ1" i="40"/>
  <c r="HY1" i="40" s="1"/>
  <c r="IH1" i="40"/>
  <c r="IP1" i="40"/>
  <c r="JE1" i="40" s="1"/>
  <c r="LZ1" i="40"/>
  <c r="ME1" i="40" s="1"/>
  <c r="NV1" i="40"/>
  <c r="PT1" i="40" s="1"/>
  <c r="OL1" i="40"/>
  <c r="PZ1" i="40" s="1"/>
  <c r="OT1" i="40"/>
  <c r="PB1" i="40"/>
  <c r="CJ1" i="40"/>
  <c r="CO1" i="40" s="1"/>
  <c r="BW1" i="40"/>
  <c r="GH1" i="40" s="1"/>
  <c r="CE1" i="40"/>
  <c r="CU1" i="40"/>
  <c r="GM1" i="40"/>
  <c r="HB1" i="40" s="1"/>
  <c r="HK1" i="40"/>
  <c r="HZ1" i="40" s="1"/>
  <c r="II1" i="40"/>
  <c r="MA1" i="40"/>
  <c r="MF1" i="40" s="1"/>
  <c r="NW1" i="40"/>
  <c r="PU1" i="40" s="1"/>
  <c r="QJ1" i="40" s="1"/>
  <c r="OM1" i="40"/>
  <c r="QA1" i="40" s="1"/>
  <c r="PC1" i="40"/>
  <c r="BX1" i="40"/>
  <c r="CV1" i="40"/>
  <c r="HL1" i="40"/>
  <c r="IA1" i="40" s="1"/>
  <c r="IJ1" i="40"/>
  <c r="JD1" i="40" s="1"/>
  <c r="JP1" i="40"/>
  <c r="KJ1" i="40" s="1"/>
  <c r="KY1" i="40" s="1"/>
  <c r="MB1" i="40"/>
  <c r="MG1" i="40" s="1"/>
  <c r="NX1" i="40"/>
  <c r="PV1" i="40" s="1"/>
  <c r="QK1" i="40" s="1"/>
  <c r="ON1" i="40"/>
  <c r="QB1" i="40" s="1"/>
  <c r="PD1" i="40"/>
  <c r="BI1" i="40"/>
  <c r="BN1" i="40" s="1"/>
  <c r="BY1" i="40"/>
  <c r="JQ1" i="40"/>
  <c r="KK1" i="40" s="1"/>
  <c r="KZ1" i="40" s="1"/>
  <c r="OO1" i="40"/>
  <c r="PE1" i="40"/>
  <c r="OR1" i="40"/>
  <c r="QF1" i="40" s="1"/>
  <c r="BJ1" i="40"/>
  <c r="BO1" i="40" s="1"/>
  <c r="BZ1" i="40"/>
  <c r="CH1" i="40"/>
  <c r="CM1" i="40" s="1"/>
  <c r="IL1" i="40"/>
  <c r="OP1" i="40"/>
  <c r="PF1" i="40"/>
  <c r="BK1" i="40"/>
  <c r="BP1" i="40" s="1"/>
  <c r="CA1" i="40"/>
  <c r="CI1" i="40"/>
  <c r="CN1" i="40" s="1"/>
  <c r="HA1" i="39"/>
  <c r="LE1" i="39"/>
  <c r="QC1" i="39"/>
  <c r="GY1" i="39"/>
  <c r="KW1" i="39"/>
  <c r="LG1" i="39" s="1"/>
  <c r="LC1" i="39"/>
  <c r="JB1" i="39"/>
  <c r="GX1" i="39"/>
  <c r="LH1" i="39"/>
  <c r="PU1" i="39"/>
  <c r="CJ1" i="39"/>
  <c r="CO1" i="39" s="1"/>
  <c r="OR1" i="39"/>
  <c r="BU1" i="39"/>
  <c r="GF1" i="39" s="1"/>
  <c r="GZ1" i="39" s="1"/>
  <c r="CK1" i="39"/>
  <c r="CP1" i="39" s="1"/>
  <c r="GK1" i="39"/>
  <c r="IG1" i="39"/>
  <c r="JA1" i="39" s="1"/>
  <c r="LY1" i="39"/>
  <c r="MD1" i="39" s="1"/>
  <c r="OK1" i="39"/>
  <c r="PY1" i="39" s="1"/>
  <c r="OS1" i="39"/>
  <c r="PA1" i="39"/>
  <c r="QE1" i="39" s="1"/>
  <c r="PI1" i="39"/>
  <c r="CT1" i="39"/>
  <c r="LZ1" i="39"/>
  <c r="ME1" i="39" s="1"/>
  <c r="NV1" i="39"/>
  <c r="PT1" i="39" s="1"/>
  <c r="OT1" i="39"/>
  <c r="BW1" i="39"/>
  <c r="GH1" i="39" s="1"/>
  <c r="HB1" i="39" s="1"/>
  <c r="CE1" i="39"/>
  <c r="CU1" i="39"/>
  <c r="II1" i="39"/>
  <c r="JC1" i="39" s="1"/>
  <c r="MA1" i="39"/>
  <c r="MF1" i="39" s="1"/>
  <c r="NW1" i="39"/>
  <c r="OM1" i="39"/>
  <c r="QA1" i="39" s="1"/>
  <c r="PC1" i="39"/>
  <c r="CL1" i="39"/>
  <c r="CQ1" i="39" s="1"/>
  <c r="BX1" i="39"/>
  <c r="CV1" i="39"/>
  <c r="IJ1" i="39"/>
  <c r="JD1" i="39" s="1"/>
  <c r="JP1" i="39"/>
  <c r="KJ1" i="39" s="1"/>
  <c r="KY1" i="39" s="1"/>
  <c r="LD1" i="39" s="1"/>
  <c r="MB1" i="39"/>
  <c r="MG1" i="39" s="1"/>
  <c r="NX1" i="39"/>
  <c r="PV1" i="39" s="1"/>
  <c r="ON1" i="39"/>
  <c r="QB1" i="39" s="1"/>
  <c r="PD1" i="39"/>
  <c r="BI1" i="39"/>
  <c r="BN1" i="39" s="1"/>
  <c r="OO1" i="39"/>
  <c r="PE1" i="39"/>
  <c r="BJ1" i="39"/>
  <c r="BO1" i="39" s="1"/>
  <c r="BZ1" i="39"/>
  <c r="CH1" i="39"/>
  <c r="CM1" i="39" s="1"/>
  <c r="IL1" i="39"/>
  <c r="OP1" i="39"/>
  <c r="PF1" i="39"/>
  <c r="PB1" i="39"/>
  <c r="BK1" i="39"/>
  <c r="BP1" i="39" s="1"/>
  <c r="CA1" i="39"/>
  <c r="CI1" i="39"/>
  <c r="CN1" i="39" s="1"/>
  <c r="QB1" i="38"/>
  <c r="KX1" i="38"/>
  <c r="LH1" i="38" s="1"/>
  <c r="PW1" i="38"/>
  <c r="QC1" i="38"/>
  <c r="JA1" i="38"/>
  <c r="JB1" i="38"/>
  <c r="JC1" i="38"/>
  <c r="GY1" i="38"/>
  <c r="PT1" i="38"/>
  <c r="LD1" i="38"/>
  <c r="LF1" i="38"/>
  <c r="PU1" i="38"/>
  <c r="CJ1" i="38"/>
  <c r="CO1" i="38" s="1"/>
  <c r="OR1" i="38"/>
  <c r="QF1" i="38" s="1"/>
  <c r="BU1" i="38"/>
  <c r="GF1" i="38" s="1"/>
  <c r="GZ1" i="38" s="1"/>
  <c r="CK1" i="38"/>
  <c r="CP1" i="38" s="1"/>
  <c r="LY1" i="38"/>
  <c r="MD1" i="38" s="1"/>
  <c r="OK1" i="38"/>
  <c r="PY1" i="38" s="1"/>
  <c r="OS1" i="38"/>
  <c r="QG1" i="38" s="1"/>
  <c r="QL1" i="38" s="1"/>
  <c r="PA1" i="38"/>
  <c r="PI1" i="38"/>
  <c r="CL1" i="38"/>
  <c r="CQ1" i="38" s="1"/>
  <c r="BW1" i="38"/>
  <c r="GH1" i="38" s="1"/>
  <c r="CE1" i="38"/>
  <c r="CU1" i="38"/>
  <c r="GM1" i="38"/>
  <c r="HK1" i="38"/>
  <c r="HZ1" i="38" s="1"/>
  <c r="II1" i="38"/>
  <c r="MA1" i="38"/>
  <c r="MF1" i="38" s="1"/>
  <c r="NW1" i="38"/>
  <c r="OM1" i="38"/>
  <c r="QA1" i="38" s="1"/>
  <c r="PC1" i="38"/>
  <c r="BX1" i="38"/>
  <c r="CV1" i="38"/>
  <c r="HL1" i="38"/>
  <c r="IA1" i="38" s="1"/>
  <c r="IJ1" i="38"/>
  <c r="JD1" i="38" s="1"/>
  <c r="JP1" i="38"/>
  <c r="KJ1" i="38" s="1"/>
  <c r="KY1" i="38" s="1"/>
  <c r="MB1" i="38"/>
  <c r="MG1" i="38" s="1"/>
  <c r="NX1" i="38"/>
  <c r="PV1" i="38" s="1"/>
  <c r="QK1" i="38" s="1"/>
  <c r="ON1" i="38"/>
  <c r="PD1" i="38"/>
  <c r="CT1" i="38"/>
  <c r="LZ1" i="38"/>
  <c r="ME1" i="38" s="1"/>
  <c r="OT1" i="38"/>
  <c r="BI1" i="38"/>
  <c r="BN1" i="38" s="1"/>
  <c r="BY1" i="38"/>
  <c r="FY1" i="38"/>
  <c r="GX1" i="38" s="1"/>
  <c r="JQ1" i="38"/>
  <c r="KK1" i="38" s="1"/>
  <c r="KZ1" i="38" s="1"/>
  <c r="LE1" i="38" s="1"/>
  <c r="OO1" i="38"/>
  <c r="PE1" i="38"/>
  <c r="BJ1" i="38"/>
  <c r="BO1" i="38" s="1"/>
  <c r="BZ1" i="38"/>
  <c r="CH1" i="38"/>
  <c r="CM1" i="38" s="1"/>
  <c r="IL1" i="38"/>
  <c r="OP1" i="38"/>
  <c r="PF1" i="38"/>
  <c r="QE1" i="38" s="1"/>
  <c r="PB1" i="38"/>
  <c r="BK1" i="38"/>
  <c r="BP1" i="38" s="1"/>
  <c r="CA1" i="38"/>
  <c r="CI1" i="38"/>
  <c r="CN1" i="38" s="1"/>
  <c r="LD1" i="37"/>
  <c r="KV1" i="37"/>
  <c r="LF1" i="37" s="1"/>
  <c r="KX1" i="37"/>
  <c r="LH1" i="37" s="1"/>
  <c r="PW1" i="37"/>
  <c r="JE1" i="37"/>
  <c r="QE1" i="37"/>
  <c r="HB1" i="37"/>
  <c r="GX1" i="37"/>
  <c r="BU1" i="37"/>
  <c r="GF1" i="37" s="1"/>
  <c r="GZ1" i="37" s="1"/>
  <c r="CK1" i="37"/>
  <c r="CP1" i="37" s="1"/>
  <c r="IG1" i="37"/>
  <c r="JA1" i="37" s="1"/>
  <c r="LY1" i="37"/>
  <c r="MD1" i="37" s="1"/>
  <c r="OK1" i="37"/>
  <c r="PY1" i="37" s="1"/>
  <c r="OS1" i="37"/>
  <c r="PA1" i="37"/>
  <c r="PI1" i="37"/>
  <c r="BV1" i="37"/>
  <c r="GG1" i="37" s="1"/>
  <c r="HA1" i="37" s="1"/>
  <c r="CL1" i="37"/>
  <c r="CQ1" i="37" s="1"/>
  <c r="CT1" i="37"/>
  <c r="IH1" i="37"/>
  <c r="JB1" i="37" s="1"/>
  <c r="IP1" i="37"/>
  <c r="LZ1" i="37"/>
  <c r="ME1" i="37" s="1"/>
  <c r="NV1" i="37"/>
  <c r="PT1" i="37" s="1"/>
  <c r="OL1" i="37"/>
  <c r="PZ1" i="37" s="1"/>
  <c r="OT1" i="37"/>
  <c r="QH1" i="37" s="1"/>
  <c r="PB1" i="37"/>
  <c r="BW1" i="37"/>
  <c r="GH1" i="37" s="1"/>
  <c r="CE1" i="37"/>
  <c r="CU1" i="37"/>
  <c r="GM1" i="37"/>
  <c r="HK1" i="37"/>
  <c r="HZ1" i="37" s="1"/>
  <c r="II1" i="37"/>
  <c r="JC1" i="37" s="1"/>
  <c r="MA1" i="37"/>
  <c r="MF1" i="37" s="1"/>
  <c r="NW1" i="37"/>
  <c r="PU1" i="37" s="1"/>
  <c r="OM1" i="37"/>
  <c r="QA1" i="37" s="1"/>
  <c r="PC1" i="37"/>
  <c r="BX1" i="37"/>
  <c r="CV1" i="37"/>
  <c r="HL1" i="37"/>
  <c r="IA1" i="37" s="1"/>
  <c r="IJ1" i="37"/>
  <c r="JD1" i="37" s="1"/>
  <c r="JP1" i="37"/>
  <c r="KJ1" i="37" s="1"/>
  <c r="KY1" i="37" s="1"/>
  <c r="MB1" i="37"/>
  <c r="MG1" i="37" s="1"/>
  <c r="NX1" i="37"/>
  <c r="PV1" i="37" s="1"/>
  <c r="QK1" i="37" s="1"/>
  <c r="ON1" i="37"/>
  <c r="QB1" i="37" s="1"/>
  <c r="PD1" i="37"/>
  <c r="CJ1" i="37"/>
  <c r="CO1" i="37" s="1"/>
  <c r="BI1" i="37"/>
  <c r="BN1" i="37" s="1"/>
  <c r="BY1" i="37"/>
  <c r="JQ1" i="37"/>
  <c r="KK1" i="37" s="1"/>
  <c r="KZ1" i="37" s="1"/>
  <c r="LE1" i="37" s="1"/>
  <c r="OO1" i="37"/>
  <c r="QC1" i="37" s="1"/>
  <c r="QM1" i="37" s="1"/>
  <c r="PE1" i="37"/>
  <c r="OR1" i="37"/>
  <c r="QF1" i="37" s="1"/>
  <c r="BJ1" i="37"/>
  <c r="BO1" i="37" s="1"/>
  <c r="BZ1" i="37"/>
  <c r="CH1" i="37"/>
  <c r="CM1" i="37" s="1"/>
  <c r="IL1" i="37"/>
  <c r="OP1" i="37"/>
  <c r="PF1" i="37"/>
  <c r="BK1" i="37"/>
  <c r="BP1" i="37" s="1"/>
  <c r="CA1" i="37"/>
  <c r="CI1" i="37"/>
  <c r="CN1" i="37" s="1"/>
  <c r="LD1" i="36"/>
  <c r="KV1" i="36"/>
  <c r="LF1" i="36" s="1"/>
  <c r="PU1" i="36"/>
  <c r="QA1" i="36"/>
  <c r="KW1" i="36"/>
  <c r="LG1" i="36" s="1"/>
  <c r="PV1" i="36"/>
  <c r="KX1" i="36"/>
  <c r="LH1" i="36" s="1"/>
  <c r="PW1" i="36"/>
  <c r="GX1" i="36"/>
  <c r="PZ1" i="36"/>
  <c r="CJ1" i="36"/>
  <c r="CO1" i="36" s="1"/>
  <c r="BU1" i="36"/>
  <c r="GF1" i="36" s="1"/>
  <c r="GZ1" i="36" s="1"/>
  <c r="CK1" i="36"/>
  <c r="CP1" i="36" s="1"/>
  <c r="IG1" i="36"/>
  <c r="LY1" i="36"/>
  <c r="MD1" i="36" s="1"/>
  <c r="OK1" i="36"/>
  <c r="PY1" i="36" s="1"/>
  <c r="OS1" i="36"/>
  <c r="PA1" i="36"/>
  <c r="QE1" i="36" s="1"/>
  <c r="PI1" i="36"/>
  <c r="BV1" i="36"/>
  <c r="GG1" i="36" s="1"/>
  <c r="HA1" i="36" s="1"/>
  <c r="CL1" i="36"/>
  <c r="CQ1" i="36" s="1"/>
  <c r="CT1" i="36"/>
  <c r="GL1" i="36"/>
  <c r="HJ1" i="36"/>
  <c r="HY1" i="36" s="1"/>
  <c r="IH1" i="36"/>
  <c r="JB1" i="36" s="1"/>
  <c r="IP1" i="36"/>
  <c r="JE1" i="36" s="1"/>
  <c r="LZ1" i="36"/>
  <c r="ME1" i="36" s="1"/>
  <c r="NV1" i="36"/>
  <c r="PT1" i="36" s="1"/>
  <c r="QI1" i="36" s="1"/>
  <c r="OL1" i="36"/>
  <c r="OT1" i="36"/>
  <c r="PB1" i="36"/>
  <c r="BW1" i="36"/>
  <c r="GH1" i="36" s="1"/>
  <c r="CE1" i="36"/>
  <c r="CU1" i="36"/>
  <c r="GM1" i="36"/>
  <c r="HB1" i="36" s="1"/>
  <c r="HK1" i="36"/>
  <c r="HZ1" i="36" s="1"/>
  <c r="II1" i="36"/>
  <c r="JC1" i="36" s="1"/>
  <c r="MA1" i="36"/>
  <c r="MF1" i="36" s="1"/>
  <c r="NW1" i="36"/>
  <c r="OM1" i="36"/>
  <c r="PC1" i="36"/>
  <c r="BX1" i="36"/>
  <c r="CV1" i="36"/>
  <c r="HL1" i="36"/>
  <c r="IA1" i="36" s="1"/>
  <c r="IJ1" i="36"/>
  <c r="JD1" i="36" s="1"/>
  <c r="JP1" i="36"/>
  <c r="KJ1" i="36" s="1"/>
  <c r="KY1" i="36" s="1"/>
  <c r="MB1" i="36"/>
  <c r="MG1" i="36" s="1"/>
  <c r="NX1" i="36"/>
  <c r="ON1" i="36"/>
  <c r="QB1" i="36" s="1"/>
  <c r="PD1" i="36"/>
  <c r="BI1" i="36"/>
  <c r="BN1" i="36" s="1"/>
  <c r="BY1" i="36"/>
  <c r="JQ1" i="36"/>
  <c r="KK1" i="36" s="1"/>
  <c r="KZ1" i="36" s="1"/>
  <c r="LE1" i="36" s="1"/>
  <c r="OO1" i="36"/>
  <c r="QC1" i="36" s="1"/>
  <c r="PE1" i="36"/>
  <c r="OR1" i="36"/>
  <c r="BJ1" i="36"/>
  <c r="BO1" i="36" s="1"/>
  <c r="BZ1" i="36"/>
  <c r="CH1" i="36"/>
  <c r="CM1" i="36" s="1"/>
  <c r="IL1" i="36"/>
  <c r="JA1" i="36" s="1"/>
  <c r="OP1" i="36"/>
  <c r="QD1" i="36" s="1"/>
  <c r="PF1" i="36"/>
  <c r="BK1" i="36"/>
  <c r="BP1" i="36" s="1"/>
  <c r="CA1" i="36"/>
  <c r="CI1" i="36"/>
  <c r="CN1" i="36" s="1"/>
  <c r="KV1" i="35"/>
  <c r="LF1" i="35" s="1"/>
  <c r="ME1" i="35"/>
  <c r="QA1" i="35"/>
  <c r="KW1" i="35"/>
  <c r="LG1" i="35" s="1"/>
  <c r="KX1" i="35"/>
  <c r="LH1" i="35" s="1"/>
  <c r="PW1" i="35"/>
  <c r="QC1" i="35"/>
  <c r="MD1" i="35"/>
  <c r="HB1" i="35"/>
  <c r="PT1" i="35"/>
  <c r="GX1" i="35"/>
  <c r="CJ1" i="35"/>
  <c r="CO1" i="35" s="1"/>
  <c r="BU1" i="35"/>
  <c r="GF1" i="35" s="1"/>
  <c r="GZ1" i="35" s="1"/>
  <c r="CK1" i="35"/>
  <c r="CP1" i="35" s="1"/>
  <c r="IG1" i="35"/>
  <c r="JA1" i="35" s="1"/>
  <c r="IO1" i="35"/>
  <c r="LY1" i="35"/>
  <c r="OK1" i="35"/>
  <c r="PY1" i="35" s="1"/>
  <c r="OS1" i="35"/>
  <c r="PA1" i="35"/>
  <c r="QE1" i="35" s="1"/>
  <c r="PI1" i="35"/>
  <c r="BV1" i="35"/>
  <c r="GG1" i="35" s="1"/>
  <c r="HA1" i="35" s="1"/>
  <c r="CL1" i="35"/>
  <c r="CQ1" i="35" s="1"/>
  <c r="CT1" i="35"/>
  <c r="LZ1" i="35"/>
  <c r="NV1" i="35"/>
  <c r="OL1" i="35"/>
  <c r="PZ1" i="35" s="1"/>
  <c r="OT1" i="35"/>
  <c r="PB1" i="35"/>
  <c r="BW1" i="35"/>
  <c r="GH1" i="35" s="1"/>
  <c r="CE1" i="35"/>
  <c r="CU1" i="35"/>
  <c r="GM1" i="35"/>
  <c r="HK1" i="35"/>
  <c r="HZ1" i="35" s="1"/>
  <c r="II1" i="35"/>
  <c r="JC1" i="35" s="1"/>
  <c r="MA1" i="35"/>
  <c r="MF1" i="35" s="1"/>
  <c r="NW1" i="35"/>
  <c r="PU1" i="35" s="1"/>
  <c r="QJ1" i="35" s="1"/>
  <c r="OM1" i="35"/>
  <c r="PC1" i="35"/>
  <c r="BX1" i="35"/>
  <c r="CV1" i="35"/>
  <c r="HL1" i="35"/>
  <c r="IA1" i="35" s="1"/>
  <c r="IJ1" i="35"/>
  <c r="JD1" i="35" s="1"/>
  <c r="JP1" i="35"/>
  <c r="KJ1" i="35" s="1"/>
  <c r="KY1" i="35" s="1"/>
  <c r="LD1" i="35" s="1"/>
  <c r="MB1" i="35"/>
  <c r="MG1" i="35" s="1"/>
  <c r="NX1" i="35"/>
  <c r="PV1" i="35" s="1"/>
  <c r="ON1" i="35"/>
  <c r="QB1" i="35" s="1"/>
  <c r="PD1" i="35"/>
  <c r="BI1" i="35"/>
  <c r="BN1" i="35" s="1"/>
  <c r="BY1" i="35"/>
  <c r="JQ1" i="35"/>
  <c r="KK1" i="35" s="1"/>
  <c r="KZ1" i="35" s="1"/>
  <c r="LE1" i="35" s="1"/>
  <c r="OO1" i="35"/>
  <c r="PE1" i="35"/>
  <c r="BJ1" i="35"/>
  <c r="BO1" i="35" s="1"/>
  <c r="BZ1" i="35"/>
  <c r="CH1" i="35"/>
  <c r="CM1" i="35" s="1"/>
  <c r="IL1" i="35"/>
  <c r="OP1" i="35"/>
  <c r="PF1" i="35"/>
  <c r="OR1" i="35"/>
  <c r="BK1" i="35"/>
  <c r="BP1" i="35" s="1"/>
  <c r="CA1" i="35"/>
  <c r="CI1" i="35"/>
  <c r="CN1" i="35" s="1"/>
  <c r="JE1" i="34"/>
  <c r="GX1" i="34"/>
  <c r="KV1" i="34"/>
  <c r="LF1" i="34" s="1"/>
  <c r="ME1" i="34"/>
  <c r="PT1" i="34"/>
  <c r="PZ1" i="34"/>
  <c r="JB1" i="34"/>
  <c r="GY1" i="34"/>
  <c r="KU1" i="34"/>
  <c r="KW1" i="34"/>
  <c r="LG1" i="34" s="1"/>
  <c r="PU1" i="34"/>
  <c r="QA1" i="34"/>
  <c r="JA1" i="34"/>
  <c r="PW1" i="34"/>
  <c r="KX1" i="34"/>
  <c r="LH1" i="34" s="1"/>
  <c r="CK1" i="34"/>
  <c r="CP1" i="34" s="1"/>
  <c r="BV1" i="34"/>
  <c r="GG1" i="34" s="1"/>
  <c r="HA1" i="34" s="1"/>
  <c r="CL1" i="34"/>
  <c r="CQ1" i="34" s="1"/>
  <c r="CT1" i="34"/>
  <c r="LZ1" i="34"/>
  <c r="NV1" i="34"/>
  <c r="OL1" i="34"/>
  <c r="OT1" i="34"/>
  <c r="PB1" i="34"/>
  <c r="OR1" i="34"/>
  <c r="QF1" i="34" s="1"/>
  <c r="BW1" i="34"/>
  <c r="GH1" i="34" s="1"/>
  <c r="HB1" i="34" s="1"/>
  <c r="CE1" i="34"/>
  <c r="CU1" i="34"/>
  <c r="MA1" i="34"/>
  <c r="MF1" i="34" s="1"/>
  <c r="NW1" i="34"/>
  <c r="OM1" i="34"/>
  <c r="PC1" i="34"/>
  <c r="QG1" i="34" s="1"/>
  <c r="BX1" i="34"/>
  <c r="CF1" i="34"/>
  <c r="CV1" i="34"/>
  <c r="HL1" i="34"/>
  <c r="IA1" i="34" s="1"/>
  <c r="IJ1" i="34"/>
  <c r="JD1" i="34" s="1"/>
  <c r="JP1" i="34"/>
  <c r="KJ1" i="34" s="1"/>
  <c r="KY1" i="34" s="1"/>
  <c r="LD1" i="34" s="1"/>
  <c r="MB1" i="34"/>
  <c r="MG1" i="34" s="1"/>
  <c r="NX1" i="34"/>
  <c r="PV1" i="34" s="1"/>
  <c r="QK1" i="34" s="1"/>
  <c r="ON1" i="34"/>
  <c r="QB1" i="34" s="1"/>
  <c r="PD1" i="34"/>
  <c r="BI1" i="34"/>
  <c r="BN1" i="34" s="1"/>
  <c r="BY1" i="34"/>
  <c r="JQ1" i="34"/>
  <c r="KK1" i="34" s="1"/>
  <c r="KZ1" i="34" s="1"/>
  <c r="OO1" i="34"/>
  <c r="QC1" i="34" s="1"/>
  <c r="PE1" i="34"/>
  <c r="PI1" i="34"/>
  <c r="BJ1" i="34"/>
  <c r="BO1" i="34" s="1"/>
  <c r="BZ1" i="34"/>
  <c r="CH1" i="34"/>
  <c r="CM1" i="34" s="1"/>
  <c r="IL1" i="34"/>
  <c r="OP1" i="34"/>
  <c r="PF1" i="34"/>
  <c r="QE1" i="34" s="1"/>
  <c r="CJ1" i="34"/>
  <c r="CO1" i="34" s="1"/>
  <c r="BU1" i="34"/>
  <c r="GF1" i="34" s="1"/>
  <c r="GZ1" i="34" s="1"/>
  <c r="BK1" i="34"/>
  <c r="BP1" i="34" s="1"/>
  <c r="CA1" i="34"/>
  <c r="CI1" i="34"/>
  <c r="CN1" i="34" s="1"/>
  <c r="PU1" i="33"/>
  <c r="QA1" i="33"/>
  <c r="GZ1" i="33"/>
  <c r="KV1" i="33"/>
  <c r="LF1" i="33" s="1"/>
  <c r="KU1" i="33"/>
  <c r="KW1" i="33"/>
  <c r="LG1" i="33" s="1"/>
  <c r="PW1" i="33"/>
  <c r="JE1" i="33"/>
  <c r="KX1" i="33"/>
  <c r="LH1" i="33" s="1"/>
  <c r="HA1" i="33"/>
  <c r="PT1" i="33"/>
  <c r="QI1" i="33" s="1"/>
  <c r="BU1" i="33"/>
  <c r="GF1" i="33" s="1"/>
  <c r="CK1" i="33"/>
  <c r="CP1" i="33" s="1"/>
  <c r="LY1" i="33"/>
  <c r="MD1" i="33" s="1"/>
  <c r="OK1" i="33"/>
  <c r="PY1" i="33" s="1"/>
  <c r="OS1" i="33"/>
  <c r="PA1" i="33"/>
  <c r="QE1" i="33" s="1"/>
  <c r="PI1" i="33"/>
  <c r="BV1" i="33"/>
  <c r="GG1" i="33" s="1"/>
  <c r="CD1" i="33"/>
  <c r="CL1" i="33"/>
  <c r="CQ1" i="33" s="1"/>
  <c r="CT1" i="33"/>
  <c r="GL1" i="33"/>
  <c r="HJ1" i="33"/>
  <c r="HY1" i="33" s="1"/>
  <c r="IH1" i="33"/>
  <c r="JB1" i="33" s="1"/>
  <c r="IP1" i="33"/>
  <c r="LZ1" i="33"/>
  <c r="ME1" i="33" s="1"/>
  <c r="NV1" i="33"/>
  <c r="OL1" i="33"/>
  <c r="PZ1" i="33" s="1"/>
  <c r="OT1" i="33"/>
  <c r="QH1" i="33" s="1"/>
  <c r="PB1" i="33"/>
  <c r="BW1" i="33"/>
  <c r="GH1" i="33" s="1"/>
  <c r="HB1" i="33" s="1"/>
  <c r="CE1" i="33"/>
  <c r="CU1" i="33"/>
  <c r="GM1" i="33"/>
  <c r="HK1" i="33"/>
  <c r="HZ1" i="33" s="1"/>
  <c r="II1" i="33"/>
  <c r="JC1" i="33" s="1"/>
  <c r="MA1" i="33"/>
  <c r="MF1" i="33" s="1"/>
  <c r="NW1" i="33"/>
  <c r="OM1" i="33"/>
  <c r="PC1" i="33"/>
  <c r="BX1" i="33"/>
  <c r="CV1" i="33"/>
  <c r="HL1" i="33"/>
  <c r="IA1" i="33" s="1"/>
  <c r="IJ1" i="33"/>
  <c r="JD1" i="33" s="1"/>
  <c r="JP1" i="33"/>
  <c r="KJ1" i="33" s="1"/>
  <c r="KY1" i="33" s="1"/>
  <c r="LD1" i="33" s="1"/>
  <c r="MB1" i="33"/>
  <c r="MG1" i="33" s="1"/>
  <c r="NX1" i="33"/>
  <c r="PV1" i="33" s="1"/>
  <c r="QK1" i="33" s="1"/>
  <c r="ON1" i="33"/>
  <c r="QB1" i="33" s="1"/>
  <c r="PD1" i="33"/>
  <c r="BI1" i="33"/>
  <c r="BN1" i="33" s="1"/>
  <c r="BY1" i="33"/>
  <c r="JQ1" i="33"/>
  <c r="KK1" i="33" s="1"/>
  <c r="KZ1" i="33" s="1"/>
  <c r="OO1" i="33"/>
  <c r="QC1" i="33" s="1"/>
  <c r="QM1" i="33" s="1"/>
  <c r="PE1" i="33"/>
  <c r="OR1" i="33"/>
  <c r="QF1" i="33" s="1"/>
  <c r="BJ1" i="33"/>
  <c r="BO1" i="33" s="1"/>
  <c r="BZ1" i="33"/>
  <c r="CH1" i="33"/>
  <c r="CM1" i="33" s="1"/>
  <c r="IL1" i="33"/>
  <c r="JA1" i="33" s="1"/>
  <c r="OP1" i="33"/>
  <c r="QD1" i="33" s="1"/>
  <c r="PF1" i="33"/>
  <c r="CJ1" i="33"/>
  <c r="CO1" i="33" s="1"/>
  <c r="BK1" i="33"/>
  <c r="BP1" i="33" s="1"/>
  <c r="CA1" i="33"/>
  <c r="CI1" i="33"/>
  <c r="CN1" i="33" s="1"/>
  <c r="GX1" i="32"/>
  <c r="HB1" i="32"/>
  <c r="JE1" i="32"/>
  <c r="KV1" i="32"/>
  <c r="LF1" i="32" s="1"/>
  <c r="PT1" i="32"/>
  <c r="QG1" i="32"/>
  <c r="GY1" i="32"/>
  <c r="KU1" i="32"/>
  <c r="KW1" i="32"/>
  <c r="LG1" i="32" s="1"/>
  <c r="JB1" i="32"/>
  <c r="KX1" i="32"/>
  <c r="LH1" i="32" s="1"/>
  <c r="PW1" i="32"/>
  <c r="OR1" i="32"/>
  <c r="CK1" i="32"/>
  <c r="CP1" i="32" s="1"/>
  <c r="BV1" i="32"/>
  <c r="GG1" i="32" s="1"/>
  <c r="HA1" i="32" s="1"/>
  <c r="CL1" i="32"/>
  <c r="CQ1" i="32" s="1"/>
  <c r="CT1" i="32"/>
  <c r="LZ1" i="32"/>
  <c r="ME1" i="32" s="1"/>
  <c r="NV1" i="32"/>
  <c r="OL1" i="32"/>
  <c r="PZ1" i="32" s="1"/>
  <c r="OT1" i="32"/>
  <c r="QH1" i="32" s="1"/>
  <c r="PB1" i="32"/>
  <c r="PI1" i="32"/>
  <c r="BW1" i="32"/>
  <c r="GH1" i="32" s="1"/>
  <c r="CE1" i="32"/>
  <c r="CU1" i="32"/>
  <c r="II1" i="32"/>
  <c r="JC1" i="32" s="1"/>
  <c r="MA1" i="32"/>
  <c r="MF1" i="32" s="1"/>
  <c r="NW1" i="32"/>
  <c r="PU1" i="32" s="1"/>
  <c r="QJ1" i="32" s="1"/>
  <c r="OM1" i="32"/>
  <c r="QA1" i="32" s="1"/>
  <c r="PC1" i="32"/>
  <c r="BX1" i="32"/>
  <c r="CF1" i="32"/>
  <c r="CV1" i="32"/>
  <c r="HL1" i="32"/>
  <c r="IA1" i="32" s="1"/>
  <c r="IJ1" i="32"/>
  <c r="JD1" i="32" s="1"/>
  <c r="JP1" i="32"/>
  <c r="KJ1" i="32" s="1"/>
  <c r="KY1" i="32" s="1"/>
  <c r="LD1" i="32" s="1"/>
  <c r="MB1" i="32"/>
  <c r="MG1" i="32" s="1"/>
  <c r="NX1" i="32"/>
  <c r="PV1" i="32" s="1"/>
  <c r="ON1" i="32"/>
  <c r="QB1" i="32" s="1"/>
  <c r="PD1" i="32"/>
  <c r="BI1" i="32"/>
  <c r="BN1" i="32" s="1"/>
  <c r="BY1" i="32"/>
  <c r="JQ1" i="32"/>
  <c r="KK1" i="32" s="1"/>
  <c r="KZ1" i="32" s="1"/>
  <c r="OO1" i="32"/>
  <c r="QC1" i="32" s="1"/>
  <c r="QM1" i="32" s="1"/>
  <c r="PE1" i="32"/>
  <c r="BJ1" i="32"/>
  <c r="BO1" i="32" s="1"/>
  <c r="BZ1" i="32"/>
  <c r="CH1" i="32"/>
  <c r="CM1" i="32" s="1"/>
  <c r="IL1" i="32"/>
  <c r="JA1" i="32" s="1"/>
  <c r="OP1" i="32"/>
  <c r="PF1" i="32"/>
  <c r="QE1" i="32" s="1"/>
  <c r="BU1" i="32"/>
  <c r="GF1" i="32" s="1"/>
  <c r="GZ1" i="32" s="1"/>
  <c r="BK1" i="32"/>
  <c r="BP1" i="32" s="1"/>
  <c r="CA1" i="32"/>
  <c r="CI1" i="32"/>
  <c r="CN1" i="32" s="1"/>
  <c r="PU1" i="31"/>
  <c r="QA1" i="31"/>
  <c r="LD1" i="31"/>
  <c r="KV1" i="31"/>
  <c r="LF1" i="31" s="1"/>
  <c r="PV1" i="31"/>
  <c r="QK1" i="31" s="1"/>
  <c r="KU1" i="31"/>
  <c r="LE1" i="31" s="1"/>
  <c r="KW1" i="31"/>
  <c r="LG1" i="31" s="1"/>
  <c r="PW1" i="31"/>
  <c r="QC1" i="31"/>
  <c r="KX1" i="31"/>
  <c r="LH1" i="31" s="1"/>
  <c r="HA1" i="31"/>
  <c r="PT1" i="31"/>
  <c r="QI1" i="31" s="1"/>
  <c r="MD1" i="31"/>
  <c r="GX1" i="31"/>
  <c r="BU1" i="31"/>
  <c r="GF1" i="31" s="1"/>
  <c r="GZ1" i="31" s="1"/>
  <c r="CK1" i="31"/>
  <c r="CP1" i="31" s="1"/>
  <c r="LY1" i="31"/>
  <c r="OK1" i="31"/>
  <c r="PY1" i="31" s="1"/>
  <c r="OS1" i="31"/>
  <c r="PA1" i="31"/>
  <c r="QE1" i="31" s="1"/>
  <c r="PI1" i="31"/>
  <c r="CJ1" i="31"/>
  <c r="CO1" i="31" s="1"/>
  <c r="BV1" i="31"/>
  <c r="GG1" i="31" s="1"/>
  <c r="CL1" i="31"/>
  <c r="CQ1" i="31" s="1"/>
  <c r="CT1" i="31"/>
  <c r="GL1" i="31"/>
  <c r="HJ1" i="31"/>
  <c r="HY1" i="31" s="1"/>
  <c r="IH1" i="31"/>
  <c r="JB1" i="31" s="1"/>
  <c r="IP1" i="31"/>
  <c r="JE1" i="31" s="1"/>
  <c r="LZ1" i="31"/>
  <c r="ME1" i="31" s="1"/>
  <c r="NV1" i="31"/>
  <c r="OL1" i="31"/>
  <c r="PZ1" i="31" s="1"/>
  <c r="OT1" i="31"/>
  <c r="PB1" i="31"/>
  <c r="BW1" i="31"/>
  <c r="GH1" i="31" s="1"/>
  <c r="HB1" i="31" s="1"/>
  <c r="CE1" i="31"/>
  <c r="CU1" i="31"/>
  <c r="GM1" i="31"/>
  <c r="HK1" i="31"/>
  <c r="HZ1" i="31" s="1"/>
  <c r="II1" i="31"/>
  <c r="JC1" i="31" s="1"/>
  <c r="MA1" i="31"/>
  <c r="MF1" i="31" s="1"/>
  <c r="NW1" i="31"/>
  <c r="OM1" i="31"/>
  <c r="PC1" i="31"/>
  <c r="OR1" i="31"/>
  <c r="QF1" i="31" s="1"/>
  <c r="BX1" i="31"/>
  <c r="CV1" i="31"/>
  <c r="HL1" i="31"/>
  <c r="IA1" i="31" s="1"/>
  <c r="IJ1" i="31"/>
  <c r="JD1" i="31" s="1"/>
  <c r="JP1" i="31"/>
  <c r="KJ1" i="31" s="1"/>
  <c r="KY1" i="31" s="1"/>
  <c r="MB1" i="31"/>
  <c r="MG1" i="31" s="1"/>
  <c r="NX1" i="31"/>
  <c r="ON1" i="31"/>
  <c r="QB1" i="31" s="1"/>
  <c r="PD1" i="31"/>
  <c r="BI1" i="31"/>
  <c r="BN1" i="31" s="1"/>
  <c r="BY1" i="31"/>
  <c r="JQ1" i="31"/>
  <c r="KK1" i="31" s="1"/>
  <c r="KZ1" i="31" s="1"/>
  <c r="OO1" i="31"/>
  <c r="PE1" i="31"/>
  <c r="BJ1" i="31"/>
  <c r="BO1" i="31" s="1"/>
  <c r="BZ1" i="31"/>
  <c r="CH1" i="31"/>
  <c r="CM1" i="31" s="1"/>
  <c r="IL1" i="31"/>
  <c r="JA1" i="31" s="1"/>
  <c r="OP1" i="31"/>
  <c r="QD1" i="31" s="1"/>
  <c r="PF1" i="31"/>
  <c r="BK1" i="31"/>
  <c r="BP1" i="31" s="1"/>
  <c r="CA1" i="31"/>
  <c r="CI1" i="31"/>
  <c r="CN1" i="31" s="1"/>
  <c r="LD1" i="30"/>
  <c r="KV1" i="30"/>
  <c r="LF1" i="30" s="1"/>
  <c r="PU1" i="30"/>
  <c r="HA1" i="30"/>
  <c r="LE1" i="30"/>
  <c r="KW1" i="30"/>
  <c r="LG1" i="30" s="1"/>
  <c r="JB1" i="30"/>
  <c r="KX1" i="30"/>
  <c r="LH1" i="30" s="1"/>
  <c r="PW1" i="30"/>
  <c r="QC1" i="30"/>
  <c r="GX1" i="30"/>
  <c r="PT1" i="30"/>
  <c r="GY1" i="30"/>
  <c r="BU1" i="30"/>
  <c r="GF1" i="30" s="1"/>
  <c r="GZ1" i="30" s="1"/>
  <c r="CK1" i="30"/>
  <c r="CP1" i="30" s="1"/>
  <c r="LY1" i="30"/>
  <c r="MD1" i="30" s="1"/>
  <c r="OK1" i="30"/>
  <c r="PY1" i="30" s="1"/>
  <c r="OS1" i="30"/>
  <c r="PA1" i="30"/>
  <c r="PI1" i="30"/>
  <c r="BV1" i="30"/>
  <c r="GG1" i="30" s="1"/>
  <c r="CL1" i="30"/>
  <c r="CQ1" i="30" s="1"/>
  <c r="CT1" i="30"/>
  <c r="LZ1" i="30"/>
  <c r="ME1" i="30" s="1"/>
  <c r="NV1" i="30"/>
  <c r="OL1" i="30"/>
  <c r="PZ1" i="30" s="1"/>
  <c r="OT1" i="30"/>
  <c r="PB1" i="30"/>
  <c r="BW1" i="30"/>
  <c r="GH1" i="30" s="1"/>
  <c r="HB1" i="30" s="1"/>
  <c r="CE1" i="30"/>
  <c r="CU1" i="30"/>
  <c r="GM1" i="30"/>
  <c r="HK1" i="30"/>
  <c r="HZ1" i="30" s="1"/>
  <c r="II1" i="30"/>
  <c r="JC1" i="30" s="1"/>
  <c r="MA1" i="30"/>
  <c r="MF1" i="30" s="1"/>
  <c r="NW1" i="30"/>
  <c r="OM1" i="30"/>
  <c r="QA1" i="30" s="1"/>
  <c r="PC1" i="30"/>
  <c r="BX1" i="30"/>
  <c r="CV1" i="30"/>
  <c r="HL1" i="30"/>
  <c r="IA1" i="30" s="1"/>
  <c r="IJ1" i="30"/>
  <c r="JD1" i="30" s="1"/>
  <c r="JP1" i="30"/>
  <c r="KJ1" i="30" s="1"/>
  <c r="KY1" i="30" s="1"/>
  <c r="MB1" i="30"/>
  <c r="MG1" i="30" s="1"/>
  <c r="NX1" i="30"/>
  <c r="PV1" i="30" s="1"/>
  <c r="QK1" i="30" s="1"/>
  <c r="ON1" i="30"/>
  <c r="QB1" i="30" s="1"/>
  <c r="PD1" i="30"/>
  <c r="BI1" i="30"/>
  <c r="BN1" i="30" s="1"/>
  <c r="BY1" i="30"/>
  <c r="JQ1" i="30"/>
  <c r="KK1" i="30" s="1"/>
  <c r="KZ1" i="30" s="1"/>
  <c r="OO1" i="30"/>
  <c r="PE1" i="30"/>
  <c r="BJ1" i="30"/>
  <c r="BO1" i="30" s="1"/>
  <c r="BZ1" i="30"/>
  <c r="CH1" i="30"/>
  <c r="CM1" i="30" s="1"/>
  <c r="IL1" i="30"/>
  <c r="JA1" i="30" s="1"/>
  <c r="OP1" i="30"/>
  <c r="PF1" i="30"/>
  <c r="QE1" i="30" s="1"/>
  <c r="CJ1" i="30"/>
  <c r="CO1" i="30" s="1"/>
  <c r="OR1" i="30"/>
  <c r="QF1" i="30" s="1"/>
  <c r="BK1" i="30"/>
  <c r="BP1" i="30" s="1"/>
  <c r="CA1" i="30"/>
  <c r="CI1" i="30"/>
  <c r="CN1" i="30" s="1"/>
  <c r="GX1" i="29"/>
  <c r="GY1" i="29"/>
  <c r="LG1" i="29"/>
  <c r="JE1" i="29"/>
  <c r="LE1" i="29"/>
  <c r="KX1" i="29"/>
  <c r="LH1" i="29" s="1"/>
  <c r="JB1" i="29"/>
  <c r="PZ1" i="29"/>
  <c r="PV1" i="29"/>
  <c r="QK1" i="29" s="1"/>
  <c r="LA1" i="29"/>
  <c r="KT1" i="29"/>
  <c r="KV1" i="29"/>
  <c r="QA1" i="29"/>
  <c r="BV1" i="29"/>
  <c r="GG1" i="29" s="1"/>
  <c r="HA1" i="29" s="1"/>
  <c r="CD1" i="29"/>
  <c r="CL1" i="29"/>
  <c r="CQ1" i="29" s="1"/>
  <c r="CT1" i="29"/>
  <c r="GL1" i="29"/>
  <c r="HJ1" i="29"/>
  <c r="HY1" i="29" s="1"/>
  <c r="IH1" i="29"/>
  <c r="IP1" i="29"/>
  <c r="LZ1" i="29"/>
  <c r="ME1" i="29" s="1"/>
  <c r="NV1" i="29"/>
  <c r="PT1" i="29" s="1"/>
  <c r="QI1" i="29" s="1"/>
  <c r="OL1" i="29"/>
  <c r="OT1" i="29"/>
  <c r="PB1" i="29"/>
  <c r="CK1" i="29"/>
  <c r="CP1" i="29" s="1"/>
  <c r="BW1" i="29"/>
  <c r="GH1" i="29" s="1"/>
  <c r="HB1" i="29" s="1"/>
  <c r="CE1" i="29"/>
  <c r="CU1" i="29"/>
  <c r="GM1" i="29"/>
  <c r="HK1" i="29"/>
  <c r="HZ1" i="29" s="1"/>
  <c r="II1" i="29"/>
  <c r="JC1" i="29" s="1"/>
  <c r="MA1" i="29"/>
  <c r="MF1" i="29" s="1"/>
  <c r="NW1" i="29"/>
  <c r="PU1" i="29" s="1"/>
  <c r="OM1" i="29"/>
  <c r="PC1" i="29"/>
  <c r="QG1" i="29" s="1"/>
  <c r="QL1" i="29" s="1"/>
  <c r="BU1" i="29"/>
  <c r="GF1" i="29" s="1"/>
  <c r="GZ1" i="29" s="1"/>
  <c r="CF1" i="29"/>
  <c r="HL1" i="29"/>
  <c r="IA1" i="29" s="1"/>
  <c r="IJ1" i="29"/>
  <c r="JD1" i="29" s="1"/>
  <c r="JP1" i="29"/>
  <c r="KJ1" i="29" s="1"/>
  <c r="KY1" i="29" s="1"/>
  <c r="MB1" i="29"/>
  <c r="MG1" i="29" s="1"/>
  <c r="NX1" i="29"/>
  <c r="ON1" i="29"/>
  <c r="QB1" i="29" s="1"/>
  <c r="PD1" i="29"/>
  <c r="OR1" i="29"/>
  <c r="QF1" i="29" s="1"/>
  <c r="PI1" i="29"/>
  <c r="BI1" i="29"/>
  <c r="BN1" i="29" s="1"/>
  <c r="BY1" i="29"/>
  <c r="JQ1" i="29"/>
  <c r="KK1" i="29" s="1"/>
  <c r="KZ1" i="29" s="1"/>
  <c r="OO1" i="29"/>
  <c r="QC1" i="29" s="1"/>
  <c r="PE1" i="29"/>
  <c r="CJ1" i="29"/>
  <c r="CO1" i="29" s="1"/>
  <c r="BJ1" i="29"/>
  <c r="BO1" i="29" s="1"/>
  <c r="BZ1" i="29"/>
  <c r="CH1" i="29"/>
  <c r="CM1" i="29" s="1"/>
  <c r="IL1" i="29"/>
  <c r="JA1" i="29" s="1"/>
  <c r="OP1" i="29"/>
  <c r="QD1" i="29" s="1"/>
  <c r="PF1" i="29"/>
  <c r="QE1" i="29" s="1"/>
  <c r="BK1" i="29"/>
  <c r="BP1" i="29" s="1"/>
  <c r="CA1" i="29"/>
  <c r="CI1" i="29"/>
  <c r="CN1" i="29" s="1"/>
  <c r="LG1" i="28"/>
  <c r="KX1" i="28"/>
  <c r="LH1" i="28" s="1"/>
  <c r="QC1" i="28"/>
  <c r="GX1" i="28"/>
  <c r="PV1" i="28"/>
  <c r="GY1" i="28"/>
  <c r="JA1" i="28"/>
  <c r="JB1" i="28"/>
  <c r="LA1" i="28"/>
  <c r="JE1" i="28"/>
  <c r="LD1" i="28"/>
  <c r="KV1" i="28"/>
  <c r="ME1" i="28"/>
  <c r="QA1" i="28"/>
  <c r="CJ1" i="28"/>
  <c r="CO1" i="28" s="1"/>
  <c r="OR1" i="28"/>
  <c r="QF1" i="28" s="1"/>
  <c r="QK1" i="28" s="1"/>
  <c r="BU1" i="28"/>
  <c r="GF1" i="28" s="1"/>
  <c r="GZ1" i="28" s="1"/>
  <c r="CK1" i="28"/>
  <c r="CP1" i="28" s="1"/>
  <c r="LY1" i="28"/>
  <c r="MD1" i="28" s="1"/>
  <c r="OK1" i="28"/>
  <c r="PY1" i="28" s="1"/>
  <c r="OS1" i="28"/>
  <c r="PA1" i="28"/>
  <c r="QE1" i="28" s="1"/>
  <c r="PI1" i="28"/>
  <c r="CL1" i="28"/>
  <c r="CQ1" i="28" s="1"/>
  <c r="NV1" i="28"/>
  <c r="PT1" i="28" s="1"/>
  <c r="QI1" i="28" s="1"/>
  <c r="BW1" i="28"/>
  <c r="GH1" i="28" s="1"/>
  <c r="CE1" i="28"/>
  <c r="CU1" i="28"/>
  <c r="GM1" i="28"/>
  <c r="HK1" i="28"/>
  <c r="HZ1" i="28" s="1"/>
  <c r="II1" i="28"/>
  <c r="JC1" i="28" s="1"/>
  <c r="MA1" i="28"/>
  <c r="MF1" i="28" s="1"/>
  <c r="NW1" i="28"/>
  <c r="PU1" i="28" s="1"/>
  <c r="OM1" i="28"/>
  <c r="PC1" i="28"/>
  <c r="BX1" i="28"/>
  <c r="CV1" i="28"/>
  <c r="HL1" i="28"/>
  <c r="IA1" i="28" s="1"/>
  <c r="IJ1" i="28"/>
  <c r="JD1" i="28" s="1"/>
  <c r="JP1" i="28"/>
  <c r="KJ1" i="28" s="1"/>
  <c r="KY1" i="28" s="1"/>
  <c r="MB1" i="28"/>
  <c r="MG1" i="28" s="1"/>
  <c r="NX1" i="28"/>
  <c r="ON1" i="28"/>
  <c r="QB1" i="28" s="1"/>
  <c r="PD1" i="28"/>
  <c r="QH1" i="28" s="1"/>
  <c r="QM1" i="28" s="1"/>
  <c r="CT1" i="28"/>
  <c r="BI1" i="28"/>
  <c r="BN1" i="28" s="1"/>
  <c r="BY1" i="28"/>
  <c r="CG1" i="28"/>
  <c r="JQ1" i="28"/>
  <c r="KK1" i="28" s="1"/>
  <c r="KZ1" i="28" s="1"/>
  <c r="LE1" i="28" s="1"/>
  <c r="OO1" i="28"/>
  <c r="PE1" i="28"/>
  <c r="BJ1" i="28"/>
  <c r="BO1" i="28" s="1"/>
  <c r="BZ1" i="28"/>
  <c r="CH1" i="28"/>
  <c r="CM1" i="28" s="1"/>
  <c r="IL1" i="28"/>
  <c r="OP1" i="28"/>
  <c r="QD1" i="28" s="1"/>
  <c r="PF1" i="28"/>
  <c r="LZ1" i="28"/>
  <c r="PB1" i="28"/>
  <c r="BK1" i="28"/>
  <c r="BP1" i="28" s="1"/>
  <c r="CA1" i="28"/>
  <c r="CI1" i="28"/>
  <c r="CN1" i="28" s="1"/>
  <c r="LD1" i="27"/>
  <c r="KV1" i="27"/>
  <c r="LF1" i="27" s="1"/>
  <c r="PV1" i="27"/>
  <c r="JB1" i="27"/>
  <c r="IA1" i="27"/>
  <c r="JC1" i="27"/>
  <c r="KX1" i="27"/>
  <c r="LH1" i="27" s="1"/>
  <c r="QC1" i="27"/>
  <c r="QM1" i="27" s="1"/>
  <c r="BU1" i="27"/>
  <c r="GF1" i="27" s="1"/>
  <c r="GZ1" i="27" s="1"/>
  <c r="CK1" i="27"/>
  <c r="CP1" i="27" s="1"/>
  <c r="IG1" i="27"/>
  <c r="JA1" i="27" s="1"/>
  <c r="IO1" i="27"/>
  <c r="LY1" i="27"/>
  <c r="MD1" i="27" s="1"/>
  <c r="OK1" i="27"/>
  <c r="PY1" i="27" s="1"/>
  <c r="OS1" i="27"/>
  <c r="PA1" i="27"/>
  <c r="PI1" i="27"/>
  <c r="BV1" i="27"/>
  <c r="GG1" i="27" s="1"/>
  <c r="HA1" i="27" s="1"/>
  <c r="CL1" i="27"/>
  <c r="CQ1" i="27" s="1"/>
  <c r="CT1" i="27"/>
  <c r="GL1" i="27"/>
  <c r="HJ1" i="27"/>
  <c r="HY1" i="27" s="1"/>
  <c r="IH1" i="27"/>
  <c r="IP1" i="27"/>
  <c r="JE1" i="27" s="1"/>
  <c r="LZ1" i="27"/>
  <c r="ME1" i="27" s="1"/>
  <c r="NV1" i="27"/>
  <c r="PT1" i="27" s="1"/>
  <c r="OL1" i="27"/>
  <c r="PZ1" i="27" s="1"/>
  <c r="OT1" i="27"/>
  <c r="QH1" i="27" s="1"/>
  <c r="PB1" i="27"/>
  <c r="BW1" i="27"/>
  <c r="GH1" i="27" s="1"/>
  <c r="HB1" i="27" s="1"/>
  <c r="CE1" i="27"/>
  <c r="CU1" i="27"/>
  <c r="GM1" i="27"/>
  <c r="HK1" i="27"/>
  <c r="HZ1" i="27" s="1"/>
  <c r="II1" i="27"/>
  <c r="MA1" i="27"/>
  <c r="MF1" i="27" s="1"/>
  <c r="NW1" i="27"/>
  <c r="PU1" i="27" s="1"/>
  <c r="OM1" i="27"/>
  <c r="QA1" i="27" s="1"/>
  <c r="PC1" i="27"/>
  <c r="BX1" i="27"/>
  <c r="CV1" i="27"/>
  <c r="HL1" i="27"/>
  <c r="IJ1" i="27"/>
  <c r="JD1" i="27" s="1"/>
  <c r="JP1" i="27"/>
  <c r="KJ1" i="27" s="1"/>
  <c r="KY1" i="27" s="1"/>
  <c r="MB1" i="27"/>
  <c r="MG1" i="27" s="1"/>
  <c r="NX1" i="27"/>
  <c r="ON1" i="27"/>
  <c r="QB1" i="27" s="1"/>
  <c r="PD1" i="27"/>
  <c r="BI1" i="27"/>
  <c r="BN1" i="27" s="1"/>
  <c r="BY1" i="27"/>
  <c r="JQ1" i="27"/>
  <c r="KK1" i="27" s="1"/>
  <c r="KZ1" i="27" s="1"/>
  <c r="LE1" i="27" s="1"/>
  <c r="OO1" i="27"/>
  <c r="PE1" i="27"/>
  <c r="CJ1" i="27"/>
  <c r="CO1" i="27" s="1"/>
  <c r="OR1" i="27"/>
  <c r="BJ1" i="27"/>
  <c r="BO1" i="27" s="1"/>
  <c r="BZ1" i="27"/>
  <c r="CH1" i="27"/>
  <c r="CM1" i="27" s="1"/>
  <c r="IL1" i="27"/>
  <c r="OP1" i="27"/>
  <c r="PF1" i="27"/>
  <c r="QE1" i="27" s="1"/>
  <c r="BK1" i="27"/>
  <c r="BP1" i="27" s="1"/>
  <c r="CA1" i="27"/>
  <c r="CI1" i="27"/>
  <c r="CN1" i="27" s="1"/>
  <c r="KW1" i="26"/>
  <c r="LG1" i="26" s="1"/>
  <c r="PV1" i="26"/>
  <c r="QB1" i="26"/>
  <c r="QE1" i="26"/>
  <c r="KX1" i="26"/>
  <c r="LH1" i="26" s="1"/>
  <c r="QA1" i="26"/>
  <c r="GX1" i="26"/>
  <c r="JE1" i="26"/>
  <c r="LF1" i="26"/>
  <c r="GY1" i="26"/>
  <c r="QL1" i="26"/>
  <c r="HB1" i="26"/>
  <c r="MD1" i="26"/>
  <c r="BU1" i="26"/>
  <c r="GF1" i="26" s="1"/>
  <c r="GZ1" i="26" s="1"/>
  <c r="CK1" i="26"/>
  <c r="CP1" i="26" s="1"/>
  <c r="IG1" i="26"/>
  <c r="JA1" i="26" s="1"/>
  <c r="LY1" i="26"/>
  <c r="OK1" i="26"/>
  <c r="PY1" i="26" s="1"/>
  <c r="OS1" i="26"/>
  <c r="QG1" i="26" s="1"/>
  <c r="PA1" i="26"/>
  <c r="PI1" i="26"/>
  <c r="BV1" i="26"/>
  <c r="GG1" i="26" s="1"/>
  <c r="HA1" i="26" s="1"/>
  <c r="CL1" i="26"/>
  <c r="CQ1" i="26" s="1"/>
  <c r="CT1" i="26"/>
  <c r="HJ1" i="26"/>
  <c r="HY1" i="26" s="1"/>
  <c r="IH1" i="26"/>
  <c r="JB1" i="26" s="1"/>
  <c r="IP1" i="26"/>
  <c r="LZ1" i="26"/>
  <c r="ME1" i="26" s="1"/>
  <c r="NV1" i="26"/>
  <c r="PT1" i="26" s="1"/>
  <c r="QI1" i="26" s="1"/>
  <c r="OL1" i="26"/>
  <c r="PZ1" i="26" s="1"/>
  <c r="OT1" i="26"/>
  <c r="QH1" i="26" s="1"/>
  <c r="PB1" i="26"/>
  <c r="BW1" i="26"/>
  <c r="GH1" i="26" s="1"/>
  <c r="CE1" i="26"/>
  <c r="CU1" i="26"/>
  <c r="GM1" i="26"/>
  <c r="HK1" i="26"/>
  <c r="HZ1" i="26" s="1"/>
  <c r="II1" i="26"/>
  <c r="JC1" i="26" s="1"/>
  <c r="MA1" i="26"/>
  <c r="MF1" i="26" s="1"/>
  <c r="NW1" i="26"/>
  <c r="PU1" i="26" s="1"/>
  <c r="QJ1" i="26" s="1"/>
  <c r="OM1" i="26"/>
  <c r="PC1" i="26"/>
  <c r="CJ1" i="26"/>
  <c r="CO1" i="26" s="1"/>
  <c r="BX1" i="26"/>
  <c r="CV1" i="26"/>
  <c r="HL1" i="26"/>
  <c r="IA1" i="26" s="1"/>
  <c r="IJ1" i="26"/>
  <c r="JD1" i="26" s="1"/>
  <c r="JP1" i="26"/>
  <c r="KJ1" i="26" s="1"/>
  <c r="KY1" i="26" s="1"/>
  <c r="LD1" i="26" s="1"/>
  <c r="MB1" i="26"/>
  <c r="MG1" i="26" s="1"/>
  <c r="NX1" i="26"/>
  <c r="ON1" i="26"/>
  <c r="PD1" i="26"/>
  <c r="BI1" i="26"/>
  <c r="BN1" i="26" s="1"/>
  <c r="BY1" i="26"/>
  <c r="JQ1" i="26"/>
  <c r="KK1" i="26" s="1"/>
  <c r="KZ1" i="26" s="1"/>
  <c r="LE1" i="26" s="1"/>
  <c r="OO1" i="26"/>
  <c r="QC1" i="26" s="1"/>
  <c r="QM1" i="26" s="1"/>
  <c r="PE1" i="26"/>
  <c r="OR1" i="26"/>
  <c r="BJ1" i="26"/>
  <c r="BO1" i="26" s="1"/>
  <c r="BZ1" i="26"/>
  <c r="CH1" i="26"/>
  <c r="CM1" i="26" s="1"/>
  <c r="IL1" i="26"/>
  <c r="OP1" i="26"/>
  <c r="QD1" i="26" s="1"/>
  <c r="PF1" i="26"/>
  <c r="BK1" i="26"/>
  <c r="BP1" i="26" s="1"/>
  <c r="CA1" i="26"/>
  <c r="CI1" i="26"/>
  <c r="CN1" i="26" s="1"/>
  <c r="KX1" i="25"/>
  <c r="LH1" i="25" s="1"/>
  <c r="QC1" i="25"/>
  <c r="JB1" i="25"/>
  <c r="GZ1" i="25"/>
  <c r="QM1" i="25"/>
  <c r="PT1" i="25"/>
  <c r="HA1" i="25"/>
  <c r="JE1" i="25"/>
  <c r="KV1" i="25"/>
  <c r="LF1" i="25" s="1"/>
  <c r="ME1" i="25"/>
  <c r="CJ1" i="25"/>
  <c r="CO1" i="25" s="1"/>
  <c r="OR1" i="25"/>
  <c r="BU1" i="25"/>
  <c r="GF1" i="25" s="1"/>
  <c r="CK1" i="25"/>
  <c r="CP1" i="25" s="1"/>
  <c r="IG1" i="25"/>
  <c r="LY1" i="25"/>
  <c r="MD1" i="25" s="1"/>
  <c r="OK1" i="25"/>
  <c r="PY1" i="25" s="1"/>
  <c r="OS1" i="25"/>
  <c r="QG1" i="25" s="1"/>
  <c r="PA1" i="25"/>
  <c r="QE1" i="25" s="1"/>
  <c r="PI1" i="25"/>
  <c r="BW1" i="25"/>
  <c r="GH1" i="25" s="1"/>
  <c r="HB1" i="25" s="1"/>
  <c r="CE1" i="25"/>
  <c r="CU1" i="25"/>
  <c r="MA1" i="25"/>
  <c r="MF1" i="25" s="1"/>
  <c r="NW1" i="25"/>
  <c r="PU1" i="25" s="1"/>
  <c r="QJ1" i="25" s="1"/>
  <c r="OM1" i="25"/>
  <c r="QA1" i="25" s="1"/>
  <c r="PC1" i="25"/>
  <c r="BX1" i="25"/>
  <c r="CV1" i="25"/>
  <c r="HL1" i="25"/>
  <c r="IA1" i="25" s="1"/>
  <c r="IJ1" i="25"/>
  <c r="JD1" i="25" s="1"/>
  <c r="JP1" i="25"/>
  <c r="KJ1" i="25" s="1"/>
  <c r="KY1" i="25" s="1"/>
  <c r="LD1" i="25" s="1"/>
  <c r="MB1" i="25"/>
  <c r="MG1" i="25" s="1"/>
  <c r="NX1" i="25"/>
  <c r="PV1" i="25" s="1"/>
  <c r="ON1" i="25"/>
  <c r="QB1" i="25" s="1"/>
  <c r="QL1" i="25" s="1"/>
  <c r="PD1" i="25"/>
  <c r="LZ1" i="25"/>
  <c r="OT1" i="25"/>
  <c r="QH1" i="25" s="1"/>
  <c r="BI1" i="25"/>
  <c r="BN1" i="25" s="1"/>
  <c r="BY1" i="25"/>
  <c r="CG1" i="25"/>
  <c r="FY1" i="25"/>
  <c r="GX1" i="25" s="1"/>
  <c r="JQ1" i="25"/>
  <c r="KK1" i="25" s="1"/>
  <c r="KZ1" i="25" s="1"/>
  <c r="LE1" i="25" s="1"/>
  <c r="OO1" i="25"/>
  <c r="PE1" i="25"/>
  <c r="PB1" i="25"/>
  <c r="BJ1" i="25"/>
  <c r="BO1" i="25" s="1"/>
  <c r="BZ1" i="25"/>
  <c r="CH1" i="25"/>
  <c r="CM1" i="25" s="1"/>
  <c r="IL1" i="25"/>
  <c r="JA1" i="25" s="1"/>
  <c r="OP1" i="25"/>
  <c r="PF1" i="25"/>
  <c r="CT1" i="25"/>
  <c r="BK1" i="25"/>
  <c r="BP1" i="25" s="1"/>
  <c r="CA1" i="25"/>
  <c r="CI1" i="25"/>
  <c r="CN1" i="25" s="1"/>
  <c r="KV1" i="24"/>
  <c r="LF1" i="24" s="1"/>
  <c r="ME1" i="24"/>
  <c r="GZ1" i="24"/>
  <c r="JC1" i="24"/>
  <c r="KW1" i="24"/>
  <c r="LG1" i="24" s="1"/>
  <c r="KX1" i="24"/>
  <c r="LH1" i="24" s="1"/>
  <c r="PW1" i="24"/>
  <c r="MD1" i="24"/>
  <c r="PT1" i="24"/>
  <c r="GX1" i="24"/>
  <c r="GY1" i="24"/>
  <c r="JB1" i="24"/>
  <c r="BU1" i="24"/>
  <c r="GF1" i="24" s="1"/>
  <c r="CK1" i="24"/>
  <c r="CP1" i="24" s="1"/>
  <c r="IG1" i="24"/>
  <c r="JA1" i="24" s="1"/>
  <c r="LY1" i="24"/>
  <c r="OK1" i="24"/>
  <c r="PY1" i="24" s="1"/>
  <c r="OS1" i="24"/>
  <c r="PA1" i="24"/>
  <c r="QE1" i="24" s="1"/>
  <c r="PI1" i="24"/>
  <c r="CJ1" i="24"/>
  <c r="CO1" i="24" s="1"/>
  <c r="BV1" i="24"/>
  <c r="GG1" i="24" s="1"/>
  <c r="HA1" i="24" s="1"/>
  <c r="CL1" i="24"/>
  <c r="CQ1" i="24" s="1"/>
  <c r="CT1" i="24"/>
  <c r="LZ1" i="24"/>
  <c r="NV1" i="24"/>
  <c r="OL1" i="24"/>
  <c r="PZ1" i="24" s="1"/>
  <c r="OT1" i="24"/>
  <c r="PB1" i="24"/>
  <c r="OR1" i="24"/>
  <c r="QF1" i="24" s="1"/>
  <c r="BW1" i="24"/>
  <c r="GH1" i="24" s="1"/>
  <c r="HB1" i="24" s="1"/>
  <c r="CE1" i="24"/>
  <c r="CU1" i="24"/>
  <c r="II1" i="24"/>
  <c r="MA1" i="24"/>
  <c r="MF1" i="24" s="1"/>
  <c r="NW1" i="24"/>
  <c r="PU1" i="24" s="1"/>
  <c r="QJ1" i="24" s="1"/>
  <c r="OM1" i="24"/>
  <c r="QA1" i="24" s="1"/>
  <c r="PC1" i="24"/>
  <c r="BX1" i="24"/>
  <c r="CV1" i="24"/>
  <c r="HL1" i="24"/>
  <c r="IA1" i="24" s="1"/>
  <c r="IJ1" i="24"/>
  <c r="JD1" i="24" s="1"/>
  <c r="JP1" i="24"/>
  <c r="KJ1" i="24" s="1"/>
  <c r="KY1" i="24" s="1"/>
  <c r="LD1" i="24" s="1"/>
  <c r="MB1" i="24"/>
  <c r="MG1" i="24" s="1"/>
  <c r="NX1" i="24"/>
  <c r="PV1" i="24" s="1"/>
  <c r="QK1" i="24" s="1"/>
  <c r="ON1" i="24"/>
  <c r="QB1" i="24" s="1"/>
  <c r="PD1" i="24"/>
  <c r="BI1" i="24"/>
  <c r="BN1" i="24" s="1"/>
  <c r="BY1" i="24"/>
  <c r="JQ1" i="24"/>
  <c r="KK1" i="24" s="1"/>
  <c r="KZ1" i="24" s="1"/>
  <c r="LE1" i="24" s="1"/>
  <c r="OO1" i="24"/>
  <c r="QC1" i="24" s="1"/>
  <c r="PE1" i="24"/>
  <c r="BJ1" i="24"/>
  <c r="BO1" i="24" s="1"/>
  <c r="BZ1" i="24"/>
  <c r="CH1" i="24"/>
  <c r="CM1" i="24" s="1"/>
  <c r="IL1" i="24"/>
  <c r="OP1" i="24"/>
  <c r="PF1" i="24"/>
  <c r="BK1" i="24"/>
  <c r="BP1" i="24" s="1"/>
  <c r="CA1" i="24"/>
  <c r="CI1" i="24"/>
  <c r="CN1" i="24" s="1"/>
  <c r="GX1" i="23"/>
  <c r="QG1" i="23"/>
  <c r="GY1" i="23"/>
  <c r="GZ1" i="23"/>
  <c r="HB1" i="23"/>
  <c r="JB1" i="23"/>
  <c r="KX1" i="23"/>
  <c r="LH1" i="23" s="1"/>
  <c r="QC1" i="23"/>
  <c r="IA1" i="23"/>
  <c r="KT1" i="23"/>
  <c r="KV1" i="23"/>
  <c r="LF1" i="23" s="1"/>
  <c r="PU1" i="23"/>
  <c r="OR1" i="23"/>
  <c r="QF1" i="23" s="1"/>
  <c r="BV1" i="23"/>
  <c r="GG1" i="23" s="1"/>
  <c r="HA1" i="23" s="1"/>
  <c r="CL1" i="23"/>
  <c r="CQ1" i="23" s="1"/>
  <c r="CT1" i="23"/>
  <c r="GL1" i="23"/>
  <c r="HJ1" i="23"/>
  <c r="HY1" i="23" s="1"/>
  <c r="IH1" i="23"/>
  <c r="IP1" i="23"/>
  <c r="JE1" i="23" s="1"/>
  <c r="LZ1" i="23"/>
  <c r="ME1" i="23" s="1"/>
  <c r="NV1" i="23"/>
  <c r="PT1" i="23" s="1"/>
  <c r="OL1" i="23"/>
  <c r="PZ1" i="23" s="1"/>
  <c r="OT1" i="23"/>
  <c r="PB1" i="23"/>
  <c r="BW1" i="23"/>
  <c r="GH1" i="23" s="1"/>
  <c r="CE1" i="23"/>
  <c r="CU1" i="23"/>
  <c r="GM1" i="23"/>
  <c r="HK1" i="23"/>
  <c r="HZ1" i="23" s="1"/>
  <c r="II1" i="23"/>
  <c r="JC1" i="23" s="1"/>
  <c r="MA1" i="23"/>
  <c r="MF1" i="23" s="1"/>
  <c r="NW1" i="23"/>
  <c r="OM1" i="23"/>
  <c r="QA1" i="23" s="1"/>
  <c r="PC1" i="23"/>
  <c r="CK1" i="23"/>
  <c r="CP1" i="23" s="1"/>
  <c r="PI1" i="23"/>
  <c r="BX1" i="23"/>
  <c r="CF1" i="23"/>
  <c r="CV1" i="23"/>
  <c r="HL1" i="23"/>
  <c r="IJ1" i="23"/>
  <c r="JD1" i="23" s="1"/>
  <c r="JP1" i="23"/>
  <c r="KJ1" i="23" s="1"/>
  <c r="KY1" i="23" s="1"/>
  <c r="MB1" i="23"/>
  <c r="MG1" i="23" s="1"/>
  <c r="NX1" i="23"/>
  <c r="PV1" i="23" s="1"/>
  <c r="QK1" i="23" s="1"/>
  <c r="ON1" i="23"/>
  <c r="QB1" i="23" s="1"/>
  <c r="QL1" i="23" s="1"/>
  <c r="PD1" i="23"/>
  <c r="BU1" i="23"/>
  <c r="GF1" i="23" s="1"/>
  <c r="BI1" i="23"/>
  <c r="BN1" i="23" s="1"/>
  <c r="BY1" i="23"/>
  <c r="JQ1" i="23"/>
  <c r="KK1" i="23" s="1"/>
  <c r="KZ1" i="23" s="1"/>
  <c r="LE1" i="23" s="1"/>
  <c r="OO1" i="23"/>
  <c r="PE1" i="23"/>
  <c r="CJ1" i="23"/>
  <c r="CO1" i="23" s="1"/>
  <c r="BJ1" i="23"/>
  <c r="BO1" i="23" s="1"/>
  <c r="BZ1" i="23"/>
  <c r="CH1" i="23"/>
  <c r="CM1" i="23" s="1"/>
  <c r="IL1" i="23"/>
  <c r="JA1" i="23" s="1"/>
  <c r="OP1" i="23"/>
  <c r="PF1" i="23"/>
  <c r="QE1" i="23" s="1"/>
  <c r="BK1" i="23"/>
  <c r="BP1" i="23" s="1"/>
  <c r="CA1" i="23"/>
  <c r="CI1" i="23"/>
  <c r="CN1" i="23" s="1"/>
  <c r="KV1" i="22"/>
  <c r="LF1" i="22" s="1"/>
  <c r="PU1" i="22"/>
  <c r="QA1" i="22"/>
  <c r="JB1" i="22"/>
  <c r="KW1" i="22"/>
  <c r="LG1" i="22" s="1"/>
  <c r="PV1" i="22"/>
  <c r="QB1" i="22"/>
  <c r="HB1" i="22"/>
  <c r="KX1" i="22"/>
  <c r="LH1" i="22" s="1"/>
  <c r="PW1" i="22"/>
  <c r="JE1" i="22"/>
  <c r="GX1" i="22"/>
  <c r="BU1" i="22"/>
  <c r="GF1" i="22" s="1"/>
  <c r="GZ1" i="22" s="1"/>
  <c r="CK1" i="22"/>
  <c r="CP1" i="22" s="1"/>
  <c r="GK1" i="22"/>
  <c r="IG1" i="22"/>
  <c r="IO1" i="22"/>
  <c r="LY1" i="22"/>
  <c r="MD1" i="22" s="1"/>
  <c r="OK1" i="22"/>
  <c r="PY1" i="22" s="1"/>
  <c r="OS1" i="22"/>
  <c r="PA1" i="22"/>
  <c r="QE1" i="22" s="1"/>
  <c r="PI1" i="22"/>
  <c r="BV1" i="22"/>
  <c r="GG1" i="22" s="1"/>
  <c r="HA1" i="22" s="1"/>
  <c r="CL1" i="22"/>
  <c r="CQ1" i="22" s="1"/>
  <c r="CT1" i="22"/>
  <c r="GL1" i="22"/>
  <c r="HJ1" i="22"/>
  <c r="HY1" i="22" s="1"/>
  <c r="IH1" i="22"/>
  <c r="IP1" i="22"/>
  <c r="LZ1" i="22"/>
  <c r="ME1" i="22" s="1"/>
  <c r="NV1" i="22"/>
  <c r="PT1" i="22" s="1"/>
  <c r="QI1" i="22" s="1"/>
  <c r="OL1" i="22"/>
  <c r="PZ1" i="22" s="1"/>
  <c r="QJ1" i="22" s="1"/>
  <c r="OT1" i="22"/>
  <c r="PB1" i="22"/>
  <c r="BW1" i="22"/>
  <c r="GH1" i="22" s="1"/>
  <c r="CE1" i="22"/>
  <c r="CU1" i="22"/>
  <c r="GM1" i="22"/>
  <c r="HK1" i="22"/>
  <c r="HZ1" i="22" s="1"/>
  <c r="II1" i="22"/>
  <c r="JC1" i="22" s="1"/>
  <c r="MA1" i="22"/>
  <c r="MF1" i="22" s="1"/>
  <c r="NW1" i="22"/>
  <c r="OM1" i="22"/>
  <c r="PC1" i="22"/>
  <c r="BX1" i="22"/>
  <c r="CV1" i="22"/>
  <c r="HL1" i="22"/>
  <c r="IA1" i="22" s="1"/>
  <c r="IJ1" i="22"/>
  <c r="JD1" i="22" s="1"/>
  <c r="JP1" i="22"/>
  <c r="KJ1" i="22" s="1"/>
  <c r="KY1" i="22" s="1"/>
  <c r="LD1" i="22" s="1"/>
  <c r="MB1" i="22"/>
  <c r="MG1" i="22" s="1"/>
  <c r="NX1" i="22"/>
  <c r="ON1" i="22"/>
  <c r="PD1" i="22"/>
  <c r="CJ1" i="22"/>
  <c r="CO1" i="22" s="1"/>
  <c r="BI1" i="22"/>
  <c r="BN1" i="22" s="1"/>
  <c r="BY1" i="22"/>
  <c r="JQ1" i="22"/>
  <c r="KK1" i="22" s="1"/>
  <c r="KZ1" i="22" s="1"/>
  <c r="LE1" i="22" s="1"/>
  <c r="OO1" i="22"/>
  <c r="QC1" i="22" s="1"/>
  <c r="PE1" i="22"/>
  <c r="OR1" i="22"/>
  <c r="BJ1" i="22"/>
  <c r="BO1" i="22" s="1"/>
  <c r="BZ1" i="22"/>
  <c r="CH1" i="22"/>
  <c r="CM1" i="22" s="1"/>
  <c r="IL1" i="22"/>
  <c r="OP1" i="22"/>
  <c r="QD1" i="22" s="1"/>
  <c r="PF1" i="22"/>
  <c r="BK1" i="22"/>
  <c r="BP1" i="22" s="1"/>
  <c r="CA1" i="22"/>
  <c r="CI1" i="22"/>
  <c r="CN1" i="22" s="1"/>
  <c r="KW1" i="21"/>
  <c r="LG1" i="21" s="1"/>
  <c r="LH1" i="21"/>
  <c r="HA1" i="21"/>
  <c r="GY1" i="21"/>
  <c r="JB1" i="21"/>
  <c r="QC1" i="21"/>
  <c r="QM1" i="21" s="1"/>
  <c r="JC1" i="21"/>
  <c r="PT1" i="21"/>
  <c r="CJ1" i="21"/>
  <c r="CO1" i="21" s="1"/>
  <c r="OR1" i="21"/>
  <c r="BU1" i="21"/>
  <c r="GF1" i="21" s="1"/>
  <c r="GZ1" i="21" s="1"/>
  <c r="CK1" i="21"/>
  <c r="CP1" i="21" s="1"/>
  <c r="IG1" i="21"/>
  <c r="JA1" i="21" s="1"/>
  <c r="LY1" i="21"/>
  <c r="MD1" i="21" s="1"/>
  <c r="OK1" i="21"/>
  <c r="PY1" i="21" s="1"/>
  <c r="OS1" i="21"/>
  <c r="PA1" i="21"/>
  <c r="QE1" i="21" s="1"/>
  <c r="PI1" i="21"/>
  <c r="CT1" i="21"/>
  <c r="BW1" i="21"/>
  <c r="GH1" i="21" s="1"/>
  <c r="HB1" i="21" s="1"/>
  <c r="CE1" i="21"/>
  <c r="CU1" i="21"/>
  <c r="GM1" i="21"/>
  <c r="HK1" i="21"/>
  <c r="HZ1" i="21" s="1"/>
  <c r="II1" i="21"/>
  <c r="MA1" i="21"/>
  <c r="MF1" i="21" s="1"/>
  <c r="NW1" i="21"/>
  <c r="PU1" i="21" s="1"/>
  <c r="QJ1" i="21" s="1"/>
  <c r="OM1" i="21"/>
  <c r="QA1" i="21" s="1"/>
  <c r="PC1" i="21"/>
  <c r="CL1" i="21"/>
  <c r="CQ1" i="21" s="1"/>
  <c r="BX1" i="21"/>
  <c r="CV1" i="21"/>
  <c r="HL1" i="21"/>
  <c r="IA1" i="21" s="1"/>
  <c r="IJ1" i="21"/>
  <c r="JD1" i="21" s="1"/>
  <c r="JP1" i="21"/>
  <c r="KJ1" i="21" s="1"/>
  <c r="KY1" i="21" s="1"/>
  <c r="LD1" i="21" s="1"/>
  <c r="MB1" i="21"/>
  <c r="MG1" i="21" s="1"/>
  <c r="NX1" i="21"/>
  <c r="PV1" i="21" s="1"/>
  <c r="ON1" i="21"/>
  <c r="QB1" i="21" s="1"/>
  <c r="PD1" i="21"/>
  <c r="QH1" i="21" s="1"/>
  <c r="BI1" i="21"/>
  <c r="BN1" i="21" s="1"/>
  <c r="BY1" i="21"/>
  <c r="CG1" i="21"/>
  <c r="FY1" i="21"/>
  <c r="GX1" i="21" s="1"/>
  <c r="JQ1" i="21"/>
  <c r="KK1" i="21" s="1"/>
  <c r="KZ1" i="21" s="1"/>
  <c r="LE1" i="21" s="1"/>
  <c r="OO1" i="21"/>
  <c r="PE1" i="21"/>
  <c r="LZ1" i="21"/>
  <c r="ME1" i="21" s="1"/>
  <c r="BJ1" i="21"/>
  <c r="BO1" i="21" s="1"/>
  <c r="BZ1" i="21"/>
  <c r="CH1" i="21"/>
  <c r="CM1" i="21" s="1"/>
  <c r="IL1" i="21"/>
  <c r="OP1" i="21"/>
  <c r="PF1" i="21"/>
  <c r="PB1" i="21"/>
  <c r="BK1" i="21"/>
  <c r="BP1" i="21" s="1"/>
  <c r="CA1" i="21"/>
  <c r="CI1" i="21"/>
  <c r="CN1" i="21" s="1"/>
  <c r="GZ1" i="20"/>
  <c r="HB1" i="20"/>
  <c r="LA1" i="20"/>
  <c r="KV1" i="20"/>
  <c r="LF1" i="20" s="1"/>
  <c r="PZ1" i="20"/>
  <c r="KU1" i="20"/>
  <c r="KW1" i="20"/>
  <c r="LG1" i="20" s="1"/>
  <c r="LH1" i="20"/>
  <c r="QB1" i="20"/>
  <c r="OS1" i="20"/>
  <c r="BV1" i="20"/>
  <c r="GG1" i="20" s="1"/>
  <c r="HA1" i="20" s="1"/>
  <c r="CL1" i="20"/>
  <c r="CQ1" i="20" s="1"/>
  <c r="CT1" i="20"/>
  <c r="LZ1" i="20"/>
  <c r="ME1" i="20" s="1"/>
  <c r="NV1" i="20"/>
  <c r="PT1" i="20" s="1"/>
  <c r="OL1" i="20"/>
  <c r="OT1" i="20"/>
  <c r="QH1" i="20" s="1"/>
  <c r="PB1" i="20"/>
  <c r="BW1" i="20"/>
  <c r="GH1" i="20" s="1"/>
  <c r="CE1" i="20"/>
  <c r="CU1" i="20"/>
  <c r="MA1" i="20"/>
  <c r="MF1" i="20" s="1"/>
  <c r="NW1" i="20"/>
  <c r="PU1" i="20" s="1"/>
  <c r="OM1" i="20"/>
  <c r="QA1" i="20" s="1"/>
  <c r="PC1" i="20"/>
  <c r="BX1" i="20"/>
  <c r="CF1" i="20"/>
  <c r="CV1" i="20"/>
  <c r="HL1" i="20"/>
  <c r="IA1" i="20" s="1"/>
  <c r="IJ1" i="20"/>
  <c r="JD1" i="20" s="1"/>
  <c r="JP1" i="20"/>
  <c r="KJ1" i="20" s="1"/>
  <c r="KY1" i="20" s="1"/>
  <c r="LD1" i="20" s="1"/>
  <c r="MB1" i="20"/>
  <c r="MG1" i="20" s="1"/>
  <c r="NX1" i="20"/>
  <c r="PV1" i="20" s="1"/>
  <c r="ON1" i="20"/>
  <c r="PD1" i="20"/>
  <c r="BI1" i="20"/>
  <c r="BN1" i="20" s="1"/>
  <c r="BY1" i="20"/>
  <c r="JQ1" i="20"/>
  <c r="KK1" i="20" s="1"/>
  <c r="KZ1" i="20" s="1"/>
  <c r="OO1" i="20"/>
  <c r="QC1" i="20" s="1"/>
  <c r="QM1" i="20" s="1"/>
  <c r="PE1" i="20"/>
  <c r="PI1" i="20"/>
  <c r="BJ1" i="20"/>
  <c r="BO1" i="20" s="1"/>
  <c r="BZ1" i="20"/>
  <c r="CH1" i="20"/>
  <c r="CM1" i="20" s="1"/>
  <c r="IL1" i="20"/>
  <c r="JA1" i="20" s="1"/>
  <c r="OP1" i="20"/>
  <c r="PF1" i="20"/>
  <c r="QE1" i="20" s="1"/>
  <c r="CJ1" i="20"/>
  <c r="CO1" i="20" s="1"/>
  <c r="OR1" i="20"/>
  <c r="QF1" i="20" s="1"/>
  <c r="BU1" i="20"/>
  <c r="GF1" i="20" s="1"/>
  <c r="BK1" i="20"/>
  <c r="BP1" i="20" s="1"/>
  <c r="CA1" i="20"/>
  <c r="CI1" i="20"/>
  <c r="CN1" i="20" s="1"/>
  <c r="KX1" i="19"/>
  <c r="LH1" i="19" s="1"/>
  <c r="LA1" i="19"/>
  <c r="PW1" i="19"/>
  <c r="JA1" i="19"/>
  <c r="GX1" i="19"/>
  <c r="JB1" i="19"/>
  <c r="PU1" i="19"/>
  <c r="GY1" i="19"/>
  <c r="GZ1" i="19"/>
  <c r="KV1" i="19"/>
  <c r="LF1" i="19" s="1"/>
  <c r="CJ1" i="19"/>
  <c r="CO1" i="19" s="1"/>
  <c r="BU1" i="19"/>
  <c r="GF1" i="19" s="1"/>
  <c r="CK1" i="19"/>
  <c r="CP1" i="19" s="1"/>
  <c r="IG1" i="19"/>
  <c r="OK1" i="19"/>
  <c r="PY1" i="19" s="1"/>
  <c r="OS1" i="19"/>
  <c r="PA1" i="19"/>
  <c r="PI1" i="19"/>
  <c r="BV1" i="19"/>
  <c r="GG1" i="19" s="1"/>
  <c r="HA1" i="19" s="1"/>
  <c r="CL1" i="19"/>
  <c r="CQ1" i="19" s="1"/>
  <c r="CT1" i="19"/>
  <c r="LZ1" i="19"/>
  <c r="ME1" i="19" s="1"/>
  <c r="NV1" i="19"/>
  <c r="PT1" i="19" s="1"/>
  <c r="QI1" i="19" s="1"/>
  <c r="OT1" i="19"/>
  <c r="PB1" i="19"/>
  <c r="BW1" i="19"/>
  <c r="GH1" i="19" s="1"/>
  <c r="HB1" i="19" s="1"/>
  <c r="CE1" i="19"/>
  <c r="CU1" i="19"/>
  <c r="II1" i="19"/>
  <c r="JC1" i="19" s="1"/>
  <c r="MA1" i="19"/>
  <c r="MF1" i="19" s="1"/>
  <c r="NW1" i="19"/>
  <c r="OM1" i="19"/>
  <c r="QA1" i="19" s="1"/>
  <c r="PC1" i="19"/>
  <c r="OR1" i="19"/>
  <c r="QF1" i="19" s="1"/>
  <c r="BX1" i="19"/>
  <c r="CV1" i="19"/>
  <c r="HL1" i="19"/>
  <c r="IA1" i="19" s="1"/>
  <c r="IJ1" i="19"/>
  <c r="JD1" i="19" s="1"/>
  <c r="JP1" i="19"/>
  <c r="KJ1" i="19" s="1"/>
  <c r="KY1" i="19" s="1"/>
  <c r="LD1" i="19" s="1"/>
  <c r="MB1" i="19"/>
  <c r="MG1" i="19" s="1"/>
  <c r="NX1" i="19"/>
  <c r="PV1" i="19" s="1"/>
  <c r="ON1" i="19"/>
  <c r="QB1" i="19" s="1"/>
  <c r="PD1" i="19"/>
  <c r="BI1" i="19"/>
  <c r="BN1" i="19" s="1"/>
  <c r="BY1" i="19"/>
  <c r="JQ1" i="19"/>
  <c r="KK1" i="19" s="1"/>
  <c r="KZ1" i="19" s="1"/>
  <c r="LE1" i="19" s="1"/>
  <c r="OO1" i="19"/>
  <c r="QC1" i="19" s="1"/>
  <c r="PE1" i="19"/>
  <c r="BJ1" i="19"/>
  <c r="BO1" i="19" s="1"/>
  <c r="BZ1" i="19"/>
  <c r="CH1" i="19"/>
  <c r="CM1" i="19" s="1"/>
  <c r="IL1" i="19"/>
  <c r="OP1" i="19"/>
  <c r="QD1" i="19" s="1"/>
  <c r="PF1" i="19"/>
  <c r="QE1" i="19" s="1"/>
  <c r="BK1" i="19"/>
  <c r="BP1" i="19" s="1"/>
  <c r="CA1" i="19"/>
  <c r="CI1" i="19"/>
  <c r="CN1" i="19" s="1"/>
  <c r="LA1" i="18"/>
  <c r="LD1" i="18"/>
  <c r="KV1" i="18"/>
  <c r="LF1" i="18" s="1"/>
  <c r="ME1" i="18"/>
  <c r="HA1" i="18"/>
  <c r="LG1" i="18"/>
  <c r="PU1" i="18"/>
  <c r="QE1" i="18"/>
  <c r="KX1" i="18"/>
  <c r="LH1" i="18" s="1"/>
  <c r="KU1" i="18"/>
  <c r="LE1" i="18" s="1"/>
  <c r="GX1" i="18"/>
  <c r="PW1" i="18"/>
  <c r="QA1" i="18"/>
  <c r="QG1" i="18"/>
  <c r="GY1" i="18"/>
  <c r="BU1" i="18"/>
  <c r="GF1" i="18" s="1"/>
  <c r="GZ1" i="18" s="1"/>
  <c r="CK1" i="18"/>
  <c r="CP1" i="18" s="1"/>
  <c r="BV1" i="18"/>
  <c r="GG1" i="18" s="1"/>
  <c r="CL1" i="18"/>
  <c r="CQ1" i="18" s="1"/>
  <c r="CT1" i="18"/>
  <c r="LZ1" i="18"/>
  <c r="NV1" i="18"/>
  <c r="PT1" i="18" s="1"/>
  <c r="QI1" i="18" s="1"/>
  <c r="OL1" i="18"/>
  <c r="PZ1" i="18" s="1"/>
  <c r="OT1" i="18"/>
  <c r="QH1" i="18" s="1"/>
  <c r="PB1" i="18"/>
  <c r="QF1" i="18" s="1"/>
  <c r="PI1" i="18"/>
  <c r="BW1" i="18"/>
  <c r="GH1" i="18" s="1"/>
  <c r="HB1" i="18" s="1"/>
  <c r="CE1" i="18"/>
  <c r="CU1" i="18"/>
  <c r="GM1" i="18"/>
  <c r="HK1" i="18"/>
  <c r="HZ1" i="18" s="1"/>
  <c r="II1" i="18"/>
  <c r="JC1" i="18" s="1"/>
  <c r="MA1" i="18"/>
  <c r="MF1" i="18" s="1"/>
  <c r="NW1" i="18"/>
  <c r="OM1" i="18"/>
  <c r="PC1" i="18"/>
  <c r="BX1" i="18"/>
  <c r="CF1" i="18"/>
  <c r="CV1" i="18"/>
  <c r="HL1" i="18"/>
  <c r="IA1" i="18" s="1"/>
  <c r="IJ1" i="18"/>
  <c r="JD1" i="18" s="1"/>
  <c r="JP1" i="18"/>
  <c r="KJ1" i="18" s="1"/>
  <c r="KY1" i="18" s="1"/>
  <c r="MB1" i="18"/>
  <c r="MG1" i="18" s="1"/>
  <c r="NX1" i="18"/>
  <c r="PV1" i="18" s="1"/>
  <c r="QK1" i="18" s="1"/>
  <c r="ON1" i="18"/>
  <c r="QB1" i="18" s="1"/>
  <c r="PD1" i="18"/>
  <c r="CJ1" i="18"/>
  <c r="CO1" i="18" s="1"/>
  <c r="BI1" i="18"/>
  <c r="BN1" i="18" s="1"/>
  <c r="BY1" i="18"/>
  <c r="JQ1" i="18"/>
  <c r="KK1" i="18" s="1"/>
  <c r="KZ1" i="18" s="1"/>
  <c r="OO1" i="18"/>
  <c r="QC1" i="18" s="1"/>
  <c r="QM1" i="18" s="1"/>
  <c r="PE1" i="18"/>
  <c r="BJ1" i="18"/>
  <c r="BO1" i="18" s="1"/>
  <c r="BZ1" i="18"/>
  <c r="CH1" i="18"/>
  <c r="CM1" i="18" s="1"/>
  <c r="IL1" i="18"/>
  <c r="JA1" i="18" s="1"/>
  <c r="OP1" i="18"/>
  <c r="QD1" i="18" s="1"/>
  <c r="PF1" i="18"/>
  <c r="BK1" i="18"/>
  <c r="BP1" i="18" s="1"/>
  <c r="CA1" i="18"/>
  <c r="CI1" i="18"/>
  <c r="CN1" i="18" s="1"/>
  <c r="PW1" i="17"/>
  <c r="JB1" i="17"/>
  <c r="GZ1" i="17"/>
  <c r="HA1" i="17"/>
  <c r="JE1" i="17"/>
  <c r="GX1" i="17"/>
  <c r="LF1" i="17"/>
  <c r="PT1" i="17"/>
  <c r="QI1" i="17" s="1"/>
  <c r="PZ1" i="17"/>
  <c r="LH1" i="17"/>
  <c r="QG1" i="17"/>
  <c r="GY1" i="17"/>
  <c r="KU1" i="17"/>
  <c r="KW1" i="17"/>
  <c r="LG1" i="17" s="1"/>
  <c r="PU1" i="17"/>
  <c r="BU1" i="17"/>
  <c r="GF1" i="17" s="1"/>
  <c r="BV1" i="17"/>
  <c r="GG1" i="17" s="1"/>
  <c r="CL1" i="17"/>
  <c r="CQ1" i="17" s="1"/>
  <c r="CT1" i="17"/>
  <c r="LZ1" i="17"/>
  <c r="ME1" i="17" s="1"/>
  <c r="NV1" i="17"/>
  <c r="OL1" i="17"/>
  <c r="OT1" i="17"/>
  <c r="PB1" i="17"/>
  <c r="BW1" i="17"/>
  <c r="GH1" i="17" s="1"/>
  <c r="HB1" i="17" s="1"/>
  <c r="CE1" i="17"/>
  <c r="CU1" i="17"/>
  <c r="MA1" i="17"/>
  <c r="MF1" i="17" s="1"/>
  <c r="NW1" i="17"/>
  <c r="OM1" i="17"/>
  <c r="QA1" i="17" s="1"/>
  <c r="PC1" i="17"/>
  <c r="OR1" i="17"/>
  <c r="QF1" i="17" s="1"/>
  <c r="BX1" i="17"/>
  <c r="CF1" i="17"/>
  <c r="CV1" i="17"/>
  <c r="HL1" i="17"/>
  <c r="IA1" i="17" s="1"/>
  <c r="IJ1" i="17"/>
  <c r="JD1" i="17" s="1"/>
  <c r="JP1" i="17"/>
  <c r="KJ1" i="17" s="1"/>
  <c r="KY1" i="17" s="1"/>
  <c r="LD1" i="17" s="1"/>
  <c r="MB1" i="17"/>
  <c r="MG1" i="17" s="1"/>
  <c r="NX1" i="17"/>
  <c r="PV1" i="17" s="1"/>
  <c r="QK1" i="17" s="1"/>
  <c r="ON1" i="17"/>
  <c r="QB1" i="17" s="1"/>
  <c r="QL1" i="17" s="1"/>
  <c r="PD1" i="17"/>
  <c r="CJ1" i="17"/>
  <c r="CO1" i="17" s="1"/>
  <c r="BI1" i="17"/>
  <c r="BN1" i="17" s="1"/>
  <c r="BY1" i="17"/>
  <c r="JQ1" i="17"/>
  <c r="KK1" i="17" s="1"/>
  <c r="KZ1" i="17" s="1"/>
  <c r="OO1" i="17"/>
  <c r="QC1" i="17" s="1"/>
  <c r="PE1" i="17"/>
  <c r="PI1" i="17"/>
  <c r="BJ1" i="17"/>
  <c r="BO1" i="17" s="1"/>
  <c r="BZ1" i="17"/>
  <c r="CH1" i="17"/>
  <c r="CM1" i="17" s="1"/>
  <c r="IL1" i="17"/>
  <c r="JA1" i="17" s="1"/>
  <c r="OP1" i="17"/>
  <c r="QD1" i="17" s="1"/>
  <c r="PF1" i="17"/>
  <c r="QE1" i="17" s="1"/>
  <c r="CK1" i="17"/>
  <c r="CP1" i="17" s="1"/>
  <c r="BK1" i="17"/>
  <c r="BP1" i="17" s="1"/>
  <c r="CA1" i="17"/>
  <c r="CI1" i="17"/>
  <c r="CN1" i="17" s="1"/>
  <c r="JB1" i="16"/>
  <c r="KV1" i="16"/>
  <c r="LF1" i="16" s="1"/>
  <c r="GY1" i="16"/>
  <c r="KX1" i="16"/>
  <c r="LH1" i="16" s="1"/>
  <c r="QC1" i="16"/>
  <c r="QM1" i="16" s="1"/>
  <c r="GX1" i="16"/>
  <c r="PZ1" i="16"/>
  <c r="LG1" i="16"/>
  <c r="CJ1" i="16"/>
  <c r="CO1" i="16" s="1"/>
  <c r="BU1" i="16"/>
  <c r="GF1" i="16" s="1"/>
  <c r="GZ1" i="16" s="1"/>
  <c r="CK1" i="16"/>
  <c r="CP1" i="16" s="1"/>
  <c r="IG1" i="16"/>
  <c r="JA1" i="16" s="1"/>
  <c r="LY1" i="16"/>
  <c r="MD1" i="16" s="1"/>
  <c r="OK1" i="16"/>
  <c r="PY1" i="16" s="1"/>
  <c r="OS1" i="16"/>
  <c r="PA1" i="16"/>
  <c r="QE1" i="16" s="1"/>
  <c r="PI1" i="16"/>
  <c r="BV1" i="16"/>
  <c r="GG1" i="16" s="1"/>
  <c r="HA1" i="16" s="1"/>
  <c r="CL1" i="16"/>
  <c r="CQ1" i="16" s="1"/>
  <c r="CT1" i="16"/>
  <c r="GL1" i="16"/>
  <c r="HJ1" i="16"/>
  <c r="HY1" i="16" s="1"/>
  <c r="IH1" i="16"/>
  <c r="IP1" i="16"/>
  <c r="JE1" i="16" s="1"/>
  <c r="LZ1" i="16"/>
  <c r="ME1" i="16" s="1"/>
  <c r="NV1" i="16"/>
  <c r="PT1" i="16" s="1"/>
  <c r="QI1" i="16" s="1"/>
  <c r="OL1" i="16"/>
  <c r="OT1" i="16"/>
  <c r="QH1" i="16" s="1"/>
  <c r="PB1" i="16"/>
  <c r="BW1" i="16"/>
  <c r="GH1" i="16" s="1"/>
  <c r="HB1" i="16" s="1"/>
  <c r="CE1" i="16"/>
  <c r="CU1" i="16"/>
  <c r="GM1" i="16"/>
  <c r="HK1" i="16"/>
  <c r="HZ1" i="16" s="1"/>
  <c r="II1" i="16"/>
  <c r="JC1" i="16" s="1"/>
  <c r="MA1" i="16"/>
  <c r="MF1" i="16" s="1"/>
  <c r="NW1" i="16"/>
  <c r="PU1" i="16" s="1"/>
  <c r="OM1" i="16"/>
  <c r="QA1" i="16" s="1"/>
  <c r="PC1" i="16"/>
  <c r="BX1" i="16"/>
  <c r="CV1" i="16"/>
  <c r="HL1" i="16"/>
  <c r="IA1" i="16" s="1"/>
  <c r="IJ1" i="16"/>
  <c r="JD1" i="16" s="1"/>
  <c r="JP1" i="16"/>
  <c r="KJ1" i="16" s="1"/>
  <c r="KY1" i="16" s="1"/>
  <c r="LD1" i="16" s="1"/>
  <c r="MB1" i="16"/>
  <c r="MG1" i="16" s="1"/>
  <c r="NX1" i="16"/>
  <c r="PV1" i="16" s="1"/>
  <c r="ON1" i="16"/>
  <c r="QB1" i="16" s="1"/>
  <c r="PD1" i="16"/>
  <c r="OR1" i="16"/>
  <c r="QF1" i="16" s="1"/>
  <c r="BI1" i="16"/>
  <c r="BN1" i="16" s="1"/>
  <c r="BY1" i="16"/>
  <c r="JQ1" i="16"/>
  <c r="KK1" i="16" s="1"/>
  <c r="KZ1" i="16" s="1"/>
  <c r="LE1" i="16" s="1"/>
  <c r="OO1" i="16"/>
  <c r="PE1" i="16"/>
  <c r="BJ1" i="16"/>
  <c r="BO1" i="16" s="1"/>
  <c r="BZ1" i="16"/>
  <c r="CH1" i="16"/>
  <c r="CM1" i="16" s="1"/>
  <c r="IL1" i="16"/>
  <c r="OP1" i="16"/>
  <c r="QD1" i="16" s="1"/>
  <c r="PF1" i="16"/>
  <c r="BK1" i="16"/>
  <c r="BP1" i="16" s="1"/>
  <c r="CA1" i="16"/>
  <c r="CI1" i="16"/>
  <c r="CN1" i="16" s="1"/>
  <c r="GZ1" i="15"/>
  <c r="KW1" i="15"/>
  <c r="LG1" i="15" s="1"/>
  <c r="PV1" i="15"/>
  <c r="QA1" i="15"/>
  <c r="LH1" i="15"/>
  <c r="PW1" i="15"/>
  <c r="QL1" i="15" s="1"/>
  <c r="JA1" i="15"/>
  <c r="QB1" i="15"/>
  <c r="GX1" i="15"/>
  <c r="JB1" i="15"/>
  <c r="OT1" i="15"/>
  <c r="CJ1" i="15"/>
  <c r="CO1" i="15" s="1"/>
  <c r="HH1" i="15"/>
  <c r="HW1" i="15" s="1"/>
  <c r="LX1" i="15"/>
  <c r="MC1" i="15" s="1"/>
  <c r="OR1" i="15"/>
  <c r="QF1" i="15" s="1"/>
  <c r="QK1" i="15" s="1"/>
  <c r="OZ1" i="15"/>
  <c r="PH1" i="15"/>
  <c r="BU1" i="15"/>
  <c r="GF1" i="15" s="1"/>
  <c r="CK1" i="15"/>
  <c r="CP1" i="15" s="1"/>
  <c r="HI1" i="15"/>
  <c r="HX1" i="15" s="1"/>
  <c r="IG1" i="15"/>
  <c r="IO1" i="15"/>
  <c r="LY1" i="15"/>
  <c r="MD1" i="15" s="1"/>
  <c r="OK1" i="15"/>
  <c r="PY1" i="15" s="1"/>
  <c r="QI1" i="15" s="1"/>
  <c r="OS1" i="15"/>
  <c r="QG1" i="15" s="1"/>
  <c r="PA1" i="15"/>
  <c r="PI1" i="15"/>
  <c r="BW1" i="15"/>
  <c r="GH1" i="15" s="1"/>
  <c r="HB1" i="15" s="1"/>
  <c r="CE1" i="15"/>
  <c r="CU1" i="15"/>
  <c r="II1" i="15"/>
  <c r="JC1" i="15" s="1"/>
  <c r="MA1" i="15"/>
  <c r="MF1" i="15" s="1"/>
  <c r="NW1" i="15"/>
  <c r="PU1" i="15" s="1"/>
  <c r="OM1" i="15"/>
  <c r="PC1" i="15"/>
  <c r="BX1" i="15"/>
  <c r="CV1" i="15"/>
  <c r="HL1" i="15"/>
  <c r="IA1" i="15" s="1"/>
  <c r="IJ1" i="15"/>
  <c r="JD1" i="15" s="1"/>
  <c r="JP1" i="15"/>
  <c r="KJ1" i="15" s="1"/>
  <c r="KY1" i="15" s="1"/>
  <c r="LD1" i="15" s="1"/>
  <c r="MB1" i="15"/>
  <c r="MG1" i="15" s="1"/>
  <c r="NX1" i="15"/>
  <c r="ON1" i="15"/>
  <c r="PD1" i="15"/>
  <c r="CL1" i="15"/>
  <c r="CQ1" i="15" s="1"/>
  <c r="BI1" i="15"/>
  <c r="BN1" i="15" s="1"/>
  <c r="BY1" i="15"/>
  <c r="JQ1" i="15"/>
  <c r="KK1" i="15" s="1"/>
  <c r="KZ1" i="15" s="1"/>
  <c r="LE1" i="15" s="1"/>
  <c r="OO1" i="15"/>
  <c r="QC1" i="15" s="1"/>
  <c r="PE1" i="15"/>
  <c r="BJ1" i="15"/>
  <c r="BO1" i="15" s="1"/>
  <c r="BZ1" i="15"/>
  <c r="CH1" i="15"/>
  <c r="CM1" i="15" s="1"/>
  <c r="IL1" i="15"/>
  <c r="OP1" i="15"/>
  <c r="QD1" i="15" s="1"/>
  <c r="PF1" i="15"/>
  <c r="QE1" i="15" s="1"/>
  <c r="BK1" i="15"/>
  <c r="BP1" i="15" s="1"/>
  <c r="CA1" i="15"/>
  <c r="CI1" i="15"/>
  <c r="CN1" i="15" s="1"/>
  <c r="GZ1" i="14"/>
  <c r="HB1" i="14"/>
  <c r="LA1" i="14"/>
  <c r="KV1" i="14"/>
  <c r="LF1" i="14" s="1"/>
  <c r="PT1" i="14"/>
  <c r="QI1" i="14" s="1"/>
  <c r="KU1" i="14"/>
  <c r="KW1" i="14"/>
  <c r="LG1" i="14" s="1"/>
  <c r="QE1" i="14"/>
  <c r="KX1" i="14"/>
  <c r="LH1" i="14" s="1"/>
  <c r="PV1" i="14"/>
  <c r="QB1" i="14"/>
  <c r="BU1" i="14"/>
  <c r="GF1" i="14" s="1"/>
  <c r="BV1" i="14"/>
  <c r="GG1" i="14" s="1"/>
  <c r="HA1" i="14" s="1"/>
  <c r="CL1" i="14"/>
  <c r="CQ1" i="14" s="1"/>
  <c r="CT1" i="14"/>
  <c r="LZ1" i="14"/>
  <c r="ME1" i="14" s="1"/>
  <c r="NV1" i="14"/>
  <c r="OL1" i="14"/>
  <c r="PZ1" i="14" s="1"/>
  <c r="OT1" i="14"/>
  <c r="PB1" i="14"/>
  <c r="BW1" i="14"/>
  <c r="GH1" i="14" s="1"/>
  <c r="CE1" i="14"/>
  <c r="CU1" i="14"/>
  <c r="MA1" i="14"/>
  <c r="MF1" i="14" s="1"/>
  <c r="NW1" i="14"/>
  <c r="PU1" i="14" s="1"/>
  <c r="OM1" i="14"/>
  <c r="QA1" i="14" s="1"/>
  <c r="PC1" i="14"/>
  <c r="QG1" i="14" s="1"/>
  <c r="BX1" i="14"/>
  <c r="CF1" i="14"/>
  <c r="CV1" i="14"/>
  <c r="HL1" i="14"/>
  <c r="IA1" i="14" s="1"/>
  <c r="IJ1" i="14"/>
  <c r="JD1" i="14" s="1"/>
  <c r="JP1" i="14"/>
  <c r="KJ1" i="14" s="1"/>
  <c r="KY1" i="14" s="1"/>
  <c r="LD1" i="14" s="1"/>
  <c r="MB1" i="14"/>
  <c r="MG1" i="14" s="1"/>
  <c r="NX1" i="14"/>
  <c r="ON1" i="14"/>
  <c r="PD1" i="14"/>
  <c r="CJ1" i="14"/>
  <c r="CO1" i="14" s="1"/>
  <c r="CK1" i="14"/>
  <c r="CP1" i="14" s="1"/>
  <c r="BI1" i="14"/>
  <c r="BN1" i="14" s="1"/>
  <c r="BY1" i="14"/>
  <c r="JQ1" i="14"/>
  <c r="KK1" i="14" s="1"/>
  <c r="KZ1" i="14" s="1"/>
  <c r="OO1" i="14"/>
  <c r="QC1" i="14" s="1"/>
  <c r="PE1" i="14"/>
  <c r="PI1" i="14"/>
  <c r="BJ1" i="14"/>
  <c r="BO1" i="14" s="1"/>
  <c r="BZ1" i="14"/>
  <c r="CH1" i="14"/>
  <c r="CM1" i="14" s="1"/>
  <c r="IL1" i="14"/>
  <c r="JA1" i="14" s="1"/>
  <c r="OP1" i="14"/>
  <c r="QD1" i="14" s="1"/>
  <c r="PF1" i="14"/>
  <c r="OR1" i="14"/>
  <c r="QF1" i="14" s="1"/>
  <c r="BK1" i="14"/>
  <c r="BP1" i="14" s="1"/>
  <c r="CA1" i="14"/>
  <c r="CI1" i="14"/>
  <c r="CN1" i="14" s="1"/>
  <c r="ME1" i="13"/>
  <c r="GX1" i="13"/>
  <c r="JE1" i="13"/>
  <c r="LD1" i="13"/>
  <c r="KV1" i="13"/>
  <c r="LF1" i="13" s="1"/>
  <c r="GY1" i="13"/>
  <c r="KU1" i="13"/>
  <c r="LE1" i="13" s="1"/>
  <c r="KW1" i="13"/>
  <c r="LG1" i="13" s="1"/>
  <c r="KX1" i="13"/>
  <c r="LH1" i="13" s="1"/>
  <c r="PT1" i="13"/>
  <c r="IA1" i="13"/>
  <c r="MD1" i="13"/>
  <c r="JB1" i="13"/>
  <c r="BU1" i="13"/>
  <c r="GF1" i="13" s="1"/>
  <c r="GZ1" i="13" s="1"/>
  <c r="CK1" i="13"/>
  <c r="CP1" i="13" s="1"/>
  <c r="LY1" i="13"/>
  <c r="OK1" i="13"/>
  <c r="PY1" i="13" s="1"/>
  <c r="OS1" i="13"/>
  <c r="PA1" i="13"/>
  <c r="QE1" i="13" s="1"/>
  <c r="PI1" i="13"/>
  <c r="BV1" i="13"/>
  <c r="GG1" i="13" s="1"/>
  <c r="HA1" i="13" s="1"/>
  <c r="CL1" i="13"/>
  <c r="CQ1" i="13" s="1"/>
  <c r="CT1" i="13"/>
  <c r="LZ1" i="13"/>
  <c r="NV1" i="13"/>
  <c r="OL1" i="13"/>
  <c r="PZ1" i="13" s="1"/>
  <c r="OT1" i="13"/>
  <c r="PB1" i="13"/>
  <c r="BW1" i="13"/>
  <c r="GH1" i="13" s="1"/>
  <c r="HB1" i="13" s="1"/>
  <c r="CE1" i="13"/>
  <c r="CU1" i="13"/>
  <c r="GM1" i="13"/>
  <c r="HK1" i="13"/>
  <c r="HZ1" i="13" s="1"/>
  <c r="II1" i="13"/>
  <c r="JC1" i="13" s="1"/>
  <c r="MA1" i="13"/>
  <c r="MF1" i="13" s="1"/>
  <c r="NW1" i="13"/>
  <c r="PU1" i="13" s="1"/>
  <c r="OM1" i="13"/>
  <c r="QA1" i="13" s="1"/>
  <c r="PC1" i="13"/>
  <c r="BX1" i="13"/>
  <c r="CV1" i="13"/>
  <c r="HL1" i="13"/>
  <c r="IJ1" i="13"/>
  <c r="JD1" i="13" s="1"/>
  <c r="JP1" i="13"/>
  <c r="KJ1" i="13" s="1"/>
  <c r="KY1" i="13" s="1"/>
  <c r="MB1" i="13"/>
  <c r="MG1" i="13" s="1"/>
  <c r="NX1" i="13"/>
  <c r="PV1" i="13" s="1"/>
  <c r="QK1" i="13" s="1"/>
  <c r="ON1" i="13"/>
  <c r="QB1" i="13" s="1"/>
  <c r="PD1" i="13"/>
  <c r="BI1" i="13"/>
  <c r="BN1" i="13" s="1"/>
  <c r="BY1" i="13"/>
  <c r="JQ1" i="13"/>
  <c r="KK1" i="13" s="1"/>
  <c r="KZ1" i="13" s="1"/>
  <c r="OO1" i="13"/>
  <c r="QC1" i="13" s="1"/>
  <c r="PE1" i="13"/>
  <c r="BJ1" i="13"/>
  <c r="BO1" i="13" s="1"/>
  <c r="BZ1" i="13"/>
  <c r="CH1" i="13"/>
  <c r="CM1" i="13" s="1"/>
  <c r="IL1" i="13"/>
  <c r="JA1" i="13" s="1"/>
  <c r="OP1" i="13"/>
  <c r="PF1" i="13"/>
  <c r="CJ1" i="13"/>
  <c r="CO1" i="13" s="1"/>
  <c r="OR1" i="13"/>
  <c r="QF1" i="13" s="1"/>
  <c r="BK1" i="13"/>
  <c r="BP1" i="13" s="1"/>
  <c r="CA1" i="13"/>
  <c r="CI1" i="13"/>
  <c r="CN1" i="13" s="1"/>
  <c r="QC1" i="12"/>
  <c r="JB1" i="12"/>
  <c r="KX1" i="12"/>
  <c r="LH1" i="12" s="1"/>
  <c r="LA1" i="12"/>
  <c r="PV1" i="12"/>
  <c r="QB1" i="12"/>
  <c r="QL1" i="12" s="1"/>
  <c r="HA1" i="12"/>
  <c r="JE1" i="12"/>
  <c r="KV1" i="12"/>
  <c r="LF1" i="12" s="1"/>
  <c r="ME1" i="12"/>
  <c r="QM1" i="12"/>
  <c r="PT1" i="12"/>
  <c r="QI1" i="12" s="1"/>
  <c r="CJ1" i="12"/>
  <c r="CO1" i="12" s="1"/>
  <c r="OR1" i="12"/>
  <c r="BU1" i="12"/>
  <c r="GF1" i="12" s="1"/>
  <c r="GZ1" i="12" s="1"/>
  <c r="CK1" i="12"/>
  <c r="CP1" i="12" s="1"/>
  <c r="IG1" i="12"/>
  <c r="JA1" i="12" s="1"/>
  <c r="OK1" i="12"/>
  <c r="PY1" i="12" s="1"/>
  <c r="OS1" i="12"/>
  <c r="QG1" i="12" s="1"/>
  <c r="PA1" i="12"/>
  <c r="QE1" i="12" s="1"/>
  <c r="PI1" i="12"/>
  <c r="CL1" i="12"/>
  <c r="CQ1" i="12" s="1"/>
  <c r="BW1" i="12"/>
  <c r="GH1" i="12" s="1"/>
  <c r="HB1" i="12" s="1"/>
  <c r="CE1" i="12"/>
  <c r="CU1" i="12"/>
  <c r="MA1" i="12"/>
  <c r="MF1" i="12" s="1"/>
  <c r="NW1" i="12"/>
  <c r="PU1" i="12" s="1"/>
  <c r="OM1" i="12"/>
  <c r="QA1" i="12" s="1"/>
  <c r="PC1" i="12"/>
  <c r="CT1" i="12"/>
  <c r="BX1" i="12"/>
  <c r="CV1" i="12"/>
  <c r="HL1" i="12"/>
  <c r="IA1" i="12" s="1"/>
  <c r="IJ1" i="12"/>
  <c r="JD1" i="12" s="1"/>
  <c r="JP1" i="12"/>
  <c r="KJ1" i="12" s="1"/>
  <c r="KY1" i="12" s="1"/>
  <c r="LD1" i="12" s="1"/>
  <c r="MB1" i="12"/>
  <c r="MG1" i="12" s="1"/>
  <c r="NX1" i="12"/>
  <c r="ON1" i="12"/>
  <c r="PD1" i="12"/>
  <c r="NV1" i="12"/>
  <c r="OT1" i="12"/>
  <c r="QH1" i="12" s="1"/>
  <c r="BI1" i="12"/>
  <c r="BN1" i="12" s="1"/>
  <c r="BY1" i="12"/>
  <c r="JQ1" i="12"/>
  <c r="KK1" i="12" s="1"/>
  <c r="KZ1" i="12" s="1"/>
  <c r="LE1" i="12" s="1"/>
  <c r="OO1" i="12"/>
  <c r="PE1" i="12"/>
  <c r="LZ1" i="12"/>
  <c r="BJ1" i="12"/>
  <c r="BO1" i="12" s="1"/>
  <c r="BZ1" i="12"/>
  <c r="CH1" i="12"/>
  <c r="CM1" i="12" s="1"/>
  <c r="IL1" i="12"/>
  <c r="OP1" i="12"/>
  <c r="QD1" i="12" s="1"/>
  <c r="PF1" i="12"/>
  <c r="PB1" i="12"/>
  <c r="BK1" i="12"/>
  <c r="BP1" i="12" s="1"/>
  <c r="CA1" i="12"/>
  <c r="CI1" i="12"/>
  <c r="CN1" i="12" s="1"/>
  <c r="KV1" i="11"/>
  <c r="LF1" i="11" s="1"/>
  <c r="ME1" i="11"/>
  <c r="QA1" i="11"/>
  <c r="QE1" i="11"/>
  <c r="KW1" i="11"/>
  <c r="LG1" i="11" s="1"/>
  <c r="GX1" i="11"/>
  <c r="JE1" i="11"/>
  <c r="KX1" i="11"/>
  <c r="LH1" i="11" s="1"/>
  <c r="QC1" i="11"/>
  <c r="QM1" i="11" s="1"/>
  <c r="GY1" i="11"/>
  <c r="HA1" i="11"/>
  <c r="BU1" i="11"/>
  <c r="GF1" i="11" s="1"/>
  <c r="GZ1" i="11" s="1"/>
  <c r="CK1" i="11"/>
  <c r="CP1" i="11" s="1"/>
  <c r="LY1" i="11"/>
  <c r="MD1" i="11" s="1"/>
  <c r="OK1" i="11"/>
  <c r="PY1" i="11" s="1"/>
  <c r="OS1" i="11"/>
  <c r="PA1" i="11"/>
  <c r="PI1" i="11"/>
  <c r="CJ1" i="11"/>
  <c r="CO1" i="11" s="1"/>
  <c r="BV1" i="11"/>
  <c r="GG1" i="11" s="1"/>
  <c r="CL1" i="11"/>
  <c r="CQ1" i="11" s="1"/>
  <c r="CT1" i="11"/>
  <c r="HJ1" i="11"/>
  <c r="HY1" i="11" s="1"/>
  <c r="IH1" i="11"/>
  <c r="JB1" i="11" s="1"/>
  <c r="IP1" i="11"/>
  <c r="LZ1" i="11"/>
  <c r="NV1" i="11"/>
  <c r="PT1" i="11" s="1"/>
  <c r="OL1" i="11"/>
  <c r="PZ1" i="11" s="1"/>
  <c r="OT1" i="11"/>
  <c r="QH1" i="11" s="1"/>
  <c r="PB1" i="11"/>
  <c r="BW1" i="11"/>
  <c r="GH1" i="11" s="1"/>
  <c r="CE1" i="11"/>
  <c r="CU1" i="11"/>
  <c r="GM1" i="11"/>
  <c r="HB1" i="11" s="1"/>
  <c r="HK1" i="11"/>
  <c r="HZ1" i="11" s="1"/>
  <c r="II1" i="11"/>
  <c r="JC1" i="11" s="1"/>
  <c r="MA1" i="11"/>
  <c r="MF1" i="11" s="1"/>
  <c r="NW1" i="11"/>
  <c r="PU1" i="11" s="1"/>
  <c r="QJ1" i="11" s="1"/>
  <c r="OM1" i="11"/>
  <c r="PC1" i="11"/>
  <c r="BX1" i="11"/>
  <c r="CV1" i="11"/>
  <c r="HL1" i="11"/>
  <c r="IA1" i="11" s="1"/>
  <c r="IJ1" i="11"/>
  <c r="JD1" i="11" s="1"/>
  <c r="JP1" i="11"/>
  <c r="KJ1" i="11" s="1"/>
  <c r="KY1" i="11" s="1"/>
  <c r="LD1" i="11" s="1"/>
  <c r="MB1" i="11"/>
  <c r="MG1" i="11" s="1"/>
  <c r="NX1" i="11"/>
  <c r="PV1" i="11" s="1"/>
  <c r="ON1" i="11"/>
  <c r="QB1" i="11" s="1"/>
  <c r="PD1" i="11"/>
  <c r="BI1" i="11"/>
  <c r="BN1" i="11" s="1"/>
  <c r="BY1" i="11"/>
  <c r="JQ1" i="11"/>
  <c r="KK1" i="11" s="1"/>
  <c r="KZ1" i="11" s="1"/>
  <c r="LE1" i="11" s="1"/>
  <c r="OO1" i="11"/>
  <c r="PE1" i="11"/>
  <c r="OR1" i="11"/>
  <c r="BJ1" i="11"/>
  <c r="BO1" i="11" s="1"/>
  <c r="BZ1" i="11"/>
  <c r="CH1" i="11"/>
  <c r="CM1" i="11" s="1"/>
  <c r="IL1" i="11"/>
  <c r="JA1" i="11" s="1"/>
  <c r="OP1" i="11"/>
  <c r="PF1" i="11"/>
  <c r="BK1" i="11"/>
  <c r="BP1" i="11" s="1"/>
  <c r="CA1" i="11"/>
  <c r="CI1" i="11"/>
  <c r="CN1" i="11" s="1"/>
  <c r="LE1" i="10"/>
  <c r="KW1" i="10"/>
  <c r="LG1" i="10" s="1"/>
  <c r="QB1" i="10"/>
  <c r="JC1" i="10"/>
  <c r="KX1" i="10"/>
  <c r="LH1" i="10" s="1"/>
  <c r="PW1" i="10"/>
  <c r="QC1" i="10"/>
  <c r="HB1" i="10"/>
  <c r="JA1" i="10"/>
  <c r="KV1" i="10"/>
  <c r="LF1" i="10" s="1"/>
  <c r="QE1" i="10"/>
  <c r="JB1" i="10"/>
  <c r="BU1" i="10"/>
  <c r="GF1" i="10" s="1"/>
  <c r="GZ1" i="10" s="1"/>
  <c r="CK1" i="10"/>
  <c r="CP1" i="10" s="1"/>
  <c r="IG1" i="10"/>
  <c r="LY1" i="10"/>
  <c r="MD1" i="10" s="1"/>
  <c r="OK1" i="10"/>
  <c r="PY1" i="10" s="1"/>
  <c r="OS1" i="10"/>
  <c r="PA1" i="10"/>
  <c r="PI1" i="10"/>
  <c r="CJ1" i="10"/>
  <c r="CO1" i="10" s="1"/>
  <c r="BV1" i="10"/>
  <c r="GG1" i="10" s="1"/>
  <c r="HA1" i="10" s="1"/>
  <c r="CL1" i="10"/>
  <c r="CQ1" i="10" s="1"/>
  <c r="CT1" i="10"/>
  <c r="LZ1" i="10"/>
  <c r="ME1" i="10" s="1"/>
  <c r="NV1" i="10"/>
  <c r="PT1" i="10" s="1"/>
  <c r="OL1" i="10"/>
  <c r="PZ1" i="10" s="1"/>
  <c r="OT1" i="10"/>
  <c r="PB1" i="10"/>
  <c r="BW1" i="10"/>
  <c r="GH1" i="10" s="1"/>
  <c r="CE1" i="10"/>
  <c r="CU1" i="10"/>
  <c r="GM1" i="10"/>
  <c r="HK1" i="10"/>
  <c r="HZ1" i="10" s="1"/>
  <c r="II1" i="10"/>
  <c r="MA1" i="10"/>
  <c r="MF1" i="10" s="1"/>
  <c r="NW1" i="10"/>
  <c r="PU1" i="10" s="1"/>
  <c r="QJ1" i="10" s="1"/>
  <c r="OM1" i="10"/>
  <c r="QA1" i="10" s="1"/>
  <c r="PC1" i="10"/>
  <c r="BX1" i="10"/>
  <c r="CV1" i="10"/>
  <c r="HL1" i="10"/>
  <c r="IA1" i="10" s="1"/>
  <c r="IJ1" i="10"/>
  <c r="JD1" i="10" s="1"/>
  <c r="JP1" i="10"/>
  <c r="KJ1" i="10" s="1"/>
  <c r="KY1" i="10" s="1"/>
  <c r="LD1" i="10" s="1"/>
  <c r="MB1" i="10"/>
  <c r="MG1" i="10" s="1"/>
  <c r="NX1" i="10"/>
  <c r="PV1" i="10" s="1"/>
  <c r="ON1" i="10"/>
  <c r="PD1" i="10"/>
  <c r="BI1" i="10"/>
  <c r="BN1" i="10" s="1"/>
  <c r="BY1" i="10"/>
  <c r="JQ1" i="10"/>
  <c r="KK1" i="10" s="1"/>
  <c r="KZ1" i="10" s="1"/>
  <c r="OO1" i="10"/>
  <c r="PE1" i="10"/>
  <c r="BJ1" i="10"/>
  <c r="BO1" i="10" s="1"/>
  <c r="BZ1" i="10"/>
  <c r="CH1" i="10"/>
  <c r="CM1" i="10" s="1"/>
  <c r="IL1" i="10"/>
  <c r="OP1" i="10"/>
  <c r="PF1" i="10"/>
  <c r="OR1" i="10"/>
  <c r="BK1" i="10"/>
  <c r="BP1" i="10" s="1"/>
  <c r="CA1" i="10"/>
  <c r="CI1" i="10"/>
  <c r="CN1" i="10" s="1"/>
  <c r="LH1" i="9"/>
  <c r="PW1" i="9"/>
  <c r="QC1" i="9"/>
  <c r="QM1" i="9" s="1"/>
  <c r="QE1" i="9"/>
  <c r="JB1" i="9"/>
  <c r="GX1" i="9"/>
  <c r="KV1" i="9"/>
  <c r="LF1" i="9" s="1"/>
  <c r="ME1" i="9"/>
  <c r="PZ1" i="9"/>
  <c r="GY1" i="9"/>
  <c r="KU1" i="9"/>
  <c r="KW1" i="9"/>
  <c r="LG1" i="9" s="1"/>
  <c r="PU1" i="9"/>
  <c r="QJ1" i="9" s="1"/>
  <c r="QA1" i="9"/>
  <c r="BU1" i="9"/>
  <c r="GF1" i="9" s="1"/>
  <c r="GZ1" i="9" s="1"/>
  <c r="BV1" i="9"/>
  <c r="GG1" i="9" s="1"/>
  <c r="HA1" i="9" s="1"/>
  <c r="CL1" i="9"/>
  <c r="CQ1" i="9" s="1"/>
  <c r="CT1" i="9"/>
  <c r="IH1" i="9"/>
  <c r="IP1" i="9"/>
  <c r="JE1" i="9" s="1"/>
  <c r="LZ1" i="9"/>
  <c r="NV1" i="9"/>
  <c r="PT1" i="9" s="1"/>
  <c r="QI1" i="9" s="1"/>
  <c r="OL1" i="9"/>
  <c r="OT1" i="9"/>
  <c r="QH1" i="9" s="1"/>
  <c r="PB1" i="9"/>
  <c r="BW1" i="9"/>
  <c r="GH1" i="9" s="1"/>
  <c r="HB1" i="9" s="1"/>
  <c r="CE1" i="9"/>
  <c r="CU1" i="9"/>
  <c r="GM1" i="9"/>
  <c r="HK1" i="9"/>
  <c r="HZ1" i="9" s="1"/>
  <c r="II1" i="9"/>
  <c r="JC1" i="9" s="1"/>
  <c r="MA1" i="9"/>
  <c r="MF1" i="9" s="1"/>
  <c r="NW1" i="9"/>
  <c r="OM1" i="9"/>
  <c r="PC1" i="9"/>
  <c r="QG1" i="9" s="1"/>
  <c r="BX1" i="9"/>
  <c r="CF1" i="9"/>
  <c r="CV1" i="9"/>
  <c r="HL1" i="9"/>
  <c r="IA1" i="9" s="1"/>
  <c r="IJ1" i="9"/>
  <c r="JD1" i="9" s="1"/>
  <c r="JP1" i="9"/>
  <c r="KJ1" i="9" s="1"/>
  <c r="KY1" i="9" s="1"/>
  <c r="LD1" i="9" s="1"/>
  <c r="MB1" i="9"/>
  <c r="MG1" i="9" s="1"/>
  <c r="NX1" i="9"/>
  <c r="PV1" i="9" s="1"/>
  <c r="QK1" i="9" s="1"/>
  <c r="ON1" i="9"/>
  <c r="QB1" i="9" s="1"/>
  <c r="PD1" i="9"/>
  <c r="PI1" i="9"/>
  <c r="BI1" i="9"/>
  <c r="BN1" i="9" s="1"/>
  <c r="BY1" i="9"/>
  <c r="JQ1" i="9"/>
  <c r="KK1" i="9" s="1"/>
  <c r="KZ1" i="9" s="1"/>
  <c r="OO1" i="9"/>
  <c r="PE1" i="9"/>
  <c r="OR1" i="9"/>
  <c r="QF1" i="9" s="1"/>
  <c r="BJ1" i="9"/>
  <c r="BO1" i="9" s="1"/>
  <c r="BZ1" i="9"/>
  <c r="CH1" i="9"/>
  <c r="CM1" i="9" s="1"/>
  <c r="IL1" i="9"/>
  <c r="JA1" i="9" s="1"/>
  <c r="OP1" i="9"/>
  <c r="QD1" i="9" s="1"/>
  <c r="PF1" i="9"/>
  <c r="CJ1" i="9"/>
  <c r="CO1" i="9" s="1"/>
  <c r="CK1" i="9"/>
  <c r="CP1" i="9" s="1"/>
  <c r="BK1" i="9"/>
  <c r="BP1" i="9" s="1"/>
  <c r="CA1" i="9"/>
  <c r="CI1" i="9"/>
  <c r="CN1" i="9" s="1"/>
  <c r="JA1" i="8"/>
  <c r="LD1" i="8"/>
  <c r="KV1" i="8"/>
  <c r="LF1" i="8" s="1"/>
  <c r="KU1" i="8"/>
  <c r="LE1" i="8" s="1"/>
  <c r="KW1" i="8"/>
  <c r="LG1" i="8" s="1"/>
  <c r="PW1" i="8"/>
  <c r="KX1" i="8"/>
  <c r="LH1" i="8" s="1"/>
  <c r="PT1" i="8"/>
  <c r="QE1" i="8"/>
  <c r="GX1" i="8"/>
  <c r="GY1" i="8"/>
  <c r="BU1" i="8"/>
  <c r="GF1" i="8" s="1"/>
  <c r="GZ1" i="8" s="1"/>
  <c r="CK1" i="8"/>
  <c r="CP1" i="8" s="1"/>
  <c r="IG1" i="8"/>
  <c r="IO1" i="8"/>
  <c r="LY1" i="8"/>
  <c r="MD1" i="8" s="1"/>
  <c r="OK1" i="8"/>
  <c r="PY1" i="8" s="1"/>
  <c r="OS1" i="8"/>
  <c r="PA1" i="8"/>
  <c r="PI1" i="8"/>
  <c r="CJ1" i="8"/>
  <c r="CO1" i="8" s="1"/>
  <c r="OR1" i="8"/>
  <c r="BV1" i="8"/>
  <c r="GG1" i="8" s="1"/>
  <c r="CL1" i="8"/>
  <c r="CQ1" i="8" s="1"/>
  <c r="CT1" i="8"/>
  <c r="GL1" i="8"/>
  <c r="HA1" i="8" s="1"/>
  <c r="HJ1" i="8"/>
  <c r="HY1" i="8" s="1"/>
  <c r="IH1" i="8"/>
  <c r="JB1" i="8" s="1"/>
  <c r="IP1" i="8"/>
  <c r="JE1" i="8" s="1"/>
  <c r="LZ1" i="8"/>
  <c r="ME1" i="8" s="1"/>
  <c r="NV1" i="8"/>
  <c r="OL1" i="8"/>
  <c r="PZ1" i="8" s="1"/>
  <c r="OT1" i="8"/>
  <c r="PB1" i="8"/>
  <c r="BW1" i="8"/>
  <c r="GH1" i="8" s="1"/>
  <c r="HB1" i="8" s="1"/>
  <c r="CE1" i="8"/>
  <c r="CU1" i="8"/>
  <c r="GM1" i="8"/>
  <c r="HK1" i="8"/>
  <c r="HZ1" i="8" s="1"/>
  <c r="II1" i="8"/>
  <c r="JC1" i="8" s="1"/>
  <c r="MA1" i="8"/>
  <c r="MF1" i="8" s="1"/>
  <c r="NW1" i="8"/>
  <c r="PU1" i="8" s="1"/>
  <c r="OM1" i="8"/>
  <c r="QA1" i="8" s="1"/>
  <c r="PC1" i="8"/>
  <c r="BX1" i="8"/>
  <c r="CV1" i="8"/>
  <c r="HL1" i="8"/>
  <c r="IA1" i="8" s="1"/>
  <c r="IJ1" i="8"/>
  <c r="JD1" i="8" s="1"/>
  <c r="JP1" i="8"/>
  <c r="KJ1" i="8" s="1"/>
  <c r="KY1" i="8" s="1"/>
  <c r="MB1" i="8"/>
  <c r="MG1" i="8" s="1"/>
  <c r="NX1" i="8"/>
  <c r="PV1" i="8" s="1"/>
  <c r="ON1" i="8"/>
  <c r="QB1" i="8" s="1"/>
  <c r="PD1" i="8"/>
  <c r="BI1" i="8"/>
  <c r="BN1" i="8" s="1"/>
  <c r="BY1" i="8"/>
  <c r="JQ1" i="8"/>
  <c r="KK1" i="8" s="1"/>
  <c r="KZ1" i="8" s="1"/>
  <c r="OO1" i="8"/>
  <c r="QC1" i="8" s="1"/>
  <c r="PE1" i="8"/>
  <c r="BJ1" i="8"/>
  <c r="BO1" i="8" s="1"/>
  <c r="BZ1" i="8"/>
  <c r="CH1" i="8"/>
  <c r="CM1" i="8" s="1"/>
  <c r="IL1" i="8"/>
  <c r="OP1" i="8"/>
  <c r="PF1" i="8"/>
  <c r="BK1" i="8"/>
  <c r="BP1" i="8" s="1"/>
  <c r="CA1" i="8"/>
  <c r="CI1" i="8"/>
  <c r="CN1" i="8" s="1"/>
  <c r="PX1" i="7"/>
  <c r="JB1" i="7"/>
  <c r="GY1" i="7"/>
  <c r="JD1" i="7"/>
  <c r="KT1" i="7"/>
  <c r="KU1" i="7"/>
  <c r="LE1" i="7" s="1"/>
  <c r="MF1" i="7"/>
  <c r="LG1" i="7"/>
  <c r="KV1" i="7"/>
  <c r="LF1" i="7" s="1"/>
  <c r="LY1" i="7"/>
  <c r="MD1" i="7" s="1"/>
  <c r="OK1" i="7"/>
  <c r="PY1" i="7" s="1"/>
  <c r="OS1" i="7"/>
  <c r="QG1" i="7" s="1"/>
  <c r="PA1" i="7"/>
  <c r="QE1" i="7" s="1"/>
  <c r="PI1" i="7"/>
  <c r="BT1" i="7"/>
  <c r="GE1" i="7" s="1"/>
  <c r="OR1" i="7"/>
  <c r="QF1" i="7" s="1"/>
  <c r="CK1" i="7"/>
  <c r="CP1" i="7" s="1"/>
  <c r="BV1" i="7"/>
  <c r="GG1" i="7" s="1"/>
  <c r="HA1" i="7" s="1"/>
  <c r="CD1" i="7"/>
  <c r="CL1" i="7"/>
  <c r="CQ1" i="7" s="1"/>
  <c r="CT1" i="7"/>
  <c r="GL1" i="7"/>
  <c r="HJ1" i="7"/>
  <c r="HY1" i="7" s="1"/>
  <c r="IH1" i="7"/>
  <c r="IP1" i="7"/>
  <c r="LZ1" i="7"/>
  <c r="ME1" i="7" s="1"/>
  <c r="NV1" i="7"/>
  <c r="PT1" i="7" s="1"/>
  <c r="OL1" i="7"/>
  <c r="PZ1" i="7" s="1"/>
  <c r="OT1" i="7"/>
  <c r="PB1" i="7"/>
  <c r="CI1" i="7"/>
  <c r="CN1" i="7" s="1"/>
  <c r="BW1" i="7"/>
  <c r="GH1" i="7" s="1"/>
  <c r="CE1" i="7"/>
  <c r="CU1" i="7"/>
  <c r="GM1" i="7"/>
  <c r="HB1" i="7" s="1"/>
  <c r="HK1" i="7"/>
  <c r="HZ1" i="7" s="1"/>
  <c r="II1" i="7"/>
  <c r="JC1" i="7" s="1"/>
  <c r="MA1" i="7"/>
  <c r="NW1" i="7"/>
  <c r="PU1" i="7" s="1"/>
  <c r="QJ1" i="7" s="1"/>
  <c r="OM1" i="7"/>
  <c r="QA1" i="7" s="1"/>
  <c r="QK1" i="7" s="1"/>
  <c r="PC1" i="7"/>
  <c r="CJ1" i="7"/>
  <c r="CO1" i="7" s="1"/>
  <c r="JT1" i="7"/>
  <c r="KN1" i="7" s="1"/>
  <c r="LC1" i="7" s="1"/>
  <c r="LH1" i="7" s="1"/>
  <c r="PH1" i="7"/>
  <c r="CS1" i="7"/>
  <c r="BX1" i="7"/>
  <c r="CV1" i="7"/>
  <c r="HL1" i="7"/>
  <c r="IA1" i="7" s="1"/>
  <c r="JP1" i="7"/>
  <c r="KJ1" i="7" s="1"/>
  <c r="KY1" i="7" s="1"/>
  <c r="MB1" i="7"/>
  <c r="MG1" i="7" s="1"/>
  <c r="ON1" i="7"/>
  <c r="QB1" i="7" s="1"/>
  <c r="QL1" i="7" s="1"/>
  <c r="PD1" i="7"/>
  <c r="BI1" i="7"/>
  <c r="BN1" i="7" s="1"/>
  <c r="BY1" i="7"/>
  <c r="IK1" i="7"/>
  <c r="JE1" i="7" s="1"/>
  <c r="PE1" i="7"/>
  <c r="QD1" i="7" s="1"/>
  <c r="BJ1" i="7"/>
  <c r="BO1" i="7" s="1"/>
  <c r="BZ1" i="7"/>
  <c r="CH1" i="7"/>
  <c r="CM1" i="7" s="1"/>
  <c r="PF1" i="7"/>
  <c r="PT1" i="6"/>
  <c r="GY1" i="6"/>
  <c r="JE1" i="6"/>
  <c r="LD1" i="6"/>
  <c r="PZ1" i="6"/>
  <c r="KW1" i="6"/>
  <c r="LG1" i="6" s="1"/>
  <c r="QA1" i="6"/>
  <c r="QK1" i="6" s="1"/>
  <c r="LA1" i="6"/>
  <c r="KX1" i="6"/>
  <c r="LH1" i="6" s="1"/>
  <c r="PV1" i="6"/>
  <c r="QE1" i="6"/>
  <c r="KV1" i="6"/>
  <c r="LF1" i="6" s="1"/>
  <c r="ME1" i="6"/>
  <c r="KU1" i="6"/>
  <c r="PW1" i="6"/>
  <c r="QL1" i="6" s="1"/>
  <c r="QC1" i="6"/>
  <c r="BV1" i="6"/>
  <c r="GG1" i="6" s="1"/>
  <c r="HA1" i="6" s="1"/>
  <c r="CL1" i="6"/>
  <c r="CQ1" i="6" s="1"/>
  <c r="CT1" i="6"/>
  <c r="IH1" i="6"/>
  <c r="JB1" i="6" s="1"/>
  <c r="LZ1" i="6"/>
  <c r="NV1" i="6"/>
  <c r="OL1" i="6"/>
  <c r="OT1" i="6"/>
  <c r="PB1" i="6"/>
  <c r="OR1" i="6"/>
  <c r="QF1" i="6" s="1"/>
  <c r="BW1" i="6"/>
  <c r="GH1" i="6" s="1"/>
  <c r="HB1" i="6" s="1"/>
  <c r="CE1" i="6"/>
  <c r="CU1" i="6"/>
  <c r="II1" i="6"/>
  <c r="JC1" i="6" s="1"/>
  <c r="MA1" i="6"/>
  <c r="MF1" i="6" s="1"/>
  <c r="NW1" i="6"/>
  <c r="PU1" i="6" s="1"/>
  <c r="QJ1" i="6" s="1"/>
  <c r="OM1" i="6"/>
  <c r="PC1" i="6"/>
  <c r="OS1" i="6"/>
  <c r="QG1" i="6" s="1"/>
  <c r="CF1" i="6"/>
  <c r="JP1" i="6"/>
  <c r="KJ1" i="6" s="1"/>
  <c r="KY1" i="6" s="1"/>
  <c r="MB1" i="6"/>
  <c r="MG1" i="6" s="1"/>
  <c r="NX1" i="6"/>
  <c r="PD1" i="6"/>
  <c r="PI1" i="6"/>
  <c r="BI1" i="6"/>
  <c r="BN1" i="6" s="1"/>
  <c r="BY1" i="6"/>
  <c r="JQ1" i="6"/>
  <c r="KK1" i="6" s="1"/>
  <c r="KZ1" i="6" s="1"/>
  <c r="OO1" i="6"/>
  <c r="PE1" i="6"/>
  <c r="BU1" i="6"/>
  <c r="GF1" i="6" s="1"/>
  <c r="GZ1" i="6" s="1"/>
  <c r="BJ1" i="6"/>
  <c r="BO1" i="6" s="1"/>
  <c r="BZ1" i="6"/>
  <c r="CH1" i="6"/>
  <c r="CM1" i="6" s="1"/>
  <c r="IL1" i="6"/>
  <c r="JA1" i="6" s="1"/>
  <c r="OP1" i="6"/>
  <c r="QD1" i="6" s="1"/>
  <c r="QI1" i="6" s="1"/>
  <c r="PF1" i="6"/>
  <c r="CJ1" i="6"/>
  <c r="CO1" i="6" s="1"/>
  <c r="BK1" i="6"/>
  <c r="BP1" i="6" s="1"/>
  <c r="CA1" i="6"/>
  <c r="CI1" i="6"/>
  <c r="CN1" i="6" s="1"/>
  <c r="JB1" i="5"/>
  <c r="QC1" i="5"/>
  <c r="PW1" i="5"/>
  <c r="GX1" i="5"/>
  <c r="GY1" i="5"/>
  <c r="KU1" i="5"/>
  <c r="LE1" i="5" s="1"/>
  <c r="LF1" i="5"/>
  <c r="QI1" i="5"/>
  <c r="MG1" i="5"/>
  <c r="KZ1" i="5"/>
  <c r="LH1" i="5"/>
  <c r="QM1" i="5"/>
  <c r="CL1" i="5"/>
  <c r="CQ1" i="5" s="1"/>
  <c r="CJ1" i="5"/>
  <c r="CO1" i="5" s="1"/>
  <c r="GB1" i="5"/>
  <c r="HA1" i="5" s="1"/>
  <c r="HH1" i="5"/>
  <c r="HW1" i="5" s="1"/>
  <c r="IN1" i="5"/>
  <c r="OR1" i="5"/>
  <c r="QF1" i="5" s="1"/>
  <c r="BM1" i="5"/>
  <c r="BR1" i="5" s="1"/>
  <c r="BU1" i="5"/>
  <c r="GF1" i="5" s="1"/>
  <c r="GZ1" i="5" s="1"/>
  <c r="CC1" i="5"/>
  <c r="CK1" i="5"/>
  <c r="CP1" i="5" s="1"/>
  <c r="CS1" i="5"/>
  <c r="GC1" i="5"/>
  <c r="HB1" i="5" s="1"/>
  <c r="GK1" i="5"/>
  <c r="HI1" i="5"/>
  <c r="HX1" i="5" s="1"/>
  <c r="IG1" i="5"/>
  <c r="JA1" i="5" s="1"/>
  <c r="IO1" i="5"/>
  <c r="LY1" i="5"/>
  <c r="MD1" i="5" s="1"/>
  <c r="OS1" i="5"/>
  <c r="QG1" i="5" s="1"/>
  <c r="PA1" i="5"/>
  <c r="PI1" i="5"/>
  <c r="II1" i="5"/>
  <c r="JC1" i="5" s="1"/>
  <c r="BX1" i="5"/>
  <c r="CV1" i="5"/>
  <c r="IJ1" i="5"/>
  <c r="JD1" i="5" s="1"/>
  <c r="JP1" i="5"/>
  <c r="KJ1" i="5" s="1"/>
  <c r="KY1" i="5" s="1"/>
  <c r="LD1" i="5" s="1"/>
  <c r="MB1" i="5"/>
  <c r="NX1" i="5"/>
  <c r="PV1" i="5" s="1"/>
  <c r="QK1" i="5" s="1"/>
  <c r="ON1" i="5"/>
  <c r="QB1" i="5" s="1"/>
  <c r="PD1" i="5"/>
  <c r="OT1" i="5"/>
  <c r="QH1" i="5" s="1"/>
  <c r="CE1" i="5"/>
  <c r="BI1" i="5"/>
  <c r="BN1" i="5" s="1"/>
  <c r="CG1" i="5"/>
  <c r="OO1" i="5"/>
  <c r="BJ1" i="5"/>
  <c r="BO1" i="5" s="1"/>
  <c r="BZ1" i="5"/>
  <c r="CH1" i="5"/>
  <c r="CM1" i="5" s="1"/>
  <c r="IL1" i="5"/>
  <c r="OP1" i="5"/>
  <c r="QD1" i="5" s="1"/>
  <c r="PF1" i="5"/>
  <c r="QE1" i="5" s="1"/>
  <c r="QJ1" i="5" s="1"/>
  <c r="BK1" i="5"/>
  <c r="BP1" i="5" s="1"/>
  <c r="CA1" i="5"/>
  <c r="CI1" i="5"/>
  <c r="CN1" i="5" s="1"/>
  <c r="GY1" i="4"/>
  <c r="MF1" i="4"/>
  <c r="QC1" i="4"/>
  <c r="GX1" i="4"/>
  <c r="KT1" i="4"/>
  <c r="QA1" i="4"/>
  <c r="QE1" i="4"/>
  <c r="KU1" i="4"/>
  <c r="JC1" i="4"/>
  <c r="KV1" i="4"/>
  <c r="LA1" i="4"/>
  <c r="JD1" i="4"/>
  <c r="LG1" i="4"/>
  <c r="MC1" i="4"/>
  <c r="BL1" i="4"/>
  <c r="BQ1" i="4" s="1"/>
  <c r="BT1" i="4"/>
  <c r="GE1" i="4" s="1"/>
  <c r="CB1" i="4"/>
  <c r="CJ1" i="4"/>
  <c r="CO1" i="4" s="1"/>
  <c r="CR1" i="4"/>
  <c r="GB1" i="4"/>
  <c r="HA1" i="4" s="1"/>
  <c r="GJ1" i="4"/>
  <c r="HH1" i="4"/>
  <c r="HW1" i="4" s="1"/>
  <c r="IN1" i="4"/>
  <c r="JT1" i="4"/>
  <c r="KN1" i="4" s="1"/>
  <c r="LC1" i="4" s="1"/>
  <c r="LH1" i="4" s="1"/>
  <c r="LX1" i="4"/>
  <c r="OR1" i="4"/>
  <c r="QF1" i="4" s="1"/>
  <c r="OZ1" i="4"/>
  <c r="PH1" i="4"/>
  <c r="BM1" i="4"/>
  <c r="BR1" i="4" s="1"/>
  <c r="BU1" i="4"/>
  <c r="GF1" i="4" s="1"/>
  <c r="GZ1" i="4" s="1"/>
  <c r="CC1" i="4"/>
  <c r="CK1" i="4"/>
  <c r="CP1" i="4" s="1"/>
  <c r="CS1" i="4"/>
  <c r="GK1" i="4"/>
  <c r="HI1" i="4"/>
  <c r="HX1" i="4" s="1"/>
  <c r="IG1" i="4"/>
  <c r="JA1" i="4" s="1"/>
  <c r="IO1" i="4"/>
  <c r="LY1" i="4"/>
  <c r="MD1" i="4" s="1"/>
  <c r="OK1" i="4"/>
  <c r="PY1" i="4" s="1"/>
  <c r="OS1" i="4"/>
  <c r="PA1" i="4"/>
  <c r="PI1" i="4"/>
  <c r="OP1" i="4"/>
  <c r="QD1" i="4" s="1"/>
  <c r="BV1" i="4"/>
  <c r="GG1" i="4" s="1"/>
  <c r="CD1" i="4"/>
  <c r="CL1" i="4"/>
  <c r="CQ1" i="4" s="1"/>
  <c r="CT1" i="4"/>
  <c r="GL1" i="4"/>
  <c r="HJ1" i="4"/>
  <c r="HY1" i="4" s="1"/>
  <c r="IH1" i="4"/>
  <c r="JB1" i="4" s="1"/>
  <c r="IP1" i="4"/>
  <c r="JE1" i="4" s="1"/>
  <c r="LZ1" i="4"/>
  <c r="ME1" i="4" s="1"/>
  <c r="NV1" i="4"/>
  <c r="PT1" i="4" s="1"/>
  <c r="OL1" i="4"/>
  <c r="PZ1" i="4" s="1"/>
  <c r="QJ1" i="4" s="1"/>
  <c r="OT1" i="4"/>
  <c r="PB1" i="4"/>
  <c r="CH1" i="4"/>
  <c r="CM1" i="4" s="1"/>
  <c r="BW1" i="4"/>
  <c r="GH1" i="4" s="1"/>
  <c r="HB1" i="4" s="1"/>
  <c r="CE1" i="4"/>
  <c r="CU1" i="4"/>
  <c r="GM1" i="4"/>
  <c r="HK1" i="4"/>
  <c r="HZ1" i="4" s="1"/>
  <c r="MA1" i="4"/>
  <c r="OM1" i="4"/>
  <c r="PC1" i="4"/>
  <c r="BX1" i="4"/>
  <c r="CV1" i="4"/>
  <c r="HL1" i="4"/>
  <c r="IA1" i="4" s="1"/>
  <c r="IJ1" i="4"/>
  <c r="JP1" i="4"/>
  <c r="KJ1" i="4" s="1"/>
  <c r="KY1" i="4" s="1"/>
  <c r="MB1" i="4"/>
  <c r="MG1" i="4" s="1"/>
  <c r="NX1" i="4"/>
  <c r="PV1" i="4" s="1"/>
  <c r="QK1" i="4" s="1"/>
  <c r="PD1" i="4"/>
  <c r="BI1" i="4"/>
  <c r="BN1" i="4" s="1"/>
  <c r="BY1" i="4"/>
  <c r="JQ1" i="4"/>
  <c r="KK1" i="4" s="1"/>
  <c r="KZ1" i="4" s="1"/>
  <c r="OO1" i="4"/>
  <c r="PE1" i="4"/>
  <c r="BK1" i="4"/>
  <c r="BP1" i="4" s="1"/>
  <c r="CA1" i="4"/>
  <c r="CI1" i="4"/>
  <c r="CN1" i="4" s="1"/>
  <c r="PN1" i="3"/>
  <c r="PM1" i="3"/>
  <c r="PL1" i="3"/>
  <c r="PK1" i="3"/>
  <c r="PJ1" i="3"/>
  <c r="PI1" i="3"/>
  <c r="PB1" i="3"/>
  <c r="PA1" i="3"/>
  <c r="OZ1" i="3"/>
  <c r="OL1" i="3"/>
  <c r="PZ1" i="3" s="1"/>
  <c r="OK1" i="3"/>
  <c r="PY1" i="3" s="1"/>
  <c r="OJ1" i="3"/>
  <c r="OI1" i="3"/>
  <c r="OH1" i="3"/>
  <c r="OG1" i="3"/>
  <c r="OF1" i="3"/>
  <c r="OE1" i="3"/>
  <c r="OD1" i="3"/>
  <c r="OC1" i="3"/>
  <c r="OB1" i="3"/>
  <c r="OA1" i="3"/>
  <c r="NV1" i="3"/>
  <c r="NU1" i="3"/>
  <c r="NT1" i="3"/>
  <c r="NS1" i="3"/>
  <c r="NR1" i="3"/>
  <c r="NQ1" i="3"/>
  <c r="NP1" i="3"/>
  <c r="NO1" i="3"/>
  <c r="NN1" i="3"/>
  <c r="NM1" i="3"/>
  <c r="NL1" i="3"/>
  <c r="NK1" i="3"/>
  <c r="NJ1" i="3"/>
  <c r="NI1" i="3"/>
  <c r="NH1" i="3"/>
  <c r="NG1" i="3"/>
  <c r="PT1" i="3" s="1"/>
  <c r="NF1" i="3"/>
  <c r="NE1" i="3"/>
  <c r="ND1" i="3"/>
  <c r="NC1" i="3"/>
  <c r="NB1" i="3"/>
  <c r="NA1" i="3"/>
  <c r="MZ1" i="3"/>
  <c r="MY1" i="3"/>
  <c r="MX1" i="3"/>
  <c r="MW1" i="3"/>
  <c r="MV1" i="3"/>
  <c r="MU1" i="3"/>
  <c r="MT1" i="3"/>
  <c r="MS1" i="3"/>
  <c r="MR1" i="3"/>
  <c r="MQ1" i="3"/>
  <c r="PS1" i="3" s="1"/>
  <c r="MP1" i="3"/>
  <c r="PR1" i="3" s="1"/>
  <c r="MO1" i="3"/>
  <c r="PQ1" i="3" s="1"/>
  <c r="MN1" i="3"/>
  <c r="PP1" i="3" s="1"/>
  <c r="MM1" i="3"/>
  <c r="ML1" i="3"/>
  <c r="MK1" i="3"/>
  <c r="MJ1" i="3"/>
  <c r="MI1" i="3"/>
  <c r="MH1" i="3"/>
  <c r="PO1" i="3" s="1"/>
  <c r="LZ1" i="3"/>
  <c r="LY1" i="3"/>
  <c r="LX1" i="3"/>
  <c r="LW1" i="3"/>
  <c r="LV1" i="3"/>
  <c r="LU1" i="3"/>
  <c r="LT1" i="3"/>
  <c r="LS1" i="3"/>
  <c r="LR1" i="3"/>
  <c r="LQ1" i="3"/>
  <c r="LP1" i="3"/>
  <c r="LO1" i="3"/>
  <c r="LN1" i="3"/>
  <c r="LM1" i="3"/>
  <c r="LL1" i="3"/>
  <c r="LK1" i="3"/>
  <c r="ME1" i="3" s="1"/>
  <c r="LJ1" i="3"/>
  <c r="MD1" i="3" s="1"/>
  <c r="LI1" i="3"/>
  <c r="MC1" i="3" s="1"/>
  <c r="KS1" i="3"/>
  <c r="KR1" i="3"/>
  <c r="KE1" i="3"/>
  <c r="KD1" i="3"/>
  <c r="KC1" i="3"/>
  <c r="KB1" i="3"/>
  <c r="JY1" i="3"/>
  <c r="JX1" i="3"/>
  <c r="JW1" i="3"/>
  <c r="KQ1" i="3" s="1"/>
  <c r="JV1" i="3"/>
  <c r="KP1" i="3" s="1"/>
  <c r="JU1" i="3"/>
  <c r="KO1" i="3" s="1"/>
  <c r="JT1" i="3"/>
  <c r="KN1" i="3" s="1"/>
  <c r="LC1" i="3" s="1"/>
  <c r="JO1" i="3"/>
  <c r="KI1" i="3" s="1"/>
  <c r="JN1" i="3"/>
  <c r="KH1" i="3" s="1"/>
  <c r="JM1" i="3"/>
  <c r="KG1" i="3" s="1"/>
  <c r="JL1" i="3"/>
  <c r="KF1" i="3" s="1"/>
  <c r="JK1" i="3"/>
  <c r="JJ1" i="3"/>
  <c r="JI1" i="3"/>
  <c r="JH1" i="3"/>
  <c r="JG1" i="3"/>
  <c r="KA1" i="3" s="1"/>
  <c r="JF1" i="3"/>
  <c r="JZ1" i="3" s="1"/>
  <c r="KT1" i="3" s="1"/>
  <c r="IZ1" i="3"/>
  <c r="IY1" i="3"/>
  <c r="IX1" i="3"/>
  <c r="IW1" i="3"/>
  <c r="IV1" i="3"/>
  <c r="IU1" i="3"/>
  <c r="IT1" i="3"/>
  <c r="IS1" i="3"/>
  <c r="IR1" i="3"/>
  <c r="IQ1" i="3"/>
  <c r="IP1" i="3"/>
  <c r="IO1" i="3"/>
  <c r="IN1" i="3"/>
  <c r="II1" i="3"/>
  <c r="IH1" i="3"/>
  <c r="IG1" i="3"/>
  <c r="IF1" i="3"/>
  <c r="IE1" i="3"/>
  <c r="ID1" i="3"/>
  <c r="JC1" i="3" s="1"/>
  <c r="IC1" i="3"/>
  <c r="IB1" i="3"/>
  <c r="HZ1" i="3"/>
  <c r="HY1" i="3"/>
  <c r="HV1" i="3"/>
  <c r="HU1" i="3"/>
  <c r="HT1" i="3"/>
  <c r="HS1" i="3"/>
  <c r="HR1" i="3"/>
  <c r="HQ1" i="3"/>
  <c r="HP1" i="3"/>
  <c r="HO1" i="3"/>
  <c r="HN1" i="3"/>
  <c r="HM1" i="3"/>
  <c r="HK1" i="3"/>
  <c r="HJ1" i="3"/>
  <c r="HI1" i="3"/>
  <c r="HX1" i="3" s="1"/>
  <c r="HG1" i="3"/>
  <c r="HF1" i="3"/>
  <c r="HE1" i="3"/>
  <c r="HD1" i="3"/>
  <c r="HC1" i="3"/>
  <c r="GW1" i="3"/>
  <c r="GV1" i="3"/>
  <c r="GU1" i="3"/>
  <c r="GT1" i="3"/>
  <c r="GS1" i="3"/>
  <c r="GR1" i="3"/>
  <c r="GQ1" i="3"/>
  <c r="GP1" i="3"/>
  <c r="GO1" i="3"/>
  <c r="GN1" i="3"/>
  <c r="GM1" i="3"/>
  <c r="GL1" i="3"/>
  <c r="GK1" i="3"/>
  <c r="GJ1" i="3"/>
  <c r="GC1" i="3"/>
  <c r="HB1" i="3" s="1"/>
  <c r="FX1" i="3"/>
  <c r="FW1" i="3"/>
  <c r="FV1" i="3"/>
  <c r="FU1" i="3"/>
  <c r="FT1" i="3"/>
  <c r="FS1" i="3"/>
  <c r="FR1" i="3"/>
  <c r="FQ1" i="3"/>
  <c r="FP1" i="3"/>
  <c r="FO1" i="3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I1" i="3"/>
  <c r="EH1" i="3"/>
  <c r="EG1" i="3"/>
  <c r="EF1" i="3"/>
  <c r="EE1" i="3"/>
  <c r="EJ1" i="3" s="1"/>
  <c r="ED1" i="3"/>
  <c r="EC1" i="3"/>
  <c r="EB1" i="3"/>
  <c r="EA1" i="3"/>
  <c r="DZ1" i="3"/>
  <c r="DY1" i="3"/>
  <c r="DX1" i="3"/>
  <c r="DU1" i="3"/>
  <c r="DT1" i="3"/>
  <c r="DS1" i="3"/>
  <c r="DR1" i="3"/>
  <c r="DW1" i="3" s="1"/>
  <c r="DQ1" i="3"/>
  <c r="DV1" i="3" s="1"/>
  <c r="DP1" i="3"/>
  <c r="DK1" i="3"/>
  <c r="DJ1" i="3"/>
  <c r="DO1" i="3" s="1"/>
  <c r="DI1" i="3"/>
  <c r="DN1" i="3" s="1"/>
  <c r="DH1" i="3"/>
  <c r="DM1" i="3" s="1"/>
  <c r="DG1" i="3"/>
  <c r="DL1" i="3" s="1"/>
  <c r="DC1" i="3"/>
  <c r="DB1" i="3"/>
  <c r="DA1" i="3"/>
  <c r="DF1" i="3" s="1"/>
  <c r="CZ1" i="3"/>
  <c r="DE1" i="3" s="1"/>
  <c r="CY1" i="3"/>
  <c r="DD1" i="3" s="1"/>
  <c r="CX1" i="3"/>
  <c r="CW1" i="3"/>
  <c r="CT1" i="3"/>
  <c r="CS1" i="3"/>
  <c r="CR1" i="3"/>
  <c r="CD1" i="3"/>
  <c r="CC1" i="3"/>
  <c r="CB1" i="3"/>
  <c r="BU1" i="3"/>
  <c r="GF1" i="3" s="1"/>
  <c r="BT1" i="3"/>
  <c r="GE1" i="3" s="1"/>
  <c r="BM1" i="3"/>
  <c r="BR1" i="3" s="1"/>
  <c r="BL1" i="3"/>
  <c r="BQ1" i="3" s="1"/>
  <c r="BH1" i="3"/>
  <c r="NZ1" i="3" s="1"/>
  <c r="BG1" i="3"/>
  <c r="NY1" i="3" s="1"/>
  <c r="BF1" i="3"/>
  <c r="GA1" i="3" s="1"/>
  <c r="BE1" i="3"/>
  <c r="FZ1" i="3" s="1"/>
  <c r="BD1" i="3"/>
  <c r="FY1" i="3" s="1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OY1" i="3" s="1"/>
  <c r="AM1" i="3"/>
  <c r="OX1" i="3" s="1"/>
  <c r="AL1" i="3"/>
  <c r="OW1" i="3" s="1"/>
  <c r="AK1" i="3"/>
  <c r="OV1" i="3" s="1"/>
  <c r="AJ1" i="3"/>
  <c r="OU1" i="3" s="1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IK1" i="3" s="1"/>
  <c r="JE1" i="3" s="1"/>
  <c r="V1" i="3"/>
  <c r="JS1" i="3" s="1"/>
  <c r="KM1" i="3" s="1"/>
  <c r="LB1" i="3" s="1"/>
  <c r="U1" i="3"/>
  <c r="JR1" i="3" s="1"/>
  <c r="KL1" i="3" s="1"/>
  <c r="LA1" i="3" s="1"/>
  <c r="T1" i="3"/>
  <c r="IM1" i="3" s="1"/>
  <c r="S1" i="3"/>
  <c r="GI1" i="3" s="1"/>
  <c r="R1" i="3"/>
  <c r="BW1" i="3" s="1"/>
  <c r="GH1" i="3" s="1"/>
  <c r="Q1" i="3"/>
  <c r="BV1" i="3" s="1"/>
  <c r="GG1" i="3" s="1"/>
  <c r="P1" i="3"/>
  <c r="PG1" i="3" s="1"/>
  <c r="O1" i="3"/>
  <c r="OQ1" i="3" s="1"/>
  <c r="N1" i="3"/>
  <c r="BS1" i="3" s="1"/>
  <c r="GD1" i="3" s="1"/>
  <c r="QM1" i="1"/>
  <c r="QL1" i="1"/>
  <c r="QK1" i="1"/>
  <c r="QJ1" i="1"/>
  <c r="QH1" i="1"/>
  <c r="QG1" i="1"/>
  <c r="QF1" i="1"/>
  <c r="QE1" i="1"/>
  <c r="QC1" i="1"/>
  <c r="QB1" i="1"/>
  <c r="QA1" i="1"/>
  <c r="PZ1" i="1"/>
  <c r="PX1" i="1"/>
  <c r="PW1" i="1"/>
  <c r="PV1" i="1"/>
  <c r="PU1" i="1"/>
  <c r="PS1" i="1"/>
  <c r="PR1" i="1"/>
  <c r="PQ1" i="1"/>
  <c r="PP1" i="1"/>
  <c r="PN1" i="1"/>
  <c r="PM1" i="1"/>
  <c r="PL1" i="1"/>
  <c r="PK1" i="1"/>
  <c r="PI1" i="1"/>
  <c r="PH1" i="1"/>
  <c r="PG1" i="1"/>
  <c r="PF1" i="1"/>
  <c r="PD1" i="1"/>
  <c r="PC1" i="1"/>
  <c r="PB1" i="1"/>
  <c r="PA1" i="1"/>
  <c r="OY1" i="1"/>
  <c r="OX1" i="1"/>
  <c r="OW1" i="1"/>
  <c r="OV1" i="1"/>
  <c r="OT1" i="1"/>
  <c r="OS1" i="1"/>
  <c r="OR1" i="1"/>
  <c r="OQ1" i="1"/>
  <c r="OO1" i="1"/>
  <c r="ON1" i="1"/>
  <c r="OM1" i="1"/>
  <c r="OL1" i="1"/>
  <c r="OJ1" i="1"/>
  <c r="OI1" i="1"/>
  <c r="OH1" i="1"/>
  <c r="OG1" i="1"/>
  <c r="OE1" i="1"/>
  <c r="OD1" i="1"/>
  <c r="OC1" i="1"/>
  <c r="OB1" i="1"/>
  <c r="NZ1" i="1"/>
  <c r="NY1" i="1"/>
  <c r="NX1" i="1"/>
  <c r="NW1" i="1"/>
  <c r="NU1" i="1"/>
  <c r="NT1" i="1"/>
  <c r="NS1" i="1"/>
  <c r="NR1" i="1"/>
  <c r="NP1" i="1"/>
  <c r="NO1" i="1"/>
  <c r="NN1" i="1"/>
  <c r="NM1" i="1"/>
  <c r="NK1" i="1"/>
  <c r="NJ1" i="1"/>
  <c r="NI1" i="1"/>
  <c r="NH1" i="1"/>
  <c r="NF1" i="1"/>
  <c r="NE1" i="1"/>
  <c r="ND1" i="1"/>
  <c r="NC1" i="1"/>
  <c r="NA1" i="1"/>
  <c r="MZ1" i="1"/>
  <c r="MY1" i="1"/>
  <c r="MX1" i="1"/>
  <c r="MV1" i="1"/>
  <c r="MU1" i="1"/>
  <c r="MT1" i="1"/>
  <c r="MS1" i="1"/>
  <c r="MQ1" i="1"/>
  <c r="MP1" i="1"/>
  <c r="MO1" i="1"/>
  <c r="MN1" i="1"/>
  <c r="ML1" i="1"/>
  <c r="MK1" i="1"/>
  <c r="MJ1" i="1"/>
  <c r="MI1" i="1"/>
  <c r="MG1" i="1"/>
  <c r="MF1" i="1"/>
  <c r="ME1" i="1"/>
  <c r="MD1" i="1"/>
  <c r="MB1" i="1"/>
  <c r="MA1" i="1"/>
  <c r="LZ1" i="1"/>
  <c r="LY1" i="1"/>
  <c r="LW1" i="1"/>
  <c r="LV1" i="1"/>
  <c r="LU1" i="1"/>
  <c r="LT1" i="1"/>
  <c r="LR1" i="1"/>
  <c r="LQ1" i="1"/>
  <c r="LP1" i="1"/>
  <c r="LO1" i="1"/>
  <c r="LM1" i="1"/>
  <c r="LL1" i="1"/>
  <c r="LK1" i="1"/>
  <c r="LJ1" i="1"/>
  <c r="LH1" i="1"/>
  <c r="LG1" i="1"/>
  <c r="LF1" i="1"/>
  <c r="LE1" i="1"/>
  <c r="LC1" i="1"/>
  <c r="LB1" i="1"/>
  <c r="LA1" i="1"/>
  <c r="KZ1" i="1"/>
  <c r="KX1" i="1"/>
  <c r="KW1" i="1"/>
  <c r="KV1" i="1"/>
  <c r="KU1" i="1"/>
  <c r="KS1" i="1"/>
  <c r="KR1" i="1"/>
  <c r="KQ1" i="1"/>
  <c r="KP1" i="1"/>
  <c r="KN1" i="1"/>
  <c r="KM1" i="1"/>
  <c r="KL1" i="1"/>
  <c r="KK1" i="1"/>
  <c r="KI1" i="1"/>
  <c r="KH1" i="1"/>
  <c r="KG1" i="1"/>
  <c r="KF1" i="1"/>
  <c r="KD1" i="1"/>
  <c r="KC1" i="1"/>
  <c r="KB1" i="1"/>
  <c r="KA1" i="1"/>
  <c r="JY1" i="1"/>
  <c r="JX1" i="1"/>
  <c r="JW1" i="1"/>
  <c r="JV1" i="1"/>
  <c r="JT1" i="1"/>
  <c r="JS1" i="1"/>
  <c r="JR1" i="1"/>
  <c r="JQ1" i="1"/>
  <c r="JO1" i="1"/>
  <c r="JN1" i="1"/>
  <c r="JM1" i="1"/>
  <c r="JL1" i="1"/>
  <c r="JJ1" i="1"/>
  <c r="JI1" i="1"/>
  <c r="JH1" i="1"/>
  <c r="JG1" i="1"/>
  <c r="JE1" i="1"/>
  <c r="JD1" i="1"/>
  <c r="JC1" i="1"/>
  <c r="JB1" i="1"/>
  <c r="IZ1" i="1"/>
  <c r="IY1" i="1"/>
  <c r="IX1" i="1"/>
  <c r="IW1" i="1"/>
  <c r="IU1" i="1"/>
  <c r="IT1" i="1"/>
  <c r="IS1" i="1"/>
  <c r="IR1" i="1"/>
  <c r="IP1" i="1"/>
  <c r="IO1" i="1"/>
  <c r="IN1" i="1"/>
  <c r="IM1" i="1"/>
  <c r="IK1" i="1"/>
  <c r="IJ1" i="1"/>
  <c r="II1" i="1"/>
  <c r="IH1" i="1"/>
  <c r="IF1" i="1"/>
  <c r="IE1" i="1"/>
  <c r="ID1" i="1"/>
  <c r="IC1" i="1"/>
  <c r="IA1" i="1"/>
  <c r="HZ1" i="1"/>
  <c r="HY1" i="1"/>
  <c r="HX1" i="1"/>
  <c r="HV1" i="1"/>
  <c r="HU1" i="1"/>
  <c r="HT1" i="1"/>
  <c r="HS1" i="1"/>
  <c r="HQ1" i="1"/>
  <c r="HP1" i="1"/>
  <c r="HO1" i="1"/>
  <c r="HN1" i="1"/>
  <c r="HL1" i="1"/>
  <c r="HK1" i="1"/>
  <c r="HJ1" i="1"/>
  <c r="HI1" i="1"/>
  <c r="HG1" i="1"/>
  <c r="HF1" i="1"/>
  <c r="HE1" i="1"/>
  <c r="HD1" i="1"/>
  <c r="HB1" i="1"/>
  <c r="HA1" i="1"/>
  <c r="GZ1" i="1"/>
  <c r="GY1" i="1"/>
  <c r="GW1" i="1"/>
  <c r="GV1" i="1"/>
  <c r="GU1" i="1"/>
  <c r="GT1" i="1"/>
  <c r="GR1" i="1"/>
  <c r="GQ1" i="1"/>
  <c r="GP1" i="1"/>
  <c r="GO1" i="1"/>
  <c r="GM1" i="1"/>
  <c r="GL1" i="1"/>
  <c r="GK1" i="1"/>
  <c r="GJ1" i="1"/>
  <c r="GH1" i="1"/>
  <c r="GG1" i="1"/>
  <c r="GF1" i="1"/>
  <c r="GE1" i="1"/>
  <c r="GC1" i="1"/>
  <c r="GB1" i="1"/>
  <c r="GA1" i="1"/>
  <c r="FZ1" i="1"/>
  <c r="FX1" i="1"/>
  <c r="FW1" i="1"/>
  <c r="FV1" i="1"/>
  <c r="FU1" i="1"/>
  <c r="FS1" i="1"/>
  <c r="FR1" i="1"/>
  <c r="FQ1" i="1"/>
  <c r="FP1" i="1"/>
  <c r="FN1" i="1"/>
  <c r="FM1" i="1"/>
  <c r="FL1" i="1"/>
  <c r="FK1" i="1"/>
  <c r="FI1" i="1"/>
  <c r="FH1" i="1"/>
  <c r="FG1" i="1"/>
  <c r="FF1" i="1"/>
  <c r="FD1" i="1"/>
  <c r="FC1" i="1"/>
  <c r="FB1" i="1"/>
  <c r="FA1" i="1"/>
  <c r="EY1" i="1"/>
  <c r="EX1" i="1"/>
  <c r="EW1" i="1"/>
  <c r="EV1" i="1"/>
  <c r="ET1" i="1"/>
  <c r="ES1" i="1"/>
  <c r="ER1" i="1"/>
  <c r="EQ1" i="1"/>
  <c r="EO1" i="1"/>
  <c r="EN1" i="1"/>
  <c r="EM1" i="1"/>
  <c r="EL1" i="1"/>
  <c r="EJ1" i="1"/>
  <c r="EI1" i="1"/>
  <c r="EH1" i="1"/>
  <c r="EG1" i="1"/>
  <c r="EE1" i="1"/>
  <c r="ED1" i="1"/>
  <c r="EC1" i="1"/>
  <c r="EB1" i="1"/>
  <c r="DZ1" i="1"/>
  <c r="DY1" i="1"/>
  <c r="DX1" i="1"/>
  <c r="DW1" i="1"/>
  <c r="DU1" i="1"/>
  <c r="DT1" i="1"/>
  <c r="DS1" i="1"/>
  <c r="DR1" i="1"/>
  <c r="DP1" i="1"/>
  <c r="DO1" i="1"/>
  <c r="DN1" i="1"/>
  <c r="DM1" i="1"/>
  <c r="DK1" i="1"/>
  <c r="DJ1" i="1"/>
  <c r="DI1" i="1"/>
  <c r="DH1" i="1"/>
  <c r="DF1" i="1"/>
  <c r="DE1" i="1"/>
  <c r="DD1" i="1"/>
  <c r="DC1" i="1"/>
  <c r="DA1" i="1"/>
  <c r="CZ1" i="1"/>
  <c r="CY1" i="1"/>
  <c r="CX1" i="1"/>
  <c r="CV1" i="1"/>
  <c r="CU1" i="1"/>
  <c r="CT1" i="1"/>
  <c r="CS1" i="1"/>
  <c r="CQ1" i="1"/>
  <c r="CP1" i="1"/>
  <c r="CO1" i="1"/>
  <c r="CN1" i="1"/>
  <c r="CL1" i="1"/>
  <c r="CK1" i="1"/>
  <c r="CJ1" i="1"/>
  <c r="CI1" i="1"/>
  <c r="CG1" i="1"/>
  <c r="CF1" i="1"/>
  <c r="CE1" i="1"/>
  <c r="CD1" i="1"/>
  <c r="CB1" i="1"/>
  <c r="CA1" i="1"/>
  <c r="BZ1" i="1"/>
  <c r="BY1" i="1"/>
  <c r="BW1" i="1"/>
  <c r="BV1" i="1"/>
  <c r="BU1" i="1"/>
  <c r="BT1" i="1"/>
  <c r="BH1" i="1"/>
  <c r="BM1" i="1" s="1"/>
  <c r="BR1" i="1" s="1"/>
  <c r="BG1" i="1"/>
  <c r="BL1" i="1" s="1"/>
  <c r="BQ1" i="1" s="1"/>
  <c r="BF1" i="1"/>
  <c r="BK1" i="1" s="1"/>
  <c r="BP1" i="1" s="1"/>
  <c r="BE1" i="1"/>
  <c r="BJ1" i="1" s="1"/>
  <c r="BO1" i="1" s="1"/>
  <c r="BC1" i="1"/>
  <c r="BB1" i="1"/>
  <c r="BA1" i="1"/>
  <c r="AZ1" i="1"/>
  <c r="AX1" i="1"/>
  <c r="AW1" i="1"/>
  <c r="AV1" i="1"/>
  <c r="AU1" i="1"/>
  <c r="AS1" i="1"/>
  <c r="AR1" i="1"/>
  <c r="AQ1" i="1"/>
  <c r="AP1" i="1"/>
  <c r="AN1" i="1"/>
  <c r="AM1" i="1"/>
  <c r="AL1" i="1"/>
  <c r="AK1" i="1"/>
  <c r="AI1" i="1"/>
  <c r="AH1" i="1"/>
  <c r="AG1" i="1"/>
  <c r="AE1" i="1"/>
  <c r="AD1" i="1"/>
  <c r="AC1" i="1"/>
  <c r="AA1" i="1"/>
  <c r="Z1" i="1"/>
  <c r="Y1" i="1"/>
  <c r="W1" i="1"/>
  <c r="V1" i="1"/>
  <c r="U1" i="1"/>
  <c r="T1" i="1"/>
  <c r="R1" i="1"/>
  <c r="Q1" i="1"/>
  <c r="P1" i="1"/>
  <c r="O1" i="1"/>
  <c r="PJ1" i="1"/>
  <c r="OF1" i="1"/>
  <c r="OA1" i="1"/>
  <c r="NQ1" i="1"/>
  <c r="NL1" i="1"/>
  <c r="NG1" i="1"/>
  <c r="NB1" i="1"/>
  <c r="MW1" i="1"/>
  <c r="MR1" i="1"/>
  <c r="MM1" i="1"/>
  <c r="MH1" i="1"/>
  <c r="LS1" i="1"/>
  <c r="LN1" i="1"/>
  <c r="LI1" i="1"/>
  <c r="JU1" i="1"/>
  <c r="KO1" i="1" s="1"/>
  <c r="JK1" i="1"/>
  <c r="KE1" i="1" s="1"/>
  <c r="JF1" i="1"/>
  <c r="JZ1" i="1" s="1"/>
  <c r="IV1" i="1"/>
  <c r="IQ1" i="1"/>
  <c r="IB1" i="1"/>
  <c r="HR1" i="1"/>
  <c r="HM1" i="1"/>
  <c r="HC1" i="1"/>
  <c r="GS1" i="1"/>
  <c r="GN1" i="1"/>
  <c r="FT1" i="1"/>
  <c r="FO1" i="1"/>
  <c r="FJ1" i="1"/>
  <c r="FE1" i="1"/>
  <c r="EZ1" i="1"/>
  <c r="EU1" i="1"/>
  <c r="EP1" i="1"/>
  <c r="EK1" i="1"/>
  <c r="EA1" i="1"/>
  <c r="EF1" i="1" s="1"/>
  <c r="DQ1" i="1"/>
  <c r="DV1" i="1" s="1"/>
  <c r="DG1" i="1"/>
  <c r="DL1" i="1" s="1"/>
  <c r="CW1" i="1"/>
  <c r="DB1" i="1" s="1"/>
  <c r="BD1" i="1"/>
  <c r="BI1" i="1" s="1"/>
  <c r="BN1" i="1" s="1"/>
  <c r="AY1" i="1"/>
  <c r="AT1" i="1"/>
  <c r="AO1" i="1"/>
  <c r="AJ1" i="1"/>
  <c r="OU1" i="1" s="1"/>
  <c r="AF1" i="1"/>
  <c r="AB1" i="1"/>
  <c r="X1" i="1"/>
  <c r="S1" i="1"/>
  <c r="JP1" i="1" s="1"/>
  <c r="KJ1" i="1" s="1"/>
  <c r="N1" i="1"/>
  <c r="CR1" i="1" s="1"/>
  <c r="QL1" i="101" l="1"/>
  <c r="LE1" i="101"/>
  <c r="QH1" i="101"/>
  <c r="QM1" i="101" s="1"/>
  <c r="QD1" i="100"/>
  <c r="QI1" i="100" s="1"/>
  <c r="QG1" i="100"/>
  <c r="QL1" i="100" s="1"/>
  <c r="QG1" i="99"/>
  <c r="QL1" i="99" s="1"/>
  <c r="QJ1" i="98"/>
  <c r="QK1" i="98"/>
  <c r="QD1" i="98"/>
  <c r="QI1" i="98" s="1"/>
  <c r="QG1" i="98"/>
  <c r="QL1" i="98" s="1"/>
  <c r="QM1" i="97"/>
  <c r="QH1" i="97"/>
  <c r="QJ1" i="96"/>
  <c r="QM1" i="96"/>
  <c r="QG1" i="96"/>
  <c r="QL1" i="96" s="1"/>
  <c r="QD1" i="96"/>
  <c r="QI1" i="96" s="1"/>
  <c r="QF1" i="96"/>
  <c r="QK1" i="96" s="1"/>
  <c r="QH1" i="96"/>
  <c r="LF1" i="96"/>
  <c r="QG1" i="95"/>
  <c r="QL1" i="95" s="1"/>
  <c r="QF1" i="95"/>
  <c r="QK1" i="95" s="1"/>
  <c r="LF1" i="95"/>
  <c r="QD1" i="95"/>
  <c r="QI1" i="95" s="1"/>
  <c r="LE1" i="95"/>
  <c r="LF1" i="94"/>
  <c r="QH1" i="94"/>
  <c r="QM1" i="94" s="1"/>
  <c r="LE1" i="94"/>
  <c r="QL1" i="93"/>
  <c r="QK1" i="93"/>
  <c r="QD1" i="93"/>
  <c r="QI1" i="93" s="1"/>
  <c r="QH1" i="93"/>
  <c r="QM1" i="93" s="1"/>
  <c r="LE1" i="93"/>
  <c r="QJ1" i="92"/>
  <c r="QG1" i="92"/>
  <c r="QL1" i="92" s="1"/>
  <c r="QH1" i="92"/>
  <c r="QM1" i="92" s="1"/>
  <c r="QD1" i="91"/>
  <c r="QI1" i="91" s="1"/>
  <c r="QH1" i="91"/>
  <c r="QM1" i="91" s="1"/>
  <c r="QK1" i="90"/>
  <c r="QH1" i="90"/>
  <c r="QM1" i="90" s="1"/>
  <c r="QD1" i="90"/>
  <c r="QI1" i="90" s="1"/>
  <c r="LE1" i="90"/>
  <c r="QG1" i="89"/>
  <c r="QL1" i="89" s="1"/>
  <c r="QJ1" i="87"/>
  <c r="QH1" i="87"/>
  <c r="QM1" i="87" s="1"/>
  <c r="QF1" i="87"/>
  <c r="QK1" i="87" s="1"/>
  <c r="QD1" i="87"/>
  <c r="QI1" i="87" s="1"/>
  <c r="QD1" i="86"/>
  <c r="QI1" i="86" s="1"/>
  <c r="LE1" i="86"/>
  <c r="QH1" i="86"/>
  <c r="QM1" i="86" s="1"/>
  <c r="QD1" i="85"/>
  <c r="QI1" i="85" s="1"/>
  <c r="QG1" i="85"/>
  <c r="QL1" i="85" s="1"/>
  <c r="QF1" i="85"/>
  <c r="QK1" i="85" s="1"/>
  <c r="QJ1" i="84"/>
  <c r="QF1" i="84"/>
  <c r="QK1" i="84" s="1"/>
  <c r="QH1" i="84"/>
  <c r="QM1" i="84" s="1"/>
  <c r="QJ1" i="83"/>
  <c r="HB1" i="83"/>
  <c r="LE1" i="83"/>
  <c r="QI1" i="82"/>
  <c r="QJ1" i="82"/>
  <c r="LD1" i="82"/>
  <c r="LE1" i="82"/>
  <c r="QJ1" i="81"/>
  <c r="QG1" i="81"/>
  <c r="QL1" i="81" s="1"/>
  <c r="QD1" i="81"/>
  <c r="QI1" i="81" s="1"/>
  <c r="QH1" i="81"/>
  <c r="QM1" i="81" s="1"/>
  <c r="LF1" i="81"/>
  <c r="LD1" i="81"/>
  <c r="LE1" i="81"/>
  <c r="QL1" i="80"/>
  <c r="QK1" i="80"/>
  <c r="LF1" i="80"/>
  <c r="QH1" i="80"/>
  <c r="QM1" i="80" s="1"/>
  <c r="QJ1" i="79"/>
  <c r="QH1" i="79"/>
  <c r="QM1" i="79" s="1"/>
  <c r="HB1" i="79"/>
  <c r="QD1" i="78"/>
  <c r="QI1" i="78" s="1"/>
  <c r="LH1" i="78"/>
  <c r="HB1" i="78"/>
  <c r="QG1" i="77"/>
  <c r="QL1" i="77" s="1"/>
  <c r="QH1" i="77"/>
  <c r="QM1" i="77" s="1"/>
  <c r="QD1" i="77"/>
  <c r="QI1" i="77" s="1"/>
  <c r="QJ1" i="76"/>
  <c r="QH1" i="76"/>
  <c r="QM1" i="76" s="1"/>
  <c r="QD1" i="76"/>
  <c r="QI1" i="76" s="1"/>
  <c r="LF1" i="76"/>
  <c r="LE1" i="76"/>
  <c r="QH1" i="75"/>
  <c r="QM1" i="75" s="1"/>
  <c r="QD1" i="75"/>
  <c r="QI1" i="75" s="1"/>
  <c r="JD1" i="75"/>
  <c r="QD1" i="74"/>
  <c r="QI1" i="74" s="1"/>
  <c r="HB1" i="74"/>
  <c r="JD1" i="74"/>
  <c r="QF1" i="74"/>
  <c r="QK1" i="74" s="1"/>
  <c r="QG1" i="74"/>
  <c r="QL1" i="74" s="1"/>
  <c r="QF1" i="73"/>
  <c r="QK1" i="73" s="1"/>
  <c r="LF1" i="73"/>
  <c r="QD1" i="73"/>
  <c r="QI1" i="73" s="1"/>
  <c r="QJ1" i="72"/>
  <c r="LE1" i="72"/>
  <c r="QG1" i="72"/>
  <c r="QL1" i="72" s="1"/>
  <c r="QH1" i="72"/>
  <c r="QM1" i="72" s="1"/>
  <c r="QK1" i="71"/>
  <c r="QH1" i="71"/>
  <c r="QM1" i="71" s="1"/>
  <c r="QG1" i="71"/>
  <c r="QL1" i="71" s="1"/>
  <c r="QJ1" i="70"/>
  <c r="QG1" i="70"/>
  <c r="QL1" i="70" s="1"/>
  <c r="QF1" i="69"/>
  <c r="QK1" i="69" s="1"/>
  <c r="LE1" i="69"/>
  <c r="QH1" i="69"/>
  <c r="QM1" i="69" s="1"/>
  <c r="QD1" i="69"/>
  <c r="QI1" i="69" s="1"/>
  <c r="QG1" i="69"/>
  <c r="QL1" i="69" s="1"/>
  <c r="QJ1" i="68"/>
  <c r="QG1" i="68"/>
  <c r="QL1" i="68" s="1"/>
  <c r="QH1" i="68"/>
  <c r="QM1" i="68" s="1"/>
  <c r="QF1" i="68"/>
  <c r="QK1" i="68" s="1"/>
  <c r="LE1" i="68"/>
  <c r="QD1" i="67"/>
  <c r="QI1" i="67" s="1"/>
  <c r="QG1" i="67"/>
  <c r="QL1" i="67" s="1"/>
  <c r="QJ1" i="66"/>
  <c r="QD1" i="66"/>
  <c r="QI1" i="66" s="1"/>
  <c r="QH1" i="66"/>
  <c r="QM1" i="66" s="1"/>
  <c r="QG1" i="66"/>
  <c r="QL1" i="66" s="1"/>
  <c r="QJ1" i="65"/>
  <c r="QG1" i="65"/>
  <c r="QL1" i="65" s="1"/>
  <c r="QD1" i="64"/>
  <c r="QI1" i="64" s="1"/>
  <c r="QF1" i="64"/>
  <c r="QK1" i="64" s="1"/>
  <c r="QM1" i="63"/>
  <c r="QD1" i="63"/>
  <c r="QI1" i="63" s="1"/>
  <c r="QF1" i="63"/>
  <c r="QK1" i="63" s="1"/>
  <c r="QJ1" i="62"/>
  <c r="QD1" i="62"/>
  <c r="QI1" i="62" s="1"/>
  <c r="LE1" i="62"/>
  <c r="QH1" i="62"/>
  <c r="QM1" i="62" s="1"/>
  <c r="QJ1" i="61"/>
  <c r="QG1" i="61"/>
  <c r="QL1" i="61" s="1"/>
  <c r="QD1" i="61"/>
  <c r="QI1" i="61" s="1"/>
  <c r="QF1" i="61"/>
  <c r="QK1" i="61" s="1"/>
  <c r="QJ1" i="60"/>
  <c r="QH1" i="60"/>
  <c r="QM1" i="60" s="1"/>
  <c r="QF1" i="60"/>
  <c r="QK1" i="60" s="1"/>
  <c r="QG1" i="60"/>
  <c r="QL1" i="60" s="1"/>
  <c r="QH1" i="59"/>
  <c r="QM1" i="59" s="1"/>
  <c r="LE1" i="59"/>
  <c r="QF1" i="59"/>
  <c r="QK1" i="59" s="1"/>
  <c r="QM1" i="58"/>
  <c r="QH1" i="58"/>
  <c r="QG1" i="58"/>
  <c r="QL1" i="58" s="1"/>
  <c r="LE1" i="57"/>
  <c r="QG1" i="57"/>
  <c r="QL1" i="57" s="1"/>
  <c r="QH1" i="57"/>
  <c r="QM1" i="57" s="1"/>
  <c r="QK1" i="56"/>
  <c r="QF1" i="56"/>
  <c r="QL1" i="55"/>
  <c r="QJ1" i="55"/>
  <c r="LE1" i="55"/>
  <c r="QK1" i="54"/>
  <c r="LF1" i="54"/>
  <c r="QL1" i="53"/>
  <c r="QJ1" i="52"/>
  <c r="QK1" i="52"/>
  <c r="QG1" i="52"/>
  <c r="QL1" i="52" s="1"/>
  <c r="QD1" i="52"/>
  <c r="QI1" i="52" s="1"/>
  <c r="LE1" i="52"/>
  <c r="QJ1" i="51"/>
  <c r="QH1" i="51"/>
  <c r="QM1" i="51" s="1"/>
  <c r="QD1" i="51"/>
  <c r="QI1" i="51" s="1"/>
  <c r="QG1" i="51"/>
  <c r="QL1" i="51" s="1"/>
  <c r="QK1" i="50"/>
  <c r="QJ1" i="50"/>
  <c r="QD1" i="50"/>
  <c r="QI1" i="50" s="1"/>
  <c r="QJ1" i="49"/>
  <c r="QG1" i="49"/>
  <c r="QL1" i="49" s="1"/>
  <c r="QH1" i="49"/>
  <c r="QM1" i="49" s="1"/>
  <c r="QK1" i="48"/>
  <c r="QG1" i="48"/>
  <c r="QL1" i="48" s="1"/>
  <c r="QH1" i="48"/>
  <c r="QM1" i="48" s="1"/>
  <c r="LE1" i="48"/>
  <c r="QM1" i="47"/>
  <c r="QJ1" i="47"/>
  <c r="QH1" i="47"/>
  <c r="QD1" i="47"/>
  <c r="QI1" i="47" s="1"/>
  <c r="QM1" i="46"/>
  <c r="QG1" i="46"/>
  <c r="QL1" i="46" s="1"/>
  <c r="QD1" i="46"/>
  <c r="QI1" i="46" s="1"/>
  <c r="LH1" i="46"/>
  <c r="LE1" i="46"/>
  <c r="QL1" i="45"/>
  <c r="QD1" i="45"/>
  <c r="QI1" i="45" s="1"/>
  <c r="QH1" i="45"/>
  <c r="QM1" i="45" s="1"/>
  <c r="LE1" i="45"/>
  <c r="QG1" i="44"/>
  <c r="QL1" i="44" s="1"/>
  <c r="QH1" i="44"/>
  <c r="QM1" i="44" s="1"/>
  <c r="QD1" i="44"/>
  <c r="QI1" i="44" s="1"/>
  <c r="LF1" i="44"/>
  <c r="QF1" i="43"/>
  <c r="QK1" i="43" s="1"/>
  <c r="QD1" i="43"/>
  <c r="QI1" i="43" s="1"/>
  <c r="LF1" i="43"/>
  <c r="QG1" i="43"/>
  <c r="QL1" i="43" s="1"/>
  <c r="QG1" i="42"/>
  <c r="QL1" i="42" s="1"/>
  <c r="QF1" i="42"/>
  <c r="QK1" i="42" s="1"/>
  <c r="QK1" i="41"/>
  <c r="QH1" i="41"/>
  <c r="QM1" i="41" s="1"/>
  <c r="QG1" i="40"/>
  <c r="QL1" i="40" s="1"/>
  <c r="QD1" i="40"/>
  <c r="QI1" i="40" s="1"/>
  <c r="QH1" i="40"/>
  <c r="QM1" i="40" s="1"/>
  <c r="QJ1" i="39"/>
  <c r="QF1" i="39"/>
  <c r="QK1" i="39" s="1"/>
  <c r="QG1" i="39"/>
  <c r="QL1" i="39" s="1"/>
  <c r="QD1" i="39"/>
  <c r="QI1" i="39" s="1"/>
  <c r="QH1" i="39"/>
  <c r="QM1" i="39" s="1"/>
  <c r="QJ1" i="38"/>
  <c r="QM1" i="38"/>
  <c r="QD1" i="38"/>
  <c r="QI1" i="38" s="1"/>
  <c r="HB1" i="38"/>
  <c r="QH1" i="38"/>
  <c r="QJ1" i="37"/>
  <c r="QD1" i="37"/>
  <c r="QI1" i="37" s="1"/>
  <c r="QG1" i="37"/>
  <c r="QL1" i="37" s="1"/>
  <c r="QJ1" i="36"/>
  <c r="QG1" i="36"/>
  <c r="QL1" i="36" s="1"/>
  <c r="QF1" i="36"/>
  <c r="QK1" i="36" s="1"/>
  <c r="QH1" i="36"/>
  <c r="QM1" i="36" s="1"/>
  <c r="QF1" i="35"/>
  <c r="QK1" i="35" s="1"/>
  <c r="QH1" i="35"/>
  <c r="QM1" i="35" s="1"/>
  <c r="QG1" i="35"/>
  <c r="QL1" i="35" s="1"/>
  <c r="QD1" i="35"/>
  <c r="QI1" i="35" s="1"/>
  <c r="QJ1" i="34"/>
  <c r="QL1" i="34"/>
  <c r="QH1" i="34"/>
  <c r="QM1" i="34" s="1"/>
  <c r="LE1" i="34"/>
  <c r="QD1" i="34"/>
  <c r="QI1" i="34" s="1"/>
  <c r="QJ1" i="33"/>
  <c r="LE1" i="33"/>
  <c r="QG1" i="33"/>
  <c r="QL1" i="33" s="1"/>
  <c r="QL1" i="32"/>
  <c r="QF1" i="32"/>
  <c r="QK1" i="32" s="1"/>
  <c r="QD1" i="32"/>
  <c r="QI1" i="32" s="1"/>
  <c r="LE1" i="32"/>
  <c r="QJ1" i="31"/>
  <c r="QG1" i="31"/>
  <c r="QL1" i="31" s="1"/>
  <c r="QH1" i="31"/>
  <c r="QM1" i="31" s="1"/>
  <c r="QJ1" i="30"/>
  <c r="QH1" i="30"/>
  <c r="QM1" i="30" s="1"/>
  <c r="QG1" i="30"/>
  <c r="QL1" i="30" s="1"/>
  <c r="QD1" i="30"/>
  <c r="QI1" i="30" s="1"/>
  <c r="QJ1" i="29"/>
  <c r="LF1" i="29"/>
  <c r="LD1" i="29"/>
  <c r="QH1" i="29"/>
  <c r="QM1" i="29" s="1"/>
  <c r="QJ1" i="28"/>
  <c r="QG1" i="28"/>
  <c r="QL1" i="28" s="1"/>
  <c r="HB1" i="28"/>
  <c r="LF1" i="28"/>
  <c r="QJ1" i="27"/>
  <c r="QD1" i="27"/>
  <c r="QI1" i="27" s="1"/>
  <c r="QF1" i="27"/>
  <c r="QK1" i="27" s="1"/>
  <c r="QG1" i="27"/>
  <c r="QL1" i="27" s="1"/>
  <c r="QF1" i="26"/>
  <c r="QK1" i="26" s="1"/>
  <c r="QF1" i="25"/>
  <c r="QK1" i="25" s="1"/>
  <c r="QD1" i="25"/>
  <c r="QI1" i="25" s="1"/>
  <c r="QH1" i="24"/>
  <c r="QM1" i="24" s="1"/>
  <c r="QG1" i="24"/>
  <c r="QL1" i="24" s="1"/>
  <c r="QD1" i="24"/>
  <c r="QI1" i="24" s="1"/>
  <c r="QJ1" i="23"/>
  <c r="QD1" i="23"/>
  <c r="QI1" i="23" s="1"/>
  <c r="LD1" i="23"/>
  <c r="QH1" i="23"/>
  <c r="QM1" i="23" s="1"/>
  <c r="QF1" i="22"/>
  <c r="QK1" i="22" s="1"/>
  <c r="QG1" i="22"/>
  <c r="QL1" i="22" s="1"/>
  <c r="JA1" i="22"/>
  <c r="QH1" i="22"/>
  <c r="QM1" i="22" s="1"/>
  <c r="QF1" i="21"/>
  <c r="QK1" i="21" s="1"/>
  <c r="QD1" i="21"/>
  <c r="QI1" i="21" s="1"/>
  <c r="QG1" i="21"/>
  <c r="QL1" i="21" s="1"/>
  <c r="QJ1" i="20"/>
  <c r="QK1" i="20"/>
  <c r="QD1" i="20"/>
  <c r="QI1" i="20" s="1"/>
  <c r="QG1" i="20"/>
  <c r="QL1" i="20" s="1"/>
  <c r="LE1" i="20"/>
  <c r="QJ1" i="19"/>
  <c r="QK1" i="19"/>
  <c r="QH1" i="19"/>
  <c r="QM1" i="19" s="1"/>
  <c r="QG1" i="19"/>
  <c r="QL1" i="19" s="1"/>
  <c r="QJ1" i="18"/>
  <c r="QL1" i="18"/>
  <c r="QM1" i="17"/>
  <c r="QJ1" i="17"/>
  <c r="QH1" i="17"/>
  <c r="LE1" i="17"/>
  <c r="QK1" i="16"/>
  <c r="QJ1" i="16"/>
  <c r="QG1" i="16"/>
  <c r="QL1" i="16" s="1"/>
  <c r="QJ1" i="15"/>
  <c r="QH1" i="15"/>
  <c r="QM1" i="15" s="1"/>
  <c r="QL1" i="14"/>
  <c r="QK1" i="14"/>
  <c r="QJ1" i="14"/>
  <c r="LE1" i="14"/>
  <c r="QH1" i="14"/>
  <c r="QM1" i="14" s="1"/>
  <c r="QJ1" i="13"/>
  <c r="QH1" i="13"/>
  <c r="QM1" i="13" s="1"/>
  <c r="QG1" i="13"/>
  <c r="QL1" i="13" s="1"/>
  <c r="QD1" i="13"/>
  <c r="QI1" i="13" s="1"/>
  <c r="QJ1" i="12"/>
  <c r="QF1" i="12"/>
  <c r="QK1" i="12" s="1"/>
  <c r="QD1" i="11"/>
  <c r="QI1" i="11" s="1"/>
  <c r="QG1" i="11"/>
  <c r="QL1" i="11" s="1"/>
  <c r="QF1" i="11"/>
  <c r="QK1" i="11" s="1"/>
  <c r="QF1" i="10"/>
  <c r="QK1" i="10" s="1"/>
  <c r="QH1" i="10"/>
  <c r="QM1" i="10" s="1"/>
  <c r="QD1" i="10"/>
  <c r="QI1" i="10" s="1"/>
  <c r="QG1" i="10"/>
  <c r="QL1" i="10" s="1"/>
  <c r="QL1" i="9"/>
  <c r="LE1" i="9"/>
  <c r="QK1" i="8"/>
  <c r="QJ1" i="8"/>
  <c r="QG1" i="8"/>
  <c r="QL1" i="8" s="1"/>
  <c r="QH1" i="8"/>
  <c r="QM1" i="8" s="1"/>
  <c r="QD1" i="8"/>
  <c r="QI1" i="8" s="1"/>
  <c r="QF1" i="8"/>
  <c r="QI1" i="7"/>
  <c r="LD1" i="7"/>
  <c r="QH1" i="7"/>
  <c r="QM1" i="7" s="1"/>
  <c r="QH1" i="6"/>
  <c r="QM1" i="6" s="1"/>
  <c r="LE1" i="6"/>
  <c r="QL1" i="5"/>
  <c r="QI1" i="4"/>
  <c r="LF1" i="4"/>
  <c r="QG1" i="4"/>
  <c r="QL1" i="4" s="1"/>
  <c r="QH1" i="4"/>
  <c r="QM1" i="4" s="1"/>
  <c r="LD1" i="4"/>
  <c r="LE1" i="4"/>
  <c r="KW1" i="3"/>
  <c r="LG1" i="3" s="1"/>
  <c r="PX1" i="3"/>
  <c r="QM1" i="3" s="1"/>
  <c r="KV1" i="3"/>
  <c r="LF1" i="3" s="1"/>
  <c r="KX1" i="3"/>
  <c r="LH1" i="3" s="1"/>
  <c r="GX1" i="3"/>
  <c r="QA1" i="3"/>
  <c r="LD1" i="3"/>
  <c r="QE1" i="3"/>
  <c r="GY1" i="3"/>
  <c r="JB1" i="3"/>
  <c r="PW1" i="3"/>
  <c r="KU1" i="3"/>
  <c r="LE1" i="3" s="1"/>
  <c r="GZ1" i="3"/>
  <c r="CJ1" i="3"/>
  <c r="CO1" i="3" s="1"/>
  <c r="GB1" i="3"/>
  <c r="HA1" i="3" s="1"/>
  <c r="HH1" i="3"/>
  <c r="HW1" i="3" s="1"/>
  <c r="OR1" i="3"/>
  <c r="QF1" i="3" s="1"/>
  <c r="PH1" i="3"/>
  <c r="OS1" i="3"/>
  <c r="QG1" i="3" s="1"/>
  <c r="MA1" i="3"/>
  <c r="MF1" i="3" s="1"/>
  <c r="NW1" i="3"/>
  <c r="PU1" i="3" s="1"/>
  <c r="QJ1" i="3" s="1"/>
  <c r="OM1" i="3"/>
  <c r="PC1" i="3"/>
  <c r="CL1" i="3"/>
  <c r="CQ1" i="3" s="1"/>
  <c r="BX1" i="3"/>
  <c r="CF1" i="3"/>
  <c r="CV1" i="3"/>
  <c r="HL1" i="3"/>
  <c r="IA1" i="3" s="1"/>
  <c r="IJ1" i="3"/>
  <c r="JD1" i="3" s="1"/>
  <c r="JP1" i="3"/>
  <c r="KJ1" i="3" s="1"/>
  <c r="KY1" i="3" s="1"/>
  <c r="MB1" i="3"/>
  <c r="MG1" i="3" s="1"/>
  <c r="NX1" i="3"/>
  <c r="PV1" i="3" s="1"/>
  <c r="QK1" i="3" s="1"/>
  <c r="ON1" i="3"/>
  <c r="QB1" i="3" s="1"/>
  <c r="QL1" i="3" s="1"/>
  <c r="PD1" i="3"/>
  <c r="CK1" i="3"/>
  <c r="CP1" i="3" s="1"/>
  <c r="CU1" i="3"/>
  <c r="BI1" i="3"/>
  <c r="BN1" i="3" s="1"/>
  <c r="BY1" i="3"/>
  <c r="CG1" i="3"/>
  <c r="JQ1" i="3"/>
  <c r="KK1" i="3" s="1"/>
  <c r="KZ1" i="3" s="1"/>
  <c r="OO1" i="3"/>
  <c r="QC1" i="3" s="1"/>
  <c r="PE1" i="3"/>
  <c r="OT1" i="3"/>
  <c r="QH1" i="3" s="1"/>
  <c r="CE1" i="3"/>
  <c r="BJ1" i="3"/>
  <c r="BO1" i="3" s="1"/>
  <c r="BZ1" i="3"/>
  <c r="CH1" i="3"/>
  <c r="CM1" i="3" s="1"/>
  <c r="IL1" i="3"/>
  <c r="JA1" i="3" s="1"/>
  <c r="OP1" i="3"/>
  <c r="PF1" i="3"/>
  <c r="BK1" i="3"/>
  <c r="BP1" i="3" s="1"/>
  <c r="CA1" i="3"/>
  <c r="CI1" i="3"/>
  <c r="CN1" i="3" s="1"/>
  <c r="LX1" i="1"/>
  <c r="MC1" i="1" s="1"/>
  <c r="PO1" i="1"/>
  <c r="KT1" i="1"/>
  <c r="OK1" i="1"/>
  <c r="PY1" i="1" s="1"/>
  <c r="KY1" i="1"/>
  <c r="IL1" i="1"/>
  <c r="OP1" i="1"/>
  <c r="PE1" i="1"/>
  <c r="IG1" i="1"/>
  <c r="HH1" i="1"/>
  <c r="HW1" i="1" s="1"/>
  <c r="FY1" i="1"/>
  <c r="BX1" i="1"/>
  <c r="GI1" i="1"/>
  <c r="OZ1" i="1"/>
  <c r="NV1" i="1"/>
  <c r="PT1" i="1" s="1"/>
  <c r="BS1" i="1"/>
  <c r="GD1" i="1" s="1"/>
  <c r="CC1" i="1"/>
  <c r="CH1" i="1"/>
  <c r="CM1" i="1" s="1"/>
  <c r="QD1" i="3" l="1"/>
  <c r="QI1" i="3" s="1"/>
  <c r="LD1" i="1"/>
  <c r="QD1" i="1"/>
  <c r="QI1" i="1" s="1"/>
  <c r="JA1" i="1"/>
  <c r="GX1" i="1"/>
  <c r="L76" i="9"/>
</calcChain>
</file>

<file path=xl/sharedStrings.xml><?xml version="1.0" encoding="utf-8"?>
<sst xmlns="http://schemas.openxmlformats.org/spreadsheetml/2006/main" count="84950" uniqueCount="596">
  <si>
    <t>fi_1809</t>
  </si>
  <si>
    <t>R.</t>
  </si>
  <si>
    <t>Stav peněních prostředků na konci účetního období</t>
  </si>
  <si>
    <t>fi_1808</t>
  </si>
  <si>
    <t>F.</t>
  </si>
  <si>
    <t>Čisté zvýšení (snížení) peněžních prostředků a ekvivalentů</t>
  </si>
  <si>
    <t>fi_1806</t>
  </si>
  <si>
    <t>C.***</t>
  </si>
  <si>
    <t>Čistý peněžní tok z finanční činnosti</t>
  </si>
  <si>
    <t>fi_1800</t>
  </si>
  <si>
    <t>C.2.6.</t>
  </si>
  <si>
    <t>Vyplacené dividendy nebo podíly na zisku</t>
  </si>
  <si>
    <t>fi_1798</t>
  </si>
  <si>
    <t>C.2.5.</t>
  </si>
  <si>
    <t>Přímé platby na vrub fondů</t>
  </si>
  <si>
    <t>fi_1796</t>
  </si>
  <si>
    <t>C.2.4.</t>
  </si>
  <si>
    <t>Úhrada ztráty společníky</t>
  </si>
  <si>
    <t>fi_1795</t>
  </si>
  <si>
    <t>C.2.3.</t>
  </si>
  <si>
    <t>Peněžní dary a dotace</t>
  </si>
  <si>
    <t>fi_1793</t>
  </si>
  <si>
    <t>C.2.2.</t>
  </si>
  <si>
    <t>Vyplacení podílu na vlastním jmění společníkům</t>
  </si>
  <si>
    <t>fi_1791</t>
  </si>
  <si>
    <t>C.2.1.</t>
  </si>
  <si>
    <t>Zvýšení základního jmění</t>
  </si>
  <si>
    <t>fi_1790</t>
  </si>
  <si>
    <t>C.2.</t>
  </si>
  <si>
    <t>Zvýšení a snížení vlastního jmění z vybraných operací</t>
  </si>
  <si>
    <t>fi_1783</t>
  </si>
  <si>
    <t>C.1.</t>
  </si>
  <si>
    <t>Změna stavu dlouhodobých závazků</t>
  </si>
  <si>
    <t>fi_1781</t>
  </si>
  <si>
    <t>B.***</t>
  </si>
  <si>
    <t>Čistý peněžní tok z investiční činnosti</t>
  </si>
  <si>
    <t>fi_1777</t>
  </si>
  <si>
    <t>B.3.</t>
  </si>
  <si>
    <t>Půjčky a úvěry spřízněným osobám</t>
  </si>
  <si>
    <t>fi_1773</t>
  </si>
  <si>
    <t>B.2.</t>
  </si>
  <si>
    <t>Příjmy z prodeje stálých aktiv</t>
  </si>
  <si>
    <t>fi_1768</t>
  </si>
  <si>
    <t>B.1.</t>
  </si>
  <si>
    <t>Výdaje spojené s pořízením stálých aktiv</t>
  </si>
  <si>
    <t>fi_1765</t>
  </si>
  <si>
    <t>A.***</t>
  </si>
  <si>
    <t>Čistý peněžní tok z provozní činnosti</t>
  </si>
  <si>
    <t>fi_24129</t>
  </si>
  <si>
    <t>A.7.</t>
  </si>
  <si>
    <t>Přijaté dividendy a podíly na zisku</t>
  </si>
  <si>
    <t>fi_1764</t>
  </si>
  <si>
    <t>A.6.</t>
  </si>
  <si>
    <t>Příjmy a výdaje spojené s mimoř. účet. případy</t>
  </si>
  <si>
    <t>fi_1763</t>
  </si>
  <si>
    <t>A.5.</t>
  </si>
  <si>
    <t>Zaplacená daň z příjmů za běžnou činnost</t>
  </si>
  <si>
    <t>fi_1762</t>
  </si>
  <si>
    <t>A.4.</t>
  </si>
  <si>
    <t>Přijaté úroky</t>
  </si>
  <si>
    <t>fi_1761</t>
  </si>
  <si>
    <t>A.3.</t>
  </si>
  <si>
    <t>Výdaje z plateb úroků</t>
  </si>
  <si>
    <t>fi_1760</t>
  </si>
  <si>
    <t>A.**</t>
  </si>
  <si>
    <t>Čistý peněžní tok z provozní činnosti před zdaněním a mimoř. položkami</t>
  </si>
  <si>
    <t>fi_1759</t>
  </si>
  <si>
    <t>A.2.4.</t>
  </si>
  <si>
    <t>Změna stavu krátkodobého finančního majetku</t>
  </si>
  <si>
    <t>fi_1758</t>
  </si>
  <si>
    <t>A.2.3.</t>
  </si>
  <si>
    <t>Změna stavu zásob</t>
  </si>
  <si>
    <t>fi_1757</t>
  </si>
  <si>
    <t>A.2.2.</t>
  </si>
  <si>
    <t>Změna stavu krátkodobých závazků</t>
  </si>
  <si>
    <t>fi_1756</t>
  </si>
  <si>
    <t>A.2.1.</t>
  </si>
  <si>
    <t>Změna stavu pohledávek</t>
  </si>
  <si>
    <t>fi_1754</t>
  </si>
  <si>
    <t>A.2.</t>
  </si>
  <si>
    <t>Změny pracovního kapitálu</t>
  </si>
  <si>
    <t>fi_1753</t>
  </si>
  <si>
    <t>A.*</t>
  </si>
  <si>
    <t>Čistý peněžní tok z provozní činnosti před zdaněním,změnami prac.kap. a mimoř. položkami</t>
  </si>
  <si>
    <t>fi_24128</t>
  </si>
  <si>
    <t>A.1.6.</t>
  </si>
  <si>
    <t>Případné úpravy o ostatní nepeněžní operace</t>
  </si>
  <si>
    <t>fi_1749</t>
  </si>
  <si>
    <t>A.1.5.</t>
  </si>
  <si>
    <t>Vyúčtované nákladové úroky</t>
  </si>
  <si>
    <t>fi_1747</t>
  </si>
  <si>
    <t>A.1.4.</t>
  </si>
  <si>
    <t>Výnosy z dividend a podílů na zisku</t>
  </si>
  <si>
    <t>fi_1745</t>
  </si>
  <si>
    <t>A.1.3.</t>
  </si>
  <si>
    <t>Zisk (ztráta) z prodeje stálých aktiv</t>
  </si>
  <si>
    <t>fi_1744</t>
  </si>
  <si>
    <t>A.1.2.</t>
  </si>
  <si>
    <t>Změna stavu opr. položek,rezerv a změna zůstatku přech. účtů aktiv a pasiv</t>
  </si>
  <si>
    <t>fi_1742</t>
  </si>
  <si>
    <t>A.1.1.</t>
  </si>
  <si>
    <t>Odpisy stálých aktiv</t>
  </si>
  <si>
    <t>fi_1741</t>
  </si>
  <si>
    <t>A.1.</t>
  </si>
  <si>
    <t>Úpravy o nepeněžní operace</t>
  </si>
  <si>
    <t>fi_1739</t>
  </si>
  <si>
    <t>Z.</t>
  </si>
  <si>
    <t>Účetní hospodářský výsledek z běžné činnosti před zdaněním</t>
  </si>
  <si>
    <t>fi_1738</t>
  </si>
  <si>
    <t>P.</t>
  </si>
  <si>
    <t>Stav peněžních prostředků na začátku účetního období</t>
  </si>
  <si>
    <t>fi_105400</t>
  </si>
  <si>
    <t/>
  </si>
  <si>
    <t>Čistý obrat za účetní období</t>
  </si>
  <si>
    <t>fi_1592</t>
  </si>
  <si>
    <t>***</t>
  </si>
  <si>
    <t>Výsledek hospodaření za účetní období (+/-)</t>
  </si>
  <si>
    <t>fi_1591</t>
  </si>
  <si>
    <t>T.</t>
  </si>
  <si>
    <t>Převod podílu na výsledku hospodaření společníkům</t>
  </si>
  <si>
    <t>fi_1579</t>
  </si>
  <si>
    <t>**</t>
  </si>
  <si>
    <t>Výsledek hospodaření za běžnou činnost</t>
  </si>
  <si>
    <t>fi_1577</t>
  </si>
  <si>
    <t>Q.</t>
  </si>
  <si>
    <t>Daň z příjmu za běžnou činnost</t>
  </si>
  <si>
    <t>fi_1600</t>
  </si>
  <si>
    <t>Hospodářský výsledek před zdaněním</t>
  </si>
  <si>
    <t>fi_1574</t>
  </si>
  <si>
    <t>*</t>
  </si>
  <si>
    <t>Finanční výsledek hospodaření</t>
  </si>
  <si>
    <t>fi_1570</t>
  </si>
  <si>
    <t>O.</t>
  </si>
  <si>
    <t>Ostatní finanční náklady</t>
  </si>
  <si>
    <t>fi_1568</t>
  </si>
  <si>
    <t>XI.</t>
  </si>
  <si>
    <t>Ostatní finanční výnosy</t>
  </si>
  <si>
    <t>fi_1565</t>
  </si>
  <si>
    <t>N.</t>
  </si>
  <si>
    <t>Nákladové úroky</t>
  </si>
  <si>
    <t>fi_24854</t>
  </si>
  <si>
    <t>M.</t>
  </si>
  <si>
    <t>Změna stavu rezerv a opravných položek ve finanční oblasti</t>
  </si>
  <si>
    <t>fi_1564</t>
  </si>
  <si>
    <t>X.</t>
  </si>
  <si>
    <t>Výnosové úroky</t>
  </si>
  <si>
    <t>fi_24283</t>
  </si>
  <si>
    <t>K.</t>
  </si>
  <si>
    <t>Náklady z finančního majetku</t>
  </si>
  <si>
    <t>fi_1558</t>
  </si>
  <si>
    <t>VII.3.</t>
  </si>
  <si>
    <t>Výnosy z ostatního dlouhodobého finančního majetku</t>
  </si>
  <si>
    <t>fi_1549</t>
  </si>
  <si>
    <t>J.</t>
  </si>
  <si>
    <t>Prodané cenné papíry a podíly</t>
  </si>
  <si>
    <t>fi_1550</t>
  </si>
  <si>
    <t>VII.</t>
  </si>
  <si>
    <t>Výnosy z dlouhodobého finančního majetku</t>
  </si>
  <si>
    <t>fi_1545</t>
  </si>
  <si>
    <t>Provozní výsledek hospodaření</t>
  </si>
  <si>
    <t>fi_105393</t>
  </si>
  <si>
    <t>Ostatní provozní náklady</t>
  </si>
  <si>
    <t>fi_105392</t>
  </si>
  <si>
    <t>Ostatní provozní výnosy</t>
  </si>
  <si>
    <t>fi_1525</t>
  </si>
  <si>
    <t>E.</t>
  </si>
  <si>
    <t>Odpisy dlouhodobého nehmotného a hmotného majetku</t>
  </si>
  <si>
    <t>fi_1518</t>
  </si>
  <si>
    <t>C.</t>
  </si>
  <si>
    <t>Osobní náklady</t>
  </si>
  <si>
    <t>fi_1513</t>
  </si>
  <si>
    <t>II.3.</t>
  </si>
  <si>
    <t>Aktivace</t>
  </si>
  <si>
    <t>fi_1512</t>
  </si>
  <si>
    <t>II.2.</t>
  </si>
  <si>
    <t>Změna stavu zásob vlastní činnosti</t>
  </si>
  <si>
    <t>fi_1514</t>
  </si>
  <si>
    <t>B.</t>
  </si>
  <si>
    <t>Výkonová spotřeba</t>
  </si>
  <si>
    <t>fi_1506</t>
  </si>
  <si>
    <t>I.</t>
  </si>
  <si>
    <t>Tržby za prodej zboží</t>
  </si>
  <si>
    <t>fi_1511</t>
  </si>
  <si>
    <t>II.1.</t>
  </si>
  <si>
    <t>Tržby za prodej vlastních výrobků a služeb</t>
  </si>
  <si>
    <t>fi_1385</t>
  </si>
  <si>
    <t>Časové rozlišení</t>
  </si>
  <si>
    <t>fi_105576</t>
  </si>
  <si>
    <t xml:space="preserve">C.III. </t>
  </si>
  <si>
    <t>Časové rozlišení pasiv</t>
  </si>
  <si>
    <t>fi_1366</t>
  </si>
  <si>
    <t>B.III.</t>
  </si>
  <si>
    <t>Krátkodobé závazky</t>
  </si>
  <si>
    <t>fi_1354</t>
  </si>
  <si>
    <t>B.II.</t>
  </si>
  <si>
    <t>Dlouhodobé závazky</t>
  </si>
  <si>
    <t>fi_105377</t>
  </si>
  <si>
    <t>Závazky</t>
  </si>
  <si>
    <t>fi_1344</t>
  </si>
  <si>
    <t>B.I.</t>
  </si>
  <si>
    <t>Rezervy</t>
  </si>
  <si>
    <t>fi_1343</t>
  </si>
  <si>
    <t>Cizí zdroje</t>
  </si>
  <si>
    <t>fi_105277</t>
  </si>
  <si>
    <t>A.V.2.</t>
  </si>
  <si>
    <t>Rozhodnuto o zálohách na podílu na zisku</t>
  </si>
  <si>
    <t>fi_1331</t>
  </si>
  <si>
    <t>A.V.</t>
  </si>
  <si>
    <t>Výsledek hospodaření běžného účetního období (+/-)</t>
  </si>
  <si>
    <t>fi_1324</t>
  </si>
  <si>
    <t>A.IV.</t>
  </si>
  <si>
    <t>Výsledek hospodaření minulých let</t>
  </si>
  <si>
    <t>fi_1314</t>
  </si>
  <si>
    <t>A.III.</t>
  </si>
  <si>
    <t>Rezervní fondy, nedělitelný fond a ostatní fondy ze zisku</t>
  </si>
  <si>
    <t>fi_1306</t>
  </si>
  <si>
    <t>A.II.</t>
  </si>
  <si>
    <t>Kapitálové fondy celkem</t>
  </si>
  <si>
    <t>fi_1300</t>
  </si>
  <si>
    <t>A.I.</t>
  </si>
  <si>
    <t>Základní kapitál</t>
  </si>
  <si>
    <t>fi_1297</t>
  </si>
  <si>
    <t>A.</t>
  </si>
  <si>
    <t>Vlastní kapitál</t>
  </si>
  <si>
    <t>fi_1295</t>
  </si>
  <si>
    <t>PASIVA CELKEM</t>
  </si>
  <si>
    <t>fi_1279</t>
  </si>
  <si>
    <t>D.</t>
  </si>
  <si>
    <t>fi_105359</t>
  </si>
  <si>
    <t>Peněžní prostředky</t>
  </si>
  <si>
    <t>fi_1270</t>
  </si>
  <si>
    <t>C.IV.</t>
  </si>
  <si>
    <t>Krátkodobý finanční majetek</t>
  </si>
  <si>
    <t>fi_105572</t>
  </si>
  <si>
    <t>C.II.3.</t>
  </si>
  <si>
    <t>Časové rozlišení aktiv</t>
  </si>
  <si>
    <t>fi_1259</t>
  </si>
  <si>
    <t>C.III.</t>
  </si>
  <si>
    <t>Krátkodobé pohledávky</t>
  </si>
  <si>
    <t>fi_1251</t>
  </si>
  <si>
    <t>C.II.</t>
  </si>
  <si>
    <t>Dlouhodobé pohledávky</t>
  </si>
  <si>
    <t>fi_105354</t>
  </si>
  <si>
    <t>Pohledávky</t>
  </si>
  <si>
    <t>fi_1242</t>
  </si>
  <si>
    <t>C.I.</t>
  </si>
  <si>
    <t>Zásoby</t>
  </si>
  <si>
    <t>fi_1240</t>
  </si>
  <si>
    <t>Oběžná aktiva</t>
  </si>
  <si>
    <t>fi_1230</t>
  </si>
  <si>
    <t>Dlouhodobý finanční majetek</t>
  </si>
  <si>
    <t>fi_1218</t>
  </si>
  <si>
    <t>Dlouhodobý hmotný majetek</t>
  </si>
  <si>
    <t>fi_1206</t>
  </si>
  <si>
    <t>Dlouhodobý nehmotný majetek</t>
  </si>
  <si>
    <t>fi_1205</t>
  </si>
  <si>
    <t>Dlouhodobý majetek</t>
  </si>
  <si>
    <t>fi_1203</t>
  </si>
  <si>
    <t>Pohledávky za upsaný základní kapitál</t>
  </si>
  <si>
    <t>fi_1201</t>
  </si>
  <si>
    <t>AKTIVA CELKEM</t>
  </si>
  <si>
    <t>Řádná</t>
  </si>
  <si>
    <t>Podtyp</t>
  </si>
  <si>
    <t>Schváleno</t>
  </si>
  <si>
    <t>Ano</t>
  </si>
  <si>
    <t>Audit</t>
  </si>
  <si>
    <t>Ne</t>
  </si>
  <si>
    <t>Konsolidace</t>
  </si>
  <si>
    <t>3/1</t>
  </si>
  <si>
    <t>3</t>
  </si>
  <si>
    <t>Úroveň (zobrazená/dostupná)</t>
  </si>
  <si>
    <t>Jednotky</t>
  </si>
  <si>
    <t>Česká koruna</t>
  </si>
  <si>
    <t>Měna</t>
  </si>
  <si>
    <t>2020/4Q</t>
  </si>
  <si>
    <t>2021/4Q</t>
  </si>
  <si>
    <t>2022/4Q</t>
  </si>
  <si>
    <t>2023/4Q</t>
  </si>
  <si>
    <t>2024/4Q</t>
  </si>
  <si>
    <t>Období</t>
  </si>
  <si>
    <t>60471778</t>
  </si>
  <si>
    <t>IČ</t>
  </si>
  <si>
    <t>Skanska Transbeton, s.r.o.</t>
  </si>
  <si>
    <t>Název subjektu</t>
  </si>
  <si>
    <t>Cash Flow I. dle CAS</t>
  </si>
  <si>
    <t>Účetní závěrka dle CAS pro podnikatele od r. 2016</t>
  </si>
  <si>
    <t>Typ výkazu</t>
  </si>
  <si>
    <t>10. finanční výkaz</t>
  </si>
  <si>
    <t>9. finanční výkaz</t>
  </si>
  <si>
    <t>8. finanční výkaz</t>
  </si>
  <si>
    <t>7. finanční výkaz</t>
  </si>
  <si>
    <t>6. finanční výkaz</t>
  </si>
  <si>
    <t>5. finanční výkaz</t>
  </si>
  <si>
    <t>4. finanční výkaz</t>
  </si>
  <si>
    <t>3. finanční výkaz</t>
  </si>
  <si>
    <t>2. finanční výkaz</t>
  </si>
  <si>
    <t>1. finanční výkaz</t>
  </si>
  <si>
    <t>Interní kód</t>
  </si>
  <si>
    <t>Zkratka</t>
  </si>
  <si>
    <t>Položka</t>
  </si>
  <si>
    <t>26792893</t>
  </si>
  <si>
    <t>DUKOL Ostrava, s.r.o.</t>
  </si>
  <si>
    <t>26398966</t>
  </si>
  <si>
    <t>Körber Pharma Packaging Materials s.r.o.</t>
  </si>
  <si>
    <t>00473057</t>
  </si>
  <si>
    <t>SPEL, a.s.</t>
  </si>
  <si>
    <t>49901869</t>
  </si>
  <si>
    <t>Czech Aerosol, a.s.</t>
  </si>
  <si>
    <t>40743187</t>
  </si>
  <si>
    <t>FRISCHBETON s.r.o.</t>
  </si>
  <si>
    <t>JATKA - KURKA s.r.o.</t>
  </si>
  <si>
    <t>49611461</t>
  </si>
  <si>
    <t>3/3</t>
  </si>
  <si>
    <t>VÁHALA a spol. s r.o. výroba a prodej masných a lahůdkářských výrobků</t>
  </si>
  <si>
    <t>13643819</t>
  </si>
  <si>
    <t>PEJSKAR &amp; spol., spol. s r.o.</t>
  </si>
  <si>
    <t>45535299</t>
  </si>
  <si>
    <t>IREKS ENZYMA s.r.o.</t>
  </si>
  <si>
    <t>15527212</t>
  </si>
  <si>
    <t>LANEX a.s.</t>
  </si>
  <si>
    <t>03327761</t>
  </si>
  <si>
    <t>Nejdecká česárna vlny, a. s.</t>
  </si>
  <si>
    <t>63509326</t>
  </si>
  <si>
    <t>Veba Bazin Riche, a.s.</t>
  </si>
  <si>
    <t>46504648</t>
  </si>
  <si>
    <t>OMNIKA, spol. s r.o.</t>
  </si>
  <si>
    <t>46343733</t>
  </si>
  <si>
    <t>Smart wood Czech, s.r.o.</t>
  </si>
  <si>
    <t>63220113</t>
  </si>
  <si>
    <t>JOTUN CZECH a.s.</t>
  </si>
  <si>
    <t>49900871</t>
  </si>
  <si>
    <t>Flexfill s.r.o.</t>
  </si>
  <si>
    <t>27249026</t>
  </si>
  <si>
    <t>Mölnlycke Health Care Klinipro s.r.o.</t>
  </si>
  <si>
    <t>25886665</t>
  </si>
  <si>
    <t>Tsubaki Automotive Czech Republic s.r.o.</t>
  </si>
  <si>
    <t>04223012</t>
  </si>
  <si>
    <t>GUMOTEX Coating, s.r.o.</t>
  </si>
  <si>
    <t>07417659</t>
  </si>
  <si>
    <t>proOFFICE, s.r.o.</t>
  </si>
  <si>
    <t>64052028</t>
  </si>
  <si>
    <t>TBG BETONMIX a.s.</t>
  </si>
  <si>
    <t>48530794</t>
  </si>
  <si>
    <t>UNEX Slévárna, s.r.o.</t>
  </si>
  <si>
    <t>26823861</t>
  </si>
  <si>
    <t>FRANKLIN ELECTRIC, spol.s r.o.v jaz.českém,FRANKLIN ELECTRIC Ltd., v jaz. anglickém</t>
  </si>
  <si>
    <t>60710454</t>
  </si>
  <si>
    <t>Řetězárna Česká Třebová s.r.o.</t>
  </si>
  <si>
    <t>27482839</t>
  </si>
  <si>
    <t>Hašpl a.s.</t>
  </si>
  <si>
    <t>27466663</t>
  </si>
  <si>
    <t>Baumann Springs s.r.o.</t>
  </si>
  <si>
    <t>27424481</t>
  </si>
  <si>
    <t>Řetězárna a.s.</t>
  </si>
  <si>
    <t>47672081</t>
  </si>
  <si>
    <t>SOPO s.r.o.</t>
  </si>
  <si>
    <t>47534265</t>
  </si>
  <si>
    <t>EnerSys, s.r.o.</t>
  </si>
  <si>
    <t>45241759</t>
  </si>
  <si>
    <t>THERMACUT, k.s.</t>
  </si>
  <si>
    <t>46963715</t>
  </si>
  <si>
    <t>Avire s.r.o.</t>
  </si>
  <si>
    <t>28136161</t>
  </si>
  <si>
    <t>KASPER KOVO s.r.o.</t>
  </si>
  <si>
    <t>46508465</t>
  </si>
  <si>
    <t>T.RAD Czech s.r.o.</t>
  </si>
  <si>
    <t>27161536</t>
  </si>
  <si>
    <t>KUHN - MT, s.r.o.</t>
  </si>
  <si>
    <t>47051019</t>
  </si>
  <si>
    <t>Kongsberg Precision Cutting Systems s.r.o.</t>
  </si>
  <si>
    <t>27744698</t>
  </si>
  <si>
    <t>Krnovské opravny a strojírny s.r.o.</t>
  </si>
  <si>
    <t>46581146</t>
  </si>
  <si>
    <t>Schwan-STABILO ČR,s.r.o.</t>
  </si>
  <si>
    <t>45280746</t>
  </si>
  <si>
    <t>2025/4Q</t>
  </si>
  <si>
    <t>Beskyd Fryčovice, a.s.</t>
  </si>
  <si>
    <t>45192901</t>
  </si>
  <si>
    <t>FRUTA Podivín, a.s.</t>
  </si>
  <si>
    <t>49968556</t>
  </si>
  <si>
    <t>ALIKA a.s.</t>
  </si>
  <si>
    <t>65138244</t>
  </si>
  <si>
    <t>ZEA Sedmihorky, spol. s r.o.</t>
  </si>
  <si>
    <t>15044751</t>
  </si>
  <si>
    <t>Schoeller Křešice s.r.o.</t>
  </si>
  <si>
    <t>62244043</t>
  </si>
  <si>
    <t>Kamýk Daunen s.r.o.</t>
  </si>
  <si>
    <t>25691104</t>
  </si>
  <si>
    <t>DANZER BOHEMIA-DÝHÁRNA s.r.o.</t>
  </si>
  <si>
    <t>26203901</t>
  </si>
  <si>
    <t>Paragon Customer Communications Czech Republic a.s.</t>
  </si>
  <si>
    <t>62619551</t>
  </si>
  <si>
    <t>Elkamet s.r.o.</t>
  </si>
  <si>
    <t>27125149</t>
  </si>
  <si>
    <t>Fremach Morava, s.r.o.</t>
  </si>
  <si>
    <t>26215675</t>
  </si>
  <si>
    <t>MATEO PACKING s.r.o.</t>
  </si>
  <si>
    <t>48111678</t>
  </si>
  <si>
    <t>Alfa Plastik, a.s.</t>
  </si>
  <si>
    <t>60793791</t>
  </si>
  <si>
    <t>CIREX CZ s.r.o.</t>
  </si>
  <si>
    <t>46580140</t>
  </si>
  <si>
    <t>Slévárna HEUNISCH Brno, s.r.o.</t>
  </si>
  <si>
    <t>27695905</t>
  </si>
  <si>
    <t>CZECH-CONT s.r.o.</t>
  </si>
  <si>
    <t>29120616</t>
  </si>
  <si>
    <t>FAGUS, a.s.</t>
  </si>
  <si>
    <t>44005474</t>
  </si>
  <si>
    <t>KeyTec České Budějovice s.r.o.</t>
  </si>
  <si>
    <t>60875895</t>
  </si>
  <si>
    <t>Precision Castparts CZ s.r.o.</t>
  </si>
  <si>
    <t>25249959</t>
  </si>
  <si>
    <t>Bilsing Automation Czech s.r.o.</t>
  </si>
  <si>
    <t>25737635</t>
  </si>
  <si>
    <t>Wicke CZ, s.r.o.</t>
  </si>
  <si>
    <t>60732873</t>
  </si>
  <si>
    <t>COMINFO, a.s.</t>
  </si>
  <si>
    <t>63482576</t>
  </si>
  <si>
    <t>Rosenberg s. r. o.</t>
  </si>
  <si>
    <t>00870226</t>
  </si>
  <si>
    <t>ASE, s.r.o.</t>
  </si>
  <si>
    <t>47536586</t>
  </si>
  <si>
    <t>Wikov TurboGear s.r.o.</t>
  </si>
  <si>
    <t>47718617</t>
  </si>
  <si>
    <t>ŠMT a.s.</t>
  </si>
  <si>
    <t>29253462</t>
  </si>
  <si>
    <t>Joyson Safety Systems Czech s.r.o.</t>
  </si>
  <si>
    <t>05324335</t>
  </si>
  <si>
    <t>GUMOTEX Automotive Břeclav, s.r.o.</t>
  </si>
  <si>
    <t>07411791</t>
  </si>
  <si>
    <t>ELEKTRODESIGN ventilátory spol. s r.o.</t>
  </si>
  <si>
    <t>24828122</t>
  </si>
  <si>
    <t>IDEAL-Trade Service, spol. s r.o.</t>
  </si>
  <si>
    <t>48908126</t>
  </si>
  <si>
    <t>SKALIČAN a.s.</t>
  </si>
  <si>
    <t>46504958</t>
  </si>
  <si>
    <t>Řeznictví H+H, s.r.o.</t>
  </si>
  <si>
    <t>26788942</t>
  </si>
  <si>
    <t>FRUJO, a. s.</t>
  </si>
  <si>
    <t>00557706</t>
  </si>
  <si>
    <t>LACRUM Velké Meziříčí, s.r.o.</t>
  </si>
  <si>
    <t>63992370</t>
  </si>
  <si>
    <t>Zemědělské zásobování Plzeň a.s.</t>
  </si>
  <si>
    <t>49788221</t>
  </si>
  <si>
    <t>Teufelberger spol. s r.o.</t>
  </si>
  <si>
    <t>60617349</t>
  </si>
  <si>
    <t>Lindner Türen - Fassaden s.r.o.</t>
  </si>
  <si>
    <t>49193929</t>
  </si>
  <si>
    <t>Glazura s.r.o.</t>
  </si>
  <si>
    <t>62243462</t>
  </si>
  <si>
    <t>Cosmonde, a.s.</t>
  </si>
  <si>
    <t>45272859</t>
  </si>
  <si>
    <t>AKWEL RUDNIK CZECH REPUBLIC a.s.</t>
  </si>
  <si>
    <t>48171514</t>
  </si>
  <si>
    <t>Stokvis Promi s.r.o.</t>
  </si>
  <si>
    <t>25719912</t>
  </si>
  <si>
    <t>EuWe Eugen Wexler ČR, s.r.o.</t>
  </si>
  <si>
    <t>49702092</t>
  </si>
  <si>
    <t>MEGATECH Industries Jablonec s.r.o.</t>
  </si>
  <si>
    <t>28259114</t>
  </si>
  <si>
    <t>KŠ PREFA s.r.o.</t>
  </si>
  <si>
    <t>29024064</t>
  </si>
  <si>
    <t>voestalpine Profilform s.r.o.</t>
  </si>
  <si>
    <t>25321455</t>
  </si>
  <si>
    <t>TRIANGOLO spol. s r.o.</t>
  </si>
  <si>
    <t>47906600</t>
  </si>
  <si>
    <t>DETAIL CZ s.r.o.</t>
  </si>
  <si>
    <t>25170791</t>
  </si>
  <si>
    <t>TOKOZ a.s.</t>
  </si>
  <si>
    <t>25670042</t>
  </si>
  <si>
    <t>HI-LEX Czech, s.r.o.</t>
  </si>
  <si>
    <t>05870461</t>
  </si>
  <si>
    <t>MODUS, spol. s r.o.</t>
  </si>
  <si>
    <t>49976796</t>
  </si>
  <si>
    <t>Meleghy Automotive Czech, s.r.o.</t>
  </si>
  <si>
    <t>24260070</t>
  </si>
  <si>
    <t>Inteva Products Czech Republic a.s.</t>
  </si>
  <si>
    <t>48266175</t>
  </si>
  <si>
    <t>RIM CZ a.s.</t>
  </si>
  <si>
    <t>44117353</t>
  </si>
  <si>
    <t>Haselmeier s.r.o.</t>
  </si>
  <si>
    <t>26422531</t>
  </si>
  <si>
    <t>I P C plast spol. s r. o.</t>
  </si>
  <si>
    <t>00515566</t>
  </si>
  <si>
    <t>SIGNALBAU a.s.</t>
  </si>
  <si>
    <t>25840819</t>
  </si>
  <si>
    <t>POEX Velké Meziříčí,a.s.</t>
  </si>
  <si>
    <t>25518356</t>
  </si>
  <si>
    <t>ALIMPEX - MASO, s.r.o.</t>
  </si>
  <si>
    <t>25197002</t>
  </si>
  <si>
    <t>Bohušovická mlékárna, a.s.</t>
  </si>
  <si>
    <t>48291960</t>
  </si>
  <si>
    <t>Škrobárny Pelhřimov, a.s.</t>
  </si>
  <si>
    <t>60071206</t>
  </si>
  <si>
    <t>Sonnentor s.r.o.</t>
  </si>
  <si>
    <t>46342958</t>
  </si>
  <si>
    <t>CzechPak Manufacturing, s.r.o.</t>
  </si>
  <si>
    <t>28395689</t>
  </si>
  <si>
    <t>Podravka - Lagris a.s.</t>
  </si>
  <si>
    <t>25510487</t>
  </si>
  <si>
    <t>EAT</t>
  </si>
  <si>
    <t>EBIT</t>
  </si>
  <si>
    <t>yty TA change</t>
  </si>
  <si>
    <t>yty TL change</t>
  </si>
  <si>
    <t>yty EQ change</t>
  </si>
  <si>
    <t>Přidaná hodnota</t>
  </si>
  <si>
    <t>Okamžitá likvidita</t>
  </si>
  <si>
    <t>Pohotová likvidita</t>
  </si>
  <si>
    <t>Běžná likvidita</t>
  </si>
  <si>
    <t>Pracovní kapitál</t>
  </si>
  <si>
    <t>Obratovost pracovního kapitálu</t>
  </si>
  <si>
    <t>Doba obratu pracovnío kapitálu</t>
  </si>
  <si>
    <t>ROA - EAT</t>
  </si>
  <si>
    <t>ROA - EBIT</t>
  </si>
  <si>
    <t>ROE</t>
  </si>
  <si>
    <t>Rentabilita tržeb</t>
  </si>
  <si>
    <t>Nákladovost</t>
  </si>
  <si>
    <t>Rentabilita nákladů</t>
  </si>
  <si>
    <t>Obratovost celkových aktiv</t>
  </si>
  <si>
    <t>Doba obratu celkových aktiv</t>
  </si>
  <si>
    <t>Obratovost zásob</t>
  </si>
  <si>
    <t>Obrátka zásob</t>
  </si>
  <si>
    <t>Obratovost pohledávek</t>
  </si>
  <si>
    <t>Obrátka pohledávek</t>
  </si>
  <si>
    <t>Obratovost závazků</t>
  </si>
  <si>
    <t>Obrátka závazků</t>
  </si>
  <si>
    <t>Debt ratio</t>
  </si>
  <si>
    <t>EQ ratio</t>
  </si>
  <si>
    <t>Finanční páka</t>
  </si>
  <si>
    <t>D/E</t>
  </si>
  <si>
    <t>Obratová rentabilita</t>
  </si>
  <si>
    <t>Stupeň oddlužení</t>
  </si>
  <si>
    <t>Fin. Využití EQ</t>
  </si>
  <si>
    <t>Fin. Rentabilita fin. Fondu</t>
  </si>
  <si>
    <t>X1</t>
  </si>
  <si>
    <t>X2</t>
  </si>
  <si>
    <t>X3</t>
  </si>
  <si>
    <t>X4</t>
  </si>
  <si>
    <t>X5</t>
  </si>
  <si>
    <t>Z = 0,717X1+0,847X2+3,107X3+0,42X4+0,998X5</t>
  </si>
  <si>
    <t>A</t>
  </si>
  <si>
    <t>B</t>
  </si>
  <si>
    <t>C</t>
  </si>
  <si>
    <t>D</t>
  </si>
  <si>
    <t>IN99 = -0,017*A+4,573*B+0,481*C+0,015*D</t>
  </si>
  <si>
    <t>E</t>
  </si>
  <si>
    <t>IN01 = 0,13*A+0,04*B+3,92*C+0,21*D+0,09*E</t>
  </si>
  <si>
    <t>R1</t>
  </si>
  <si>
    <t>R2</t>
  </si>
  <si>
    <t>R3</t>
  </si>
  <si>
    <t>R4</t>
  </si>
  <si>
    <t>R1 bod</t>
  </si>
  <si>
    <t>R2 bod</t>
  </si>
  <si>
    <t>R3 bod</t>
  </si>
  <si>
    <t>R4 bod</t>
  </si>
  <si>
    <t>Hodnocení Fin stability</t>
  </si>
  <si>
    <t>Hodnocení vyn situace</t>
  </si>
  <si>
    <t>Hodnocení celkové situace</t>
  </si>
  <si>
    <t>Stabilita S</t>
  </si>
  <si>
    <t>Likvidita L</t>
  </si>
  <si>
    <t>Aktivita A</t>
  </si>
  <si>
    <t>Rentabilita R</t>
  </si>
  <si>
    <t>Celkový C</t>
  </si>
  <si>
    <t>S1</t>
  </si>
  <si>
    <t>S2</t>
  </si>
  <si>
    <t>S3</t>
  </si>
  <si>
    <t>S4</t>
  </si>
  <si>
    <t>S5</t>
  </si>
  <si>
    <t>L1</t>
  </si>
  <si>
    <t>L2</t>
  </si>
  <si>
    <t>L3</t>
  </si>
  <si>
    <t>L4</t>
  </si>
  <si>
    <t>A1</t>
  </si>
  <si>
    <t>A2</t>
  </si>
  <si>
    <t>A3</t>
  </si>
  <si>
    <t>R5</t>
  </si>
  <si>
    <t>S</t>
  </si>
  <si>
    <t>L</t>
  </si>
  <si>
    <t>R</t>
  </si>
  <si>
    <t>YtY TA change</t>
  </si>
  <si>
    <t>YtY TL change</t>
  </si>
  <si>
    <t>YtY EQ change</t>
  </si>
  <si>
    <t>přidaná hodnota</t>
  </si>
  <si>
    <t>Ukazatele likvidity</t>
  </si>
  <si>
    <t>Ukazatele rentability</t>
  </si>
  <si>
    <t>Ukazatele aktivity</t>
  </si>
  <si>
    <t>Ukazatele zadluženosti</t>
  </si>
  <si>
    <t>Ukazatele CF</t>
  </si>
  <si>
    <t>Altmanův model</t>
  </si>
  <si>
    <t>Index důvěryhodnosti - IN99 - vlastnický index</t>
  </si>
  <si>
    <t>Index důvěryhodnosti - IN01</t>
  </si>
  <si>
    <t>Kralickův Quicktest - STR - 89</t>
  </si>
  <si>
    <t>Kralickův Quicktest - STR - 89 - BODY</t>
  </si>
  <si>
    <t>Bilanční analýza I</t>
  </si>
  <si>
    <t>Bilanční analýza II</t>
  </si>
  <si>
    <t>Bilanční analýza II - Celkové ukazatele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</si>
</sst>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"/>
  </numFmts>
  <fonts count="23" x14ac:knownFonts="1">
    <font>
      <sz val="11"/>
      <color theme="1"/>
      <name val="Aptos Narrow"/>
      <family val="2"/>
      <charset val="238"/>
      <scheme val="minor"/>
    </font>
    <font>
      <sz val="10"/>
      <name val="Arial"/>
      <charset val="238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Aptos Narrow"/>
      <family val="2"/>
      <charset val="238"/>
      <scheme val="minor"/>
    </font>
    <font>
      <sz val="18"/>
      <color theme="3"/>
      <name val="Aptos Display"/>
      <family val="2"/>
      <charset val="238"/>
      <scheme val="major"/>
    </font>
    <font>
      <b/>
      <sz val="15"/>
      <color theme="3"/>
      <name val="Aptos Narrow"/>
      <family val="2"/>
      <charset val="238"/>
      <scheme val="minor"/>
    </font>
    <font>
      <b/>
      <sz val="13"/>
      <color theme="3"/>
      <name val="Aptos Narrow"/>
      <family val="2"/>
      <charset val="238"/>
      <scheme val="minor"/>
    </font>
    <font>
      <b/>
      <sz val="11"/>
      <color theme="3"/>
      <name val="Aptos Narrow"/>
      <family val="2"/>
      <charset val="238"/>
      <scheme val="minor"/>
    </font>
    <font>
      <sz val="11"/>
      <color rgb="FF006100"/>
      <name val="Aptos Narrow"/>
      <family val="2"/>
      <charset val="238"/>
      <scheme val="minor"/>
    </font>
    <font>
      <sz val="11"/>
      <color rgb="FF9C0006"/>
      <name val="Aptos Narrow"/>
      <family val="2"/>
      <charset val="238"/>
      <scheme val="minor"/>
    </font>
    <font>
      <sz val="11"/>
      <color rgb="FF9C5700"/>
      <name val="Aptos Narrow"/>
      <family val="2"/>
      <charset val="238"/>
      <scheme val="minor"/>
    </font>
    <font>
      <sz val="11"/>
      <color rgb="FF3F3F76"/>
      <name val="Aptos Narrow"/>
      <family val="2"/>
      <charset val="238"/>
      <scheme val="minor"/>
    </font>
    <font>
      <b/>
      <sz val="11"/>
      <color rgb="FF3F3F3F"/>
      <name val="Aptos Narrow"/>
      <family val="2"/>
      <charset val="238"/>
      <scheme val="minor"/>
    </font>
    <font>
      <b/>
      <sz val="11"/>
      <color rgb="FFFA7D00"/>
      <name val="Aptos Narrow"/>
      <family val="2"/>
      <charset val="238"/>
      <scheme val="minor"/>
    </font>
    <font>
      <sz val="11"/>
      <color rgb="FFFA7D00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i/>
      <sz val="11"/>
      <color rgb="FF7F7F7F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b/>
      <sz val="9"/>
      <color theme="0"/>
      <name val="Arial"/>
      <family val="2"/>
    </font>
    <font>
      <b/>
      <sz val="11"/>
      <color theme="0"/>
      <name val="Aptos Narrow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4" fillId="9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3" fontId="2" fillId="0" borderId="1" xfId="1" applyNumberFormat="1" applyFont="1" applyBorder="1" applyAlignment="1">
      <alignment horizontal="right"/>
    </xf>
    <xf numFmtId="0" fontId="2" fillId="2" borderId="1" xfId="1" applyFont="1" applyFill="1" applyBorder="1" applyAlignment="1">
      <alignment wrapText="1"/>
    </xf>
    <xf numFmtId="0" fontId="3" fillId="2" borderId="1" xfId="1" applyFont="1" applyFill="1" applyBorder="1" applyAlignment="1">
      <alignment horizontal="left" vertical="center"/>
    </xf>
    <xf numFmtId="3" fontId="0" fillId="0" borderId="0" xfId="0" applyNumberFormat="1"/>
    <xf numFmtId="0" fontId="2" fillId="2" borderId="11" xfId="1" applyFont="1" applyFill="1" applyBorder="1" applyAlignment="1">
      <alignment wrapText="1"/>
    </xf>
    <xf numFmtId="0" fontId="21" fillId="34" borderId="0" xfId="44" applyFont="1" applyFill="1" applyAlignment="1">
      <alignment horizontal="left" vertical="center"/>
    </xf>
    <xf numFmtId="9" fontId="0" fillId="0" borderId="0" xfId="43" applyFont="1"/>
    <xf numFmtId="0" fontId="22" fillId="34" borderId="0" xfId="0" applyFont="1" applyFill="1"/>
    <xf numFmtId="0" fontId="22" fillId="35" borderId="0" xfId="0" applyFont="1" applyFill="1"/>
    <xf numFmtId="0" fontId="3" fillId="36" borderId="0" xfId="44" applyFont="1" applyFill="1" applyAlignment="1">
      <alignment horizontal="left" vertical="center"/>
    </xf>
    <xf numFmtId="9" fontId="0" fillId="0" borderId="0" xfId="0" applyNumberFormat="1"/>
    <xf numFmtId="164" fontId="0" fillId="0" borderId="0" xfId="0" applyNumberFormat="1"/>
    <xf numFmtId="0" fontId="21" fillId="34" borderId="0" xfId="44" applyFont="1" applyFill="1" applyAlignment="1">
      <alignment horizontal="center" vertical="center"/>
    </xf>
    <xf numFmtId="0" fontId="21" fillId="37" borderId="0" xfId="44" applyFont="1" applyFill="1" applyAlignment="1">
      <alignment horizontal="center" vertical="center"/>
    </xf>
    <xf numFmtId="0" fontId="21" fillId="38" borderId="0" xfId="44" applyFont="1" applyFill="1" applyAlignment="1">
      <alignment horizontal="center" vertical="center"/>
    </xf>
    <xf numFmtId="10" fontId="0" fillId="0" borderId="0" xfId="0" applyNumberFormat="1"/>
    <xf numFmtId="43" fontId="0" fillId="0" borderId="0" xfId="45" applyFont="1"/>
    <xf numFmtId="10" fontId="0" fillId="0" borderId="0" xfId="43" applyNumberFormat="1" applyFont="1"/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5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Check Cell" xfId="14" builtinId="23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4" xr:uid="{4194C1D2-9A2C-418B-8708-92E88A8CAAB6}"/>
    <cellStyle name="Normal 3" xfId="1" xr:uid="{05C98E16-830D-4A43-85C3-4272E915CF4E}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1C776-39F8-4601-9EFB-5201FA07207F}">
  <dimension ref="A1:QM112"/>
  <sheetViews>
    <sheetView showGridLines="0" tabSelected="1" topLeftCell="A63" zoomScale="70" zoomScaleNormal="70" workbookViewId="0">
      <selection activeCell="H85" sqref="H85"/>
    </sheetView>
  </sheetViews>
  <sheetFormatPr defaultRowHeight="15" x14ac:dyDescent="0.25"/>
  <cols>
    <col min="2" max="6" width="11.7109375" bestFit="1" customWidth="1"/>
    <col min="306" max="310" width="20.140625" bestFit="1" customWidth="1"/>
    <col min="311" max="315" width="20.28515625" bestFit="1" customWidth="1"/>
    <col min="316" max="320" width="24.140625" bestFit="1" customWidth="1"/>
  </cols>
  <sheetData>
    <row r="1" spans="1:455" ht="24.75" x14ac:dyDescent="0.25">
      <c r="B1">
        <v>2024</v>
      </c>
      <c r="C1">
        <v>2023</v>
      </c>
      <c r="D1">
        <v>2022</v>
      </c>
      <c r="E1">
        <v>2021</v>
      </c>
      <c r="F1">
        <v>2020</v>
      </c>
      <c r="N1" s="5" t="s">
        <v>500</v>
      </c>
      <c r="O1" s="5" t="s">
        <v>500</v>
      </c>
      <c r="P1" s="5" t="s">
        <v>500</v>
      </c>
      <c r="Q1" s="5" t="s">
        <v>500</v>
      </c>
      <c r="R1" s="5" t="s">
        <v>500</v>
      </c>
      <c r="S1" s="5" t="s">
        <v>501</v>
      </c>
      <c r="T1" s="5" t="s">
        <v>501</v>
      </c>
      <c r="U1" s="5" t="s">
        <v>501</v>
      </c>
      <c r="V1" s="5" t="s">
        <v>501</v>
      </c>
      <c r="W1" s="5" t="s">
        <v>501</v>
      </c>
      <c r="X1" s="5" t="s">
        <v>502</v>
      </c>
      <c r="Y1" s="5" t="s">
        <v>502</v>
      </c>
      <c r="Z1" s="5" t="s">
        <v>502</v>
      </c>
      <c r="AA1" s="5" t="s">
        <v>502</v>
      </c>
      <c r="AB1" s="5" t="s">
        <v>503</v>
      </c>
      <c r="AC1" s="5" t="s">
        <v>503</v>
      </c>
      <c r="AD1" s="5" t="s">
        <v>503</v>
      </c>
      <c r="AE1" s="5" t="s">
        <v>503</v>
      </c>
      <c r="AF1" s="5" t="s">
        <v>504</v>
      </c>
      <c r="AG1" s="5" t="s">
        <v>504</v>
      </c>
      <c r="AH1" s="5" t="s">
        <v>504</v>
      </c>
      <c r="AI1" s="5" t="s">
        <v>504</v>
      </c>
      <c r="AJ1" s="5" t="s">
        <v>505</v>
      </c>
      <c r="AK1" s="5" t="s">
        <v>505</v>
      </c>
      <c r="AL1" s="5" t="s">
        <v>505</v>
      </c>
      <c r="AM1" s="5" t="s">
        <v>505</v>
      </c>
      <c r="AN1" s="5" t="s">
        <v>505</v>
      </c>
      <c r="AO1" s="6" t="s">
        <v>506</v>
      </c>
      <c r="AP1" s="6" t="s">
        <v>506</v>
      </c>
      <c r="AQ1" s="6" t="s">
        <v>506</v>
      </c>
      <c r="AR1" s="6" t="s">
        <v>506</v>
      </c>
      <c r="AS1" s="6" t="s">
        <v>506</v>
      </c>
      <c r="AT1" s="6" t="s">
        <v>507</v>
      </c>
      <c r="AU1" s="6" t="s">
        <v>507</v>
      </c>
      <c r="AV1" s="6" t="s">
        <v>507</v>
      </c>
      <c r="AW1" s="6" t="s">
        <v>507</v>
      </c>
      <c r="AX1" s="6" t="s">
        <v>507</v>
      </c>
      <c r="AY1" s="6" t="s">
        <v>508</v>
      </c>
      <c r="AZ1" s="6" t="s">
        <v>508</v>
      </c>
      <c r="BA1" s="6" t="s">
        <v>508</v>
      </c>
      <c r="BB1" s="6" t="s">
        <v>508</v>
      </c>
      <c r="BC1" s="6" t="s">
        <v>508</v>
      </c>
      <c r="BD1" s="6" t="s">
        <v>509</v>
      </c>
      <c r="BE1" s="6" t="s">
        <v>509</v>
      </c>
      <c r="BF1" s="6" t="s">
        <v>509</v>
      </c>
      <c r="BG1" s="6" t="s">
        <v>509</v>
      </c>
      <c r="BH1" s="6" t="s">
        <v>509</v>
      </c>
      <c r="BI1" s="6" t="s">
        <v>510</v>
      </c>
      <c r="BJ1" s="6" t="s">
        <v>510</v>
      </c>
      <c r="BK1" s="6" t="s">
        <v>510</v>
      </c>
      <c r="BL1" s="6" t="s">
        <v>510</v>
      </c>
      <c r="BM1" s="6" t="s">
        <v>510</v>
      </c>
      <c r="BN1" s="6" t="s">
        <v>511</v>
      </c>
      <c r="BO1" s="6" t="s">
        <v>511</v>
      </c>
      <c r="BP1" s="6" t="s">
        <v>511</v>
      </c>
      <c r="BQ1" s="6" t="s">
        <v>511</v>
      </c>
      <c r="BR1" s="6" t="s">
        <v>511</v>
      </c>
      <c r="BS1" s="6" t="s">
        <v>512</v>
      </c>
      <c r="BT1" s="6" t="s">
        <v>512</v>
      </c>
      <c r="BU1" s="6" t="s">
        <v>512</v>
      </c>
      <c r="BV1" s="6" t="s">
        <v>512</v>
      </c>
      <c r="BW1" s="6" t="s">
        <v>512</v>
      </c>
      <c r="BX1" s="6" t="s">
        <v>513</v>
      </c>
      <c r="BY1" s="6" t="s">
        <v>513</v>
      </c>
      <c r="BZ1" s="6" t="s">
        <v>513</v>
      </c>
      <c r="CA1" s="6" t="s">
        <v>513</v>
      </c>
      <c r="CB1" s="6" t="s">
        <v>513</v>
      </c>
      <c r="CC1" s="6" t="s">
        <v>514</v>
      </c>
      <c r="CD1" s="6" t="s">
        <v>514</v>
      </c>
      <c r="CE1" s="6" t="s">
        <v>514</v>
      </c>
      <c r="CF1" s="6" t="s">
        <v>514</v>
      </c>
      <c r="CG1" s="6" t="s">
        <v>514</v>
      </c>
      <c r="CH1" s="6" t="s">
        <v>515</v>
      </c>
      <c r="CI1" s="6" t="s">
        <v>515</v>
      </c>
      <c r="CJ1" s="6" t="s">
        <v>515</v>
      </c>
      <c r="CK1" s="6" t="s">
        <v>515</v>
      </c>
      <c r="CL1" s="6" t="s">
        <v>515</v>
      </c>
      <c r="CM1" s="6" t="s">
        <v>516</v>
      </c>
      <c r="CN1" s="6" t="s">
        <v>516</v>
      </c>
      <c r="CO1" s="6" t="s">
        <v>516</v>
      </c>
      <c r="CP1" s="6" t="s">
        <v>516</v>
      </c>
      <c r="CQ1" s="6" t="s">
        <v>516</v>
      </c>
      <c r="CR1" s="6" t="s">
        <v>517</v>
      </c>
      <c r="CS1" s="6" t="s">
        <v>517</v>
      </c>
      <c r="CT1" s="6" t="s">
        <v>517</v>
      </c>
      <c r="CU1" s="6" t="s">
        <v>517</v>
      </c>
      <c r="CV1" s="6" t="s">
        <v>517</v>
      </c>
      <c r="CW1" s="6" t="s">
        <v>518</v>
      </c>
      <c r="CX1" s="6" t="s">
        <v>518</v>
      </c>
      <c r="CY1" s="6" t="s">
        <v>518</v>
      </c>
      <c r="CZ1" s="6" t="s">
        <v>518</v>
      </c>
      <c r="DA1" s="6" t="s">
        <v>518</v>
      </c>
      <c r="DB1" s="6" t="s">
        <v>519</v>
      </c>
      <c r="DC1" s="6" t="s">
        <v>519</v>
      </c>
      <c r="DD1" s="6" t="s">
        <v>519</v>
      </c>
      <c r="DE1" s="6" t="s">
        <v>519</v>
      </c>
      <c r="DF1" s="6" t="s">
        <v>519</v>
      </c>
      <c r="DG1" s="6" t="s">
        <v>520</v>
      </c>
      <c r="DH1" s="6" t="s">
        <v>520</v>
      </c>
      <c r="DI1" s="6" t="s">
        <v>520</v>
      </c>
      <c r="DJ1" s="6" t="s">
        <v>520</v>
      </c>
      <c r="DK1" s="6" t="s">
        <v>520</v>
      </c>
      <c r="DL1" s="6" t="s">
        <v>521</v>
      </c>
      <c r="DM1" s="6" t="s">
        <v>521</v>
      </c>
      <c r="DN1" s="6" t="s">
        <v>521</v>
      </c>
      <c r="DO1" s="6" t="s">
        <v>521</v>
      </c>
      <c r="DP1" s="6" t="s">
        <v>521</v>
      </c>
      <c r="DQ1" s="6" t="s">
        <v>522</v>
      </c>
      <c r="DR1" s="6" t="s">
        <v>522</v>
      </c>
      <c r="DS1" s="6" t="s">
        <v>522</v>
      </c>
      <c r="DT1" s="6" t="s">
        <v>522</v>
      </c>
      <c r="DU1" s="6" t="s">
        <v>522</v>
      </c>
      <c r="DV1" s="6" t="s">
        <v>523</v>
      </c>
      <c r="DW1" s="6" t="s">
        <v>523</v>
      </c>
      <c r="DX1" s="6" t="s">
        <v>523</v>
      </c>
      <c r="DY1" s="6" t="s">
        <v>523</v>
      </c>
      <c r="DZ1" s="6" t="s">
        <v>523</v>
      </c>
      <c r="EA1" s="6" t="s">
        <v>524</v>
      </c>
      <c r="EB1" s="6" t="s">
        <v>524</v>
      </c>
      <c r="EC1" s="6" t="s">
        <v>524</v>
      </c>
      <c r="ED1" s="6" t="s">
        <v>524</v>
      </c>
      <c r="EE1" s="6" t="s">
        <v>524</v>
      </c>
      <c r="EF1" s="6" t="s">
        <v>525</v>
      </c>
      <c r="EG1" s="6" t="s">
        <v>525</v>
      </c>
      <c r="EH1" s="6" t="s">
        <v>525</v>
      </c>
      <c r="EI1" s="6" t="s">
        <v>525</v>
      </c>
      <c r="EJ1" s="6" t="s">
        <v>525</v>
      </c>
      <c r="EK1" s="6" t="s">
        <v>526</v>
      </c>
      <c r="EL1" s="6" t="s">
        <v>526</v>
      </c>
      <c r="EM1" s="6" t="s">
        <v>526</v>
      </c>
      <c r="EN1" s="6" t="s">
        <v>526</v>
      </c>
      <c r="EO1" s="6" t="s">
        <v>526</v>
      </c>
      <c r="EP1" s="6" t="s">
        <v>527</v>
      </c>
      <c r="EQ1" s="6" t="s">
        <v>527</v>
      </c>
      <c r="ER1" s="6" t="s">
        <v>527</v>
      </c>
      <c r="ES1" s="6" t="s">
        <v>527</v>
      </c>
      <c r="ET1" s="6" t="s">
        <v>527</v>
      </c>
      <c r="EU1" s="6" t="s">
        <v>528</v>
      </c>
      <c r="EV1" s="6" t="s">
        <v>528</v>
      </c>
      <c r="EW1" s="6" t="s">
        <v>528</v>
      </c>
      <c r="EX1" s="6" t="s">
        <v>528</v>
      </c>
      <c r="EY1" s="6" t="s">
        <v>528</v>
      </c>
      <c r="EZ1" s="6" t="s">
        <v>529</v>
      </c>
      <c r="FA1" s="6" t="s">
        <v>529</v>
      </c>
      <c r="FB1" s="6" t="s">
        <v>529</v>
      </c>
      <c r="FC1" s="6" t="s">
        <v>529</v>
      </c>
      <c r="FD1" s="6" t="s">
        <v>529</v>
      </c>
      <c r="FE1" s="6" t="s">
        <v>530</v>
      </c>
      <c r="FF1" s="6" t="s">
        <v>530</v>
      </c>
      <c r="FG1" s="6" t="s">
        <v>530</v>
      </c>
      <c r="FH1" s="6" t="s">
        <v>530</v>
      </c>
      <c r="FI1" s="6" t="s">
        <v>530</v>
      </c>
      <c r="FJ1" s="6" t="s">
        <v>531</v>
      </c>
      <c r="FK1" s="6" t="s">
        <v>531</v>
      </c>
      <c r="FL1" s="6" t="s">
        <v>531</v>
      </c>
      <c r="FM1" s="6" t="s">
        <v>531</v>
      </c>
      <c r="FN1" s="6" t="s">
        <v>531</v>
      </c>
      <c r="FO1" s="6" t="s">
        <v>532</v>
      </c>
      <c r="FP1" s="6" t="s">
        <v>532</v>
      </c>
      <c r="FQ1" s="6" t="s">
        <v>532</v>
      </c>
      <c r="FR1" s="6" t="s">
        <v>532</v>
      </c>
      <c r="FS1" s="6" t="s">
        <v>532</v>
      </c>
      <c r="FT1" s="6" t="s">
        <v>533</v>
      </c>
      <c r="FU1" s="6" t="s">
        <v>533</v>
      </c>
      <c r="FV1" s="6" t="s">
        <v>533</v>
      </c>
      <c r="FW1" s="6" t="s">
        <v>533</v>
      </c>
      <c r="FX1" s="6" t="s">
        <v>533</v>
      </c>
      <c r="FY1" s="6" t="s">
        <v>534</v>
      </c>
      <c r="FZ1" s="6" t="s">
        <v>534</v>
      </c>
      <c r="GA1" s="6" t="s">
        <v>534</v>
      </c>
      <c r="GB1" s="6" t="s">
        <v>534</v>
      </c>
      <c r="GC1" s="6" t="s">
        <v>534</v>
      </c>
      <c r="GD1" s="6" t="s">
        <v>535</v>
      </c>
      <c r="GE1" s="6" t="s">
        <v>535</v>
      </c>
      <c r="GF1" s="6" t="s">
        <v>535</v>
      </c>
      <c r="GG1" s="6" t="s">
        <v>535</v>
      </c>
      <c r="GH1" s="6" t="s">
        <v>535</v>
      </c>
      <c r="GI1" s="6" t="s">
        <v>536</v>
      </c>
      <c r="GJ1" s="6" t="s">
        <v>536</v>
      </c>
      <c r="GK1" s="6" t="s">
        <v>536</v>
      </c>
      <c r="GL1" s="6" t="s">
        <v>536</v>
      </c>
      <c r="GM1" s="6" t="s">
        <v>536</v>
      </c>
      <c r="GN1" s="6" t="s">
        <v>537</v>
      </c>
      <c r="GO1" s="6" t="s">
        <v>537</v>
      </c>
      <c r="GP1" s="6" t="s">
        <v>537</v>
      </c>
      <c r="GQ1" s="6" t="s">
        <v>537</v>
      </c>
      <c r="GR1" s="6" t="s">
        <v>537</v>
      </c>
      <c r="GS1" s="6" t="s">
        <v>538</v>
      </c>
      <c r="GT1" s="6" t="s">
        <v>538</v>
      </c>
      <c r="GU1" s="6" t="s">
        <v>538</v>
      </c>
      <c r="GV1" s="6" t="s">
        <v>538</v>
      </c>
      <c r="GW1" s="6" t="s">
        <v>538</v>
      </c>
      <c r="GX1" s="6" t="s">
        <v>539</v>
      </c>
      <c r="GY1" s="6" t="s">
        <v>539</v>
      </c>
      <c r="GZ1" s="6" t="s">
        <v>539</v>
      </c>
      <c r="HA1" s="6" t="s">
        <v>539</v>
      </c>
      <c r="HB1" s="6" t="s">
        <v>539</v>
      </c>
      <c r="HC1" s="6" t="s">
        <v>540</v>
      </c>
      <c r="HD1" s="6" t="s">
        <v>540</v>
      </c>
      <c r="HE1" s="6" t="s">
        <v>540</v>
      </c>
      <c r="HF1" s="6" t="s">
        <v>540</v>
      </c>
      <c r="HG1" s="6" t="s">
        <v>540</v>
      </c>
      <c r="HH1" s="6" t="s">
        <v>541</v>
      </c>
      <c r="HI1" s="6" t="s">
        <v>541</v>
      </c>
      <c r="HJ1" s="6" t="s">
        <v>541</v>
      </c>
      <c r="HK1" s="6" t="s">
        <v>541</v>
      </c>
      <c r="HL1" s="6" t="s">
        <v>541</v>
      </c>
      <c r="HM1" s="6" t="s">
        <v>542</v>
      </c>
      <c r="HN1" s="6" t="s">
        <v>542</v>
      </c>
      <c r="HO1" s="6" t="s">
        <v>542</v>
      </c>
      <c r="HP1" s="6" t="s">
        <v>542</v>
      </c>
      <c r="HQ1" s="6" t="s">
        <v>542</v>
      </c>
      <c r="HR1" s="6" t="s">
        <v>543</v>
      </c>
      <c r="HS1" s="6" t="s">
        <v>543</v>
      </c>
      <c r="HT1" s="6" t="s">
        <v>543</v>
      </c>
      <c r="HU1" s="6" t="s">
        <v>543</v>
      </c>
      <c r="HV1" s="6" t="s">
        <v>543</v>
      </c>
      <c r="HW1" s="6" t="s">
        <v>544</v>
      </c>
      <c r="HX1" s="6" t="s">
        <v>544</v>
      </c>
      <c r="HY1" s="6" t="s">
        <v>544</v>
      </c>
      <c r="HZ1" s="6" t="s">
        <v>544</v>
      </c>
      <c r="IA1" s="6" t="s">
        <v>544</v>
      </c>
      <c r="IB1" s="6" t="s">
        <v>540</v>
      </c>
      <c r="IC1" s="6" t="s">
        <v>540</v>
      </c>
      <c r="ID1" s="6" t="s">
        <v>540</v>
      </c>
      <c r="IE1" s="6" t="s">
        <v>540</v>
      </c>
      <c r="IF1" s="6" t="s">
        <v>540</v>
      </c>
      <c r="IG1" s="6" t="s">
        <v>541</v>
      </c>
      <c r="IH1" s="6" t="s">
        <v>541</v>
      </c>
      <c r="II1" s="6" t="s">
        <v>541</v>
      </c>
      <c r="IJ1" s="6" t="s">
        <v>541</v>
      </c>
      <c r="IK1" s="6" t="s">
        <v>541</v>
      </c>
      <c r="IL1" s="6" t="s">
        <v>542</v>
      </c>
      <c r="IM1" s="6" t="s">
        <v>542</v>
      </c>
      <c r="IN1" s="6" t="s">
        <v>542</v>
      </c>
      <c r="IO1" s="6" t="s">
        <v>542</v>
      </c>
      <c r="IP1" s="6" t="s">
        <v>542</v>
      </c>
      <c r="IQ1" s="6" t="s">
        <v>543</v>
      </c>
      <c r="IR1" s="6" t="s">
        <v>543</v>
      </c>
      <c r="IS1" s="6" t="s">
        <v>543</v>
      </c>
      <c r="IT1" s="6" t="s">
        <v>543</v>
      </c>
      <c r="IU1" s="6" t="s">
        <v>543</v>
      </c>
      <c r="IV1" s="6" t="s">
        <v>545</v>
      </c>
      <c r="IW1" s="6" t="s">
        <v>545</v>
      </c>
      <c r="IX1" s="6" t="s">
        <v>545</v>
      </c>
      <c r="IY1" s="6" t="s">
        <v>545</v>
      </c>
      <c r="IZ1" s="6" t="s">
        <v>545</v>
      </c>
      <c r="JA1" s="6" t="s">
        <v>546</v>
      </c>
      <c r="JB1" s="6" t="s">
        <v>546</v>
      </c>
      <c r="JC1" s="6" t="s">
        <v>546</v>
      </c>
      <c r="JD1" s="6" t="s">
        <v>546</v>
      </c>
      <c r="JE1" s="6" t="s">
        <v>546</v>
      </c>
      <c r="JF1" s="6" t="s">
        <v>547</v>
      </c>
      <c r="JG1" s="6" t="s">
        <v>547</v>
      </c>
      <c r="JH1" s="6" t="s">
        <v>547</v>
      </c>
      <c r="JI1" s="6" t="s">
        <v>547</v>
      </c>
      <c r="JJ1" s="6" t="s">
        <v>547</v>
      </c>
      <c r="JK1" s="6" t="s">
        <v>548</v>
      </c>
      <c r="JL1" s="6" t="s">
        <v>548</v>
      </c>
      <c r="JM1" s="6" t="s">
        <v>548</v>
      </c>
      <c r="JN1" s="6" t="s">
        <v>548</v>
      </c>
      <c r="JO1" s="6" t="s">
        <v>548</v>
      </c>
      <c r="JP1" s="6" t="s">
        <v>549</v>
      </c>
      <c r="JQ1" s="6" t="s">
        <v>549</v>
      </c>
      <c r="JR1" s="6" t="s">
        <v>549</v>
      </c>
      <c r="JS1" s="6" t="s">
        <v>549</v>
      </c>
      <c r="JT1" s="6" t="s">
        <v>549</v>
      </c>
      <c r="JU1" s="6" t="s">
        <v>550</v>
      </c>
      <c r="JV1" s="6" t="s">
        <v>550</v>
      </c>
      <c r="JW1" s="6" t="s">
        <v>550</v>
      </c>
      <c r="JX1" s="6" t="s">
        <v>550</v>
      </c>
      <c r="JY1" s="6" t="s">
        <v>550</v>
      </c>
      <c r="JZ1" s="6" t="s">
        <v>551</v>
      </c>
      <c r="KA1" s="6" t="s">
        <v>551</v>
      </c>
      <c r="KB1" s="6" t="s">
        <v>551</v>
      </c>
      <c r="KC1" s="6" t="s">
        <v>551</v>
      </c>
      <c r="KD1" s="6" t="s">
        <v>551</v>
      </c>
      <c r="KE1" s="6" t="s">
        <v>552</v>
      </c>
      <c r="KF1" s="6" t="s">
        <v>552</v>
      </c>
      <c r="KG1" s="6" t="s">
        <v>552</v>
      </c>
      <c r="KH1" s="6" t="s">
        <v>552</v>
      </c>
      <c r="KI1" s="6" t="s">
        <v>552</v>
      </c>
      <c r="KJ1" s="6" t="s">
        <v>553</v>
      </c>
      <c r="KK1" s="6" t="s">
        <v>553</v>
      </c>
      <c r="KL1" s="6" t="s">
        <v>553</v>
      </c>
      <c r="KM1" s="6" t="s">
        <v>553</v>
      </c>
      <c r="KN1" s="6" t="s">
        <v>553</v>
      </c>
      <c r="KO1" s="6" t="s">
        <v>554</v>
      </c>
      <c r="KP1" s="6" t="s">
        <v>554</v>
      </c>
      <c r="KQ1" s="6" t="s">
        <v>554</v>
      </c>
      <c r="KR1" s="6" t="s">
        <v>554</v>
      </c>
      <c r="KS1" s="6" t="s">
        <v>554</v>
      </c>
      <c r="KT1" s="6" t="s">
        <v>555</v>
      </c>
      <c r="KU1" s="6" t="s">
        <v>555</v>
      </c>
      <c r="KV1" s="6" t="s">
        <v>555</v>
      </c>
      <c r="KW1" s="6" t="s">
        <v>555</v>
      </c>
      <c r="KX1" s="6" t="s">
        <v>555</v>
      </c>
      <c r="KY1" s="6" t="s">
        <v>556</v>
      </c>
      <c r="KZ1" s="6" t="s">
        <v>556</v>
      </c>
      <c r="LA1" s="6" t="s">
        <v>556</v>
      </c>
      <c r="LB1" s="6" t="s">
        <v>556</v>
      </c>
      <c r="LC1" s="6" t="s">
        <v>556</v>
      </c>
      <c r="LD1" s="6" t="s">
        <v>557</v>
      </c>
      <c r="LE1" s="6" t="s">
        <v>557</v>
      </c>
      <c r="LF1" s="6" t="s">
        <v>557</v>
      </c>
      <c r="LG1" s="6" t="s">
        <v>557</v>
      </c>
      <c r="LH1" s="6" t="s">
        <v>557</v>
      </c>
      <c r="LI1" s="8" t="s">
        <v>558</v>
      </c>
      <c r="LJ1" s="8" t="s">
        <v>558</v>
      </c>
      <c r="LK1" s="8" t="s">
        <v>558</v>
      </c>
      <c r="LL1" s="8" t="s">
        <v>558</v>
      </c>
      <c r="LM1" s="8" t="s">
        <v>558</v>
      </c>
      <c r="LN1" s="8" t="s">
        <v>559</v>
      </c>
      <c r="LO1" s="8" t="s">
        <v>559</v>
      </c>
      <c r="LP1" s="8" t="s">
        <v>559</v>
      </c>
      <c r="LQ1" s="8" t="s">
        <v>559</v>
      </c>
      <c r="LR1" s="8" t="s">
        <v>559</v>
      </c>
      <c r="LS1" s="8" t="s">
        <v>560</v>
      </c>
      <c r="LT1" s="8" t="s">
        <v>560</v>
      </c>
      <c r="LU1" s="8" t="s">
        <v>560</v>
      </c>
      <c r="LV1" s="8" t="s">
        <v>560</v>
      </c>
      <c r="LW1" s="8" t="s">
        <v>560</v>
      </c>
      <c r="LX1" s="8" t="s">
        <v>561</v>
      </c>
      <c r="LY1" s="8" t="s">
        <v>561</v>
      </c>
      <c r="LZ1" s="8" t="s">
        <v>561</v>
      </c>
      <c r="MA1" s="8" t="s">
        <v>561</v>
      </c>
      <c r="MB1" s="8" t="s">
        <v>561</v>
      </c>
      <c r="MC1" s="8" t="s">
        <v>562</v>
      </c>
      <c r="MD1" s="8" t="s">
        <v>562</v>
      </c>
      <c r="ME1" s="8" t="s">
        <v>562</v>
      </c>
      <c r="MF1" s="8" t="s">
        <v>562</v>
      </c>
      <c r="MG1" s="8" t="s">
        <v>562</v>
      </c>
      <c r="MH1" s="9" t="s">
        <v>563</v>
      </c>
      <c r="MI1" s="9" t="s">
        <v>563</v>
      </c>
      <c r="MJ1" s="9" t="s">
        <v>563</v>
      </c>
      <c r="MK1" s="9" t="s">
        <v>563</v>
      </c>
      <c r="ML1" s="9" t="s">
        <v>563</v>
      </c>
      <c r="MM1" s="9" t="s">
        <v>564</v>
      </c>
      <c r="MN1" s="9" t="s">
        <v>564</v>
      </c>
      <c r="MO1" s="9" t="s">
        <v>564</v>
      </c>
      <c r="MP1" s="9" t="s">
        <v>564</v>
      </c>
      <c r="MQ1" s="9" t="s">
        <v>564</v>
      </c>
      <c r="MR1" s="9" t="s">
        <v>565</v>
      </c>
      <c r="MS1" s="9" t="s">
        <v>565</v>
      </c>
      <c r="MT1" s="9" t="s">
        <v>565</v>
      </c>
      <c r="MU1" s="9" t="s">
        <v>565</v>
      </c>
      <c r="MV1" s="9" t="s">
        <v>565</v>
      </c>
      <c r="MW1" s="9" t="s">
        <v>566</v>
      </c>
      <c r="MX1" s="9" t="s">
        <v>566</v>
      </c>
      <c r="MY1" s="9" t="s">
        <v>566</v>
      </c>
      <c r="MZ1" s="9" t="s">
        <v>566</v>
      </c>
      <c r="NA1" s="9" t="s">
        <v>566</v>
      </c>
      <c r="NB1" s="9" t="s">
        <v>567</v>
      </c>
      <c r="NC1" s="9" t="s">
        <v>567</v>
      </c>
      <c r="ND1" s="9" t="s">
        <v>567</v>
      </c>
      <c r="NE1" s="9" t="s">
        <v>567</v>
      </c>
      <c r="NF1" s="9" t="s">
        <v>567</v>
      </c>
      <c r="NG1" s="9" t="s">
        <v>568</v>
      </c>
      <c r="NH1" s="9" t="s">
        <v>568</v>
      </c>
      <c r="NI1" s="9" t="s">
        <v>568</v>
      </c>
      <c r="NJ1" s="9" t="s">
        <v>568</v>
      </c>
      <c r="NK1" s="9" t="s">
        <v>568</v>
      </c>
      <c r="NL1" s="9" t="s">
        <v>569</v>
      </c>
      <c r="NM1" s="9" t="s">
        <v>569</v>
      </c>
      <c r="NN1" s="9" t="s">
        <v>569</v>
      </c>
      <c r="NO1" s="9" t="s">
        <v>569</v>
      </c>
      <c r="NP1" s="9" t="s">
        <v>569</v>
      </c>
      <c r="NQ1" s="9" t="s">
        <v>570</v>
      </c>
      <c r="NR1" s="9" t="s">
        <v>570</v>
      </c>
      <c r="NS1" s="9" t="s">
        <v>570</v>
      </c>
      <c r="NT1" s="9" t="s">
        <v>570</v>
      </c>
      <c r="NU1" s="9" t="s">
        <v>570</v>
      </c>
      <c r="NV1" s="9" t="s">
        <v>571</v>
      </c>
      <c r="NW1" s="9" t="s">
        <v>571</v>
      </c>
      <c r="NX1" s="9" t="s">
        <v>571</v>
      </c>
      <c r="NY1" s="9" t="s">
        <v>571</v>
      </c>
      <c r="NZ1" s="9" t="s">
        <v>571</v>
      </c>
      <c r="OA1" s="9" t="s">
        <v>572</v>
      </c>
      <c r="OB1" s="9" t="s">
        <v>572</v>
      </c>
      <c r="OC1" s="9" t="s">
        <v>572</v>
      </c>
      <c r="OD1" s="9" t="s">
        <v>572</v>
      </c>
      <c r="OE1" s="9" t="s">
        <v>572</v>
      </c>
      <c r="OF1" s="9" t="s">
        <v>573</v>
      </c>
      <c r="OG1" s="9" t="s">
        <v>573</v>
      </c>
      <c r="OH1" s="9" t="s">
        <v>573</v>
      </c>
      <c r="OI1" s="9" t="s">
        <v>573</v>
      </c>
      <c r="OJ1" s="9" t="s">
        <v>573</v>
      </c>
      <c r="OK1" s="9" t="s">
        <v>574</v>
      </c>
      <c r="OL1" s="9" t="s">
        <v>574</v>
      </c>
      <c r="OM1" s="9" t="s">
        <v>574</v>
      </c>
      <c r="ON1" s="9" t="s">
        <v>574</v>
      </c>
      <c r="OO1" s="9" t="s">
        <v>574</v>
      </c>
      <c r="OP1" s="9" t="s">
        <v>547</v>
      </c>
      <c r="OQ1" s="9" t="s">
        <v>547</v>
      </c>
      <c r="OR1" s="9" t="s">
        <v>547</v>
      </c>
      <c r="OS1" s="9" t="s">
        <v>547</v>
      </c>
      <c r="OT1" s="9" t="s">
        <v>547</v>
      </c>
      <c r="OU1" s="9" t="s">
        <v>548</v>
      </c>
      <c r="OV1" s="9" t="s">
        <v>548</v>
      </c>
      <c r="OW1" s="9" t="s">
        <v>548</v>
      </c>
      <c r="OX1" s="9" t="s">
        <v>548</v>
      </c>
      <c r="OY1" s="9" t="s">
        <v>548</v>
      </c>
      <c r="OZ1" s="9" t="s">
        <v>549</v>
      </c>
      <c r="PA1" s="9" t="s">
        <v>549</v>
      </c>
      <c r="PB1" s="9" t="s">
        <v>549</v>
      </c>
      <c r="PC1" s="9" t="s">
        <v>549</v>
      </c>
      <c r="PD1" s="9" t="s">
        <v>549</v>
      </c>
      <c r="PE1" s="9" t="s">
        <v>550</v>
      </c>
      <c r="PF1" s="9" t="s">
        <v>550</v>
      </c>
      <c r="PG1" s="9" t="s">
        <v>550</v>
      </c>
      <c r="PH1" s="9" t="s">
        <v>550</v>
      </c>
      <c r="PI1" s="9" t="s">
        <v>550</v>
      </c>
      <c r="PJ1" s="9" t="s">
        <v>575</v>
      </c>
      <c r="PK1" s="9" t="s">
        <v>575</v>
      </c>
      <c r="PL1" s="9" t="s">
        <v>575</v>
      </c>
      <c r="PM1" s="9" t="s">
        <v>575</v>
      </c>
      <c r="PN1" s="9" t="s">
        <v>575</v>
      </c>
      <c r="PO1" s="8" t="s">
        <v>576</v>
      </c>
      <c r="PP1" s="8" t="s">
        <v>576</v>
      </c>
      <c r="PQ1" s="8" t="s">
        <v>576</v>
      </c>
      <c r="PR1" s="8" t="s">
        <v>576</v>
      </c>
      <c r="PS1" s="8" t="s">
        <v>576</v>
      </c>
      <c r="PT1" s="8" t="s">
        <v>577</v>
      </c>
      <c r="PU1" s="8" t="s">
        <v>577</v>
      </c>
      <c r="PV1" s="8" t="s">
        <v>577</v>
      </c>
      <c r="PW1" s="8" t="s">
        <v>577</v>
      </c>
      <c r="PX1" s="8" t="s">
        <v>577</v>
      </c>
      <c r="PY1" s="8" t="s">
        <v>540</v>
      </c>
      <c r="PZ1" s="8" t="s">
        <v>540</v>
      </c>
      <c r="QA1" s="8" t="s">
        <v>540</v>
      </c>
      <c r="QB1" s="8" t="s">
        <v>540</v>
      </c>
      <c r="QC1" s="8" t="s">
        <v>540</v>
      </c>
      <c r="QD1" s="8" t="s">
        <v>578</v>
      </c>
      <c r="QE1" s="8" t="s">
        <v>578</v>
      </c>
      <c r="QF1" s="8" t="s">
        <v>578</v>
      </c>
      <c r="QG1" s="8" t="s">
        <v>578</v>
      </c>
      <c r="QH1" s="8" t="s">
        <v>578</v>
      </c>
      <c r="QI1" s="8" t="s">
        <v>562</v>
      </c>
      <c r="QJ1" s="8" t="s">
        <v>562</v>
      </c>
      <c r="QK1" s="8" t="s">
        <v>562</v>
      </c>
      <c r="QL1" s="8" t="s">
        <v>562</v>
      </c>
      <c r="QM1" s="8" t="s">
        <v>562</v>
      </c>
    </row>
    <row r="2" spans="1:455" x14ac:dyDescent="0.25">
      <c r="A2" s="10" t="s">
        <v>500</v>
      </c>
      <c r="B2" s="4">
        <f>MEDIAN(N2:N101)</f>
        <v>18480</v>
      </c>
      <c r="C2" s="4">
        <f t="shared" ref="C2:F2" si="0">MEDIAN(O2:O101)</f>
        <v>23083.5</v>
      </c>
      <c r="D2" s="4">
        <f t="shared" si="0"/>
        <v>22074.5</v>
      </c>
      <c r="E2" s="4">
        <f t="shared" si="0"/>
        <v>24970.5</v>
      </c>
      <c r="F2" s="4">
        <f t="shared" si="0"/>
        <v>22327</v>
      </c>
      <c r="N2">
        <f>IFERROR('1'!N1,0)</f>
        <v>60577</v>
      </c>
      <c r="O2" s="4">
        <f>'1'!O1</f>
        <v>73148</v>
      </c>
      <c r="P2" s="4">
        <f>'1'!P1</f>
        <v>77366</v>
      </c>
      <c r="Q2" s="4">
        <f>'1'!Q1</f>
        <v>74864</v>
      </c>
      <c r="R2" s="4">
        <f>'1'!R1</f>
        <v>78557</v>
      </c>
      <c r="S2" s="4">
        <f>'1'!S1</f>
        <v>77089</v>
      </c>
      <c r="T2" s="4">
        <f>'1'!T1</f>
        <v>90841</v>
      </c>
      <c r="U2" s="4">
        <f>'1'!U1</f>
        <v>95117</v>
      </c>
      <c r="V2" s="4">
        <f>'1'!V1</f>
        <v>92372</v>
      </c>
      <c r="W2" s="4">
        <f>'1'!W1</f>
        <v>97102</v>
      </c>
      <c r="X2" s="7">
        <f>'1'!X1</f>
        <v>7.8537669195590017E-3</v>
      </c>
      <c r="Y2" s="7">
        <f>'1'!Y1</f>
        <v>5.4080164845835568E-2</v>
      </c>
      <c r="Z2" s="7">
        <f>'1'!Z1</f>
        <v>5.6232942199043894E-2</v>
      </c>
      <c r="AA2" s="7">
        <f>'1'!AA1</f>
        <v>7.6821705281246544E-2</v>
      </c>
      <c r="AB2" s="7">
        <f>'1'!AB1</f>
        <v>9.0409543748591906E-2</v>
      </c>
      <c r="AC2" s="7">
        <f>'1'!AC1</f>
        <v>0.12146889173732991</v>
      </c>
      <c r="AD2" s="7">
        <f>'1'!AD1</f>
        <v>-1.0475140027974785E-4</v>
      </c>
      <c r="AE2" s="7">
        <f>'1'!AE1</f>
        <v>0.11069363172843308</v>
      </c>
      <c r="AF2" s="7">
        <f>'1'!AF1</f>
        <v>-2.4915262370385233E-2</v>
      </c>
      <c r="AG2" s="7">
        <f>'1'!AG1</f>
        <v>2.9524438276678208E-2</v>
      </c>
      <c r="AH2" s="7">
        <f>'1'!AH1</f>
        <v>7.8373018275333509E-2</v>
      </c>
      <c r="AI2" s="7">
        <f>'1'!AI1</f>
        <v>6.4069199373350927E-2</v>
      </c>
      <c r="AJ2" s="4">
        <f>'1'!AJ1</f>
        <v>219272</v>
      </c>
      <c r="AK2" s="4">
        <f>'1'!AK1</f>
        <v>215459</v>
      </c>
      <c r="AL2" s="4">
        <f>'1'!AL1</f>
        <v>223418</v>
      </c>
      <c r="AM2" s="4">
        <f>'1'!AM1</f>
        <v>233338</v>
      </c>
      <c r="AN2" s="4">
        <f>'1'!AN1</f>
        <v>217363</v>
      </c>
      <c r="AO2" s="4">
        <f>'1'!AO1</f>
        <v>1.4670651851513838E-2</v>
      </c>
      <c r="AP2" s="4">
        <f>'1'!AP1</f>
        <v>8.1252361487995056E-2</v>
      </c>
      <c r="AQ2" s="4">
        <f>'1'!AQ1</f>
        <v>3.2466371485964894E-2</v>
      </c>
      <c r="AR2" s="4">
        <f>'1'!AR1</f>
        <v>4.1203394292889405E-2</v>
      </c>
      <c r="AS2" s="4">
        <f>'1'!AS1</f>
        <v>7.0164770965972775E-2</v>
      </c>
      <c r="AT2" s="4">
        <f>'1'!AT1</f>
        <v>3.0574049145542905</v>
      </c>
      <c r="AU2" s="4">
        <f>'1'!AU1</f>
        <v>3.3264521004362311</v>
      </c>
      <c r="AV2" s="4">
        <f>'1'!AV1</f>
        <v>3.9327745233112124</v>
      </c>
      <c r="AW2" s="4">
        <f>'1'!AW1</f>
        <v>3.7645867509164184</v>
      </c>
      <c r="AX2" s="4">
        <f>'1'!AX1</f>
        <v>4.0769964470515294</v>
      </c>
      <c r="AY2" s="4">
        <f>'1'!AY1</f>
        <v>3.2570063960695732</v>
      </c>
      <c r="AZ2" s="4">
        <f>'1'!AZ1</f>
        <v>3.5645330264830144</v>
      </c>
      <c r="BA2" s="4">
        <f>'1'!BA1</f>
        <v>4.205956900812974</v>
      </c>
      <c r="BB2" s="4">
        <f>'1'!BB1</f>
        <v>3.9455009417340059</v>
      </c>
      <c r="BC2" s="4">
        <f>'1'!BC1</f>
        <v>4.251162457972673</v>
      </c>
      <c r="BD2" s="4">
        <f>'1'!BD1</f>
        <v>296767</v>
      </c>
      <c r="BE2" s="4">
        <f>'1'!BE1</f>
        <v>298645</v>
      </c>
      <c r="BF2" s="4">
        <f>'1'!BF1</f>
        <v>304832</v>
      </c>
      <c r="BG2" s="4">
        <f>'1'!BG1</f>
        <v>290880</v>
      </c>
      <c r="BH2" s="4">
        <f>'1'!BH1</f>
        <v>272688</v>
      </c>
      <c r="BI2" s="4">
        <f>'1'!BI1</f>
        <v>3.5081157945458896</v>
      </c>
      <c r="BJ2" s="4">
        <f>'1'!BJ1</f>
        <v>3.241999698638852</v>
      </c>
      <c r="BK2" s="4">
        <f>'1'!BK1</f>
        <v>3.5593277608650009</v>
      </c>
      <c r="BL2" s="4">
        <f>'1'!BL1</f>
        <v>3.3135038503850387</v>
      </c>
      <c r="BM2" s="4">
        <f>'1'!BM1</f>
        <v>3.3490912691427566</v>
      </c>
      <c r="BN2" s="4">
        <f>'1'!BN1</f>
        <v>104.04445616289803</v>
      </c>
      <c r="BO2" s="4">
        <f>'1'!BO1</f>
        <v>112.58483464796268</v>
      </c>
      <c r="BP2" s="4">
        <f>'1'!BP1</f>
        <v>102.54745404826005</v>
      </c>
      <c r="BQ2" s="4">
        <f>'1'!BQ1</f>
        <v>110.1552967737116</v>
      </c>
      <c r="BR2" s="4">
        <f>'1'!BR1</f>
        <v>108.98478741471459</v>
      </c>
      <c r="BS2" s="4">
        <f>'1'!BS1</f>
        <v>9.3846971356510669E-2</v>
      </c>
      <c r="BT2" s="4">
        <f>'1'!BT1</f>
        <v>0.11421219535425485</v>
      </c>
      <c r="BU2" s="4">
        <f>'1'!BU1</f>
        <v>0.12733089970671399</v>
      </c>
      <c r="BV2" s="4">
        <f>'1'!BV1</f>
        <v>0.13014167753150804</v>
      </c>
      <c r="BW2" s="4">
        <f>'1'!BW1</f>
        <v>0.14705238192399633</v>
      </c>
      <c r="BX2" s="4">
        <f>'1'!BX1</f>
        <v>0.1194276569473901</v>
      </c>
      <c r="BY2" s="4">
        <f>'1'!BY1</f>
        <v>0.1418377814591768</v>
      </c>
      <c r="BZ2" s="4">
        <f>'1'!BZ1</f>
        <v>0.15654593991421961</v>
      </c>
      <c r="CA2" s="4">
        <f>'1'!CA1</f>
        <v>0.16057714037375054</v>
      </c>
      <c r="CB2" s="4">
        <f>'1'!CB1</f>
        <v>0.18176712946756993</v>
      </c>
      <c r="CC2" s="4">
        <f>'1'!CC1</f>
        <v>0.13550355552274795</v>
      </c>
      <c r="CD2" s="4">
        <f>'1'!CD1</f>
        <v>0.15954667004017675</v>
      </c>
      <c r="CE2" s="4">
        <f>'1'!CE1</f>
        <v>0.17372890870957455</v>
      </c>
      <c r="CF2" s="4">
        <f>'1'!CF1</f>
        <v>0.1812858841391802</v>
      </c>
      <c r="CG2" s="4">
        <f>'1'!CG1</f>
        <v>0.20241641243403694</v>
      </c>
      <c r="CH2" s="4">
        <f>'1'!CH1</f>
        <v>5.8185964174190009E-2</v>
      </c>
      <c r="CI2" s="4">
        <f>'1'!CI1</f>
        <v>7.5549959874283076E-2</v>
      </c>
      <c r="CJ2" s="4">
        <f>'1'!CJ1</f>
        <v>7.130526628184225E-2</v>
      </c>
      <c r="CK2" s="4">
        <f>'1'!CK1</f>
        <v>7.7673287460885296E-2</v>
      </c>
      <c r="CL2" s="4">
        <f>'1'!CL1</f>
        <v>8.6018503006273159E-2</v>
      </c>
      <c r="CM2" s="4">
        <f>'1'!CM1</f>
        <v>0.94181403582581003</v>
      </c>
      <c r="CN2" s="4">
        <f>'1'!CN1</f>
        <v>0.92445004012571697</v>
      </c>
      <c r="CO2" s="4">
        <f>'1'!CO1</f>
        <v>0.92869473371815769</v>
      </c>
      <c r="CP2" s="4">
        <f>'1'!CP1</f>
        <v>0.92232671253911469</v>
      </c>
      <c r="CQ2" s="4">
        <f>'1'!CQ1</f>
        <v>0.91398149699372688</v>
      </c>
      <c r="CR2" s="4">
        <f>'1'!CR1</f>
        <v>6.1660372749203503E-2</v>
      </c>
      <c r="CS2" s="4">
        <f>'1'!CS1</f>
        <v>8.1192288353166692E-2</v>
      </c>
      <c r="CT2" s="4">
        <f>'1'!CT1</f>
        <v>7.6174328800248908E-2</v>
      </c>
      <c r="CU2" s="4">
        <f>'1'!CU1</f>
        <v>8.5186567503846053E-2</v>
      </c>
      <c r="CV2" s="4">
        <f>'1'!CV1</f>
        <v>9.3896382532406605E-2</v>
      </c>
      <c r="CW2" s="4">
        <f>'1'!CW1</f>
        <v>1.6128798875887509</v>
      </c>
      <c r="CX2" s="4">
        <f>'1'!CX1</f>
        <v>1.511743957830112</v>
      </c>
      <c r="CY2" s="4">
        <f>'1'!CY1</f>
        <v>1.7857152261857347</v>
      </c>
      <c r="CZ2" s="4">
        <f>'1'!CZ1</f>
        <v>1.6755010864841373</v>
      </c>
      <c r="DA2" s="4">
        <f>'1'!DA1</f>
        <v>1.7095436073012349</v>
      </c>
      <c r="DB2" s="4">
        <f>'1'!DB1</f>
        <v>226.30327453935431</v>
      </c>
      <c r="DC2" s="4">
        <f>'1'!DC1</f>
        <v>241.44300237449224</v>
      </c>
      <c r="DD2" s="4">
        <f>'1'!DD1</f>
        <v>204.39989234993274</v>
      </c>
      <c r="DE2" s="4">
        <f>'1'!DE1</f>
        <v>217.84527801525579</v>
      </c>
      <c r="DF2" s="4">
        <f>'1'!DF1</f>
        <v>213.50727670305292</v>
      </c>
      <c r="DG2" s="4">
        <f>'1'!DG1</f>
        <v>39.668241569822825</v>
      </c>
      <c r="DH2" s="4">
        <f>'1'!DH1</f>
        <v>34.921803426510373</v>
      </c>
      <c r="DI2" s="4">
        <f>'1'!DI1</f>
        <v>41.770818094321463</v>
      </c>
      <c r="DJ2" s="4">
        <f>'1'!DJ1</f>
        <v>53.947833874398299</v>
      </c>
      <c r="DK2" s="4">
        <f>'1'!DK1</f>
        <v>62.517593099671416</v>
      </c>
      <c r="DL2" s="4">
        <f>'1'!DL1</f>
        <v>9.2013153483886647</v>
      </c>
      <c r="DM2" s="4">
        <f>'1'!DM1</f>
        <v>10.451922987542952</v>
      </c>
      <c r="DN2" s="4">
        <f>'1'!DN1</f>
        <v>8.7381578013579766</v>
      </c>
      <c r="DO2" s="4">
        <f>'1'!DO1</f>
        <v>6.7657952838253967</v>
      </c>
      <c r="DP2" s="4">
        <f>'1'!DP1</f>
        <v>5.8383565633770118</v>
      </c>
      <c r="DQ2" s="4">
        <f>'1'!DQ1</f>
        <v>2.6022120575884822</v>
      </c>
      <c r="DR2" s="4">
        <f>'1'!DR1</f>
        <v>2.5620041808896299</v>
      </c>
      <c r="DS2" s="4">
        <f>'1'!DS1</f>
        <v>2.9256794471124676</v>
      </c>
      <c r="DT2" s="4">
        <f>'1'!DT1</f>
        <v>2.6212527094172136</v>
      </c>
      <c r="DU2" s="4">
        <f>'1'!DU1</f>
        <v>2.7174687340992474</v>
      </c>
      <c r="DV2" s="4">
        <f>'1'!DV1</f>
        <v>140.26527889439274</v>
      </c>
      <c r="DW2" s="4">
        <f>'1'!DW1</f>
        <v>142.46659030558547</v>
      </c>
      <c r="DX2" s="4">
        <f>'1'!DX1</f>
        <v>124.75734495118421</v>
      </c>
      <c r="DY2" s="4">
        <f>'1'!DY1</f>
        <v>139.24639874998962</v>
      </c>
      <c r="DZ2" s="4">
        <f>'1'!DZ1</f>
        <v>134.31617277502392</v>
      </c>
      <c r="EA2" s="4">
        <f>'1'!EA1</f>
        <v>7.6174563919456801</v>
      </c>
      <c r="EB2" s="4">
        <f>'1'!EB1</f>
        <v>8.0167504326298094</v>
      </c>
      <c r="EC2" s="4">
        <f>'1'!EC1</f>
        <v>11.284068099799278</v>
      </c>
      <c r="ED2" s="4">
        <f>'1'!ED1</f>
        <v>9.7599287117483851</v>
      </c>
      <c r="EE2" s="4">
        <f>'1'!EE1</f>
        <v>10.772207740124323</v>
      </c>
      <c r="EF2" s="4">
        <f>'1'!EF1</f>
        <v>47.916257241187864</v>
      </c>
      <c r="EG2" s="4">
        <f>'1'!EG1</f>
        <v>45.529669791687112</v>
      </c>
      <c r="EH2" s="4">
        <f>'1'!EH1</f>
        <v>32.346490358959521</v>
      </c>
      <c r="EI2" s="4">
        <f>'1'!EI1</f>
        <v>37.39781414188365</v>
      </c>
      <c r="EJ2" s="4">
        <f>'1'!EJ1</f>
        <v>33.883490627501352</v>
      </c>
      <c r="EK2" s="4">
        <f>'1'!EK1</f>
        <v>0.3074205987107409</v>
      </c>
      <c r="EL2" s="4">
        <f>'1'!EL1</f>
        <v>0.28414553982546836</v>
      </c>
      <c r="EM2" s="4">
        <f>'1'!EM1</f>
        <v>0.26707132018209406</v>
      </c>
      <c r="EN2" s="4">
        <f>'1'!EN1</f>
        <v>0.28211907866145153</v>
      </c>
      <c r="EO2" s="4">
        <f>'1'!EO1</f>
        <v>0.2735155210207203</v>
      </c>
      <c r="EP2" s="4">
        <f>'1'!EP1</f>
        <v>0.6925794012892591</v>
      </c>
      <c r="EQ2" s="4">
        <f>'1'!EQ1</f>
        <v>0.71585446017453158</v>
      </c>
      <c r="ER2" s="4">
        <f>'1'!ER1</f>
        <v>0.73292867981790588</v>
      </c>
      <c r="ES2" s="4">
        <f>'1'!ES1</f>
        <v>0.71788092133854842</v>
      </c>
      <c r="ET2" s="4">
        <f>'1'!ET1</f>
        <v>0.7264844789792797</v>
      </c>
      <c r="EU2" s="4">
        <f>'1'!EU1</f>
        <v>1.4438777678609376</v>
      </c>
      <c r="EV2" s="4">
        <f>'1'!EV1</f>
        <v>1.396931996143729</v>
      </c>
      <c r="EW2" s="4">
        <f>'1'!EW1</f>
        <v>1.3643892339544514</v>
      </c>
      <c r="EX2" s="4">
        <f>'1'!EX1</f>
        <v>1.3929886841614583</v>
      </c>
      <c r="EY2" s="4">
        <f>'1'!EY1</f>
        <v>1.3764918989116095</v>
      </c>
      <c r="EZ2" s="4">
        <f>'1'!EZ1</f>
        <v>0.44387776786093758</v>
      </c>
      <c r="FA2" s="4">
        <f>'1'!FA1</f>
        <v>0.39693199614372898</v>
      </c>
      <c r="FB2" s="4">
        <f>'1'!FB1</f>
        <v>0.36438923395445133</v>
      </c>
      <c r="FC2" s="4">
        <f>'1'!FC1</f>
        <v>0.39298868416145832</v>
      </c>
      <c r="FD2" s="4">
        <f>'1'!FD1</f>
        <v>0.3764918989116095</v>
      </c>
      <c r="FE2" s="4">
        <f>'1'!FE1</f>
        <v>-1.1272768138869438E-2</v>
      </c>
      <c r="FF2" s="4">
        <f>'1'!FF1</f>
        <v>0.13734924824262834</v>
      </c>
      <c r="FG2" s="4">
        <f>'1'!FG1</f>
        <v>0.11620083412060185</v>
      </c>
      <c r="FH2" s="4">
        <f>'1'!FH1</f>
        <v>6.1794144714794261E-2</v>
      </c>
      <c r="FI2" s="4">
        <f>'1'!FI1</f>
        <v>7.9769690014498407E-2</v>
      </c>
      <c r="FJ2" s="4">
        <f>'1'!FJ1</f>
        <v>-5.9142494305468765E-2</v>
      </c>
      <c r="FK2" s="4">
        <f>'1'!FK1</f>
        <v>0.73063418011572512</v>
      </c>
      <c r="FL2" s="4">
        <f>'1'!FL1</f>
        <v>0.77693625517649378</v>
      </c>
      <c r="FM2" s="4">
        <f>'1'!FM1</f>
        <v>0.36698728810948372</v>
      </c>
      <c r="FN2" s="4">
        <f>'1'!FN1</f>
        <v>0.49855251000923928</v>
      </c>
      <c r="FO2" s="4">
        <f>'1'!FO1</f>
        <v>-2.6252038358039687E-2</v>
      </c>
      <c r="FP2" s="4">
        <f>'1'!FP1</f>
        <v>0.29001208356417157</v>
      </c>
      <c r="FQ2" s="4">
        <f>'1'!FQ1</f>
        <v>0.28310720685520269</v>
      </c>
      <c r="FR2" s="4">
        <f>'1'!FR1</f>
        <v>0.14422185145812802</v>
      </c>
      <c r="FS2" s="4">
        <f>'1'!FS1</f>
        <v>0.18770098120052769</v>
      </c>
      <c r="FT2">
        <f>IFERROR('1'!FT1,0)</f>
        <v>-3.6572140853848549</v>
      </c>
      <c r="FU2">
        <f>IFERROR('1'!FU1,0)</f>
        <v>41.434403240885011</v>
      </c>
      <c r="FV2">
        <f>IFERROR('1'!FV1,0)</f>
        <v>39.28794016827672</v>
      </c>
      <c r="FW2">
        <f>IFERROR('1'!FW1,0)</f>
        <v>18.55967591149891</v>
      </c>
      <c r="FX2">
        <f>IFERROR('1'!FX1,0)</f>
        <v>22.700529760049861</v>
      </c>
      <c r="FY2" s="4">
        <f>'1'!FY1</f>
        <v>0.45975674180889775</v>
      </c>
      <c r="FZ2" s="4">
        <f>'1'!FZ1</f>
        <v>0.46629984526673923</v>
      </c>
      <c r="GA2" s="4">
        <f>'1'!GA1</f>
        <v>0.50170013726180795</v>
      </c>
      <c r="GB2" s="4">
        <f>'1'!GB1</f>
        <v>0.50565840938722295</v>
      </c>
      <c r="GC2" s="4">
        <f>'1'!GC1</f>
        <v>0.51044999073399833</v>
      </c>
      <c r="GD2" s="4">
        <f>'1'!GD1</f>
        <v>9.3846971356510669E-2</v>
      </c>
      <c r="GE2" s="4">
        <f>'1'!GE1</f>
        <v>0.11421219535425485</v>
      </c>
      <c r="GF2" s="4">
        <f>'1'!GF1</f>
        <v>0.12733089970671399</v>
      </c>
      <c r="GG2" s="4">
        <f>'1'!GG1</f>
        <v>0.13014167753150804</v>
      </c>
      <c r="GH2" s="4">
        <f>'1'!GH1</f>
        <v>0.14705238192399633</v>
      </c>
      <c r="GI2" s="4">
        <f>'1'!GI1</f>
        <v>0.1194276569473901</v>
      </c>
      <c r="GJ2" s="4">
        <f>'1'!GJ1</f>
        <v>0.1418377814591768</v>
      </c>
      <c r="GK2" s="4">
        <f>'1'!GK1</f>
        <v>0.15654593991421961</v>
      </c>
      <c r="GL2" s="4">
        <f>'1'!GL1</f>
        <v>0.16057714037375054</v>
      </c>
      <c r="GM2" s="4">
        <f>'1'!GM1</f>
        <v>0.18176712946756993</v>
      </c>
      <c r="GN2" s="4">
        <f>'1'!GN1</f>
        <v>0.10808428364939961</v>
      </c>
      <c r="GO2" s="4">
        <f>'1'!GO1</f>
        <v>0.10893315242084949</v>
      </c>
      <c r="GP2" s="4">
        <f>'1'!GP1</f>
        <v>0.11482427526094556</v>
      </c>
      <c r="GQ2" s="4">
        <f>'1'!GQ1</f>
        <v>0.12128118209474141</v>
      </c>
      <c r="GR2" s="4">
        <f>'1'!GR1</f>
        <v>0.13059820932178484</v>
      </c>
      <c r="GS2" s="4">
        <f>'1'!GS1</f>
        <v>1.6128798875887509</v>
      </c>
      <c r="GT2" s="4">
        <f>'1'!GT1</f>
        <v>1.511743957830112</v>
      </c>
      <c r="GU2" s="4">
        <f>'1'!GU1</f>
        <v>1.7857152261857347</v>
      </c>
      <c r="GV2" s="4">
        <f>'1'!GV1</f>
        <v>1.6755010864841373</v>
      </c>
      <c r="GW2" s="4">
        <f>'1'!GW1</f>
        <v>1.7095436073012349</v>
      </c>
      <c r="GX2" s="4">
        <f>'1'!GX1</f>
        <v>2.4352452256978063</v>
      </c>
      <c r="GY2" s="4">
        <f>'1'!GY1</f>
        <v>2.4262370994461766</v>
      </c>
      <c r="GZ2" s="4">
        <f>'1'!GZ1</f>
        <v>2.7843264971247437</v>
      </c>
      <c r="HA2" s="4">
        <f>'1'!HA1</f>
        <v>2.6947884363320291</v>
      </c>
      <c r="HB2" s="4">
        <f>'1'!HB1</f>
        <v>2.8162722501034239</v>
      </c>
      <c r="HC2" s="4">
        <f>'1'!HC1</f>
        <v>0.3074205987107409</v>
      </c>
      <c r="HD2" s="4">
        <f>'1'!HD1</f>
        <v>0.28414553982546836</v>
      </c>
      <c r="HE2" s="4">
        <f>'1'!HE1</f>
        <v>0.26707132018209406</v>
      </c>
      <c r="HF2" s="4">
        <f>'1'!HF1</f>
        <v>0.28211907866145153</v>
      </c>
      <c r="HG2" s="4">
        <f>'1'!HG1</f>
        <v>0.2735155210207203</v>
      </c>
      <c r="HH2" s="4">
        <f>'1'!HH1</f>
        <v>0.1194276569473901</v>
      </c>
      <c r="HI2" s="4">
        <f>'1'!HI1</f>
        <v>0.1418377814591768</v>
      </c>
      <c r="HJ2" s="4">
        <f>'1'!HJ1</f>
        <v>0.15654593991421961</v>
      </c>
      <c r="HK2" s="4">
        <f>'1'!HK1</f>
        <v>0.16057714037375054</v>
      </c>
      <c r="HL2" s="4">
        <f>'1'!HL1</f>
        <v>0.18176712946756993</v>
      </c>
      <c r="HM2" s="4">
        <f>'1'!HM1</f>
        <v>1.6413700043533022</v>
      </c>
      <c r="HN2" s="4">
        <f>'1'!HN1</f>
        <v>1.548082072645002</v>
      </c>
      <c r="HO2" s="4">
        <f>'1'!HO1</f>
        <v>1.8280458461021927</v>
      </c>
      <c r="HP2" s="4">
        <f>'1'!HP1</f>
        <v>1.6882364189482832</v>
      </c>
      <c r="HQ2" s="4">
        <f>'1'!HQ1</f>
        <v>1.7476820956513437</v>
      </c>
      <c r="HR2" s="4">
        <f>'1'!HR1</f>
        <v>3.2570063960695732</v>
      </c>
      <c r="HS2" s="4">
        <f>'1'!HS1</f>
        <v>3.5645330264830144</v>
      </c>
      <c r="HT2" s="4">
        <f>'1'!HT1</f>
        <v>4.205956900812974</v>
      </c>
      <c r="HU2" s="4">
        <f>'1'!HU1</f>
        <v>3.9455009417340059</v>
      </c>
      <c r="HV2" s="4">
        <f>'1'!HV1</f>
        <v>4.251162457972673</v>
      </c>
      <c r="HW2" s="4">
        <f>'1'!HW1</f>
        <v>1.3792705930773144</v>
      </c>
      <c r="HX2" s="4">
        <f>'1'!HX1</f>
        <v>1.4418891727752738</v>
      </c>
      <c r="HY2" s="4">
        <f>'1'!HY1</f>
        <v>1.6537237762719801</v>
      </c>
      <c r="HZ2" s="4">
        <f>'1'!HZ1</f>
        <v>1.6007474702320508</v>
      </c>
      <c r="IA2" s="4">
        <f>'1'!IA1</f>
        <v>1.7309738440757316</v>
      </c>
      <c r="IB2" s="4">
        <f>'1'!IB1</f>
        <v>3.2528724626579852</v>
      </c>
      <c r="IC2" s="4">
        <f>'1'!IC1</f>
        <v>3.5193232334888425</v>
      </c>
      <c r="ID2" s="4">
        <f>'1'!ID1</f>
        <v>3.7443181818181817</v>
      </c>
      <c r="IE2" s="4">
        <f>'1'!IE1</f>
        <v>3.5446025300544091</v>
      </c>
      <c r="IF2" s="4">
        <f>'1'!IF1</f>
        <v>3.6560996475378982</v>
      </c>
      <c r="IG2" s="4">
        <f>'1'!IG1</f>
        <v>2141.3611111111113</v>
      </c>
      <c r="IH2" s="4">
        <f>'1'!IH1</f>
        <v>0</v>
      </c>
      <c r="II2" s="4">
        <f>'1'!II1</f>
        <v>0</v>
      </c>
      <c r="IJ2" s="4">
        <f>'1'!IJ1</f>
        <v>0</v>
      </c>
      <c r="IK2" s="4">
        <f>'1'!IK1</f>
        <v>0</v>
      </c>
      <c r="IL2" s="4">
        <f>'1'!IL1</f>
        <v>0.1194276569473901</v>
      </c>
      <c r="IM2" s="4">
        <f>'1'!IM1</f>
        <v>0.1418377814591768</v>
      </c>
      <c r="IN2" s="4">
        <f>'1'!IN1</f>
        <v>0.15654593991421961</v>
      </c>
      <c r="IO2" s="4">
        <f>'1'!IO1</f>
        <v>0.16057714037375054</v>
      </c>
      <c r="IP2" s="4">
        <f>'1'!IP1</f>
        <v>0.18176712946756993</v>
      </c>
      <c r="IQ2" s="4">
        <f>'1'!IQ1</f>
        <v>1.6413700043533022</v>
      </c>
      <c r="IR2" s="4">
        <f>'1'!IR1</f>
        <v>1.548082072645002</v>
      </c>
      <c r="IS2" s="4">
        <f>'1'!IS1</f>
        <v>1.8280458461021927</v>
      </c>
      <c r="IT2" s="4">
        <f>'1'!IT1</f>
        <v>1.6882364189482832</v>
      </c>
      <c r="IU2" s="4">
        <f>'1'!IU1</f>
        <v>1.7476820956513437</v>
      </c>
      <c r="IV2" s="4">
        <f>'1'!IV1</f>
        <v>3.2570063960695732</v>
      </c>
      <c r="IW2" s="4">
        <f>'1'!IW1</f>
        <v>3.5645330264830144</v>
      </c>
      <c r="IX2" s="4">
        <f>'1'!IX1</f>
        <v>4.205956900812974</v>
      </c>
      <c r="IY2" s="4">
        <f>'1'!IY1</f>
        <v>3.9455009417340059</v>
      </c>
      <c r="IZ2" s="4">
        <f>'1'!IZ1</f>
        <v>4.251162457972673</v>
      </c>
      <c r="JA2" s="4">
        <f>'1'!JA1</f>
        <v>87.183292556384202</v>
      </c>
      <c r="JB2" s="4">
        <f>'1'!JB1</f>
        <v>1.6594213313124444</v>
      </c>
      <c r="JC2" s="4">
        <f>'1'!JC1</f>
        <v>1.8628471968547327</v>
      </c>
      <c r="JD2" s="4">
        <f>'1'!JD1</f>
        <v>1.7998854519073755</v>
      </c>
      <c r="JE2" s="4">
        <f>'1'!JE1</f>
        <v>1.9374379629971235</v>
      </c>
      <c r="JF2" s="4">
        <f>'1'!JF1</f>
        <v>0.6925794012892591</v>
      </c>
      <c r="JG2" s="4">
        <f>'1'!JG1</f>
        <v>0.71585446017453158</v>
      </c>
      <c r="JH2" s="4">
        <f>'1'!JH1</f>
        <v>0.73292867981790588</v>
      </c>
      <c r="JI2" s="4">
        <f>'1'!JI1</f>
        <v>0.71788092133854842</v>
      </c>
      <c r="JJ2" s="4">
        <f>'1'!JJ1</f>
        <v>0.7264844789792797</v>
      </c>
      <c r="JK2" s="4">
        <f>'1'!JK1</f>
        <v>-16.743950238582141</v>
      </c>
      <c r="JL2" s="4">
        <f>'1'!JL1</f>
        <v>1.2975113377405745</v>
      </c>
      <c r="JM2" s="4">
        <f>'1'!JM1</f>
        <v>1.2626214554828474</v>
      </c>
      <c r="JN2" s="4">
        <f>'1'!JN1</f>
        <v>2.6565700661540013</v>
      </c>
      <c r="JO2" s="4">
        <f>'1'!JO1</f>
        <v>1.9250199050050791</v>
      </c>
      <c r="JP2" s="4">
        <f>'1'!JP1</f>
        <v>0.1194276569473901</v>
      </c>
      <c r="JQ2" s="4">
        <f>'1'!JQ1</f>
        <v>0.1418377814591768</v>
      </c>
      <c r="JR2" s="4">
        <f>'1'!JR1</f>
        <v>0.15654593991421961</v>
      </c>
      <c r="JS2" s="4">
        <f>'1'!JS1</f>
        <v>0.16057714037375054</v>
      </c>
      <c r="JT2" s="4">
        <f>'1'!JT1</f>
        <v>0.18176712946756993</v>
      </c>
      <c r="JU2" s="4">
        <f>'1'!JU1</f>
        <v>-1.1206643010744474E-2</v>
      </c>
      <c r="JV2" s="4">
        <f>'1'!JV1</f>
        <v>0.13681178925533097</v>
      </c>
      <c r="JW2" s="4">
        <f>'1'!JW1</f>
        <v>0.11499846303858639</v>
      </c>
      <c r="JX2" s="4">
        <f>'1'!JX1</f>
        <v>6.144554571894012E-2</v>
      </c>
      <c r="JY2" s="4">
        <f>'1'!JY1</f>
        <v>7.8214737818607008E-2</v>
      </c>
      <c r="JZ2" s="4">
        <f>'1'!JZ1</f>
        <v>4</v>
      </c>
      <c r="KA2" s="4">
        <f>'1'!KA1</f>
        <v>4</v>
      </c>
      <c r="KB2" s="4">
        <f>'1'!KB1</f>
        <v>4</v>
      </c>
      <c r="KC2" s="4">
        <f>'1'!KC1</f>
        <v>4</v>
      </c>
      <c r="KD2" s="4">
        <f>'1'!KD1</f>
        <v>4</v>
      </c>
      <c r="KE2" s="4">
        <f>'1'!KE1</f>
        <v>0</v>
      </c>
      <c r="KF2" s="4">
        <f>'1'!KF1</f>
        <v>0</v>
      </c>
      <c r="KG2" s="4">
        <f>'1'!KG1</f>
        <v>0</v>
      </c>
      <c r="KH2" s="4">
        <f>'1'!KH1</f>
        <v>0</v>
      </c>
      <c r="KI2" s="4">
        <f>'1'!KI1</f>
        <v>0</v>
      </c>
      <c r="KJ2" s="4">
        <f>'1'!KJ1</f>
        <v>2</v>
      </c>
      <c r="KK2" s="4">
        <f>'1'!KK1</f>
        <v>3</v>
      </c>
      <c r="KL2" s="4">
        <f>'1'!KL1</f>
        <v>4</v>
      </c>
      <c r="KM2" s="4">
        <f>'1'!KM1</f>
        <v>4</v>
      </c>
      <c r="KN2" s="4">
        <f>'1'!KN1</f>
        <v>4</v>
      </c>
      <c r="KO2" s="4">
        <f>'1'!KO1</f>
        <v>0</v>
      </c>
      <c r="KP2" s="4">
        <f>'1'!KP1</f>
        <v>4</v>
      </c>
      <c r="KQ2" s="4">
        <f>'1'!KQ1</f>
        <v>4</v>
      </c>
      <c r="KR2" s="4">
        <f>'1'!KR1</f>
        <v>2</v>
      </c>
      <c r="KS2" s="4">
        <f>'1'!KS1</f>
        <v>2</v>
      </c>
      <c r="KT2" s="4">
        <f>'1'!KT1</f>
        <v>2</v>
      </c>
      <c r="KU2" s="4">
        <f>'1'!KU1</f>
        <v>2</v>
      </c>
      <c r="KV2" s="4">
        <f>'1'!KV1</f>
        <v>2</v>
      </c>
      <c r="KW2" s="4">
        <f>'1'!KW1</f>
        <v>2</v>
      </c>
      <c r="KX2" s="4">
        <f>'1'!KX1</f>
        <v>2</v>
      </c>
      <c r="KY2" s="4">
        <f>'1'!KY1</f>
        <v>1</v>
      </c>
      <c r="KZ2" s="4">
        <f>'1'!KZ1</f>
        <v>3.5</v>
      </c>
      <c r="LA2" s="4">
        <f>'1'!LA1</f>
        <v>4</v>
      </c>
      <c r="LB2" s="4">
        <f>'1'!LB1</f>
        <v>3</v>
      </c>
      <c r="LC2" s="4">
        <f>'1'!LC1</f>
        <v>3</v>
      </c>
      <c r="LD2" s="4">
        <f>'1'!LD1</f>
        <v>1.5</v>
      </c>
      <c r="LE2" s="4">
        <f>'1'!LE1</f>
        <v>2.75</v>
      </c>
      <c r="LF2" s="4">
        <f>'1'!LF1</f>
        <v>3</v>
      </c>
      <c r="LG2" s="4">
        <f>'1'!LG1</f>
        <v>2.5</v>
      </c>
      <c r="LH2" s="4">
        <f>'1'!LH1</f>
        <v>2.5</v>
      </c>
      <c r="LI2" s="4">
        <f>'1'!LI1</f>
        <v>2.0579331869467348</v>
      </c>
      <c r="LJ2" s="4">
        <f>'1'!LJ1</f>
        <v>2.0344071707490237</v>
      </c>
      <c r="LK2" s="4">
        <f>'1'!LK1</f>
        <v>2.1442583167616029</v>
      </c>
      <c r="LL2" s="4">
        <f>'1'!LL1</f>
        <v>2.2248135936557194</v>
      </c>
      <c r="LM2" s="4">
        <f>'1'!LM1</f>
        <v>2.1846224859132333</v>
      </c>
      <c r="LN2" s="4">
        <f>'1'!LN1</f>
        <v>1.4089423569374613</v>
      </c>
      <c r="LO2" s="4">
        <f>'1'!LO1</f>
        <v>1.5329272352240697</v>
      </c>
      <c r="LP2" s="4">
        <f>'1'!LP1</f>
        <v>1.8123384900051671</v>
      </c>
      <c r="LQ2" s="4">
        <f>'1'!LQ1</f>
        <v>1.7348326041089488</v>
      </c>
      <c r="LR2" s="4">
        <f>'1'!LR1</f>
        <v>1.8788002060145299</v>
      </c>
      <c r="LS2" s="4">
        <f>'1'!LS1</f>
        <v>0.80643994379437545</v>
      </c>
      <c r="LT2" s="4">
        <f>'1'!LT1</f>
        <v>0.75576112057483957</v>
      </c>
      <c r="LU2" s="4">
        <f>'1'!LU1</f>
        <v>0.89283950901747533</v>
      </c>
      <c r="LV2" s="4">
        <f>'1'!LV1</f>
        <v>0.83773402868318125</v>
      </c>
      <c r="LW2" s="4">
        <f>'1'!LW1</f>
        <v>0.85472219778327285</v>
      </c>
      <c r="LX2" s="4">
        <f>'1'!LX1</f>
        <v>1.0840284441819836</v>
      </c>
      <c r="LY2" s="4">
        <f>'1'!LY1</f>
        <v>1.276373360321414</v>
      </c>
      <c r="LZ2" s="4">
        <f>'1'!LZ1</f>
        <v>1.3898312696765964</v>
      </c>
      <c r="MA2" s="4">
        <f>'1'!MA1</f>
        <v>1.4502870731134416</v>
      </c>
      <c r="MB2" s="4">
        <f>'1'!MB1</f>
        <v>1.6193312994722955</v>
      </c>
      <c r="MC2" s="4">
        <f>'1'!MC1</f>
        <v>1.3315181638623006</v>
      </c>
      <c r="MD2" s="4">
        <f>'1'!MD1</f>
        <v>1.4448459337146862</v>
      </c>
      <c r="ME2" s="4">
        <f>'1'!ME1</f>
        <v>1.6149888709120279</v>
      </c>
      <c r="MF2" s="4">
        <f>'1'!MF1</f>
        <v>1.6231772498331354</v>
      </c>
      <c r="MG2" s="4">
        <f>'1'!MG1</f>
        <v>1.736318707585778</v>
      </c>
      <c r="MH2" s="4">
        <f>'1'!MH1</f>
        <v>2.0579331869467348</v>
      </c>
      <c r="MI2" s="4">
        <f>'1'!MI1</f>
        <v>2.0344071707490237</v>
      </c>
      <c r="MJ2" s="4">
        <f>'1'!MJ1</f>
        <v>2.1442583167616029</v>
      </c>
      <c r="MK2" s="4">
        <f>'1'!MK1</f>
        <v>2.2248135936557194</v>
      </c>
      <c r="ML2" s="4">
        <f>'1'!ML1</f>
        <v>2.1846224859132333</v>
      </c>
      <c r="MM2" s="4">
        <f>'1'!MM1</f>
        <v>1.3851588025785182</v>
      </c>
      <c r="MN2" s="4">
        <f>'1'!MN1</f>
        <v>1.4317089203490632</v>
      </c>
      <c r="MO2" s="4">
        <f>'1'!MO1</f>
        <v>1.4658573596358118</v>
      </c>
      <c r="MP2" s="4">
        <f>'1'!MP1</f>
        <v>1.4357618426770968</v>
      </c>
      <c r="MQ2" s="4">
        <f>'1'!MQ1</f>
        <v>1.4529689579585594</v>
      </c>
      <c r="MR2" s="4">
        <f>'1'!MR1</f>
        <v>2.2528724626579852</v>
      </c>
      <c r="MS2" s="4">
        <f>'1'!MS1</f>
        <v>2.5193232334888425</v>
      </c>
      <c r="MT2" s="4">
        <f>'1'!MT1</f>
        <v>2.7443181818181817</v>
      </c>
      <c r="MU2" s="4">
        <f>'1'!MU1</f>
        <v>2.5446025300544091</v>
      </c>
      <c r="MV2" s="4">
        <f>'1'!MV1</f>
        <v>2.6560996475378982</v>
      </c>
      <c r="MW2" s="4">
        <f>'1'!MW1</f>
        <v>0.98182634024656434</v>
      </c>
      <c r="MX2" s="4">
        <f>'1'!MX1</f>
        <v>1.099950194071377</v>
      </c>
      <c r="MY2" s="4">
        <f>'1'!MY1</f>
        <v>1.2780370833903012</v>
      </c>
      <c r="MZ2" s="4">
        <f>'1'!MZ1</f>
        <v>1.1650161006136461</v>
      </c>
      <c r="NA2" s="4">
        <f>'1'!NA1</f>
        <v>1.2738417149533825</v>
      </c>
      <c r="NB2" s="4">
        <f>'1'!NB1</f>
        <v>1.6396443767066742</v>
      </c>
      <c r="NC2" s="4">
        <f>'1'!NC1</f>
        <v>1.5400228434024648</v>
      </c>
      <c r="ND2" s="4">
        <f>'1'!ND1</f>
        <v>1.5594430542188</v>
      </c>
      <c r="NE2" s="4">
        <f>'1'!NE1</f>
        <v>2.1465353184820328</v>
      </c>
      <c r="NF2" s="4">
        <f>'1'!NF1</f>
        <v>2.4379837531945965</v>
      </c>
      <c r="NG2" s="4">
        <f>'1'!NG1</f>
        <v>2.9341303703027677E-2</v>
      </c>
      <c r="NH2" s="4">
        <f>'1'!NH1</f>
        <v>0.16250472297599011</v>
      </c>
      <c r="NI2" s="4">
        <f>'1'!NI1</f>
        <v>6.4932742971929788E-2</v>
      </c>
      <c r="NJ2" s="4">
        <f>'1'!NJ1</f>
        <v>8.2406788585778809E-2</v>
      </c>
      <c r="NK2" s="4">
        <f>'1'!NK1</f>
        <v>0.14032954193194555</v>
      </c>
      <c r="NL2" s="4">
        <f>'1'!NL1</f>
        <v>1.4089423569374611</v>
      </c>
      <c r="NM2" s="4">
        <f>'1'!NM1</f>
        <v>1.5329272352240697</v>
      </c>
      <c r="NN2" s="4">
        <f>'1'!NN1</f>
        <v>1.8123384900051671</v>
      </c>
      <c r="NO2" s="4">
        <f>'1'!NO1</f>
        <v>1.7348326041089486</v>
      </c>
      <c r="NP2" s="4">
        <f>'1'!NP1</f>
        <v>1.8788002060145297</v>
      </c>
      <c r="NQ2" s="4">
        <f>'1'!NQ1</f>
        <v>1.3028025584278293</v>
      </c>
      <c r="NR2" s="4">
        <f>'1'!NR1</f>
        <v>1.4258132105932058</v>
      </c>
      <c r="NS2" s="4">
        <f>'1'!NS1</f>
        <v>1.6823827603251895</v>
      </c>
      <c r="NT2" s="4">
        <f>'1'!NT1</f>
        <v>1.5782003766936024</v>
      </c>
      <c r="NU2" s="4">
        <f>'1'!NU1</f>
        <v>1.7004649831890692</v>
      </c>
      <c r="NV2" s="4">
        <f>'1'!NV1</f>
        <v>1.5309899502236295</v>
      </c>
      <c r="NW2" s="4">
        <f>'1'!NW1</f>
        <v>1.5527784847382418</v>
      </c>
      <c r="NX2" s="4">
        <f>'1'!NX1</f>
        <v>1.6706614570818206</v>
      </c>
      <c r="NY2" s="4">
        <f>'1'!NY1</f>
        <v>1.6838425032594524</v>
      </c>
      <c r="NZ2" s="4">
        <f>'1'!NZ1</f>
        <v>1.6997984691442145</v>
      </c>
      <c r="OA2" s="4">
        <f>'1'!OA1</f>
        <v>0.80643994379437545</v>
      </c>
      <c r="OB2" s="4">
        <f>'1'!OB1</f>
        <v>0.75587197891505598</v>
      </c>
      <c r="OC2" s="4">
        <f>'1'!OC1</f>
        <v>0.89285761309286737</v>
      </c>
      <c r="OD2" s="4">
        <f>'1'!OD1</f>
        <v>0.83775054324206866</v>
      </c>
      <c r="OE2" s="4">
        <f>'1'!OE1</f>
        <v>0.85477180365061745</v>
      </c>
      <c r="OF2" s="4">
        <f>'1'!OF1</f>
        <v>0.58220035297986139</v>
      </c>
      <c r="OG2" s="4">
        <f>'1'!OG1</f>
        <v>0.52795087616745984</v>
      </c>
      <c r="OH2" s="4">
        <f>'1'!OH1</f>
        <v>0.60910265737908853</v>
      </c>
      <c r="OI2" s="4">
        <f>'1'!OI1</f>
        <v>0.58348851344315811</v>
      </c>
      <c r="OJ2" s="4">
        <f>'1'!OJ1</f>
        <v>0.58829323157156987</v>
      </c>
      <c r="OK2" s="4">
        <f>'1'!OK1</f>
        <v>0.84246844422160172</v>
      </c>
      <c r="OL2" s="4">
        <f>'1'!OL1</f>
        <v>0.89013609692968554</v>
      </c>
      <c r="OM2" s="4">
        <f>'1'!OM1</f>
        <v>0.8236631069025997</v>
      </c>
      <c r="ON2" s="4">
        <f>'1'!ON1</f>
        <v>0.96837623154242647</v>
      </c>
      <c r="OO2" s="4">
        <f>'1'!OO1</f>
        <v>0.95203431235676261</v>
      </c>
      <c r="OP2" s="4">
        <f>'1'!OP1</f>
        <v>2.7626418329745706</v>
      </c>
      <c r="OQ2" s="4">
        <f>'1'!OQ1</f>
        <v>3.3949846606546954</v>
      </c>
      <c r="OR2" s="4">
        <f>'1'!OR1</f>
        <v>3.462836476917706</v>
      </c>
      <c r="OS2" s="4">
        <f>'1'!OS1</f>
        <v>3.208392974997643</v>
      </c>
      <c r="OT2" s="4">
        <f>'1'!OT1</f>
        <v>3.6140925548506417</v>
      </c>
      <c r="OU2" s="4">
        <f>'1'!OU1</f>
        <v>3.9238834048016895</v>
      </c>
      <c r="OV2" s="4">
        <f>'1'!OV1</f>
        <v>3.7595850582584838</v>
      </c>
      <c r="OW2" s="4">
        <f>'1'!OW1</f>
        <v>4.0135630975959184</v>
      </c>
      <c r="OX2" s="4">
        <f>'1'!OX1</f>
        <v>4.520291262371023</v>
      </c>
      <c r="OY2" s="4">
        <f>'1'!OY1</f>
        <v>4.4806027374670183</v>
      </c>
      <c r="OZ2" s="4">
        <f>'1'!OZ1</f>
        <v>1.8769394271302133</v>
      </c>
      <c r="PA2" s="4">
        <f>'1'!PA1</f>
        <v>2.2842439070850968</v>
      </c>
      <c r="PB2" s="4">
        <f>'1'!PB1</f>
        <v>2.5466179941342797</v>
      </c>
      <c r="PC2" s="4">
        <f>'1'!PC1</f>
        <v>2.602833550630161</v>
      </c>
      <c r="PD2" s="4">
        <f>'1'!PD1</f>
        <v>2.9410476384799265</v>
      </c>
      <c r="PE2" s="4">
        <f>'1'!PE1</f>
        <v>2.3274385669676003</v>
      </c>
      <c r="PF2" s="4">
        <f>'1'!PF1</f>
        <v>3.0224416748875336</v>
      </c>
      <c r="PG2" s="4">
        <f>'1'!PG1</f>
        <v>2.8522684854489735</v>
      </c>
      <c r="PH2" s="4">
        <f>'1'!PH1</f>
        <v>3.1069927465182561</v>
      </c>
      <c r="PI2" s="4">
        <f>'1'!PI1</f>
        <v>3.4409398119149719</v>
      </c>
      <c r="PJ2" s="4">
        <f>'1'!PJ1</f>
        <v>1.1272540978287673</v>
      </c>
      <c r="PK2" s="4">
        <f>'1'!PK1</f>
        <v>1.0813378320361953</v>
      </c>
      <c r="PL2" s="4">
        <f>'1'!PL1</f>
        <v>1.1378346667788093</v>
      </c>
      <c r="PM2" s="4">
        <f>'1'!PM1</f>
        <v>1.3067755380418309</v>
      </c>
      <c r="PN2" s="4">
        <f>'1'!PN1</f>
        <v>1.3072082964305576</v>
      </c>
      <c r="PO2" s="12">
        <f>'1'!PO1</f>
        <v>1.7164303903985552</v>
      </c>
      <c r="PP2" s="4">
        <f>'1'!PP1</f>
        <v>1.7428346251731799</v>
      </c>
      <c r="PQ2" s="4">
        <f>'1'!PQ1</f>
        <v>1.8422307666864428</v>
      </c>
      <c r="PR2" s="4">
        <f>'1'!PR1</f>
        <v>1.9840111853743796</v>
      </c>
      <c r="PS2" s="4">
        <f>'1'!PS1</f>
        <v>2.0897318283807857</v>
      </c>
      <c r="PT2" s="4">
        <f>'1'!PT1</f>
        <v>0.97217752756838216</v>
      </c>
      <c r="PU2" s="4">
        <f>'1'!PU1</f>
        <v>1.0925216501623225</v>
      </c>
      <c r="PV2" s="4">
        <f>'1'!PV1</f>
        <v>1.2411749132895742</v>
      </c>
      <c r="PW2" s="4">
        <f>'1'!PW1</f>
        <v>1.1956836270279461</v>
      </c>
      <c r="PX2" s="4">
        <f>'1'!PX1</f>
        <v>1.302048612081145</v>
      </c>
      <c r="PY2" s="4">
        <f>'1'!PY1</f>
        <v>0.74370291366527963</v>
      </c>
      <c r="PZ2" s="4">
        <f>'1'!PZ1</f>
        <v>0.72465298400406708</v>
      </c>
      <c r="QA2" s="4">
        <f>'1'!QA1</f>
        <v>0.77520779245818527</v>
      </c>
      <c r="QB2" s="4">
        <f>'1'!QB1</f>
        <v>0.79653842940921782</v>
      </c>
      <c r="QC2" s="4">
        <f>'1'!QC1</f>
        <v>0.79836644919298327</v>
      </c>
      <c r="QD2" s="4">
        <f>'1'!QD1</f>
        <v>2.884999898401198</v>
      </c>
      <c r="QE2" s="4">
        <f>'1'!QE1</f>
        <v>3.1038380117603017</v>
      </c>
      <c r="QF2" s="4">
        <f>'1'!QF1</f>
        <v>3.2654291016552013</v>
      </c>
      <c r="QG2" s="4">
        <f>'1'!QG1</f>
        <v>3.4823125291287691</v>
      </c>
      <c r="QH2" s="4">
        <f>'1'!QH1</f>
        <v>3.6564573706471331</v>
      </c>
      <c r="QI2" s="4">
        <f>'1'!QI1</f>
        <v>1.874189441395159</v>
      </c>
      <c r="QJ2" s="4">
        <f>'1'!QJ1</f>
        <v>2.0082999078167689</v>
      </c>
      <c r="QK2" s="4">
        <f>'1'!QK1</f>
        <v>2.1459595406054479</v>
      </c>
      <c r="QL2" s="4">
        <f>'1'!QL1</f>
        <v>2.2465714961594672</v>
      </c>
      <c r="QM2" s="4">
        <f>'1'!QM1</f>
        <v>2.3723592839595664</v>
      </c>
    </row>
    <row r="3" spans="1:455" x14ac:dyDescent="0.25">
      <c r="A3" s="10" t="s">
        <v>501</v>
      </c>
      <c r="B3" s="4">
        <f>MEDIAN(S2:S101)</f>
        <v>25831.5</v>
      </c>
      <c r="C3" s="4">
        <f t="shared" ref="C3:F3" si="1">MEDIAN(T2:T101)</f>
        <v>29999.5</v>
      </c>
      <c r="D3" s="4">
        <f t="shared" si="1"/>
        <v>28548.5</v>
      </c>
      <c r="E3" s="4">
        <f t="shared" si="1"/>
        <v>32423.5</v>
      </c>
      <c r="F3" s="4">
        <f t="shared" si="1"/>
        <v>29492</v>
      </c>
      <c r="N3">
        <f>IFERROR('2'!N1,0)</f>
        <v>6202</v>
      </c>
      <c r="O3" s="4">
        <f>'2'!O1</f>
        <v>35598</v>
      </c>
      <c r="P3" s="4">
        <f>'2'!P1</f>
        <v>75040</v>
      </c>
      <c r="Q3" s="4">
        <f>'2'!Q1</f>
        <v>66634</v>
      </c>
      <c r="R3" s="4">
        <f>'2'!R1</f>
        <v>34690</v>
      </c>
      <c r="S3" s="4">
        <f>'2'!S1</f>
        <v>18099</v>
      </c>
      <c r="T3" s="4">
        <f>'2'!T1</f>
        <v>49944</v>
      </c>
      <c r="U3" s="4">
        <f>'2'!U1</f>
        <v>94717</v>
      </c>
      <c r="V3" s="4">
        <f>'2'!V1</f>
        <v>85407</v>
      </c>
      <c r="W3" s="4">
        <f>'2'!W1</f>
        <v>45584</v>
      </c>
      <c r="X3" s="7">
        <f>'2'!X1</f>
        <v>-8.8144674391998273E-2</v>
      </c>
      <c r="Y3" s="7">
        <f>'2'!Y1</f>
        <v>-8.1770840556395358E-2</v>
      </c>
      <c r="Z3" s="7">
        <f>'2'!Z1</f>
        <v>-2.6123951175864805E-2</v>
      </c>
      <c r="AA3" s="7">
        <f>'2'!AA1</f>
        <v>0.11653569132923788</v>
      </c>
      <c r="AB3" s="7">
        <f>'2'!AB1</f>
        <v>-5.1927164110517551E-2</v>
      </c>
      <c r="AC3" s="7">
        <f>'2'!AC1</f>
        <v>-0.1668505892090017</v>
      </c>
      <c r="AD3" s="7">
        <f>'2'!AD1</f>
        <v>-8.3704781361563382E-2</v>
      </c>
      <c r="AE3" s="7">
        <f>'2'!AE1</f>
        <v>5.6283803114314128E-2</v>
      </c>
      <c r="AF3" s="7">
        <f>'2'!AF1</f>
        <v>-0.13400332858432484</v>
      </c>
      <c r="AG3" s="7">
        <f>'2'!AG1</f>
        <v>5.4589999729283412E-2</v>
      </c>
      <c r="AH3" s="7">
        <f>'2'!AH1</f>
        <v>8.2948137869030283E-2</v>
      </c>
      <c r="AI3" s="7">
        <f>'2'!AI1</f>
        <v>0.25179213661830546</v>
      </c>
      <c r="AJ3" s="4">
        <f>'2'!AJ1</f>
        <v>62815</v>
      </c>
      <c r="AK3" s="4">
        <f>'2'!AK1</f>
        <v>141553</v>
      </c>
      <c r="AL3" s="4">
        <f>'2'!AL1</f>
        <v>115069</v>
      </c>
      <c r="AM3" s="4">
        <f>'2'!AM1</f>
        <v>118464</v>
      </c>
      <c r="AN3" s="4">
        <f>'2'!AN1</f>
        <v>105339</v>
      </c>
      <c r="AO3" s="4">
        <f>'2'!AO1</f>
        <v>3.9903891159858956E-2</v>
      </c>
      <c r="AP3" s="4">
        <f>'2'!AP1</f>
        <v>0.32918750589789564</v>
      </c>
      <c r="AQ3" s="4">
        <f>'2'!AQ1</f>
        <v>0.20278571663217371</v>
      </c>
      <c r="AR3" s="4">
        <f>'2'!AR1</f>
        <v>0.33864139969847035</v>
      </c>
      <c r="AS3" s="4">
        <f>'2'!AS1</f>
        <v>0.75759647815364284</v>
      </c>
      <c r="AT3" s="4">
        <f>'2'!AT1</f>
        <v>0.85847661247542673</v>
      </c>
      <c r="AU3" s="4">
        <f>'2'!AU1</f>
        <v>0.97638325312195273</v>
      </c>
      <c r="AV3" s="4">
        <f>'2'!AV1</f>
        <v>0.79311345444192594</v>
      </c>
      <c r="AW3" s="4">
        <f>'2'!AW1</f>
        <v>0.93174806715204717</v>
      </c>
      <c r="AX3" s="4">
        <f>'2'!AX1</f>
        <v>1.0643827933527454</v>
      </c>
      <c r="AY3" s="4">
        <f>'2'!AY1</f>
        <v>1.1953942646737603</v>
      </c>
      <c r="AZ3" s="4">
        <f>'2'!AZ1</f>
        <v>1.2555440218929885</v>
      </c>
      <c r="BA3" s="4">
        <f>'2'!BA1</f>
        <v>1.2775916253298731</v>
      </c>
      <c r="BB3" s="4">
        <f>'2'!BB1</f>
        <v>1.1732239528283159</v>
      </c>
      <c r="BC3" s="4">
        <f>'2'!BC1</f>
        <v>1.4275693574781614</v>
      </c>
      <c r="BD3" s="4">
        <f>'2'!BD1</f>
        <v>31309</v>
      </c>
      <c r="BE3" s="4">
        <f>'2'!BE1</f>
        <v>40620</v>
      </c>
      <c r="BF3" s="4">
        <f>'2'!BF1</f>
        <v>50701</v>
      </c>
      <c r="BG3" s="4">
        <f>'2'!BG1</f>
        <v>32286</v>
      </c>
      <c r="BH3" s="4">
        <f>'2'!BH1</f>
        <v>55652</v>
      </c>
      <c r="BI3" s="4">
        <f>'2'!BI1</f>
        <v>37.63604714299403</v>
      </c>
      <c r="BJ3" s="4">
        <f>'2'!BJ1</f>
        <v>40.08439192516002</v>
      </c>
      <c r="BK3" s="4">
        <f>'2'!BK1</f>
        <v>59.173369361551053</v>
      </c>
      <c r="BL3" s="4">
        <f>'2'!BL1</f>
        <v>53.786192157591529</v>
      </c>
      <c r="BM3" s="4">
        <f>'2'!BM1</f>
        <v>22.470621001940632</v>
      </c>
      <c r="BN3" s="4">
        <f>'2'!BN1</f>
        <v>9.6981491869542662</v>
      </c>
      <c r="BO3" s="4">
        <f>'2'!BO1</f>
        <v>9.1057886241975936</v>
      </c>
      <c r="BP3" s="4">
        <f>'2'!BP1</f>
        <v>6.1683153070064192</v>
      </c>
      <c r="BQ3" s="4">
        <f>'2'!BQ1</f>
        <v>6.786128286058319</v>
      </c>
      <c r="BR3" s="4">
        <f>'2'!BR1</f>
        <v>16.243431811184813</v>
      </c>
      <c r="BS3" s="4">
        <f>'2'!BS1</f>
        <v>1.2840659465793783E-2</v>
      </c>
      <c r="BT3" s="4">
        <f>'2'!BT1</f>
        <v>6.720585403427691E-2</v>
      </c>
      <c r="BU3" s="4">
        <f>'2'!BU1</f>
        <v>0.13008445781962916</v>
      </c>
      <c r="BV3" s="4">
        <f>'2'!BV1</f>
        <v>0.11249472422467206</v>
      </c>
      <c r="BW3" s="4">
        <f>'2'!BW1</f>
        <v>6.5390277602369054E-2</v>
      </c>
      <c r="BX3" s="4">
        <f>'2'!BX1</f>
        <v>3.7472282436536872E-2</v>
      </c>
      <c r="BY3" s="4">
        <f>'2'!BY1</f>
        <v>9.4289824537556216E-2</v>
      </c>
      <c r="BZ3" s="4">
        <f>'2'!BZ1</f>
        <v>0.16419522376468304</v>
      </c>
      <c r="CA3" s="4">
        <f>'2'!CA1</f>
        <v>0.14418820589873887</v>
      </c>
      <c r="CB3" s="4">
        <f>'2'!CB1</f>
        <v>8.5925350655128019E-2</v>
      </c>
      <c r="CC3" s="4">
        <f>'2'!CC1</f>
        <v>3.0640475861114954E-2</v>
      </c>
      <c r="CD3" s="4">
        <f>'2'!CD1</f>
        <v>0.15230198559895264</v>
      </c>
      <c r="CE3" s="4">
        <f>'2'!CE1</f>
        <v>0.3385762112311288</v>
      </c>
      <c r="CF3" s="4">
        <f>'2'!CF1</f>
        <v>0.32558707697720096</v>
      </c>
      <c r="CG3" s="4">
        <f>'2'!CG1</f>
        <v>0.21218163579869351</v>
      </c>
      <c r="CH3" s="4">
        <f>'2'!CH1</f>
        <v>5.2633052912257599E-3</v>
      </c>
      <c r="CI3" s="4">
        <f>'2'!CI1</f>
        <v>2.1863031467337497E-2</v>
      </c>
      <c r="CJ3" s="4">
        <f>'2'!CJ1</f>
        <v>2.5012091066143716E-2</v>
      </c>
      <c r="CK3" s="4">
        <f>'2'!CK1</f>
        <v>3.8371682557451853E-2</v>
      </c>
      <c r="CL3" s="4">
        <f>'2'!CL1</f>
        <v>2.7740127225547466E-2</v>
      </c>
      <c r="CM3" s="4">
        <f>'2'!CM1</f>
        <v>0.99473669470877424</v>
      </c>
      <c r="CN3" s="4">
        <f>'2'!CN1</f>
        <v>0.97813696853266252</v>
      </c>
      <c r="CO3" s="4">
        <f>'2'!CO1</f>
        <v>0.97498790893385623</v>
      </c>
      <c r="CP3" s="4">
        <f>'2'!CP1</f>
        <v>0.96162831744254818</v>
      </c>
      <c r="CQ3" s="4">
        <f>'2'!CQ1</f>
        <v>0.97225987277445258</v>
      </c>
      <c r="CR3" s="4">
        <f>'2'!CR1</f>
        <v>4.9479831503701811E-3</v>
      </c>
      <c r="CS3" s="4">
        <f>'2'!CS1</f>
        <v>2.2339504235958582E-2</v>
      </c>
      <c r="CT3" s="4">
        <f>'2'!CT1</f>
        <v>2.4570241783097548E-2</v>
      </c>
      <c r="CU3" s="4">
        <f>'2'!CU1</f>
        <v>3.943962749161152E-2</v>
      </c>
      <c r="CV3" s="4">
        <f>'2'!CV1</f>
        <v>2.8144331987911487E-2</v>
      </c>
      <c r="CW3" s="4">
        <f>'2'!CW1</f>
        <v>2.4396569750950836</v>
      </c>
      <c r="CX3" s="4">
        <f>'2'!CX1</f>
        <v>3.0739494719513072</v>
      </c>
      <c r="CY3" s="4">
        <f>'2'!CY1</f>
        <v>5.2008629536660793</v>
      </c>
      <c r="CZ3" s="4">
        <f>'2'!CZ1</f>
        <v>2.931712052403221</v>
      </c>
      <c r="DA3" s="4">
        <f>'2'!DA1</f>
        <v>2.3572450504894373</v>
      </c>
      <c r="DB3" s="4">
        <f>'2'!DB1</f>
        <v>149.61119687154971</v>
      </c>
      <c r="DC3" s="4">
        <f>'2'!DC1</f>
        <v>118.73975266363186</v>
      </c>
      <c r="DD3" s="4">
        <f>'2'!DD1</f>
        <v>70.180661027168981</v>
      </c>
      <c r="DE3" s="4">
        <f>'2'!DE1</f>
        <v>124.50063085179102</v>
      </c>
      <c r="DF3" s="4">
        <f>'2'!DF1</f>
        <v>154.84177172170311</v>
      </c>
      <c r="DG3" s="4">
        <f>'2'!DG1</f>
        <v>21.826899566554292</v>
      </c>
      <c r="DH3" s="4">
        <f>'2'!DH1</f>
        <v>36.693288862847616</v>
      </c>
      <c r="DI3" s="4">
        <f>'2'!DI1</f>
        <v>33.904585932555825</v>
      </c>
      <c r="DJ3" s="4">
        <f>'2'!DJ1</f>
        <v>38.583798075854865</v>
      </c>
      <c r="DK3" s="4">
        <f>'2'!DK1</f>
        <v>26.454031985107463</v>
      </c>
      <c r="DL3" s="4">
        <f>'2'!DL1</f>
        <v>16.722484972592962</v>
      </c>
      <c r="DM3" s="4">
        <f>'2'!DM1</f>
        <v>9.9473231021699657</v>
      </c>
      <c r="DN3" s="4">
        <f>'2'!DN1</f>
        <v>10.76550531323611</v>
      </c>
      <c r="DO3" s="4">
        <f>'2'!DO1</f>
        <v>9.4599292501587939</v>
      </c>
      <c r="DP3" s="4">
        <f>'2'!DP1</f>
        <v>13.797518662012658</v>
      </c>
      <c r="DQ3" s="4">
        <f>'2'!DQ1</f>
        <v>8.9837684120642862</v>
      </c>
      <c r="DR3" s="4">
        <f>'2'!DR1</f>
        <v>15.827246658566221</v>
      </c>
      <c r="DS3" s="4">
        <f>'2'!DS1</f>
        <v>27.825275224677938</v>
      </c>
      <c r="DT3" s="4">
        <f>'2'!DT1</f>
        <v>15.708905875435343</v>
      </c>
      <c r="DU3" s="4">
        <f>'2'!DU1</f>
        <v>31.317397510705966</v>
      </c>
      <c r="DV3" s="4">
        <f>'2'!DV1</f>
        <v>40.628830047515713</v>
      </c>
      <c r="DW3" s="4">
        <f>'2'!DW1</f>
        <v>23.061496915665373</v>
      </c>
      <c r="DX3" s="4">
        <f>'2'!DX1</f>
        <v>13.117570160682019</v>
      </c>
      <c r="DY3" s="4">
        <f>'2'!DY1</f>
        <v>23.235227385935605</v>
      </c>
      <c r="DZ3" s="4">
        <f>'2'!DZ1</f>
        <v>11.654863718328556</v>
      </c>
      <c r="EA3" s="4">
        <f>'2'!EA1</f>
        <v>4.4132681151006929</v>
      </c>
      <c r="EB3" s="4">
        <f>'2'!EB1</f>
        <v>5.5165558202017255</v>
      </c>
      <c r="EC3" s="4">
        <f>'2'!EC1</f>
        <v>8.6549167582599864</v>
      </c>
      <c r="ED3" s="4">
        <f>'2'!ED1</f>
        <v>4.5205940542510543</v>
      </c>
      <c r="EE3" s="4">
        <f>'2'!EE1</f>
        <v>3.4153439008936179</v>
      </c>
      <c r="EF3" s="4">
        <f>'2'!EF1</f>
        <v>82.705149671531387</v>
      </c>
      <c r="EG3" s="4">
        <f>'2'!EG1</f>
        <v>66.164471437661064</v>
      </c>
      <c r="EH3" s="4">
        <f>'2'!EH1</f>
        <v>42.172560429498667</v>
      </c>
      <c r="EI3" s="4">
        <f>'2'!EI1</f>
        <v>80.741600687804095</v>
      </c>
      <c r="EJ3" s="4">
        <f>'2'!EJ1</f>
        <v>106.87064336463993</v>
      </c>
      <c r="EK3" s="4">
        <f>'2'!EK1</f>
        <v>0.58092493328115913</v>
      </c>
      <c r="EL3" s="4">
        <f>'2'!EL1</f>
        <v>0.55873290968611589</v>
      </c>
      <c r="EM3" s="4">
        <f>'2'!EM1</f>
        <v>0.61578972915250951</v>
      </c>
      <c r="EN3" s="4">
        <f>'2'!EN1</f>
        <v>0.65448651933888202</v>
      </c>
      <c r="EO3" s="4">
        <f>'2'!EO1</f>
        <v>0.69181933508888671</v>
      </c>
      <c r="EP3" s="4">
        <f>'2'!EP1</f>
        <v>0.41907506671884093</v>
      </c>
      <c r="EQ3" s="4">
        <f>'2'!EQ1</f>
        <v>0.44126709031388406</v>
      </c>
      <c r="ER3" s="4">
        <f>'2'!ER1</f>
        <v>0.38421027084749054</v>
      </c>
      <c r="ES3" s="4">
        <f>'2'!ES1</f>
        <v>0.34551348066111798</v>
      </c>
      <c r="ET3" s="4">
        <f>'2'!ET1</f>
        <v>0.30818066491111334</v>
      </c>
      <c r="EU3" s="4">
        <f>'2'!EU1</f>
        <v>2.3862073394858014</v>
      </c>
      <c r="EV3" s="4">
        <f>'2'!EV1</f>
        <v>2.2662011782675102</v>
      </c>
      <c r="EW3" s="4">
        <f>'2'!EW1</f>
        <v>2.6027414566357145</v>
      </c>
      <c r="EX3" s="4">
        <f>'2'!EX1</f>
        <v>2.8942430786971434</v>
      </c>
      <c r="EY3" s="4">
        <f>'2'!EY1</f>
        <v>3.2448499009125831</v>
      </c>
      <c r="EZ3" s="4">
        <f>'2'!EZ1</f>
        <v>1.3862073394858012</v>
      </c>
      <c r="FA3" s="4">
        <f>'2'!FA1</f>
        <v>1.2662011782675104</v>
      </c>
      <c r="FB3" s="4">
        <f>'2'!FB1</f>
        <v>1.6027414566357148</v>
      </c>
      <c r="FC3" s="4">
        <f>'2'!FC1</f>
        <v>1.8942430786971436</v>
      </c>
      <c r="FD3" s="4">
        <f>'2'!FD1</f>
        <v>2.2448499009125831</v>
      </c>
      <c r="FE3" s="4">
        <f>'2'!FE1</f>
        <v>2.4498914934631428E-2</v>
      </c>
      <c r="FF3" s="4">
        <f>'2'!FF1</f>
        <v>4.8830198885291512E-2</v>
      </c>
      <c r="FG3" s="4">
        <f>'2'!FG1</f>
        <v>2.0346735847844247E-2</v>
      </c>
      <c r="FH3" s="4">
        <f>'2'!FH1</f>
        <v>5.023886470638441E-2</v>
      </c>
      <c r="FI3" s="4">
        <f>'2'!FI1</f>
        <v>6.9807899969318188E-2</v>
      </c>
      <c r="FJ3" s="4">
        <f>'2'!FJ1</f>
        <v>0.10227560275852238</v>
      </c>
      <c r="FK3" s="4">
        <f>'2'!FK1</f>
        <v>0.27208036411186909</v>
      </c>
      <c r="FL3" s="4">
        <f>'2'!FL1</f>
        <v>0.17115493972783216</v>
      </c>
      <c r="FM3" s="4">
        <f>'2'!FM1</f>
        <v>0.22471573907839618</v>
      </c>
      <c r="FN3" s="4">
        <f>'2'!FN1</f>
        <v>0.23867144394643272</v>
      </c>
      <c r="FO3" s="4">
        <f>'2'!FO1</f>
        <v>0.14177519119419799</v>
      </c>
      <c r="FP3" s="4">
        <f>'2'!FP1</f>
        <v>0.3445084776219019</v>
      </c>
      <c r="FQ3" s="4">
        <f>'2'!FQ1</f>
        <v>0.27431711740978371</v>
      </c>
      <c r="FR3" s="4">
        <f>'2'!FR1</f>
        <v>0.42566623342356519</v>
      </c>
      <c r="FS3" s="4">
        <f>'2'!FS1</f>
        <v>0.53578156729381254</v>
      </c>
      <c r="FT3">
        <f>IFERROR('2'!FT1,0)</f>
        <v>0.80372496849180786</v>
      </c>
      <c r="FU3">
        <f>IFERROR('2'!FU1,0)</f>
        <v>2.2557357761156398</v>
      </c>
      <c r="FV3">
        <f>IFERROR('2'!FV1,0)</f>
        <v>1.7030729152077089</v>
      </c>
      <c r="FW3">
        <f>IFERROR('2'!FW1,0)</f>
        <v>2.4396773832194465</v>
      </c>
      <c r="FX3">
        <f>IFERROR('2'!FX1,0)</f>
        <v>2.4519524142757172</v>
      </c>
      <c r="FY3" s="4">
        <f>'2'!FY1</f>
        <v>6.4822348793056692E-2</v>
      </c>
      <c r="FZ3" s="4">
        <f>'2'!FZ1</f>
        <v>7.6686942830280574E-2</v>
      </c>
      <c r="GA3" s="4">
        <f>'2'!GA1</f>
        <v>8.7891952237646828E-2</v>
      </c>
      <c r="GB3" s="4">
        <f>'2'!GB1</f>
        <v>5.4506778316141341E-2</v>
      </c>
      <c r="GC3" s="4">
        <f>'2'!GC1</f>
        <v>0.10490342257500844</v>
      </c>
      <c r="GD3" s="4">
        <f>'2'!GD1</f>
        <v>1.2840659465793783E-2</v>
      </c>
      <c r="GE3" s="4">
        <f>'2'!GE1</f>
        <v>6.720585403427691E-2</v>
      </c>
      <c r="GF3" s="4">
        <f>'2'!GF1</f>
        <v>0.13008445781962916</v>
      </c>
      <c r="GG3" s="4">
        <f>'2'!GG1</f>
        <v>0.11249472422467206</v>
      </c>
      <c r="GH3" s="4">
        <f>'2'!GH1</f>
        <v>6.5390277602369054E-2</v>
      </c>
      <c r="GI3" s="4">
        <f>'2'!GI1</f>
        <v>3.7472282436536872E-2</v>
      </c>
      <c r="GJ3" s="4">
        <f>'2'!GJ1</f>
        <v>9.4289824537556216E-2</v>
      </c>
      <c r="GK3" s="4">
        <f>'2'!GK1</f>
        <v>0.16419522376468304</v>
      </c>
      <c r="GL3" s="4">
        <f>'2'!GL1</f>
        <v>0.14418820589873887</v>
      </c>
      <c r="GM3" s="4">
        <f>'2'!GM1</f>
        <v>8.5925350655128019E-2</v>
      </c>
      <c r="GN3" s="4">
        <f>'2'!GN1</f>
        <v>0.10352031172036265</v>
      </c>
      <c r="GO3" s="4">
        <f>'2'!GO1</f>
        <v>9.4395547550813128E-2</v>
      </c>
      <c r="GP3" s="4">
        <f>'2'!GP1</f>
        <v>8.6676744282801949E-2</v>
      </c>
      <c r="GQ3" s="4">
        <f>'2'!GQ1</f>
        <v>8.4412405247075106E-2</v>
      </c>
      <c r="GR3" s="4">
        <f>'2'!GR1</f>
        <v>9.4249463249306789E-2</v>
      </c>
      <c r="GS3" s="4">
        <f>'2'!GS1</f>
        <v>2.4396569750950836</v>
      </c>
      <c r="GT3" s="4">
        <f>'2'!GT1</f>
        <v>3.0739494719513072</v>
      </c>
      <c r="GU3" s="4">
        <f>'2'!GU1</f>
        <v>5.2008629536660793</v>
      </c>
      <c r="GV3" s="4">
        <f>'2'!GV1</f>
        <v>2.931712052403221</v>
      </c>
      <c r="GW3" s="4">
        <f>'2'!GW1</f>
        <v>2.3572450504894373</v>
      </c>
      <c r="GX3" s="4">
        <f>'2'!GX1</f>
        <v>2.652036236249915</v>
      </c>
      <c r="GY3" s="4">
        <f>'2'!GY1</f>
        <v>3.5123140841932767</v>
      </c>
      <c r="GZ3" s="4">
        <f>'2'!GZ1</f>
        <v>5.9102200861220124</v>
      </c>
      <c r="HA3" s="4">
        <f>'2'!HA1</f>
        <v>3.5436589857005383</v>
      </c>
      <c r="HB3" s="4">
        <f>'2'!HB1</f>
        <v>2.7896867185541376</v>
      </c>
      <c r="HC3" s="4">
        <f>'2'!HC1</f>
        <v>0.58092493328115913</v>
      </c>
      <c r="HD3" s="4">
        <f>'2'!HD1</f>
        <v>0.55873290968611589</v>
      </c>
      <c r="HE3" s="4">
        <f>'2'!HE1</f>
        <v>0.61578972915250951</v>
      </c>
      <c r="HF3" s="4">
        <f>'2'!HF1</f>
        <v>0.65448651933888202</v>
      </c>
      <c r="HG3" s="4">
        <f>'2'!HG1</f>
        <v>0.69181933508888671</v>
      </c>
      <c r="HH3" s="4">
        <f>'2'!HH1</f>
        <v>3.7472282436536872E-2</v>
      </c>
      <c r="HI3" s="4">
        <f>'2'!HI1</f>
        <v>9.4289824537556216E-2</v>
      </c>
      <c r="HJ3" s="4">
        <f>'2'!HJ1</f>
        <v>0.16419522376468304</v>
      </c>
      <c r="HK3" s="4">
        <f>'2'!HK1</f>
        <v>0.14418820589873887</v>
      </c>
      <c r="HL3" s="4">
        <f>'2'!HL1</f>
        <v>8.5925350655128019E-2</v>
      </c>
      <c r="HM3" s="4">
        <f>'2'!HM1</f>
        <v>2.5882396785073198</v>
      </c>
      <c r="HN3" s="4">
        <f>'2'!HN1</f>
        <v>3.1706237280199967</v>
      </c>
      <c r="HO3" s="4">
        <f>'2'!HO1</f>
        <v>5.4130528242750353</v>
      </c>
      <c r="HP3" s="4">
        <f>'2'!HP1</f>
        <v>2.9829470058919858</v>
      </c>
      <c r="HQ3" s="4">
        <f>'2'!HQ1</f>
        <v>2.4203488361133783</v>
      </c>
      <c r="HR3" s="4">
        <f>'2'!HR1</f>
        <v>1.1953942646737603</v>
      </c>
      <c r="HS3" s="4">
        <f>'2'!HS1</f>
        <v>1.2555440218929885</v>
      </c>
      <c r="HT3" s="4">
        <f>'2'!HT1</f>
        <v>1.2775916253298731</v>
      </c>
      <c r="HU3" s="4">
        <f>'2'!HU1</f>
        <v>1.1732239528283159</v>
      </c>
      <c r="HV3" s="4">
        <f>'2'!HV1</f>
        <v>1.4275693574781614</v>
      </c>
      <c r="HW3" s="4">
        <f>'2'!HW1</f>
        <v>1.4243592230486306</v>
      </c>
      <c r="HX3" s="4">
        <f>'2'!HX1</f>
        <v>1.9655920816515937</v>
      </c>
      <c r="HY3" s="4">
        <f>'2'!HY1</f>
        <v>3.363238615736543</v>
      </c>
      <c r="HZ3" s="4">
        <f>'2'!HZ1</f>
        <v>2.1006422638726416</v>
      </c>
      <c r="IA3" s="4">
        <f>'2'!IA1</f>
        <v>1.5667770303820967</v>
      </c>
      <c r="IB3" s="4">
        <f>'2'!IB1</f>
        <v>1.7213928043195466</v>
      </c>
      <c r="IC3" s="4">
        <f>'2'!IC1</f>
        <v>1.7897639152162674</v>
      </c>
      <c r="ID3" s="4">
        <f>'2'!ID1</f>
        <v>1.6239309502226777</v>
      </c>
      <c r="IE3" s="4">
        <f>'2'!IE1</f>
        <v>1.5279153511215666</v>
      </c>
      <c r="IF3" s="4">
        <f>'2'!IF1</f>
        <v>1.4454640818495157</v>
      </c>
      <c r="IG3" s="4">
        <f>'2'!IG1</f>
        <v>2.4297221103503825</v>
      </c>
      <c r="IH3" s="4">
        <f>'2'!IH1</f>
        <v>8.8631765749778175</v>
      </c>
      <c r="II3" s="4">
        <f>'2'!II1</f>
        <v>43.850462962962965</v>
      </c>
      <c r="IJ3" s="4">
        <f>'2'!IJ1</f>
        <v>28.215064420218038</v>
      </c>
      <c r="IK3" s="4">
        <f>'2'!IK1</f>
        <v>16.839305504248244</v>
      </c>
      <c r="IL3" s="4">
        <f>'2'!IL1</f>
        <v>3.7472282436536872E-2</v>
      </c>
      <c r="IM3" s="4">
        <f>'2'!IM1</f>
        <v>9.4289824537556216E-2</v>
      </c>
      <c r="IN3" s="4">
        <f>'2'!IN1</f>
        <v>0.16419522376468304</v>
      </c>
      <c r="IO3" s="4">
        <f>'2'!IO1</f>
        <v>0.14418820589873887</v>
      </c>
      <c r="IP3" s="4">
        <f>'2'!IP1</f>
        <v>8.5925350655128019E-2</v>
      </c>
      <c r="IQ3" s="4">
        <f>'2'!IQ1</f>
        <v>2.5882396785073198</v>
      </c>
      <c r="IR3" s="4">
        <f>'2'!IR1</f>
        <v>3.1706237280199967</v>
      </c>
      <c r="IS3" s="4">
        <f>'2'!IS1</f>
        <v>5.4130528242750353</v>
      </c>
      <c r="IT3" s="4">
        <f>'2'!IT1</f>
        <v>2.9829470058919858</v>
      </c>
      <c r="IU3" s="4">
        <f>'2'!IU1</f>
        <v>2.4203488361133783</v>
      </c>
      <c r="IV3" s="4">
        <f>'2'!IV1</f>
        <v>1.1953942646737603</v>
      </c>
      <c r="IW3" s="4">
        <f>'2'!IW1</f>
        <v>1.2555440218929885</v>
      </c>
      <c r="IX3" s="4">
        <f>'2'!IX1</f>
        <v>1.2775916253298731</v>
      </c>
      <c r="IY3" s="4">
        <f>'2'!IY1</f>
        <v>1.1732239528283159</v>
      </c>
      <c r="IZ3" s="4">
        <f>'2'!IZ1</f>
        <v>1.4275693574781614</v>
      </c>
      <c r="JA3" s="4">
        <f>'2'!JA1</f>
        <v>1.1189771124339565</v>
      </c>
      <c r="JB3" s="4">
        <f>'2'!JB1</f>
        <v>1.7356424290190162</v>
      </c>
      <c r="JC3" s="4">
        <f>'2'!JC1</f>
        <v>3.8604991585824702</v>
      </c>
      <c r="JD3" s="4">
        <f>'2'!JD1</f>
        <v>2.624458366569447</v>
      </c>
      <c r="JE3" s="4">
        <f>'2'!JE1</f>
        <v>1.8350644231353126</v>
      </c>
      <c r="JF3" s="4">
        <f>'2'!JF1</f>
        <v>0.41907506671884093</v>
      </c>
      <c r="JG3" s="4">
        <f>'2'!JG1</f>
        <v>0.44126709031388406</v>
      </c>
      <c r="JH3" s="4">
        <f>'2'!JH1</f>
        <v>0.38421027084749054</v>
      </c>
      <c r="JI3" s="4">
        <f>'2'!JI1</f>
        <v>0.34551348066111798</v>
      </c>
      <c r="JJ3" s="4">
        <f>'2'!JJ1</f>
        <v>0.30818066491111334</v>
      </c>
      <c r="JK3" s="4">
        <f>'2'!JK1</f>
        <v>9.5546921280970132</v>
      </c>
      <c r="JL3" s="4">
        <f>'2'!JL1</f>
        <v>3.0255579151298386</v>
      </c>
      <c r="JM3" s="4">
        <f>'2'!JM1</f>
        <v>5.2334616270272045</v>
      </c>
      <c r="JN3" s="4">
        <f>'2'!JN1</f>
        <v>3.725549841590523</v>
      </c>
      <c r="JO3" s="4">
        <f>'2'!JO1</f>
        <v>3.0641467646924516</v>
      </c>
      <c r="JP3" s="4">
        <f>'2'!JP1</f>
        <v>3.7472282436536872E-2</v>
      </c>
      <c r="JQ3" s="4">
        <f>'2'!JQ1</f>
        <v>9.4289824537556216E-2</v>
      </c>
      <c r="JR3" s="4">
        <f>'2'!JR1</f>
        <v>0.16419522376468304</v>
      </c>
      <c r="JS3" s="4">
        <f>'2'!JS1</f>
        <v>0.14418820589873887</v>
      </c>
      <c r="JT3" s="4">
        <f>'2'!JT1</f>
        <v>8.5925350655128019E-2</v>
      </c>
      <c r="JU3" s="4">
        <f>'2'!JU1</f>
        <v>2.3155626921432085E-2</v>
      </c>
      <c r="JV3" s="4">
        <f>'2'!JV1</f>
        <v>4.8961134746943233E-2</v>
      </c>
      <c r="JW3" s="4">
        <f>'2'!JW1</f>
        <v>1.9993370401209111E-2</v>
      </c>
      <c r="JX3" s="4">
        <f>'2'!JX1</f>
        <v>5.0013175563377331E-2</v>
      </c>
      <c r="JY3" s="4">
        <f>'2'!JY1</f>
        <v>6.9816746582330141E-2</v>
      </c>
      <c r="JZ3" s="4">
        <f>'2'!JZ1</f>
        <v>4</v>
      </c>
      <c r="KA3" s="4">
        <f>'2'!KA1</f>
        <v>4</v>
      </c>
      <c r="KB3" s="4">
        <f>'2'!KB1</f>
        <v>4</v>
      </c>
      <c r="KC3" s="4">
        <f>'2'!KC1</f>
        <v>4</v>
      </c>
      <c r="KD3" s="4">
        <f>'2'!KD1</f>
        <v>4</v>
      </c>
      <c r="KE3" s="4">
        <f>'2'!KE1</f>
        <v>2</v>
      </c>
      <c r="KF3" s="4">
        <f>'2'!KF1</f>
        <v>1</v>
      </c>
      <c r="KG3" s="4">
        <f>'2'!KG1</f>
        <v>2</v>
      </c>
      <c r="KH3" s="4">
        <f>'2'!KH1</f>
        <v>1</v>
      </c>
      <c r="KI3" s="4">
        <f>'2'!KI1</f>
        <v>1</v>
      </c>
      <c r="KJ3" s="4">
        <f>'2'!KJ1</f>
        <v>1</v>
      </c>
      <c r="KK3" s="4">
        <f>'2'!KK1</f>
        <v>2</v>
      </c>
      <c r="KL3" s="4">
        <f>'2'!KL1</f>
        <v>4</v>
      </c>
      <c r="KM3" s="4">
        <f>'2'!KM1</f>
        <v>3</v>
      </c>
      <c r="KN3" s="4">
        <f>'2'!KN1</f>
        <v>2</v>
      </c>
      <c r="KO3" s="4">
        <f>'2'!KO1</f>
        <v>1</v>
      </c>
      <c r="KP3" s="4">
        <f>'2'!KP1</f>
        <v>1</v>
      </c>
      <c r="KQ3" s="4">
        <f>'2'!KQ1</f>
        <v>1</v>
      </c>
      <c r="KR3" s="4">
        <f>'2'!KR1</f>
        <v>2</v>
      </c>
      <c r="KS3" s="4">
        <f>'2'!KS1</f>
        <v>2</v>
      </c>
      <c r="KT3" s="4">
        <f>'2'!KT1</f>
        <v>3</v>
      </c>
      <c r="KU3" s="4">
        <f>'2'!KU1</f>
        <v>2.5</v>
      </c>
      <c r="KV3" s="4">
        <f>'2'!KV1</f>
        <v>3</v>
      </c>
      <c r="KW3" s="4">
        <f>'2'!KW1</f>
        <v>2.5</v>
      </c>
      <c r="KX3" s="4">
        <f>'2'!KX1</f>
        <v>2.5</v>
      </c>
      <c r="KY3" s="4">
        <f>'2'!KY1</f>
        <v>1</v>
      </c>
      <c r="KZ3" s="4">
        <f>'2'!KZ1</f>
        <v>1.5</v>
      </c>
      <c r="LA3" s="4">
        <f>'2'!LA1</f>
        <v>2.5</v>
      </c>
      <c r="LB3" s="4">
        <f>'2'!LB1</f>
        <v>2.5</v>
      </c>
      <c r="LC3" s="4">
        <f>'2'!LC1</f>
        <v>2</v>
      </c>
      <c r="LD3" s="4">
        <f>'2'!LD1</f>
        <v>2</v>
      </c>
      <c r="LE3" s="4">
        <f>'2'!LE1</f>
        <v>2</v>
      </c>
      <c r="LF3" s="4">
        <f>'2'!LF1</f>
        <v>2.75</v>
      </c>
      <c r="LG3" s="4">
        <f>'2'!LG1</f>
        <v>2.5</v>
      </c>
      <c r="LH3" s="4">
        <f>'2'!LH1</f>
        <v>2.25</v>
      </c>
      <c r="LI3" s="4">
        <f>'2'!LI1</f>
        <v>0.69449276555739692</v>
      </c>
      <c r="LJ3" s="4">
        <f>'2'!LJ1</f>
        <v>0.70804365804229485</v>
      </c>
      <c r="LK3" s="4">
        <f>'2'!LK1</f>
        <v>0.64520580246805759</v>
      </c>
      <c r="LL3" s="4">
        <f>'2'!LL1</f>
        <v>0.54771035778419475</v>
      </c>
      <c r="LM3" s="4">
        <f>'2'!LM1</f>
        <v>0.47430779585489824</v>
      </c>
      <c r="LN3" s="4">
        <f>'2'!LN1</f>
        <v>0.3963332081811291</v>
      </c>
      <c r="LO3" s="4">
        <f>'2'!LO1</f>
        <v>0.45064778644276193</v>
      </c>
      <c r="LP3" s="4">
        <f>'2'!LP1</f>
        <v>0.36610570138674742</v>
      </c>
      <c r="LQ3" s="4">
        <f>'2'!LQ1</f>
        <v>0.43000500109889672</v>
      </c>
      <c r="LR3" s="4">
        <f>'2'!LR1</f>
        <v>0.49145846184654057</v>
      </c>
      <c r="LS3" s="4">
        <f>'2'!LS1</f>
        <v>1.2125934529614055</v>
      </c>
      <c r="LT3" s="4">
        <f>'2'!LT1</f>
        <v>1.5566212812874043</v>
      </c>
      <c r="LU3" s="4">
        <f>'2'!LU1</f>
        <v>2.5899843288446336</v>
      </c>
      <c r="LV3" s="4">
        <f>'2'!LV1</f>
        <v>1.4637414954501713</v>
      </c>
      <c r="LW3" s="4">
        <f>'2'!LW1</f>
        <v>1.1826564022717891</v>
      </c>
      <c r="LX3" s="4">
        <f>'2'!LX1</f>
        <v>0.24512380688891963</v>
      </c>
      <c r="LY3" s="4">
        <f>'2'!LY1</f>
        <v>1.2184158847916211</v>
      </c>
      <c r="LZ3" s="4">
        <f>'2'!LZ1</f>
        <v>2.7086096898490304</v>
      </c>
      <c r="MA3" s="4">
        <f>'2'!MA1</f>
        <v>2.6046966158176077</v>
      </c>
      <c r="MB3" s="4">
        <f>'2'!MB1</f>
        <v>1.6974530863895481</v>
      </c>
      <c r="MC3" s="4">
        <f>'2'!MC1</f>
        <v>0.45104423760377615</v>
      </c>
      <c r="MD3" s="4">
        <f>'2'!MD1</f>
        <v>0.90561493059176235</v>
      </c>
      <c r="ME3" s="4">
        <f>'2'!ME1</f>
        <v>1.5739889323810743</v>
      </c>
      <c r="MF3" s="4">
        <f>'2'!MF1</f>
        <v>1.4418887745418487</v>
      </c>
      <c r="MG3" s="4">
        <f>'2'!MG1</f>
        <v>1.048697606109624</v>
      </c>
      <c r="MH3" s="4">
        <f>'2'!MH1</f>
        <v>0.69449276555739692</v>
      </c>
      <c r="MI3" s="4">
        <f>'2'!MI1</f>
        <v>0.70804365804229485</v>
      </c>
      <c r="MJ3" s="4">
        <f>'2'!MJ1</f>
        <v>0.64520580246805759</v>
      </c>
      <c r="MK3" s="4">
        <f>'2'!MK1</f>
        <v>0.54771035778419475</v>
      </c>
      <c r="ML3" s="4">
        <f>'2'!ML1</f>
        <v>0.47430779585489824</v>
      </c>
      <c r="MM3" s="4">
        <f>'2'!MM1</f>
        <v>0.83815013343768185</v>
      </c>
      <c r="MN3" s="4">
        <f>'2'!MN1</f>
        <v>0.88253418062776812</v>
      </c>
      <c r="MO3" s="4">
        <f>'2'!MO1</f>
        <v>0.76842054169498109</v>
      </c>
      <c r="MP3" s="4">
        <f>'2'!MP1</f>
        <v>0.69102696132223596</v>
      </c>
      <c r="MQ3" s="4">
        <f>'2'!MQ1</f>
        <v>0.61636132982222669</v>
      </c>
      <c r="MR3" s="4">
        <f>'2'!MR1</f>
        <v>0.72139280431954667</v>
      </c>
      <c r="MS3" s="4">
        <f>'2'!MS1</f>
        <v>0.78976391521626743</v>
      </c>
      <c r="MT3" s="4">
        <f>'2'!MT1</f>
        <v>0.62393095022267764</v>
      </c>
      <c r="MU3" s="4">
        <f>'2'!MU1</f>
        <v>0.52791535112156673</v>
      </c>
      <c r="MV3" s="4">
        <f>'2'!MV1</f>
        <v>0.44546408184951569</v>
      </c>
      <c r="MW3" s="4">
        <f>'2'!MW1</f>
        <v>0.60286079820263982</v>
      </c>
      <c r="MX3" s="4">
        <f>'2'!MX1</f>
        <v>0.66646031895819569</v>
      </c>
      <c r="MY3" s="4">
        <f>'2'!MY1</f>
        <v>0.63166562640298718</v>
      </c>
      <c r="MZ3" s="4">
        <f>'2'!MZ1</f>
        <v>0.63560517858388377</v>
      </c>
      <c r="NA3" s="4">
        <f>'2'!NA1</f>
        <v>0.8151676027013115</v>
      </c>
      <c r="NB3" s="4">
        <f>'2'!NB1</f>
        <v>0.5964472270588671</v>
      </c>
      <c r="NC3" s="4">
        <f>'2'!NC1</f>
        <v>0.79579032766935598</v>
      </c>
      <c r="ND3" s="4">
        <f>'2'!ND1</f>
        <v>0.43460205526926438</v>
      </c>
      <c r="NE3" s="4">
        <f>'2'!NE1</f>
        <v>0.87738944312366229</v>
      </c>
      <c r="NF3" s="4">
        <f>'2'!NF1</f>
        <v>0.74816240762678399</v>
      </c>
      <c r="NG3" s="4">
        <f>'2'!NG1</f>
        <v>8.2940680874964895E-2</v>
      </c>
      <c r="NH3" s="4">
        <f>'2'!NH1</f>
        <v>0.6614198987134724</v>
      </c>
      <c r="NI3" s="4">
        <f>'2'!NI1</f>
        <v>0.40824326839897945</v>
      </c>
      <c r="NJ3" s="4">
        <f>'2'!NJ1</f>
        <v>0.68000836986205826</v>
      </c>
      <c r="NK3" s="4">
        <f>'2'!NK1</f>
        <v>1.5193570940157808</v>
      </c>
      <c r="NL3" s="4">
        <f>'2'!NL1</f>
        <v>0.39633320818112916</v>
      </c>
      <c r="NM3" s="4">
        <f>'2'!NM1</f>
        <v>0.45064778644276188</v>
      </c>
      <c r="NN3" s="4">
        <f>'2'!NN1</f>
        <v>0.36610570138674742</v>
      </c>
      <c r="NO3" s="4">
        <f>'2'!NO1</f>
        <v>0.43000500109889672</v>
      </c>
      <c r="NP3" s="4">
        <f>'2'!NP1</f>
        <v>0.49145846184654057</v>
      </c>
      <c r="NQ3" s="4">
        <f>'2'!NQ1</f>
        <v>0.47815770586950412</v>
      </c>
      <c r="NR3" s="4">
        <f>'2'!NR1</f>
        <v>0.50221760875719546</v>
      </c>
      <c r="NS3" s="4">
        <f>'2'!NS1</f>
        <v>0.51103665013194921</v>
      </c>
      <c r="NT3" s="4">
        <f>'2'!NT1</f>
        <v>0.46928958113132635</v>
      </c>
      <c r="NU3" s="4">
        <f>'2'!NU1</f>
        <v>0.57102774299126458</v>
      </c>
      <c r="NV3" s="4">
        <f>'2'!NV1</f>
        <v>0.21585842148087878</v>
      </c>
      <c r="NW3" s="4">
        <f>'2'!NW1</f>
        <v>0.25536751962483434</v>
      </c>
      <c r="NX3" s="4">
        <f>'2'!NX1</f>
        <v>0.29268020095136393</v>
      </c>
      <c r="NY3" s="4">
        <f>'2'!NY1</f>
        <v>0.18150757179275068</v>
      </c>
      <c r="NZ3" s="4">
        <f>'2'!NZ1</f>
        <v>0.34932839717477809</v>
      </c>
      <c r="OA3" s="4">
        <f>'2'!OA1</f>
        <v>1.2198284875475418</v>
      </c>
      <c r="OB3" s="4">
        <f>'2'!OB1</f>
        <v>1.5369747359756536</v>
      </c>
      <c r="OC3" s="4">
        <f>'2'!OC1</f>
        <v>2.6004314768330397</v>
      </c>
      <c r="OD3" s="4">
        <f>'2'!OD1</f>
        <v>1.4658560262016105</v>
      </c>
      <c r="OE3" s="4">
        <f>'2'!OE1</f>
        <v>1.1786225252447187</v>
      </c>
      <c r="OF3" s="4">
        <f>'2'!OF1</f>
        <v>1.4553818449499041</v>
      </c>
      <c r="OG3" s="4">
        <f>'2'!OG1</f>
        <v>1.7415469788177107</v>
      </c>
      <c r="OH3" s="4">
        <f>'2'!OH1</f>
        <v>3.3841254049468943</v>
      </c>
      <c r="OI3" s="4">
        <f>'2'!OI1</f>
        <v>2.1212718291002552</v>
      </c>
      <c r="OJ3" s="4">
        <f>'2'!OJ1</f>
        <v>1.912226592126832</v>
      </c>
      <c r="OK3" s="4">
        <f>'2'!OK1</f>
        <v>0.21323090736429931</v>
      </c>
      <c r="OL3" s="4">
        <f>'2'!OL1</f>
        <v>0.3477473670763554</v>
      </c>
      <c r="OM3" s="4">
        <f>'2'!OM1</f>
        <v>0.15341771358689185</v>
      </c>
      <c r="ON3" s="4">
        <f>'2'!ON1</f>
        <v>0.27287348815835616</v>
      </c>
      <c r="OO3" s="4">
        <f>'2'!OO1</f>
        <v>0.33694058942772492</v>
      </c>
      <c r="OP3" s="4">
        <f>'2'!OP1</f>
        <v>0.98734378731194783</v>
      </c>
      <c r="OQ3" s="4">
        <f>'2'!OQ1</f>
        <v>2.5148177714354341</v>
      </c>
      <c r="OR3" s="4">
        <f>'2'!OR1</f>
        <v>6.5213046085392241</v>
      </c>
      <c r="OS3" s="4">
        <f>'2'!OS1</f>
        <v>5.6248311723392757</v>
      </c>
      <c r="OT3" s="4">
        <f>'2'!OT1</f>
        <v>3.2931772657800056</v>
      </c>
      <c r="OU3" s="4">
        <f>'2'!OU1</f>
        <v>2.4826591308815682</v>
      </c>
      <c r="OV3" s="4">
        <f>'2'!OV1</f>
        <v>4.844947012189122</v>
      </c>
      <c r="OW3" s="4">
        <f>'2'!OW1</f>
        <v>4.1534782569461361</v>
      </c>
      <c r="OX3" s="4">
        <f>'2'!OX1</f>
        <v>4.630710746709144</v>
      </c>
      <c r="OY3" s="4">
        <f>'2'!OY1</f>
        <v>5.1544540405646764</v>
      </c>
      <c r="OZ3" s="4">
        <f>'2'!OZ1</f>
        <v>0.25681318931587566</v>
      </c>
      <c r="PA3" s="4">
        <f>'2'!PA1</f>
        <v>1.3441170806855383</v>
      </c>
      <c r="PB3" s="4">
        <f>'2'!PB1</f>
        <v>2.6016891563925832</v>
      </c>
      <c r="PC3" s="4">
        <f>'2'!PC1</f>
        <v>2.2498944844934412</v>
      </c>
      <c r="PD3" s="4">
        <f>'2'!PD1</f>
        <v>1.307805552047381</v>
      </c>
      <c r="PE3" s="4">
        <f>'2'!PE1</f>
        <v>0.21178836871392009</v>
      </c>
      <c r="PF3" s="4">
        <f>'2'!PF1</f>
        <v>0.863483685366222</v>
      </c>
      <c r="PG3" s="4">
        <f>'2'!PG1</f>
        <v>1.0045192657799482</v>
      </c>
      <c r="PH3" s="4">
        <f>'2'!PH1</f>
        <v>1.5370845818656591</v>
      </c>
      <c r="PI3" s="4">
        <f>'2'!PI1</f>
        <v>1.1058203798966382</v>
      </c>
      <c r="PJ3" s="4">
        <f>'2'!PJ1</f>
        <v>2.5705840375586857</v>
      </c>
      <c r="PK3" s="4">
        <f>'2'!PK1</f>
        <v>1.4511164774650749</v>
      </c>
      <c r="PL3" s="4">
        <f>'2'!PL1</f>
        <v>1.2744043130179241</v>
      </c>
      <c r="PM3" s="4">
        <f>'2'!PM1</f>
        <v>1.2060894634620054</v>
      </c>
      <c r="PN3" s="4">
        <f>'2'!PN1</f>
        <v>1.6778776500221564</v>
      </c>
      <c r="PO3" s="12">
        <f>'2'!PO1</f>
        <v>0.67775481731319953</v>
      </c>
      <c r="PP3" s="4">
        <f>'2'!PP1</f>
        <v>0.76377519803221894</v>
      </c>
      <c r="PQ3" s="4">
        <f>'2'!PQ1</f>
        <v>0.5976618333993271</v>
      </c>
      <c r="PR3" s="4">
        <f>'2'!PR1</f>
        <v>0.6721067275490572</v>
      </c>
      <c r="PS3" s="4">
        <f>'2'!PS1</f>
        <v>0.61741906019091697</v>
      </c>
      <c r="PT3" s="4">
        <f>'2'!PT1</f>
        <v>0.29734643144023404</v>
      </c>
      <c r="PU3" s="4">
        <f>'2'!PU1</f>
        <v>0.5107552826405426</v>
      </c>
      <c r="PV3" s="4">
        <f>'2'!PV1</f>
        <v>0.39280096589400865</v>
      </c>
      <c r="PW3" s="4">
        <f>'2'!PW1</f>
        <v>0.4975105370098043</v>
      </c>
      <c r="PX3" s="4">
        <f>'2'!PX1</f>
        <v>0.81373981550053354</v>
      </c>
      <c r="PY3" s="4">
        <f>'2'!PY1</f>
        <v>0.96281374662058183</v>
      </c>
      <c r="PZ3" s="4">
        <f>'2'!PZ1</f>
        <v>1.2087563606232401</v>
      </c>
      <c r="QA3" s="4">
        <f>'2'!QA1</f>
        <v>2.0459915317889421</v>
      </c>
      <c r="QB3" s="4">
        <f>'2'!QB1</f>
        <v>1.2866671144867405</v>
      </c>
      <c r="QC3" s="4">
        <f>'2'!QC1</f>
        <v>1.1425965689330919</v>
      </c>
      <c r="QD3" s="4">
        <f>'2'!QD1</f>
        <v>1.4330622829621675</v>
      </c>
      <c r="QE3" s="4">
        <f>'2'!QE1</f>
        <v>2.9419785041511668</v>
      </c>
      <c r="QF3" s="4">
        <f>'2'!QF1</f>
        <v>3.6663800643758107</v>
      </c>
      <c r="QG3" s="4">
        <f>'2'!QG1</f>
        <v>3.6805473711264072</v>
      </c>
      <c r="QH3" s="4">
        <f>'2'!QH1</f>
        <v>3.2400853352528061</v>
      </c>
      <c r="QI3" s="4">
        <f>'2'!QI1</f>
        <v>0.88941837681822955</v>
      </c>
      <c r="QJ3" s="4">
        <f>'2'!QJ1</f>
        <v>1.6241017006671401</v>
      </c>
      <c r="QK3" s="4">
        <f>'2'!QK1</f>
        <v>1.9287016153368903</v>
      </c>
      <c r="QL3" s="4">
        <f>'2'!QL1</f>
        <v>1.9186382977713423</v>
      </c>
      <c r="QM3" s="4">
        <f>'2'!QM1</f>
        <v>1.8194017189650908</v>
      </c>
    </row>
    <row r="4" spans="1:455" x14ac:dyDescent="0.25">
      <c r="A4" s="10" t="s">
        <v>579</v>
      </c>
      <c r="B4" s="16">
        <f>MEDIAN(X2:X101)</f>
        <v>2.1462527018807635E-2</v>
      </c>
      <c r="C4" s="16">
        <f t="shared" ref="C4:E4" si="2">MEDIAN(Y2:Y101)</f>
        <v>-2.1531499780282355E-2</v>
      </c>
      <c r="D4" s="16">
        <f t="shared" si="2"/>
        <v>6.7118375727486884E-2</v>
      </c>
      <c r="E4" s="16">
        <f t="shared" si="2"/>
        <v>7.6480570014999166E-2</v>
      </c>
      <c r="F4" s="11"/>
      <c r="N4">
        <f>IFERROR('3'!N1,0)</f>
        <v>137240</v>
      </c>
      <c r="O4" s="4">
        <f>'3'!O1</f>
        <v>137001</v>
      </c>
      <c r="P4" s="4">
        <f>'3'!P1</f>
        <v>94577</v>
      </c>
      <c r="Q4" s="4">
        <f>'3'!Q1</f>
        <v>74607</v>
      </c>
      <c r="R4" s="4">
        <f>'3'!R1</f>
        <v>78640</v>
      </c>
      <c r="S4" s="4">
        <f>'3'!S1</f>
        <v>178531</v>
      </c>
      <c r="T4" s="4">
        <f>'3'!T1</f>
        <v>166632</v>
      </c>
      <c r="U4" s="4">
        <f>'3'!U1</f>
        <v>117247</v>
      </c>
      <c r="V4" s="4">
        <f>'3'!V1</f>
        <v>92495</v>
      </c>
      <c r="W4" s="4">
        <f>'3'!W1</f>
        <v>100676</v>
      </c>
      <c r="X4" s="7">
        <f>'3'!X1</f>
        <v>2.5625784048930844E-2</v>
      </c>
      <c r="Y4" s="7">
        <f>'3'!Y1</f>
        <v>-3.9656205848353811E-2</v>
      </c>
      <c r="Z4" s="7">
        <f>'3'!Z1</f>
        <v>2.7604782808482348E-2</v>
      </c>
      <c r="AA4" s="7">
        <f>'3'!AA1</f>
        <v>-1.7636027919909144E-2</v>
      </c>
      <c r="AB4" s="7">
        <f>'3'!AB1</f>
        <v>5.5705322566119299E-2</v>
      </c>
      <c r="AC4" s="7">
        <f>'3'!AC1</f>
        <v>-0.22778947173205494</v>
      </c>
      <c r="AD4" s="7">
        <f>'3'!AD1</f>
        <v>0.31298090971072368</v>
      </c>
      <c r="AE4" s="7">
        <f>'3'!AE1</f>
        <v>0.30225773718924404</v>
      </c>
      <c r="AF4" s="7">
        <f>'3'!AF1</f>
        <v>1.7809445949150637E-2</v>
      </c>
      <c r="AG4" s="7">
        <f>'3'!AG1</f>
        <v>2.5250893362722862E-2</v>
      </c>
      <c r="AH4" s="7">
        <f>'3'!AH1</f>
        <v>-4.4076991767483392E-2</v>
      </c>
      <c r="AI4" s="7">
        <f>'3'!AI1</f>
        <v>-7.4727295878666125E-2</v>
      </c>
      <c r="AJ4" s="4">
        <f>'3'!AJ1</f>
        <v>387884</v>
      </c>
      <c r="AK4" s="4">
        <f>'3'!AK1</f>
        <v>330234</v>
      </c>
      <c r="AL4" s="4">
        <f>'3'!AL1</f>
        <v>289589</v>
      </c>
      <c r="AM4" s="4">
        <f>'3'!AM1</f>
        <v>275796</v>
      </c>
      <c r="AN4" s="4">
        <f>'3'!AN1</f>
        <v>284279</v>
      </c>
      <c r="AO4" s="4">
        <f>'3'!AO1</f>
        <v>2.6502919267163277E-2</v>
      </c>
      <c r="AP4" s="4">
        <f>'3'!AP1</f>
        <v>4.6444907570303409E-2</v>
      </c>
      <c r="AQ4" s="4">
        <f>'3'!AQ1</f>
        <v>3.8070721388576609E-3</v>
      </c>
      <c r="AR4" s="4">
        <f>'3'!AR1</f>
        <v>3.094102325007899E-2</v>
      </c>
      <c r="AS4" s="4">
        <f>'3'!AS1</f>
        <v>3.9409747034443332E-2</v>
      </c>
      <c r="AT4" s="4">
        <f>'3'!AT1</f>
        <v>2.8314395007046507</v>
      </c>
      <c r="AU4" s="4">
        <f>'3'!AU1</f>
        <v>3.1983471819994405</v>
      </c>
      <c r="AV4" s="4">
        <f>'3'!AV1</f>
        <v>1.9695923011334322</v>
      </c>
      <c r="AW4" s="4">
        <f>'3'!AW1</f>
        <v>3.2625787011705958</v>
      </c>
      <c r="AX4" s="4">
        <f>'3'!AX1</f>
        <v>5.3017721880806059</v>
      </c>
      <c r="AY4" s="4">
        <f>'3'!AY1</f>
        <v>3.49781356955909</v>
      </c>
      <c r="AZ4" s="4">
        <f>'3'!AZ1</f>
        <v>3.8297561371694591</v>
      </c>
      <c r="BA4" s="4">
        <f>'3'!BA1</f>
        <v>2.3898474455686443</v>
      </c>
      <c r="BB4" s="4">
        <f>'3'!BB1</f>
        <v>3.724674984394627</v>
      </c>
      <c r="BC4" s="4">
        <f>'3'!BC1</f>
        <v>5.8698251631651663</v>
      </c>
      <c r="BD4" s="4">
        <f>'3'!BD1</f>
        <v>310166</v>
      </c>
      <c r="BE4" s="4">
        <f>'3'!BE1</f>
        <v>313653</v>
      </c>
      <c r="BF4" s="4">
        <f>'3'!BF1</f>
        <v>255914</v>
      </c>
      <c r="BG4" s="4">
        <f>'3'!BG1</f>
        <v>353562</v>
      </c>
      <c r="BH4" s="4">
        <f>'3'!BH1</f>
        <v>408890</v>
      </c>
      <c r="BI4" s="4">
        <f>'3'!BI1</f>
        <v>3.2123217889775151</v>
      </c>
      <c r="BJ4" s="4">
        <f>'3'!BJ1</f>
        <v>2.888500986759253</v>
      </c>
      <c r="BK4" s="4">
        <f>'3'!BK1</f>
        <v>3.1303875520682731</v>
      </c>
      <c r="BL4" s="4">
        <f>'3'!BL1</f>
        <v>2.0000028283582512</v>
      </c>
      <c r="BM4" s="4">
        <f>'3'!BM1</f>
        <v>1.7194330993665778</v>
      </c>
      <c r="BN4" s="4">
        <f>'3'!BN1</f>
        <v>113.62498030316566</v>
      </c>
      <c r="BO4" s="4">
        <f>'3'!BO1</f>
        <v>126.36312110438671</v>
      </c>
      <c r="BP4" s="4">
        <f>'3'!BP1</f>
        <v>116.59898141328905</v>
      </c>
      <c r="BQ4" s="4">
        <f>'3'!BQ1</f>
        <v>182.49974191267455</v>
      </c>
      <c r="BR4" s="4">
        <f>'3'!BR1</f>
        <v>212.27926816952774</v>
      </c>
      <c r="BS4" s="4">
        <f>'3'!BS1</f>
        <v>0.16570876599855108</v>
      </c>
      <c r="BT4" s="4">
        <f>'3'!BT1</f>
        <v>0.16965921038455395</v>
      </c>
      <c r="BU4" s="4">
        <f>'3'!BU1</f>
        <v>0.11247758226180113</v>
      </c>
      <c r="BV4" s="4">
        <f>'3'!BV1</f>
        <v>9.1177175092635135E-2</v>
      </c>
      <c r="BW4" s="4">
        <f>'3'!BW1</f>
        <v>9.4410975876218856E-2</v>
      </c>
      <c r="BX4" s="4">
        <f>'3'!BX1</f>
        <v>0.21556508089833373</v>
      </c>
      <c r="BY4" s="4">
        <f>'3'!BY1</f>
        <v>0.20635362913262673</v>
      </c>
      <c r="BZ4" s="4">
        <f>'3'!BZ1</f>
        <v>0.13943833159699923</v>
      </c>
      <c r="CA4" s="4">
        <f>'3'!CA1</f>
        <v>0.11303809039625354</v>
      </c>
      <c r="CB4" s="4">
        <f>'3'!CB1</f>
        <v>0.12086621830257133</v>
      </c>
      <c r="CC4" s="4">
        <f>'3'!CC1</f>
        <v>0.21037238241664585</v>
      </c>
      <c r="CD4" s="4">
        <f>'3'!CD1</f>
        <v>0.21374611515370887</v>
      </c>
      <c r="CE4" s="4">
        <f>'3'!CE1</f>
        <v>0.15128301923009249</v>
      </c>
      <c r="CF4" s="4">
        <f>'3'!CF1</f>
        <v>0.11407937711776291</v>
      </c>
      <c r="CG4" s="4">
        <f>'3'!CG1</f>
        <v>0.11126045188947525</v>
      </c>
      <c r="CH4" s="4">
        <f>'3'!CH1</f>
        <v>0.13774234633709137</v>
      </c>
      <c r="CI4" s="4">
        <f>'3'!CI1</f>
        <v>0.15121740157419478</v>
      </c>
      <c r="CJ4" s="4">
        <f>'3'!CJ1</f>
        <v>0.11805744529465367</v>
      </c>
      <c r="CK4" s="4">
        <f>'3'!CK1</f>
        <v>0.1055075128159802</v>
      </c>
      <c r="CL4" s="4">
        <f>'3'!CL1</f>
        <v>0.11185405492284431</v>
      </c>
      <c r="CM4" s="4">
        <f>'3'!CM1</f>
        <v>0.86225765366290863</v>
      </c>
      <c r="CN4" s="4">
        <f>'3'!CN1</f>
        <v>0.84878259842580528</v>
      </c>
      <c r="CO4" s="4">
        <f>'3'!CO1</f>
        <v>0.88194255470534633</v>
      </c>
      <c r="CP4" s="4">
        <f>'3'!CP1</f>
        <v>0.89449248718401986</v>
      </c>
      <c r="CQ4" s="4">
        <f>'3'!CQ1</f>
        <v>0.88814594507715572</v>
      </c>
      <c r="CR4" s="4">
        <f>'3'!CR1</f>
        <v>0.15934756206589865</v>
      </c>
      <c r="CS4" s="4">
        <f>'3'!CS1</f>
        <v>0.17143532868417463</v>
      </c>
      <c r="CT4" s="4">
        <f>'3'!CT1</f>
        <v>0.12958806732545203</v>
      </c>
      <c r="CU4" s="4">
        <f>'3'!CU1</f>
        <v>0.11722016311870649</v>
      </c>
      <c r="CV4" s="4">
        <f>'3'!CV1</f>
        <v>0.12330695969317515</v>
      </c>
      <c r="CW4" s="4">
        <f>'3'!CW1</f>
        <v>1.2030342912340015</v>
      </c>
      <c r="CX4" s="4">
        <f>'3'!CX1</f>
        <v>1.1219555991465089</v>
      </c>
      <c r="CY4" s="4">
        <f>'3'!CY1</f>
        <v>0.95273603440320054</v>
      </c>
      <c r="CZ4" s="4">
        <f>'3'!CZ1</f>
        <v>0.86417708710147334</v>
      </c>
      <c r="DA4" s="4">
        <f>'3'!DA1</f>
        <v>0.84405501384230097</v>
      </c>
      <c r="DB4" s="4">
        <f>'3'!DB1</f>
        <v>303.39949796909326</v>
      </c>
      <c r="DC4" s="4">
        <f>'3'!DC1</f>
        <v>325.32481702276084</v>
      </c>
      <c r="DD4" s="4">
        <f>'3'!DD1</f>
        <v>383.10716381021336</v>
      </c>
      <c r="DE4" s="4">
        <f>'3'!DE1</f>
        <v>422.36713452359908</v>
      </c>
      <c r="DF4" s="4">
        <f>'3'!DF1</f>
        <v>432.4362677954482</v>
      </c>
      <c r="DG4" s="4">
        <f>'3'!DG1</f>
        <v>12.040956167595199</v>
      </c>
      <c r="DH4" s="4">
        <f>'3'!DH1</f>
        <v>12.945260480667562</v>
      </c>
      <c r="DI4" s="4">
        <f>'3'!DI1</f>
        <v>10.352665994675764</v>
      </c>
      <c r="DJ4" s="4">
        <f>'3'!DJ1</f>
        <v>11.792688824775277</v>
      </c>
      <c r="DK4" s="4">
        <f>'3'!DK1</f>
        <v>14.740418483730291</v>
      </c>
      <c r="DL4" s="4">
        <f>'3'!DL1</f>
        <v>30.313207266902396</v>
      </c>
      <c r="DM4" s="4">
        <f>'3'!DM1</f>
        <v>28.195647398914112</v>
      </c>
      <c r="DN4" s="4">
        <f>'3'!DN1</f>
        <v>35.25661894121906</v>
      </c>
      <c r="DO4" s="4">
        <f>'3'!DO1</f>
        <v>30.951380590418953</v>
      </c>
      <c r="DP4" s="4">
        <f>'3'!DP1</f>
        <v>24.761847867675403</v>
      </c>
      <c r="DQ4" s="4">
        <f>'3'!DQ1</f>
        <v>2.8605926449097483</v>
      </c>
      <c r="DR4" s="4">
        <f>'3'!DR1</f>
        <v>2.5932762766201054</v>
      </c>
      <c r="DS4" s="4">
        <f>'3'!DS1</f>
        <v>2.2132433791392465</v>
      </c>
      <c r="DT4" s="4">
        <f>'3'!DT1</f>
        <v>1.6862526737999795</v>
      </c>
      <c r="DU4" s="4">
        <f>'3'!DU1</f>
        <v>1.5911748131148877</v>
      </c>
      <c r="DV4" s="4">
        <f>'3'!DV1</f>
        <v>127.59593738363812</v>
      </c>
      <c r="DW4" s="4">
        <f>'3'!DW1</f>
        <v>140.74859793793951</v>
      </c>
      <c r="DX4" s="4">
        <f>'3'!DX1</f>
        <v>164.916341076756</v>
      </c>
      <c r="DY4" s="4">
        <f>'3'!DY1</f>
        <v>216.45629132048791</v>
      </c>
      <c r="DZ4" s="4">
        <f>'3'!DZ1</f>
        <v>229.39025743216428</v>
      </c>
      <c r="EA4" s="4">
        <f>'3'!EA1</f>
        <v>7.4526557509480815</v>
      </c>
      <c r="EB4" s="4">
        <f>'3'!EB1</f>
        <v>7.6098189912225438</v>
      </c>
      <c r="EC4" s="4">
        <f>'3'!EC1</f>
        <v>4.1507429897825956</v>
      </c>
      <c r="ED4" s="4">
        <f>'3'!ED1</f>
        <v>5.2247269879268812</v>
      </c>
      <c r="EE4" s="4">
        <f>'3'!EE1</f>
        <v>7.7679210677509172</v>
      </c>
      <c r="EF4" s="4">
        <f>'3'!EF1</f>
        <v>48.975829851468305</v>
      </c>
      <c r="EG4" s="4">
        <f>'3'!EG1</f>
        <v>47.964347170544393</v>
      </c>
      <c r="EH4" s="4">
        <f>'3'!EH1</f>
        <v>87.936063711600141</v>
      </c>
      <c r="EI4" s="4">
        <f>'3'!EI1</f>
        <v>69.860109598727249</v>
      </c>
      <c r="EJ4" s="4">
        <f>'3'!EJ1</f>
        <v>46.988119062553785</v>
      </c>
      <c r="EK4" s="4">
        <f>'3'!EK1</f>
        <v>0.21230741366819608</v>
      </c>
      <c r="EL4" s="4">
        <f>'3'!EL1</f>
        <v>0.20625827392208365</v>
      </c>
      <c r="EM4" s="4">
        <f>'3'!EM1</f>
        <v>0.25650887433222491</v>
      </c>
      <c r="EN4" s="4">
        <f>'3'!EN1</f>
        <v>0.20075672399127908</v>
      </c>
      <c r="EO4" s="4">
        <f>'3'!EO1</f>
        <v>0.15144173627835392</v>
      </c>
      <c r="EP4" s="4">
        <f>'3'!EP1</f>
        <v>0.78769258633180395</v>
      </c>
      <c r="EQ4" s="4">
        <f>'3'!EQ1</f>
        <v>0.79374172607791638</v>
      </c>
      <c r="ER4" s="4">
        <f>'3'!ER1</f>
        <v>0.74349112566777509</v>
      </c>
      <c r="ES4" s="4">
        <f>'3'!ES1</f>
        <v>0.79924327600872092</v>
      </c>
      <c r="ET4" s="4">
        <f>'3'!ET1</f>
        <v>0.84855826372164611</v>
      </c>
      <c r="EU4" s="4">
        <f>'3'!EU1</f>
        <v>1.2695308009142092</v>
      </c>
      <c r="EV4" s="4">
        <f>'3'!EV1</f>
        <v>1.2598556522173268</v>
      </c>
      <c r="EW4" s="4">
        <f>'3'!EW1</f>
        <v>1.34500596641532</v>
      </c>
      <c r="EX4" s="4">
        <f>'3'!EX1</f>
        <v>1.2511835007156051</v>
      </c>
      <c r="EY4" s="4">
        <f>'3'!EY1</f>
        <v>1.1784694613828328</v>
      </c>
      <c r="EZ4" s="4">
        <f>'3'!EZ1</f>
        <v>0.26953080091420933</v>
      </c>
      <c r="FA4" s="4">
        <f>'3'!FA1</f>
        <v>0.2598556522173267</v>
      </c>
      <c r="FB4" s="4">
        <f>'3'!FB1</f>
        <v>0.34500596641532011</v>
      </c>
      <c r="FC4" s="4">
        <f>'3'!FC1</f>
        <v>0.25118350071560508</v>
      </c>
      <c r="FD4" s="4">
        <f>'3'!FD1</f>
        <v>0.17846946138283273</v>
      </c>
      <c r="FE4" s="4">
        <f>'3'!FE1</f>
        <v>0.1924759458083905</v>
      </c>
      <c r="FF4" s="4">
        <f>'3'!FF1</f>
        <v>0.16780652096499898</v>
      </c>
      <c r="FG4" s="4">
        <f>'3'!FG1</f>
        <v>0.13791746803405525</v>
      </c>
      <c r="FH4" s="4">
        <f>'3'!FH1</f>
        <v>0.2017509703012608</v>
      </c>
      <c r="FI4" s="4">
        <f>'3'!FI1</f>
        <v>0.26930646056327551</v>
      </c>
      <c r="FJ4" s="4">
        <f>'3'!FJ1</f>
        <v>1.083994472027435</v>
      </c>
      <c r="FK4" s="4">
        <f>'3'!FK1</f>
        <v>0.90820449701299866</v>
      </c>
      <c r="FL4" s="4">
        <f>'3'!FL1</f>
        <v>0.51034374043748787</v>
      </c>
      <c r="FM4" s="4">
        <f>'3'!FM1</f>
        <v>0.87367902016168308</v>
      </c>
      <c r="FN4" s="4">
        <f>'3'!FN1</f>
        <v>1.492722602739726</v>
      </c>
      <c r="FO4" s="4">
        <f>'3'!FO1</f>
        <v>0.29216989823213008</v>
      </c>
      <c r="FP4" s="4">
        <f>'3'!FP1</f>
        <v>0.23600207191802194</v>
      </c>
      <c r="FQ4" s="4">
        <f>'3'!FQ1</f>
        <v>0.17607163537364476</v>
      </c>
      <c r="FR4" s="4">
        <f>'3'!FR1</f>
        <v>0.21945375478599127</v>
      </c>
      <c r="FS4" s="4">
        <f>'3'!FS1</f>
        <v>0.26640539890493908</v>
      </c>
      <c r="FT4">
        <f>IFERROR('3'!FT1,0)</f>
        <v>0</v>
      </c>
      <c r="FU4">
        <f>IFERROR('3'!FU1,0)</f>
        <v>0</v>
      </c>
      <c r="FV4">
        <f>IFERROR('3'!FV1,0)</f>
        <v>0</v>
      </c>
      <c r="FW4">
        <f>IFERROR('3'!FW1,0)</f>
        <v>0</v>
      </c>
      <c r="FX4">
        <f>IFERROR('3'!FX1,0)</f>
        <v>0</v>
      </c>
      <c r="FY4" s="4">
        <f>'3'!FY1</f>
        <v>0.37450615793286646</v>
      </c>
      <c r="FZ4" s="4">
        <f>'3'!FZ1</f>
        <v>0.38842140068135633</v>
      </c>
      <c r="GA4" s="4">
        <f>'3'!GA1</f>
        <v>0.30435082511547812</v>
      </c>
      <c r="GB4" s="4">
        <f>'3'!GB1</f>
        <v>0.43208793250100214</v>
      </c>
      <c r="GC4" s="4">
        <f>'3'!GC1</f>
        <v>0.49089145378976512</v>
      </c>
      <c r="GD4" s="4">
        <f>'3'!GD1</f>
        <v>0.16570876599855108</v>
      </c>
      <c r="GE4" s="4">
        <f>'3'!GE1</f>
        <v>0.16965921038455395</v>
      </c>
      <c r="GF4" s="4">
        <f>'3'!GF1</f>
        <v>0.11247758226180113</v>
      </c>
      <c r="GG4" s="4">
        <f>'3'!GG1</f>
        <v>9.1177175092635135E-2</v>
      </c>
      <c r="GH4" s="4">
        <f>'3'!GH1</f>
        <v>9.4410975876218856E-2</v>
      </c>
      <c r="GI4" s="4">
        <f>'3'!GI1</f>
        <v>0.21556508089833373</v>
      </c>
      <c r="GJ4" s="4">
        <f>'3'!GJ1</f>
        <v>0.20635362913262673</v>
      </c>
      <c r="GK4" s="4">
        <f>'3'!GK1</f>
        <v>0.13943833159699923</v>
      </c>
      <c r="GL4" s="4">
        <f>'3'!GL1</f>
        <v>0.11303809039625354</v>
      </c>
      <c r="GM4" s="4">
        <f>'3'!GM1</f>
        <v>0.12086621830257133</v>
      </c>
      <c r="GN4" s="4">
        <f>'3'!GN1</f>
        <v>0.18111567254286404</v>
      </c>
      <c r="GO4" s="4">
        <f>'3'!GO1</f>
        <v>0.18575690365532435</v>
      </c>
      <c r="GP4" s="4">
        <f>'3'!GP1</f>
        <v>0.17839048964621598</v>
      </c>
      <c r="GQ4" s="4">
        <f>'3'!GQ1</f>
        <v>0.1833149203679986</v>
      </c>
      <c r="GR4" s="4">
        <f>'3'!GR1</f>
        <v>0.18008197331425266</v>
      </c>
      <c r="GS4" s="4">
        <f>'3'!GS1</f>
        <v>1.2030342912340015</v>
      </c>
      <c r="GT4" s="4">
        <f>'3'!GT1</f>
        <v>1.1219555991465089</v>
      </c>
      <c r="GU4" s="4">
        <f>'3'!GU1</f>
        <v>0.95273603440320054</v>
      </c>
      <c r="GV4" s="4">
        <f>'3'!GV1</f>
        <v>0.86417708710147334</v>
      </c>
      <c r="GW4" s="4">
        <f>'3'!GW1</f>
        <v>0.84405501384230097</v>
      </c>
      <c r="GX4" s="4">
        <f>'3'!GX1</f>
        <v>2.3553337515092974</v>
      </c>
      <c r="GY4" s="4">
        <f>'3'!GY1</f>
        <v>2.2610698086827732</v>
      </c>
      <c r="GZ4" s="4">
        <f>'3'!GZ1</f>
        <v>1.7724775180412249</v>
      </c>
      <c r="HA4" s="4">
        <f>'3'!HA1</f>
        <v>1.6776844612496702</v>
      </c>
      <c r="HB4" s="4">
        <f>'3'!HB1</f>
        <v>1.7254679418071106</v>
      </c>
      <c r="HC4" s="4">
        <f>'3'!HC1</f>
        <v>0.21230741366819608</v>
      </c>
      <c r="HD4" s="4">
        <f>'3'!HD1</f>
        <v>0.20625827392208365</v>
      </c>
      <c r="HE4" s="4">
        <f>'3'!HE1</f>
        <v>0.25650887433222491</v>
      </c>
      <c r="HF4" s="4">
        <f>'3'!HF1</f>
        <v>0.20075672399127908</v>
      </c>
      <c r="HG4" s="4">
        <f>'3'!HG1</f>
        <v>0.15144173627835392</v>
      </c>
      <c r="HH4" s="4">
        <f>'3'!HH1</f>
        <v>0.21556508089833373</v>
      </c>
      <c r="HI4" s="4">
        <f>'3'!HI1</f>
        <v>0.20635362913262673</v>
      </c>
      <c r="HJ4" s="4">
        <f>'3'!HJ1</f>
        <v>0.13943833159699923</v>
      </c>
      <c r="HK4" s="4">
        <f>'3'!HK1</f>
        <v>0.11303809039625354</v>
      </c>
      <c r="HL4" s="4">
        <f>'3'!HL1</f>
        <v>0.12086621830257133</v>
      </c>
      <c r="HM4" s="4">
        <f>'3'!HM1</f>
        <v>1.2407812122675683</v>
      </c>
      <c r="HN4" s="4">
        <f>'3'!HN1</f>
        <v>1.1847092347187083</v>
      </c>
      <c r="HO4" s="4">
        <f>'3'!HO1</f>
        <v>1.0002770998939172</v>
      </c>
      <c r="HP4" s="4">
        <f>'3'!HP1</f>
        <v>0.90125802919351217</v>
      </c>
      <c r="HQ4" s="4">
        <f>'3'!HQ1</f>
        <v>0.87724892371007279</v>
      </c>
      <c r="HR4" s="4">
        <f>'3'!HR1</f>
        <v>3.49781356955909</v>
      </c>
      <c r="HS4" s="4">
        <f>'3'!HS1</f>
        <v>3.8297561371694591</v>
      </c>
      <c r="HT4" s="4">
        <f>'3'!HT1</f>
        <v>2.3898474455686443</v>
      </c>
      <c r="HU4" s="4">
        <f>'3'!HU1</f>
        <v>3.724674984394627</v>
      </c>
      <c r="HV4" s="4">
        <f>'3'!HV1</f>
        <v>5.8698251631651663</v>
      </c>
      <c r="HW4" s="4">
        <f>'3'!HW1</f>
        <v>1.6314528555598076</v>
      </c>
      <c r="HX4" s="4">
        <f>'3'!HX1</f>
        <v>1.5674402393240672</v>
      </c>
      <c r="HY4" s="4">
        <f>'3'!HY1</f>
        <v>1.1502718362619335</v>
      </c>
      <c r="HZ4" s="4">
        <f>'3'!HZ1</f>
        <v>1.0028855598822144</v>
      </c>
      <c r="IA4" s="4">
        <f>'3'!IA1</f>
        <v>1.0601508165329492</v>
      </c>
      <c r="IB4" s="4">
        <f>'3'!IB1</f>
        <v>4.7101511092912025</v>
      </c>
      <c r="IC4" s="4">
        <f>'3'!IC1</f>
        <v>4.8482903545375402</v>
      </c>
      <c r="ID4" s="4">
        <f>'3'!ID1</f>
        <v>3.8985005980916703</v>
      </c>
      <c r="IE4" s="4">
        <f>'3'!IE1</f>
        <v>4.9811532093113859</v>
      </c>
      <c r="IF4" s="4">
        <f>'3'!IF1</f>
        <v>6.603199518011162</v>
      </c>
      <c r="IG4" s="4">
        <f>'3'!IG1</f>
        <v>0</v>
      </c>
      <c r="IH4" s="4">
        <f>'3'!IH1</f>
        <v>0</v>
      </c>
      <c r="II4" s="4">
        <f>'3'!II1</f>
        <v>0</v>
      </c>
      <c r="IJ4" s="4">
        <f>'3'!IJ1</f>
        <v>92495</v>
      </c>
      <c r="IK4" s="4">
        <f>'3'!IK1</f>
        <v>0</v>
      </c>
      <c r="IL4" s="4">
        <f>'3'!IL1</f>
        <v>0.21556508089833373</v>
      </c>
      <c r="IM4" s="4">
        <f>'3'!IM1</f>
        <v>0.20635362913262673</v>
      </c>
      <c r="IN4" s="4">
        <f>'3'!IN1</f>
        <v>0.13943833159699923</v>
      </c>
      <c r="IO4" s="4">
        <f>'3'!IO1</f>
        <v>0.11303809039625354</v>
      </c>
      <c r="IP4" s="4">
        <f>'3'!IP1</f>
        <v>0.12086621830257133</v>
      </c>
      <c r="IQ4" s="4">
        <f>'3'!IQ1</f>
        <v>1.2407812122675683</v>
      </c>
      <c r="IR4" s="4">
        <f>'3'!IR1</f>
        <v>1.1847092347187083</v>
      </c>
      <c r="IS4" s="4">
        <f>'3'!IS1</f>
        <v>1.0002770998939172</v>
      </c>
      <c r="IT4" s="4">
        <f>'3'!IT1</f>
        <v>0.90125802919351217</v>
      </c>
      <c r="IU4" s="4">
        <f>'3'!IU1</f>
        <v>0.87724892371007279</v>
      </c>
      <c r="IV4" s="4">
        <f>'3'!IV1</f>
        <v>3.49781356955909</v>
      </c>
      <c r="IW4" s="4">
        <f>'3'!IW1</f>
        <v>3.8297561371694591</v>
      </c>
      <c r="IX4" s="4">
        <f>'3'!IX1</f>
        <v>2.3898474455686443</v>
      </c>
      <c r="IY4" s="4">
        <f>'3'!IY1</f>
        <v>3.724674984394627</v>
      </c>
      <c r="IZ4" s="4">
        <f>'3'!IZ1</f>
        <v>5.8698251631651663</v>
      </c>
      <c r="JA4" s="4">
        <f>'3'!JA1</f>
        <v>2.0327020371658322</v>
      </c>
      <c r="JB4" s="4">
        <f>'3'!JB1</f>
        <v>2.0326509639259571</v>
      </c>
      <c r="JC4" s="4">
        <f>'3'!JC1</f>
        <v>1.4785477986910547</v>
      </c>
      <c r="JD4" s="4">
        <f>'3'!JD1</f>
        <v>3701.4151441662902</v>
      </c>
      <c r="JE4" s="4">
        <f>'3'!JE1</f>
        <v>2.0447180517515111</v>
      </c>
      <c r="JF4" s="4">
        <f>'3'!JF1</f>
        <v>0.78769258633180395</v>
      </c>
      <c r="JG4" s="4">
        <f>'3'!JG1</f>
        <v>0.79374172607791638</v>
      </c>
      <c r="JH4" s="4">
        <f>'3'!JH1</f>
        <v>0.74349112566777509</v>
      </c>
      <c r="JI4" s="4">
        <f>'3'!JI1</f>
        <v>0.79924327600872092</v>
      </c>
      <c r="JJ4" s="4">
        <f>'3'!JJ1</f>
        <v>0.84855826372164611</v>
      </c>
      <c r="JK4" s="4">
        <f>'3'!JK1</f>
        <v>0.90524758397078731</v>
      </c>
      <c r="JL4" s="4">
        <f>'3'!JL1</f>
        <v>1.06704084196052</v>
      </c>
      <c r="JM4" s="4">
        <f>'3'!JM1</f>
        <v>1.9530951905082037</v>
      </c>
      <c r="JN4" s="4">
        <f>'3'!JN1</f>
        <v>1.1166101128057915</v>
      </c>
      <c r="JO4" s="4">
        <f>'3'!JO1</f>
        <v>0.65234362552974545</v>
      </c>
      <c r="JP4" s="4">
        <f>'3'!JP1</f>
        <v>0.21556508089833373</v>
      </c>
      <c r="JQ4" s="4">
        <f>'3'!JQ1</f>
        <v>0.20635362913262673</v>
      </c>
      <c r="JR4" s="4">
        <f>'3'!JR1</f>
        <v>0.13943833159699923</v>
      </c>
      <c r="JS4" s="4">
        <f>'3'!JS1</f>
        <v>0.11303809039625354</v>
      </c>
      <c r="JT4" s="4">
        <f>'3'!JT1</f>
        <v>0.12086621830257133</v>
      </c>
      <c r="JU4" s="4">
        <f>'3'!JU1</f>
        <v>0.18600888266046514</v>
      </c>
      <c r="JV4" s="4">
        <f>'3'!JV1</f>
        <v>0.16074309116915078</v>
      </c>
      <c r="JW4" s="4">
        <f>'3'!JW1</f>
        <v>0.13203403228340885</v>
      </c>
      <c r="JX4" s="4">
        <f>'3'!JX1</f>
        <v>0.19607979758235514</v>
      </c>
      <c r="JY4" s="4">
        <f>'3'!JY1</f>
        <v>0.26217096011561819</v>
      </c>
      <c r="JZ4" s="4">
        <f>'3'!JZ1</f>
        <v>4</v>
      </c>
      <c r="KA4" s="4">
        <f>'3'!KA1</f>
        <v>4</v>
      </c>
      <c r="KB4" s="4">
        <f>'3'!KB1</f>
        <v>4</v>
      </c>
      <c r="KC4" s="4">
        <f>'3'!KC1</f>
        <v>4</v>
      </c>
      <c r="KD4" s="4">
        <f>'3'!KD1</f>
        <v>4</v>
      </c>
      <c r="KE4" s="4">
        <f>'3'!KE1</f>
        <v>0</v>
      </c>
      <c r="KF4" s="4">
        <f>'3'!KF1</f>
        <v>0</v>
      </c>
      <c r="KG4" s="4">
        <f>'3'!KG1</f>
        <v>0</v>
      </c>
      <c r="KH4" s="4">
        <f>'3'!KH1</f>
        <v>0</v>
      </c>
      <c r="KI4" s="4">
        <f>'3'!KI1</f>
        <v>0</v>
      </c>
      <c r="KJ4" s="4">
        <f>'3'!KJ1</f>
        <v>4</v>
      </c>
      <c r="KK4" s="4">
        <f>'3'!KK1</f>
        <v>4</v>
      </c>
      <c r="KL4" s="4">
        <f>'3'!KL1</f>
        <v>3</v>
      </c>
      <c r="KM4" s="4">
        <f>'3'!KM1</f>
        <v>2</v>
      </c>
      <c r="KN4" s="4">
        <f>'3'!KN1</f>
        <v>3</v>
      </c>
      <c r="KO4" s="4">
        <f>'3'!KO1</f>
        <v>4</v>
      </c>
      <c r="KP4" s="4">
        <f>'3'!KP1</f>
        <v>4</v>
      </c>
      <c r="KQ4" s="4">
        <f>'3'!KQ1</f>
        <v>4</v>
      </c>
      <c r="KR4" s="4">
        <f>'3'!KR1</f>
        <v>4</v>
      </c>
      <c r="KS4" s="4">
        <f>'3'!KS1</f>
        <v>4</v>
      </c>
      <c r="KT4" s="4">
        <f>'3'!KT1</f>
        <v>2</v>
      </c>
      <c r="KU4" s="4">
        <f>'3'!KU1</f>
        <v>2</v>
      </c>
      <c r="KV4" s="4">
        <f>'3'!KV1</f>
        <v>2</v>
      </c>
      <c r="KW4" s="4">
        <f>'3'!KW1</f>
        <v>2</v>
      </c>
      <c r="KX4" s="4">
        <f>'3'!KX1</f>
        <v>2</v>
      </c>
      <c r="KY4" s="4">
        <f>'3'!KY1</f>
        <v>4</v>
      </c>
      <c r="KZ4" s="4">
        <f>'3'!KZ1</f>
        <v>4</v>
      </c>
      <c r="LA4" s="4">
        <f>'3'!LA1</f>
        <v>3.5</v>
      </c>
      <c r="LB4" s="4">
        <f>'3'!LB1</f>
        <v>3</v>
      </c>
      <c r="LC4" s="4">
        <f>'3'!LC1</f>
        <v>3.5</v>
      </c>
      <c r="LD4" s="4">
        <f>'3'!LD1</f>
        <v>3</v>
      </c>
      <c r="LE4" s="4">
        <f>'3'!LE1</f>
        <v>3</v>
      </c>
      <c r="LF4" s="4">
        <f>'3'!LF1</f>
        <v>2.75</v>
      </c>
      <c r="LG4" s="4">
        <f>'3'!LG1</f>
        <v>2.5</v>
      </c>
      <c r="LH4" s="4">
        <f>'3'!LH1</f>
        <v>2.75</v>
      </c>
      <c r="LI4" s="4">
        <f>'3'!LI1</f>
        <v>1.6563465605711689</v>
      </c>
      <c r="LJ4" s="4">
        <f>'3'!LJ1</f>
        <v>1.6734471153720631</v>
      </c>
      <c r="LK4" s="4">
        <f>'3'!LK1</f>
        <v>1.5597681677216215</v>
      </c>
      <c r="LL4" s="4">
        <f>'3'!LL1</f>
        <v>1.9525704680553773</v>
      </c>
      <c r="LM4" s="4">
        <f>'3'!LM1</f>
        <v>2.0782416936195238</v>
      </c>
      <c r="LN4" s="4">
        <f>'3'!LN1</f>
        <v>1.3048108298178114</v>
      </c>
      <c r="LO4" s="4">
        <f>'3'!LO1</f>
        <v>1.4738927105988207</v>
      </c>
      <c r="LP4" s="4">
        <f>'3'!LP1</f>
        <v>0.90764622172047571</v>
      </c>
      <c r="LQ4" s="4">
        <f>'3'!LQ1</f>
        <v>1.5034924890187078</v>
      </c>
      <c r="LR4" s="4">
        <f>'3'!LR1</f>
        <v>2.4432129898988966</v>
      </c>
      <c r="LS4" s="4">
        <f>'3'!LS1</f>
        <v>0.59784110118328904</v>
      </c>
      <c r="LT4" s="4">
        <f>'3'!LT1</f>
        <v>0.55815677139640896</v>
      </c>
      <c r="LU4" s="4">
        <f>'3'!LU1</f>
        <v>0.47458708547996553</v>
      </c>
      <c r="LV4" s="4">
        <f>'3'!LV1</f>
        <v>0.43468672702208577</v>
      </c>
      <c r="LW4" s="4">
        <f>'3'!LW1</f>
        <v>0.41970865137810731</v>
      </c>
      <c r="LX4" s="4">
        <f>'3'!LX1</f>
        <v>1.6829790593331668</v>
      </c>
      <c r="LY4" s="4">
        <f>'3'!LY1</f>
        <v>1.7099689212296709</v>
      </c>
      <c r="LZ4" s="4">
        <f>'3'!LZ1</f>
        <v>1.2102641538407399</v>
      </c>
      <c r="MA4" s="4">
        <f>'3'!MA1</f>
        <v>0.91263501694210325</v>
      </c>
      <c r="MB4" s="4">
        <f>'3'!MB1</f>
        <v>0.89008361511580203</v>
      </c>
      <c r="MC4" s="4">
        <f>'3'!MC1</f>
        <v>1.4620560698552254</v>
      </c>
      <c r="MD4" s="4">
        <f>'3'!MD1</f>
        <v>1.5292055375570144</v>
      </c>
      <c r="ME4" s="4">
        <f>'3'!ME1</f>
        <v>1.106335756417401</v>
      </c>
      <c r="MF4" s="4">
        <f>'3'!MF1</f>
        <v>1.2430810586598489</v>
      </c>
      <c r="MG4" s="4">
        <f>'3'!MG1</f>
        <v>1.5666218394826459</v>
      </c>
      <c r="MH4" s="4">
        <f>'3'!MH1</f>
        <v>1.6563465605711689</v>
      </c>
      <c r="MI4" s="4">
        <f>'3'!MI1</f>
        <v>1.6734471153720631</v>
      </c>
      <c r="MJ4" s="4">
        <f>'3'!MJ1</f>
        <v>1.5597681677216215</v>
      </c>
      <c r="MK4" s="4">
        <f>'3'!MK1</f>
        <v>1.9525704680553773</v>
      </c>
      <c r="ML4" s="4">
        <f>'3'!ML1</f>
        <v>2.0782416936195238</v>
      </c>
      <c r="MM4" s="4">
        <f>'3'!MM1</f>
        <v>1.5753851726636079</v>
      </c>
      <c r="MN4" s="4">
        <f>'3'!MN1</f>
        <v>1.5874834521558328</v>
      </c>
      <c r="MO4" s="4">
        <f>'3'!MO1</f>
        <v>1.4869822513355502</v>
      </c>
      <c r="MP4" s="4">
        <f>'3'!MP1</f>
        <v>1.5984865520174418</v>
      </c>
      <c r="MQ4" s="4">
        <f>'3'!MQ1</f>
        <v>1.6971165274432922</v>
      </c>
      <c r="MR4" s="4">
        <f>'3'!MR1</f>
        <v>3.7101511092912025</v>
      </c>
      <c r="MS4" s="4">
        <f>'3'!MS1</f>
        <v>3.8482903545375402</v>
      </c>
      <c r="MT4" s="4">
        <f>'3'!MT1</f>
        <v>2.8985005980916703</v>
      </c>
      <c r="MU4" s="4">
        <f>'3'!MU1</f>
        <v>3.9811532093113859</v>
      </c>
      <c r="MV4" s="4">
        <f>'3'!MV1</f>
        <v>5.603199518011162</v>
      </c>
      <c r="MW4" s="4">
        <f>'3'!MW1</f>
        <v>1.333923897724985</v>
      </c>
      <c r="MX4" s="4">
        <f>'3'!MX1</f>
        <v>1.4570546999756409</v>
      </c>
      <c r="MY4" s="4">
        <f>'3'!MY1</f>
        <v>0.9133193215699692</v>
      </c>
      <c r="MZ4" s="4">
        <f>'3'!MZ1</f>
        <v>1.261166896572983</v>
      </c>
      <c r="NA4" s="4">
        <f>'3'!NA1</f>
        <v>1.9840741270068125</v>
      </c>
      <c r="NB4" s="4">
        <f>'3'!NB1</f>
        <v>0.66725480480661936</v>
      </c>
      <c r="NC4" s="4">
        <f>'3'!NC1</f>
        <v>0.76920812733975363</v>
      </c>
      <c r="ND4" s="4">
        <f>'3'!ND1</f>
        <v>0.72441653097619596</v>
      </c>
      <c r="NE4" s="4">
        <f>'3'!NE1</f>
        <v>0.90974323054772666</v>
      </c>
      <c r="NF4" s="4">
        <f>'3'!NF1</f>
        <v>1.1642541652689253</v>
      </c>
      <c r="NG4" s="4">
        <f>'3'!NG1</f>
        <v>5.3005838534326555E-2</v>
      </c>
      <c r="NH4" s="4">
        <f>'3'!NH1</f>
        <v>9.2889815140606818E-2</v>
      </c>
      <c r="NI4" s="4">
        <f>'3'!NI1</f>
        <v>7.6141442777153219E-3</v>
      </c>
      <c r="NJ4" s="4">
        <f>'3'!NJ1</f>
        <v>6.1882046500157981E-2</v>
      </c>
      <c r="NK4" s="4">
        <f>'3'!NK1</f>
        <v>7.8819494068886664E-2</v>
      </c>
      <c r="NL4" s="4">
        <f>'3'!NL1</f>
        <v>1.3048108298178114</v>
      </c>
      <c r="NM4" s="4">
        <f>'3'!NM1</f>
        <v>1.4738927105988204</v>
      </c>
      <c r="NN4" s="4">
        <f>'3'!NN1</f>
        <v>0.90764622172047571</v>
      </c>
      <c r="NO4" s="4">
        <f>'3'!NO1</f>
        <v>1.5034924890187078</v>
      </c>
      <c r="NP4" s="4">
        <f>'3'!NP1</f>
        <v>2.443212989898897</v>
      </c>
      <c r="NQ4" s="4">
        <f>'3'!NQ1</f>
        <v>1.399125427823636</v>
      </c>
      <c r="NR4" s="4">
        <f>'3'!NR1</f>
        <v>1.5319024548677835</v>
      </c>
      <c r="NS4" s="4">
        <f>'3'!NS1</f>
        <v>0.95593897822745766</v>
      </c>
      <c r="NT4" s="4">
        <f>'3'!NT1</f>
        <v>1.4898699937578508</v>
      </c>
      <c r="NU4" s="4">
        <f>'3'!NU1</f>
        <v>2.3479300652660666</v>
      </c>
      <c r="NV4" s="4">
        <f>'3'!NV1</f>
        <v>1.2471055059164453</v>
      </c>
      <c r="NW4" s="4">
        <f>'3'!NW1</f>
        <v>1.2934432642689166</v>
      </c>
      <c r="NX4" s="4">
        <f>'3'!NX1</f>
        <v>1.0134882476345421</v>
      </c>
      <c r="NY4" s="4">
        <f>'3'!NY1</f>
        <v>1.4388528152283371</v>
      </c>
      <c r="NZ4" s="4">
        <f>'3'!NZ1</f>
        <v>1.6346685411199178</v>
      </c>
      <c r="OA4" s="4">
        <f>'3'!OA1</f>
        <v>0.60151714561700076</v>
      </c>
      <c r="OB4" s="4">
        <f>'3'!OB1</f>
        <v>0.56097779957325444</v>
      </c>
      <c r="OC4" s="4">
        <f>'3'!OC1</f>
        <v>0.47636801720160027</v>
      </c>
      <c r="OD4" s="4">
        <f>'3'!OD1</f>
        <v>0.43208854355073667</v>
      </c>
      <c r="OE4" s="4">
        <f>'3'!OE1</f>
        <v>0.42202750692115049</v>
      </c>
      <c r="OF4" s="4">
        <f>'3'!OF1</f>
        <v>0.38182227181938999</v>
      </c>
      <c r="OG4" s="4">
        <f>'3'!OG1</f>
        <v>0.35337552578040166</v>
      </c>
      <c r="OH4" s="4">
        <f>'3'!OH1</f>
        <v>0.32035891267279409</v>
      </c>
      <c r="OI4" s="4">
        <f>'3'!OI1</f>
        <v>0.27031102826945896</v>
      </c>
      <c r="OJ4" s="4">
        <f>'3'!OJ1</f>
        <v>0.24867326438505397</v>
      </c>
      <c r="OK4" s="4">
        <f>'3'!OK1</f>
        <v>1.5572151637020213</v>
      </c>
      <c r="OL4" s="4">
        <f>'3'!OL1</f>
        <v>1.4580076756068243</v>
      </c>
      <c r="OM4" s="4">
        <f>'3'!OM1</f>
        <v>1.4459387599705409</v>
      </c>
      <c r="ON4" s="4">
        <f>'3'!ON1</f>
        <v>1.5600975782216722</v>
      </c>
      <c r="OO4" s="4">
        <f>'3'!OO1</f>
        <v>1.6173834628388228</v>
      </c>
      <c r="OP4" s="4">
        <f>'3'!OP1</f>
        <v>3.5381712058244217</v>
      </c>
      <c r="OQ4" s="4">
        <f>'3'!OQ1</f>
        <v>4.1486037173640513</v>
      </c>
      <c r="OR4" s="4">
        <f>'3'!OR1</f>
        <v>3.265904436977924</v>
      </c>
      <c r="OS4" s="4">
        <f>'3'!OS1</f>
        <v>2.7051516338162989</v>
      </c>
      <c r="OT4" s="4">
        <f>'3'!OT1</f>
        <v>2.7662964904196228</v>
      </c>
      <c r="OU4" s="4">
        <f>'3'!OU1</f>
        <v>4.7566354521304728</v>
      </c>
      <c r="OV4" s="4">
        <f>'3'!OV1</f>
        <v>4.121793831675383</v>
      </c>
      <c r="OW4" s="4">
        <f>'3'!OW1</f>
        <v>3.7057549514848858</v>
      </c>
      <c r="OX4" s="4">
        <f>'3'!OX1</f>
        <v>3.3736926445583433</v>
      </c>
      <c r="OY4" s="4">
        <f>'3'!OY1</f>
        <v>3.2176002037322617</v>
      </c>
      <c r="OZ4" s="4">
        <f>'3'!OZ1</f>
        <v>3.3141753199710213</v>
      </c>
      <c r="PA4" s="4">
        <f>'3'!PA1</f>
        <v>3.3931842076910788</v>
      </c>
      <c r="PB4" s="4">
        <f>'3'!PB1</f>
        <v>2.2495516452360227</v>
      </c>
      <c r="PC4" s="4">
        <f>'3'!PC1</f>
        <v>1.8235435018527029</v>
      </c>
      <c r="PD4" s="4">
        <f>'3'!PD1</f>
        <v>1.888219517524377</v>
      </c>
      <c r="PE4" s="4">
        <f>'3'!PE1</f>
        <v>5.5435722191254051</v>
      </c>
      <c r="PF4" s="4">
        <f>'3'!PF1</f>
        <v>6.0792672983289906</v>
      </c>
      <c r="PG4" s="4">
        <f>'3'!PG1</f>
        <v>4.7400186689888049</v>
      </c>
      <c r="PH4" s="4">
        <f>'3'!PH1</f>
        <v>4.1950751851690455</v>
      </c>
      <c r="PI4" s="4">
        <f>'3'!PI1</f>
        <v>4.4988815725490419</v>
      </c>
      <c r="PJ4" s="4">
        <f>'3'!PJ1</f>
        <v>1.2654559152192058</v>
      </c>
      <c r="PK4" s="4">
        <f>'3'!PK1</f>
        <v>1.1721945964760669</v>
      </c>
      <c r="PL4" s="4">
        <f>'3'!PL1</f>
        <v>1.2165188874768651</v>
      </c>
      <c r="PM4" s="4">
        <f>'3'!PM1</f>
        <v>1.3581259324929185</v>
      </c>
      <c r="PN4" s="4">
        <f>'3'!PN1</f>
        <v>1.1163830505780923</v>
      </c>
      <c r="PO4" s="12">
        <f>'3'!PO1</f>
        <v>1.6095232729193387</v>
      </c>
      <c r="PP4" s="4">
        <f>'3'!PP1</f>
        <v>1.682591284584664</v>
      </c>
      <c r="PQ4" s="4">
        <f>'3'!PQ1</f>
        <v>1.4095959383418319</v>
      </c>
      <c r="PR4" s="4">
        <f>'3'!PR1</f>
        <v>1.7950620078725739</v>
      </c>
      <c r="PS4" s="4">
        <f>'3'!PS1</f>
        <v>2.2527688414625948</v>
      </c>
      <c r="PT4" s="4">
        <f>'3'!PT1</f>
        <v>0.92180451204861513</v>
      </c>
      <c r="PU4" s="4">
        <f>'3'!PU1</f>
        <v>1.0383024334061299</v>
      </c>
      <c r="PV4" s="4">
        <f>'3'!PV1</f>
        <v>0.63903791870261506</v>
      </c>
      <c r="PW4" s="4">
        <f>'3'!PW1</f>
        <v>1.0472464342121557</v>
      </c>
      <c r="PX4" s="4">
        <f>'3'!PX1</f>
        <v>1.6418956288242288</v>
      </c>
      <c r="PY4" s="4">
        <f>'3'!PY1</f>
        <v>0.84685152704613742</v>
      </c>
      <c r="PZ4" s="4">
        <f>'3'!PZ1</f>
        <v>0.79078700032016014</v>
      </c>
      <c r="QA4" s="4">
        <f>'3'!QA1</f>
        <v>0.74755522994831181</v>
      </c>
      <c r="QB4" s="4">
        <f>'3'!QB1</f>
        <v>0.75416571668062249</v>
      </c>
      <c r="QC4" s="4">
        <f>'3'!QC1</f>
        <v>0.76269474471500909</v>
      </c>
      <c r="QD4" s="4">
        <f>'3'!QD1</f>
        <v>4.089427259749451</v>
      </c>
      <c r="QE4" s="4">
        <f>'3'!QE1</f>
        <v>4.0118725881010704</v>
      </c>
      <c r="QF4" s="4">
        <f>'3'!QF1</f>
        <v>3.2607506339839141</v>
      </c>
      <c r="QG4" s="4">
        <f>'3'!QG1</f>
        <v>2.8690443366823013</v>
      </c>
      <c r="QH4" s="4">
        <f>'3'!QH1</f>
        <v>2.8523008919504935</v>
      </c>
      <c r="QI4" s="4">
        <f>'3'!QI1</f>
        <v>2.3500210349855437</v>
      </c>
      <c r="QJ4" s="4">
        <f>'3'!QJ1</f>
        <v>2.3640451869682799</v>
      </c>
      <c r="QK4" s="4">
        <f>'3'!QK1</f>
        <v>1.8688876626135007</v>
      </c>
      <c r="QL4" s="4">
        <f>'3'!QL1</f>
        <v>1.9065414293904916</v>
      </c>
      <c r="QM4" s="4">
        <f>'3'!QM1</f>
        <v>2.1747766168907985</v>
      </c>
    </row>
    <row r="5" spans="1:455" x14ac:dyDescent="0.25">
      <c r="A5" s="10" t="s">
        <v>580</v>
      </c>
      <c r="B5" s="16">
        <f>MEDIAN(AB2:AB101)</f>
        <v>-4.8617806476914847E-2</v>
      </c>
      <c r="C5" s="16">
        <f t="shared" ref="C5:E5" si="3">MEDIAN(AC2:AC101)</f>
        <v>-9.0398281816336162E-2</v>
      </c>
      <c r="D5" s="16">
        <f t="shared" si="3"/>
        <v>6.7052332732578768E-2</v>
      </c>
      <c r="E5" s="16">
        <f t="shared" si="3"/>
        <v>8.1887963441550443E-2</v>
      </c>
      <c r="F5" s="11"/>
      <c r="N5">
        <f>IFERROR('4'!N1,0)</f>
        <v>175978</v>
      </c>
      <c r="O5" s="4">
        <f>'4'!O1</f>
        <v>84670</v>
      </c>
      <c r="P5" s="4">
        <f>'4'!P1</f>
        <v>26559</v>
      </c>
      <c r="Q5" s="4">
        <f>'4'!Q1</f>
        <v>56140</v>
      </c>
      <c r="R5" s="4">
        <f>'4'!R1</f>
        <v>50008</v>
      </c>
      <c r="S5" s="4">
        <f>'4'!S1</f>
        <v>215488</v>
      </c>
      <c r="T5" s="4">
        <f>'4'!T1</f>
        <v>102895</v>
      </c>
      <c r="U5" s="4">
        <f>'4'!U1</f>
        <v>30472</v>
      </c>
      <c r="V5" s="4">
        <f>'4'!V1</f>
        <v>69221</v>
      </c>
      <c r="W5" s="4">
        <f>'4'!W1</f>
        <v>59506</v>
      </c>
      <c r="X5" s="7">
        <f>'4'!X1</f>
        <v>0.35592507551645486</v>
      </c>
      <c r="Y5" s="7">
        <f>'4'!Y1</f>
        <v>5.9187464836982236E-2</v>
      </c>
      <c r="Z5" s="7">
        <f>'4'!Z1</f>
        <v>5.7523027939999659E-2</v>
      </c>
      <c r="AA5" s="7">
        <f>'4'!AA1</f>
        <v>7.6139434748751775E-2</v>
      </c>
      <c r="AB5" s="7">
        <f>'4'!AB1</f>
        <v>1.9160035429085591</v>
      </c>
      <c r="AC5" s="7">
        <f>'4'!AC1</f>
        <v>-0.17167811808547806</v>
      </c>
      <c r="AD5" s="7">
        <f>'4'!AD1</f>
        <v>0.28310683093382744</v>
      </c>
      <c r="AE5" s="7">
        <f>'4'!AE1</f>
        <v>1.9281879450177054E-2</v>
      </c>
      <c r="AF5" s="7">
        <f>'4'!AF1</f>
        <v>0.14004444849782319</v>
      </c>
      <c r="AG5" s="7">
        <f>'4'!AG1</f>
        <v>0.10080452979972883</v>
      </c>
      <c r="AH5" s="7">
        <f>'4'!AH1</f>
        <v>2.4822737280783932E-2</v>
      </c>
      <c r="AI5" s="7">
        <f>'4'!AI1</f>
        <v>8.4912111669878276E-2</v>
      </c>
      <c r="AJ5" s="4">
        <f>'4'!AJ1</f>
        <v>333403</v>
      </c>
      <c r="AK5" s="4">
        <f>'4'!AK1</f>
        <v>203598</v>
      </c>
      <c r="AL5" s="4">
        <f>'4'!AL1</f>
        <v>160410</v>
      </c>
      <c r="AM5" s="4">
        <f>'4'!AM1</f>
        <v>175430</v>
      </c>
      <c r="AN5" s="4">
        <f>'4'!AN1</f>
        <v>143492</v>
      </c>
      <c r="AO5" s="4">
        <f>'4'!AO1</f>
        <v>1.0617233058273607</v>
      </c>
      <c r="AP5" s="4">
        <f>'4'!AP1</f>
        <v>1.841511078618828</v>
      </c>
      <c r="AQ5" s="4">
        <f>'4'!AQ1</f>
        <v>1.8554505429997066</v>
      </c>
      <c r="AR5" s="4">
        <f>'4'!AR1</f>
        <v>1.4940246913580246</v>
      </c>
      <c r="AS5" s="4">
        <f>'4'!AS1</f>
        <v>1.7662259149602393</v>
      </c>
      <c r="AT5" s="4">
        <f>'4'!AT1</f>
        <v>2.418609080104817</v>
      </c>
      <c r="AU5" s="4">
        <f>'4'!AU1</f>
        <v>3.7034009110336297</v>
      </c>
      <c r="AV5" s="4">
        <f>'4'!AV1</f>
        <v>4.2189550924567065</v>
      </c>
      <c r="AW5" s="4">
        <f>'4'!AW1</f>
        <v>5.1620968660968662</v>
      </c>
      <c r="AX5" s="4">
        <f>'4'!AX1</f>
        <v>4.7019345537970265</v>
      </c>
      <c r="AY5" s="4">
        <f>'4'!AY1</f>
        <v>2.6328012940583725</v>
      </c>
      <c r="AZ5" s="4">
        <f>'4'!AZ1</f>
        <v>4.470468732426049</v>
      </c>
      <c r="BA5" s="4">
        <f>'4'!BA1</f>
        <v>4.9429938362195482</v>
      </c>
      <c r="BB5" s="4">
        <f>'4'!BB1</f>
        <v>5.8775080721747388</v>
      </c>
      <c r="BC5" s="4">
        <f>'4'!BC1</f>
        <v>5.1976174605881171</v>
      </c>
      <c r="BD5" s="4">
        <f>'4'!BD1</f>
        <v>677317</v>
      </c>
      <c r="BE5" s="4">
        <f>'4'!BE1</f>
        <v>493695</v>
      </c>
      <c r="BF5" s="4">
        <f>'4'!BF1</f>
        <v>671689</v>
      </c>
      <c r="BG5" s="4">
        <f>'4'!BG1</f>
        <v>642002</v>
      </c>
      <c r="BH5" s="4">
        <f>'4'!BH1</f>
        <v>541585</v>
      </c>
      <c r="BI5" s="4">
        <f>'4'!BI1</f>
        <v>1.4473223025555242</v>
      </c>
      <c r="BJ5" s="4">
        <f>'4'!BJ1</f>
        <v>1.6710803228714084</v>
      </c>
      <c r="BK5" s="4">
        <f>'4'!BK1</f>
        <v>1.4115237855614726</v>
      </c>
      <c r="BL5" s="4">
        <f>'4'!BL1</f>
        <v>1.057344058118199</v>
      </c>
      <c r="BM5" s="4">
        <f>'4'!BM1</f>
        <v>1.0401562081667697</v>
      </c>
      <c r="BN5" s="4">
        <f>'4'!BN1</f>
        <v>252.18985388086864</v>
      </c>
      <c r="BO5" s="4">
        <f>'4'!BO1</f>
        <v>218.42157734992801</v>
      </c>
      <c r="BP5" s="4">
        <f>'4'!BP1</f>
        <v>258.58579482230346</v>
      </c>
      <c r="BQ5" s="4">
        <f>'4'!BQ1</f>
        <v>345.20456912540493</v>
      </c>
      <c r="BR5" s="4">
        <f>'4'!BR1</f>
        <v>350.90883189871715</v>
      </c>
      <c r="BS5" s="4">
        <f>'4'!BS1</f>
        <v>0.10959868166197285</v>
      </c>
      <c r="BT5" s="4">
        <f>'4'!BT1</f>
        <v>7.1501014627011625E-2</v>
      </c>
      <c r="BU5" s="4">
        <f>'4'!BU1</f>
        <v>2.3755665214976292E-2</v>
      </c>
      <c r="BV5" s="4">
        <f>'4'!BV1</f>
        <v>5.3102836376294225E-2</v>
      </c>
      <c r="BW5" s="4">
        <f>'4'!BW1</f>
        <v>5.090416787544725E-2</v>
      </c>
      <c r="BX5" s="4">
        <f>'4'!BX1</f>
        <v>0.13420541609732584</v>
      </c>
      <c r="BY5" s="4">
        <f>'4'!BY1</f>
        <v>8.6891424353919472E-2</v>
      </c>
      <c r="BZ5" s="4">
        <f>'4'!BZ1</f>
        <v>2.7255643300981122E-2</v>
      </c>
      <c r="CA5" s="4">
        <f>'4'!CA1</f>
        <v>6.5476156694041013E-2</v>
      </c>
      <c r="CB5" s="4">
        <f>'4'!CB1</f>
        <v>6.0572376691656618E-2</v>
      </c>
      <c r="CC5" s="4">
        <f>'4'!CC1</f>
        <v>0.14818788193675461</v>
      </c>
      <c r="CD5" s="4">
        <f>'4'!CD1</f>
        <v>8.1284110382036284E-2</v>
      </c>
      <c r="CE5" s="4">
        <f>'4'!CE1</f>
        <v>2.8067131158541935E-2</v>
      </c>
      <c r="CF5" s="4">
        <f>'4'!CF1</f>
        <v>6.0800544107469892E-2</v>
      </c>
      <c r="CG5" s="4">
        <f>'4'!CG1</f>
        <v>5.8758283592611739E-2</v>
      </c>
      <c r="CH5" s="4">
        <f>'4'!CH1</f>
        <v>0.17951516684756441</v>
      </c>
      <c r="CI5" s="4">
        <f>'4'!CI1</f>
        <v>0.10262980543124639</v>
      </c>
      <c r="CJ5" s="4">
        <f>'4'!CJ1</f>
        <v>2.8012720110114388E-2</v>
      </c>
      <c r="CK5" s="4">
        <f>'4'!CK1</f>
        <v>8.2702701906404816E-2</v>
      </c>
      <c r="CL5" s="4">
        <f>'4'!CL1</f>
        <v>8.8771650160739735E-2</v>
      </c>
      <c r="CM5" s="4">
        <f>'4'!CM1</f>
        <v>0.82048483315243559</v>
      </c>
      <c r="CN5" s="4">
        <f>'4'!CN1</f>
        <v>0.89737019456875355</v>
      </c>
      <c r="CO5" s="4">
        <f>'4'!CO1</f>
        <v>0.97198727988988565</v>
      </c>
      <c r="CP5" s="4">
        <f>'4'!CP1</f>
        <v>0.91729729809359517</v>
      </c>
      <c r="CQ5" s="4">
        <f>'4'!CQ1</f>
        <v>0.91122834983926027</v>
      </c>
      <c r="CR5" s="4">
        <f>'4'!CR1</f>
        <v>0.20084273189393265</v>
      </c>
      <c r="CS5" s="4">
        <f>'4'!CS1</f>
        <v>0.10903789862192682</v>
      </c>
      <c r="CT5" s="4">
        <f>'4'!CT1</f>
        <v>2.7864946445039673E-2</v>
      </c>
      <c r="CU5" s="4">
        <f>'4'!CU1</f>
        <v>8.2364056759897178E-2</v>
      </c>
      <c r="CV5" s="4">
        <f>'4'!CV1</f>
        <v>9.0533519199087573E-2</v>
      </c>
      <c r="CW5" s="4">
        <f>'4'!CW1</f>
        <v>0.61052602733583361</v>
      </c>
      <c r="CX5" s="4">
        <f>'4'!CX1</f>
        <v>0.69668859184295617</v>
      </c>
      <c r="CY5" s="4">
        <f>'4'!CY1</f>
        <v>0.84803136295211035</v>
      </c>
      <c r="CZ5" s="4">
        <f>'4'!CZ1</f>
        <v>0.64209312576499677</v>
      </c>
      <c r="DA5" s="4">
        <f>'4'!DA1</f>
        <v>0.57342820352302282</v>
      </c>
      <c r="DB5" s="4">
        <f>'4'!DB1</f>
        <v>597.84511004839362</v>
      </c>
      <c r="DC5" s="4">
        <f>'4'!DC1</f>
        <v>523.90695681475484</v>
      </c>
      <c r="DD5" s="4">
        <f>'4'!DD1</f>
        <v>430.40860980587593</v>
      </c>
      <c r="DE5" s="4">
        <f>'4'!DE1</f>
        <v>568.45336813898291</v>
      </c>
      <c r="DF5" s="4">
        <f>'4'!DF1</f>
        <v>636.52258078259217</v>
      </c>
      <c r="DG5" s="4">
        <f>'4'!DG1</f>
        <v>11.033032830243892</v>
      </c>
      <c r="DH5" s="4">
        <f>'4'!DH1</f>
        <v>7.5605205278592376</v>
      </c>
      <c r="DI5" s="4">
        <f>'4'!DI1</f>
        <v>7.6869223285227823</v>
      </c>
      <c r="DJ5" s="4">
        <f>'4'!DJ1</f>
        <v>7.2087271414310896</v>
      </c>
      <c r="DK5" s="4">
        <f>'4'!DK1</f>
        <v>8.8084091690902842</v>
      </c>
      <c r="DL5" s="4">
        <f>'4'!DL1</f>
        <v>33.082472028856586</v>
      </c>
      <c r="DM5" s="4">
        <f>'4'!DM1</f>
        <v>48.277099262549029</v>
      </c>
      <c r="DN5" s="4">
        <f>'4'!DN1</f>
        <v>47.48324288976432</v>
      </c>
      <c r="DO5" s="4">
        <f>'4'!DO1</f>
        <v>50.633071947225837</v>
      </c>
      <c r="DP5" s="4">
        <f>'4'!DP1</f>
        <v>41.437675406908525</v>
      </c>
      <c r="DQ5" s="4">
        <f>'4'!DQ1</f>
        <v>1.741627610320114</v>
      </c>
      <c r="DR5" s="4">
        <f>'4'!DR1</f>
        <v>3.1148094312196779</v>
      </c>
      <c r="DS5" s="4">
        <f>'4'!DS1</f>
        <v>2.3548207628476265</v>
      </c>
      <c r="DT5" s="4">
        <f>'4'!DT1</f>
        <v>1.405971293055239</v>
      </c>
      <c r="DU5" s="4">
        <f>'4'!DU1</f>
        <v>1.4872653925458919</v>
      </c>
      <c r="DV5" s="4">
        <f>'4'!DV1</f>
        <v>209.5740776255335</v>
      </c>
      <c r="DW5" s="4">
        <f>'4'!DW1</f>
        <v>117.1821288139209</v>
      </c>
      <c r="DX5" s="4">
        <f>'4'!DX1</f>
        <v>155.00118130375856</v>
      </c>
      <c r="DY5" s="4">
        <f>'4'!DY1</f>
        <v>259.60700748508066</v>
      </c>
      <c r="DZ5" s="4">
        <f>'4'!DZ1</f>
        <v>245.41685823482734</v>
      </c>
      <c r="EA5" s="4">
        <f>'4'!EA1</f>
        <v>2.3631897285322032</v>
      </c>
      <c r="EB5" s="4">
        <f>'4'!EB1</f>
        <v>5.7994320098976493</v>
      </c>
      <c r="EC5" s="4">
        <f>'4'!EC1</f>
        <v>5.5205834400838478</v>
      </c>
      <c r="ED5" s="4">
        <f>'4'!ED1</f>
        <v>5.0715892025969946</v>
      </c>
      <c r="EE5" s="4">
        <f>'4'!EE1</f>
        <v>4.2899364124433612</v>
      </c>
      <c r="EF5" s="4">
        <f>'4'!EF1</f>
        <v>154.45226237789402</v>
      </c>
      <c r="EG5" s="4">
        <f>'4'!EG1</f>
        <v>62.937197880252704</v>
      </c>
      <c r="EH5" s="4">
        <f>'4'!EH1</f>
        <v>66.116200209892369</v>
      </c>
      <c r="EI5" s="4">
        <f>'4'!EI1</f>
        <v>71.969551440226169</v>
      </c>
      <c r="EJ5" s="4">
        <f>'4'!EJ1</f>
        <v>85.082846202867586</v>
      </c>
      <c r="EK5" s="4">
        <f>'4'!EK1</f>
        <v>0.25834829085645883</v>
      </c>
      <c r="EL5" s="4">
        <f>'4'!EL1</f>
        <v>0.12013048702941025</v>
      </c>
      <c r="EM5" s="4">
        <f>'4'!EM1</f>
        <v>0.15361263391016336</v>
      </c>
      <c r="EN5" s="4">
        <f>'4'!EN1</f>
        <v>0.12660590203879327</v>
      </c>
      <c r="EO5" s="4">
        <f>'4'!EO1</f>
        <v>0.13366822917461918</v>
      </c>
      <c r="EP5" s="4">
        <f>'4'!EP1</f>
        <v>0.73959274017256482</v>
      </c>
      <c r="EQ5" s="4">
        <f>'4'!EQ1</f>
        <v>0.87964319583441353</v>
      </c>
      <c r="ER5" s="4">
        <f>'4'!ER1</f>
        <v>0.84638736608983667</v>
      </c>
      <c r="ES5" s="4">
        <f>'4'!ES1</f>
        <v>0.87339409796120671</v>
      </c>
      <c r="ET5" s="4">
        <f>'4'!ET1</f>
        <v>0.86633177082538082</v>
      </c>
      <c r="EU5" s="4">
        <f>'4'!EU1</f>
        <v>1.3520954786098576</v>
      </c>
      <c r="EV5" s="4">
        <f>'4'!EV1</f>
        <v>1.1368245724352113</v>
      </c>
      <c r="EW5" s="4">
        <f>'4'!EW1</f>
        <v>1.1814921158615908</v>
      </c>
      <c r="EX5" s="4">
        <f>'4'!EX1</f>
        <v>1.1449585042243058</v>
      </c>
      <c r="EY5" s="4">
        <f>'4'!EY1</f>
        <v>1.1542921934483246</v>
      </c>
      <c r="EZ5" s="4">
        <f>'4'!EZ1</f>
        <v>0.34931155597360242</v>
      </c>
      <c r="FA5" s="4">
        <f>'4'!FA1</f>
        <v>0.136567289553643</v>
      </c>
      <c r="FB5" s="4">
        <f>'4'!FB1</f>
        <v>0.18149211586159086</v>
      </c>
      <c r="FC5" s="4">
        <f>'4'!FC1</f>
        <v>0.1449585042243057</v>
      </c>
      <c r="FD5" s="4">
        <f>'4'!FD1</f>
        <v>0.15429219344832448</v>
      </c>
      <c r="FE5" s="4">
        <f>'4'!FE1</f>
        <v>0.1644208291033725</v>
      </c>
      <c r="FF5" s="4">
        <f>'4'!FF1</f>
        <v>0.27278513191278775</v>
      </c>
      <c r="FG5" s="4">
        <f>'4'!FG1</f>
        <v>0.13658625124785245</v>
      </c>
      <c r="FH5" s="4">
        <f>'4'!FH1</f>
        <v>-0.10057810561539141</v>
      </c>
      <c r="FI5" s="4">
        <f>'4'!FI1</f>
        <v>7.969134382245191E-2</v>
      </c>
      <c r="FJ5" s="4">
        <f>'4'!FJ1</f>
        <v>0.42557597409954701</v>
      </c>
      <c r="FK5" s="4">
        <f>'4'!FK1</f>
        <v>1.5576706782139242</v>
      </c>
      <c r="FL5" s="4">
        <f>'4'!FL1</f>
        <v>0.7624199371142425</v>
      </c>
      <c r="FM5" s="4">
        <f>'4'!FM1</f>
        <v>-0.50212556127518737</v>
      </c>
      <c r="FN5" s="4">
        <f>'4'!FN1</f>
        <v>0.34290065872139514</v>
      </c>
      <c r="FO5" s="4">
        <f>'4'!FO1</f>
        <v>0.14865860569769429</v>
      </c>
      <c r="FP5" s="4">
        <f>'4'!FP1</f>
        <v>0.21272686254086046</v>
      </c>
      <c r="FQ5" s="4">
        <f>'4'!FQ1</f>
        <v>0.13837320756192492</v>
      </c>
      <c r="FR5" s="4">
        <f>'4'!FR1</f>
        <v>-7.2787370295241113E-2</v>
      </c>
      <c r="FS5" s="4">
        <f>'4'!FS1</f>
        <v>5.2906894768999388E-2</v>
      </c>
      <c r="FT5">
        <f>IFERROR('4'!FT1,0)</f>
        <v>7.9535501892232832</v>
      </c>
      <c r="FU5">
        <f>IFERROR('4'!FU1,0)</f>
        <v>4.2371883126816581</v>
      </c>
      <c r="FV5">
        <f>IFERROR('4'!FV1,0)</f>
        <v>3.1492135263841456</v>
      </c>
      <c r="FW5">
        <f>IFERROR('4'!FW1,0)</f>
        <v>-1.4863436318198908</v>
      </c>
      <c r="FX5">
        <f>IFERROR('4'!FX1,0)</f>
        <v>1.5478858714334822</v>
      </c>
      <c r="FY5" s="4">
        <f>'4'!FY1</f>
        <v>0.42183142362819481</v>
      </c>
      <c r="FZ5" s="4">
        <f>'4'!FZ1</f>
        <v>0.41690909904668128</v>
      </c>
      <c r="GA5" s="4">
        <f>'4'!GA1</f>
        <v>0.60079140828277466</v>
      </c>
      <c r="GB5" s="4">
        <f>'4'!GB1</f>
        <v>0.60726981046052098</v>
      </c>
      <c r="GC5" s="4">
        <f>'4'!GC1</f>
        <v>0.55129046870148968</v>
      </c>
      <c r="GD5" s="4">
        <f>'4'!GD1</f>
        <v>0.10959868166197285</v>
      </c>
      <c r="GE5" s="4">
        <f>'4'!GE1</f>
        <v>7.1501014627011625E-2</v>
      </c>
      <c r="GF5" s="4">
        <f>'4'!GF1</f>
        <v>2.3755665214976292E-2</v>
      </c>
      <c r="GG5" s="4">
        <f>'4'!GG1</f>
        <v>5.3102836376294225E-2</v>
      </c>
      <c r="GH5" s="4">
        <f>'4'!GH1</f>
        <v>5.090416787544725E-2</v>
      </c>
      <c r="GI5" s="4">
        <f>'4'!GI1</f>
        <v>0.13420541609732584</v>
      </c>
      <c r="GJ5" s="4">
        <f>'4'!GJ1</f>
        <v>8.6891424353919472E-2</v>
      </c>
      <c r="GK5" s="4">
        <f>'4'!GK1</f>
        <v>2.7255643300981122E-2</v>
      </c>
      <c r="GL5" s="4">
        <f>'4'!GL1</f>
        <v>6.5476156694041013E-2</v>
      </c>
      <c r="GM5" s="4">
        <f>'4'!GM1</f>
        <v>6.0572376691656618E-2</v>
      </c>
      <c r="GN5" s="4">
        <f>'4'!GN1</f>
        <v>0.1214455382154855</v>
      </c>
      <c r="GO5" s="4">
        <f>'4'!GO1</f>
        <v>0.16467105057596867</v>
      </c>
      <c r="GP5" s="4">
        <f>'4'!GP1</f>
        <v>0.17441751259160274</v>
      </c>
      <c r="GQ5" s="4">
        <f>'4'!GQ1</f>
        <v>0.18445053604163475</v>
      </c>
      <c r="GR5" s="4">
        <f>'4'!GR1</f>
        <v>0.19849449559494908</v>
      </c>
      <c r="GS5" s="4">
        <f>'4'!GS1</f>
        <v>0.61052602733583361</v>
      </c>
      <c r="GT5" s="4">
        <f>'4'!GT1</f>
        <v>0.69668859184295617</v>
      </c>
      <c r="GU5" s="4">
        <f>'4'!GU1</f>
        <v>0.84803136295211035</v>
      </c>
      <c r="GV5" s="4">
        <f>'4'!GV1</f>
        <v>0.64209312576499677</v>
      </c>
      <c r="GW5" s="4">
        <f>'4'!GW1</f>
        <v>0.57342820352302282</v>
      </c>
      <c r="GX5" s="4">
        <f>'4'!GX1</f>
        <v>1.4725715432551638</v>
      </c>
      <c r="GY5" s="4">
        <f>'4'!GY1</f>
        <v>1.3939138947743541</v>
      </c>
      <c r="GZ5" s="4">
        <f>'4'!GZ1</f>
        <v>1.4551624274266621</v>
      </c>
      <c r="HA5" s="4">
        <f>'4'!HA1</f>
        <v>1.4021031400102535</v>
      </c>
      <c r="HB5" s="4">
        <f>'4'!HB1</f>
        <v>1.2822385058963044</v>
      </c>
      <c r="HC5" s="4">
        <f>'4'!HC1</f>
        <v>0.25834829085645883</v>
      </c>
      <c r="HD5" s="4">
        <f>'4'!HD1</f>
        <v>0.12013048702941025</v>
      </c>
      <c r="HE5" s="4">
        <f>'4'!HE1</f>
        <v>0.15361263391016336</v>
      </c>
      <c r="HF5" s="4">
        <f>'4'!HF1</f>
        <v>0.12660590203879327</v>
      </c>
      <c r="HG5" s="4">
        <f>'4'!HG1</f>
        <v>0.13366822917461918</v>
      </c>
      <c r="HH5" s="4">
        <f>'4'!HH1</f>
        <v>0.13420541609732584</v>
      </c>
      <c r="HI5" s="4">
        <f>'4'!HI1</f>
        <v>8.6891424353919472E-2</v>
      </c>
      <c r="HJ5" s="4">
        <f>'4'!HJ1</f>
        <v>2.7255643300981122E-2</v>
      </c>
      <c r="HK5" s="4">
        <f>'4'!HK1</f>
        <v>6.5476156694041013E-2</v>
      </c>
      <c r="HL5" s="4">
        <f>'4'!HL1</f>
        <v>6.0572376691656618E-2</v>
      </c>
      <c r="HM5" s="4">
        <f>'4'!HM1</f>
        <v>0.69196865085840198</v>
      </c>
      <c r="HN5" s="4">
        <f>'4'!HN1</f>
        <v>0.70828818953891259</v>
      </c>
      <c r="HO5" s="4">
        <f>'4'!HO1</f>
        <v>0.87991846204898538</v>
      </c>
      <c r="HP5" s="4">
        <f>'4'!HP1</f>
        <v>0.68924814177908689</v>
      </c>
      <c r="HQ5" s="4">
        <f>'4'!HQ1</f>
        <v>0.60354541706747289</v>
      </c>
      <c r="HR5" s="4">
        <f>'4'!HR1</f>
        <v>2.6328012940583725</v>
      </c>
      <c r="HS5" s="4">
        <f>'4'!HS1</f>
        <v>4.470468732426049</v>
      </c>
      <c r="HT5" s="4">
        <f>'4'!HT1</f>
        <v>4.9429938362195482</v>
      </c>
      <c r="HU5" s="4">
        <f>'4'!HU1</f>
        <v>5.8775080721747388</v>
      </c>
      <c r="HV5" s="4">
        <f>'4'!HV1</f>
        <v>5.1976174605881171</v>
      </c>
      <c r="HW5" s="4">
        <f>'4'!HW1</f>
        <v>0.98165838734227828</v>
      </c>
      <c r="HX5" s="4">
        <f>'4'!HX1</f>
        <v>0.80305591544558141</v>
      </c>
      <c r="HY5" s="4">
        <f>'4'!HY1</f>
        <v>0.61941432982776901</v>
      </c>
      <c r="HZ5" s="4">
        <f>'4'!HZ1</f>
        <v>0.71696114150555201</v>
      </c>
      <c r="IA5" s="4">
        <f>'4'!IA1</f>
        <v>0.64299472623325349</v>
      </c>
      <c r="IB5" s="4">
        <f>'4'!IB1</f>
        <v>3.8707436255330636</v>
      </c>
      <c r="IC5" s="4">
        <f>'4'!IC1</f>
        <v>8.3242815768754923</v>
      </c>
      <c r="ID5" s="4">
        <f>'4'!ID1</f>
        <v>6.5098812157913128</v>
      </c>
      <c r="IE5" s="4">
        <f>'4'!IE1</f>
        <v>7.8985259288590708</v>
      </c>
      <c r="IF5" s="4">
        <f>'4'!IF1</f>
        <v>7.4812093058675702</v>
      </c>
      <c r="IG5" s="4">
        <f>'4'!IG1</f>
        <v>0</v>
      </c>
      <c r="IH5" s="4">
        <f>'4'!IH1</f>
        <v>0</v>
      </c>
      <c r="II5" s="4">
        <f>'4'!II1</f>
        <v>0</v>
      </c>
      <c r="IJ5" s="4">
        <f>'4'!IJ1</f>
        <v>0</v>
      </c>
      <c r="IK5" s="4">
        <f>'4'!IK1</f>
        <v>0</v>
      </c>
      <c r="IL5" s="4">
        <f>'4'!IL1</f>
        <v>0.13420541609732584</v>
      </c>
      <c r="IM5" s="4">
        <f>'4'!IM1</f>
        <v>8.6891424353919472E-2</v>
      </c>
      <c r="IN5" s="4">
        <f>'4'!IN1</f>
        <v>2.7255643300981122E-2</v>
      </c>
      <c r="IO5" s="4">
        <f>'4'!IO1</f>
        <v>6.5476156694041013E-2</v>
      </c>
      <c r="IP5" s="4">
        <f>'4'!IP1</f>
        <v>6.0572376691656618E-2</v>
      </c>
      <c r="IQ5" s="4">
        <f>'4'!IQ1</f>
        <v>0.69196865085840198</v>
      </c>
      <c r="IR5" s="4">
        <f>'4'!IR1</f>
        <v>0.70828818953891259</v>
      </c>
      <c r="IS5" s="4">
        <f>'4'!IS1</f>
        <v>0.87991846204898538</v>
      </c>
      <c r="IT5" s="4">
        <f>'4'!IT1</f>
        <v>0.68924814177908689</v>
      </c>
      <c r="IU5" s="4">
        <f>'4'!IU1</f>
        <v>0.60354541706747289</v>
      </c>
      <c r="IV5" s="4">
        <f>'4'!IV1</f>
        <v>2.6328012940583725</v>
      </c>
      <c r="IW5" s="4">
        <f>'4'!IW1</f>
        <v>4.470468732426049</v>
      </c>
      <c r="IX5" s="4">
        <f>'4'!IX1</f>
        <v>4.9429938362195482</v>
      </c>
      <c r="IY5" s="4">
        <f>'4'!IY1</f>
        <v>5.8775080721747388</v>
      </c>
      <c r="IZ5" s="4">
        <f>'4'!IZ1</f>
        <v>5.1976174605881171</v>
      </c>
      <c r="JA5" s="4">
        <f>'4'!JA1</f>
        <v>1.4115474355663333</v>
      </c>
      <c r="JB5" s="4">
        <f>'4'!JB1</f>
        <v>1.9738536941826945</v>
      </c>
      <c r="JC5" s="4">
        <f>'4'!JC1</f>
        <v>1.5827790020827628</v>
      </c>
      <c r="JD5" s="4">
        <f>'4'!JD1</f>
        <v>1.957192741261655</v>
      </c>
      <c r="JE5" s="4">
        <f>'4'!JE1</f>
        <v>1.8045310354311779</v>
      </c>
      <c r="JF5" s="4">
        <f>'4'!JF1</f>
        <v>0.73959274017256482</v>
      </c>
      <c r="JG5" s="4">
        <f>'4'!JG1</f>
        <v>0.87964319583441353</v>
      </c>
      <c r="JH5" s="4">
        <f>'4'!JH1</f>
        <v>0.84638736608983667</v>
      </c>
      <c r="JI5" s="4">
        <f>'4'!JI1</f>
        <v>0.87339409796120671</v>
      </c>
      <c r="JJ5" s="4">
        <f>'4'!JJ1</f>
        <v>0.86633177082538082</v>
      </c>
      <c r="JK5" s="4">
        <f>'4'!JK1</f>
        <v>-0.14503475192169346</v>
      </c>
      <c r="JL5" s="4">
        <f>'4'!JL1</f>
        <v>-0.54023683592974348</v>
      </c>
      <c r="JM5" s="4">
        <f>'4'!JM1</f>
        <v>-1.1023232369518399</v>
      </c>
      <c r="JN5" s="4">
        <f>'4'!JN1</f>
        <v>0.9344720866563504</v>
      </c>
      <c r="JO5" s="4">
        <f>'4'!JO1</f>
        <v>-2.1445989162299015</v>
      </c>
      <c r="JP5" s="4">
        <f>'4'!JP1</f>
        <v>0.13420541609732584</v>
      </c>
      <c r="JQ5" s="4">
        <f>'4'!JQ1</f>
        <v>8.6891424353919472E-2</v>
      </c>
      <c r="JR5" s="4">
        <f>'4'!JR1</f>
        <v>2.7255643300981122E-2</v>
      </c>
      <c r="JS5" s="4">
        <f>'4'!JS1</f>
        <v>6.5476156694041013E-2</v>
      </c>
      <c r="JT5" s="4">
        <f>'4'!JT1</f>
        <v>6.0572376691656618E-2</v>
      </c>
      <c r="JU5" s="4">
        <f>'4'!JU1</f>
        <v>0.17774817607175292</v>
      </c>
      <c r="JV5" s="4">
        <f>'4'!JV1</f>
        <v>0.2639630431726836</v>
      </c>
      <c r="JW5" s="4">
        <f>'4'!JW1</f>
        <v>0.1359795788660372</v>
      </c>
      <c r="JX5" s="4">
        <f>'4'!JX1</f>
        <v>-9.1472560137410272E-2</v>
      </c>
      <c r="JY5" s="4">
        <f>'4'!JY1</f>
        <v>7.7106700686679117E-2</v>
      </c>
      <c r="JZ5" s="4">
        <f>'4'!JZ1</f>
        <v>4</v>
      </c>
      <c r="KA5" s="4">
        <f>'4'!KA1</f>
        <v>4</v>
      </c>
      <c r="KB5" s="4">
        <f>'4'!KB1</f>
        <v>4</v>
      </c>
      <c r="KC5" s="4">
        <f>'4'!KC1</f>
        <v>4</v>
      </c>
      <c r="KD5" s="4">
        <f>'4'!KD1</f>
        <v>4</v>
      </c>
      <c r="KE5" s="4">
        <f>'4'!KE1</f>
        <v>0</v>
      </c>
      <c r="KF5" s="4">
        <f>'4'!KF1</f>
        <v>0</v>
      </c>
      <c r="KG5" s="4">
        <f>'4'!KG1</f>
        <v>0</v>
      </c>
      <c r="KH5" s="4">
        <f>'4'!KH1</f>
        <v>0</v>
      </c>
      <c r="KI5" s="4">
        <f>'4'!KI1</f>
        <v>0</v>
      </c>
      <c r="KJ5" s="4">
        <f>'4'!KJ1</f>
        <v>3</v>
      </c>
      <c r="KK5" s="4">
        <f>'4'!KK1</f>
        <v>2</v>
      </c>
      <c r="KL5" s="4">
        <f>'4'!KL1</f>
        <v>1</v>
      </c>
      <c r="KM5" s="4">
        <f>'4'!KM1</f>
        <v>1</v>
      </c>
      <c r="KN5" s="4">
        <f>'4'!KN1</f>
        <v>1</v>
      </c>
      <c r="KO5" s="4">
        <f>'4'!KO1</f>
        <v>4</v>
      </c>
      <c r="KP5" s="4">
        <f>'4'!KP1</f>
        <v>4</v>
      </c>
      <c r="KQ5" s="4">
        <f>'4'!KQ1</f>
        <v>4</v>
      </c>
      <c r="KR5" s="4">
        <f>'4'!KR1</f>
        <v>0</v>
      </c>
      <c r="KS5" s="4">
        <f>'4'!KS1</f>
        <v>2</v>
      </c>
      <c r="KT5" s="4">
        <f>'4'!KT1</f>
        <v>2</v>
      </c>
      <c r="KU5" s="4">
        <f>'4'!KU1</f>
        <v>2</v>
      </c>
      <c r="KV5" s="4">
        <f>'4'!KV1</f>
        <v>2</v>
      </c>
      <c r="KW5" s="4">
        <f>'4'!KW1</f>
        <v>2</v>
      </c>
      <c r="KX5" s="4">
        <f>'4'!KX1</f>
        <v>2</v>
      </c>
      <c r="KY5" s="4">
        <f>'4'!KY1</f>
        <v>3.5</v>
      </c>
      <c r="KZ5" s="4">
        <f>'4'!KZ1</f>
        <v>3</v>
      </c>
      <c r="LA5" s="4">
        <f>'4'!LA1</f>
        <v>2.5</v>
      </c>
      <c r="LB5" s="4">
        <f>'4'!LB1</f>
        <v>0.5</v>
      </c>
      <c r="LC5" s="4">
        <f>'4'!LC1</f>
        <v>1.5</v>
      </c>
      <c r="LD5" s="4">
        <f>'4'!LD1</f>
        <v>2.75</v>
      </c>
      <c r="LE5" s="4">
        <f>'4'!LE1</f>
        <v>2.5</v>
      </c>
      <c r="LF5" s="4">
        <f>'4'!LF1</f>
        <v>2.25</v>
      </c>
      <c r="LG5" s="4">
        <f>'4'!LG1</f>
        <v>1.25</v>
      </c>
      <c r="LH5" s="4">
        <f>'4'!LH1</f>
        <v>1.75</v>
      </c>
      <c r="LI5" s="4">
        <f>'4'!LI1</f>
        <v>2.3125260456221932</v>
      </c>
      <c r="LJ5" s="4">
        <f>'4'!LJ1</f>
        <v>1.9000397644775531</v>
      </c>
      <c r="LK5" s="4">
        <f>'4'!LK1</f>
        <v>3.428901176948052</v>
      </c>
      <c r="LL5" s="4">
        <f>'4'!LL1</f>
        <v>3.2561863686536161</v>
      </c>
      <c r="LM5" s="4">
        <f>'4'!LM1</f>
        <v>2.7296752921857159</v>
      </c>
      <c r="LN5" s="4">
        <f>'4'!LN1</f>
        <v>1.5725208361654774</v>
      </c>
      <c r="LO5" s="4">
        <f>'4'!LO1</f>
        <v>3.1198088005941904</v>
      </c>
      <c r="LP5" s="4">
        <f>'4'!LP1</f>
        <v>2.4089628428323904</v>
      </c>
      <c r="LQ5" s="4">
        <f>'4'!LQ1</f>
        <v>2.9930617371477588</v>
      </c>
      <c r="LR5" s="4">
        <f>'4'!LR1</f>
        <v>2.7357924955033925</v>
      </c>
      <c r="LS5" s="4">
        <f>'4'!LS1</f>
        <v>0.30806965119595831</v>
      </c>
      <c r="LT5" s="4">
        <f>'4'!LT1</f>
        <v>0.33975733398413582</v>
      </c>
      <c r="LU5" s="4">
        <f>'4'!LU1</f>
        <v>0.42404922330539968</v>
      </c>
      <c r="LV5" s="4">
        <f>'4'!LV1</f>
        <v>0.31580627585854631</v>
      </c>
      <c r="LW5" s="4">
        <f>'4'!LW1</f>
        <v>0.28189017655830906</v>
      </c>
      <c r="LX5" s="4">
        <f>'4'!LX1</f>
        <v>1.1855030554940369</v>
      </c>
      <c r="LY5" s="4">
        <f>'4'!LY1</f>
        <v>0.65027288305629027</v>
      </c>
      <c r="LZ5" s="4">
        <f>'4'!LZ1</f>
        <v>0.22453704926833548</v>
      </c>
      <c r="MA5" s="4">
        <f>'4'!MA1</f>
        <v>0.48640435285975914</v>
      </c>
      <c r="MB5" s="4">
        <f>'4'!MB1</f>
        <v>0.47006626874089391</v>
      </c>
      <c r="MC5" s="4">
        <f>'4'!MC1</f>
        <v>1.4292266970477032</v>
      </c>
      <c r="MD5" s="4">
        <f>'4'!MD1</f>
        <v>1.6558697067164545</v>
      </c>
      <c r="ME5" s="4">
        <f>'4'!ME1</f>
        <v>1.503365682906062</v>
      </c>
      <c r="MF5" s="4">
        <f>'4'!MF1</f>
        <v>1.7693706438379673</v>
      </c>
      <c r="MG5" s="4">
        <f>'4'!MG1</f>
        <v>1.5862285072206481</v>
      </c>
      <c r="MH5" s="4">
        <f>'4'!MH1</f>
        <v>2.3125260456221932</v>
      </c>
      <c r="MI5" s="4">
        <f>'4'!MI1</f>
        <v>1.9000397644775531</v>
      </c>
      <c r="MJ5" s="4">
        <f>'4'!MJ1</f>
        <v>3.428901176948052</v>
      </c>
      <c r="MK5" s="4">
        <f>'4'!MK1</f>
        <v>3.2561863686536161</v>
      </c>
      <c r="ML5" s="4">
        <f>'4'!ML1</f>
        <v>2.7296752921857159</v>
      </c>
      <c r="MM5" s="4">
        <f>'4'!MM1</f>
        <v>1.4791854803451296</v>
      </c>
      <c r="MN5" s="4">
        <f>'4'!MN1</f>
        <v>1.7592863916688271</v>
      </c>
      <c r="MO5" s="4">
        <f>'4'!MO1</f>
        <v>1.6927747321796733</v>
      </c>
      <c r="MP5" s="4">
        <f>'4'!MP1</f>
        <v>1.7467881959224134</v>
      </c>
      <c r="MQ5" s="4">
        <f>'4'!MQ1</f>
        <v>1.7326635416507616</v>
      </c>
      <c r="MR5" s="4">
        <f>'4'!MR1</f>
        <v>2.8627738845134867</v>
      </c>
      <c r="MS5" s="4">
        <f>'4'!MS1</f>
        <v>7.3223976493082894</v>
      </c>
      <c r="MT5" s="4">
        <f>'4'!MT1</f>
        <v>5.5098812157913128</v>
      </c>
      <c r="MU5" s="4">
        <f>'4'!MU1</f>
        <v>6.8985259288590708</v>
      </c>
      <c r="MV5" s="4">
        <f>'4'!MV1</f>
        <v>6.4812093058675702</v>
      </c>
      <c r="MW5" s="4">
        <f>'4'!MW1</f>
        <v>0.77414872510661281</v>
      </c>
      <c r="MX5" s="4">
        <f>'4'!MX1</f>
        <v>1.6648563153750984</v>
      </c>
      <c r="MY5" s="4">
        <f>'4'!MY1</f>
        <v>1.312599941297329</v>
      </c>
      <c r="MZ5" s="4">
        <f>'4'!MZ1</f>
        <v>1.6063726495726496</v>
      </c>
      <c r="NA5" s="4">
        <f>'4'!NA1</f>
        <v>1.5228333152485622</v>
      </c>
      <c r="NB5" s="4">
        <f>'4'!NB1</f>
        <v>1.2047570276830499</v>
      </c>
      <c r="NC5" s="4">
        <f>'4'!NC1</f>
        <v>0.72347201857282506</v>
      </c>
      <c r="ND5" s="4">
        <f>'4'!ND1</f>
        <v>0.60429544348954112</v>
      </c>
      <c r="NE5" s="4">
        <f>'4'!NE1</f>
        <v>0.74846122804409232</v>
      </c>
      <c r="NF5" s="4">
        <f>'4'!NF1</f>
        <v>1.0240641711229947</v>
      </c>
      <c r="NG5" s="4">
        <f>'4'!NG1</f>
        <v>4.1109688804032603</v>
      </c>
      <c r="NH5" s="4">
        <f>'4'!NH1</f>
        <v>9.8161905297491838</v>
      </c>
      <c r="NI5" s="4">
        <f>'4'!NI1</f>
        <v>5.7278896389785734</v>
      </c>
      <c r="NJ5" s="4">
        <f>'4'!NJ1</f>
        <v>5.6537435897435895</v>
      </c>
      <c r="NK5" s="4">
        <f>'4'!NK1</f>
        <v>6.0019221528111482</v>
      </c>
      <c r="NL5" s="4">
        <f>'4'!NL1</f>
        <v>1.5725208361654774</v>
      </c>
      <c r="NM5" s="4">
        <f>'4'!NM1</f>
        <v>3.1198088005941909</v>
      </c>
      <c r="NN5" s="4">
        <f>'4'!NN1</f>
        <v>2.4089628428323904</v>
      </c>
      <c r="NO5" s="4">
        <f>'4'!NO1</f>
        <v>2.9930617371477588</v>
      </c>
      <c r="NP5" s="4">
        <f>'4'!NP1</f>
        <v>2.7357924955033925</v>
      </c>
      <c r="NQ5" s="4">
        <f>'4'!NQ1</f>
        <v>1.0531205176233489</v>
      </c>
      <c r="NR5" s="4">
        <f>'4'!NR1</f>
        <v>1.7881874929704196</v>
      </c>
      <c r="NS5" s="4">
        <f>'4'!NS1</f>
        <v>1.9771975344878192</v>
      </c>
      <c r="NT5" s="4">
        <f>'4'!NT1</f>
        <v>2.3510032288698954</v>
      </c>
      <c r="NU5" s="4">
        <f>'4'!NU1</f>
        <v>2.079046984235247</v>
      </c>
      <c r="NV5" s="4">
        <f>'4'!NV1</f>
        <v>1.4046986406818887</v>
      </c>
      <c r="NW5" s="4">
        <f>'4'!NW1</f>
        <v>1.3883072998254486</v>
      </c>
      <c r="NX5" s="4">
        <f>'4'!NX1</f>
        <v>2.0006353895816398</v>
      </c>
      <c r="NY5" s="4">
        <f>'4'!NY1</f>
        <v>2.0222084688335351</v>
      </c>
      <c r="NZ5" s="4">
        <f>'4'!NZ1</f>
        <v>1.8357972607759607</v>
      </c>
      <c r="OA5" s="4">
        <f>'4'!OA1</f>
        <v>0.3052630136679168</v>
      </c>
      <c r="OB5" s="4">
        <f>'4'!OB1</f>
        <v>0.34834429592147809</v>
      </c>
      <c r="OC5" s="4">
        <f>'4'!OC1</f>
        <v>0.42401568147605517</v>
      </c>
      <c r="OD5" s="4">
        <f>'4'!OD1</f>
        <v>0.32104656288249839</v>
      </c>
      <c r="OE5" s="4">
        <f>'4'!OE1</f>
        <v>0.28671410176151141</v>
      </c>
      <c r="OF5" s="4">
        <f>'4'!OF1</f>
        <v>0.20637237028360475</v>
      </c>
      <c r="OG5" s="4">
        <f>'4'!OG1</f>
        <v>0.19800317763558953</v>
      </c>
      <c r="OH5" s="4">
        <f>'4'!OH1</f>
        <v>0.25048559233281936</v>
      </c>
      <c r="OI5" s="4">
        <f>'4'!OI1</f>
        <v>0.18379249621214994</v>
      </c>
      <c r="OJ5" s="4">
        <f>'4'!OJ1</f>
        <v>0.16547592470743056</v>
      </c>
      <c r="OK5" s="4">
        <f>'4'!OK1</f>
        <v>1.3604176697650505</v>
      </c>
      <c r="OL5" s="4">
        <f>'4'!OL1</f>
        <v>0.98713703206287484</v>
      </c>
      <c r="OM5" s="4">
        <f>'4'!OM1</f>
        <v>0.67676048538927647</v>
      </c>
      <c r="ON5" s="4">
        <f>'4'!ON1</f>
        <v>1.0337395792975133</v>
      </c>
      <c r="OO5" s="4">
        <f>'4'!OO1</f>
        <v>1.0188787093956859</v>
      </c>
      <c r="OP5" s="4">
        <f>'4'!OP1</f>
        <v>5.2782368484986639</v>
      </c>
      <c r="OQ5" s="4">
        <f>'4'!OQ1</f>
        <v>4.1586852523109261</v>
      </c>
      <c r="OR5" s="4">
        <f>'4'!OR1</f>
        <v>1.6556947821208154</v>
      </c>
      <c r="OS5" s="4">
        <f>'4'!OS1</f>
        <v>3.2001368067035285</v>
      </c>
      <c r="OT5" s="4">
        <f>'4'!OT1</f>
        <v>3.4850723385275835</v>
      </c>
      <c r="OU5" s="4">
        <f>'4'!OU1</f>
        <v>2.2460209526808939</v>
      </c>
      <c r="OV5" s="4">
        <f>'4'!OV1</f>
        <v>1.5636501528817124</v>
      </c>
      <c r="OW5" s="4">
        <f>'4'!OW1</f>
        <v>1.3561500084014342</v>
      </c>
      <c r="OX5" s="4">
        <f>'4'!OX1</f>
        <v>1.5199486216991012</v>
      </c>
      <c r="OY5" s="4">
        <f>'4'!OY1</f>
        <v>1.3487991728157165</v>
      </c>
      <c r="OZ5" s="4">
        <f>'4'!OZ1</f>
        <v>2.1919736332394568</v>
      </c>
      <c r="PA5" s="4">
        <f>'4'!PA1</f>
        <v>1.4300202925402326</v>
      </c>
      <c r="PB5" s="4">
        <f>'4'!PB1</f>
        <v>0.47511330429952586</v>
      </c>
      <c r="PC5" s="4">
        <f>'4'!PC1</f>
        <v>1.0620567275258845</v>
      </c>
      <c r="PD5" s="4">
        <f>'4'!PD1</f>
        <v>1.018083357508945</v>
      </c>
      <c r="PE5" s="4">
        <f>'4'!PE1</f>
        <v>7.1151884800401088</v>
      </c>
      <c r="PF5" s="4">
        <f>'4'!PF1</f>
        <v>4.2089460609171248</v>
      </c>
      <c r="PG5" s="4">
        <f>'4'!PG1</f>
        <v>1.1204201733848003</v>
      </c>
      <c r="PH5" s="4">
        <f>'4'!PH1</f>
        <v>3.3630007023723412</v>
      </c>
      <c r="PI5" s="4">
        <f>'4'!PI1</f>
        <v>3.611631203112728</v>
      </c>
      <c r="PJ5" s="4">
        <f>'4'!PJ1</f>
        <v>0.67929443866943873</v>
      </c>
      <c r="PK5" s="4">
        <f>'4'!PK1</f>
        <v>1.1241308129646728</v>
      </c>
      <c r="PL5" s="4">
        <f>'4'!PL1</f>
        <v>1.0095028222630613</v>
      </c>
      <c r="PM5" s="4">
        <f>'4'!PM1</f>
        <v>1.3834144262579275</v>
      </c>
      <c r="PN5" s="4">
        <f>'4'!PN1</f>
        <v>1.0002603098847176</v>
      </c>
      <c r="PO5" s="12">
        <f>'4'!PO1</f>
        <v>1.7358106052251026</v>
      </c>
      <c r="PP5" s="4">
        <f>'4'!PP1</f>
        <v>2.2847948460647101</v>
      </c>
      <c r="PQ5" s="4">
        <f>'4'!PQ1</f>
        <v>2.3688070185919288</v>
      </c>
      <c r="PR5" s="4">
        <f>'4'!PR1</f>
        <v>2.6087117096785071</v>
      </c>
      <c r="PS5" s="4">
        <f>'4'!PS1</f>
        <v>2.4634550127691877</v>
      </c>
      <c r="PT5" s="4">
        <f>'4'!PT1</f>
        <v>2.2903719229542938</v>
      </c>
      <c r="PU5" s="4">
        <f>'4'!PU1</f>
        <v>4.9377565837041084</v>
      </c>
      <c r="PV5" s="4">
        <f>'4'!PV1</f>
        <v>3.3666363372568293</v>
      </c>
      <c r="PW5" s="4">
        <f>'4'!PW1</f>
        <v>3.683589173279584</v>
      </c>
      <c r="PX5" s="4">
        <f>'4'!PX1</f>
        <v>3.6181151223330836</v>
      </c>
      <c r="PY5" s="4">
        <f>'4'!PY1</f>
        <v>0.62401768457219065</v>
      </c>
      <c r="PZ5" s="4">
        <f>'4'!PZ1</f>
        <v>0.51116150187331411</v>
      </c>
      <c r="QA5" s="4">
        <f>'4'!QA1</f>
        <v>0.4504205863993837</v>
      </c>
      <c r="QB5" s="4">
        <f>'4'!QB1</f>
        <v>0.51285954613072049</v>
      </c>
      <c r="QC5" s="4">
        <f>'4'!QC1</f>
        <v>0.49035624528820931</v>
      </c>
      <c r="QD5" s="4">
        <f>'4'!QD1</f>
        <v>3.2490837144688078</v>
      </c>
      <c r="QE5" s="4">
        <f>'4'!QE1</f>
        <v>2.2755124077685069</v>
      </c>
      <c r="QF5" s="4">
        <f>'4'!QF1</f>
        <v>1.1535841642001914</v>
      </c>
      <c r="QG5" s="4">
        <f>'4'!QG1</f>
        <v>1.9175113831241437</v>
      </c>
      <c r="QH5" s="4">
        <f>'4'!QH1</f>
        <v>1.8936863159669832</v>
      </c>
      <c r="QI5" s="4">
        <f>'4'!QI1</f>
        <v>2.4585454299319678</v>
      </c>
      <c r="QJ5" s="4">
        <f>'4'!QJ1</f>
        <v>3.0174449639718084</v>
      </c>
      <c r="QK5" s="4">
        <f>'4'!QK1</f>
        <v>2.0352083994676264</v>
      </c>
      <c r="QL5" s="4">
        <f>'4'!QL1</f>
        <v>2.5043497145188991</v>
      </c>
      <c r="QM5" s="4">
        <f>'4'!QM1</f>
        <v>2.4465131949994863</v>
      </c>
    </row>
    <row r="6" spans="1:455" x14ac:dyDescent="0.25">
      <c r="A6" s="10" t="s">
        <v>581</v>
      </c>
      <c r="B6" s="16">
        <f>MEDIAN(AF2:AF101)</f>
        <v>3.8881788404935738E-2</v>
      </c>
      <c r="C6" s="16">
        <f t="shared" ref="C6:E6" si="4">MEDIAN(AG2:AG101)</f>
        <v>5.2951895423127907E-2</v>
      </c>
      <c r="D6" s="16">
        <f t="shared" si="4"/>
        <v>4.7991955775777265E-2</v>
      </c>
      <c r="E6" s="16">
        <f t="shared" si="4"/>
        <v>5.0533149099636882E-2</v>
      </c>
      <c r="F6" s="11"/>
      <c r="N6">
        <f>IFERROR('5'!N1,0)</f>
        <v>23232</v>
      </c>
      <c r="O6" s="4">
        <f>'5'!O1</f>
        <v>9675</v>
      </c>
      <c r="P6" s="4">
        <f>'5'!P1</f>
        <v>6480</v>
      </c>
      <c r="Q6" s="4">
        <f>'5'!Q1</f>
        <v>-1459</v>
      </c>
      <c r="R6" s="4">
        <f>'5'!R1</f>
        <v>39635</v>
      </c>
      <c r="S6" s="4">
        <f>'5'!S1</f>
        <v>36646</v>
      </c>
      <c r="T6" s="4">
        <f>'5'!T1</f>
        <v>20601</v>
      </c>
      <c r="U6" s="4">
        <f>'5'!U1</f>
        <v>14746</v>
      </c>
      <c r="V6" s="4">
        <f>'5'!V1</f>
        <v>185</v>
      </c>
      <c r="W6" s="4">
        <f>'5'!W1</f>
        <v>50282</v>
      </c>
      <c r="X6" s="7">
        <f>'5'!X1</f>
        <v>0.29933156059082688</v>
      </c>
      <c r="Y6" s="7">
        <f>'5'!Y1</f>
        <v>-0.15224859013663375</v>
      </c>
      <c r="Z6" s="7">
        <f>'5'!Z1</f>
        <v>0.11170111603498739</v>
      </c>
      <c r="AA6" s="7">
        <f>'5'!AA1</f>
        <v>2.1116367714895303E-3</v>
      </c>
      <c r="AB6" s="7">
        <f>'5'!AB1</f>
        <v>0.7550009478105576</v>
      </c>
      <c r="AC6" s="7">
        <f>'5'!AC1</f>
        <v>-0.34088689710954528</v>
      </c>
      <c r="AD6" s="7">
        <f>'5'!AD1</f>
        <v>0.24580245851612453</v>
      </c>
      <c r="AE6" s="7">
        <f>'5'!AE1</f>
        <v>0.18792181440409517</v>
      </c>
      <c r="AF6" s="7">
        <f>'5'!AF1</f>
        <v>4.5035442241808762E-2</v>
      </c>
      <c r="AG6" s="7">
        <f>'5'!AG1</f>
        <v>9.4790458022773316E-3</v>
      </c>
      <c r="AH6" s="7">
        <f>'5'!AH1</f>
        <v>1.8542735568572354E-2</v>
      </c>
      <c r="AI6" s="7">
        <f>'5'!AI1</f>
        <v>-9.6812794309964284E-2</v>
      </c>
      <c r="AJ6" s="4">
        <f>'5'!AJ1</f>
        <v>107050</v>
      </c>
      <c r="AK6" s="4">
        <f>'5'!AK1</f>
        <v>200915</v>
      </c>
      <c r="AL6" s="4">
        <f>'5'!AL1</f>
        <v>-16997</v>
      </c>
      <c r="AM6" s="4">
        <f>'5'!AM1</f>
        <v>186070</v>
      </c>
      <c r="AN6" s="4">
        <f>'5'!AN1</f>
        <v>213765</v>
      </c>
      <c r="AO6" s="4">
        <f>'5'!AO1</f>
        <v>1.7802939265272697E-4</v>
      </c>
      <c r="AP6" s="4">
        <f>'5'!AP1</f>
        <v>3.2292389054468262E-4</v>
      </c>
      <c r="AQ6" s="4">
        <f>'5'!AQ1</f>
        <v>1.2523778254659184E-4</v>
      </c>
      <c r="AR6" s="4">
        <f>'5'!AR1</f>
        <v>2.4031816293130497E-2</v>
      </c>
      <c r="AS6" s="4">
        <f>'5'!AS1</f>
        <v>5.1171306511431387E-3</v>
      </c>
      <c r="AT6" s="4">
        <f>'5'!AT1</f>
        <v>0.40396649486830277</v>
      </c>
      <c r="AU6" s="4">
        <f>'5'!AU1</f>
        <v>0.47873202081535637</v>
      </c>
      <c r="AV6" s="4">
        <f>'5'!AV1</f>
        <v>0.55138133889343954</v>
      </c>
      <c r="AW6" s="4">
        <f>'5'!AW1</f>
        <v>0.83307045884318265</v>
      </c>
      <c r="AX6" s="4">
        <f>'5'!AX1</f>
        <v>1.0036148537627341</v>
      </c>
      <c r="AY6" s="4">
        <f>'5'!AY1</f>
        <v>1.5514430765852776</v>
      </c>
      <c r="AZ6" s="4">
        <f>'5'!AZ1</f>
        <v>1.9591686562660469</v>
      </c>
      <c r="BA6" s="4">
        <f>'5'!BA1</f>
        <v>1.5774037192236612</v>
      </c>
      <c r="BB6" s="4">
        <f>'5'!BB1</f>
        <v>1.6461242972347299</v>
      </c>
      <c r="BC6" s="4">
        <f>'5'!BC1</f>
        <v>2.0336030128997593</v>
      </c>
      <c r="BD6" s="4">
        <f>'5'!BD1</f>
        <v>185849</v>
      </c>
      <c r="BE6" s="4">
        <f>'5'!BE1</f>
        <v>181186</v>
      </c>
      <c r="BF6" s="4">
        <f>'5'!BF1</f>
        <v>170587</v>
      </c>
      <c r="BG6" s="4">
        <f>'5'!BG1</f>
        <v>152391</v>
      </c>
      <c r="BH6" s="4">
        <f>'5'!BH1</f>
        <v>198151</v>
      </c>
      <c r="BI6" s="4">
        <f>'5'!BI1</f>
        <v>5.7797513034775543</v>
      </c>
      <c r="BJ6" s="4">
        <f>'5'!BJ1</f>
        <v>5.1681090150453128</v>
      </c>
      <c r="BK6" s="4">
        <f>'5'!BK1</f>
        <v>5.5124481935903678</v>
      </c>
      <c r="BL6" s="4">
        <f>'5'!BL1</f>
        <v>5.5560827082964215</v>
      </c>
      <c r="BM6" s="4">
        <f>'5'!BM1</f>
        <v>4.1200650009336313</v>
      </c>
      <c r="BN6" s="4">
        <f>'5'!BN1</f>
        <v>63.151506152243471</v>
      </c>
      <c r="BO6" s="4">
        <f>'5'!BO1</f>
        <v>70.625445194251526</v>
      </c>
      <c r="BP6" s="4">
        <f>'5'!BP1</f>
        <v>66.213774203702442</v>
      </c>
      <c r="BQ6" s="4">
        <f>'5'!BQ1</f>
        <v>65.693766483169313</v>
      </c>
      <c r="BR6" s="4">
        <f>'5'!BR1</f>
        <v>88.590835318687652</v>
      </c>
      <c r="BS6" s="4">
        <f>'5'!BS1</f>
        <v>3.1930728790846304E-2</v>
      </c>
      <c r="BT6" s="4">
        <f>'5'!BT1</f>
        <v>1.7277989002805551E-2</v>
      </c>
      <c r="BU6" s="4">
        <f>'5'!BU1</f>
        <v>9.8103781083229251E-3</v>
      </c>
      <c r="BV6" s="4">
        <f>'5'!BV1</f>
        <v>-2.4555799224784021E-3</v>
      </c>
      <c r="BW6" s="4">
        <f>'5'!BW1</f>
        <v>6.6848820637370243E-2</v>
      </c>
      <c r="BX6" s="4">
        <f>'5'!BX1</f>
        <v>5.0367316084252482E-2</v>
      </c>
      <c r="BY6" s="4">
        <f>'5'!BY1</f>
        <v>3.6790062165043637E-2</v>
      </c>
      <c r="BZ6" s="4">
        <f>'5'!BZ1</f>
        <v>2.2324665985390409E-2</v>
      </c>
      <c r="CA6" s="4">
        <f>'5'!CA1</f>
        <v>3.113655145020592E-4</v>
      </c>
      <c r="CB6" s="4">
        <f>'5'!CB1</f>
        <v>8.4806166249230486E-2</v>
      </c>
      <c r="CC6" s="4">
        <f>'5'!CC1</f>
        <v>6.1869672089672673E-2</v>
      </c>
      <c r="CD6" s="4">
        <f>'5'!CD1</f>
        <v>2.6926084766376208E-2</v>
      </c>
      <c r="CE6" s="4">
        <f>'5'!CE1</f>
        <v>1.8205162062465058E-2</v>
      </c>
      <c r="CF6" s="4">
        <f>'5'!CF1</f>
        <v>-4.1749770361955343E-3</v>
      </c>
      <c r="CG6" s="4">
        <f>'5'!CG1</f>
        <v>0.10243666682173667</v>
      </c>
      <c r="CH6" s="4">
        <f>'5'!CH1</f>
        <v>2.162804272357682E-2</v>
      </c>
      <c r="CI6" s="4">
        <f>'5'!CI1</f>
        <v>1.0332244398428432E-2</v>
      </c>
      <c r="CJ6" s="4">
        <f>'5'!CJ1</f>
        <v>6.8910365480160619E-3</v>
      </c>
      <c r="CK6" s="4">
        <f>'5'!CK1</f>
        <v>-1.7231666109600011E-3</v>
      </c>
      <c r="CL6" s="4">
        <f>'5'!CL1</f>
        <v>4.8548802969150963E-2</v>
      </c>
      <c r="CM6" s="4">
        <f>'5'!CM1</f>
        <v>0.97837195727642323</v>
      </c>
      <c r="CN6" s="4">
        <f>'5'!CN1</f>
        <v>0.98966775560157161</v>
      </c>
      <c r="CO6" s="4">
        <f>'5'!CO1</f>
        <v>0.99310896345198396</v>
      </c>
      <c r="CP6" s="4">
        <f>'5'!CP1</f>
        <v>1.0017231666109601</v>
      </c>
      <c r="CQ6" s="4">
        <f>'5'!CQ1</f>
        <v>0.95145119703084902</v>
      </c>
      <c r="CR6" s="4">
        <f>'5'!CR1</f>
        <v>2.0822783165023603E-2</v>
      </c>
      <c r="CS6" s="4">
        <f>'5'!CS1</f>
        <v>1.0362833043245414E-2</v>
      </c>
      <c r="CT6" s="4">
        <f>'5'!CT1</f>
        <v>6.2090316497722875E-3</v>
      </c>
      <c r="CU6" s="4">
        <f>'5'!CU1</f>
        <v>-1.720936925715445E-3</v>
      </c>
      <c r="CV6" s="4">
        <f>'5'!CV1</f>
        <v>5.0333929780135907E-2</v>
      </c>
      <c r="CW6" s="4">
        <f>'5'!CW1</f>
        <v>1.4763577638044187</v>
      </c>
      <c r="CX6" s="4">
        <f>'5'!CX1</f>
        <v>1.6722396738344278</v>
      </c>
      <c r="CY6" s="4">
        <f>'5'!CY1</f>
        <v>1.423643314030506</v>
      </c>
      <c r="CZ6" s="4">
        <f>'5'!CZ1</f>
        <v>1.425039173147838</v>
      </c>
      <c r="DA6" s="4">
        <f>'5'!DA1</f>
        <v>1.3769406565975999</v>
      </c>
      <c r="DB6" s="4">
        <f>'5'!DB1</f>
        <v>247.23004745098734</v>
      </c>
      <c r="DC6" s="4">
        <f>'5'!DC1</f>
        <v>218.27014734261081</v>
      </c>
      <c r="DD6" s="4">
        <f>'5'!DD1</f>
        <v>256.38444433573812</v>
      </c>
      <c r="DE6" s="4">
        <f>'5'!DE1</f>
        <v>256.1333097908697</v>
      </c>
      <c r="DF6" s="4">
        <f>'5'!DF1</f>
        <v>265.08041450523336</v>
      </c>
      <c r="DG6" s="4">
        <f>'5'!DG1</f>
        <v>2.7775763719015529</v>
      </c>
      <c r="DH6" s="4">
        <f>'5'!DH1</f>
        <v>3.3483960479594352</v>
      </c>
      <c r="DI6" s="4">
        <f>'5'!DI1</f>
        <v>3.1021819309462071</v>
      </c>
      <c r="DJ6" s="4">
        <f>'5'!DJ1</f>
        <v>4.4153534068272133</v>
      </c>
      <c r="DK6" s="4">
        <f>'5'!DK1</f>
        <v>4.1345248103394141</v>
      </c>
      <c r="DL6" s="4">
        <f>'5'!DL1</f>
        <v>131.4095279944068</v>
      </c>
      <c r="DM6" s="4">
        <f>'5'!DM1</f>
        <v>109.00741572145765</v>
      </c>
      <c r="DN6" s="4">
        <f>'5'!DN1</f>
        <v>117.65912126522835</v>
      </c>
      <c r="DO6" s="4">
        <f>'5'!DO1</f>
        <v>82.666089521989562</v>
      </c>
      <c r="DP6" s="4">
        <f>'5'!DP1</f>
        <v>88.281003680816269</v>
      </c>
      <c r="DQ6" s="4">
        <f>'5'!DQ1</f>
        <v>7.8932513263671504</v>
      </c>
      <c r="DR6" s="4">
        <f>'5'!DR1</f>
        <v>10.361609365836385</v>
      </c>
      <c r="DS6" s="4">
        <f>'5'!DS1</f>
        <v>5.7739190234677213</v>
      </c>
      <c r="DT6" s="4">
        <f>'5'!DT1</f>
        <v>4.4372664622802187</v>
      </c>
      <c r="DU6" s="4">
        <f>'5'!DU1</f>
        <v>4.2649186870823996</v>
      </c>
      <c r="DV6" s="4">
        <f>'5'!DV1</f>
        <v>46.242034480864596</v>
      </c>
      <c r="DW6" s="4">
        <f>'5'!DW1</f>
        <v>35.226188047915983</v>
      </c>
      <c r="DX6" s="4">
        <f>'5'!DX1</f>
        <v>63.215295974273459</v>
      </c>
      <c r="DY6" s="4">
        <f>'5'!DY1</f>
        <v>82.257850210878274</v>
      </c>
      <c r="DZ6" s="4">
        <f>'5'!DZ1</f>
        <v>85.58193644008108</v>
      </c>
      <c r="EA6" s="4">
        <f>'5'!EA1</f>
        <v>3.0824710021407622</v>
      </c>
      <c r="EB6" s="4">
        <f>'5'!EB1</f>
        <v>4.7109171404135433</v>
      </c>
      <c r="EC6" s="4">
        <f>'5'!EC1</f>
        <v>3.0918494504157636</v>
      </c>
      <c r="ED6" s="4">
        <f>'5'!ED1</f>
        <v>3.4682076426181028</v>
      </c>
      <c r="EE6" s="4">
        <f>'5'!EE1</f>
        <v>4.0756373838680853</v>
      </c>
      <c r="EF6" s="4">
        <f>'5'!EF1</f>
        <v>118.41149511106808</v>
      </c>
      <c r="EG6" s="4">
        <f>'5'!EG1</f>
        <v>77.47960516409313</v>
      </c>
      <c r="EH6" s="4">
        <f>'5'!EH1</f>
        <v>118.05231976961819</v>
      </c>
      <c r="EI6" s="4">
        <f>'5'!EI1</f>
        <v>105.24168031775238</v>
      </c>
      <c r="EJ6" s="4">
        <f>'5'!EJ1</f>
        <v>89.556544319845173</v>
      </c>
      <c r="EK6" s="4">
        <f>'5'!EK1</f>
        <v>0.48353915403910253</v>
      </c>
      <c r="EL6" s="4">
        <f>'5'!EL1</f>
        <v>0.35799278878350455</v>
      </c>
      <c r="EM6" s="4">
        <f>'5'!EM1</f>
        <v>0.46045039930358428</v>
      </c>
      <c r="EN6" s="4">
        <f>'5'!EN1</f>
        <v>0.4108863482210931</v>
      </c>
      <c r="EO6" s="4">
        <f>'5'!EO1</f>
        <v>0.34661708030797511</v>
      </c>
      <c r="EP6" s="4">
        <f>'5'!EP1</f>
        <v>0.51609662234133935</v>
      </c>
      <c r="EQ6" s="4">
        <f>'5'!EQ1</f>
        <v>0.64168218858099046</v>
      </c>
      <c r="ER6" s="4">
        <f>'5'!ER1</f>
        <v>0.53887892206956589</v>
      </c>
      <c r="ES6" s="4">
        <f>'5'!ES1</f>
        <v>0.58816609078071957</v>
      </c>
      <c r="ET6" s="4">
        <f>'5'!ET1</f>
        <v>0.65258683937561668</v>
      </c>
      <c r="EU6" s="4">
        <f>'5'!EU1</f>
        <v>1.9376216714292183</v>
      </c>
      <c r="EV6" s="4">
        <f>'5'!EV1</f>
        <v>1.5584038606578592</v>
      </c>
      <c r="EW6" s="4">
        <f>'5'!EW1</f>
        <v>1.8557044245848353</v>
      </c>
      <c r="EX6" s="4">
        <f>'5'!EX1</f>
        <v>1.7002000211753461</v>
      </c>
      <c r="EY6" s="4">
        <f>'5'!EY1</f>
        <v>1.5323631119450432</v>
      </c>
      <c r="EZ6" s="4">
        <f>'5'!EZ1</f>
        <v>0.93691594385071597</v>
      </c>
      <c r="FA6" s="4">
        <f>'5'!FA1</f>
        <v>0.55789734412788705</v>
      </c>
      <c r="FB6" s="4">
        <f>'5'!FB1</f>
        <v>0.85445984328951541</v>
      </c>
      <c r="FC6" s="4">
        <f>'5'!FC1</f>
        <v>0.69858897794616315</v>
      </c>
      <c r="FD6" s="4">
        <f>'5'!FD1</f>
        <v>0.53114322783403378</v>
      </c>
      <c r="FE6" s="4">
        <f>'5'!FE1</f>
        <v>-5.2588678479075127E-2</v>
      </c>
      <c r="FF6" s="4">
        <f>'5'!FF1</f>
        <v>0.13871093573393981</v>
      </c>
      <c r="FG6" s="4">
        <f>'5'!FG1</f>
        <v>-8.0598481444141501E-2</v>
      </c>
      <c r="FH6" s="4">
        <f>'5'!FH1</f>
        <v>2.7079547836519811E-2</v>
      </c>
      <c r="FI6" s="4">
        <f>'5'!FI1</f>
        <v>7.1968879365335844E-2</v>
      </c>
      <c r="FJ6" s="4">
        <f>'5'!FJ1</f>
        <v>-0.15312767366568983</v>
      </c>
      <c r="FK6" s="4">
        <f>'5'!FK1</f>
        <v>0.65811475491614368</v>
      </c>
      <c r="FL6" s="4">
        <f>'5'!FL1</f>
        <v>-0.22763276002091148</v>
      </c>
      <c r="FM6" s="4">
        <f>'5'!FM1</f>
        <v>9.5780544052168709E-2</v>
      </c>
      <c r="FN6" s="4">
        <f>'5'!FN1</f>
        <v>0.29041267864007281</v>
      </c>
      <c r="FO6" s="4">
        <f>'5'!FO1</f>
        <v>-0.14346775890215421</v>
      </c>
      <c r="FP6" s="4">
        <f>'5'!FP1</f>
        <v>0.3671604738990919</v>
      </c>
      <c r="FQ6" s="4">
        <f>'5'!FQ1</f>
        <v>-0.19450305245502791</v>
      </c>
      <c r="FR6" s="4">
        <f>'5'!FR1</f>
        <v>6.6911232376531987E-2</v>
      </c>
      <c r="FS6" s="4">
        <f>'5'!FS1</f>
        <v>0.15425072753681621</v>
      </c>
      <c r="FT6">
        <f>IFERROR('5'!FT1,0)</f>
        <v>-53.872</v>
      </c>
      <c r="FU6">
        <f>IFERROR('5'!FU1,0)</f>
        <v>131.92699999999999</v>
      </c>
      <c r="FV6">
        <f>IFERROR('5'!FV1,0)</f>
        <v>-69.231999999999999</v>
      </c>
      <c r="FW6">
        <f>IFERROR('5'!FW1,0)</f>
        <v>23.382999999999999</v>
      </c>
      <c r="FX6">
        <f>IFERROR('5'!FX1,0)</f>
        <v>59.683</v>
      </c>
      <c r="FY6" s="4">
        <f>'5'!FY1</f>
        <v>0.2554362093254991</v>
      </c>
      <c r="FZ6" s="4">
        <f>'5'!FZ1</f>
        <v>0.32356896283848341</v>
      </c>
      <c r="GA6" s="4">
        <f>'5'!GA1</f>
        <v>0.25825971764883993</v>
      </c>
      <c r="GB6" s="4">
        <f>'5'!GB1</f>
        <v>0.25648271416477464</v>
      </c>
      <c r="GC6" s="4">
        <f>'5'!GC1</f>
        <v>0.33420362452669483</v>
      </c>
      <c r="GD6" s="4">
        <f>'5'!GD1</f>
        <v>3.1930728790846304E-2</v>
      </c>
      <c r="GE6" s="4">
        <f>'5'!GE1</f>
        <v>1.7277989002805551E-2</v>
      </c>
      <c r="GF6" s="4">
        <f>'5'!GF1</f>
        <v>9.8103781083229251E-3</v>
      </c>
      <c r="GG6" s="4">
        <f>'5'!GG1</f>
        <v>-2.4555799224784021E-3</v>
      </c>
      <c r="GH6" s="4">
        <f>'5'!GH1</f>
        <v>6.6848820637370243E-2</v>
      </c>
      <c r="GI6" s="4">
        <f>'5'!GI1</f>
        <v>5.0367316084252482E-2</v>
      </c>
      <c r="GJ6" s="4">
        <f>'5'!GJ1</f>
        <v>3.6790062165043637E-2</v>
      </c>
      <c r="GK6" s="4">
        <f>'5'!GK1</f>
        <v>2.2324665985390409E-2</v>
      </c>
      <c r="GL6" s="4">
        <f>'5'!GL1</f>
        <v>3.113655145020592E-4</v>
      </c>
      <c r="GM6" s="4">
        <f>'5'!GM1</f>
        <v>8.4806166249230486E-2</v>
      </c>
      <c r="GN6" s="4">
        <f>'5'!GN1</f>
        <v>0.19907226059169159</v>
      </c>
      <c r="GO6" s="4">
        <f>'5'!GO1</f>
        <v>0.25866087102494639</v>
      </c>
      <c r="GP6" s="4">
        <f>'5'!GP1</f>
        <v>0.21928011808788464</v>
      </c>
      <c r="GQ6" s="4">
        <f>'5'!GQ1</f>
        <v>0.24377395200258517</v>
      </c>
      <c r="GR6" s="4">
        <f>'5'!GR1</f>
        <v>0.24428871404356517</v>
      </c>
      <c r="GS6" s="4">
        <f>'5'!GS1</f>
        <v>1.4763577638044187</v>
      </c>
      <c r="GT6" s="4">
        <f>'5'!GT1</f>
        <v>1.6722396738344278</v>
      </c>
      <c r="GU6" s="4">
        <f>'5'!GU1</f>
        <v>1.423643314030506</v>
      </c>
      <c r="GV6" s="4">
        <f>'5'!GV1</f>
        <v>1.425039173147838</v>
      </c>
      <c r="GW6" s="4">
        <f>'5'!GW1</f>
        <v>1.3769406565975999</v>
      </c>
      <c r="GX6" s="4">
        <f>'5'!GX1</f>
        <v>1.9236997381713226</v>
      </c>
      <c r="GY6" s="4">
        <f>'5'!GY1</f>
        <v>2.1384728865045961</v>
      </c>
      <c r="GZ6" s="4">
        <f>'5'!GZ1</f>
        <v>1.7757380220279322</v>
      </c>
      <c r="HA6" s="4">
        <f>'5'!HA1</f>
        <v>1.7073597971579901</v>
      </c>
      <c r="HB6" s="4">
        <f>'5'!HB1</f>
        <v>2.0365257435845541</v>
      </c>
      <c r="HC6" s="4">
        <f>'5'!HC1</f>
        <v>0.48353915403910253</v>
      </c>
      <c r="HD6" s="4">
        <f>'5'!HD1</f>
        <v>0.35799278878350455</v>
      </c>
      <c r="HE6" s="4">
        <f>'5'!HE1</f>
        <v>0.46045039930358428</v>
      </c>
      <c r="HF6" s="4">
        <f>'5'!HF1</f>
        <v>0.4108863482210931</v>
      </c>
      <c r="HG6" s="4">
        <f>'5'!HG1</f>
        <v>0.34661708030797511</v>
      </c>
      <c r="HH6" s="4">
        <f>'5'!HH1</f>
        <v>5.0367316084252482E-2</v>
      </c>
      <c r="HI6" s="4">
        <f>'5'!HI1</f>
        <v>3.6790062165043637E-2</v>
      </c>
      <c r="HJ6" s="4">
        <f>'5'!HJ1</f>
        <v>2.2324665985390409E-2</v>
      </c>
      <c r="HK6" s="4">
        <f>'5'!HK1</f>
        <v>3.113655145020592E-4</v>
      </c>
      <c r="HL6" s="4">
        <f>'5'!HL1</f>
        <v>8.4806166249230486E-2</v>
      </c>
      <c r="HM6" s="4">
        <f>'5'!HM1</f>
        <v>1.4378009139951209</v>
      </c>
      <c r="HN6" s="4">
        <f>'5'!HN1</f>
        <v>1.7434017726234505</v>
      </c>
      <c r="HO6" s="4">
        <f>'5'!HO1</f>
        <v>1.3459823625146663</v>
      </c>
      <c r="HP6" s="4">
        <f>'5'!HP1</f>
        <v>1.480443721104018</v>
      </c>
      <c r="HQ6" s="4">
        <f>'5'!HQ1</f>
        <v>1.4538214385103854</v>
      </c>
      <c r="HR6" s="4">
        <f>'5'!HR1</f>
        <v>1.5514430765852776</v>
      </c>
      <c r="HS6" s="4">
        <f>'5'!HS1</f>
        <v>1.9591686562660469</v>
      </c>
      <c r="HT6" s="4">
        <f>'5'!HT1</f>
        <v>1.5774037192236612</v>
      </c>
      <c r="HU6" s="4">
        <f>'5'!HU1</f>
        <v>1.6461242972347299</v>
      </c>
      <c r="HV6" s="4">
        <f>'5'!HV1</f>
        <v>2.0336030128997593</v>
      </c>
      <c r="HW6" s="4">
        <f>'5'!HW1</f>
        <v>0.9369634566150542</v>
      </c>
      <c r="HX6" s="4">
        <f>'5'!HX1</f>
        <v>1.0301188593472954</v>
      </c>
      <c r="HY6" s="4">
        <f>'5'!HY1</f>
        <v>0.76534161292093872</v>
      </c>
      <c r="HZ6" s="4">
        <f>'5'!HZ1</f>
        <v>0.73122410088761292</v>
      </c>
      <c r="IA6" s="4">
        <f>'5'!IA1</f>
        <v>1.1117182650094872</v>
      </c>
      <c r="IB6" s="4">
        <f>'5'!IB1</f>
        <v>2.0680848523781235</v>
      </c>
      <c r="IC6" s="4">
        <f>'5'!IC1</f>
        <v>2.7933523560575071</v>
      </c>
      <c r="ID6" s="4">
        <f>'5'!ID1</f>
        <v>2.1717865844235695</v>
      </c>
      <c r="IE6" s="4">
        <f>'5'!IE1</f>
        <v>2.4337630206733269</v>
      </c>
      <c r="IF6" s="4">
        <f>'5'!IF1</f>
        <v>2.8850280520264122</v>
      </c>
      <c r="IG6" s="4">
        <f>'5'!IG1</f>
        <v>5.4508403986315637</v>
      </c>
      <c r="IH6" s="4">
        <f>'5'!IH1</f>
        <v>2.7850479924293632</v>
      </c>
      <c r="II6" s="4">
        <f>'5'!II1</f>
        <v>2.2423965936739658</v>
      </c>
      <c r="IJ6" s="4">
        <f>'5'!IJ1</f>
        <v>9.4629156010230184E-2</v>
      </c>
      <c r="IK6" s="4">
        <f>'5'!IK1</f>
        <v>32.799739073711677</v>
      </c>
      <c r="IL6" s="4">
        <f>'5'!IL1</f>
        <v>5.0367316084252482E-2</v>
      </c>
      <c r="IM6" s="4">
        <f>'5'!IM1</f>
        <v>3.6790062165043637E-2</v>
      </c>
      <c r="IN6" s="4">
        <f>'5'!IN1</f>
        <v>2.2324665985390409E-2</v>
      </c>
      <c r="IO6" s="4">
        <f>'5'!IO1</f>
        <v>3.113655145020592E-4</v>
      </c>
      <c r="IP6" s="4">
        <f>'5'!IP1</f>
        <v>8.4806166249230486E-2</v>
      </c>
      <c r="IQ6" s="4">
        <f>'5'!IQ1</f>
        <v>1.4378009139951209</v>
      </c>
      <c r="IR6" s="4">
        <f>'5'!IR1</f>
        <v>1.7434017726234505</v>
      </c>
      <c r="IS6" s="4">
        <f>'5'!IS1</f>
        <v>1.3459823625146663</v>
      </c>
      <c r="IT6" s="4">
        <f>'5'!IT1</f>
        <v>1.480443721104018</v>
      </c>
      <c r="IU6" s="4">
        <f>'5'!IU1</f>
        <v>1.4538214385103854</v>
      </c>
      <c r="IV6" s="4">
        <f>'5'!IV1</f>
        <v>1.5514430765852776</v>
      </c>
      <c r="IW6" s="4">
        <f>'5'!IW1</f>
        <v>1.9591686562660469</v>
      </c>
      <c r="IX6" s="4">
        <f>'5'!IX1</f>
        <v>1.5774037192236612</v>
      </c>
      <c r="IY6" s="4">
        <f>'5'!IY1</f>
        <v>1.6461242972347299</v>
      </c>
      <c r="IZ6" s="4">
        <f>'5'!IZ1</f>
        <v>2.0336030128997593</v>
      </c>
      <c r="JA6" s="4">
        <f>'5'!JA1</f>
        <v>1.1258925946363387</v>
      </c>
      <c r="JB6" s="4">
        <f>'5'!JB1</f>
        <v>1.1611943209864903</v>
      </c>
      <c r="JC6" s="4">
        <f>'5'!JC1</f>
        <v>0.88416344124296253</v>
      </c>
      <c r="JD6" s="4">
        <f>'5'!JD1</f>
        <v>0.78043927992775919</v>
      </c>
      <c r="JE6" s="4">
        <f>'5'!JE1</f>
        <v>2.5078101546570433</v>
      </c>
      <c r="JF6" s="4">
        <f>'5'!JF1</f>
        <v>0.51609662234133935</v>
      </c>
      <c r="JG6" s="4">
        <f>'5'!JG1</f>
        <v>0.64168218858099046</v>
      </c>
      <c r="JH6" s="4">
        <f>'5'!JH1</f>
        <v>0.53887892206956589</v>
      </c>
      <c r="JI6" s="4">
        <f>'5'!JI1</f>
        <v>0.58816609078071957</v>
      </c>
      <c r="JJ6" s="4">
        <f>'5'!JJ1</f>
        <v>0.65258683937561668</v>
      </c>
      <c r="JK6" s="4">
        <f>'5'!JK1</f>
        <v>-6.5293844668844665</v>
      </c>
      <c r="JL6" s="4">
        <f>'5'!JL1</f>
        <v>1.5190294632637746</v>
      </c>
      <c r="JM6" s="4">
        <f>'5'!JM1</f>
        <v>-4.3925063554425696</v>
      </c>
      <c r="JN6" s="4">
        <f>'5'!JN1</f>
        <v>10.198135397511011</v>
      </c>
      <c r="JO6" s="4">
        <f>'5'!JO1</f>
        <v>3.4269389943535011</v>
      </c>
      <c r="JP6" s="4">
        <f>'5'!JP1</f>
        <v>5.0367316084252482E-2</v>
      </c>
      <c r="JQ6" s="4">
        <f>'5'!JQ1</f>
        <v>3.6790062165043637E-2</v>
      </c>
      <c r="JR6" s="4">
        <f>'5'!JR1</f>
        <v>2.2324665985390409E-2</v>
      </c>
      <c r="JS6" s="4">
        <f>'5'!JS1</f>
        <v>3.113655145020592E-4</v>
      </c>
      <c r="JT6" s="4">
        <f>'5'!JT1</f>
        <v>8.4806166249230486E-2</v>
      </c>
      <c r="JU6" s="4">
        <f>'5'!JU1</f>
        <v>-4.9903013707766501E-2</v>
      </c>
      <c r="JV6" s="4">
        <f>'5'!JV1</f>
        <v>0.13981419856971475</v>
      </c>
      <c r="JW6" s="4">
        <f>'5'!JW1</f>
        <v>-7.2806814596697869E-2</v>
      </c>
      <c r="JX6" s="4">
        <f>'5'!JX1</f>
        <v>2.7358649512568389E-2</v>
      </c>
      <c r="JY6" s="4">
        <f>'5'!JY1</f>
        <v>7.2332772200790915E-2</v>
      </c>
      <c r="JZ6" s="4">
        <f>'5'!JZ1</f>
        <v>4</v>
      </c>
      <c r="KA6" s="4">
        <f>'5'!KA1</f>
        <v>4</v>
      </c>
      <c r="KB6" s="4">
        <f>'5'!KB1</f>
        <v>4</v>
      </c>
      <c r="KC6" s="4">
        <f>'5'!KC1</f>
        <v>4</v>
      </c>
      <c r="KD6" s="4">
        <f>'5'!KD1</f>
        <v>4</v>
      </c>
      <c r="KE6" s="4">
        <f>'5'!KE1</f>
        <v>0</v>
      </c>
      <c r="KF6" s="4">
        <f>'5'!KF1</f>
        <v>0</v>
      </c>
      <c r="KG6" s="4">
        <f>'5'!KG1</f>
        <v>0</v>
      </c>
      <c r="KH6" s="4">
        <f>'5'!KH1</f>
        <v>2</v>
      </c>
      <c r="KI6" s="4">
        <f>'5'!KI1</f>
        <v>1</v>
      </c>
      <c r="KJ6" s="4">
        <f>'5'!KJ1</f>
        <v>1</v>
      </c>
      <c r="KK6" s="4">
        <f>'5'!KK1</f>
        <v>1</v>
      </c>
      <c r="KL6" s="4">
        <f>'5'!KL1</f>
        <v>1</v>
      </c>
      <c r="KM6" s="4">
        <f>'5'!KM1</f>
        <v>1</v>
      </c>
      <c r="KN6" s="4">
        <f>'5'!KN1</f>
        <v>2</v>
      </c>
      <c r="KO6" s="4">
        <f>'5'!KO1</f>
        <v>0</v>
      </c>
      <c r="KP6" s="4">
        <f>'5'!KP1</f>
        <v>4</v>
      </c>
      <c r="KQ6" s="4">
        <f>'5'!KQ1</f>
        <v>0</v>
      </c>
      <c r="KR6" s="4">
        <f>'5'!KR1</f>
        <v>1</v>
      </c>
      <c r="KS6" s="4">
        <f>'5'!KS1</f>
        <v>2</v>
      </c>
      <c r="KT6" s="4">
        <f>'5'!KT1</f>
        <v>2</v>
      </c>
      <c r="KU6" s="4">
        <f>'5'!KU1</f>
        <v>2</v>
      </c>
      <c r="KV6" s="4">
        <f>'5'!KV1</f>
        <v>2</v>
      </c>
      <c r="KW6" s="4">
        <f>'5'!KW1</f>
        <v>3</v>
      </c>
      <c r="KX6" s="4">
        <f>'5'!KX1</f>
        <v>2.5</v>
      </c>
      <c r="KY6" s="4">
        <f>'5'!KY1</f>
        <v>0.5</v>
      </c>
      <c r="KZ6" s="4">
        <f>'5'!KZ1</f>
        <v>2.5</v>
      </c>
      <c r="LA6" s="4">
        <f>'5'!LA1</f>
        <v>0.5</v>
      </c>
      <c r="LB6" s="4">
        <f>'5'!LB1</f>
        <v>1</v>
      </c>
      <c r="LC6" s="4">
        <f>'5'!LC1</f>
        <v>2</v>
      </c>
      <c r="LD6" s="4">
        <f>'5'!LD1</f>
        <v>1.25</v>
      </c>
      <c r="LE6" s="4">
        <f>'5'!LE1</f>
        <v>2.25</v>
      </c>
      <c r="LF6" s="4">
        <f>'5'!LF1</f>
        <v>1.25</v>
      </c>
      <c r="LG6" s="4">
        <f>'5'!LG1</f>
        <v>2</v>
      </c>
      <c r="LH6" s="4">
        <f>'5'!LH1</f>
        <v>2.25</v>
      </c>
      <c r="LI6" s="4">
        <f>'5'!LI1</f>
        <v>1.8343600240348212</v>
      </c>
      <c r="LJ6" s="4">
        <f>'5'!LJ1</f>
        <v>1.8923771303376942</v>
      </c>
      <c r="LK6" s="4">
        <f>'5'!LK1</f>
        <v>1.8300411311053986</v>
      </c>
      <c r="LL6" s="4">
        <f>'5'!LL1</f>
        <v>1.6971473250709042</v>
      </c>
      <c r="LM6" s="4">
        <f>'5'!LM1</f>
        <v>1.9055972813908246</v>
      </c>
      <c r="LN6" s="4">
        <f>'5'!LN1</f>
        <v>0.18615967505451739</v>
      </c>
      <c r="LO6" s="4">
        <f>'5'!LO1</f>
        <v>0.22061383447712277</v>
      </c>
      <c r="LP6" s="4">
        <f>'5'!LP1</f>
        <v>0.2540927829002026</v>
      </c>
      <c r="LQ6" s="4">
        <f>'5'!LQ1</f>
        <v>0.38390343725492287</v>
      </c>
      <c r="LR6" s="4">
        <f>'5'!LR1</f>
        <v>0.46249532431462409</v>
      </c>
      <c r="LS6" s="4">
        <f>'5'!LS1</f>
        <v>0.70398446895509059</v>
      </c>
      <c r="LT6" s="4">
        <f>'5'!LT1</f>
        <v>0.84924932272068943</v>
      </c>
      <c r="LU6" s="4">
        <f>'5'!LU1</f>
        <v>0.65022065781007532</v>
      </c>
      <c r="LV6" s="4">
        <f>'5'!LV1</f>
        <v>0.72665389787547741</v>
      </c>
      <c r="LW6" s="4">
        <f>'5'!LW1</f>
        <v>0.69934390838329918</v>
      </c>
      <c r="LX6" s="4">
        <f>'5'!LX1</f>
        <v>0.49495737671738138</v>
      </c>
      <c r="LY6" s="4">
        <f>'5'!LY1</f>
        <v>0.21540867813100967</v>
      </c>
      <c r="LZ6" s="4">
        <f>'5'!LZ1</f>
        <v>0.14564129649972046</v>
      </c>
      <c r="MA6" s="4">
        <f>'5'!MA1</f>
        <v>-3.3399816289564274E-2</v>
      </c>
      <c r="MB6" s="4">
        <f>'5'!MB1</f>
        <v>0.81949333457389339</v>
      </c>
      <c r="MC6" s="4">
        <f>'5'!MC1</f>
        <v>0.63267750840247583</v>
      </c>
      <c r="MD6" s="4">
        <f>'5'!MD1</f>
        <v>0.54945852599663481</v>
      </c>
      <c r="ME6" s="4">
        <f>'5'!ME1</f>
        <v>0.5045733778433571</v>
      </c>
      <c r="MF6" s="4">
        <f>'5'!MF1</f>
        <v>0.4574636012990963</v>
      </c>
      <c r="MG6" s="4">
        <f>'5'!MG1</f>
        <v>0.87149887010774263</v>
      </c>
      <c r="MH6" s="4">
        <f>'5'!MH1</f>
        <v>1.8343600240348212</v>
      </c>
      <c r="MI6" s="4">
        <f>'5'!MI1</f>
        <v>1.8923771303376942</v>
      </c>
      <c r="MJ6" s="4">
        <f>'5'!MJ1</f>
        <v>1.8300411311053986</v>
      </c>
      <c r="MK6" s="4">
        <f>'5'!MK1</f>
        <v>1.6971473250709042</v>
      </c>
      <c r="ML6" s="4">
        <f>'5'!ML1</f>
        <v>1.9055972813908246</v>
      </c>
      <c r="MM6" s="4">
        <f>'5'!MM1</f>
        <v>1.0321932446826787</v>
      </c>
      <c r="MN6" s="4">
        <f>'5'!MN1</f>
        <v>1.2833643771619809</v>
      </c>
      <c r="MO6" s="4">
        <f>'5'!MO1</f>
        <v>1.0777578441391318</v>
      </c>
      <c r="MP6" s="4">
        <f>'5'!MP1</f>
        <v>1.1763321815614391</v>
      </c>
      <c r="MQ6" s="4">
        <f>'5'!MQ1</f>
        <v>1.3051736787512334</v>
      </c>
      <c r="MR6" s="4">
        <f>'5'!MR1</f>
        <v>1.0673316070276371</v>
      </c>
      <c r="MS6" s="4">
        <f>'5'!MS1</f>
        <v>1.7924444533128474</v>
      </c>
      <c r="MT6" s="4">
        <f>'5'!MT1</f>
        <v>1.1703300135793173</v>
      </c>
      <c r="MU6" s="4">
        <f>'5'!MU1</f>
        <v>1.4314568817561064</v>
      </c>
      <c r="MV6" s="4">
        <f>'5'!MV1</f>
        <v>1.8827313379819086</v>
      </c>
      <c r="MW6" s="4">
        <f>'5'!MW1</f>
        <v>0.4317657845310261</v>
      </c>
      <c r="MX6" s="4">
        <f>'5'!MX1</f>
        <v>0.59286814646980657</v>
      </c>
      <c r="MY6" s="4">
        <f>'5'!MY1</f>
        <v>0.44714965576533822</v>
      </c>
      <c r="MZ6" s="4">
        <f>'5'!MZ1</f>
        <v>0.50383457562729483</v>
      </c>
      <c r="NA6" s="4">
        <f>'5'!NA1</f>
        <v>0.61854686008481607</v>
      </c>
      <c r="NB6" s="4">
        <f>'5'!NB1</f>
        <v>0.12542471931031274</v>
      </c>
      <c r="NC6" s="4">
        <f>'5'!NC1</f>
        <v>0.13348947922365695</v>
      </c>
      <c r="ND6" s="4">
        <f>'5'!ND1</f>
        <v>0.1452696238527873</v>
      </c>
      <c r="NE6" s="4">
        <f>'5'!NE1</f>
        <v>0.20656056292000849</v>
      </c>
      <c r="NF6" s="4">
        <f>'5'!NF1</f>
        <v>0.20017927863140517</v>
      </c>
      <c r="NG6" s="4">
        <f>'5'!NG1</f>
        <v>3.5605878530545394E-4</v>
      </c>
      <c r="NH6" s="4">
        <f>'5'!NH1</f>
        <v>6.4584778108936524E-4</v>
      </c>
      <c r="NI6" s="4">
        <f>'5'!NI1</f>
        <v>2.5047556509318368E-4</v>
      </c>
      <c r="NJ6" s="4">
        <f>'5'!NJ1</f>
        <v>4.8063632586260993E-2</v>
      </c>
      <c r="NK6" s="4">
        <f>'5'!NK1</f>
        <v>1.0234261302286277E-2</v>
      </c>
      <c r="NL6" s="4">
        <f>'5'!NL1</f>
        <v>0.18615967505451742</v>
      </c>
      <c r="NM6" s="4">
        <f>'5'!NM1</f>
        <v>0.22061383447712277</v>
      </c>
      <c r="NN6" s="4">
        <f>'5'!NN1</f>
        <v>0.25409278290020254</v>
      </c>
      <c r="NO6" s="4">
        <f>'5'!NO1</f>
        <v>0.38390343725492287</v>
      </c>
      <c r="NP6" s="4">
        <f>'5'!NP1</f>
        <v>0.46249532431462403</v>
      </c>
      <c r="NQ6" s="4">
        <f>'5'!NQ1</f>
        <v>0.62057723063411108</v>
      </c>
      <c r="NR6" s="4">
        <f>'5'!NR1</f>
        <v>0.78366746250641872</v>
      </c>
      <c r="NS6" s="4">
        <f>'5'!NS1</f>
        <v>0.63096148768946447</v>
      </c>
      <c r="NT6" s="4">
        <f>'5'!NT1</f>
        <v>0.65844971889389192</v>
      </c>
      <c r="NU6" s="4">
        <f>'5'!NU1</f>
        <v>0.8134412051599037</v>
      </c>
      <c r="NV6" s="4">
        <f>'5'!NV1</f>
        <v>0.85060257705391196</v>
      </c>
      <c r="NW6" s="4">
        <f>'5'!NW1</f>
        <v>1.0774846462521497</v>
      </c>
      <c r="NX6" s="4">
        <f>'5'!NX1</f>
        <v>0.86000485977063701</v>
      </c>
      <c r="NY6" s="4">
        <f>'5'!NY1</f>
        <v>0.85408743816869959</v>
      </c>
      <c r="NZ6" s="4">
        <f>'5'!NZ1</f>
        <v>1.1128980696738937</v>
      </c>
      <c r="OA6" s="4">
        <f>'5'!OA1</f>
        <v>0.73817888190220937</v>
      </c>
      <c r="OB6" s="4">
        <f>'5'!OB1</f>
        <v>0.83611983691721392</v>
      </c>
      <c r="OC6" s="4">
        <f>'5'!OC1</f>
        <v>0.71182165701525302</v>
      </c>
      <c r="OD6" s="4">
        <f>'5'!OD1</f>
        <v>0.71251958657391901</v>
      </c>
      <c r="OE6" s="4">
        <f>'5'!OE1</f>
        <v>0.68847032829879995</v>
      </c>
      <c r="OF6" s="4">
        <f>'5'!OF1</f>
        <v>0.7151556994825552</v>
      </c>
      <c r="OG6" s="4">
        <f>'5'!OG1</f>
        <v>0.65150619091220285</v>
      </c>
      <c r="OH6" s="4">
        <f>'5'!OH1</f>
        <v>0.66046529921925701</v>
      </c>
      <c r="OI6" s="4">
        <f>'5'!OI1</f>
        <v>0.605712908090413</v>
      </c>
      <c r="OJ6" s="4">
        <f>'5'!OJ1</f>
        <v>0.52749326737688729</v>
      </c>
      <c r="OK6" s="4">
        <f>'5'!OK1</f>
        <v>0.39863670343644947</v>
      </c>
      <c r="OL6" s="4">
        <f>'5'!OL1</f>
        <v>0.85825442204041269</v>
      </c>
      <c r="OM6" s="4">
        <f>'5'!OM1</f>
        <v>-7.230058531273395E-2</v>
      </c>
      <c r="ON6" s="4">
        <f>'5'!ON1</f>
        <v>0.87903937299884138</v>
      </c>
      <c r="OO6" s="4">
        <f>'5'!OO1</f>
        <v>1.047360652625261</v>
      </c>
      <c r="OP6" s="4">
        <f>'5'!OP1</f>
        <v>2.1702008407286315</v>
      </c>
      <c r="OQ6" s="4">
        <f>'5'!OQ1</f>
        <v>0.48154692282806161</v>
      </c>
      <c r="OR6" s="4">
        <f>'5'!OR1</f>
        <v>-3.8124374889686417</v>
      </c>
      <c r="OS6" s="4">
        <f>'5'!OS1</f>
        <v>-7.8411350566990917E-2</v>
      </c>
      <c r="OT6" s="4">
        <f>'5'!OT1</f>
        <v>1.8541388908380698</v>
      </c>
      <c r="OU6" s="4">
        <f>'5'!OU1</f>
        <v>2.2806984838841116</v>
      </c>
      <c r="OV6" s="4">
        <f>'5'!OV1</f>
        <v>4.4732645546968275</v>
      </c>
      <c r="OW6" s="4">
        <f>'5'!OW1</f>
        <v>-0.38201622169841798</v>
      </c>
      <c r="OX6" s="4">
        <f>'5'!OX1</f>
        <v>4.2595639595608121</v>
      </c>
      <c r="OY6" s="4">
        <f>'5'!OY1</f>
        <v>4.4198055422023046</v>
      </c>
      <c r="OZ6" s="4">
        <f>'5'!OZ1</f>
        <v>0.63861457581692604</v>
      </c>
      <c r="PA6" s="4">
        <f>'5'!PA1</f>
        <v>0.34555978005611104</v>
      </c>
      <c r="PB6" s="4">
        <f>'5'!PB1</f>
        <v>0.19620756216645849</v>
      </c>
      <c r="PC6" s="4">
        <f>'5'!PC1</f>
        <v>-4.9111598449568042E-2</v>
      </c>
      <c r="PD6" s="4">
        <f>'5'!PD1</f>
        <v>1.3369764127474046</v>
      </c>
      <c r="PE6" s="4">
        <f>'5'!PE1</f>
        <v>0.90714298962420059</v>
      </c>
      <c r="PF6" s="4">
        <f>'5'!PF1</f>
        <v>0.40690027158227426</v>
      </c>
      <c r="PG6" s="4">
        <f>'5'!PG1</f>
        <v>0.30175534998731046</v>
      </c>
      <c r="PH6" s="4">
        <f>'5'!PH1</f>
        <v>-6.7585956110819662E-2</v>
      </c>
      <c r="PI6" s="4">
        <f>'5'!PI1</f>
        <v>1.9117581446275063</v>
      </c>
      <c r="PJ6" s="4">
        <f>'5'!PJ1</f>
        <v>1.6974023326538115</v>
      </c>
      <c r="PK6" s="4">
        <f>'5'!PK1</f>
        <v>2.3784678885186308</v>
      </c>
      <c r="PL6" s="4">
        <f>'5'!PL1</f>
        <v>1.149139534883721</v>
      </c>
      <c r="PM6" s="4">
        <f>'5'!PM1</f>
        <v>-3.8314519774011302</v>
      </c>
      <c r="PN6" s="4">
        <f>'5'!PN1</f>
        <v>1.3995979404705738</v>
      </c>
      <c r="PO6" s="12">
        <f>'5'!PO1</f>
        <v>0.92155144613308715</v>
      </c>
      <c r="PP6" s="4">
        <f>'5'!PP1</f>
        <v>1.1029157422953337</v>
      </c>
      <c r="PQ6" s="4">
        <f>'5'!PQ1</f>
        <v>0.94940843191430857</v>
      </c>
      <c r="PR6" s="4">
        <f>'5'!PR1</f>
        <v>0.98843420213238076</v>
      </c>
      <c r="PS6" s="4">
        <f>'5'!PS1</f>
        <v>1.1454292852660597</v>
      </c>
      <c r="PT6" s="4">
        <f>'5'!PT1</f>
        <v>0.22392592079280005</v>
      </c>
      <c r="PU6" s="4">
        <f>'5'!PU1</f>
        <v>0.27580996787421352</v>
      </c>
      <c r="PV6" s="4">
        <f>'5'!PV1</f>
        <v>0.25974515476104076</v>
      </c>
      <c r="PW6" s="4">
        <f>'5'!PW1</f>
        <v>0.3426582835579482</v>
      </c>
      <c r="PX6" s="4">
        <f>'5'!PX1</f>
        <v>0.40568214881388281</v>
      </c>
      <c r="PY6" s="4">
        <f>'5'!PY1</f>
        <v>0.61732376160707136</v>
      </c>
      <c r="PZ6" s="4">
        <f>'5'!PZ1</f>
        <v>0.7819601499566099</v>
      </c>
      <c r="QA6" s="4">
        <f>'5'!QA1</f>
        <v>0.43332879030725874</v>
      </c>
      <c r="QB6" s="4">
        <f>'5'!QB1</f>
        <v>0.73242395588772446</v>
      </c>
      <c r="QC6" s="4">
        <f>'5'!QC1</f>
        <v>0.75444141610031623</v>
      </c>
      <c r="QD6" s="4">
        <f>'5'!QD1</f>
        <v>1.6789199132085053</v>
      </c>
      <c r="QE6" s="4">
        <f>'5'!QE1</f>
        <v>2.1960000119570355</v>
      </c>
      <c r="QF6" s="4">
        <f>'5'!QF1</f>
        <v>-0.68082032560415739</v>
      </c>
      <c r="QG6" s="4">
        <f>'5'!QG1</f>
        <v>1.4952143165766865</v>
      </c>
      <c r="QH6" s="4">
        <f>'5'!QH1</f>
        <v>2.7689456087438553</v>
      </c>
      <c r="QI6" s="4">
        <f>'5'!QI1</f>
        <v>0.97922749192391434</v>
      </c>
      <c r="QJ6" s="4">
        <f>'5'!QJ1</f>
        <v>1.2559192971524424</v>
      </c>
      <c r="QK6" s="4">
        <f>'5'!QK1</f>
        <v>-2.7479462367290264E-3</v>
      </c>
      <c r="QL6" s="4">
        <f>'5'!QL1</f>
        <v>0.96299975643897595</v>
      </c>
      <c r="QM6" s="4">
        <f>'5'!QM1</f>
        <v>1.5427297188006037</v>
      </c>
    </row>
    <row r="7" spans="1:455" x14ac:dyDescent="0.25">
      <c r="A7" s="10" t="s">
        <v>582</v>
      </c>
      <c r="B7" s="4">
        <f>MEDIAN(AJ2:AJ101)</f>
        <v>164214</v>
      </c>
      <c r="C7" s="4">
        <f t="shared" ref="C7:F7" si="5">MEDIAN(AK2:AK101)</f>
        <v>170727.5</v>
      </c>
      <c r="D7" s="4">
        <f t="shared" si="5"/>
        <v>128081</v>
      </c>
      <c r="E7" s="4">
        <f t="shared" si="5"/>
        <v>123354.5</v>
      </c>
      <c r="F7" s="4">
        <f t="shared" si="5"/>
        <v>141130.5</v>
      </c>
      <c r="N7">
        <f>IFERROR('6'!N1,0)</f>
        <v>46777</v>
      </c>
      <c r="O7" s="4">
        <f>'6'!O1</f>
        <v>77123</v>
      </c>
      <c r="P7" s="4">
        <f>'6'!P1</f>
        <v>82770</v>
      </c>
      <c r="Q7" s="4">
        <f>'6'!Q1</f>
        <v>76185</v>
      </c>
      <c r="R7" s="4">
        <f>'6'!R1</f>
        <v>67593</v>
      </c>
      <c r="S7" s="4">
        <f>'6'!S1</f>
        <v>59782</v>
      </c>
      <c r="T7" s="4">
        <f>'6'!T1</f>
        <v>95648</v>
      </c>
      <c r="U7" s="4">
        <f>'6'!U1</f>
        <v>102646</v>
      </c>
      <c r="V7" s="4">
        <f>'6'!V1</f>
        <v>94239</v>
      </c>
      <c r="W7" s="4">
        <f>'6'!W1</f>
        <v>85045</v>
      </c>
      <c r="X7" s="7">
        <f>'6'!X1</f>
        <v>-1.3268793919707874E-3</v>
      </c>
      <c r="Y7" s="7">
        <f>'6'!Y1</f>
        <v>-5.086132375254649E-2</v>
      </c>
      <c r="Z7" s="7">
        <f>'6'!Z1</f>
        <v>0.10346690739941922</v>
      </c>
      <c r="AA7" s="7">
        <f>'6'!AA1</f>
        <v>3.8967819437706469E-2</v>
      </c>
      <c r="AB7" s="7">
        <f>'6'!AB1</f>
        <v>1.9843143869117896E-2</v>
      </c>
      <c r="AC7" s="7">
        <f>'6'!AC1</f>
        <v>-0.1777896422851041</v>
      </c>
      <c r="AD7" s="7">
        <f>'6'!AD1</f>
        <v>0.34840169413876604</v>
      </c>
      <c r="AE7" s="7">
        <f>'6'!AE1</f>
        <v>0.10252445598952696</v>
      </c>
      <c r="AF7" s="7">
        <f>'6'!AF1</f>
        <v>-9.1578890540068257E-3</v>
      </c>
      <c r="AG7" s="7">
        <f>'6'!AG1</f>
        <v>6.0718155128597281E-3</v>
      </c>
      <c r="AH7" s="7">
        <f>'6'!AH1</f>
        <v>2.271644208476712E-2</v>
      </c>
      <c r="AI7" s="7">
        <f>'6'!AI1</f>
        <v>1.8412488574074241E-2</v>
      </c>
      <c r="AJ7" s="4">
        <f>'6'!AJ1</f>
        <v>196143</v>
      </c>
      <c r="AK7" s="4">
        <f>'6'!AK1</f>
        <v>210047</v>
      </c>
      <c r="AL7" s="4">
        <f>'6'!AL1</f>
        <v>221022</v>
      </c>
      <c r="AM7" s="4">
        <f>'6'!AM1</f>
        <v>203721</v>
      </c>
      <c r="AN7" s="4">
        <f>'6'!AN1</f>
        <v>195497</v>
      </c>
      <c r="AO7" s="4">
        <f>'6'!AO1</f>
        <v>3.735331144192762E-2</v>
      </c>
      <c r="AP7" s="4">
        <f>'6'!AP1</f>
        <v>7.8207514912047416E-2</v>
      </c>
      <c r="AQ7" s="4">
        <f>'6'!AQ1</f>
        <v>5.7526132669453139E-2</v>
      </c>
      <c r="AR7" s="4">
        <f>'6'!AR1</f>
        <v>5.7936848121160164E-2</v>
      </c>
      <c r="AS7" s="4">
        <f>'6'!AS1</f>
        <v>9.5241347127849665E-2</v>
      </c>
      <c r="AT7" s="4">
        <f>'6'!AT1</f>
        <v>2.0927098097560548</v>
      </c>
      <c r="AU7" s="4">
        <f>'6'!AU1</f>
        <v>2.6245963299266744</v>
      </c>
      <c r="AV7" s="4">
        <f>'6'!AV1</f>
        <v>2.4737835841917333</v>
      </c>
      <c r="AW7" s="4">
        <f>'6'!AW1</f>
        <v>3.2485763272304209</v>
      </c>
      <c r="AX7" s="4">
        <f>'6'!AX1</f>
        <v>3.3921762784398082</v>
      </c>
      <c r="AY7" s="4">
        <f>'6'!AY1</f>
        <v>2.3745191080279247</v>
      </c>
      <c r="AZ7" s="4">
        <f>'6'!AZ1</f>
        <v>2.899253447817332</v>
      </c>
      <c r="BA7" s="4">
        <f>'6'!BA1</f>
        <v>2.6893390889919222</v>
      </c>
      <c r="BB7" s="4">
        <f>'6'!BB1</f>
        <v>3.4855693670524359</v>
      </c>
      <c r="BC7" s="4">
        <f>'6'!BC1</f>
        <v>3.6635708676204461</v>
      </c>
      <c r="BD7" s="4">
        <f>'6'!BD1</f>
        <v>156133</v>
      </c>
      <c r="BE7" s="4">
        <f>'6'!BE1</f>
        <v>199961</v>
      </c>
      <c r="BF7" s="4">
        <f>'6'!BF1</f>
        <v>221893</v>
      </c>
      <c r="BG7" s="4">
        <f>'6'!BG1</f>
        <v>243551</v>
      </c>
      <c r="BH7" s="4">
        <f>'6'!BH1</f>
        <v>234024</v>
      </c>
      <c r="BI7" s="4">
        <f>'6'!BI1</f>
        <v>10.297694913951567</v>
      </c>
      <c r="BJ7" s="4">
        <f>'6'!BJ1</f>
        <v>8.5087792119463295</v>
      </c>
      <c r="BK7" s="4">
        <f>'6'!BK1</f>
        <v>7.313065306251211</v>
      </c>
      <c r="BL7" s="4">
        <f>'6'!BL1</f>
        <v>5.4594725540030629</v>
      </c>
      <c r="BM7" s="4">
        <f>'6'!BM1</f>
        <v>5.1165692407616312</v>
      </c>
      <c r="BN7" s="4">
        <f>'6'!BN1</f>
        <v>35.444825570185536</v>
      </c>
      <c r="BO7" s="4">
        <f>'6'!BO1</f>
        <v>42.896870503766259</v>
      </c>
      <c r="BP7" s="4">
        <f>'6'!BP1</f>
        <v>49.910671478346828</v>
      </c>
      <c r="BQ7" s="4">
        <f>'6'!BQ1</f>
        <v>66.856275288419596</v>
      </c>
      <c r="BR7" s="4">
        <f>'6'!BR1</f>
        <v>71.33686320360782</v>
      </c>
      <c r="BS7" s="4">
        <f>'6'!BS1</f>
        <v>9.9439844389409129E-2</v>
      </c>
      <c r="BT7" s="4">
        <f>'6'!BT1</f>
        <v>0.16373267095514085</v>
      </c>
      <c r="BU7" s="4">
        <f>'6'!BU1</f>
        <v>0.16678387413328605</v>
      </c>
      <c r="BV7" s="4">
        <f>'6'!BV1</f>
        <v>0.16939862764542912</v>
      </c>
      <c r="BW7" s="4">
        <f>'6'!BW1</f>
        <v>0.15615080740176035</v>
      </c>
      <c r="BX7" s="4">
        <f>'6'!BX1</f>
        <v>0.12708623420244258</v>
      </c>
      <c r="BY7" s="4">
        <f>'6'!BY1</f>
        <v>0.203061376133155</v>
      </c>
      <c r="BZ7" s="4">
        <f>'6'!BZ1</f>
        <v>0.20683457223976415</v>
      </c>
      <c r="CA7" s="4">
        <f>'6'!CA1</f>
        <v>0.20954200000889406</v>
      </c>
      <c r="CB7" s="4">
        <f>'6'!CB1</f>
        <v>0.19646776168364635</v>
      </c>
      <c r="CC7" s="4">
        <f>'6'!CC1</f>
        <v>0.13414144542519085</v>
      </c>
      <c r="CD7" s="4">
        <f>'6'!CD1</f>
        <v>0.21913865265658342</v>
      </c>
      <c r="CE7" s="4">
        <f>'6'!CE1</f>
        <v>0.23661213276807894</v>
      </c>
      <c r="CF7" s="4">
        <f>'6'!CF1</f>
        <v>0.22273515318249459</v>
      </c>
      <c r="CG7" s="4">
        <f>'6'!CG1</f>
        <v>0.20125409770171412</v>
      </c>
      <c r="CH7" s="4">
        <f>'6'!CH1</f>
        <v>2.9093611807365298E-2</v>
      </c>
      <c r="CI7" s="4">
        <f>'6'!CI1</f>
        <v>4.5328501302438429E-2</v>
      </c>
      <c r="CJ7" s="4">
        <f>'6'!CJ1</f>
        <v>5.1007014157727959E-2</v>
      </c>
      <c r="CK7" s="4">
        <f>'6'!CK1</f>
        <v>5.7296602138892649E-2</v>
      </c>
      <c r="CL7" s="4">
        <f>'6'!CL1</f>
        <v>5.6449807917153837E-2</v>
      </c>
      <c r="CM7" s="4">
        <f>'6'!CM1</f>
        <v>0.97090638819263475</v>
      </c>
      <c r="CN7" s="4">
        <f>'6'!CN1</f>
        <v>0.95467149869756152</v>
      </c>
      <c r="CO7" s="4">
        <f>'6'!CO1</f>
        <v>0.9489929858422721</v>
      </c>
      <c r="CP7" s="4">
        <f>'6'!CP1</f>
        <v>0.94270339786110735</v>
      </c>
      <c r="CQ7" s="4">
        <f>'6'!CQ1</f>
        <v>0.94355019208284618</v>
      </c>
      <c r="CR7" s="4">
        <f>'6'!CR1</f>
        <v>2.9537815311774018E-2</v>
      </c>
      <c r="CS7" s="4">
        <f>'6'!CS1</f>
        <v>4.6974919462952347E-2</v>
      </c>
      <c r="CT7" s="4">
        <f>'6'!CT1</f>
        <v>5.3296055499500006E-2</v>
      </c>
      <c r="CU7" s="4">
        <f>'6'!CU1</f>
        <v>6.0574521728828733E-2</v>
      </c>
      <c r="CV7" s="4">
        <f>'6'!CV1</f>
        <v>5.9510519309465618E-2</v>
      </c>
      <c r="CW7" s="4">
        <f>'6'!CW1</f>
        <v>3.417927105366652</v>
      </c>
      <c r="CX7" s="4">
        <f>'6'!CX1</f>
        <v>3.612135108167208</v>
      </c>
      <c r="CY7" s="4">
        <f>'6'!CY1</f>
        <v>3.2698223349742377</v>
      </c>
      <c r="CZ7" s="4">
        <f>'6'!CZ1</f>
        <v>2.9565213524318605</v>
      </c>
      <c r="DA7" s="4">
        <f>'6'!DA1</f>
        <v>2.7661884630489522</v>
      </c>
      <c r="DB7" s="4">
        <f>'6'!DB1</f>
        <v>106.78987255956861</v>
      </c>
      <c r="DC7" s="4">
        <f>'6'!DC1</f>
        <v>101.04826897939608</v>
      </c>
      <c r="DD7" s="4">
        <f>'6'!DD1</f>
        <v>111.62685999662295</v>
      </c>
      <c r="DE7" s="4">
        <f>'6'!DE1</f>
        <v>123.45589850036851</v>
      </c>
      <c r="DF7" s="4">
        <f>'6'!DF1</f>
        <v>131.95051778854184</v>
      </c>
      <c r="DG7" s="4">
        <f>'6'!DG1</f>
        <v>50.226797038518008</v>
      </c>
      <c r="DH7" s="4">
        <f>'6'!DH1</f>
        <v>58.838192066950235</v>
      </c>
      <c r="DI7" s="4">
        <f>'6'!DI1</f>
        <v>57.313530886871753</v>
      </c>
      <c r="DJ7" s="4">
        <f>'6'!DJ1</f>
        <v>57.258634053914392</v>
      </c>
      <c r="DK7" s="4">
        <f>'6'!DK1</f>
        <v>50.215978192493182</v>
      </c>
      <c r="DL7" s="4">
        <f>'6'!DL1</f>
        <v>7.2670371499119923</v>
      </c>
      <c r="DM7" s="4">
        <f>'6'!DM1</f>
        <v>6.20345369525762</v>
      </c>
      <c r="DN7" s="4">
        <f>'6'!DN1</f>
        <v>6.368478688225558</v>
      </c>
      <c r="DO7" s="4">
        <f>'6'!DO1</f>
        <v>6.3745844802430698</v>
      </c>
      <c r="DP7" s="4">
        <f>'6'!DP1</f>
        <v>7.2686028060798398</v>
      </c>
      <c r="DQ7" s="4">
        <f>'6'!DQ1</f>
        <v>6.8865807170086093</v>
      </c>
      <c r="DR7" s="4">
        <f>'6'!DR1</f>
        <v>6.3463710489604397</v>
      </c>
      <c r="DS7" s="4">
        <f>'6'!DS1</f>
        <v>5.1129680218544111</v>
      </c>
      <c r="DT7" s="4">
        <f>'6'!DT1</f>
        <v>4.2530338602473146</v>
      </c>
      <c r="DU7" s="4">
        <f>'6'!DU1</f>
        <v>4.1336408075340385</v>
      </c>
      <c r="DV7" s="4">
        <f>'6'!DV1</f>
        <v>53.001629545779664</v>
      </c>
      <c r="DW7" s="4">
        <f>'6'!DW1</f>
        <v>57.513183074883152</v>
      </c>
      <c r="DX7" s="4">
        <f>'6'!DX1</f>
        <v>71.387107926331012</v>
      </c>
      <c r="DY7" s="4">
        <f>'6'!DY1</f>
        <v>85.821089601853103</v>
      </c>
      <c r="DZ7" s="4">
        <f>'6'!DZ1</f>
        <v>88.29988308000668</v>
      </c>
      <c r="EA7" s="4">
        <f>'6'!EA1</f>
        <v>14.016546361195383</v>
      </c>
      <c r="EB7" s="4">
        <f>'6'!EB1</f>
        <v>16.16032825500551</v>
      </c>
      <c r="EC7" s="4">
        <f>'6'!EC1</f>
        <v>12.354247082200855</v>
      </c>
      <c r="ED7" s="4">
        <f>'6'!ED1</f>
        <v>13.569897740493539</v>
      </c>
      <c r="EE7" s="4">
        <f>'6'!EE1</f>
        <v>13.628344771855545</v>
      </c>
      <c r="EF7" s="4">
        <f>'6'!EF1</f>
        <v>26.040651569526251</v>
      </c>
      <c r="EG7" s="4">
        <f>'6'!EG1</f>
        <v>22.586174874693196</v>
      </c>
      <c r="EH7" s="4">
        <f>'6'!EH1</f>
        <v>29.544495716446107</v>
      </c>
      <c r="EI7" s="4">
        <f>'6'!EI1</f>
        <v>26.897770858715763</v>
      </c>
      <c r="EJ7" s="4">
        <f>'6'!EJ1</f>
        <v>26.782416068147651</v>
      </c>
      <c r="EK7" s="4">
        <f>'6'!EK1</f>
        <v>0.2570827265866647</v>
      </c>
      <c r="EL7" s="4">
        <f>'6'!EL1</f>
        <v>0.25174617327983356</v>
      </c>
      <c r="EM7" s="4">
        <f>'6'!EM1</f>
        <v>0.29060936464149628</v>
      </c>
      <c r="EN7" s="4">
        <f>'6'!EN1</f>
        <v>0.23782068671092949</v>
      </c>
      <c r="EO7" s="4">
        <f>'6'!EO1</f>
        <v>0.22411116501490055</v>
      </c>
      <c r="EP7" s="4">
        <f>'6'!EP1</f>
        <v>0.74130589598324848</v>
      </c>
      <c r="EQ7" s="4">
        <f>'6'!EQ1</f>
        <v>0.74716472411523682</v>
      </c>
      <c r="ER7" s="4">
        <f>'6'!ER1</f>
        <v>0.7048830175448495</v>
      </c>
      <c r="ES7" s="4">
        <f>'6'!ES1</f>
        <v>0.76053835788837054</v>
      </c>
      <c r="ET7" s="4">
        <f>'6'!ET1</f>
        <v>0.77588883498509942</v>
      </c>
      <c r="EU7" s="4">
        <f>'6'!EU1</f>
        <v>1.3489707898162964</v>
      </c>
      <c r="EV7" s="4">
        <f>'6'!EV1</f>
        <v>1.3383929510111185</v>
      </c>
      <c r="EW7" s="4">
        <f>'6'!EW1</f>
        <v>1.4186751207073494</v>
      </c>
      <c r="EX7" s="4">
        <f>'6'!EX1</f>
        <v>1.3148580734001281</v>
      </c>
      <c r="EY7" s="4">
        <f>'6'!EY1</f>
        <v>1.2888444257858209</v>
      </c>
      <c r="EZ7" s="4">
        <f>'6'!EZ1</f>
        <v>0.34679708873174003</v>
      </c>
      <c r="FA7" s="4">
        <f>'6'!FA1</f>
        <v>0.33693530376175279</v>
      </c>
      <c r="FB7" s="4">
        <f>'6'!FB1</f>
        <v>0.41228027546146084</v>
      </c>
      <c r="FC7" s="4">
        <f>'6'!FC1</f>
        <v>0.31270044994342816</v>
      </c>
      <c r="FD7" s="4">
        <f>'6'!FD1</f>
        <v>0.28884442578582081</v>
      </c>
      <c r="FE7" s="4">
        <f>'6'!FE1</f>
        <v>6.9787240958350191E-2</v>
      </c>
      <c r="FF7" s="4">
        <f>'6'!FF1</f>
        <v>7.3588607903154343E-2</v>
      </c>
      <c r="FG7" s="4">
        <f>'6'!FG1</f>
        <v>7.396892623937773E-2</v>
      </c>
      <c r="FH7" s="4">
        <f>'6'!FH1</f>
        <v>6.0483499349582935E-2</v>
      </c>
      <c r="FI7" s="4">
        <f>'6'!FI1</f>
        <v>7.4398561325994636E-2</v>
      </c>
      <c r="FJ7" s="4">
        <f>'6'!FJ1</f>
        <v>0.92319714221924531</v>
      </c>
      <c r="FK7" s="4">
        <f>'6'!FK1</f>
        <v>1.0449569910608871</v>
      </c>
      <c r="FL7" s="4">
        <f>'6'!FL1</f>
        <v>0.82976126916329795</v>
      </c>
      <c r="FM7" s="4">
        <f>'6'!FM1</f>
        <v>0.74858120553119478</v>
      </c>
      <c r="FN7" s="4">
        <f>'6'!FN1</f>
        <v>0.91474162723814822</v>
      </c>
      <c r="FO7" s="4">
        <f>'6'!FO1</f>
        <v>0.3201620812470965</v>
      </c>
      <c r="FP7" s="4">
        <f>'6'!FP1</f>
        <v>0.35208290120106722</v>
      </c>
      <c r="FQ7" s="4">
        <f>'6'!FQ1</f>
        <v>0.34209420461789586</v>
      </c>
      <c r="FR7" s="4">
        <f>'6'!FR1</f>
        <v>0.23408167978879849</v>
      </c>
      <c r="FS7" s="4">
        <f>'6'!FS1</f>
        <v>0.2642180200619903</v>
      </c>
      <c r="FT7">
        <f>IFERROR('6'!FT1,0)</f>
        <v>-2427.0652173913045</v>
      </c>
      <c r="FU7">
        <f>IFERROR('6'!FU1,0)</f>
        <v>-2693.717391304348</v>
      </c>
      <c r="FV7">
        <f>IFERROR('6'!FV1,0)</f>
        <v>-2601.5</v>
      </c>
      <c r="FW7">
        <f>IFERROR('6'!FW1,0)</f>
        <v>-1740.5652173913043</v>
      </c>
      <c r="FX7">
        <f>IFERROR('6'!FX1,0)</f>
        <v>-1929.1304347826087</v>
      </c>
      <c r="FY7" s="4">
        <f>'6'!FY1</f>
        <v>0.33191186318172639</v>
      </c>
      <c r="FZ7" s="4">
        <f>'6'!FZ1</f>
        <v>0.42451860815659298</v>
      </c>
      <c r="GA7" s="4">
        <f>'6'!GA1</f>
        <v>0.44712062562591809</v>
      </c>
      <c r="GB7" s="4">
        <f>'6'!GB1</f>
        <v>0.54153974091582213</v>
      </c>
      <c r="GC7" s="4">
        <f>'6'!GC1</f>
        <v>0.5406334465312912</v>
      </c>
      <c r="GD7" s="4">
        <f>'6'!GD1</f>
        <v>9.9439844389409129E-2</v>
      </c>
      <c r="GE7" s="4">
        <f>'6'!GE1</f>
        <v>0.16373267095514085</v>
      </c>
      <c r="GF7" s="4">
        <f>'6'!GF1</f>
        <v>0.16678387413328605</v>
      </c>
      <c r="GG7" s="4">
        <f>'6'!GG1</f>
        <v>0.16939862764542912</v>
      </c>
      <c r="GH7" s="4">
        <f>'6'!GH1</f>
        <v>0.15615080740176035</v>
      </c>
      <c r="GI7" s="4">
        <f>'6'!GI1</f>
        <v>0.12708623420244258</v>
      </c>
      <c r="GJ7" s="4">
        <f>'6'!GJ1</f>
        <v>0.203061376133155</v>
      </c>
      <c r="GK7" s="4">
        <f>'6'!GK1</f>
        <v>0.20683457223976415</v>
      </c>
      <c r="GL7" s="4">
        <f>'6'!GL1</f>
        <v>0.20954200000889406</v>
      </c>
      <c r="GM7" s="4">
        <f>'6'!GM1</f>
        <v>0.19646776168364635</v>
      </c>
      <c r="GN7" s="4">
        <f>'6'!GN1</f>
        <v>4.3792051530064519E-2</v>
      </c>
      <c r="GO7" s="4">
        <f>'6'!GO1</f>
        <v>4.373394475935715E-2</v>
      </c>
      <c r="GP7" s="4">
        <f>'6'!GP1</f>
        <v>4.1509578435975504E-2</v>
      </c>
      <c r="GQ7" s="4">
        <f>'6'!GQ1</f>
        <v>4.5804446144199512E-2</v>
      </c>
      <c r="GR7" s="4">
        <f>'6'!GR1</f>
        <v>4.7589345530990826E-2</v>
      </c>
      <c r="GS7" s="4">
        <f>'6'!GS1</f>
        <v>3.417927105366652</v>
      </c>
      <c r="GT7" s="4">
        <f>'6'!GT1</f>
        <v>3.612135108167208</v>
      </c>
      <c r="GU7" s="4">
        <f>'6'!GU1</f>
        <v>3.2698223349742377</v>
      </c>
      <c r="GV7" s="4">
        <f>'6'!GV1</f>
        <v>2.9565213524318605</v>
      </c>
      <c r="GW7" s="4">
        <f>'6'!GW1</f>
        <v>2.7661884630489522</v>
      </c>
      <c r="GX7" s="4">
        <f>'6'!GX1</f>
        <v>4.1465471965646623</v>
      </c>
      <c r="GY7" s="4">
        <f>'6'!GY1</f>
        <v>4.6972522047427976</v>
      </c>
      <c r="GZ7" s="4">
        <f>'6'!GZ1</f>
        <v>4.3852031591610228</v>
      </c>
      <c r="HA7" s="4">
        <f>'6'!HA1</f>
        <v>4.1526578029875179</v>
      </c>
      <c r="HB7" s="4">
        <f>'6'!HB1</f>
        <v>3.9109628618291863</v>
      </c>
      <c r="HC7" s="4">
        <f>'6'!HC1</f>
        <v>0.2570827265866647</v>
      </c>
      <c r="HD7" s="4">
        <f>'6'!HD1</f>
        <v>0.25174617327983356</v>
      </c>
      <c r="HE7" s="4">
        <f>'6'!HE1</f>
        <v>0.29060936464149628</v>
      </c>
      <c r="HF7" s="4">
        <f>'6'!HF1</f>
        <v>0.23782068671092949</v>
      </c>
      <c r="HG7" s="4">
        <f>'6'!HG1</f>
        <v>0.22411116501490055</v>
      </c>
      <c r="HH7" s="4">
        <f>'6'!HH1</f>
        <v>0.12708623420244258</v>
      </c>
      <c r="HI7" s="4">
        <f>'6'!HI1</f>
        <v>0.203061376133155</v>
      </c>
      <c r="HJ7" s="4">
        <f>'6'!HJ1</f>
        <v>0.20683457223976415</v>
      </c>
      <c r="HK7" s="4">
        <f>'6'!HK1</f>
        <v>0.20954200000889406</v>
      </c>
      <c r="HL7" s="4">
        <f>'6'!HL1</f>
        <v>0.19646776168364635</v>
      </c>
      <c r="HM7" s="4">
        <f>'6'!HM1</f>
        <v>3.4591490311540056</v>
      </c>
      <c r="HN7" s="4">
        <f>'6'!HN1</f>
        <v>3.613907819034881</v>
      </c>
      <c r="HO7" s="4">
        <f>'6'!HO1</f>
        <v>3.3165125506023925</v>
      </c>
      <c r="HP7" s="4">
        <f>'6'!HP1</f>
        <v>2.9798638318309774</v>
      </c>
      <c r="HQ7" s="4">
        <f>'6'!HQ1</f>
        <v>2.7989719777300346</v>
      </c>
      <c r="HR7" s="4">
        <f>'6'!HR1</f>
        <v>2.3745191080279247</v>
      </c>
      <c r="HS7" s="4">
        <f>'6'!HS1</f>
        <v>2.899253447817332</v>
      </c>
      <c r="HT7" s="4">
        <f>'6'!HT1</f>
        <v>2.6893390889919222</v>
      </c>
      <c r="HU7" s="4">
        <f>'6'!HU1</f>
        <v>3.4855693670524359</v>
      </c>
      <c r="HV7" s="4">
        <f>'6'!HV1</f>
        <v>3.6635708676204461</v>
      </c>
      <c r="HW7" s="4">
        <f>'6'!HW1</f>
        <v>2.276263413261292</v>
      </c>
      <c r="HX7" s="4">
        <f>'6'!HX1</f>
        <v>2.7060984507841988</v>
      </c>
      <c r="HY7" s="4">
        <f>'6'!HY1</f>
        <v>2.5764967628281656</v>
      </c>
      <c r="HZ7" s="4">
        <f>'6'!HZ1</f>
        <v>2.4397906579830733</v>
      </c>
      <c r="IA7" s="4">
        <f>'6'!IA1</f>
        <v>2.2958962686765148</v>
      </c>
      <c r="IB7" s="4">
        <f>'6'!IB1</f>
        <v>3.8897984834577826</v>
      </c>
      <c r="IC7" s="4">
        <f>'6'!IC1</f>
        <v>3.9722550177095632</v>
      </c>
      <c r="ID7" s="4">
        <f>'6'!ID1</f>
        <v>3.4410453401377055</v>
      </c>
      <c r="IE7" s="4">
        <f>'6'!IE1</f>
        <v>4.2048486775059137</v>
      </c>
      <c r="IF7" s="4">
        <f>'6'!IF1</f>
        <v>4.4620713115007575</v>
      </c>
      <c r="IG7" s="4">
        <f>'6'!IG1</f>
        <v>343.57471264367814</v>
      </c>
      <c r="IH7" s="4">
        <f>'6'!IH1</f>
        <v>0</v>
      </c>
      <c r="II7" s="4">
        <f>'6'!II1</f>
        <v>0</v>
      </c>
      <c r="IJ7" s="4">
        <f>'6'!IJ1</f>
        <v>0</v>
      </c>
      <c r="IK7" s="4">
        <f>'6'!IK1</f>
        <v>0</v>
      </c>
      <c r="IL7" s="4">
        <f>'6'!IL1</f>
        <v>0.12708623420244258</v>
      </c>
      <c r="IM7" s="4">
        <f>'6'!IM1</f>
        <v>0.203061376133155</v>
      </c>
      <c r="IN7" s="4">
        <f>'6'!IN1</f>
        <v>0.20683457223976415</v>
      </c>
      <c r="IO7" s="4">
        <f>'6'!IO1</f>
        <v>0.20954200000889406</v>
      </c>
      <c r="IP7" s="4">
        <f>'6'!IP1</f>
        <v>0.19646776168364635</v>
      </c>
      <c r="IQ7" s="4">
        <f>'6'!IQ1</f>
        <v>3.4591490311540056</v>
      </c>
      <c r="IR7" s="4">
        <f>'6'!IR1</f>
        <v>3.613907819034881</v>
      </c>
      <c r="IS7" s="4">
        <f>'6'!IS1</f>
        <v>3.3165125506023925</v>
      </c>
      <c r="IT7" s="4">
        <f>'6'!IT1</f>
        <v>2.9798638318309774</v>
      </c>
      <c r="IU7" s="4">
        <f>'6'!IU1</f>
        <v>2.7989719777300346</v>
      </c>
      <c r="IV7" s="4">
        <f>'6'!IV1</f>
        <v>2.3745191080279247</v>
      </c>
      <c r="IW7" s="4">
        <f>'6'!IW1</f>
        <v>2.899253447817332</v>
      </c>
      <c r="IX7" s="4">
        <f>'6'!IX1</f>
        <v>2.6893390889919222</v>
      </c>
      <c r="IY7" s="4">
        <f>'6'!IY1</f>
        <v>3.4855693670524359</v>
      </c>
      <c r="IZ7" s="4">
        <f>'6'!IZ1</f>
        <v>3.6635708676204461</v>
      </c>
      <c r="JA7" s="4">
        <f>'6'!JA1</f>
        <v>15.686968362935067</v>
      </c>
      <c r="JB7" s="4">
        <f>'6'!JB1</f>
        <v>2.3322471990450957</v>
      </c>
      <c r="JC7" s="4">
        <f>'6'!JC1</f>
        <v>2.1966355710335526</v>
      </c>
      <c r="JD7" s="4">
        <f>'6'!JD1</f>
        <v>2.3075076158298584</v>
      </c>
      <c r="JE7" s="4">
        <f>'6'!JE1</f>
        <v>2.2677283897041391</v>
      </c>
      <c r="JF7" s="4">
        <f>'6'!JF1</f>
        <v>0.74130589598324848</v>
      </c>
      <c r="JG7" s="4">
        <f>'6'!JG1</f>
        <v>0.74716472411523682</v>
      </c>
      <c r="JH7" s="4">
        <f>'6'!JH1</f>
        <v>0.7048830175448495</v>
      </c>
      <c r="JI7" s="4">
        <f>'6'!JI1</f>
        <v>0.76053835788837054</v>
      </c>
      <c r="JJ7" s="4">
        <f>'6'!JJ1</f>
        <v>0.77588883498509942</v>
      </c>
      <c r="JK7" s="4">
        <f>'6'!JK1</f>
        <v>1.0451878722737247</v>
      </c>
      <c r="JL7" s="4">
        <f>'6'!JL1</f>
        <v>0.89052626481910402</v>
      </c>
      <c r="JM7" s="4">
        <f>'6'!JM1</f>
        <v>1.1420250858618355</v>
      </c>
      <c r="JN7" s="4">
        <f>'6'!JN1</f>
        <v>1.2649564109609572</v>
      </c>
      <c r="JO7" s="4">
        <f>'6'!JO1</f>
        <v>0.99890691908947482</v>
      </c>
      <c r="JP7" s="4">
        <f>'6'!JP1</f>
        <v>0.12708623420244258</v>
      </c>
      <c r="JQ7" s="4">
        <f>'6'!JQ1</f>
        <v>0.203061376133155</v>
      </c>
      <c r="JR7" s="4">
        <f>'6'!JR1</f>
        <v>0.20683457223976415</v>
      </c>
      <c r="JS7" s="4">
        <f>'6'!JS1</f>
        <v>0.20954200000889406</v>
      </c>
      <c r="JT7" s="4">
        <f>'6'!JT1</f>
        <v>0.19646776168364635</v>
      </c>
      <c r="JU7" s="4">
        <f>'6'!JU1</f>
        <v>6.844540736190452E-2</v>
      </c>
      <c r="JV7" s="4">
        <f>'6'!JV1</f>
        <v>7.2463293494730643E-2</v>
      </c>
      <c r="JW7" s="4">
        <f>'6'!JW1</f>
        <v>7.2950842657244608E-2</v>
      </c>
      <c r="JX7" s="4">
        <f>'6'!JX1</f>
        <v>5.9523269653808095E-2</v>
      </c>
      <c r="JY7" s="4">
        <f>'6'!JY1</f>
        <v>7.3030064619344984E-2</v>
      </c>
      <c r="JZ7" s="4">
        <f>'6'!JZ1</f>
        <v>4</v>
      </c>
      <c r="KA7" s="4">
        <f>'6'!KA1</f>
        <v>4</v>
      </c>
      <c r="KB7" s="4">
        <f>'6'!KB1</f>
        <v>4</v>
      </c>
      <c r="KC7" s="4">
        <f>'6'!KC1</f>
        <v>4</v>
      </c>
      <c r="KD7" s="4">
        <f>'6'!KD1</f>
        <v>4</v>
      </c>
      <c r="KE7" s="4">
        <f>'6'!KE1</f>
        <v>0</v>
      </c>
      <c r="KF7" s="4">
        <f>'6'!KF1</f>
        <v>0</v>
      </c>
      <c r="KG7" s="4">
        <f>'6'!KG1</f>
        <v>0</v>
      </c>
      <c r="KH7" s="4">
        <f>'6'!KH1</f>
        <v>0</v>
      </c>
      <c r="KI7" s="4">
        <f>'6'!KI1</f>
        <v>0</v>
      </c>
      <c r="KJ7" s="4">
        <f>'6'!KJ1</f>
        <v>3</v>
      </c>
      <c r="KK7" s="4">
        <f>'6'!KK1</f>
        <v>4</v>
      </c>
      <c r="KL7" s="4">
        <f>'6'!KL1</f>
        <v>4</v>
      </c>
      <c r="KM7" s="4">
        <f>'6'!KM1</f>
        <v>4</v>
      </c>
      <c r="KN7" s="4">
        <f>'6'!KN1</f>
        <v>4</v>
      </c>
      <c r="KO7" s="4">
        <f>'6'!KO1</f>
        <v>2</v>
      </c>
      <c r="KP7" s="4">
        <f>'6'!KP1</f>
        <v>2</v>
      </c>
      <c r="KQ7" s="4">
        <f>'6'!KQ1</f>
        <v>2</v>
      </c>
      <c r="KR7" s="4">
        <f>'6'!KR1</f>
        <v>2</v>
      </c>
      <c r="KS7" s="4">
        <f>'6'!KS1</f>
        <v>2</v>
      </c>
      <c r="KT7" s="4">
        <f>'6'!KT1</f>
        <v>2</v>
      </c>
      <c r="KU7" s="4">
        <f>'6'!KU1</f>
        <v>2</v>
      </c>
      <c r="KV7" s="4">
        <f>'6'!KV1</f>
        <v>2</v>
      </c>
      <c r="KW7" s="4">
        <f>'6'!KW1</f>
        <v>2</v>
      </c>
      <c r="KX7" s="4">
        <f>'6'!KX1</f>
        <v>2</v>
      </c>
      <c r="KY7" s="4">
        <f>'6'!KY1</f>
        <v>2.5</v>
      </c>
      <c r="KZ7" s="4">
        <f>'6'!KZ1</f>
        <v>3</v>
      </c>
      <c r="LA7" s="4">
        <f>'6'!LA1</f>
        <v>3</v>
      </c>
      <c r="LB7" s="4">
        <f>'6'!LB1</f>
        <v>3</v>
      </c>
      <c r="LC7" s="4">
        <f>'6'!LC1</f>
        <v>3</v>
      </c>
      <c r="LD7" s="4">
        <f>'6'!LD1</f>
        <v>2.25</v>
      </c>
      <c r="LE7" s="4">
        <f>'6'!LE1</f>
        <v>2.5</v>
      </c>
      <c r="LF7" s="4">
        <f>'6'!LF1</f>
        <v>2.5</v>
      </c>
      <c r="LG7" s="4">
        <f>'6'!LG1</f>
        <v>2.5</v>
      </c>
      <c r="LH7" s="4">
        <f>'6'!LH1</f>
        <v>2.5</v>
      </c>
      <c r="LI7" s="4">
        <f>'6'!LI1</f>
        <v>1.7376532905456918</v>
      </c>
      <c r="LJ7" s="4">
        <f>'6'!LJ1</f>
        <v>2.1228518864794763</v>
      </c>
      <c r="LK7" s="4">
        <f>'6'!LK1</f>
        <v>2.4457487642366234</v>
      </c>
      <c r="LL7" s="4">
        <f>'6'!LL1</f>
        <v>3.1611815047920073</v>
      </c>
      <c r="LM7" s="4">
        <f>'6'!LM1</f>
        <v>3.0261656980673064</v>
      </c>
      <c r="LN7" s="4">
        <f>'6'!LN1</f>
        <v>0.96438240080924176</v>
      </c>
      <c r="LO7" s="4">
        <f>'6'!LO1</f>
        <v>1.2094913962795735</v>
      </c>
      <c r="LP7" s="4">
        <f>'6'!LP1</f>
        <v>1.1399924351113979</v>
      </c>
      <c r="LQ7" s="4">
        <f>'6'!LQ1</f>
        <v>1.4970397821338344</v>
      </c>
      <c r="LR7" s="4">
        <f>'6'!LR1</f>
        <v>1.5632148748570545</v>
      </c>
      <c r="LS7" s="4">
        <f>'6'!LS1</f>
        <v>1.7004400463430449</v>
      </c>
      <c r="LT7" s="4">
        <f>'6'!LT1</f>
        <v>1.787395707279791</v>
      </c>
      <c r="LU7" s="4">
        <f>'6'!LU1</f>
        <v>1.6299844238329462</v>
      </c>
      <c r="LV7" s="4">
        <f>'6'!LV1</f>
        <v>1.471707972197146</v>
      </c>
      <c r="LW7" s="4">
        <f>'6'!LW1</f>
        <v>1.3777404301522398</v>
      </c>
      <c r="LX7" s="4">
        <f>'6'!LX1</f>
        <v>1.0731315634015268</v>
      </c>
      <c r="LY7" s="4">
        <f>'6'!LY1</f>
        <v>1.7531092212526673</v>
      </c>
      <c r="LZ7" s="4">
        <f>'6'!LZ1</f>
        <v>1.8928970621446315</v>
      </c>
      <c r="MA7" s="4">
        <f>'6'!MA1</f>
        <v>1.7818812254599568</v>
      </c>
      <c r="MB7" s="4">
        <f>'6'!MB1</f>
        <v>1.610032781613713</v>
      </c>
      <c r="MC7" s="4">
        <f>'6'!MC1</f>
        <v>1.199911170639919</v>
      </c>
      <c r="MD7" s="4">
        <f>'6'!MD1</f>
        <v>1.6363842643016977</v>
      </c>
      <c r="ME7" s="4">
        <f>'6'!ME1</f>
        <v>1.7121614169562449</v>
      </c>
      <c r="MF7" s="4">
        <f>'6'!MF1</f>
        <v>1.8909696864680237</v>
      </c>
      <c r="MG7" s="4">
        <f>'6'!MG1</f>
        <v>1.8110912694819696</v>
      </c>
      <c r="MH7" s="4">
        <f>'6'!MH1</f>
        <v>1.7376532905456918</v>
      </c>
      <c r="MI7" s="4">
        <f>'6'!MI1</f>
        <v>2.1228518864794763</v>
      </c>
      <c r="MJ7" s="4">
        <f>'6'!MJ1</f>
        <v>2.4457487642366234</v>
      </c>
      <c r="MK7" s="4">
        <f>'6'!MK1</f>
        <v>3.1611815047920073</v>
      </c>
      <c r="ML7" s="4">
        <f>'6'!ML1</f>
        <v>3.0261656980673064</v>
      </c>
      <c r="MM7" s="4">
        <f>'6'!MM1</f>
        <v>1.482611791966497</v>
      </c>
      <c r="MN7" s="4">
        <f>'6'!MN1</f>
        <v>1.4943294482304736</v>
      </c>
      <c r="MO7" s="4">
        <f>'6'!MO1</f>
        <v>1.409766035089699</v>
      </c>
      <c r="MP7" s="4">
        <f>'6'!MP1</f>
        <v>1.5210767157767411</v>
      </c>
      <c r="MQ7" s="4">
        <f>'6'!MQ1</f>
        <v>1.5517776699701988</v>
      </c>
      <c r="MR7" s="4">
        <f>'6'!MR1</f>
        <v>2.8835305499739525</v>
      </c>
      <c r="MS7" s="4">
        <f>'6'!MS1</f>
        <v>2.967928824422331</v>
      </c>
      <c r="MT7" s="4">
        <f>'6'!MT1</f>
        <v>2.4255344228649087</v>
      </c>
      <c r="MU7" s="4">
        <f>'6'!MU1</f>
        <v>3.197948708359434</v>
      </c>
      <c r="MV7" s="4">
        <f>'6'!MV1</f>
        <v>3.4620713115007575</v>
      </c>
      <c r="MW7" s="4">
        <f>'6'!MW1</f>
        <v>0.82824343477916385</v>
      </c>
      <c r="MX7" s="4">
        <f>'6'!MX1</f>
        <v>0.89477983359294855</v>
      </c>
      <c r="MY7" s="4">
        <f>'6'!MY1</f>
        <v>0.75565249830603964</v>
      </c>
      <c r="MZ7" s="4">
        <f>'6'!MZ1</f>
        <v>0.91796379074561674</v>
      </c>
      <c r="NA7" s="4">
        <f>'6'!NA1</f>
        <v>0.98535186260115415</v>
      </c>
      <c r="NB7" s="4">
        <f>'6'!NB1</f>
        <v>0.97967365384815641</v>
      </c>
      <c r="NC7" s="4">
        <f>'6'!NC1</f>
        <v>1.0859356088114258</v>
      </c>
      <c r="ND7" s="4">
        <f>'6'!ND1</f>
        <v>1.1685350663417275</v>
      </c>
      <c r="NE7" s="4">
        <f>'6'!NE1</f>
        <v>1.2911262308730227</v>
      </c>
      <c r="NF7" s="4">
        <f>'6'!NF1</f>
        <v>1.2102327531977353</v>
      </c>
      <c r="NG7" s="4">
        <f>'6'!NG1</f>
        <v>7.4706622883855239E-2</v>
      </c>
      <c r="NH7" s="4">
        <f>'6'!NH1</f>
        <v>0.15641502982409483</v>
      </c>
      <c r="NI7" s="4">
        <f>'6'!NI1</f>
        <v>0.11505226533890628</v>
      </c>
      <c r="NJ7" s="4">
        <f>'6'!NJ1</f>
        <v>0.11587369624232033</v>
      </c>
      <c r="NK7" s="4">
        <f>'6'!NK1</f>
        <v>0.19048269425569933</v>
      </c>
      <c r="NL7" s="4">
        <f>'6'!NL1</f>
        <v>0.96438240080924187</v>
      </c>
      <c r="NM7" s="4">
        <f>'6'!NM1</f>
        <v>1.2094913962795735</v>
      </c>
      <c r="NN7" s="4">
        <f>'6'!NN1</f>
        <v>1.1399924351113979</v>
      </c>
      <c r="NO7" s="4">
        <f>'6'!NO1</f>
        <v>1.4970397821338346</v>
      </c>
      <c r="NP7" s="4">
        <f>'6'!NP1</f>
        <v>1.5632148748570545</v>
      </c>
      <c r="NQ7" s="4">
        <f>'6'!NQ1</f>
        <v>0.94980764321116984</v>
      </c>
      <c r="NR7" s="4">
        <f>'6'!NR1</f>
        <v>1.1597013791269328</v>
      </c>
      <c r="NS7" s="4">
        <f>'6'!NS1</f>
        <v>1.0757356355967689</v>
      </c>
      <c r="NT7" s="4">
        <f>'6'!NT1</f>
        <v>1.3942277468209743</v>
      </c>
      <c r="NU7" s="4">
        <f>'6'!NU1</f>
        <v>1.4654283470481784</v>
      </c>
      <c r="NV7" s="4">
        <f>'6'!NV1</f>
        <v>1.1052665043951488</v>
      </c>
      <c r="NW7" s="4">
        <f>'6'!NW1</f>
        <v>1.4136469651614547</v>
      </c>
      <c r="NX7" s="4">
        <f>'6'!NX1</f>
        <v>1.4889116833343072</v>
      </c>
      <c r="NY7" s="4">
        <f>'6'!NY1</f>
        <v>1.8033273372496876</v>
      </c>
      <c r="NZ7" s="4">
        <f>'6'!NZ1</f>
        <v>1.8003093769491998</v>
      </c>
      <c r="OA7" s="4">
        <f>'6'!OA1</f>
        <v>1.708963552683326</v>
      </c>
      <c r="OB7" s="4">
        <f>'6'!OB1</f>
        <v>1.806067554083604</v>
      </c>
      <c r="OC7" s="4">
        <f>'6'!OC1</f>
        <v>1.6349111674871188</v>
      </c>
      <c r="OD7" s="4">
        <f>'6'!OD1</f>
        <v>1.4782606762159303</v>
      </c>
      <c r="OE7" s="4">
        <f>'6'!OE1</f>
        <v>1.3830942315244761</v>
      </c>
      <c r="OF7" s="4">
        <f>'6'!OF1</f>
        <v>1.1526709567152451</v>
      </c>
      <c r="OG7" s="4">
        <f>'6'!OG1</f>
        <v>1.2086140417176938</v>
      </c>
      <c r="OH7" s="4">
        <f>'6'!OH1</f>
        <v>1.159703898940291</v>
      </c>
      <c r="OI7" s="4">
        <f>'6'!OI1</f>
        <v>0.97185149235622426</v>
      </c>
      <c r="OJ7" s="4">
        <f>'6'!OJ1</f>
        <v>0.89129664531842234</v>
      </c>
      <c r="OK7" s="4">
        <f>'6'!OK1</f>
        <v>0.48797556925258584</v>
      </c>
      <c r="OL7" s="4">
        <f>'6'!OL1</f>
        <v>0.49381459295272667</v>
      </c>
      <c r="OM7" s="4">
        <f>'6'!OM1</f>
        <v>0.5448192477066256</v>
      </c>
      <c r="ON7" s="4">
        <f>'6'!ON1</f>
        <v>0.61285140562248996</v>
      </c>
      <c r="OO7" s="4">
        <f>'6'!OO1</f>
        <v>0.65307165525304822</v>
      </c>
      <c r="OP7" s="4">
        <f>'6'!OP1</f>
        <v>2.3848416716375298</v>
      </c>
      <c r="OQ7" s="4">
        <f>'6'!OQ1</f>
        <v>3.6717020476369573</v>
      </c>
      <c r="OR7" s="4">
        <f>'6'!OR1</f>
        <v>3.7448760756847737</v>
      </c>
      <c r="OS7" s="4">
        <f>'6'!OS1</f>
        <v>3.7396733768241859</v>
      </c>
      <c r="OT7" s="4">
        <f>'6'!OT1</f>
        <v>3.4574955114400732</v>
      </c>
      <c r="OU7" s="4">
        <f>'6'!OU1</f>
        <v>4.4998021301123554</v>
      </c>
      <c r="OV7" s="4">
        <f>'6'!OV1</f>
        <v>4.7746500083821823</v>
      </c>
      <c r="OW7" s="4">
        <f>'6'!OW1</f>
        <v>5.054632046264719</v>
      </c>
      <c r="OX7" s="4">
        <f>'6'!OX1</f>
        <v>4.7648044251746127</v>
      </c>
      <c r="OY7" s="4">
        <f>'6'!OY1</f>
        <v>4.6566446038367291</v>
      </c>
      <c r="OZ7" s="4">
        <f>'6'!OZ1</f>
        <v>1.9887968877881825</v>
      </c>
      <c r="PA7" s="4">
        <f>'6'!PA1</f>
        <v>3.2746534191028172</v>
      </c>
      <c r="PB7" s="4">
        <f>'6'!PB1</f>
        <v>3.3356774826657207</v>
      </c>
      <c r="PC7" s="4">
        <f>'6'!PC1</f>
        <v>3.3879725529085825</v>
      </c>
      <c r="PD7" s="4">
        <f>'6'!PD1</f>
        <v>3.123016148035207</v>
      </c>
      <c r="PE7" s="4">
        <f>'6'!PE1</f>
        <v>1.1695777760970028</v>
      </c>
      <c r="PF7" s="4">
        <f>'6'!PF1</f>
        <v>1.8320808345715789</v>
      </c>
      <c r="PG7" s="4">
        <f>'6'!PG1</f>
        <v>2.0464474591860196</v>
      </c>
      <c r="PH7" s="4">
        <f>'6'!PH1</f>
        <v>2.302068492467702</v>
      </c>
      <c r="PI7" s="4">
        <f>'6'!PI1</f>
        <v>2.2667667143150578</v>
      </c>
      <c r="PJ7" s="4">
        <f>'6'!PJ1</f>
        <v>1.264356797745269</v>
      </c>
      <c r="PK7" s="4">
        <f>'6'!PK1</f>
        <v>1.2092337529274007</v>
      </c>
      <c r="PL7" s="4">
        <f>'6'!PL1</f>
        <v>1.2018796640882254</v>
      </c>
      <c r="PM7" s="4">
        <f>'6'!PM1</f>
        <v>1.3243830049130403</v>
      </c>
      <c r="PN7" s="4">
        <f>'6'!PN1</f>
        <v>1.3315013228290904</v>
      </c>
      <c r="PO7" s="12">
        <f>'6'!PO1</f>
        <v>1.5184342379296158</v>
      </c>
      <c r="PP7" s="4">
        <f>'6'!PP1</f>
        <v>1.6820875852610797</v>
      </c>
      <c r="PQ7" s="4">
        <f>'6'!PQ1</f>
        <v>1.6885029453453357</v>
      </c>
      <c r="PR7" s="4">
        <f>'6'!PR1</f>
        <v>2.0773720980302643</v>
      </c>
      <c r="PS7" s="4">
        <f>'6'!PS1</f>
        <v>2.0674282495145992</v>
      </c>
      <c r="PT7" s="4">
        <f>'6'!PT1</f>
        <v>0.69334213198191863</v>
      </c>
      <c r="PU7" s="4">
        <f>'6'!PU1</f>
        <v>0.88694100267327391</v>
      </c>
      <c r="PV7" s="4">
        <f>'6'!PV1</f>
        <v>0.83347398513209758</v>
      </c>
      <c r="PW7" s="4">
        <f>'6'!PW1</f>
        <v>1.0717168480733696</v>
      </c>
      <c r="PX7" s="4">
        <f>'6'!PX1</f>
        <v>1.1368311588237807</v>
      </c>
      <c r="PY7" s="4">
        <f>'6'!PY1</f>
        <v>1.116536692883719</v>
      </c>
      <c r="PZ7" s="4">
        <f>'6'!PZ1</f>
        <v>1.1694987295846746</v>
      </c>
      <c r="QA7" s="4">
        <f>'6'!QA1</f>
        <v>1.1131447713780116</v>
      </c>
      <c r="QB7" s="4">
        <f>'6'!QB1</f>
        <v>1.0209878580648815</v>
      </c>
      <c r="QC7" s="4">
        <f>'6'!QC1</f>
        <v>0.9758208440319821</v>
      </c>
      <c r="QD7" s="4">
        <f>'6'!QD1</f>
        <v>2.9536376368700643</v>
      </c>
      <c r="QE7" s="4">
        <f>'6'!QE1</f>
        <v>3.67115678235694</v>
      </c>
      <c r="QF7" s="4">
        <f>'6'!QF1</f>
        <v>3.8385021802370884</v>
      </c>
      <c r="QG7" s="4">
        <f>'6'!QG1</f>
        <v>3.7678271357751538</v>
      </c>
      <c r="QH7" s="4">
        <f>'6'!QH1</f>
        <v>3.6074175355751383</v>
      </c>
      <c r="QI7" s="4">
        <f>'6'!QI1</f>
        <v>1.8079134900850791</v>
      </c>
      <c r="QJ7" s="4">
        <f>'6'!QJ1</f>
        <v>2.2031018185487188</v>
      </c>
      <c r="QK7" s="4">
        <f>'6'!QK1</f>
        <v>2.2513797919818761</v>
      </c>
      <c r="QL7" s="4">
        <f>'6'!QL1</f>
        <v>2.3584779271078884</v>
      </c>
      <c r="QM7" s="4">
        <f>'6'!QM1</f>
        <v>2.3079241380193332</v>
      </c>
    </row>
    <row r="8" spans="1:455" x14ac:dyDescent="0.25">
      <c r="C8" s="4"/>
      <c r="N8">
        <f>IFERROR('7'!N1,0)</f>
        <v>25548</v>
      </c>
      <c r="O8" s="4">
        <f>'7'!O1</f>
        <v>33961</v>
      </c>
      <c r="P8" s="4">
        <f>'7'!P1</f>
        <v>49876</v>
      </c>
      <c r="Q8" s="4">
        <f>'7'!Q1</f>
        <v>29374</v>
      </c>
      <c r="R8" s="4">
        <f>'7'!R1</f>
        <v>40395</v>
      </c>
      <c r="S8" s="4">
        <f>'7'!S1</f>
        <v>32241</v>
      </c>
      <c r="T8" s="4">
        <f>'7'!T1</f>
        <v>37960</v>
      </c>
      <c r="U8" s="4">
        <f>'7'!U1</f>
        <v>53506</v>
      </c>
      <c r="V8" s="4">
        <f>'7'!V1</f>
        <v>36295</v>
      </c>
      <c r="W8" s="4">
        <f>'7'!W1</f>
        <v>49601</v>
      </c>
      <c r="X8" s="7">
        <f>'7'!X1</f>
        <v>8.5987822445521778E-2</v>
      </c>
      <c r="Y8" s="7">
        <f>'7'!Y1</f>
        <v>2.6139566960937746E-2</v>
      </c>
      <c r="Z8" s="7">
        <f>'7'!Z1</f>
        <v>0.21513672218380431</v>
      </c>
      <c r="AA8" s="7">
        <f>'7'!AA1</f>
        <v>-2.262469356427704E-2</v>
      </c>
      <c r="AB8" s="7">
        <f>'7'!AB1</f>
        <v>0.17791260548178189</v>
      </c>
      <c r="AC8" s="7">
        <f>'7'!AC1</f>
        <v>-0.23191518759970356</v>
      </c>
      <c r="AD8" s="7">
        <f>'7'!AD1</f>
        <v>0.31178632042050453</v>
      </c>
      <c r="AE8" s="7">
        <f>'7'!AE1</f>
        <v>0.58850935741395105</v>
      </c>
      <c r="AF8" s="7">
        <f>'7'!AF1</f>
        <v>7.015135206379193E-2</v>
      </c>
      <c r="AG8" s="7">
        <f>'7'!AG1</f>
        <v>0.10284262452948462</v>
      </c>
      <c r="AH8" s="7">
        <f>'7'!AH1</f>
        <v>0.1779038908784796</v>
      </c>
      <c r="AI8" s="7">
        <f>'7'!AI1</f>
        <v>-9.7918456523767697E-2</v>
      </c>
      <c r="AJ8" s="4">
        <f>'7'!AJ1</f>
        <v>66794</v>
      </c>
      <c r="AK8" s="4">
        <f>'7'!AK1</f>
        <v>52385</v>
      </c>
      <c r="AL8" s="4">
        <f>'7'!AL1</f>
        <v>45326</v>
      </c>
      <c r="AM8" s="4">
        <f>'7'!AM1</f>
        <v>65266</v>
      </c>
      <c r="AN8" s="4">
        <f>'7'!AN1</f>
        <v>69431</v>
      </c>
      <c r="AO8" s="4">
        <f>'7'!AO1</f>
        <v>1.0281738532898128</v>
      </c>
      <c r="AP8" s="4">
        <f>'7'!AP1</f>
        <v>0.73312893827495085</v>
      </c>
      <c r="AQ8" s="4">
        <f>'7'!AQ1</f>
        <v>0.2622137060994586</v>
      </c>
      <c r="AR8" s="4">
        <f>'7'!AR1</f>
        <v>1.4238001826360469</v>
      </c>
      <c r="AS8" s="4">
        <f>'7'!AS1</f>
        <v>4.3387788553476305</v>
      </c>
      <c r="AT8" s="4">
        <f>'7'!AT1</f>
        <v>1.9188999599152494</v>
      </c>
      <c r="AU8" s="4">
        <f>'7'!AU1</f>
        <v>1.7314689342096348</v>
      </c>
      <c r="AV8" s="4">
        <f>'7'!AV1</f>
        <v>1.1104409665513562</v>
      </c>
      <c r="AW8" s="4">
        <f>'7'!AW1</f>
        <v>2.3239084114046067</v>
      </c>
      <c r="AX8" s="4">
        <f>'7'!AX1</f>
        <v>5.5483677093293267</v>
      </c>
      <c r="AY8" s="4">
        <f>'7'!AY1</f>
        <v>1.9642673080226765</v>
      </c>
      <c r="AZ8" s="4">
        <f>'7'!AZ1</f>
        <v>1.7641947286401518</v>
      </c>
      <c r="BA8" s="4">
        <f>'7'!BA1</f>
        <v>1.1475032471290236</v>
      </c>
      <c r="BB8" s="4">
        <f>'7'!BB1</f>
        <v>2.3436939831568977</v>
      </c>
      <c r="BC8" s="4">
        <f>'7'!BC1</f>
        <v>5.6059554705641306</v>
      </c>
      <c r="BD8" s="4">
        <f>'7'!BD1</f>
        <v>67356</v>
      </c>
      <c r="BE8" s="4">
        <f>'7'!BE1</f>
        <v>45115</v>
      </c>
      <c r="BF8" s="4">
        <f>'7'!BF1</f>
        <v>11470</v>
      </c>
      <c r="BG8" s="4">
        <f>'7'!BG1</f>
        <v>79458</v>
      </c>
      <c r="BH8" s="4">
        <f>'7'!BH1</f>
        <v>168601</v>
      </c>
      <c r="BI8" s="4">
        <f>'7'!BI1</f>
        <v>9.7337579428707173</v>
      </c>
      <c r="BJ8" s="4">
        <f>'7'!BJ1</f>
        <v>13.2925412833869</v>
      </c>
      <c r="BK8" s="4">
        <f>'7'!BK1</f>
        <v>42.201133391455976</v>
      </c>
      <c r="BL8" s="4">
        <f>'7'!BL1</f>
        <v>6.033011150544942</v>
      </c>
      <c r="BM8" s="4">
        <f>'7'!BM1</f>
        <v>3.0841335460643768</v>
      </c>
      <c r="BN8" s="4">
        <f>'7'!BN1</f>
        <v>37.498364161329533</v>
      </c>
      <c r="BO8" s="4">
        <f>'7'!BO1</f>
        <v>27.459008192525175</v>
      </c>
      <c r="BP8" s="4">
        <f>'7'!BP1</f>
        <v>8.64905680646714</v>
      </c>
      <c r="BQ8" s="4">
        <f>'7'!BQ1</f>
        <v>60.500468322030329</v>
      </c>
      <c r="BR8" s="4">
        <f>'7'!BR1</f>
        <v>118.34766379224136</v>
      </c>
      <c r="BS8" s="4">
        <f>'7'!BS1</f>
        <v>5.5283384689956028E-2</v>
      </c>
      <c r="BT8" s="4">
        <f>'7'!BT1</f>
        <v>7.9807396301614195E-2</v>
      </c>
      <c r="BU8" s="4">
        <f>'7'!BU1</f>
        <v>0.12027094481030728</v>
      </c>
      <c r="BV8" s="4">
        <f>'7'!BV1</f>
        <v>8.6071097879721989E-2</v>
      </c>
      <c r="BW8" s="4">
        <f>'7'!BW1</f>
        <v>0.1156866451302495</v>
      </c>
      <c r="BX8" s="4">
        <f>'7'!BX1</f>
        <v>6.9766385070802892E-2</v>
      </c>
      <c r="BY8" s="4">
        <f>'7'!BY1</f>
        <v>8.9204934001038683E-2</v>
      </c>
      <c r="BZ8" s="4">
        <f>'7'!BZ1</f>
        <v>0.12902432378338882</v>
      </c>
      <c r="CA8" s="4">
        <f>'7'!CA1</f>
        <v>0.10635087143543642</v>
      </c>
      <c r="CB8" s="4">
        <f>'7'!CB1</f>
        <v>0.14205157284578551</v>
      </c>
      <c r="CC8" s="4">
        <f>'7'!CC1</f>
        <v>6.5552738805127631E-2</v>
      </c>
      <c r="CD8" s="4">
        <f>'7'!CD1</f>
        <v>9.3252312018100747E-2</v>
      </c>
      <c r="CE8" s="4">
        <f>'7'!CE1</f>
        <v>0.15103732931988384</v>
      </c>
      <c r="CF8" s="4">
        <f>'7'!CF1</f>
        <v>0.10477692011357313</v>
      </c>
      <c r="CG8" s="4">
        <f>'7'!CG1</f>
        <v>0.12997982489164325</v>
      </c>
      <c r="CH8" s="4">
        <f>'7'!CH1</f>
        <v>3.8967278650818227E-2</v>
      </c>
      <c r="CI8" s="4">
        <f>'7'!CI1</f>
        <v>5.6630642678837335E-2</v>
      </c>
      <c r="CJ8" s="4">
        <f>'7'!CJ1</f>
        <v>0.10303958086714719</v>
      </c>
      <c r="CK8" s="4">
        <f>'7'!CK1</f>
        <v>6.1276130596135354E-2</v>
      </c>
      <c r="CL8" s="4">
        <f>'7'!CL1</f>
        <v>7.7684485026577543E-2</v>
      </c>
      <c r="CM8" s="4">
        <f>'7'!CM1</f>
        <v>0.96103272134918183</v>
      </c>
      <c r="CN8" s="4">
        <f>'7'!CN1</f>
        <v>0.94336935732116267</v>
      </c>
      <c r="CO8" s="4">
        <f>'7'!CO1</f>
        <v>0.89696041913285285</v>
      </c>
      <c r="CP8" s="4">
        <f>'7'!CP1</f>
        <v>0.93872386940386465</v>
      </c>
      <c r="CQ8" s="4">
        <f>'7'!CQ1</f>
        <v>0.92231551497342246</v>
      </c>
      <c r="CR8" s="4">
        <f>'7'!CR1</f>
        <v>4.0653110325743626E-2</v>
      </c>
      <c r="CS8" s="4">
        <f>'7'!CS1</f>
        <v>5.8150804087559245E-2</v>
      </c>
      <c r="CT8" s="4">
        <f>'7'!CT1</f>
        <v>0.10584620086075906</v>
      </c>
      <c r="CU8" s="4">
        <f>'7'!CU1</f>
        <v>6.6226569087654272E-2</v>
      </c>
      <c r="CV8" s="4">
        <f>'7'!CV1</f>
        <v>8.46917488704622E-2</v>
      </c>
      <c r="CW8" s="4">
        <f>'7'!CW1</f>
        <v>1.4187129972648271</v>
      </c>
      <c r="CX8" s="4">
        <f>'7'!CX1</f>
        <v>1.4092617093225737</v>
      </c>
      <c r="CY8" s="4">
        <f>'7'!CY1</f>
        <v>1.167230532171682</v>
      </c>
      <c r="CZ8" s="4">
        <f>'7'!CZ1</f>
        <v>1.4046431627187379</v>
      </c>
      <c r="DA8" s="4">
        <f>'7'!DA1</f>
        <v>1.4891859692533278</v>
      </c>
      <c r="DB8" s="4">
        <f>'7'!DB1</f>
        <v>257.27543252489602</v>
      </c>
      <c r="DC8" s="4">
        <f>'7'!DC1</f>
        <v>259.00086377529834</v>
      </c>
      <c r="DD8" s="4">
        <f>'7'!DD1</f>
        <v>312.70600788766376</v>
      </c>
      <c r="DE8" s="4">
        <f>'7'!DE1</f>
        <v>259.85247334527952</v>
      </c>
      <c r="DF8" s="4">
        <f>'7'!DF1</f>
        <v>245.10034846958007</v>
      </c>
      <c r="DG8" s="4">
        <f>'7'!DG1</f>
        <v>206.887661722941</v>
      </c>
      <c r="DH8" s="4">
        <f>'7'!DH1</f>
        <v>310.40010351966873</v>
      </c>
      <c r="DI8" s="4">
        <f>'7'!DI1</f>
        <v>167.95523941707148</v>
      </c>
      <c r="DJ8" s="4">
        <f>'7'!DJ1</f>
        <v>409.71880341880342</v>
      </c>
      <c r="DK8" s="4">
        <f>'7'!DK1</f>
        <v>246.67362428842506</v>
      </c>
      <c r="DL8" s="4">
        <f>'7'!DL1</f>
        <v>1.764242473235544</v>
      </c>
      <c r="DM8" s="4">
        <f>'7'!DM1</f>
        <v>1.175901669687657</v>
      </c>
      <c r="DN8" s="4">
        <f>'7'!DN1</f>
        <v>2.1731980572134524</v>
      </c>
      <c r="DO8" s="4">
        <f>'7'!DO1</f>
        <v>0.89085489109687488</v>
      </c>
      <c r="DP8" s="4">
        <f>'7'!DP1</f>
        <v>1.4796879927998339</v>
      </c>
      <c r="DQ8" s="4">
        <f>'7'!DQ1</f>
        <v>10.537408187209694</v>
      </c>
      <c r="DR8" s="4">
        <f>'7'!DR1</f>
        <v>10.17498048797041</v>
      </c>
      <c r="DS8" s="4">
        <f>'7'!DS1</f>
        <v>7.3386042844797528</v>
      </c>
      <c r="DT8" s="4">
        <f>'7'!DT1</f>
        <v>9.0061622860578279</v>
      </c>
      <c r="DU8" s="4">
        <f>'7'!DU1</f>
        <v>11.743975427422816</v>
      </c>
      <c r="DV8" s="4">
        <f>'7'!DV1</f>
        <v>34.638498719546327</v>
      </c>
      <c r="DW8" s="4">
        <f>'7'!DW1</f>
        <v>35.872304662552338</v>
      </c>
      <c r="DX8" s="4">
        <f>'7'!DX1</f>
        <v>49.736978020729389</v>
      </c>
      <c r="DY8" s="4">
        <f>'7'!DY1</f>
        <v>40.527806229413123</v>
      </c>
      <c r="DZ8" s="4">
        <f>'7'!DZ1</f>
        <v>31.079765302276204</v>
      </c>
      <c r="EA8" s="4">
        <f>'7'!EA1</f>
        <v>9.1025171116386918</v>
      </c>
      <c r="EB8" s="4">
        <f>'7'!EB1</f>
        <v>9.807238176228168</v>
      </c>
      <c r="EC8" s="4">
        <f>'7'!EC1</f>
        <v>6.0801522402683048</v>
      </c>
      <c r="ED8" s="4">
        <f>'7'!ED1</f>
        <v>7.8988119758111024</v>
      </c>
      <c r="EE8" s="4">
        <f>'7'!EE1</f>
        <v>13.610469833791388</v>
      </c>
      <c r="EF8" s="4">
        <f>'7'!EF1</f>
        <v>40.09879855466599</v>
      </c>
      <c r="EG8" s="4">
        <f>'7'!EG1</f>
        <v>37.21740957456565</v>
      </c>
      <c r="EH8" s="4">
        <f>'7'!EH1</f>
        <v>60.031391579743286</v>
      </c>
      <c r="EI8" s="4">
        <f>'7'!EI1</f>
        <v>46.209480757075418</v>
      </c>
      <c r="EJ8" s="4">
        <f>'7'!EJ1</f>
        <v>26.817590021308185</v>
      </c>
      <c r="EK8" s="4">
        <f>'7'!EK1</f>
        <v>0.15585941557317454</v>
      </c>
      <c r="EL8" s="4">
        <f>'7'!EL1</f>
        <v>0.14369608283181015</v>
      </c>
      <c r="EM8" s="4">
        <f>'7'!EM1</f>
        <v>0.19197389901542572</v>
      </c>
      <c r="EN8" s="4">
        <f>'7'!EN1</f>
        <v>0.1778296745156413</v>
      </c>
      <c r="EO8" s="4">
        <f>'7'!EO1</f>
        <v>0.10941473640800055</v>
      </c>
      <c r="EP8" s="4">
        <f>'7'!EP1</f>
        <v>0.84334210435204104</v>
      </c>
      <c r="EQ8" s="4">
        <f>'7'!EQ1</f>
        <v>0.8558221729250336</v>
      </c>
      <c r="ER8" s="4">
        <f>'7'!ER1</f>
        <v>0.79629946683964437</v>
      </c>
      <c r="ES8" s="4">
        <f>'7'!ES1</f>
        <v>0.82147001254116903</v>
      </c>
      <c r="ET8" s="4">
        <f>'7'!ET1</f>
        <v>0.8900353976218297</v>
      </c>
      <c r="EU8" s="4">
        <f>'7'!EU1</f>
        <v>1.1857584186056058</v>
      </c>
      <c r="EV8" s="4">
        <f>'7'!EV1</f>
        <v>1.1684670386398084</v>
      </c>
      <c r="EW8" s="4">
        <f>'7'!EW1</f>
        <v>1.2558089533436496</v>
      </c>
      <c r="EX8" s="4">
        <f>'7'!EX1</f>
        <v>1.2173298899938647</v>
      </c>
      <c r="EY8" s="4">
        <f>'7'!EY1</f>
        <v>1.1235508190707866</v>
      </c>
      <c r="EZ8" s="4">
        <f>'7'!EZ1</f>
        <v>0.18481161413484137</v>
      </c>
      <c r="FA8" s="4">
        <f>'7'!FA1</f>
        <v>0.16790413637062584</v>
      </c>
      <c r="FB8" s="4">
        <f>'7'!FB1</f>
        <v>0.24108254119186126</v>
      </c>
      <c r="FC8" s="4">
        <f>'7'!FC1</f>
        <v>0.21647737811577039</v>
      </c>
      <c r="FD8" s="4">
        <f>'7'!FD1</f>
        <v>0.12293301670962324</v>
      </c>
      <c r="FE8" s="4">
        <f>'7'!FE1</f>
        <v>7.2430410043145543E-2</v>
      </c>
      <c r="FF8" s="4">
        <f>'7'!FF1</f>
        <v>4.9307050963502845E-2</v>
      </c>
      <c r="FG8" s="4">
        <f>'7'!FG1</f>
        <v>0.13341076894331214</v>
      </c>
      <c r="FH8" s="4">
        <f>'7'!FH1</f>
        <v>0.11026366720079912</v>
      </c>
      <c r="FI8" s="4">
        <f>'7'!FI1</f>
        <v>0.11601589495507947</v>
      </c>
      <c r="FJ8" s="4">
        <f>'7'!FJ1</f>
        <v>0.65796159773418306</v>
      </c>
      <c r="FK8" s="4">
        <f>'7'!FK1</f>
        <v>0.4965330018970367</v>
      </c>
      <c r="FL8" s="4">
        <f>'7'!FL1</f>
        <v>0.86996771802891559</v>
      </c>
      <c r="FM8" s="4">
        <f>'7'!FM1</f>
        <v>0.87305772050948283</v>
      </c>
      <c r="FN8" s="4">
        <f>'7'!FN1</f>
        <v>1.5818610129564192</v>
      </c>
      <c r="FO8" s="4">
        <f>'7'!FO1</f>
        <v>0.12159894491599356</v>
      </c>
      <c r="FP8" s="4">
        <f>'7'!FP1</f>
        <v>8.3369944863036269E-2</v>
      </c>
      <c r="FQ8" s="4">
        <f>'7'!FQ1</f>
        <v>0.20973402821729559</v>
      </c>
      <c r="FR8" s="4">
        <f>'7'!FR1</f>
        <v>0.18899724627962389</v>
      </c>
      <c r="FS8" s="4">
        <f>'7'!FS1</f>
        <v>0.19446294633807304</v>
      </c>
      <c r="FT8">
        <f>IFERROR('7'!FT1,0)</f>
        <v>0</v>
      </c>
      <c r="FU8">
        <f>IFERROR('7'!FU1,0)</f>
        <v>0</v>
      </c>
      <c r="FV8">
        <f>IFERROR('7'!FV1,0)</f>
        <v>0</v>
      </c>
      <c r="FW8">
        <f>IFERROR('7'!FW1,0)</f>
        <v>0</v>
      </c>
      <c r="FX8">
        <f>IFERROR('7'!FX1,0)</f>
        <v>0</v>
      </c>
      <c r="FY8" s="4">
        <f>'7'!FY1</f>
        <v>0.14575182633382958</v>
      </c>
      <c r="FZ8" s="4">
        <f>'7'!FZ1</f>
        <v>0.10601898307315227</v>
      </c>
      <c r="GA8" s="4">
        <f>'7'!GA1</f>
        <v>2.7658748435604792E-2</v>
      </c>
      <c r="GB8" s="4">
        <f>'7'!GB1</f>
        <v>0.23282621690362054</v>
      </c>
      <c r="GC8" s="4">
        <f>'7'!GC1</f>
        <v>0.48285391894059154</v>
      </c>
      <c r="GD8" s="4">
        <f>'7'!GD1</f>
        <v>5.5283384689956028E-2</v>
      </c>
      <c r="GE8" s="4">
        <f>'7'!GE1</f>
        <v>7.9807396301614195E-2</v>
      </c>
      <c r="GF8" s="4">
        <f>'7'!GF1</f>
        <v>0.12027094481030728</v>
      </c>
      <c r="GG8" s="4">
        <f>'7'!GG1</f>
        <v>8.6071097879721989E-2</v>
      </c>
      <c r="GH8" s="4">
        <f>'7'!GH1</f>
        <v>0.1156866451302495</v>
      </c>
      <c r="GI8" s="4">
        <f>'7'!GI1</f>
        <v>6.9766385070802892E-2</v>
      </c>
      <c r="GJ8" s="4">
        <f>'7'!GJ1</f>
        <v>8.9204934001038683E-2</v>
      </c>
      <c r="GK8" s="4">
        <f>'7'!GK1</f>
        <v>0.12902432378338882</v>
      </c>
      <c r="GL8" s="4">
        <f>'7'!GL1</f>
        <v>0.10635087143543642</v>
      </c>
      <c r="GM8" s="4">
        <f>'7'!GM1</f>
        <v>0.14205157284578551</v>
      </c>
      <c r="GN8" s="4">
        <f>'7'!GN1</f>
        <v>8.8564207319184296E-2</v>
      </c>
      <c r="GO8" s="4">
        <f>'7'!GO1</f>
        <v>9.61796506531747E-2</v>
      </c>
      <c r="GP8" s="4">
        <f>'7'!GP1</f>
        <v>9.8693745071702949E-2</v>
      </c>
      <c r="GQ8" s="4">
        <f>'7'!GQ1</f>
        <v>0.11992639388647312</v>
      </c>
      <c r="GR8" s="4">
        <f>'7'!GR1</f>
        <v>0.11721309597452288</v>
      </c>
      <c r="GS8" s="4">
        <f>'7'!GS1</f>
        <v>1.4187129972648271</v>
      </c>
      <c r="GT8" s="4">
        <f>'7'!GT1</f>
        <v>1.4092617093225737</v>
      </c>
      <c r="GU8" s="4">
        <f>'7'!GU1</f>
        <v>1.167230532171682</v>
      </c>
      <c r="GV8" s="4">
        <f>'7'!GV1</f>
        <v>1.4046431627187379</v>
      </c>
      <c r="GW8" s="4">
        <f>'7'!GW1</f>
        <v>1.4891859692533278</v>
      </c>
      <c r="GX8" s="4">
        <f>'7'!GX1</f>
        <v>1.8211657830730881</v>
      </c>
      <c r="GY8" s="4">
        <f>'7'!GY1</f>
        <v>1.8676108446504065</v>
      </c>
      <c r="GZ8" s="4">
        <f>'7'!GZ1</f>
        <v>1.728926830915102</v>
      </c>
      <c r="HA8" s="4">
        <f>'7'!HA1</f>
        <v>2.0224737367995407</v>
      </c>
      <c r="HB8" s="4">
        <f>'7'!HB1</f>
        <v>2.420984182761702</v>
      </c>
      <c r="HC8" s="4">
        <f>'7'!HC1</f>
        <v>0.15585941557317454</v>
      </c>
      <c r="HD8" s="4">
        <f>'7'!HD1</f>
        <v>0.14369608283181015</v>
      </c>
      <c r="HE8" s="4">
        <f>'7'!HE1</f>
        <v>0.19197389901542572</v>
      </c>
      <c r="HF8" s="4">
        <f>'7'!HF1</f>
        <v>0.1778296745156413</v>
      </c>
      <c r="HG8" s="4">
        <f>'7'!HG1</f>
        <v>0.10941473640800055</v>
      </c>
      <c r="HH8" s="4">
        <f>'7'!HH1</f>
        <v>6.9766385070802892E-2</v>
      </c>
      <c r="HI8" s="4">
        <f>'7'!HI1</f>
        <v>8.9204934001038683E-2</v>
      </c>
      <c r="HJ8" s="4">
        <f>'7'!HJ1</f>
        <v>0.12902432378338882</v>
      </c>
      <c r="HK8" s="4">
        <f>'7'!HK1</f>
        <v>0.10635087143543642</v>
      </c>
      <c r="HL8" s="4">
        <f>'7'!HL1</f>
        <v>0.14205157284578551</v>
      </c>
      <c r="HM8" s="4">
        <f>'7'!HM1</f>
        <v>1.4238912162863968</v>
      </c>
      <c r="HN8" s="4">
        <f>'7'!HN1</f>
        <v>1.4667067728540644</v>
      </c>
      <c r="HO8" s="4">
        <f>'7'!HO1</f>
        <v>1.2561122940363687</v>
      </c>
      <c r="HP8" s="4">
        <f>'7'!HP1</f>
        <v>1.4127890622252957</v>
      </c>
      <c r="HQ8" s="4">
        <f>'7'!HQ1</f>
        <v>1.5133628886292299</v>
      </c>
      <c r="HR8" s="4">
        <f>'7'!HR1</f>
        <v>1.9642673080226765</v>
      </c>
      <c r="HS8" s="4">
        <f>'7'!HS1</f>
        <v>1.7641947286401518</v>
      </c>
      <c r="HT8" s="4">
        <f>'7'!HT1</f>
        <v>1.1475032471290236</v>
      </c>
      <c r="HU8" s="4">
        <f>'7'!HU1</f>
        <v>2.3436939831568977</v>
      </c>
      <c r="HV8" s="4">
        <f>'7'!HV1</f>
        <v>5.6059554705641306</v>
      </c>
      <c r="HW8" s="4">
        <f>'7'!HW1</f>
        <v>1.0307477535181346</v>
      </c>
      <c r="HX8" s="4">
        <f>'7'!HX1</f>
        <v>1.1374402084510165</v>
      </c>
      <c r="HY8" s="4">
        <f>'7'!HY1</f>
        <v>1.2081672385166036</v>
      </c>
      <c r="HZ8" s="4">
        <f>'7'!HZ1</f>
        <v>1.1980263792852055</v>
      </c>
      <c r="IA8" s="4">
        <f>'7'!IA1</f>
        <v>1.4597586735939625</v>
      </c>
      <c r="IB8" s="4">
        <f>'7'!IB1</f>
        <v>6.4160384300331819</v>
      </c>
      <c r="IC8" s="4">
        <f>'7'!IC1</f>
        <v>6.9591319421730882</v>
      </c>
      <c r="ID8" s="4">
        <f>'7'!ID1</f>
        <v>5.2090414641192799</v>
      </c>
      <c r="IE8" s="4">
        <f>'7'!IE1</f>
        <v>5.6233584339830944</v>
      </c>
      <c r="IF8" s="4">
        <f>'7'!IF1</f>
        <v>9.1395367098547311</v>
      </c>
      <c r="IG8" s="4">
        <f>'7'!IG1</f>
        <v>0</v>
      </c>
      <c r="IH8" s="4">
        <f>'7'!IH1</f>
        <v>0</v>
      </c>
      <c r="II8" s="4">
        <f>'7'!II1</f>
        <v>0</v>
      </c>
      <c r="IJ8" s="4">
        <f>'7'!IJ1</f>
        <v>0</v>
      </c>
      <c r="IK8" s="4">
        <f>'7'!IK1</f>
        <v>0</v>
      </c>
      <c r="IL8" s="4">
        <f>'7'!IL1</f>
        <v>6.9766385070802892E-2</v>
      </c>
      <c r="IM8" s="4">
        <f>'7'!IM1</f>
        <v>8.9204934001038683E-2</v>
      </c>
      <c r="IN8" s="4">
        <f>'7'!IN1</f>
        <v>0.12902432378338882</v>
      </c>
      <c r="IO8" s="4">
        <f>'7'!IO1</f>
        <v>0.10635087143543642</v>
      </c>
      <c r="IP8" s="4">
        <f>'7'!IP1</f>
        <v>0.14205157284578551</v>
      </c>
      <c r="IQ8" s="4">
        <f>'7'!IQ1</f>
        <v>1.4238912162863968</v>
      </c>
      <c r="IR8" s="4">
        <f>'7'!IR1</f>
        <v>1.4667067728540644</v>
      </c>
      <c r="IS8" s="4">
        <f>'7'!IS1</f>
        <v>1.2561122940363687</v>
      </c>
      <c r="IT8" s="4">
        <f>'7'!IT1</f>
        <v>1.4127890622252957</v>
      </c>
      <c r="IU8" s="4">
        <f>'7'!IU1</f>
        <v>1.5133628886292299</v>
      </c>
      <c r="IV8" s="4">
        <f>'7'!IV1</f>
        <v>1.9642673080226765</v>
      </c>
      <c r="IW8" s="4">
        <f>'7'!IW1</f>
        <v>1.7641947286401518</v>
      </c>
      <c r="IX8" s="4">
        <f>'7'!IX1</f>
        <v>1.1475032471290236</v>
      </c>
      <c r="IY8" s="4">
        <f>'7'!IY1</f>
        <v>2.3436939831568977</v>
      </c>
      <c r="IZ8" s="4">
        <f>'7'!IZ1</f>
        <v>5.6059554705641306</v>
      </c>
      <c r="JA8" s="4">
        <f>'7'!JA1</f>
        <v>1.583370438524045</v>
      </c>
      <c r="JB8" s="4">
        <f>'7'!JB1</f>
        <v>1.7211564416435403</v>
      </c>
      <c r="JC8" s="4">
        <f>'7'!JC1</f>
        <v>1.5500096135556403</v>
      </c>
      <c r="JD8" s="4">
        <f>'7'!JD1</f>
        <v>1.6555501739961458</v>
      </c>
      <c r="JE8" s="4">
        <f>'7'!JE1</f>
        <v>2.5673241367995043</v>
      </c>
      <c r="JF8" s="4">
        <f>'7'!JF1</f>
        <v>0.84334210435204104</v>
      </c>
      <c r="JG8" s="4">
        <f>'7'!JG1</f>
        <v>0.8558221729250336</v>
      </c>
      <c r="JH8" s="4">
        <f>'7'!JH1</f>
        <v>0.79629946683964437</v>
      </c>
      <c r="JI8" s="4">
        <f>'7'!JI1</f>
        <v>0.82147001254116903</v>
      </c>
      <c r="JJ8" s="4">
        <f>'7'!JJ1</f>
        <v>0.8900353976218297</v>
      </c>
      <c r="JK8" s="4">
        <f>'7'!JK1</f>
        <v>4.3679179591061598E-3</v>
      </c>
      <c r="JL8" s="4">
        <f>'7'!JL1</f>
        <v>0.58846584546472569</v>
      </c>
      <c r="JM8" s="4">
        <f>'7'!JM1</f>
        <v>0.85506576762586817</v>
      </c>
      <c r="JN8" s="4">
        <f>'7'!JN1</f>
        <v>-0.44363499103519866</v>
      </c>
      <c r="JO8" s="4">
        <f>'7'!JO1</f>
        <v>-1.9957971374203689</v>
      </c>
      <c r="JP8" s="4">
        <f>'7'!JP1</f>
        <v>6.9766385070802892E-2</v>
      </c>
      <c r="JQ8" s="4">
        <f>'7'!JQ1</f>
        <v>8.9204934001038683E-2</v>
      </c>
      <c r="JR8" s="4">
        <f>'7'!JR1</f>
        <v>0.12902432378338882</v>
      </c>
      <c r="JS8" s="4">
        <f>'7'!JS1</f>
        <v>0.10635087143543642</v>
      </c>
      <c r="JT8" s="4">
        <f>'7'!JT1</f>
        <v>0.14205157284578551</v>
      </c>
      <c r="JU8" s="4">
        <f>'7'!JU1</f>
        <v>7.1950954745793327E-2</v>
      </c>
      <c r="JV8" s="4">
        <f>'7'!JV1</f>
        <v>5.0005599731212901E-2</v>
      </c>
      <c r="JW8" s="4">
        <f>'7'!JW1</f>
        <v>0.14274496387012206</v>
      </c>
      <c r="JX8" s="4">
        <f>'7'!JX1</f>
        <v>0.110401746925066</v>
      </c>
      <c r="JY8" s="4">
        <f>'7'!JY1</f>
        <v>0.11577674924712067</v>
      </c>
      <c r="JZ8" s="4">
        <f>'7'!JZ1</f>
        <v>4</v>
      </c>
      <c r="KA8" s="4">
        <f>'7'!KA1</f>
        <v>4</v>
      </c>
      <c r="KB8" s="4">
        <f>'7'!KB1</f>
        <v>4</v>
      </c>
      <c r="KC8" s="4">
        <f>'7'!KC1</f>
        <v>4</v>
      </c>
      <c r="KD8" s="4">
        <f>'7'!KD1</f>
        <v>4</v>
      </c>
      <c r="KE8" s="4">
        <f>'7'!KE1</f>
        <v>0</v>
      </c>
      <c r="KF8" s="4">
        <f>'7'!KF1</f>
        <v>0</v>
      </c>
      <c r="KG8" s="4">
        <f>'7'!KG1</f>
        <v>0</v>
      </c>
      <c r="KH8" s="4">
        <f>'7'!KH1</f>
        <v>0</v>
      </c>
      <c r="KI8" s="4">
        <f>'7'!KI1</f>
        <v>0</v>
      </c>
      <c r="KJ8" s="4">
        <f>'7'!KJ1</f>
        <v>1</v>
      </c>
      <c r="KK8" s="4">
        <f>'7'!KK1</f>
        <v>2</v>
      </c>
      <c r="KL8" s="4">
        <f>'7'!KL1</f>
        <v>3</v>
      </c>
      <c r="KM8" s="4">
        <f>'7'!KM1</f>
        <v>2</v>
      </c>
      <c r="KN8" s="4">
        <f>'7'!KN1</f>
        <v>3</v>
      </c>
      <c r="KO8" s="4">
        <f>'7'!KO1</f>
        <v>2</v>
      </c>
      <c r="KP8" s="4">
        <f>'7'!KP1</f>
        <v>2</v>
      </c>
      <c r="KQ8" s="4">
        <f>'7'!KQ1</f>
        <v>4</v>
      </c>
      <c r="KR8" s="4">
        <f>'7'!KR1</f>
        <v>4</v>
      </c>
      <c r="KS8" s="4">
        <f>'7'!KS1</f>
        <v>4</v>
      </c>
      <c r="KT8" s="4">
        <f>'7'!KT1</f>
        <v>2</v>
      </c>
      <c r="KU8" s="4">
        <f>'7'!KU1</f>
        <v>2</v>
      </c>
      <c r="KV8" s="4">
        <f>'7'!KV1</f>
        <v>2</v>
      </c>
      <c r="KW8" s="4">
        <f>'7'!KW1</f>
        <v>2</v>
      </c>
      <c r="KX8" s="4">
        <f>'7'!KX1</f>
        <v>2</v>
      </c>
      <c r="KY8" s="4">
        <f>'7'!KY1</f>
        <v>1.5</v>
      </c>
      <c r="KZ8" s="4">
        <f>'7'!KZ1</f>
        <v>2</v>
      </c>
      <c r="LA8" s="4">
        <f>'7'!LA1</f>
        <v>3.5</v>
      </c>
      <c r="LB8" s="4">
        <f>'7'!LB1</f>
        <v>3</v>
      </c>
      <c r="LC8" s="4">
        <f>'7'!LC1</f>
        <v>3.5</v>
      </c>
      <c r="LD8" s="4">
        <f>'7'!LD1</f>
        <v>1.75</v>
      </c>
      <c r="LE8" s="4">
        <f>'7'!LE1</f>
        <v>2</v>
      </c>
      <c r="LF8" s="4">
        <f>'7'!LF1</f>
        <v>2.75</v>
      </c>
      <c r="LG8" s="4">
        <f>'7'!LG1</f>
        <v>2.5</v>
      </c>
      <c r="LH8" s="4">
        <f>'7'!LH1</f>
        <v>2.75</v>
      </c>
      <c r="LI8" s="4">
        <f>'7'!LI1</f>
        <v>1.1994706389265051</v>
      </c>
      <c r="LJ8" s="4">
        <f>'7'!LJ1</f>
        <v>1.1331669705587673</v>
      </c>
      <c r="LK8" s="4">
        <f>'7'!LK1</f>
        <v>1.0146159660302458</v>
      </c>
      <c r="LL8" s="4">
        <f>'7'!LL1</f>
        <v>1.3831777545341517</v>
      </c>
      <c r="LM8" s="4">
        <f>'7'!LM1</f>
        <v>2.1586372160866847</v>
      </c>
      <c r="LN8" s="4">
        <f>'7'!LN1</f>
        <v>0.91684301054157691</v>
      </c>
      <c r="LO8" s="4">
        <f>'7'!LO1</f>
        <v>0.83643409957151826</v>
      </c>
      <c r="LP8" s="4">
        <f>'7'!LP1</f>
        <v>0.54096988782300393</v>
      </c>
      <c r="LQ8" s="4">
        <f>'7'!LQ1</f>
        <v>1.2070687226184256</v>
      </c>
      <c r="LR8" s="4">
        <f>'7'!LR1</f>
        <v>2.7767856749443087</v>
      </c>
      <c r="LS8" s="4">
        <f>'7'!LS1</f>
        <v>0.70791750337568815</v>
      </c>
      <c r="LT8" s="4">
        <f>'7'!LT1</f>
        <v>0.7059010144828769</v>
      </c>
      <c r="LU8" s="4">
        <f>'7'!LU1</f>
        <v>0.58131720268051135</v>
      </c>
      <c r="LV8" s="4">
        <f>'7'!LV1</f>
        <v>0.70401962048312805</v>
      </c>
      <c r="LW8" s="4">
        <f>'7'!LW1</f>
        <v>0.74592755515843012</v>
      </c>
      <c r="LX8" s="4">
        <f>'7'!LX1</f>
        <v>0.52442191044102104</v>
      </c>
      <c r="LY8" s="4">
        <f>'7'!LY1</f>
        <v>0.74601849614480598</v>
      </c>
      <c r="LZ8" s="4">
        <f>'7'!LZ1</f>
        <v>1.2082986345590707</v>
      </c>
      <c r="MA8" s="4">
        <f>'7'!MA1</f>
        <v>0.83821536090858506</v>
      </c>
      <c r="MB8" s="4">
        <f>'7'!MB1</f>
        <v>1.039838599133146</v>
      </c>
      <c r="MC8" s="4">
        <f>'7'!MC1</f>
        <v>0.78302836463334258</v>
      </c>
      <c r="MD8" s="4">
        <f>'7'!MD1</f>
        <v>0.83733865288420961</v>
      </c>
      <c r="ME8" s="4">
        <f>'7'!ME1</f>
        <v>0.9013268215690311</v>
      </c>
      <c r="MF8" s="4">
        <f>'7'!MF1</f>
        <v>1.040810568714005</v>
      </c>
      <c r="MG8" s="4">
        <f>'7'!MG1</f>
        <v>1.7807948068978972</v>
      </c>
      <c r="MH8" s="4">
        <f>'7'!MH1</f>
        <v>1.1994706389265051</v>
      </c>
      <c r="MI8" s="4">
        <f>'7'!MI1</f>
        <v>1.1331669705587673</v>
      </c>
      <c r="MJ8" s="4">
        <f>'7'!MJ1</f>
        <v>1.0146159660302458</v>
      </c>
      <c r="MK8" s="4">
        <f>'7'!MK1</f>
        <v>1.3831777545341517</v>
      </c>
      <c r="ML8" s="4">
        <f>'7'!ML1</f>
        <v>2.1586372160866847</v>
      </c>
      <c r="MM8" s="4">
        <f>'7'!MM1</f>
        <v>1.6866842087040821</v>
      </c>
      <c r="MN8" s="4">
        <f>'7'!MN1</f>
        <v>1.7116443458500672</v>
      </c>
      <c r="MO8" s="4">
        <f>'7'!MO1</f>
        <v>1.5925989336792887</v>
      </c>
      <c r="MP8" s="4">
        <f>'7'!MP1</f>
        <v>1.6429400250823381</v>
      </c>
      <c r="MQ8" s="4">
        <f>'7'!MQ1</f>
        <v>1.7800707952436594</v>
      </c>
      <c r="MR8" s="4">
        <f>'7'!MR1</f>
        <v>5.4109153511877492</v>
      </c>
      <c r="MS8" s="4">
        <f>'7'!MS1</f>
        <v>5.9557794204225809</v>
      </c>
      <c r="MT8" s="4">
        <f>'7'!MT1</f>
        <v>4.1479569406237831</v>
      </c>
      <c r="MU8" s="4">
        <f>'7'!MU1</f>
        <v>4.6194203232875806</v>
      </c>
      <c r="MV8" s="4">
        <f>'7'!MV1</f>
        <v>8.1345111896348641</v>
      </c>
      <c r="MW8" s="4">
        <f>'7'!MW1</f>
        <v>1.3231632594628644</v>
      </c>
      <c r="MX8" s="4">
        <f>'7'!MX1</f>
        <v>1.441618673351853</v>
      </c>
      <c r="MY8" s="4">
        <f>'7'!MY1</f>
        <v>1.0665937938040919</v>
      </c>
      <c r="MZ8" s="4">
        <f>'7'!MZ1</f>
        <v>1.1542462880914532</v>
      </c>
      <c r="NA8" s="4">
        <f>'7'!NA1</f>
        <v>1.9078049446796885</v>
      </c>
      <c r="NB8" s="4">
        <f>'7'!NB1</f>
        <v>9.7218470600610072</v>
      </c>
      <c r="NC8" s="4">
        <f>'7'!NC1</f>
        <v>14.683816425120773</v>
      </c>
      <c r="ND8" s="4">
        <f>'7'!ND1</f>
        <v>9.5928059218135555</v>
      </c>
      <c r="NE8" s="4">
        <f>'7'!NE1</f>
        <v>19.445925925925927</v>
      </c>
      <c r="NF8" s="4">
        <f>'7'!NF1</f>
        <v>11.042884250474383</v>
      </c>
      <c r="NG8" s="4">
        <f>'7'!NG1</f>
        <v>2.1976464524995705</v>
      </c>
      <c r="NH8" s="4">
        <f>'7'!NH1</f>
        <v>1.6334440002710211</v>
      </c>
      <c r="NI8" s="4">
        <f>'7'!NI1</f>
        <v>0.65135479224804205</v>
      </c>
      <c r="NJ8" s="4">
        <f>'7'!NJ1</f>
        <v>3.4384617986268475</v>
      </c>
      <c r="NK8" s="4">
        <f>'7'!NK1</f>
        <v>9.6320721212949056</v>
      </c>
      <c r="NL8" s="4">
        <f>'7'!NL1</f>
        <v>0.91684301054157691</v>
      </c>
      <c r="NM8" s="4">
        <f>'7'!NM1</f>
        <v>0.83643409957151815</v>
      </c>
      <c r="NN8" s="4">
        <f>'7'!NN1</f>
        <v>0.54096988782300393</v>
      </c>
      <c r="NO8" s="4">
        <f>'7'!NO1</f>
        <v>1.2070687226184256</v>
      </c>
      <c r="NP8" s="4">
        <f>'7'!NP1</f>
        <v>2.7767856749443083</v>
      </c>
      <c r="NQ8" s="4">
        <f>'7'!NQ1</f>
        <v>0.78570692320907054</v>
      </c>
      <c r="NR8" s="4">
        <f>'7'!NR1</f>
        <v>0.70567789145606075</v>
      </c>
      <c r="NS8" s="4">
        <f>'7'!NS1</f>
        <v>0.45900129885160945</v>
      </c>
      <c r="NT8" s="4">
        <f>'7'!NT1</f>
        <v>0.93747759326275903</v>
      </c>
      <c r="NU8" s="4">
        <f>'7'!NU1</f>
        <v>2.2423821882256521</v>
      </c>
      <c r="NV8" s="4">
        <f>'7'!NV1</f>
        <v>0.48535358169165249</v>
      </c>
      <c r="NW8" s="4">
        <f>'7'!NW1</f>
        <v>0.35304321363359709</v>
      </c>
      <c r="NX8" s="4">
        <f>'7'!NX1</f>
        <v>9.2103632290563967E-2</v>
      </c>
      <c r="NY8" s="4">
        <f>'7'!NY1</f>
        <v>0.77531130228905643</v>
      </c>
      <c r="NZ8" s="4">
        <f>'7'!NZ1</f>
        <v>1.6079035500721699</v>
      </c>
      <c r="OA8" s="4">
        <f>'7'!OA1</f>
        <v>0.70935649863241357</v>
      </c>
      <c r="OB8" s="4">
        <f>'7'!OB1</f>
        <v>0.70463085466128683</v>
      </c>
      <c r="OC8" s="4">
        <f>'7'!OC1</f>
        <v>0.58361526608584102</v>
      </c>
      <c r="OD8" s="4">
        <f>'7'!OD1</f>
        <v>0.70232158135936895</v>
      </c>
      <c r="OE8" s="4">
        <f>'7'!OE1</f>
        <v>0.7445929846266639</v>
      </c>
      <c r="OF8" s="4">
        <f>'7'!OF1</f>
        <v>0.42056272002299017</v>
      </c>
      <c r="OG8" s="4">
        <f>'7'!OG1</f>
        <v>0.41166896404015552</v>
      </c>
      <c r="OH8" s="4">
        <f>'7'!OH1</f>
        <v>0.36645463822931779</v>
      </c>
      <c r="OI8" s="4">
        <f>'7'!OI1</f>
        <v>0.42747852668825886</v>
      </c>
      <c r="OJ8" s="4">
        <f>'7'!OJ1</f>
        <v>0.41829402887582495</v>
      </c>
      <c r="OK8" s="4">
        <f>'7'!OK1</f>
        <v>0.40751219824686902</v>
      </c>
      <c r="OL8" s="4">
        <f>'7'!OL1</f>
        <v>0.34941211586595139</v>
      </c>
      <c r="OM8" s="4">
        <f>'7'!OM1</f>
        <v>0.37455866888959127</v>
      </c>
      <c r="ON8" s="4">
        <f>'7'!ON1</f>
        <v>0.54459698229554976</v>
      </c>
      <c r="OO8" s="4">
        <f>'7'!OO1</f>
        <v>0.53409694069863156</v>
      </c>
      <c r="OP8" s="4">
        <f>'7'!OP1</f>
        <v>3.8248944515974488</v>
      </c>
      <c r="OQ8" s="4">
        <f>'7'!OQ1</f>
        <v>6.4829626801565334</v>
      </c>
      <c r="OR8" s="4">
        <f>'7'!OR1</f>
        <v>11.003838856285576</v>
      </c>
      <c r="OS8" s="4">
        <f>'7'!OS1</f>
        <v>4.5006588422762235</v>
      </c>
      <c r="OT8" s="4">
        <f>'7'!OT1</f>
        <v>5.8180063660324635</v>
      </c>
      <c r="OU8" s="4">
        <f>'7'!OU1</f>
        <v>1.3710755082980099</v>
      </c>
      <c r="OV8" s="4">
        <f>'7'!OV1</f>
        <v>1.1507369900929201</v>
      </c>
      <c r="OW8" s="4">
        <f>'7'!OW1</f>
        <v>1.0980700920287201</v>
      </c>
      <c r="OX8" s="4">
        <f>'7'!OX1</f>
        <v>1.8624281250445875</v>
      </c>
      <c r="OY8" s="4">
        <f>'7'!OY1</f>
        <v>1.7872764890806649</v>
      </c>
      <c r="OZ8" s="4">
        <f>'7'!OZ1</f>
        <v>1.1056676937991206</v>
      </c>
      <c r="PA8" s="4">
        <f>'7'!PA1</f>
        <v>1.5961479260322839</v>
      </c>
      <c r="PB8" s="4">
        <f>'7'!PB1</f>
        <v>2.4054188962061458</v>
      </c>
      <c r="PC8" s="4">
        <f>'7'!PC1</f>
        <v>1.7214219575944396</v>
      </c>
      <c r="PD8" s="4">
        <f>'7'!PD1</f>
        <v>2.3137329026049902</v>
      </c>
      <c r="PE8" s="4">
        <f>'7'!PE1</f>
        <v>1.5618595225104195</v>
      </c>
      <c r="PF8" s="4">
        <f>'7'!PF1</f>
        <v>2.2611497834460215</v>
      </c>
      <c r="PG8" s="4">
        <f>'7'!PG1</f>
        <v>4.1378766792286905</v>
      </c>
      <c r="PH8" s="4">
        <f>'7'!PH1</f>
        <v>2.445133498428818</v>
      </c>
      <c r="PI8" s="4">
        <f>'7'!PI1</f>
        <v>3.1018198571757658</v>
      </c>
      <c r="PJ8" s="4">
        <f>'7'!PJ1</f>
        <v>1.3150668403585497</v>
      </c>
      <c r="PK8" s="4">
        <f>'7'!PK1</f>
        <v>0.78605242360379357</v>
      </c>
      <c r="PL8" s="4">
        <f>'7'!PL1</f>
        <v>0.41476432549620607</v>
      </c>
      <c r="PM8" s="4">
        <f>'7'!PM1</f>
        <v>1.3369257473481195</v>
      </c>
      <c r="PN8" s="4">
        <f>'7'!PN1</f>
        <v>1.2076478296808533</v>
      </c>
      <c r="PO8" s="12">
        <f>'7'!PO1</f>
        <v>4.3233426024756749</v>
      </c>
      <c r="PP8" s="4">
        <f>'7'!PP1</f>
        <v>5.8204298901405114</v>
      </c>
      <c r="PQ8" s="4">
        <f>'7'!PQ1</f>
        <v>4.0031419205421095</v>
      </c>
      <c r="PR8" s="4">
        <f>'7'!PR1</f>
        <v>7.0106877139116461</v>
      </c>
      <c r="PS8" s="4">
        <f>'7'!PS1</f>
        <v>5.4607756946686212</v>
      </c>
      <c r="PT8" s="4">
        <f>'7'!PT1</f>
        <v>1.2737339859337664</v>
      </c>
      <c r="PU8" s="4">
        <f>'7'!PU1</f>
        <v>1.0389432371545606</v>
      </c>
      <c r="PV8" s="4">
        <f>'7'!PV1</f>
        <v>0.53716495586362656</v>
      </c>
      <c r="PW8" s="4">
        <f>'7'!PW1</f>
        <v>1.8436953289310136</v>
      </c>
      <c r="PX8" s="4">
        <f>'7'!PX1</f>
        <v>4.7792071207845295</v>
      </c>
      <c r="PY8" s="4">
        <f>'7'!PY1</f>
        <v>0.5124771389674242</v>
      </c>
      <c r="PZ8" s="4">
        <f>'7'!PZ1</f>
        <v>0.48857064485579788</v>
      </c>
      <c r="QA8" s="4">
        <f>'7'!QA1</f>
        <v>0.44154285773491669</v>
      </c>
      <c r="QB8" s="4">
        <f>'7'!QB1</f>
        <v>0.55813236344772588</v>
      </c>
      <c r="QC8" s="4">
        <f>'7'!QC1</f>
        <v>0.56566131806704012</v>
      </c>
      <c r="QD8" s="4">
        <f>'7'!QD1</f>
        <v>1.7608040337326052</v>
      </c>
      <c r="QE8" s="4">
        <f>'7'!QE1</f>
        <v>2.3057053332791182</v>
      </c>
      <c r="QF8" s="4">
        <f>'7'!QF1</f>
        <v>3.4711882636374081</v>
      </c>
      <c r="QG8" s="4">
        <f>'7'!QG1</f>
        <v>2.332461998630841</v>
      </c>
      <c r="QH8" s="4">
        <f>'7'!QH1</f>
        <v>2.7430102162420229</v>
      </c>
      <c r="QI8" s="4">
        <f>'7'!QI1</f>
        <v>1.9215098713597392</v>
      </c>
      <c r="QJ8" s="4">
        <f>'7'!QJ1</f>
        <v>2.3178108366792212</v>
      </c>
      <c r="QK8" s="4">
        <f>'7'!QK1</f>
        <v>2.3293689867050564</v>
      </c>
      <c r="QL8" s="4">
        <f>'7'!QL1</f>
        <v>2.8013832583457732</v>
      </c>
      <c r="QM8" s="4">
        <f>'7'!QM1</f>
        <v>3.6932576893127096</v>
      </c>
    </row>
    <row r="9" spans="1:455" x14ac:dyDescent="0.25">
      <c r="A9" s="14" t="s">
        <v>583</v>
      </c>
      <c r="B9" s="14"/>
      <c r="C9" s="14"/>
      <c r="D9" s="14"/>
      <c r="E9" s="14"/>
      <c r="F9" s="14"/>
      <c r="N9">
        <f>IFERROR('8'!N1,0)</f>
        <v>3359</v>
      </c>
      <c r="O9" s="4">
        <f>'8'!O1</f>
        <v>-21038</v>
      </c>
      <c r="P9" s="4">
        <f>'8'!P1</f>
        <v>-7796</v>
      </c>
      <c r="Q9" s="4">
        <f>'8'!Q1</f>
        <v>23811</v>
      </c>
      <c r="R9" s="4">
        <f>'8'!R1</f>
        <v>18686</v>
      </c>
      <c r="S9" s="4">
        <f>'8'!S1</f>
        <v>8971</v>
      </c>
      <c r="T9" s="4">
        <f>'8'!T1</f>
        <v>-17301</v>
      </c>
      <c r="U9" s="4">
        <f>'8'!U1</f>
        <v>-5354</v>
      </c>
      <c r="V9" s="4">
        <f>'8'!V1</f>
        <v>24052</v>
      </c>
      <c r="W9" s="4">
        <f>'8'!W1</f>
        <v>18855</v>
      </c>
      <c r="X9" s="7">
        <f>'8'!X1</f>
        <v>-2.7076413785021916E-2</v>
      </c>
      <c r="Y9" s="7">
        <f>'8'!Y1</f>
        <v>-2.6806616194263969E-3</v>
      </c>
      <c r="Z9" s="7">
        <f>'8'!Z1</f>
        <v>0.28634044592271046</v>
      </c>
      <c r="AA9" s="7">
        <f>'8'!AA1</f>
        <v>9.9789199578399157E-2</v>
      </c>
      <c r="AB9" s="7">
        <f>'8'!AB1</f>
        <v>-4.6024565258757741E-2</v>
      </c>
      <c r="AC9" s="7">
        <f>'8'!AC1</f>
        <v>0.20646804855109491</v>
      </c>
      <c r="AD9" s="7">
        <f>'8'!AD1</f>
        <v>1.1674638844301766</v>
      </c>
      <c r="AE9" s="7">
        <f>'8'!AE1</f>
        <v>-0.13252944944164416</v>
      </c>
      <c r="AF9" s="7">
        <f>'8'!AF1</f>
        <v>-1.228036112998738E-2</v>
      </c>
      <c r="AG9" s="7">
        <f>'8'!AG1</f>
        <v>-0.18924236938624522</v>
      </c>
      <c r="AH9" s="7">
        <f>'8'!AH1</f>
        <v>-7.9472261869398583E-2</v>
      </c>
      <c r="AI9" s="7">
        <f>'8'!AI1</f>
        <v>0.20812107207254521</v>
      </c>
      <c r="AJ9" s="4">
        <f>'8'!AJ1</f>
        <v>114686</v>
      </c>
      <c r="AK9" s="4">
        <f>'8'!AK1</f>
        <v>83039</v>
      </c>
      <c r="AL9" s="4">
        <f>'8'!AL1</f>
        <v>68272</v>
      </c>
      <c r="AM9" s="4">
        <f>'8'!AM1</f>
        <v>83803</v>
      </c>
      <c r="AN9" s="4">
        <f>'8'!AN1</f>
        <v>60596</v>
      </c>
      <c r="AO9" s="4">
        <f>'8'!AO1</f>
        <v>0.12099862297926924</v>
      </c>
      <c r="AP9" s="4">
        <f>'8'!AP1</f>
        <v>4.9582798459563544E-2</v>
      </c>
      <c r="AQ9" s="4">
        <f>'8'!AQ1</f>
        <v>7.7009171911565907E-2</v>
      </c>
      <c r="AR9" s="4">
        <f>'8'!AR1</f>
        <v>0.22809021597640997</v>
      </c>
      <c r="AS9" s="4">
        <f>'8'!AS1</f>
        <v>0.47487635174784137</v>
      </c>
      <c r="AT9" s="4">
        <f>'8'!AT1</f>
        <v>0.86304302718201198</v>
      </c>
      <c r="AU9" s="4">
        <f>'8'!AU1</f>
        <v>0.81660122328777462</v>
      </c>
      <c r="AV9" s="4">
        <f>'8'!AV1</f>
        <v>1.1791793246798552</v>
      </c>
      <c r="AW9" s="4">
        <f>'8'!AW1</f>
        <v>2.0786069123077331</v>
      </c>
      <c r="AX9" s="4">
        <f>'8'!AX1</f>
        <v>1.5071003437002264</v>
      </c>
      <c r="AY9" s="4">
        <f>'8'!AY1</f>
        <v>1.1831814837869956</v>
      </c>
      <c r="AZ9" s="4">
        <f>'8'!AZ1</f>
        <v>1.1129370233330815</v>
      </c>
      <c r="BA9" s="4">
        <f>'8'!BA1</f>
        <v>1.7223134729712051</v>
      </c>
      <c r="BB9" s="4">
        <f>'8'!BB1</f>
        <v>2.7370825917169195</v>
      </c>
      <c r="BC9" s="4">
        <f>'8'!BC1</f>
        <v>1.8544722944085841</v>
      </c>
      <c r="BD9" s="4">
        <f>'8'!BD1</f>
        <v>19422</v>
      </c>
      <c r="BE9" s="4">
        <f>'8'!BE1</f>
        <v>11965</v>
      </c>
      <c r="BF9" s="4">
        <f>'8'!BF1</f>
        <v>49693</v>
      </c>
      <c r="BG9" s="4">
        <f>'8'!BG1</f>
        <v>65389</v>
      </c>
      <c r="BH9" s="4">
        <f>'8'!BH1</f>
        <v>50965</v>
      </c>
      <c r="BI9" s="4">
        <f>'8'!BI1</f>
        <v>33.754093296261971</v>
      </c>
      <c r="BJ9" s="4">
        <f>'8'!BJ1</f>
        <v>50.067697450898457</v>
      </c>
      <c r="BK9" s="4">
        <f>'8'!BK1</f>
        <v>11.294689392872236</v>
      </c>
      <c r="BL9" s="4">
        <f>'8'!BL1</f>
        <v>7.9665081282784564</v>
      </c>
      <c r="BM9" s="4">
        <f>'8'!BM1</f>
        <v>10.328205631315608</v>
      </c>
      <c r="BN9" s="4">
        <f>'8'!BN1</f>
        <v>10.813503322289543</v>
      </c>
      <c r="BO9" s="4">
        <f>'8'!BO1</f>
        <v>7.2901295362734944</v>
      </c>
      <c r="BP9" s="4">
        <f>'8'!BP1</f>
        <v>32.316072386226161</v>
      </c>
      <c r="BQ9" s="4">
        <f>'8'!BQ1</f>
        <v>45.816811346036452</v>
      </c>
      <c r="BR9" s="4">
        <f>'8'!BR1</f>
        <v>35.340117444341224</v>
      </c>
      <c r="BS9" s="4">
        <f>'8'!BS1</f>
        <v>1.2642791275382502E-2</v>
      </c>
      <c r="BT9" s="4">
        <f>'8'!BT1</f>
        <v>-7.7039977442425092E-2</v>
      </c>
      <c r="BU9" s="4">
        <f>'8'!BU1</f>
        <v>-2.8471986355651485E-2</v>
      </c>
      <c r="BV9" s="4">
        <f>'8'!BV1</f>
        <v>0.11186120585167855</v>
      </c>
      <c r="BW9" s="4">
        <f>'8'!BW1</f>
        <v>9.6544526422386173E-2</v>
      </c>
      <c r="BX9" s="4">
        <f>'8'!BX1</f>
        <v>3.3765549428834897E-2</v>
      </c>
      <c r="BY9" s="4">
        <f>'8'!BY1</f>
        <v>-6.3355292790730891E-2</v>
      </c>
      <c r="BZ9" s="4">
        <f>'8'!BZ1</f>
        <v>-1.9553490886115708E-2</v>
      </c>
      <c r="CA9" s="4">
        <f>'8'!CA1</f>
        <v>0.11299339478159559</v>
      </c>
      <c r="CB9" s="4">
        <f>'8'!CB1</f>
        <v>9.7417694835389673E-2</v>
      </c>
      <c r="CC9" s="4">
        <f>'8'!CC1</f>
        <v>3.3013907317312893E-2</v>
      </c>
      <c r="CD9" s="4">
        <f>'8'!CD1</f>
        <v>-0.20423259877681779</v>
      </c>
      <c r="CE9" s="4">
        <f>'8'!CE1</f>
        <v>-6.1359736804823144E-2</v>
      </c>
      <c r="CF9" s="4">
        <f>'8'!CF1</f>
        <v>0.17251472580656846</v>
      </c>
      <c r="CG9" s="4">
        <f>'8'!CG1</f>
        <v>0.16355933686956217</v>
      </c>
      <c r="CH9" s="4">
        <f>'8'!CH1</f>
        <v>5.1237697766225521E-3</v>
      </c>
      <c r="CI9" s="4">
        <f>'8'!CI1</f>
        <v>-3.5118352084933059E-2</v>
      </c>
      <c r="CJ9" s="4">
        <f>'8'!CJ1</f>
        <v>-1.3890002440906022E-2</v>
      </c>
      <c r="CK9" s="4">
        <f>'8'!CK1</f>
        <v>4.5709338442223593E-2</v>
      </c>
      <c r="CL9" s="4">
        <f>'8'!CL1</f>
        <v>3.5499271434732138E-2</v>
      </c>
      <c r="CM9" s="4">
        <f>'8'!CM1</f>
        <v>0.99487623022337746</v>
      </c>
      <c r="CN9" s="4">
        <f>'8'!CN1</f>
        <v>1.035118352084933</v>
      </c>
      <c r="CO9" s="4">
        <f>'8'!CO1</f>
        <v>1.0138900024409061</v>
      </c>
      <c r="CP9" s="4">
        <f>'8'!CP1</f>
        <v>0.95429066155777642</v>
      </c>
      <c r="CQ9" s="4">
        <f>'8'!CQ1</f>
        <v>0.96450072856526781</v>
      </c>
      <c r="CR9" s="4">
        <f>'8'!CR1</f>
        <v>5.1008244232150527E-3</v>
      </c>
      <c r="CS9" s="4">
        <f>'8'!CS1</f>
        <v>-3.327302288212259E-2</v>
      </c>
      <c r="CT9" s="4">
        <f>'8'!CT1</f>
        <v>-1.3232937725754325E-2</v>
      </c>
      <c r="CU9" s="4">
        <f>'8'!CU1</f>
        <v>4.6109962122092348E-2</v>
      </c>
      <c r="CV9" s="4">
        <f>'8'!CV1</f>
        <v>3.4682381328012622E-2</v>
      </c>
      <c r="CW9" s="4">
        <f>'8'!CW1</f>
        <v>2.4674784048779568</v>
      </c>
      <c r="CX9" s="4">
        <f>'8'!CX1</f>
        <v>2.1937241604077942</v>
      </c>
      <c r="CY9" s="4">
        <f>'8'!CY1</f>
        <v>2.0498186718672962</v>
      </c>
      <c r="CZ9" s="4">
        <f>'8'!CZ1</f>
        <v>2.4472287209553607</v>
      </c>
      <c r="DA9" s="4">
        <f>'8'!DA1</f>
        <v>2.7196199392398785</v>
      </c>
      <c r="DB9" s="4">
        <f>'8'!DB1</f>
        <v>147.92429359399122</v>
      </c>
      <c r="DC9" s="4">
        <f>'8'!DC1</f>
        <v>166.38372617100123</v>
      </c>
      <c r="DD9" s="4">
        <f>'8'!DD1</f>
        <v>178.06453078481366</v>
      </c>
      <c r="DE9" s="4">
        <f>'8'!DE1</f>
        <v>149.14829859364741</v>
      </c>
      <c r="DF9" s="4">
        <f>'8'!DF1</f>
        <v>134.20992938521249</v>
      </c>
      <c r="DG9" s="4">
        <f>'8'!DG1</f>
        <v>19.313908611495744</v>
      </c>
      <c r="DH9" s="4">
        <f>'8'!DH1</f>
        <v>19.081382385730212</v>
      </c>
      <c r="DI9" s="4">
        <f>'8'!DI1</f>
        <v>15.02079430498314</v>
      </c>
      <c r="DJ9" s="4">
        <f>'8'!DJ1</f>
        <v>21.015935772784122</v>
      </c>
      <c r="DK9" s="4">
        <f>'8'!DK1</f>
        <v>25.405521502002994</v>
      </c>
      <c r="DL9" s="4">
        <f>'8'!DL1</f>
        <v>18.898297974898256</v>
      </c>
      <c r="DM9" s="4">
        <f>'8'!DM1</f>
        <v>19.128593129235803</v>
      </c>
      <c r="DN9" s="4">
        <f>'8'!DN1</f>
        <v>24.29964704855265</v>
      </c>
      <c r="DO9" s="4">
        <f>'8'!DO1</f>
        <v>17.367772910339742</v>
      </c>
      <c r="DP9" s="4">
        <f>'8'!DP1</f>
        <v>14.366955623061036</v>
      </c>
      <c r="DQ9" s="4">
        <f>'8'!DQ1</f>
        <v>8.3325537648075656</v>
      </c>
      <c r="DR9" s="4">
        <f>'8'!DR1</f>
        <v>7.3720480919506279</v>
      </c>
      <c r="DS9" s="4">
        <f>'8'!DS1</f>
        <v>7.4020388784849525</v>
      </c>
      <c r="DT9" s="4">
        <f>'8'!DT1</f>
        <v>7.4781722390502301</v>
      </c>
      <c r="DU9" s="4">
        <f>'8'!DU1</f>
        <v>8.5496613445514651</v>
      </c>
      <c r="DV9" s="4">
        <f>'8'!DV1</f>
        <v>43.804097795512924</v>
      </c>
      <c r="DW9" s="4">
        <f>'8'!DW1</f>
        <v>49.5113427703402</v>
      </c>
      <c r="DX9" s="4">
        <f>'8'!DX1</f>
        <v>49.310738026643293</v>
      </c>
      <c r="DY9" s="4">
        <f>'8'!DY1</f>
        <v>48.808718003847027</v>
      </c>
      <c r="DZ9" s="4">
        <f>'8'!DZ1</f>
        <v>42.691749449539017</v>
      </c>
      <c r="EA9" s="4">
        <f>'8'!EA1</f>
        <v>4.2360832003308371</v>
      </c>
      <c r="EB9" s="4">
        <f>'8'!EB1</f>
        <v>3.6771773891586306</v>
      </c>
      <c r="EC9" s="4">
        <f>'8'!EC1</f>
        <v>4.1565172957721446</v>
      </c>
      <c r="ED9" s="4">
        <f>'8'!ED1</f>
        <v>8.3615088282504004</v>
      </c>
      <c r="EE9" s="4">
        <f>'8'!EE1</f>
        <v>7.3293185552368483</v>
      </c>
      <c r="EF9" s="4">
        <f>'8'!EF1</f>
        <v>86.164502144691966</v>
      </c>
      <c r="EG9" s="4">
        <f>'8'!EG1</f>
        <v>99.260917103462091</v>
      </c>
      <c r="EH9" s="4">
        <f>'8'!EH1</f>
        <v>87.813901405213556</v>
      </c>
      <c r="EI9" s="4">
        <f>'8'!EI1</f>
        <v>43.652408613957562</v>
      </c>
      <c r="EJ9" s="4">
        <f>'8'!EJ1</f>
        <v>49.799991261016345</v>
      </c>
      <c r="EK9" s="4">
        <f>'8'!EK1</f>
        <v>0.58495963264768425</v>
      </c>
      <c r="EL9" s="4">
        <f>'8'!EL1</f>
        <v>0.59657827954547948</v>
      </c>
      <c r="EM9" s="4">
        <f>'8'!EM1</f>
        <v>0.49315773904087828</v>
      </c>
      <c r="EN9" s="4">
        <f>'8'!EN1</f>
        <v>0.29267788520261956</v>
      </c>
      <c r="EO9" s="4">
        <f>'8'!EO1</f>
        <v>0.37106040878748425</v>
      </c>
      <c r="EP9" s="4">
        <f>'8'!EP1</f>
        <v>0.38295349756290342</v>
      </c>
      <c r="EQ9" s="4">
        <f>'8'!EQ1</f>
        <v>0.37721684933663885</v>
      </c>
      <c r="ER9" s="4">
        <f>'8'!ER1</f>
        <v>0.46401741334414365</v>
      </c>
      <c r="ES9" s="4">
        <f>'8'!ES1</f>
        <v>0.6484154052860539</v>
      </c>
      <c r="ET9" s="4">
        <f>'8'!ET1</f>
        <v>0.59027218054436104</v>
      </c>
      <c r="EU9" s="4">
        <f>'8'!EU1</f>
        <v>2.6112831097351221</v>
      </c>
      <c r="EV9" s="4">
        <f>'8'!EV1</f>
        <v>2.6509950490243668</v>
      </c>
      <c r="EW9" s="4">
        <f>'8'!EW1</f>
        <v>2.1550915358823808</v>
      </c>
      <c r="EX9" s="4">
        <f>'8'!EX1</f>
        <v>1.5422212239988988</v>
      </c>
      <c r="EY9" s="4">
        <f>'8'!EY1</f>
        <v>1.6941337114647339</v>
      </c>
      <c r="EZ9" s="4">
        <f>'8'!EZ1</f>
        <v>1.5274952086097597</v>
      </c>
      <c r="FA9" s="4">
        <f>'8'!FA1</f>
        <v>1.5815260654305408</v>
      </c>
      <c r="FB9" s="4">
        <f>'8'!FB1</f>
        <v>1.0628000692618886</v>
      </c>
      <c r="FC9" s="4">
        <f>'8'!FC1</f>
        <v>0.45137404635459305</v>
      </c>
      <c r="FD9" s="4">
        <f>'8'!FD1</f>
        <v>0.62862594751676204</v>
      </c>
      <c r="FE9" s="4">
        <f>'8'!FE1</f>
        <v>6.6538043319893325E-2</v>
      </c>
      <c r="FF9" s="4">
        <f>'8'!FF1</f>
        <v>-6.017637846085595E-3</v>
      </c>
      <c r="FG9" s="4">
        <f>'8'!FG1</f>
        <v>2.3377840327717003E-2</v>
      </c>
      <c r="FH9" s="4">
        <f>'8'!FH1</f>
        <v>9.2603520035247563E-3</v>
      </c>
      <c r="FI9" s="4">
        <f>'8'!FI1</f>
        <v>7.228401021985402E-2</v>
      </c>
      <c r="FJ9" s="4">
        <f>'8'!FJ1</f>
        <v>0.27915580864137951</v>
      </c>
      <c r="FK9" s="4">
        <f>'8'!FK1</f>
        <v>-2.1981057374181313E-2</v>
      </c>
      <c r="FL9" s="4">
        <f>'8'!FL1</f>
        <v>9.6443091688698315E-2</v>
      </c>
      <c r="FM9" s="4">
        <f>'8'!FM1</f>
        <v>7.5569823434991981E-2</v>
      </c>
      <c r="FN9" s="4">
        <f>'8'!FN1</f>
        <v>0.50660001670890309</v>
      </c>
      <c r="FO9" s="4">
        <f>'8'!FO1</f>
        <v>0.42640916015529018</v>
      </c>
      <c r="FP9" s="4">
        <f>'8'!FP1</f>
        <v>-3.4763615182991946E-2</v>
      </c>
      <c r="FQ9" s="4">
        <f>'8'!FQ1</f>
        <v>0.10249972452657925</v>
      </c>
      <c r="FR9" s="4">
        <f>'8'!FR1</f>
        <v>3.4110256986154483E-2</v>
      </c>
      <c r="FS9" s="4">
        <f>'8'!FS1</f>
        <v>0.31846191551564168</v>
      </c>
      <c r="FT9">
        <f>IFERROR('8'!FT1,0)</f>
        <v>383.93805309734512</v>
      </c>
      <c r="FU9">
        <f>IFERROR('8'!FU1,0)</f>
        <v>-33.467289719626166</v>
      </c>
      <c r="FV9">
        <f>IFERROR('8'!FV1,0)</f>
        <v>114.23684210526316</v>
      </c>
      <c r="FW9">
        <f>IFERROR('8'!FW1,0)</f>
        <v>3.658119658119658</v>
      </c>
      <c r="FX9">
        <f>IFERROR('8'!FX1,0)</f>
        <v>27.542013626040877</v>
      </c>
      <c r="FY9" s="4">
        <f>'8'!FY1</f>
        <v>7.3101605284453391E-2</v>
      </c>
      <c r="FZ9" s="4">
        <f>'8'!FZ1</f>
        <v>4.3815159715686669E-2</v>
      </c>
      <c r="GA9" s="4">
        <f>'8'!GA1</f>
        <v>0.18148517418822335</v>
      </c>
      <c r="GB9" s="4">
        <f>'8'!GB1</f>
        <v>0.30718963459894205</v>
      </c>
      <c r="GC9" s="4">
        <f>'8'!GC1</f>
        <v>0.26331969330605326</v>
      </c>
      <c r="GD9" s="4">
        <f>'8'!GD1</f>
        <v>1.2642791275382502E-2</v>
      </c>
      <c r="GE9" s="4">
        <f>'8'!GE1</f>
        <v>-7.7039977442425092E-2</v>
      </c>
      <c r="GF9" s="4">
        <f>'8'!GF1</f>
        <v>-2.8471986355651485E-2</v>
      </c>
      <c r="GG9" s="4">
        <f>'8'!GG1</f>
        <v>0.11186120585167855</v>
      </c>
      <c r="GH9" s="4">
        <f>'8'!GH1</f>
        <v>9.6544526422386173E-2</v>
      </c>
      <c r="GI9" s="4">
        <f>'8'!GI1</f>
        <v>3.3765549428834897E-2</v>
      </c>
      <c r="GJ9" s="4">
        <f>'8'!GJ1</f>
        <v>-6.3355292790730891E-2</v>
      </c>
      <c r="GK9" s="4">
        <f>'8'!GK1</f>
        <v>-1.9553490886115708E-2</v>
      </c>
      <c r="GL9" s="4">
        <f>'8'!GL1</f>
        <v>0.11299339478159559</v>
      </c>
      <c r="GM9" s="4">
        <f>'8'!GM1</f>
        <v>9.7417694835389673E-2</v>
      </c>
      <c r="GN9" s="4">
        <f>'8'!GN1</f>
        <v>6.443720947738864E-3</v>
      </c>
      <c r="GO9" s="4">
        <f>'8'!GO1</f>
        <v>6.2692480930426724E-3</v>
      </c>
      <c r="GP9" s="4">
        <f>'8'!GP1</f>
        <v>6.2524423602969914E-3</v>
      </c>
      <c r="GQ9" s="4">
        <f>'8'!GQ1</f>
        <v>8.0427694938504761E-3</v>
      </c>
      <c r="GR9" s="4">
        <f>'8'!GR1</f>
        <v>8.8453510240353809E-3</v>
      </c>
      <c r="GS9" s="4">
        <f>'8'!GS1</f>
        <v>2.4674784048779568</v>
      </c>
      <c r="GT9" s="4">
        <f>'8'!GT1</f>
        <v>2.1937241604077942</v>
      </c>
      <c r="GU9" s="4">
        <f>'8'!GU1</f>
        <v>2.0498186718672962</v>
      </c>
      <c r="GV9" s="4">
        <f>'8'!GV1</f>
        <v>2.4472287209553607</v>
      </c>
      <c r="GW9" s="4">
        <f>'8'!GW1</f>
        <v>2.7196199392398785</v>
      </c>
      <c r="GX9" s="4">
        <f>'8'!GX1</f>
        <v>2.6332816681408433</v>
      </c>
      <c r="GY9" s="4">
        <f>'8'!GY1</f>
        <v>1.961287510207669</v>
      </c>
      <c r="GZ9" s="4">
        <f>'8'!GZ1</f>
        <v>2.0936014615814438</v>
      </c>
      <c r="HA9" s="4">
        <f>'8'!HA1</f>
        <v>3.111784113651098</v>
      </c>
      <c r="HB9" s="4">
        <f>'8'!HB1</f>
        <v>3.2911459586252505</v>
      </c>
      <c r="HC9" s="4">
        <f>'8'!HC1</f>
        <v>0.58495963264768425</v>
      </c>
      <c r="HD9" s="4">
        <f>'8'!HD1</f>
        <v>0.59657827954547948</v>
      </c>
      <c r="HE9" s="4">
        <f>'8'!HE1</f>
        <v>0.49315773904087828</v>
      </c>
      <c r="HF9" s="4">
        <f>'8'!HF1</f>
        <v>0.29267788520261956</v>
      </c>
      <c r="HG9" s="4">
        <f>'8'!HG1</f>
        <v>0.37106040878748425</v>
      </c>
      <c r="HH9" s="4">
        <f>'8'!HH1</f>
        <v>3.3765549428834897E-2</v>
      </c>
      <c r="HI9" s="4">
        <f>'8'!HI1</f>
        <v>-6.3355292790730891E-2</v>
      </c>
      <c r="HJ9" s="4">
        <f>'8'!HJ1</f>
        <v>-1.9553490886115708E-2</v>
      </c>
      <c r="HK9" s="4">
        <f>'8'!HK1</f>
        <v>0.11299339478159559</v>
      </c>
      <c r="HL9" s="4">
        <f>'8'!HL1</f>
        <v>9.7417694835389673E-2</v>
      </c>
      <c r="HM9" s="4">
        <f>'8'!HM1</f>
        <v>2.4708131810226397</v>
      </c>
      <c r="HN9" s="4">
        <f>'8'!HN1</f>
        <v>2.2092288312173398</v>
      </c>
      <c r="HO9" s="4">
        <f>'8'!HO1</f>
        <v>2.0661655947672317</v>
      </c>
      <c r="HP9" s="4">
        <f>'8'!HP1</f>
        <v>2.4187689676879858</v>
      </c>
      <c r="HQ9" s="4">
        <f>'8'!HQ1</f>
        <v>2.635780271560543</v>
      </c>
      <c r="HR9" s="4">
        <f>'8'!HR1</f>
        <v>1.1831814837869956</v>
      </c>
      <c r="HS9" s="4">
        <f>'8'!HS1</f>
        <v>1.1129370233330815</v>
      </c>
      <c r="HT9" s="4">
        <f>'8'!HT1</f>
        <v>1.7223134729712051</v>
      </c>
      <c r="HU9" s="4">
        <f>'8'!HU1</f>
        <v>2.7370825917169195</v>
      </c>
      <c r="HV9" s="4">
        <f>'8'!HV1</f>
        <v>1.8544722944085841</v>
      </c>
      <c r="HW9" s="4">
        <f>'8'!HW1</f>
        <v>1.3506744061117459</v>
      </c>
      <c r="HX9" s="4">
        <f>'8'!HX1</f>
        <v>0.77946753848125117</v>
      </c>
      <c r="HY9" s="4">
        <f>'8'!HY1</f>
        <v>0.92185855779170445</v>
      </c>
      <c r="HZ9" s="4">
        <f>'8'!HZ1</f>
        <v>1.7162273826214671</v>
      </c>
      <c r="IA9" s="4">
        <f>'8'!IA1</f>
        <v>1.7348104865695995</v>
      </c>
      <c r="IB9" s="4">
        <f>'8'!IB1</f>
        <v>1.7095196731332238</v>
      </c>
      <c r="IC9" s="4">
        <f>'8'!IC1</f>
        <v>1.6762259610957997</v>
      </c>
      <c r="ID9" s="4">
        <f>'8'!ID1</f>
        <v>2.0277487725222723</v>
      </c>
      <c r="IE9" s="4">
        <f>'8'!IE1</f>
        <v>3.416725521669342</v>
      </c>
      <c r="IF9" s="4">
        <f>'8'!IF1</f>
        <v>2.6949789746303154</v>
      </c>
      <c r="IG9" s="4">
        <f>'8'!IG1</f>
        <v>2.267694641051567</v>
      </c>
      <c r="IH9" s="4">
        <f>'8'!IH1</f>
        <v>-4.6296494514316295</v>
      </c>
      <c r="II9" s="4">
        <f>'8'!II1</f>
        <v>-2.1924651924651926</v>
      </c>
      <c r="IJ9" s="4">
        <f>'8'!IJ1</f>
        <v>99.800829875518673</v>
      </c>
      <c r="IK9" s="4">
        <f>'8'!IK1</f>
        <v>111.5680473372781</v>
      </c>
      <c r="IL9" s="4">
        <f>'8'!IL1</f>
        <v>3.3765549428834897E-2</v>
      </c>
      <c r="IM9" s="4">
        <f>'8'!IM1</f>
        <v>-6.3355292790730891E-2</v>
      </c>
      <c r="IN9" s="4">
        <f>'8'!IN1</f>
        <v>-1.9553490886115708E-2</v>
      </c>
      <c r="IO9" s="4">
        <f>'8'!IO1</f>
        <v>0.11299339478159559</v>
      </c>
      <c r="IP9" s="4">
        <f>'8'!IP1</f>
        <v>9.7417694835389673E-2</v>
      </c>
      <c r="IQ9" s="4">
        <f>'8'!IQ1</f>
        <v>2.4708131810226397</v>
      </c>
      <c r="IR9" s="4">
        <f>'8'!IR1</f>
        <v>2.2092288312173398</v>
      </c>
      <c r="IS9" s="4">
        <f>'8'!IS1</f>
        <v>2.0661655947672317</v>
      </c>
      <c r="IT9" s="4">
        <f>'8'!IT1</f>
        <v>2.4187689676879858</v>
      </c>
      <c r="IU9" s="4">
        <f>'8'!IU1</f>
        <v>2.635780271560543</v>
      </c>
      <c r="IV9" s="4">
        <f>'8'!IV1</f>
        <v>1.1831814837869956</v>
      </c>
      <c r="IW9" s="4">
        <f>'8'!IW1</f>
        <v>1.1129370233330815</v>
      </c>
      <c r="IX9" s="4">
        <f>'8'!IX1</f>
        <v>1.7223134729712051</v>
      </c>
      <c r="IY9" s="4">
        <f>'8'!IY1</f>
        <v>2.7370825917169195</v>
      </c>
      <c r="IZ9" s="4">
        <f>'8'!IZ1</f>
        <v>1.8544722944085841</v>
      </c>
      <c r="JA9" s="4">
        <f>'8'!JA1</f>
        <v>1.0706633984659986</v>
      </c>
      <c r="JB9" s="4">
        <f>'8'!JB1</f>
        <v>0.34847303580114236</v>
      </c>
      <c r="JC9" s="4">
        <f>'8'!JC1</f>
        <v>0.6881620359242413</v>
      </c>
      <c r="JD9" s="4">
        <f>'8'!JD1</f>
        <v>5.6334205368506156</v>
      </c>
      <c r="JE9" s="4">
        <f>'8'!JE1</f>
        <v>5.9153628874722797</v>
      </c>
      <c r="JF9" s="4">
        <f>'8'!JF1</f>
        <v>0.38295349756290342</v>
      </c>
      <c r="JG9" s="4">
        <f>'8'!JG1</f>
        <v>0.37721684933663885</v>
      </c>
      <c r="JH9" s="4">
        <f>'8'!JH1</f>
        <v>0.46401741334414365</v>
      </c>
      <c r="JI9" s="4">
        <f>'8'!JI1</f>
        <v>0.6484154052860539</v>
      </c>
      <c r="JJ9" s="4">
        <f>'8'!JJ1</f>
        <v>0.59027218054436104</v>
      </c>
      <c r="JK9" s="4">
        <f>'8'!JK1</f>
        <v>3.2865276017056586</v>
      </c>
      <c r="JL9" s="4">
        <f>'8'!JL1</f>
        <v>-44.026808154146885</v>
      </c>
      <c r="JM9" s="4">
        <f>'8'!JM1</f>
        <v>9.9619903248099515</v>
      </c>
      <c r="JN9" s="4">
        <f>'8'!JN1</f>
        <v>11.409090909090908</v>
      </c>
      <c r="JO9" s="4">
        <f>'8'!JO1</f>
        <v>1.1954484237143721</v>
      </c>
      <c r="JP9" s="4">
        <f>'8'!JP1</f>
        <v>3.3765549428834897E-2</v>
      </c>
      <c r="JQ9" s="4">
        <f>'8'!JQ1</f>
        <v>-6.3355292790730891E-2</v>
      </c>
      <c r="JR9" s="4">
        <f>'8'!JR1</f>
        <v>-1.9553490886115708E-2</v>
      </c>
      <c r="JS9" s="4">
        <f>'8'!JS1</f>
        <v>0.11299339478159559</v>
      </c>
      <c r="JT9" s="4">
        <f>'8'!JT1</f>
        <v>9.7417694835389673E-2</v>
      </c>
      <c r="JU9" s="4">
        <f>'8'!JU1</f>
        <v>6.5904102201866918E-2</v>
      </c>
      <c r="JV9" s="4">
        <f>'8'!JV1</f>
        <v>-5.9155078482484745E-3</v>
      </c>
      <c r="JW9" s="4">
        <f>'8'!JW1</f>
        <v>2.2999975274540903E-2</v>
      </c>
      <c r="JX9" s="4">
        <f>'8'!JX1</f>
        <v>8.960041412595824E-3</v>
      </c>
      <c r="JY9" s="4">
        <f>'8'!JY1</f>
        <v>6.863926981988866E-2</v>
      </c>
      <c r="JZ9" s="4">
        <f>'8'!JZ1</f>
        <v>4</v>
      </c>
      <c r="KA9" s="4">
        <f>'8'!KA1</f>
        <v>4</v>
      </c>
      <c r="KB9" s="4">
        <f>'8'!KB1</f>
        <v>4</v>
      </c>
      <c r="KC9" s="4">
        <f>'8'!KC1</f>
        <v>4</v>
      </c>
      <c r="KD9" s="4">
        <f>'8'!KD1</f>
        <v>4</v>
      </c>
      <c r="KE9" s="4">
        <f>'8'!KE1</f>
        <v>1</v>
      </c>
      <c r="KF9" s="4">
        <f>'8'!KF1</f>
        <v>0</v>
      </c>
      <c r="KG9" s="4">
        <f>'8'!KG1</f>
        <v>2</v>
      </c>
      <c r="KH9" s="4">
        <f>'8'!KH1</f>
        <v>2</v>
      </c>
      <c r="KI9" s="4">
        <f>'8'!KI1</f>
        <v>0</v>
      </c>
      <c r="KJ9" s="4">
        <f>'8'!KJ1</f>
        <v>1</v>
      </c>
      <c r="KK9" s="4">
        <f>'8'!KK1</f>
        <v>0</v>
      </c>
      <c r="KL9" s="4">
        <f>'8'!KL1</f>
        <v>0</v>
      </c>
      <c r="KM9" s="4">
        <f>'8'!KM1</f>
        <v>2</v>
      </c>
      <c r="KN9" s="4">
        <f>'8'!KN1</f>
        <v>2</v>
      </c>
      <c r="KO9" s="4">
        <f>'8'!KO1</f>
        <v>2</v>
      </c>
      <c r="KP9" s="4">
        <f>'8'!KP1</f>
        <v>0</v>
      </c>
      <c r="KQ9" s="4">
        <f>'8'!KQ1</f>
        <v>1</v>
      </c>
      <c r="KR9" s="4">
        <f>'8'!KR1</f>
        <v>1</v>
      </c>
      <c r="KS9" s="4">
        <f>'8'!KS1</f>
        <v>2</v>
      </c>
      <c r="KT9" s="4">
        <f>'8'!KT1</f>
        <v>2.5</v>
      </c>
      <c r="KU9" s="4">
        <f>'8'!KU1</f>
        <v>2</v>
      </c>
      <c r="KV9" s="4">
        <f>'8'!KV1</f>
        <v>3</v>
      </c>
      <c r="KW9" s="4">
        <f>'8'!KW1</f>
        <v>3</v>
      </c>
      <c r="KX9" s="4">
        <f>'8'!KX1</f>
        <v>2</v>
      </c>
      <c r="KY9" s="4">
        <f>'8'!KY1</f>
        <v>1.5</v>
      </c>
      <c r="KZ9" s="4">
        <f>'8'!KZ1</f>
        <v>0</v>
      </c>
      <c r="LA9" s="4">
        <f>'8'!LA1</f>
        <v>0.5</v>
      </c>
      <c r="LB9" s="4">
        <f>'8'!LB1</f>
        <v>1.5</v>
      </c>
      <c r="LC9" s="4">
        <f>'8'!LC1</f>
        <v>2</v>
      </c>
      <c r="LD9" s="4">
        <f>'8'!LD1</f>
        <v>2</v>
      </c>
      <c r="LE9" s="4">
        <f>'8'!LE1</f>
        <v>1</v>
      </c>
      <c r="LF9" s="4">
        <f>'8'!LF1</f>
        <v>1.75</v>
      </c>
      <c r="LG9" s="4">
        <f>'8'!LG1</f>
        <v>2.25</v>
      </c>
      <c r="LH9" s="4">
        <f>'8'!LH1</f>
        <v>2</v>
      </c>
      <c r="LI9" s="4">
        <f>'8'!LI1</f>
        <v>0.7255217952466182</v>
      </c>
      <c r="LJ9" s="4">
        <f>'8'!LJ1</f>
        <v>0.66385254881742606</v>
      </c>
      <c r="LK9" s="4">
        <f>'8'!LK1</f>
        <v>0.81799862222594211</v>
      </c>
      <c r="LL9" s="4">
        <f>'8'!LL1</f>
        <v>1.2566967131020668</v>
      </c>
      <c r="LM9" s="4">
        <f>'8'!LM1</f>
        <v>1.3774867973667078</v>
      </c>
      <c r="LN9" s="4">
        <f>'8'!LN1</f>
        <v>0.39818074359814887</v>
      </c>
      <c r="LO9" s="4">
        <f>'8'!LO1</f>
        <v>0.37674890238508757</v>
      </c>
      <c r="LP9" s="4">
        <f>'8'!LP1</f>
        <v>0.54412403713081214</v>
      </c>
      <c r="LQ9" s="4">
        <f>'8'!LQ1</f>
        <v>1.0167556443135246</v>
      </c>
      <c r="LR9" s="4">
        <f>'8'!LR1</f>
        <v>0.73217381025136052</v>
      </c>
      <c r="LS9" s="4">
        <f>'8'!LS1</f>
        <v>1.2270790597888477</v>
      </c>
      <c r="LT9" s="4">
        <f>'8'!LT1</f>
        <v>1.08958213557249</v>
      </c>
      <c r="LU9" s="4">
        <f>'8'!LU1</f>
        <v>1.006588438094612</v>
      </c>
      <c r="LV9" s="4">
        <f>'8'!LV1</f>
        <v>1.1936090048951904</v>
      </c>
      <c r="LW9" s="4">
        <f>'8'!LW1</f>
        <v>1.2974300948601898</v>
      </c>
      <c r="LX9" s="4">
        <f>'8'!LX1</f>
        <v>0.26411125853850315</v>
      </c>
      <c r="LY9" s="4">
        <f>'8'!LY1</f>
        <v>-1.6338607902145423</v>
      </c>
      <c r="LZ9" s="4">
        <f>'8'!LZ1</f>
        <v>-0.49087789443858515</v>
      </c>
      <c r="MA9" s="4">
        <f>'8'!MA1</f>
        <v>1.3801178064525477</v>
      </c>
      <c r="MB9" s="4">
        <f>'8'!MB1</f>
        <v>1.3084746949564974</v>
      </c>
      <c r="MC9" s="4">
        <f>'8'!MC1</f>
        <v>0.46595015978059956</v>
      </c>
      <c r="MD9" s="4">
        <f>'8'!MD1</f>
        <v>-0.35375175902708489</v>
      </c>
      <c r="ME9" s="4">
        <f>'8'!ME1</f>
        <v>0.19705769657306829</v>
      </c>
      <c r="MF9" s="4">
        <f>'8'!MF1</f>
        <v>1.22288450338468</v>
      </c>
      <c r="MG9" s="4">
        <f>'8'!MG1</f>
        <v>1.1269560337817945</v>
      </c>
      <c r="MH9" s="4">
        <f>'8'!MH1</f>
        <v>0.7255217952466182</v>
      </c>
      <c r="MI9" s="4">
        <f>'8'!MI1</f>
        <v>0.66385254881742606</v>
      </c>
      <c r="MJ9" s="4">
        <f>'8'!MJ1</f>
        <v>0.81799862222594211</v>
      </c>
      <c r="MK9" s="4">
        <f>'8'!MK1</f>
        <v>1.2566967131020668</v>
      </c>
      <c r="ML9" s="4">
        <f>'8'!ML1</f>
        <v>1.3774867973667078</v>
      </c>
      <c r="MM9" s="4">
        <f>'8'!MM1</f>
        <v>0.76590699512580684</v>
      </c>
      <c r="MN9" s="4">
        <f>'8'!MN1</f>
        <v>0.7544336986732777</v>
      </c>
      <c r="MO9" s="4">
        <f>'8'!MO1</f>
        <v>0.9280348266882873</v>
      </c>
      <c r="MP9" s="4">
        <f>'8'!MP1</f>
        <v>1.2968308105721078</v>
      </c>
      <c r="MQ9" s="4">
        <f>'8'!MQ1</f>
        <v>1.1805443610887221</v>
      </c>
      <c r="MR9" s="4">
        <f>'8'!MR1</f>
        <v>0.65466653797895957</v>
      </c>
      <c r="MS9" s="4">
        <f>'8'!MS1</f>
        <v>0.63230067582083693</v>
      </c>
      <c r="MT9" s="4">
        <f>'8'!MT1</f>
        <v>0.94091074033754707</v>
      </c>
      <c r="MU9" s="4">
        <f>'8'!MU1</f>
        <v>2.2154574638844302</v>
      </c>
      <c r="MV9" s="4">
        <f>'8'!MV1</f>
        <v>1.5907711158762428</v>
      </c>
      <c r="MW9" s="4">
        <f>'8'!MW1</f>
        <v>0.50116952445626539</v>
      </c>
      <c r="MX9" s="4">
        <f>'8'!MX1</f>
        <v>0.51551574416672963</v>
      </c>
      <c r="MY9" s="4">
        <f>'8'!MY1</f>
        <v>0.79600273267729693</v>
      </c>
      <c r="MZ9" s="4">
        <f>'8'!MZ1</f>
        <v>1.1309513056876443</v>
      </c>
      <c r="NA9" s="4">
        <f>'8'!NA1</f>
        <v>0.64899991617067654</v>
      </c>
      <c r="NB9" s="4">
        <f>'8'!NB1</f>
        <v>0.52182580600811168</v>
      </c>
      <c r="NC9" s="4">
        <f>'8'!NC1</f>
        <v>0.57987789987789984</v>
      </c>
      <c r="ND9" s="4">
        <f>'8'!ND1</f>
        <v>0.48852432692822351</v>
      </c>
      <c r="NE9" s="4">
        <f>'8'!NE1</f>
        <v>0.57250978335417757</v>
      </c>
      <c r="NF9" s="4">
        <f>'8'!NF1</f>
        <v>0.62277136927457888</v>
      </c>
      <c r="NG9" s="4">
        <f>'8'!NG1</f>
        <v>0.24401561881048045</v>
      </c>
      <c r="NH9" s="4">
        <f>'8'!NH1</f>
        <v>0.10105338669485767</v>
      </c>
      <c r="NI9" s="4">
        <f>'8'!NI1</f>
        <v>0.15715801561114584</v>
      </c>
      <c r="NJ9" s="4">
        <f>'8'!NJ1</f>
        <v>0.71168610365805063</v>
      </c>
      <c r="NK9" s="4">
        <f>'8'!NK1</f>
        <v>1.1131863525861345</v>
      </c>
      <c r="NL9" s="4">
        <f>'8'!NL1</f>
        <v>0.39818074359814881</v>
      </c>
      <c r="NM9" s="4">
        <f>'8'!NM1</f>
        <v>0.37674890238508751</v>
      </c>
      <c r="NN9" s="4">
        <f>'8'!NN1</f>
        <v>0.54412403713081214</v>
      </c>
      <c r="NO9" s="4">
        <f>'8'!NO1</f>
        <v>1.0167556443135248</v>
      </c>
      <c r="NP9" s="4">
        <f>'8'!NP1</f>
        <v>0.73217381025136041</v>
      </c>
      <c r="NQ9" s="4">
        <f>'8'!NQ1</f>
        <v>0.47327259351479822</v>
      </c>
      <c r="NR9" s="4">
        <f>'8'!NR1</f>
        <v>0.44517480933323261</v>
      </c>
      <c r="NS9" s="4">
        <f>'8'!NS1</f>
        <v>0.68892538918848201</v>
      </c>
      <c r="NT9" s="4">
        <f>'8'!NT1</f>
        <v>1.0948330366867678</v>
      </c>
      <c r="NU9" s="4">
        <f>'8'!NU1</f>
        <v>0.74178891776343359</v>
      </c>
      <c r="NV9" s="4">
        <f>'8'!NV1</f>
        <v>0.24342834559722981</v>
      </c>
      <c r="NW9" s="4">
        <f>'8'!NW1</f>
        <v>0.14590448185323662</v>
      </c>
      <c r="NX9" s="4">
        <f>'8'!NX1</f>
        <v>0.60434563004678377</v>
      </c>
      <c r="NY9" s="4">
        <f>'8'!NY1</f>
        <v>1.022941483214477</v>
      </c>
      <c r="NZ9" s="4">
        <f>'8'!NZ1</f>
        <v>0.8768545787091574</v>
      </c>
      <c r="OA9" s="4">
        <f>'8'!OA1</f>
        <v>1.2337392024389784</v>
      </c>
      <c r="OB9" s="4">
        <f>'8'!OB1</f>
        <v>1.0968620802038971</v>
      </c>
      <c r="OC9" s="4">
        <f>'8'!OC1</f>
        <v>1.0249093359336481</v>
      </c>
      <c r="OD9" s="4">
        <f>'8'!OD1</f>
        <v>1.2236143604776804</v>
      </c>
      <c r="OE9" s="4">
        <f>'8'!OE1</f>
        <v>1.3598099696199393</v>
      </c>
      <c r="OF9" s="4">
        <f>'8'!OF1</f>
        <v>1.6108211705734925</v>
      </c>
      <c r="OG9" s="4">
        <f>'8'!OG1</f>
        <v>1.4538879720415494</v>
      </c>
      <c r="OH9" s="4">
        <f>'8'!OH1</f>
        <v>1.1043867174587183</v>
      </c>
      <c r="OI9" s="4">
        <f>'8'!OI1</f>
        <v>0.94354201835925899</v>
      </c>
      <c r="OJ9" s="4">
        <f>'8'!OJ1</f>
        <v>1.1518499553594874</v>
      </c>
      <c r="OK9" s="4">
        <f>'8'!OK1</f>
        <v>0.69976142971328859</v>
      </c>
      <c r="OL9" s="4">
        <f>'8'!OL1</f>
        <v>0.55446199045170763</v>
      </c>
      <c r="OM9" s="4">
        <f>'8'!OM1</f>
        <v>0.48655630920756077</v>
      </c>
      <c r="ON9" s="4">
        <f>'8'!ON1</f>
        <v>0.64349749098713438</v>
      </c>
      <c r="OO9" s="4">
        <f>'8'!OO1</f>
        <v>0.46047604663577624</v>
      </c>
      <c r="OP9" s="4">
        <f>'8'!OP1</f>
        <v>0.29288666445773676</v>
      </c>
      <c r="OQ9" s="4">
        <f>'8'!OQ1</f>
        <v>-2.5335083514974892</v>
      </c>
      <c r="OR9" s="4">
        <f>'8'!OR1</f>
        <v>-1.1419029763299742</v>
      </c>
      <c r="OS9" s="4">
        <f>'8'!OS1</f>
        <v>2.8413063971456869</v>
      </c>
      <c r="OT9" s="4">
        <f>'8'!OT1</f>
        <v>3.0837018945144896</v>
      </c>
      <c r="OU9" s="4">
        <f>'8'!OU1</f>
        <v>9.0175242026635214</v>
      </c>
      <c r="OV9" s="4">
        <f>'8'!OV1</f>
        <v>6.4490049509756338</v>
      </c>
      <c r="OW9" s="4">
        <f>'8'!OW1</f>
        <v>4.2987706014765372</v>
      </c>
      <c r="OX9" s="4">
        <f>'8'!OX1</f>
        <v>4.857335371640958</v>
      </c>
      <c r="OY9" s="4">
        <f>'8'!OY1</f>
        <v>4.2431945100922572</v>
      </c>
      <c r="OZ9" s="4">
        <f>'8'!OZ1</f>
        <v>0.25285582550765001</v>
      </c>
      <c r="PA9" s="4">
        <f>'8'!PA1</f>
        <v>-1.5407995488485018</v>
      </c>
      <c r="PB9" s="4">
        <f>'8'!PB1</f>
        <v>-0.5694397271130297</v>
      </c>
      <c r="PC9" s="4">
        <f>'8'!PC1</f>
        <v>2.2372241170335712</v>
      </c>
      <c r="PD9" s="4">
        <f>'8'!PD1</f>
        <v>1.9308905284477236</v>
      </c>
      <c r="PE9" s="4">
        <f>'8'!PE1</f>
        <v>0.20606319005326418</v>
      </c>
      <c r="PF9" s="4">
        <f>'8'!PF1</f>
        <v>-1.4141196873046493</v>
      </c>
      <c r="PG9" s="4">
        <f>'8'!PG1</f>
        <v>-0.5657125648998429</v>
      </c>
      <c r="PH9" s="4">
        <f>'8'!PH1</f>
        <v>1.8743358234215228</v>
      </c>
      <c r="PI9" s="4">
        <f>'8'!PI1</f>
        <v>1.4882424387232942</v>
      </c>
      <c r="PJ9" s="4">
        <f>'8'!PJ1</f>
        <v>3.5046759720837488</v>
      </c>
      <c r="PK9" s="4">
        <f>'8'!PK1</f>
        <v>0.89663418575910259</v>
      </c>
      <c r="PL9" s="4">
        <f>'8'!PL1</f>
        <v>1.2278104155977425</v>
      </c>
      <c r="PM9" s="4">
        <f>'8'!PM1</f>
        <v>1.4067468816933351</v>
      </c>
      <c r="PN9" s="4">
        <f>'8'!PN1</f>
        <v>1.5134924542438191</v>
      </c>
      <c r="PO9" s="12">
        <f>'8'!PO1</f>
        <v>0.63091975143864165</v>
      </c>
      <c r="PP9" s="4">
        <f>'8'!PP1</f>
        <v>0.62710157372164232</v>
      </c>
      <c r="PQ9" s="4">
        <f>'8'!PQ1</f>
        <v>0.75399917114449466</v>
      </c>
      <c r="PR9" s="4">
        <f>'8'!PR1</f>
        <v>1.1859503675795244</v>
      </c>
      <c r="PS9" s="4">
        <f>'8'!PS1</f>
        <v>1.0601188180597452</v>
      </c>
      <c r="PT9" s="4">
        <f>'8'!PT1</f>
        <v>0.3497185984665262</v>
      </c>
      <c r="PU9" s="4">
        <f>'8'!PU1</f>
        <v>0.28471951581716815</v>
      </c>
      <c r="PV9" s="4">
        <f>'8'!PV1</f>
        <v>0.44506117397037342</v>
      </c>
      <c r="PW9" s="4">
        <f>'8'!PW1</f>
        <v>0.93156770183665405</v>
      </c>
      <c r="PX9" s="4">
        <f>'8'!PX1</f>
        <v>0.86148466619859876</v>
      </c>
      <c r="PY9" s="4">
        <f>'8'!PY1</f>
        <v>1.1814406009085865</v>
      </c>
      <c r="PZ9" s="4">
        <f>'8'!PZ1</f>
        <v>1.0350706808990513</v>
      </c>
      <c r="QA9" s="4">
        <f>'8'!QA1</f>
        <v>0.8719507875333089</v>
      </c>
      <c r="QB9" s="4">
        <f>'8'!QB1</f>
        <v>0.93688462327469135</v>
      </c>
      <c r="QC9" s="4">
        <f>'8'!QC1</f>
        <v>0.99071199053840109</v>
      </c>
      <c r="QD9" s="4">
        <f>'8'!QD1</f>
        <v>4.0546797097787479</v>
      </c>
      <c r="QE9" s="4">
        <f>'8'!QE1</f>
        <v>1.7322180128289861</v>
      </c>
      <c r="QF9" s="4">
        <f>'8'!QF1</f>
        <v>1.4402536269818693</v>
      </c>
      <c r="QG9" s="4">
        <f>'8'!QG1</f>
        <v>3.3311518699761429</v>
      </c>
      <c r="QH9" s="4">
        <f>'8'!QH1</f>
        <v>3.0098239235100328</v>
      </c>
      <c r="QI9" s="4">
        <f>'8'!QI1</f>
        <v>2.0096294205454761</v>
      </c>
      <c r="QJ9" s="4">
        <f>'8'!QJ1</f>
        <v>1.0074368296463283</v>
      </c>
      <c r="QK9" s="4">
        <f>'8'!QK1</f>
        <v>0.94678849671776144</v>
      </c>
      <c r="QL9" s="4">
        <f>'8'!QL1</f>
        <v>1.9742346263050894</v>
      </c>
      <c r="QM9" s="4">
        <f>'8'!QM1</f>
        <v>1.8005006590835375</v>
      </c>
    </row>
    <row r="10" spans="1:455" x14ac:dyDescent="0.25">
      <c r="A10" s="6" t="s">
        <v>506</v>
      </c>
      <c r="B10" s="17">
        <f>MEDIAN(AO2:AO101)</f>
        <v>0.1259619086773866</v>
      </c>
      <c r="C10" s="17">
        <f t="shared" ref="C10:F10" si="6">MEDIAN(AP2:AP101)</f>
        <v>0.14063302067683547</v>
      </c>
      <c r="D10" s="17">
        <f t="shared" si="6"/>
        <v>0.13957139255095524</v>
      </c>
      <c r="E10" s="17">
        <f t="shared" si="6"/>
        <v>0.17087832776176348</v>
      </c>
      <c r="F10" s="17">
        <f t="shared" si="6"/>
        <v>0.17511954851521369</v>
      </c>
      <c r="N10">
        <f>IFERROR('9'!N1,0)</f>
        <v>18939</v>
      </c>
      <c r="O10" s="4">
        <f>'9'!O1</f>
        <v>-1188</v>
      </c>
      <c r="P10" s="4">
        <f>'9'!P1</f>
        <v>19543</v>
      </c>
      <c r="Q10" s="4">
        <f>'9'!Q1</f>
        <v>50708</v>
      </c>
      <c r="R10" s="4">
        <f>'9'!R1</f>
        <v>28265</v>
      </c>
      <c r="S10" s="4">
        <f>'9'!S1</f>
        <v>24767</v>
      </c>
      <c r="T10" s="4">
        <f>'9'!T1</f>
        <v>-557</v>
      </c>
      <c r="U10" s="4">
        <f>'9'!U1</f>
        <v>25041</v>
      </c>
      <c r="V10" s="4">
        <f>'9'!V1</f>
        <v>63269</v>
      </c>
      <c r="W10" s="4">
        <f>'9'!W1</f>
        <v>35934</v>
      </c>
      <c r="X10" s="7">
        <f>'9'!X1</f>
        <v>4.23162392674135E-2</v>
      </c>
      <c r="Y10" s="7">
        <f>'9'!Y1</f>
        <v>-3.5640602576568488E-2</v>
      </c>
      <c r="Z10" s="7">
        <f>'9'!Z1</f>
        <v>0.10892168781423536</v>
      </c>
      <c r="AA10" s="7">
        <f>'9'!AA1</f>
        <v>0.18518330805237684</v>
      </c>
      <c r="AB10" s="7">
        <f>'9'!AB1</f>
        <v>-5.3597421501351633E-2</v>
      </c>
      <c r="AC10" s="7">
        <f>'9'!AC1</f>
        <v>-0.13248773888043294</v>
      </c>
      <c r="AD10" s="7">
        <f>'9'!AD1</f>
        <v>0.22204769974786095</v>
      </c>
      <c r="AE10" s="7">
        <f>'9'!AE1</f>
        <v>6.1411777753132973E-3</v>
      </c>
      <c r="AF10" s="7">
        <f>'9'!AF1</f>
        <v>6.9333499293449216E-2</v>
      </c>
      <c r="AG10" s="7">
        <f>'9'!AG1</f>
        <v>-4.3302982365334289E-3</v>
      </c>
      <c r="AH10" s="7">
        <f>'9'!AH1</f>
        <v>7.6698469013316173E-2</v>
      </c>
      <c r="AI10" s="7">
        <f>'9'!AI1</f>
        <v>0.24846516049056067</v>
      </c>
      <c r="AJ10" s="4">
        <f>'9'!AJ1</f>
        <v>151190</v>
      </c>
      <c r="AK10" s="4">
        <f>'9'!AK1</f>
        <v>51719</v>
      </c>
      <c r="AL10" s="4">
        <f>'9'!AL1</f>
        <v>64040</v>
      </c>
      <c r="AM10" s="4">
        <f>'9'!AM1</f>
        <v>111238</v>
      </c>
      <c r="AN10" s="4">
        <f>'9'!AN1</f>
        <v>156559</v>
      </c>
      <c r="AO10" s="4">
        <f>'9'!AO1</f>
        <v>0.62246923382294561</v>
      </c>
      <c r="AP10" s="4">
        <f>'9'!AP1</f>
        <v>0.20864433258114912</v>
      </c>
      <c r="AQ10" s="4">
        <f>'9'!AQ1</f>
        <v>0.39834436322549405</v>
      </c>
      <c r="AR10" s="4">
        <f>'9'!AR1</f>
        <v>0.80858640815115246</v>
      </c>
      <c r="AS10" s="4">
        <f>'9'!AS1</f>
        <v>0.33280915749358947</v>
      </c>
      <c r="AT10" s="4">
        <f>'9'!AT1</f>
        <v>1.8882634832416492</v>
      </c>
      <c r="AU10" s="4">
        <f>'9'!AU1</f>
        <v>1.5013552668473689</v>
      </c>
      <c r="AV10" s="4">
        <f>'9'!AV1</f>
        <v>1.4335439389397469</v>
      </c>
      <c r="AW10" s="4">
        <f>'9'!AW1</f>
        <v>1.8280457301131947</v>
      </c>
      <c r="AX10" s="4">
        <f>'9'!AX1</f>
        <v>1.5079830563701531</v>
      </c>
      <c r="AY10" s="4">
        <f>'9'!AY1</f>
        <v>3.4309249702262803</v>
      </c>
      <c r="AZ10" s="4">
        <f>'9'!AZ1</f>
        <v>3.1432310095736584</v>
      </c>
      <c r="BA10" s="4">
        <f>'9'!BA1</f>
        <v>2.7064472986372126</v>
      </c>
      <c r="BB10" s="4">
        <f>'9'!BB1</f>
        <v>3.0333083673671268</v>
      </c>
      <c r="BC10" s="4">
        <f>'9'!BC1</f>
        <v>2.4678056865995157</v>
      </c>
      <c r="BD10" s="4">
        <f>'9'!BD1</f>
        <v>171458</v>
      </c>
      <c r="BE10" s="4">
        <f>'9'!BE1</f>
        <v>160513</v>
      </c>
      <c r="BF10" s="4">
        <f>'9'!BF1</f>
        <v>148007</v>
      </c>
      <c r="BG10" s="4">
        <f>'9'!BG1</f>
        <v>143883</v>
      </c>
      <c r="BH10" s="4">
        <f>'9'!BH1</f>
        <v>103608</v>
      </c>
      <c r="BI10" s="4">
        <f>'9'!BI1</f>
        <v>4.8743365722217682</v>
      </c>
      <c r="BJ10" s="4">
        <f>'9'!BJ1</f>
        <v>5.2018528094297656</v>
      </c>
      <c r="BK10" s="4">
        <f>'9'!BK1</f>
        <v>5.098502097873749</v>
      </c>
      <c r="BL10" s="4">
        <f>'9'!BL1</f>
        <v>4.4394056281840104</v>
      </c>
      <c r="BM10" s="4">
        <f>'9'!BM1</f>
        <v>6.6364855995676013</v>
      </c>
      <c r="BN10" s="4">
        <f>'9'!BN1</f>
        <v>74.881985392656134</v>
      </c>
      <c r="BO10" s="4">
        <f>'9'!BO1</f>
        <v>70.167306414041306</v>
      </c>
      <c r="BP10" s="4">
        <f>'9'!BP1</f>
        <v>71.589653783258726</v>
      </c>
      <c r="BQ10" s="4">
        <f>'9'!BQ1</f>
        <v>82.218213556058274</v>
      </c>
      <c r="BR10" s="4">
        <f>'9'!BR1</f>
        <v>54.998989227639022</v>
      </c>
      <c r="BS10" s="4">
        <f>'9'!BS1</f>
        <v>5.1899473030853592E-2</v>
      </c>
      <c r="BT10" s="4">
        <f>'9'!BT1</f>
        <v>-3.3932968106437553E-3</v>
      </c>
      <c r="BU10" s="4">
        <f>'9'!BU1</f>
        <v>5.383138543580477E-2</v>
      </c>
      <c r="BV10" s="4">
        <f>'9'!BV1</f>
        <v>0.15488939526302606</v>
      </c>
      <c r="BW10" s="4">
        <f>'9'!BW1</f>
        <v>0.10232452059704086</v>
      </c>
      <c r="BX10" s="4">
        <f>'9'!BX1</f>
        <v>6.7870228024454873E-2</v>
      </c>
      <c r="BY10" s="4">
        <f>'9'!BY1</f>
        <v>-1.5909649187950941E-3</v>
      </c>
      <c r="BZ10" s="4">
        <f>'9'!BZ1</f>
        <v>6.897568043278858E-2</v>
      </c>
      <c r="CA10" s="4">
        <f>'9'!CA1</f>
        <v>0.19325741793989895</v>
      </c>
      <c r="CB10" s="4">
        <f>'9'!CB1</f>
        <v>0.13008771707532518</v>
      </c>
      <c r="CC10" s="4">
        <f>'9'!CC1</f>
        <v>6.4838050373677236E-2</v>
      </c>
      <c r="CD10" s="4">
        <f>'9'!CD1</f>
        <v>-4.3491312720110708E-3</v>
      </c>
      <c r="CE10" s="4">
        <f>'9'!CE1</f>
        <v>7.1234864003849152E-2</v>
      </c>
      <c r="CF10" s="4">
        <f>'9'!CF1</f>
        <v>0.19900864589506403</v>
      </c>
      <c r="CG10" s="4">
        <f>'9'!CG1</f>
        <v>0.13849078606321627</v>
      </c>
      <c r="CH10" s="4">
        <f>'9'!CH1</f>
        <v>2.2661245548876212E-2</v>
      </c>
      <c r="CI10" s="4">
        <f>'9'!CI1</f>
        <v>-1.42281412993359E-3</v>
      </c>
      <c r="CJ10" s="4">
        <f>'9'!CJ1</f>
        <v>2.5898008783298482E-2</v>
      </c>
      <c r="CK10" s="4">
        <f>'9'!CK1</f>
        <v>7.938567995553851E-2</v>
      </c>
      <c r="CL10" s="4">
        <f>'9'!CL1</f>
        <v>4.110716659419162E-2</v>
      </c>
      <c r="CM10" s="4">
        <f>'9'!CM1</f>
        <v>0.97733875445112384</v>
      </c>
      <c r="CN10" s="4">
        <f>'9'!CN1</f>
        <v>1.0014228141299335</v>
      </c>
      <c r="CO10" s="4">
        <f>'9'!CO1</f>
        <v>0.97410199121670149</v>
      </c>
      <c r="CP10" s="4">
        <f>'9'!CP1</f>
        <v>0.92061432004446153</v>
      </c>
      <c r="CQ10" s="4">
        <f>'9'!CQ1</f>
        <v>0.95889283340580833</v>
      </c>
      <c r="CR10" s="4">
        <f>'9'!CR1</f>
        <v>2.3398900663086225E-2</v>
      </c>
      <c r="CS10" s="4">
        <f>'9'!CS1</f>
        <v>-1.3804900042297841E-3</v>
      </c>
      <c r="CT10" s="4">
        <f>'9'!CT1</f>
        <v>2.5809561542525093E-2</v>
      </c>
      <c r="CU10" s="4">
        <f>'9'!CU1</f>
        <v>8.5344445996596865E-2</v>
      </c>
      <c r="CV10" s="4">
        <f>'9'!CV1</f>
        <v>4.4849204170587235E-2</v>
      </c>
      <c r="CW10" s="4">
        <f>'9'!CW1</f>
        <v>2.2902303811551668</v>
      </c>
      <c r="CX10" s="4">
        <f>'9'!CX1</f>
        <v>2.3849192521036726</v>
      </c>
      <c r="CY10" s="4">
        <f>'9'!CY1</f>
        <v>2.0785916742186146</v>
      </c>
      <c r="CZ10" s="4">
        <f>'9'!CZ1</f>
        <v>1.9510999382983794</v>
      </c>
      <c r="DA10" s="4">
        <f>'9'!DA1</f>
        <v>2.4892136596809169</v>
      </c>
      <c r="DB10" s="4">
        <f>'9'!DB1</f>
        <v>159.37261290538729</v>
      </c>
      <c r="DC10" s="4">
        <f>'9'!DC1</f>
        <v>153.04501386285654</v>
      </c>
      <c r="DD10" s="4">
        <f>'9'!DD1</f>
        <v>175.59966419917995</v>
      </c>
      <c r="DE10" s="4">
        <f>'9'!DE1</f>
        <v>187.07396419597498</v>
      </c>
      <c r="DF10" s="4">
        <f>'9'!DF1</f>
        <v>146.63265187400106</v>
      </c>
      <c r="DG10" s="4">
        <f>'9'!DG1</f>
        <v>7.6809764077678828</v>
      </c>
      <c r="DH10" s="4">
        <f>'9'!DH1</f>
        <v>6.7902655227097144</v>
      </c>
      <c r="DI10" s="4">
        <f>'9'!DI1</f>
        <v>6.8350240933299515</v>
      </c>
      <c r="DJ10" s="4">
        <f>'9'!DJ1</f>
        <v>7.4893888940999904</v>
      </c>
      <c r="DK10" s="4">
        <f>'9'!DK1</f>
        <v>10.148824371595991</v>
      </c>
      <c r="DL10" s="4">
        <f>'9'!DL1</f>
        <v>47.520000143584639</v>
      </c>
      <c r="DM10" s="4">
        <f>'9'!DM1</f>
        <v>53.753420802069549</v>
      </c>
      <c r="DN10" s="4">
        <f>'9'!DN1</f>
        <v>53.401421123912357</v>
      </c>
      <c r="DO10" s="4">
        <f>'9'!DO1</f>
        <v>48.735618507878605</v>
      </c>
      <c r="DP10" s="4">
        <f>'9'!DP1</f>
        <v>35.964756767448186</v>
      </c>
      <c r="DQ10" s="4">
        <f>'9'!DQ1</f>
        <v>9.3610367499635974</v>
      </c>
      <c r="DR10" s="4">
        <f>'9'!DR1</f>
        <v>8.6243350720446212</v>
      </c>
      <c r="DS10" s="4">
        <f>'9'!DS1</f>
        <v>8.4044906278191718</v>
      </c>
      <c r="DT10" s="4">
        <f>'9'!DT1</f>
        <v>8.854380371499861</v>
      </c>
      <c r="DU10" s="4">
        <f>'9'!DU1</f>
        <v>8.2890466775966818</v>
      </c>
      <c r="DV10" s="4">
        <f>'9'!DV1</f>
        <v>38.991407655932917</v>
      </c>
      <c r="DW10" s="4">
        <f>'9'!DW1</f>
        <v>42.322103321696119</v>
      </c>
      <c r="DX10" s="4">
        <f>'9'!DX1</f>
        <v>43.429163784398384</v>
      </c>
      <c r="DY10" s="4">
        <f>'9'!DY1</f>
        <v>41.222534461569772</v>
      </c>
      <c r="DZ10" s="4">
        <f>'9'!DZ1</f>
        <v>44.034014307882721</v>
      </c>
      <c r="EA10" s="4">
        <f>'9'!EA1</f>
        <v>11.849146486701072</v>
      </c>
      <c r="EB10" s="4">
        <f>'9'!EB1</f>
        <v>11.148772248407729</v>
      </c>
      <c r="EC10" s="4">
        <f>'9'!EC1</f>
        <v>8.7003251320128214</v>
      </c>
      <c r="ED10" s="4">
        <f>'9'!ED1</f>
        <v>9.0266806099232646</v>
      </c>
      <c r="EE10" s="4">
        <f>'9'!EE1</f>
        <v>9.741071302081119</v>
      </c>
      <c r="EF10" s="4">
        <f>'9'!EF1</f>
        <v>30.803906459394266</v>
      </c>
      <c r="EG10" s="4">
        <f>'9'!EG1</f>
        <v>32.739030977346353</v>
      </c>
      <c r="EH10" s="4">
        <f>'9'!EH1</f>
        <v>41.952455162506922</v>
      </c>
      <c r="EI10" s="4">
        <f>'9'!EI1</f>
        <v>40.435683478015832</v>
      </c>
      <c r="EJ10" s="4">
        <f>'9'!EJ1</f>
        <v>37.470211302325652</v>
      </c>
      <c r="EK10" s="4">
        <f>'9'!EK1</f>
        <v>0.1995522269447573</v>
      </c>
      <c r="EL10" s="4">
        <f>'9'!EL1</f>
        <v>0.21977595100856323</v>
      </c>
      <c r="EM10" s="4">
        <f>'9'!EM1</f>
        <v>0.24431124859175685</v>
      </c>
      <c r="EN10" s="4">
        <f>'9'!EN1</f>
        <v>0.22169514512099014</v>
      </c>
      <c r="EO10" s="4">
        <f>'9'!EO1</f>
        <v>0.26114564365073906</v>
      </c>
      <c r="EP10" s="4">
        <f>'9'!EP1</f>
        <v>0.80044777305524273</v>
      </c>
      <c r="EQ10" s="4">
        <f>'9'!EQ1</f>
        <v>0.78022404899143682</v>
      </c>
      <c r="ER10" s="4">
        <f>'9'!ER1</f>
        <v>0.7556887514082431</v>
      </c>
      <c r="ES10" s="4">
        <f>'9'!ES1</f>
        <v>0.7783048548790098</v>
      </c>
      <c r="ET10" s="4">
        <f>'9'!ET1</f>
        <v>0.73885435634926089</v>
      </c>
      <c r="EU10" s="4">
        <f>'9'!EU1</f>
        <v>1.2493007459850667</v>
      </c>
      <c r="EV10" s="4">
        <f>'9'!EV1</f>
        <v>1.2816831284458079</v>
      </c>
      <c r="EW10" s="4">
        <f>'9'!EW1</f>
        <v>1.3232961297048254</v>
      </c>
      <c r="EX10" s="4">
        <f>'9'!EX1</f>
        <v>1.2848435850441322</v>
      </c>
      <c r="EY10" s="4">
        <f>'9'!EY1</f>
        <v>1.3534467130180849</v>
      </c>
      <c r="EZ10" s="4">
        <f>'9'!EZ1</f>
        <v>0.2493007459850666</v>
      </c>
      <c r="FA10" s="4">
        <f>'9'!FA1</f>
        <v>0.2816831284458079</v>
      </c>
      <c r="FB10" s="4">
        <f>'9'!FB1</f>
        <v>0.3232961297048253</v>
      </c>
      <c r="FC10" s="4">
        <f>'9'!FC1</f>
        <v>0.28484358504413215</v>
      </c>
      <c r="FD10" s="4">
        <f>'9'!FD1</f>
        <v>0.35344671301808489</v>
      </c>
      <c r="FE10" s="4">
        <f>'9'!FE1</f>
        <v>5.9985863877455262E-2</v>
      </c>
      <c r="FF10" s="4">
        <f>'9'!FF1</f>
        <v>-2.2135635927849309E-2</v>
      </c>
      <c r="FG10" s="4">
        <f>'9'!FG1</f>
        <v>9.1212984919617351E-3</v>
      </c>
      <c r="FH10" s="4">
        <f>'9'!FH1</f>
        <v>0.10053470435365382</v>
      </c>
      <c r="FI10" s="4">
        <f>'9'!FI1</f>
        <v>4.522309581963694E-2</v>
      </c>
      <c r="FJ10" s="4">
        <f>'9'!FJ1</f>
        <v>0.69344960175775883</v>
      </c>
      <c r="FK10" s="4">
        <f>'9'!FK1</f>
        <v>-0.23405333749220211</v>
      </c>
      <c r="FL10" s="4">
        <f>'9'!FL1</f>
        <v>7.5156434973786573E-2</v>
      </c>
      <c r="FM10" s="4">
        <f>'9'!FM1</f>
        <v>0.86187464693644167</v>
      </c>
      <c r="FN10" s="4">
        <f>'9'!FN1</f>
        <v>0.4453254962847954</v>
      </c>
      <c r="FO10" s="4">
        <f>'9'!FO1</f>
        <v>0.17287750302125665</v>
      </c>
      <c r="FP10" s="4">
        <f>'9'!FP1</f>
        <v>-6.5928876327985997E-2</v>
      </c>
      <c r="FQ10" s="4">
        <f>'9'!FQ1</f>
        <v>2.4297784549437571E-2</v>
      </c>
      <c r="FR10" s="4">
        <f>'9'!FR1</f>
        <v>0.24549946429202169</v>
      </c>
      <c r="FS10" s="4">
        <f>'9'!FS1</f>
        <v>0.15739883288500831</v>
      </c>
      <c r="FT10">
        <f>IFERROR('9'!FT1,0)</f>
        <v>42.398824517212425</v>
      </c>
      <c r="FU10">
        <f>IFERROR('9'!FU1,0)</f>
        <v>-15.120906801007557</v>
      </c>
      <c r="FV10">
        <f>IFERROR('9'!FV1,0)</f>
        <v>5.5969773299748109</v>
      </c>
      <c r="FW10">
        <f>IFERROR('9'!FW1,0)</f>
        <v>52.522250209907639</v>
      </c>
      <c r="FX10">
        <f>IFERROR('9'!FX1,0)</f>
        <v>26.97229219143577</v>
      </c>
      <c r="FY10" s="4">
        <f>'9'!FY1</f>
        <v>0.46985478889720128</v>
      </c>
      <c r="FZ10" s="4">
        <f>'9'!FZ1</f>
        <v>0.45847495872631405</v>
      </c>
      <c r="GA10" s="4">
        <f>'9'!GA1</f>
        <v>0.407686735107054</v>
      </c>
      <c r="GB10" s="4">
        <f>'9'!GB1</f>
        <v>0.43949575724994044</v>
      </c>
      <c r="GC10" s="4">
        <f>'9'!GC1</f>
        <v>0.37508009658652786</v>
      </c>
      <c r="GD10" s="4">
        <f>'9'!GD1</f>
        <v>5.1899473030853592E-2</v>
      </c>
      <c r="GE10" s="4">
        <f>'9'!GE1</f>
        <v>-3.3932968106437553E-3</v>
      </c>
      <c r="GF10" s="4">
        <f>'9'!GF1</f>
        <v>5.383138543580477E-2</v>
      </c>
      <c r="GG10" s="4">
        <f>'9'!GG1</f>
        <v>0.15488939526302606</v>
      </c>
      <c r="GH10" s="4">
        <f>'9'!GH1</f>
        <v>0.10232452059704086</v>
      </c>
      <c r="GI10" s="4">
        <f>'9'!GI1</f>
        <v>6.7870228024454873E-2</v>
      </c>
      <c r="GJ10" s="4">
        <f>'9'!GJ1</f>
        <v>-1.5909649187950941E-3</v>
      </c>
      <c r="GK10" s="4">
        <f>'9'!GK1</f>
        <v>6.897568043278858E-2</v>
      </c>
      <c r="GL10" s="4">
        <f>'9'!GL1</f>
        <v>0.19325741793989895</v>
      </c>
      <c r="GM10" s="4">
        <f>'9'!GM1</f>
        <v>0.13008771707532518</v>
      </c>
      <c r="GN10" s="4">
        <f>'9'!GN1</f>
        <v>4.0228325893285323E-2</v>
      </c>
      <c r="GO10" s="4">
        <f>'9'!GO1</f>
        <v>4.1930637357113068E-2</v>
      </c>
      <c r="GP10" s="4">
        <f>'9'!GP1</f>
        <v>4.0436204175285984E-2</v>
      </c>
      <c r="GQ10" s="4">
        <f>'9'!GQ1</f>
        <v>4.484058378285917E-2</v>
      </c>
      <c r="GR10" s="4">
        <f>'9'!GR1</f>
        <v>5.3144311422768792E-2</v>
      </c>
      <c r="GS10" s="4">
        <f>'9'!GS1</f>
        <v>2.2902303811551668</v>
      </c>
      <c r="GT10" s="4">
        <f>'9'!GT1</f>
        <v>2.3849192521036726</v>
      </c>
      <c r="GU10" s="4">
        <f>'9'!GU1</f>
        <v>2.0785916742186146</v>
      </c>
      <c r="GV10" s="4">
        <f>'9'!GV1</f>
        <v>1.9510999382983794</v>
      </c>
      <c r="GW10" s="4">
        <f>'9'!GW1</f>
        <v>2.4892136596809169</v>
      </c>
      <c r="GX10" s="4">
        <f>'9'!GX1</f>
        <v>2.8942633530364437</v>
      </c>
      <c r="GY10" s="4">
        <f>'9'!GY1</f>
        <v>2.718669576294908</v>
      </c>
      <c r="GZ10" s="4">
        <f>'9'!GZ1</f>
        <v>2.6436317082643561</v>
      </c>
      <c r="HA10" s="4">
        <f>'9'!HA1</f>
        <v>3.01279135688584</v>
      </c>
      <c r="HB10" s="4">
        <f>'9'!HB1</f>
        <v>3.2663396783103869</v>
      </c>
      <c r="HC10" s="4">
        <f>'9'!HC1</f>
        <v>0.1995522269447573</v>
      </c>
      <c r="HD10" s="4">
        <f>'9'!HD1</f>
        <v>0.21977595100856323</v>
      </c>
      <c r="HE10" s="4">
        <f>'9'!HE1</f>
        <v>0.24431124859175685</v>
      </c>
      <c r="HF10" s="4">
        <f>'9'!HF1</f>
        <v>0.22169514512099014</v>
      </c>
      <c r="HG10" s="4">
        <f>'9'!HG1</f>
        <v>0.26114564365073906</v>
      </c>
      <c r="HH10" s="4">
        <f>'9'!HH1</f>
        <v>6.7870228024454873E-2</v>
      </c>
      <c r="HI10" s="4">
        <f>'9'!HI1</f>
        <v>-1.5909649187950941E-3</v>
      </c>
      <c r="HJ10" s="4">
        <f>'9'!HJ1</f>
        <v>6.897568043278858E-2</v>
      </c>
      <c r="HK10" s="4">
        <f>'9'!HK1</f>
        <v>0.19325741793989895</v>
      </c>
      <c r="HL10" s="4">
        <f>'9'!HL1</f>
        <v>0.13008771707532518</v>
      </c>
      <c r="HM10" s="4">
        <f>'9'!HM1</f>
        <v>2.3191218825102693</v>
      </c>
      <c r="HN10" s="4">
        <f>'9'!HN1</f>
        <v>2.3341911785708165</v>
      </c>
      <c r="HO10" s="4">
        <f>'9'!HO1</f>
        <v>2.0235923766186188</v>
      </c>
      <c r="HP10" s="4">
        <f>'9'!HP1</f>
        <v>1.907029097506888</v>
      </c>
      <c r="HQ10" s="4">
        <f>'9'!HQ1</f>
        <v>2.5747875856626203</v>
      </c>
      <c r="HR10" s="4">
        <f>'9'!HR1</f>
        <v>3.4309249702262803</v>
      </c>
      <c r="HS10" s="4">
        <f>'9'!HS1</f>
        <v>3.1432310095736584</v>
      </c>
      <c r="HT10" s="4">
        <f>'9'!HT1</f>
        <v>2.7064472986372126</v>
      </c>
      <c r="HU10" s="4">
        <f>'9'!HU1</f>
        <v>3.0333083673671268</v>
      </c>
      <c r="HV10" s="4">
        <f>'9'!HV1</f>
        <v>2.4678056865995157</v>
      </c>
      <c r="HW10" s="4">
        <f>'9'!HW1</f>
        <v>1.473939664938605</v>
      </c>
      <c r="HX10" s="4">
        <f>'9'!HX1</f>
        <v>1.1588827482953721</v>
      </c>
      <c r="HY10" s="4">
        <f>'9'!HY1</f>
        <v>1.3252171380261963</v>
      </c>
      <c r="HZ10" s="4">
        <f>'9'!HZ1</f>
        <v>1.8427779761834211</v>
      </c>
      <c r="IA10" s="4">
        <f>'9'!IA1</f>
        <v>1.8659415682461127</v>
      </c>
      <c r="IB10" s="4">
        <f>'9'!IB1</f>
        <v>5.0112194452073604</v>
      </c>
      <c r="IC10" s="4">
        <f>'9'!IC1</f>
        <v>4.5500883759617388</v>
      </c>
      <c r="ID10" s="4">
        <f>'9'!ID1</f>
        <v>4.0931394103388019</v>
      </c>
      <c r="IE10" s="4">
        <f>'9'!IE1</f>
        <v>4.5106986869480155</v>
      </c>
      <c r="IF10" s="4">
        <f>'9'!IF1</f>
        <v>3.8292808029278032</v>
      </c>
      <c r="IG10" s="4">
        <f>'9'!IG1</f>
        <v>1303.5263157894738</v>
      </c>
      <c r="IH10" s="4">
        <f>'9'!IH1</f>
        <v>-25.318181818181817</v>
      </c>
      <c r="II10" s="4">
        <f>'9'!II1</f>
        <v>0</v>
      </c>
      <c r="IJ10" s="4">
        <f>'9'!IJ1</f>
        <v>4217.9333333333334</v>
      </c>
      <c r="IK10" s="4">
        <f>'9'!IK1</f>
        <v>83.567441860465109</v>
      </c>
      <c r="IL10" s="4">
        <f>'9'!IL1</f>
        <v>6.7870228024454873E-2</v>
      </c>
      <c r="IM10" s="4">
        <f>'9'!IM1</f>
        <v>-1.5909649187950941E-3</v>
      </c>
      <c r="IN10" s="4">
        <f>'9'!IN1</f>
        <v>6.897568043278858E-2</v>
      </c>
      <c r="IO10" s="4">
        <f>'9'!IO1</f>
        <v>0.19325741793989895</v>
      </c>
      <c r="IP10" s="4">
        <f>'9'!IP1</f>
        <v>0.13008771707532518</v>
      </c>
      <c r="IQ10" s="4">
        <f>'9'!IQ1</f>
        <v>2.3191218825102693</v>
      </c>
      <c r="IR10" s="4">
        <f>'9'!IR1</f>
        <v>2.3341911785708165</v>
      </c>
      <c r="IS10" s="4">
        <f>'9'!IS1</f>
        <v>2.0235923766186188</v>
      </c>
      <c r="IT10" s="4">
        <f>'9'!IT1</f>
        <v>1.907029097506888</v>
      </c>
      <c r="IU10" s="4">
        <f>'9'!IU1</f>
        <v>2.5747875856626203</v>
      </c>
      <c r="IV10" s="4">
        <f>'9'!IV1</f>
        <v>3.4309249702262803</v>
      </c>
      <c r="IW10" s="4">
        <f>'9'!IW1</f>
        <v>3.1432310095736584</v>
      </c>
      <c r="IX10" s="4">
        <f>'9'!IX1</f>
        <v>2.7064472986372126</v>
      </c>
      <c r="IY10" s="4">
        <f>'9'!IY1</f>
        <v>3.0333083673671268</v>
      </c>
      <c r="IZ10" s="4">
        <f>'9'!IZ1</f>
        <v>2.4678056865995157</v>
      </c>
      <c r="JA10" s="4">
        <f>'9'!JA1</f>
        <v>53.854361295959286</v>
      </c>
      <c r="JB10" s="4">
        <f>'9'!JB1</f>
        <v>0.34561857202757729</v>
      </c>
      <c r="JC10" s="4">
        <f>'9'!JC1</f>
        <v>1.4710274466078344</v>
      </c>
      <c r="JD10" s="4">
        <f>'9'!JD1</f>
        <v>170.73476710450043</v>
      </c>
      <c r="JE10" s="4">
        <f>'9'!JE1</f>
        <v>5.1132559345175999</v>
      </c>
      <c r="JF10" s="4">
        <f>'9'!JF1</f>
        <v>0.80044777305524273</v>
      </c>
      <c r="JG10" s="4">
        <f>'9'!JG1</f>
        <v>0.78022404899143682</v>
      </c>
      <c r="JH10" s="4">
        <f>'9'!JH1</f>
        <v>0.7556887514082431</v>
      </c>
      <c r="JI10" s="4">
        <f>'9'!JI1</f>
        <v>0.7783048548790098</v>
      </c>
      <c r="JJ10" s="4">
        <f>'9'!JJ1</f>
        <v>0.73885435634926089</v>
      </c>
      <c r="JK10" s="4">
        <f>'9'!JK1</f>
        <v>1.4043606550884211</v>
      </c>
      <c r="JL10" s="4">
        <f>'9'!JL1</f>
        <v>-3.4048531289910602</v>
      </c>
      <c r="JM10" s="4">
        <f>'9'!JM1</f>
        <v>8.1225622562256223</v>
      </c>
      <c r="JN10" s="4">
        <f>'9'!JN1</f>
        <v>0.24556383284841896</v>
      </c>
      <c r="JO10" s="4">
        <f>'9'!JO1</f>
        <v>1.5142572531440668</v>
      </c>
      <c r="JP10" s="4">
        <f>'9'!JP1</f>
        <v>6.7870228024454873E-2</v>
      </c>
      <c r="JQ10" s="4">
        <f>'9'!JQ1</f>
        <v>-1.5909649187950941E-3</v>
      </c>
      <c r="JR10" s="4">
        <f>'9'!JR1</f>
        <v>6.897568043278858E-2</v>
      </c>
      <c r="JS10" s="4">
        <f>'9'!JS1</f>
        <v>0.19325741793989895</v>
      </c>
      <c r="JT10" s="4">
        <f>'9'!JT1</f>
        <v>0.13008771707532518</v>
      </c>
      <c r="JU10" s="4">
        <f>'9'!JU1</f>
        <v>6.0212892047968085E-2</v>
      </c>
      <c r="JV10" s="4">
        <f>'9'!JV1</f>
        <v>-2.150477286785234E-2</v>
      </c>
      <c r="JW10" s="4">
        <f>'9'!JW1</f>
        <v>8.8055099824840884E-3</v>
      </c>
      <c r="JX10" s="4">
        <f>'9'!JX1</f>
        <v>9.7649536291927685E-2</v>
      </c>
      <c r="JY10" s="4">
        <f>'9'!JY1</f>
        <v>4.6662967406809155E-2</v>
      </c>
      <c r="JZ10" s="4">
        <f>'9'!JZ1</f>
        <v>4</v>
      </c>
      <c r="KA10" s="4">
        <f>'9'!KA1</f>
        <v>4</v>
      </c>
      <c r="KB10" s="4">
        <f>'9'!KB1</f>
        <v>4</v>
      </c>
      <c r="KC10" s="4">
        <f>'9'!KC1</f>
        <v>4</v>
      </c>
      <c r="KD10" s="4">
        <f>'9'!KD1</f>
        <v>4</v>
      </c>
      <c r="KE10" s="4">
        <f>'9'!KE1</f>
        <v>0</v>
      </c>
      <c r="KF10" s="4">
        <f>'9'!KF1</f>
        <v>0</v>
      </c>
      <c r="KG10" s="4">
        <f>'9'!KG1</f>
        <v>2</v>
      </c>
      <c r="KH10" s="4">
        <f>'9'!KH1</f>
        <v>0</v>
      </c>
      <c r="KI10" s="4">
        <f>'9'!KI1</f>
        <v>0</v>
      </c>
      <c r="KJ10" s="4">
        <f>'9'!KJ1</f>
        <v>1</v>
      </c>
      <c r="KK10" s="4">
        <f>'9'!KK1</f>
        <v>0</v>
      </c>
      <c r="KL10" s="4">
        <f>'9'!KL1</f>
        <v>1</v>
      </c>
      <c r="KM10" s="4">
        <f>'9'!KM1</f>
        <v>4</v>
      </c>
      <c r="KN10" s="4">
        <f>'9'!KN1</f>
        <v>3</v>
      </c>
      <c r="KO10" s="4">
        <f>'9'!KO1</f>
        <v>2</v>
      </c>
      <c r="KP10" s="4">
        <f>'9'!KP1</f>
        <v>0</v>
      </c>
      <c r="KQ10" s="4">
        <f>'9'!KQ1</f>
        <v>1</v>
      </c>
      <c r="KR10" s="4">
        <f>'9'!KR1</f>
        <v>3</v>
      </c>
      <c r="KS10" s="4">
        <f>'9'!KS1</f>
        <v>1</v>
      </c>
      <c r="KT10" s="4">
        <f>'9'!KT1</f>
        <v>2</v>
      </c>
      <c r="KU10" s="4">
        <f>'9'!KU1</f>
        <v>2</v>
      </c>
      <c r="KV10" s="4">
        <f>'9'!KV1</f>
        <v>3</v>
      </c>
      <c r="KW10" s="4">
        <f>'9'!KW1</f>
        <v>2</v>
      </c>
      <c r="KX10" s="4">
        <f>'9'!KX1</f>
        <v>2</v>
      </c>
      <c r="KY10" s="4">
        <f>'9'!KY1</f>
        <v>1.5</v>
      </c>
      <c r="KZ10" s="4">
        <f>'9'!KZ1</f>
        <v>0</v>
      </c>
      <c r="LA10" s="4">
        <f>'9'!LA1</f>
        <v>1</v>
      </c>
      <c r="LB10" s="4">
        <f>'9'!LB1</f>
        <v>3.5</v>
      </c>
      <c r="LC10" s="4">
        <f>'9'!LC1</f>
        <v>2</v>
      </c>
      <c r="LD10" s="4">
        <f>'9'!LD1</f>
        <v>1.75</v>
      </c>
      <c r="LE10" s="4">
        <f>'9'!LE1</f>
        <v>1</v>
      </c>
      <c r="LF10" s="4">
        <f>'9'!LF1</f>
        <v>2</v>
      </c>
      <c r="LG10" s="4">
        <f>'9'!LG1</f>
        <v>2.75</v>
      </c>
      <c r="LH10" s="4">
        <f>'9'!LH1</f>
        <v>2</v>
      </c>
      <c r="LI10" s="4">
        <f>'9'!LI1</f>
        <v>2.3761826124447842</v>
      </c>
      <c r="LJ10" s="4">
        <f>'9'!LJ1</f>
        <v>2.381582618399944</v>
      </c>
      <c r="LK10" s="4">
        <f>'9'!LK1</f>
        <v>2.1383164458300858</v>
      </c>
      <c r="LL10" s="4">
        <f>'9'!LL1</f>
        <v>2.2601742123190465</v>
      </c>
      <c r="LM10" s="4">
        <f>'9'!LM1</f>
        <v>2.0002450163670935</v>
      </c>
      <c r="LN10" s="4">
        <f>'9'!LN1</f>
        <v>0.9394239069444833</v>
      </c>
      <c r="LO10" s="4">
        <f>'9'!LO1</f>
        <v>0.7603351288083442</v>
      </c>
      <c r="LP10" s="4">
        <f>'9'!LP1</f>
        <v>0.73533795101480359</v>
      </c>
      <c r="LQ10" s="4">
        <f>'9'!LQ1</f>
        <v>0.94139775069256626</v>
      </c>
      <c r="LR10" s="4">
        <f>'9'!LR1</f>
        <v>0.69603291790325217</v>
      </c>
      <c r="LS10" s="4">
        <f>'9'!LS1</f>
        <v>1.1534335204991819</v>
      </c>
      <c r="LT10" s="4">
        <f>'9'!LT1</f>
        <v>1.1619113858247025</v>
      </c>
      <c r="LU10" s="4">
        <f>'9'!LU1</f>
        <v>1.0065213020017023</v>
      </c>
      <c r="LV10" s="4">
        <f>'9'!LV1</f>
        <v>0.95028590453965089</v>
      </c>
      <c r="LW10" s="4">
        <f>'9'!LW1</f>
        <v>1.2857900510084024</v>
      </c>
      <c r="LX10" s="4">
        <f>'9'!LX1</f>
        <v>0.51870440298941789</v>
      </c>
      <c r="LY10" s="4">
        <f>'9'!LY1</f>
        <v>-3.4793050176088566E-2</v>
      </c>
      <c r="LZ10" s="4">
        <f>'9'!LZ1</f>
        <v>0.56987891203079322</v>
      </c>
      <c r="MA10" s="4">
        <f>'9'!MA1</f>
        <v>1.5920691671605123</v>
      </c>
      <c r="MB10" s="4">
        <f>'9'!MB1</f>
        <v>1.1079262885057302</v>
      </c>
      <c r="MC10" s="4">
        <f>'9'!MC1</f>
        <v>1.0214180323428144</v>
      </c>
      <c r="MD10" s="4">
        <f>'9'!MD1</f>
        <v>0.73270432391479368</v>
      </c>
      <c r="ME10" s="4">
        <f>'9'!ME1</f>
        <v>0.92282504648958785</v>
      </c>
      <c r="MF10" s="4">
        <f>'9'!MF1</f>
        <v>1.4330475973125474</v>
      </c>
      <c r="MG10" s="4">
        <f>'9'!MG1</f>
        <v>1.1341702664903541</v>
      </c>
      <c r="MH10" s="4">
        <f>'9'!MH1</f>
        <v>2.3761826124447842</v>
      </c>
      <c r="MI10" s="4">
        <f>'9'!MI1</f>
        <v>2.381582618399944</v>
      </c>
      <c r="MJ10" s="4">
        <f>'9'!MJ1</f>
        <v>2.1383164458300858</v>
      </c>
      <c r="MK10" s="4">
        <f>'9'!MK1</f>
        <v>2.2601742123190465</v>
      </c>
      <c r="ML10" s="4">
        <f>'9'!ML1</f>
        <v>2.0002450163670935</v>
      </c>
      <c r="MM10" s="4">
        <f>'9'!MM1</f>
        <v>1.6008955461104855</v>
      </c>
      <c r="MN10" s="4">
        <f>'9'!MN1</f>
        <v>1.5604480979828736</v>
      </c>
      <c r="MO10" s="4">
        <f>'9'!MO1</f>
        <v>1.5113775028164862</v>
      </c>
      <c r="MP10" s="4">
        <f>'9'!MP1</f>
        <v>1.5566097097580196</v>
      </c>
      <c r="MQ10" s="4">
        <f>'9'!MQ1</f>
        <v>1.4777087126985218</v>
      </c>
      <c r="MR10" s="4">
        <f>'9'!MR1</f>
        <v>4.0112194452073604</v>
      </c>
      <c r="MS10" s="4">
        <f>'9'!MS1</f>
        <v>3.5500883759617383</v>
      </c>
      <c r="MT10" s="4">
        <f>'9'!MT1</f>
        <v>3.0931394103388015</v>
      </c>
      <c r="MU10" s="4">
        <f>'9'!MU1</f>
        <v>3.5106986869480155</v>
      </c>
      <c r="MV10" s="4">
        <f>'9'!MV1</f>
        <v>2.8292808029278032</v>
      </c>
      <c r="MW10" s="4">
        <f>'9'!MW1</f>
        <v>1.0347558554982135</v>
      </c>
      <c r="MX10" s="4">
        <f>'9'!MX1</f>
        <v>0.93493917989665254</v>
      </c>
      <c r="MY10" s="4">
        <f>'9'!MY1</f>
        <v>0.83713653238637675</v>
      </c>
      <c r="MZ10" s="4">
        <f>'9'!MZ1</f>
        <v>0.92529146587906108</v>
      </c>
      <c r="NA10" s="4">
        <f>'9'!NA1</f>
        <v>0.7826625299276071</v>
      </c>
      <c r="NB10" s="4">
        <f>'9'!NB1</f>
        <v>0.22358671776632019</v>
      </c>
      <c r="NC10" s="4">
        <f>'9'!NC1</f>
        <v>0.18981119288686482</v>
      </c>
      <c r="ND10" s="4">
        <f>'9'!ND1</f>
        <v>0.21921971426156056</v>
      </c>
      <c r="NE10" s="4">
        <f>'9'!NE1</f>
        <v>0.25590313604102177</v>
      </c>
      <c r="NF10" s="4">
        <f>'9'!NF1</f>
        <v>0.27180804219371918</v>
      </c>
      <c r="NG10" s="4">
        <f>'9'!NG1</f>
        <v>1.5455112573016503</v>
      </c>
      <c r="NH10" s="4">
        <f>'9'!NH1</f>
        <v>0.71443259049577401</v>
      </c>
      <c r="NI10" s="4">
        <f>'9'!NI1</f>
        <v>1.1209675559757419</v>
      </c>
      <c r="NJ10" s="4">
        <f>'9'!NJ1</f>
        <v>2.0467475940816526</v>
      </c>
      <c r="NK10" s="4">
        <f>'9'!NK1</f>
        <v>0.67043506594698743</v>
      </c>
      <c r="NL10" s="4">
        <f>'9'!NL1</f>
        <v>0.9394239069444833</v>
      </c>
      <c r="NM10" s="4">
        <f>'9'!NM1</f>
        <v>0.7603351288083442</v>
      </c>
      <c r="NN10" s="4">
        <f>'9'!NN1</f>
        <v>0.73533795101480359</v>
      </c>
      <c r="NO10" s="4">
        <f>'9'!NO1</f>
        <v>0.94139775069256626</v>
      </c>
      <c r="NP10" s="4">
        <f>'9'!NP1</f>
        <v>0.69603291790325228</v>
      </c>
      <c r="NQ10" s="4">
        <f>'9'!NQ1</f>
        <v>1.372369988090512</v>
      </c>
      <c r="NR10" s="4">
        <f>'9'!NR1</f>
        <v>1.2572924038294633</v>
      </c>
      <c r="NS10" s="4">
        <f>'9'!NS1</f>
        <v>1.0825789194548849</v>
      </c>
      <c r="NT10" s="4">
        <f>'9'!NT1</f>
        <v>1.2133233469468507</v>
      </c>
      <c r="NU10" s="4">
        <f>'9'!NU1</f>
        <v>0.98712227463980629</v>
      </c>
      <c r="NV10" s="4">
        <f>'9'!NV1</f>
        <v>1.5646164470276802</v>
      </c>
      <c r="NW10" s="4">
        <f>'9'!NW1</f>
        <v>1.5267216125586258</v>
      </c>
      <c r="NX10" s="4">
        <f>'9'!NX1</f>
        <v>1.3575968279064898</v>
      </c>
      <c r="NY10" s="4">
        <f>'9'!NY1</f>
        <v>1.4635208716423016</v>
      </c>
      <c r="NZ10" s="4">
        <f>'9'!NZ1</f>
        <v>1.2490167216331378</v>
      </c>
      <c r="OA10" s="4">
        <f>'9'!OA1</f>
        <v>1.1451151905775834</v>
      </c>
      <c r="OB10" s="4">
        <f>'9'!OB1</f>
        <v>1.1924596260518363</v>
      </c>
      <c r="OC10" s="4">
        <f>'9'!OC1</f>
        <v>1.0392958371093073</v>
      </c>
      <c r="OD10" s="4">
        <f>'9'!OD1</f>
        <v>0.97554996914918968</v>
      </c>
      <c r="OE10" s="4">
        <f>'9'!OE1</f>
        <v>1.2446068298404585</v>
      </c>
      <c r="OF10" s="4">
        <f>'9'!OF1</f>
        <v>0.71529663091370332</v>
      </c>
      <c r="OG10" s="4">
        <f>'9'!OG1</f>
        <v>0.76417769203171793</v>
      </c>
      <c r="OH10" s="4">
        <f>'9'!OH1</f>
        <v>0.68764807943254136</v>
      </c>
      <c r="OI10" s="4">
        <f>'9'!OI1</f>
        <v>0.62671455987566871</v>
      </c>
      <c r="OJ10" s="4">
        <f>'9'!OJ1</f>
        <v>0.84225451142371366</v>
      </c>
      <c r="OK10" s="4">
        <f>'9'!OK1</f>
        <v>0.7236187157789945</v>
      </c>
      <c r="OL10" s="4">
        <f>'9'!OL1</f>
        <v>0.24776607402705503</v>
      </c>
      <c r="OM10" s="4">
        <f>'9'!OM1</f>
        <v>0.33945831908763952</v>
      </c>
      <c r="ON10" s="4">
        <f>'9'!ON1</f>
        <v>0.69659259027326592</v>
      </c>
      <c r="OO10" s="4">
        <f>'9'!OO1</f>
        <v>0.91076552553618206</v>
      </c>
      <c r="OP10" s="4">
        <f>'9'!OP1</f>
        <v>1.2526622131093326</v>
      </c>
      <c r="OQ10" s="4">
        <f>'9'!OQ1</f>
        <v>-0.22970281714650323</v>
      </c>
      <c r="OR10" s="4">
        <f>'9'!OR1</f>
        <v>3.051686445971268</v>
      </c>
      <c r="OS10" s="4">
        <f>'9'!OS1</f>
        <v>4.5585141768100828</v>
      </c>
      <c r="OT10" s="4">
        <f>'9'!OT1</f>
        <v>1.8053896614056042</v>
      </c>
      <c r="OU10" s="4">
        <f>'9'!OU1</f>
        <v>4.1408162357025233</v>
      </c>
      <c r="OV10" s="4">
        <f>'9'!OV1</f>
        <v>1.5146984529100374</v>
      </c>
      <c r="OW10" s="4">
        <f>'9'!OW1</f>
        <v>1.8674228893441129</v>
      </c>
      <c r="OX10" s="4">
        <f>'9'!OX1</f>
        <v>3.4925177490060948</v>
      </c>
      <c r="OY10" s="4">
        <f>'9'!OY1</f>
        <v>6.1367709818563103</v>
      </c>
      <c r="OZ10" s="4">
        <f>'9'!OZ1</f>
        <v>1.0379894606170719</v>
      </c>
      <c r="PA10" s="4">
        <f>'9'!PA1</f>
        <v>-6.7865936212875108E-2</v>
      </c>
      <c r="PB10" s="4">
        <f>'9'!PB1</f>
        <v>1.0766277087160954</v>
      </c>
      <c r="PC10" s="4">
        <f>'9'!PC1</f>
        <v>3.0977879052605215</v>
      </c>
      <c r="PD10" s="4">
        <f>'9'!PD1</f>
        <v>2.0464904119408174</v>
      </c>
      <c r="PE10" s="4">
        <f>'9'!PE1</f>
        <v>0.89991268865487073</v>
      </c>
      <c r="PF10" s="4">
        <f>'9'!PF1</f>
        <v>-5.8408874412316014E-2</v>
      </c>
      <c r="PG10" s="4">
        <f>'9'!PG1</f>
        <v>1.0696521837888282</v>
      </c>
      <c r="PH10" s="4">
        <f>'9'!PH1</f>
        <v>3.2598483156089637</v>
      </c>
      <c r="PI10" s="4">
        <f>'9'!PI1</f>
        <v>1.5916209729075308</v>
      </c>
      <c r="PJ10" s="4">
        <f>'9'!PJ1</f>
        <v>1.2705616615484079</v>
      </c>
      <c r="PK10" s="4">
        <f>'9'!PK1</f>
        <v>3.2181865284974096</v>
      </c>
      <c r="PL10" s="4">
        <f>'9'!PL1</f>
        <v>1.2641400103829721</v>
      </c>
      <c r="PM10" s="4">
        <f>'9'!PM1</f>
        <v>1.3271824706737916</v>
      </c>
      <c r="PN10" s="4">
        <f>'9'!PN1</f>
        <v>1.3622910094637226</v>
      </c>
      <c r="PO10" s="12">
        <f>'9'!PO1</f>
        <v>1.6923442153197528</v>
      </c>
      <c r="PP10" s="4">
        <f>'9'!PP1</f>
        <v>1.5983233252021258</v>
      </c>
      <c r="PQ10" s="4">
        <f>'9'!PQ1</f>
        <v>1.4509608236749938</v>
      </c>
      <c r="PR10" s="4">
        <f>'9'!PR1</f>
        <v>1.5749649370436047</v>
      </c>
      <c r="PS10" s="4">
        <f>'9'!PS1</f>
        <v>1.3762511660965082</v>
      </c>
      <c r="PT10" s="4">
        <f>'9'!PT1</f>
        <v>1.2220189978295515</v>
      </c>
      <c r="PU10" s="4">
        <f>'9'!PU1</f>
        <v>0.85600940019769844</v>
      </c>
      <c r="PV10" s="4">
        <f>'9'!PV1</f>
        <v>0.9381435034258373</v>
      </c>
      <c r="PW10" s="4">
        <f>'9'!PW1</f>
        <v>1.3534429713427998</v>
      </c>
      <c r="PX10" s="4">
        <f>'9'!PX1</f>
        <v>0.75898124649210663</v>
      </c>
      <c r="PY10" s="4">
        <f>'9'!PY1</f>
        <v>0.86134351242342699</v>
      </c>
      <c r="PZ10" s="4">
        <f>'9'!PZ1</f>
        <v>0.73480113070353648</v>
      </c>
      <c r="QA10" s="4">
        <f>'9'!QA1</f>
        <v>0.68880074520982937</v>
      </c>
      <c r="QB10" s="4">
        <f>'9'!QB1</f>
        <v>0.7662857064327081</v>
      </c>
      <c r="QC10" s="4">
        <f>'9'!QC1</f>
        <v>0.99920895560011813</v>
      </c>
      <c r="QD10" s="4">
        <f>'9'!QD1</f>
        <v>2.3509438335630644</v>
      </c>
      <c r="QE10" s="4">
        <f>'9'!QE1</f>
        <v>0.74962857375011938</v>
      </c>
      <c r="QF10" s="4">
        <f>'9'!QF1</f>
        <v>1.760998516243977</v>
      </c>
      <c r="QG10" s="4">
        <f>'9'!QG1</f>
        <v>3.4330116174356893</v>
      </c>
      <c r="QH10" s="4">
        <f>'9'!QH1</f>
        <v>3.5944153211913554</v>
      </c>
      <c r="QI10" s="4">
        <f>'9'!QI1</f>
        <v>1.7407355918497049</v>
      </c>
      <c r="QJ10" s="4">
        <f>'9'!QJ1</f>
        <v>0.9253023542207649</v>
      </c>
      <c r="QK10" s="4">
        <f>'9'!QK1</f>
        <v>1.345690748956921</v>
      </c>
      <c r="QL10" s="4">
        <f>'9'!QL1</f>
        <v>2.2079204627557973</v>
      </c>
      <c r="QM10" s="4">
        <f>'9'!QM1</f>
        <v>2.0633094066431945</v>
      </c>
    </row>
    <row r="11" spans="1:455" x14ac:dyDescent="0.25">
      <c r="A11" s="6" t="s">
        <v>507</v>
      </c>
      <c r="B11" s="17">
        <f>MEDIAN(AT2:AT101)</f>
        <v>1.4178759967948622</v>
      </c>
      <c r="C11" s="17">
        <f t="shared" ref="C11:F11" si="7">MEDIAN(AU2:AU101)</f>
        <v>1.2557066412455804</v>
      </c>
      <c r="D11" s="17">
        <f t="shared" si="7"/>
        <v>1.0760576858194486</v>
      </c>
      <c r="E11" s="17">
        <f t="shared" si="7"/>
        <v>1.1061844608374165</v>
      </c>
      <c r="F11" s="17">
        <f t="shared" si="7"/>
        <v>1.2141520506571133</v>
      </c>
      <c r="N11">
        <f>IFERROR('10'!N1,0)</f>
        <v>97307</v>
      </c>
      <c r="O11" s="4">
        <f>'10'!O1</f>
        <v>77958</v>
      </c>
      <c r="P11" s="4">
        <f>'10'!P1</f>
        <v>51749</v>
      </c>
      <c r="Q11" s="4">
        <f>'10'!Q1</f>
        <v>63421</v>
      </c>
      <c r="R11" s="4">
        <f>'10'!R1</f>
        <v>63251</v>
      </c>
      <c r="S11" s="4">
        <f>'10'!S1</f>
        <v>120311</v>
      </c>
      <c r="T11" s="4">
        <f>'10'!T1</f>
        <v>90823</v>
      </c>
      <c r="U11" s="4">
        <f>'10'!U1</f>
        <v>63357</v>
      </c>
      <c r="V11" s="4">
        <f>'10'!V1</f>
        <v>78510</v>
      </c>
      <c r="W11" s="4">
        <f>'10'!W1</f>
        <v>78171</v>
      </c>
      <c r="X11" s="7">
        <f>'10'!X1</f>
        <v>-5.3571730807638017E-2</v>
      </c>
      <c r="Y11" s="7">
        <f>'10'!Y1</f>
        <v>4.2305500720645386E-2</v>
      </c>
      <c r="Z11" s="7">
        <f>'10'!Z1</f>
        <v>5.7837868099876837E-2</v>
      </c>
      <c r="AA11" s="7">
        <f>'10'!AA1</f>
        <v>5.4572648731623798E-2</v>
      </c>
      <c r="AB11" s="7">
        <f>'10'!AB1</f>
        <v>-6.5828042485017502E-2</v>
      </c>
      <c r="AC11" s="7">
        <f>'10'!AC1</f>
        <v>-0.21620515491726275</v>
      </c>
      <c r="AD11" s="7">
        <f>'10'!AD1</f>
        <v>0.58691897796212378</v>
      </c>
      <c r="AE11" s="7">
        <f>'10'!AE1</f>
        <v>0.22223024048783127</v>
      </c>
      <c r="AF11" s="7">
        <f>'10'!AF1</f>
        <v>-5.1532959971889315E-2</v>
      </c>
      <c r="AG11" s="7">
        <f>'10'!AG1</f>
        <v>0.10281205983328362</v>
      </c>
      <c r="AH11" s="7">
        <f>'10'!AH1</f>
        <v>-1.8734792667582399E-2</v>
      </c>
      <c r="AI11" s="7">
        <f>'10'!AI1</f>
        <v>3.4044545958590772E-2</v>
      </c>
      <c r="AJ11" s="4">
        <f>'10'!AJ1</f>
        <v>238514</v>
      </c>
      <c r="AK11" s="4">
        <f>'10'!AK1</f>
        <v>205223</v>
      </c>
      <c r="AL11" s="4">
        <f>'10'!AL1</f>
        <v>149267</v>
      </c>
      <c r="AM11" s="4">
        <f>'10'!AM1</f>
        <v>187993</v>
      </c>
      <c r="AN11" s="4">
        <f>'10'!AN1</f>
        <v>173430</v>
      </c>
      <c r="AO11" s="4">
        <f>'10'!AO1</f>
        <v>0.68030320099135777</v>
      </c>
      <c r="AP11" s="4">
        <f>'10'!AP1</f>
        <v>0.4091933593498448</v>
      </c>
      <c r="AQ11" s="4">
        <f>'10'!AQ1</f>
        <v>0.13889471976795223</v>
      </c>
      <c r="AR11" s="4">
        <f>'10'!AR1</f>
        <v>0.30712545959447091</v>
      </c>
      <c r="AS11" s="4">
        <f>'10'!AS1</f>
        <v>0.64897690790237106</v>
      </c>
      <c r="AT11" s="4">
        <f>'10'!AT1</f>
        <v>4.7417480728068622</v>
      </c>
      <c r="AU11" s="4">
        <f>'10'!AU1</f>
        <v>2.8209110930798653</v>
      </c>
      <c r="AV11" s="4">
        <f>'10'!AV1</f>
        <v>1.4487815583077304</v>
      </c>
      <c r="AW11" s="4">
        <f>'10'!AW1</f>
        <v>3.3382770443227479</v>
      </c>
      <c r="AX11" s="4">
        <f>'10'!AX1</f>
        <v>3.3265965265152979</v>
      </c>
      <c r="AY11" s="4">
        <f>'10'!AY1</f>
        <v>6.7016592368476111</v>
      </c>
      <c r="AZ11" s="4">
        <f>'10'!AZ1</f>
        <v>4.7235938848318586</v>
      </c>
      <c r="BA11" s="4">
        <f>'10'!BA1</f>
        <v>3.0536705913783564</v>
      </c>
      <c r="BB11" s="4">
        <f>'10'!BB1</f>
        <v>4.889123318698708</v>
      </c>
      <c r="BC11" s="4">
        <f>'10'!BC1</f>
        <v>5.4218079139751669</v>
      </c>
      <c r="BD11" s="4">
        <f>'10'!BD1</f>
        <v>354284</v>
      </c>
      <c r="BE11" s="4">
        <f>'10'!BE1</f>
        <v>289111</v>
      </c>
      <c r="BF11" s="4">
        <f>'10'!BF1</f>
        <v>215237</v>
      </c>
      <c r="BG11" s="4">
        <f>'10'!BG1</f>
        <v>250689</v>
      </c>
      <c r="BH11" s="4">
        <f>'10'!BH1</f>
        <v>228634</v>
      </c>
      <c r="BI11" s="4">
        <f>'10'!BI1</f>
        <v>2.4424275440042451</v>
      </c>
      <c r="BJ11" s="4">
        <f>'10'!BJ1</f>
        <v>2.8393419828370416</v>
      </c>
      <c r="BK11" s="4">
        <f>'10'!BK1</f>
        <v>3.2905634254333593</v>
      </c>
      <c r="BL11" s="4">
        <f>'10'!BL1</f>
        <v>2.486838273717634</v>
      </c>
      <c r="BM11" s="4">
        <f>'10'!BM1</f>
        <v>2.6524970039451699</v>
      </c>
      <c r="BN11" s="4">
        <f>'10'!BN1</f>
        <v>149.44148533536421</v>
      </c>
      <c r="BO11" s="4">
        <f>'10'!BO1</f>
        <v>128.55091151622943</v>
      </c>
      <c r="BP11" s="4">
        <f>'10'!BP1</f>
        <v>110.92325319695983</v>
      </c>
      <c r="BQ11" s="4">
        <f>'10'!BQ1</f>
        <v>146.77271290921254</v>
      </c>
      <c r="BR11" s="4">
        <f>'10'!BR1</f>
        <v>137.60618747433841</v>
      </c>
      <c r="BS11" s="4">
        <f>'10'!BS1</f>
        <v>0.17401668866308287</v>
      </c>
      <c r="BT11" s="4">
        <f>'10'!BT1</f>
        <v>0.13194569032926337</v>
      </c>
      <c r="BU11" s="4">
        <f>'10'!BU1</f>
        <v>9.129174583181178E-2</v>
      </c>
      <c r="BV11" s="4">
        <f>'10'!BV1</f>
        <v>0.11835367446721158</v>
      </c>
      <c r="BW11" s="4">
        <f>'10'!BW1</f>
        <v>0.12447798791647807</v>
      </c>
      <c r="BX11" s="4">
        <f>'10'!BX1</f>
        <v>0.21515535192477583</v>
      </c>
      <c r="BY11" s="4">
        <f>'10'!BY1</f>
        <v>0.15371999580254353</v>
      </c>
      <c r="BZ11" s="4">
        <f>'10'!BZ1</f>
        <v>0.11176971807505649</v>
      </c>
      <c r="CA11" s="4">
        <f>'10'!CA1</f>
        <v>0.14651214869555482</v>
      </c>
      <c r="CB11" s="4">
        <f>'10'!CB1</f>
        <v>0.15384055261448842</v>
      </c>
      <c r="CC11" s="4">
        <f>'10'!CC1</f>
        <v>0.20252714043091677</v>
      </c>
      <c r="CD11" s="4">
        <f>'10'!CD1</f>
        <v>0.15389413880438796</v>
      </c>
      <c r="CE11" s="4">
        <f>'10'!CE1</f>
        <v>0.11265873214569505</v>
      </c>
      <c r="CF11" s="4">
        <f>'10'!CF1</f>
        <v>0.13548224467169251</v>
      </c>
      <c r="CG11" s="4">
        <f>'10'!CG1</f>
        <v>0.13971915237651342</v>
      </c>
      <c r="CH11" s="4">
        <f>'10'!CH1</f>
        <v>0.11245295055084115</v>
      </c>
      <c r="CI11" s="4">
        <f>'10'!CI1</f>
        <v>9.4968235501927803E-2</v>
      </c>
      <c r="CJ11" s="4">
        <f>'10'!CJ1</f>
        <v>7.3065904601617229E-2</v>
      </c>
      <c r="CK11" s="4">
        <f>'10'!CK1</f>
        <v>0.10173028585727507</v>
      </c>
      <c r="CL11" s="4">
        <f>'10'!CL1</f>
        <v>0.10429696710863696</v>
      </c>
      <c r="CM11" s="4">
        <f>'10'!CM1</f>
        <v>0.88754704944915885</v>
      </c>
      <c r="CN11" s="4">
        <f>'10'!CN1</f>
        <v>0.90503176449807221</v>
      </c>
      <c r="CO11" s="4">
        <f>'10'!CO1</f>
        <v>0.92693409539838278</v>
      </c>
      <c r="CP11" s="4">
        <f>'10'!CP1</f>
        <v>0.89826971414272494</v>
      </c>
      <c r="CQ11" s="4">
        <f>'10'!CQ1</f>
        <v>0.89570303289136299</v>
      </c>
      <c r="CR11" s="4">
        <f>'10'!CR1</f>
        <v>0.12555920148544045</v>
      </c>
      <c r="CS11" s="4">
        <f>'10'!CS1</f>
        <v>0.10346749768399929</v>
      </c>
      <c r="CT11" s="4">
        <f>'10'!CT1</f>
        <v>7.7243884927523682E-2</v>
      </c>
      <c r="CU11" s="4">
        <f>'10'!CU1</f>
        <v>0.11481366156029704</v>
      </c>
      <c r="CV11" s="4">
        <f>'10'!CV1</f>
        <v>0.11419642196219752</v>
      </c>
      <c r="CW11" s="4">
        <f>'10'!CW1</f>
        <v>1.5474621858357387</v>
      </c>
      <c r="CX11" s="4">
        <f>'10'!CX1</f>
        <v>1.3893665564270168</v>
      </c>
      <c r="CY11" s="4">
        <f>'10'!CY1</f>
        <v>1.249443859342722</v>
      </c>
      <c r="CZ11" s="4">
        <f>'10'!CZ1</f>
        <v>1.1634064867689322</v>
      </c>
      <c r="DA11" s="4">
        <f>'10'!DA1</f>
        <v>1.1934957589593214</v>
      </c>
      <c r="DB11" s="4">
        <f>'10'!DB1</f>
        <v>235.87006089126132</v>
      </c>
      <c r="DC11" s="4">
        <f>'10'!DC1</f>
        <v>262.70964873277012</v>
      </c>
      <c r="DD11" s="4">
        <f>'10'!DD1</f>
        <v>292.12997228383722</v>
      </c>
      <c r="DE11" s="4">
        <f>'10'!DE1</f>
        <v>313.73385325854196</v>
      </c>
      <c r="DF11" s="4">
        <f>'10'!DF1</f>
        <v>305.82429577987341</v>
      </c>
      <c r="DG11" s="4">
        <f>'10'!DG1</f>
        <v>7.1053677442664407</v>
      </c>
      <c r="DH11" s="4">
        <f>'10'!DH1</f>
        <v>5.5566574155554047</v>
      </c>
      <c r="DI11" s="4">
        <f>'10'!DI1</f>
        <v>4.2107168761370257</v>
      </c>
      <c r="DJ11" s="4">
        <f>'10'!DJ1</f>
        <v>6.2363503591221017</v>
      </c>
      <c r="DK11" s="4">
        <f>'10'!DK1</f>
        <v>5.5979231088752481</v>
      </c>
      <c r="DL11" s="4">
        <f>'10'!DL1</f>
        <v>51.369614232075563</v>
      </c>
      <c r="DM11" s="4">
        <f>'10'!DM1</f>
        <v>65.686971987550024</v>
      </c>
      <c r="DN11" s="4">
        <f>'10'!DN1</f>
        <v>86.683576867522959</v>
      </c>
      <c r="DO11" s="4">
        <f>'10'!DO1</f>
        <v>58.52782139895384</v>
      </c>
      <c r="DP11" s="4">
        <f>'10'!DP1</f>
        <v>65.202753396399714</v>
      </c>
      <c r="DQ11" s="4">
        <f>'10'!DQ1</f>
        <v>3.4288018195794998</v>
      </c>
      <c r="DR11" s="4">
        <f>'10'!DR1</f>
        <v>4.3838282964758912</v>
      </c>
      <c r="DS11" s="4">
        <f>'10'!DS1</f>
        <v>5.1590207161795982</v>
      </c>
      <c r="DT11" s="4">
        <f>'10'!DT1</f>
        <v>3.1907413568083527</v>
      </c>
      <c r="DU11" s="4">
        <f>'10'!DU1</f>
        <v>4.3803205512499188</v>
      </c>
      <c r="DV11" s="4">
        <f>'10'!DV1</f>
        <v>106.45118009321482</v>
      </c>
      <c r="DW11" s="4">
        <f>'10'!DW1</f>
        <v>83.260560248999553</v>
      </c>
      <c r="DX11" s="4">
        <f>'10'!DX1</f>
        <v>70.749861277993261</v>
      </c>
      <c r="DY11" s="4">
        <f>'10'!DY1</f>
        <v>114.39347762273769</v>
      </c>
      <c r="DZ11" s="4">
        <f>'10'!DZ1</f>
        <v>83.327235011567296</v>
      </c>
      <c r="EA11" s="4">
        <f>'10'!EA1</f>
        <v>13.925889566602828</v>
      </c>
      <c r="EB11" s="4">
        <f>'10'!EB1</f>
        <v>10.572556444238373</v>
      </c>
      <c r="EC11" s="4">
        <f>'10'!EC1</f>
        <v>6.7577333358777167</v>
      </c>
      <c r="ED11" s="4">
        <f>'10'!ED1</f>
        <v>9.6716207201476916</v>
      </c>
      <c r="EE11" s="4">
        <f>'10'!EE1</f>
        <v>11.728832243840174</v>
      </c>
      <c r="EF11" s="4">
        <f>'10'!EF1</f>
        <v>26.210174815355831</v>
      </c>
      <c r="EG11" s="4">
        <f>'10'!EG1</f>
        <v>34.523343708314805</v>
      </c>
      <c r="EH11" s="4">
        <f>'10'!EH1</f>
        <v>54.012193417305447</v>
      </c>
      <c r="EI11" s="4">
        <f>'10'!EI1</f>
        <v>37.739279750666881</v>
      </c>
      <c r="EJ11" s="4">
        <f>'10'!EJ1</f>
        <v>31.119892621168074</v>
      </c>
      <c r="EK11" s="4">
        <f>'10'!EK1</f>
        <v>0.14077348698634792</v>
      </c>
      <c r="EL11" s="4">
        <f>'10'!EL1</f>
        <v>0.14262043145790526</v>
      </c>
      <c r="EM11" s="4">
        <f>'10'!EM1</f>
        <v>0.18965940023251179</v>
      </c>
      <c r="EN11" s="4">
        <f>'10'!EN1</f>
        <v>0.12642667861008472</v>
      </c>
      <c r="EO11" s="4">
        <f>'10'!EO1</f>
        <v>0.10908428945348632</v>
      </c>
      <c r="EP11" s="4">
        <f>'10'!EP1</f>
        <v>0.85922651301365205</v>
      </c>
      <c r="EQ11" s="4">
        <f>'10'!EQ1</f>
        <v>0.85737956854209474</v>
      </c>
      <c r="ER11" s="4">
        <f>'10'!ER1</f>
        <v>0.81033883564169196</v>
      </c>
      <c r="ES11" s="4">
        <f>'10'!ES1</f>
        <v>0.87357332138991528</v>
      </c>
      <c r="ET11" s="4">
        <f>'10'!ET1</f>
        <v>0.89091571054651364</v>
      </c>
      <c r="EU11" s="4">
        <f>'10'!EU1</f>
        <v>1.1638374571247794</v>
      </c>
      <c r="EV11" s="4">
        <f>'10'!EV1</f>
        <v>1.1663445651036679</v>
      </c>
      <c r="EW11" s="4">
        <f>'10'!EW1</f>
        <v>1.2340516781577167</v>
      </c>
      <c r="EX11" s="4">
        <f>'10'!EX1</f>
        <v>1.1447236030616539</v>
      </c>
      <c r="EY11" s="4">
        <f>'10'!EY1</f>
        <v>1.1224406396274804</v>
      </c>
      <c r="EZ11" s="4">
        <f>'10'!EZ1</f>
        <v>0.16383745712477937</v>
      </c>
      <c r="FA11" s="4">
        <f>'10'!FA1</f>
        <v>0.16634456510366802</v>
      </c>
      <c r="FB11" s="4">
        <f>'10'!FB1</f>
        <v>0.2340495011353172</v>
      </c>
      <c r="FC11" s="4">
        <f>'10'!FC1</f>
        <v>0.14472360306165391</v>
      </c>
      <c r="FD11" s="4">
        <f>'10'!FD1</f>
        <v>0.12244063962748039</v>
      </c>
      <c r="FE11" s="4">
        <f>'10'!FE1</f>
        <v>8.481556209700665E-2</v>
      </c>
      <c r="FF11" s="4">
        <f>'10'!FF1</f>
        <v>5.9542304971220747E-2</v>
      </c>
      <c r="FG11" s="4">
        <f>'10'!FG1</f>
        <v>0.13238117771898503</v>
      </c>
      <c r="FH11" s="4">
        <f>'10'!FH1</f>
        <v>7.3951371191357723E-2</v>
      </c>
      <c r="FI11" s="4">
        <f>'10'!FI1</f>
        <v>0.20666769995844847</v>
      </c>
      <c r="FJ11" s="4">
        <f>'10'!FJ1</f>
        <v>0.94947788307629766</v>
      </c>
      <c r="FK11" s="4">
        <f>'10'!FK1</f>
        <v>0.59626179315255445</v>
      </c>
      <c r="FL11" s="4">
        <f>'10'!FL1</f>
        <v>0.85870020184356655</v>
      </c>
      <c r="FM11" s="4">
        <f>'10'!FM1</f>
        <v>0.68104860731840522</v>
      </c>
      <c r="FN11" s="4">
        <f>'10'!FN1</f>
        <v>2.2612531346407114</v>
      </c>
      <c r="FO11" s="4">
        <f>'10'!FO1</f>
        <v>0.1555600419594392</v>
      </c>
      <c r="FP11" s="4">
        <f>'10'!FP1</f>
        <v>9.9184908669894919E-2</v>
      </c>
      <c r="FQ11" s="4">
        <f>'10'!FQ1</f>
        <v>0.20097835386628293</v>
      </c>
      <c r="FR11" s="4">
        <f>'10'!FR1</f>
        <v>9.8563808311241091E-2</v>
      </c>
      <c r="FS11" s="4">
        <f>'10'!FS1</f>
        <v>0.27686928016505374</v>
      </c>
      <c r="FT11">
        <f>IFERROR('10'!FT1,0)</f>
        <v>0</v>
      </c>
      <c r="FU11">
        <f>IFERROR('10'!FU1,0)</f>
        <v>0.68472839270626074</v>
      </c>
      <c r="FV11">
        <f>IFERROR('10'!FV1,0)</f>
        <v>1.0665572975033792</v>
      </c>
      <c r="FW11">
        <f>IFERROR('10'!FW1,0)</f>
        <v>0.55067672403504164</v>
      </c>
      <c r="FX11">
        <f>IFERROR('10'!FX1,0)</f>
        <v>1.5306149863227823</v>
      </c>
      <c r="FY11" s="4">
        <f>'10'!FY1</f>
        <v>0.63357547274411552</v>
      </c>
      <c r="FZ11" s="4">
        <f>'10'!FZ1</f>
        <v>0.48932695139413102</v>
      </c>
      <c r="GA11" s="4">
        <f>'10'!GA1</f>
        <v>0.37970514401440936</v>
      </c>
      <c r="GB11" s="4">
        <f>'10'!GB1</f>
        <v>0.46782555145000559</v>
      </c>
      <c r="GC11" s="4">
        <f>'10'!GC1</f>
        <v>0.44995178399228541</v>
      </c>
      <c r="GD11" s="4">
        <f>'10'!GD1</f>
        <v>0.17401668866308287</v>
      </c>
      <c r="GE11" s="4">
        <f>'10'!GE1</f>
        <v>0.13194569032926337</v>
      </c>
      <c r="GF11" s="4">
        <f>'10'!GF1</f>
        <v>9.129174583181178E-2</v>
      </c>
      <c r="GG11" s="4">
        <f>'10'!GG1</f>
        <v>0.11835367446721158</v>
      </c>
      <c r="GH11" s="4">
        <f>'10'!GH1</f>
        <v>0.12447798791647807</v>
      </c>
      <c r="GI11" s="4">
        <f>'10'!GI1</f>
        <v>0.21515535192477583</v>
      </c>
      <c r="GJ11" s="4">
        <f>'10'!GJ1</f>
        <v>0.15371999580254353</v>
      </c>
      <c r="GK11" s="4">
        <f>'10'!GK1</f>
        <v>0.11176971807505649</v>
      </c>
      <c r="GL11" s="4">
        <f>'10'!GL1</f>
        <v>0.14651214869555482</v>
      </c>
      <c r="GM11" s="4">
        <f>'10'!GM1</f>
        <v>0.15384055261448842</v>
      </c>
      <c r="GN11" s="4">
        <f>'10'!GN1</f>
        <v>3.5766530396185857E-4</v>
      </c>
      <c r="GO11" s="4">
        <f>'10'!GO1</f>
        <v>3.3850455457878187E-4</v>
      </c>
      <c r="GP11" s="4">
        <f>'10'!GP1</f>
        <v>3.5282515925645625E-4</v>
      </c>
      <c r="GQ11" s="4">
        <f>'10'!GQ1</f>
        <v>3.7323181427984919E-4</v>
      </c>
      <c r="GR11" s="4">
        <f>'10'!GR1</f>
        <v>3.9360006297601007E-4</v>
      </c>
      <c r="GS11" s="4">
        <f>'10'!GS1</f>
        <v>1.5474621858357387</v>
      </c>
      <c r="GT11" s="4">
        <f>'10'!GT1</f>
        <v>1.3893665564270168</v>
      </c>
      <c r="GU11" s="4">
        <f>'10'!GU1</f>
        <v>1.249443859342722</v>
      </c>
      <c r="GV11" s="4">
        <f>'10'!GV1</f>
        <v>1.1634064867689322</v>
      </c>
      <c r="GW11" s="4">
        <f>'10'!GW1</f>
        <v>1.1934957589593214</v>
      </c>
      <c r="GX11" s="4">
        <f>'10'!GX1</f>
        <v>2.8146709085771713</v>
      </c>
      <c r="GY11" s="4">
        <f>'10'!GY1</f>
        <v>2.3269434460440666</v>
      </c>
      <c r="GZ11" s="4">
        <f>'10'!GZ1</f>
        <v>1.9439343692280011</v>
      </c>
      <c r="HA11" s="4">
        <f>'10'!HA1</f>
        <v>2.0521261598178628</v>
      </c>
      <c r="HB11" s="4">
        <f>'10'!HB1</f>
        <v>2.0973049613287937</v>
      </c>
      <c r="HC11" s="4">
        <f>'10'!HC1</f>
        <v>0.14077348698634792</v>
      </c>
      <c r="HD11" s="4">
        <f>'10'!HD1</f>
        <v>0.14262043145790526</v>
      </c>
      <c r="HE11" s="4">
        <f>'10'!HE1</f>
        <v>0.18965940023251179</v>
      </c>
      <c r="HF11" s="4">
        <f>'10'!HF1</f>
        <v>0.12642667861008472</v>
      </c>
      <c r="HG11" s="4">
        <f>'10'!HG1</f>
        <v>0.10908428945348632</v>
      </c>
      <c r="HH11" s="4">
        <f>'10'!HH1</f>
        <v>0.21515535192477583</v>
      </c>
      <c r="HI11" s="4">
        <f>'10'!HI1</f>
        <v>0.15371999580254353</v>
      </c>
      <c r="HJ11" s="4">
        <f>'10'!HJ1</f>
        <v>0.11176971807505649</v>
      </c>
      <c r="HK11" s="4">
        <f>'10'!HK1</f>
        <v>0.14651214869555482</v>
      </c>
      <c r="HL11" s="4">
        <f>'10'!HL1</f>
        <v>0.15384055261448842</v>
      </c>
      <c r="HM11" s="4">
        <f>'10'!HM1</f>
        <v>1.6048406422238197</v>
      </c>
      <c r="HN11" s="4">
        <f>'10'!HN1</f>
        <v>1.4463893411685855</v>
      </c>
      <c r="HO11" s="4">
        <f>'10'!HO1</f>
        <v>1.2461290669715077</v>
      </c>
      <c r="HP11" s="4">
        <f>'10'!HP1</f>
        <v>1.179162467808756</v>
      </c>
      <c r="HQ11" s="4">
        <f>'10'!HQ1</f>
        <v>1.2439729990356798</v>
      </c>
      <c r="HR11" s="4">
        <f>'10'!HR1</f>
        <v>6.7016592368476111</v>
      </c>
      <c r="HS11" s="4">
        <f>'10'!HS1</f>
        <v>4.7235938848318586</v>
      </c>
      <c r="HT11" s="4">
        <f>'10'!HT1</f>
        <v>3.0536705913783564</v>
      </c>
      <c r="HU11" s="4">
        <f>'10'!HU1</f>
        <v>4.889123318698708</v>
      </c>
      <c r="HV11" s="4">
        <f>'10'!HV1</f>
        <v>5.4218079139751669</v>
      </c>
      <c r="HW11" s="4">
        <f>'10'!HW1</f>
        <v>1.8539655125356034</v>
      </c>
      <c r="HX11" s="4">
        <f>'10'!HX1</f>
        <v>1.4671041748448148</v>
      </c>
      <c r="HY11" s="4">
        <f>'10'!HY1</f>
        <v>1.1530918510372514</v>
      </c>
      <c r="HZ11" s="4">
        <f>'10'!HZ1</f>
        <v>1.3083647992448932</v>
      </c>
      <c r="IA11" s="4">
        <f>'10'!IA1</f>
        <v>1.3813365454311359</v>
      </c>
      <c r="IB11" s="4">
        <f>'10'!IB1</f>
        <v>7.1036103559541655</v>
      </c>
      <c r="IC11" s="4">
        <f>'10'!IC1</f>
        <v>7.0116181095353944</v>
      </c>
      <c r="ID11" s="4">
        <f>'10'!ID1</f>
        <v>5.2726097349989303</v>
      </c>
      <c r="IE11" s="4">
        <f>'10'!IE1</f>
        <v>7.9097229397611706</v>
      </c>
      <c r="IF11" s="4">
        <f>'10'!IF1</f>
        <v>9.1672229338432949</v>
      </c>
      <c r="IG11" s="4">
        <f>'10'!IG1</f>
        <v>0</v>
      </c>
      <c r="IH11" s="4">
        <f>'10'!IH1</f>
        <v>585.95483870967746</v>
      </c>
      <c r="II11" s="4">
        <f>'10'!II1</f>
        <v>275.46521739130435</v>
      </c>
      <c r="IJ11" s="4">
        <f>'10'!IJ1</f>
        <v>0</v>
      </c>
      <c r="IK11" s="4">
        <f>'10'!IK1</f>
        <v>0</v>
      </c>
      <c r="IL11" s="4">
        <f>'10'!IL1</f>
        <v>0.21515535192477583</v>
      </c>
      <c r="IM11" s="4">
        <f>'10'!IM1</f>
        <v>0.15371999580254353</v>
      </c>
      <c r="IN11" s="4">
        <f>'10'!IN1</f>
        <v>0.11176971807505649</v>
      </c>
      <c r="IO11" s="4">
        <f>'10'!IO1</f>
        <v>0.14651214869555482</v>
      </c>
      <c r="IP11" s="4">
        <f>'10'!IP1</f>
        <v>0.15384055261448842</v>
      </c>
      <c r="IQ11" s="4">
        <f>'10'!IQ1</f>
        <v>1.6048406422238197</v>
      </c>
      <c r="IR11" s="4">
        <f>'10'!IR1</f>
        <v>1.4463893411685855</v>
      </c>
      <c r="IS11" s="4">
        <f>'10'!IS1</f>
        <v>1.2461290669715077</v>
      </c>
      <c r="IT11" s="4">
        <f>'10'!IT1</f>
        <v>1.179162467808756</v>
      </c>
      <c r="IU11" s="4">
        <f>'10'!IU1</f>
        <v>1.2439729990356798</v>
      </c>
      <c r="IV11" s="4">
        <f>'10'!IV1</f>
        <v>6.7016592368476111</v>
      </c>
      <c r="IW11" s="4">
        <f>'10'!IW1</f>
        <v>4.7235938848318586</v>
      </c>
      <c r="IX11" s="4">
        <f>'10'!IX1</f>
        <v>3.0536705913783564</v>
      </c>
      <c r="IY11" s="4">
        <f>'10'!IY1</f>
        <v>4.889123318698708</v>
      </c>
      <c r="IZ11" s="4">
        <f>'10'!IZ1</f>
        <v>5.4218079139751669</v>
      </c>
      <c r="JA11" s="4">
        <f>'10'!JA1</f>
        <v>2.7070441920024502</v>
      </c>
      <c r="JB11" s="4">
        <f>'10'!JB1</f>
        <v>25.681151497452941</v>
      </c>
      <c r="JC11" s="4">
        <f>'10'!JC1</f>
        <v>12.678702713344327</v>
      </c>
      <c r="JD11" s="4">
        <f>'10'!JD1</f>
        <v>2.2902368219782501</v>
      </c>
      <c r="JE11" s="4">
        <f>'10'!JE1</f>
        <v>2.5439909897036808</v>
      </c>
      <c r="JF11" s="4">
        <f>'10'!JF1</f>
        <v>0.85922651301365205</v>
      </c>
      <c r="JG11" s="4">
        <f>'10'!JG1</f>
        <v>0.85737956854209474</v>
      </c>
      <c r="JH11" s="4">
        <f>'10'!JH1</f>
        <v>0.81033883564169196</v>
      </c>
      <c r="JI11" s="4">
        <f>'10'!JI1</f>
        <v>0.87357332138991528</v>
      </c>
      <c r="JJ11" s="4">
        <f>'10'!JJ1</f>
        <v>0.89091571054651364</v>
      </c>
      <c r="JK11" s="4">
        <f>'10'!JK1</f>
        <v>0.48763061773323879</v>
      </c>
      <c r="JL11" s="4">
        <f>'10'!JL1</f>
        <v>1.0447814664437545</v>
      </c>
      <c r="JM11" s="4">
        <f>'10'!JM1</f>
        <v>1.0068675664550792</v>
      </c>
      <c r="JN11" s="4">
        <f>'10'!JN1</f>
        <v>1.0392509590584971</v>
      </c>
      <c r="JO11" s="4">
        <f>'10'!JO1</f>
        <v>0.17451072690862382</v>
      </c>
      <c r="JP11" s="4">
        <f>'10'!JP1</f>
        <v>0.21515535192477583</v>
      </c>
      <c r="JQ11" s="4">
        <f>'10'!JQ1</f>
        <v>0.15371999580254353</v>
      </c>
      <c r="JR11" s="4">
        <f>'10'!JR1</f>
        <v>0.11176971807505649</v>
      </c>
      <c r="JS11" s="4">
        <f>'10'!JS1</f>
        <v>0.14651214869555482</v>
      </c>
      <c r="JT11" s="4">
        <f>'10'!JT1</f>
        <v>0.15384055261448842</v>
      </c>
      <c r="JU11" s="4">
        <f>'10'!JU1</f>
        <v>8.5527076155155077E-2</v>
      </c>
      <c r="JV11" s="4">
        <f>'10'!JV1</f>
        <v>6.0839724789971933E-2</v>
      </c>
      <c r="JW11" s="4">
        <f>'10'!JW1</f>
        <v>0.129646637849437</v>
      </c>
      <c r="JX11" s="4">
        <f>'10'!JX1</f>
        <v>7.3626964585205026E-2</v>
      </c>
      <c r="JY11" s="4">
        <f>'10'!JY1</f>
        <v>0.20358973109503042</v>
      </c>
      <c r="JZ11" s="4">
        <f>'10'!JZ1</f>
        <v>4</v>
      </c>
      <c r="KA11" s="4">
        <f>'10'!KA1</f>
        <v>4</v>
      </c>
      <c r="KB11" s="4">
        <f>'10'!KB1</f>
        <v>4</v>
      </c>
      <c r="KC11" s="4">
        <f>'10'!KC1</f>
        <v>4</v>
      </c>
      <c r="KD11" s="4">
        <f>'10'!KD1</f>
        <v>4</v>
      </c>
      <c r="KE11" s="4">
        <f>'10'!KE1</f>
        <v>0</v>
      </c>
      <c r="KF11" s="4">
        <f>'10'!KF1</f>
        <v>0</v>
      </c>
      <c r="KG11" s="4">
        <f>'10'!KG1</f>
        <v>0</v>
      </c>
      <c r="KH11" s="4">
        <f>'10'!KH1</f>
        <v>0</v>
      </c>
      <c r="KI11" s="4">
        <f>'10'!KI1</f>
        <v>0</v>
      </c>
      <c r="KJ11" s="4">
        <f>'10'!KJ1</f>
        <v>4</v>
      </c>
      <c r="KK11" s="4">
        <f>'10'!KK1</f>
        <v>4</v>
      </c>
      <c r="KL11" s="4">
        <f>'10'!KL1</f>
        <v>2</v>
      </c>
      <c r="KM11" s="4">
        <f>'10'!KM1</f>
        <v>3</v>
      </c>
      <c r="KN11" s="4">
        <f>'10'!KN1</f>
        <v>4</v>
      </c>
      <c r="KO11" s="4">
        <f>'10'!KO1</f>
        <v>3</v>
      </c>
      <c r="KP11" s="4">
        <f>'10'!KP1</f>
        <v>2</v>
      </c>
      <c r="KQ11" s="4">
        <f>'10'!KQ1</f>
        <v>4</v>
      </c>
      <c r="KR11" s="4">
        <f>'10'!KR1</f>
        <v>2</v>
      </c>
      <c r="KS11" s="4">
        <f>'10'!KS1</f>
        <v>4</v>
      </c>
      <c r="KT11" s="4">
        <f>'10'!KT1</f>
        <v>2</v>
      </c>
      <c r="KU11" s="4">
        <f>'10'!KU1</f>
        <v>2</v>
      </c>
      <c r="KV11" s="4">
        <f>'10'!KV1</f>
        <v>2</v>
      </c>
      <c r="KW11" s="4">
        <f>'10'!KW1</f>
        <v>2</v>
      </c>
      <c r="KX11" s="4">
        <f>'10'!KX1</f>
        <v>2</v>
      </c>
      <c r="KY11" s="4">
        <f>'10'!KY1</f>
        <v>3.5</v>
      </c>
      <c r="KZ11" s="4">
        <f>'10'!KZ1</f>
        <v>3</v>
      </c>
      <c r="LA11" s="4">
        <f>'10'!LA1</f>
        <v>3</v>
      </c>
      <c r="LB11" s="4">
        <f>'10'!LB1</f>
        <v>2.5</v>
      </c>
      <c r="LC11" s="4">
        <f>'10'!LC1</f>
        <v>4</v>
      </c>
      <c r="LD11" s="4">
        <f>'10'!LD1</f>
        <v>2.75</v>
      </c>
      <c r="LE11" s="4">
        <f>'10'!LE1</f>
        <v>2.5</v>
      </c>
      <c r="LF11" s="4">
        <f>'10'!LF1</f>
        <v>2.5</v>
      </c>
      <c r="LG11" s="4">
        <f>'10'!LG1</f>
        <v>2.25</v>
      </c>
      <c r="LH11" s="4">
        <f>'10'!LH1</f>
        <v>3</v>
      </c>
      <c r="LI11" s="4">
        <f>'10'!LI1</f>
        <v>3.3655129902424332</v>
      </c>
      <c r="LJ11" s="4">
        <f>'10'!LJ1</f>
        <v>2.2606613709389505</v>
      </c>
      <c r="LK11" s="4">
        <f>'10'!LK1</f>
        <v>1.8611198897937684</v>
      </c>
      <c r="LL11" s="4">
        <f>'10'!LL1</f>
        <v>2.1209222878683534</v>
      </c>
      <c r="LM11" s="4">
        <f>'10'!LM1</f>
        <v>1.9873611659862154</v>
      </c>
      <c r="LN11" s="4">
        <f>'10'!LN1</f>
        <v>2.1857306684226594</v>
      </c>
      <c r="LO11" s="4">
        <f>'10'!LO1</f>
        <v>1.7359495614187375</v>
      </c>
      <c r="LP11" s="4">
        <f>'10'!LP1</f>
        <v>1.0485205450034478</v>
      </c>
      <c r="LQ11" s="4">
        <f>'10'!LQ1</f>
        <v>2.1378573584051535</v>
      </c>
      <c r="LR11" s="4">
        <f>'10'!LR1</f>
        <v>2.2634084484396984</v>
      </c>
      <c r="LS11" s="4">
        <f>'10'!LS1</f>
        <v>0.7746690701775093</v>
      </c>
      <c r="LT11" s="4">
        <f>'10'!LT1</f>
        <v>0.69910668648046659</v>
      </c>
      <c r="LU11" s="4">
        <f>'10'!LU1</f>
        <v>0.61294727204407495</v>
      </c>
      <c r="LV11" s="4">
        <f>'10'!LV1</f>
        <v>0.58215765311835177</v>
      </c>
      <c r="LW11" s="4">
        <f>'10'!LW1</f>
        <v>0.59677247948359669</v>
      </c>
      <c r="LX11" s="4">
        <f>'10'!LX1</f>
        <v>1.6202171234473342</v>
      </c>
      <c r="LY11" s="4">
        <f>'10'!LY1</f>
        <v>1.2311531104351037</v>
      </c>
      <c r="LZ11" s="4">
        <f>'10'!LZ1</f>
        <v>0.90126985716556041</v>
      </c>
      <c r="MA11" s="4">
        <f>'10'!MA1</f>
        <v>1.0838579573735401</v>
      </c>
      <c r="MB11" s="4">
        <f>'10'!MB1</f>
        <v>1.1177532190121073</v>
      </c>
      <c r="MC11" s="4">
        <f>'10'!MC1</f>
        <v>2.0291419451324737</v>
      </c>
      <c r="MD11" s="4">
        <f>'10'!MD1</f>
        <v>1.5266661021840697</v>
      </c>
      <c r="ME11" s="4">
        <f>'10'!ME1</f>
        <v>1.0863015431227672</v>
      </c>
      <c r="MF11" s="4">
        <f>'10'!MF1</f>
        <v>1.5662267874452809</v>
      </c>
      <c r="MG11" s="4">
        <f>'10'!MG1</f>
        <v>1.6011578916896134</v>
      </c>
      <c r="MH11" s="4">
        <f>'10'!MH1</f>
        <v>3.3655129902424332</v>
      </c>
      <c r="MI11" s="4">
        <f>'10'!MI1</f>
        <v>2.2606613709389505</v>
      </c>
      <c r="MJ11" s="4">
        <f>'10'!MJ1</f>
        <v>1.8611198897937684</v>
      </c>
      <c r="MK11" s="4">
        <f>'10'!MK1</f>
        <v>2.1209222878683534</v>
      </c>
      <c r="ML11" s="4">
        <f>'10'!ML1</f>
        <v>1.9873611659862154</v>
      </c>
      <c r="MM11" s="4">
        <f>'10'!MM1</f>
        <v>1.7184530260273041</v>
      </c>
      <c r="MN11" s="4">
        <f>'10'!MN1</f>
        <v>1.7147591370841895</v>
      </c>
      <c r="MO11" s="4">
        <f>'10'!MO1</f>
        <v>1.6206776712833839</v>
      </c>
      <c r="MP11" s="4">
        <f>'10'!MP1</f>
        <v>1.7471466427798306</v>
      </c>
      <c r="MQ11" s="4">
        <f>'10'!MQ1</f>
        <v>1.7818314210930273</v>
      </c>
      <c r="MR11" s="4">
        <f>'10'!MR1</f>
        <v>6.1036103559541655</v>
      </c>
      <c r="MS11" s="4">
        <f>'10'!MS1</f>
        <v>6.0116181095353944</v>
      </c>
      <c r="MT11" s="4">
        <f>'10'!MT1</f>
        <v>4.2726004334520828</v>
      </c>
      <c r="MU11" s="4">
        <f>'10'!MU1</f>
        <v>6.9097229397611706</v>
      </c>
      <c r="MV11" s="4">
        <f>'10'!MV1</f>
        <v>8.1672229338432949</v>
      </c>
      <c r="MW11" s="4">
        <f>'10'!MW1</f>
        <v>1.7998358465970357</v>
      </c>
      <c r="MX11" s="4">
        <f>'10'!MX1</f>
        <v>1.521924706670273</v>
      </c>
      <c r="MY11" s="4">
        <f>'10'!MY1</f>
        <v>1.0817186038967235</v>
      </c>
      <c r="MZ11" s="4">
        <f>'10'!MZ1</f>
        <v>1.6626382661847066</v>
      </c>
      <c r="NA11" s="4">
        <f>'10'!NA1</f>
        <v>1.9654585541329825</v>
      </c>
      <c r="NB11" s="4">
        <f>'10'!NB1</f>
        <v>0.30610840593514693</v>
      </c>
      <c r="NC11" s="4">
        <f>'10'!NC1</f>
        <v>0.2666278571267402</v>
      </c>
      <c r="ND11" s="4">
        <f>'10'!ND1</f>
        <v>0.22467152590337808</v>
      </c>
      <c r="NE11" s="4">
        <f>'10'!NE1</f>
        <v>0.35736150291098973</v>
      </c>
      <c r="NF11" s="4">
        <f>'10'!NF1</f>
        <v>0.31269057399116934</v>
      </c>
      <c r="NG11" s="4">
        <f>'10'!NG1</f>
        <v>1.363181357323334</v>
      </c>
      <c r="NH11" s="4">
        <f>'10'!NH1</f>
        <v>2.7105856290972787</v>
      </c>
      <c r="NI11" s="4">
        <f>'10'!NI1</f>
        <v>1.9308054882354064</v>
      </c>
      <c r="NJ11" s="4">
        <f>'10'!NJ1</f>
        <v>3.2159977660218124</v>
      </c>
      <c r="NK11" s="4">
        <f>'10'!NK1</f>
        <v>4.4679534290024367</v>
      </c>
      <c r="NL11" s="4">
        <f>'10'!NL1</f>
        <v>2.1857306684226598</v>
      </c>
      <c r="NM11" s="4">
        <f>'10'!NM1</f>
        <v>1.7359495614187375</v>
      </c>
      <c r="NN11" s="4">
        <f>'10'!NN1</f>
        <v>1.0485205450034476</v>
      </c>
      <c r="NO11" s="4">
        <f>'10'!NO1</f>
        <v>2.1378573584051535</v>
      </c>
      <c r="NP11" s="4">
        <f>'10'!NP1</f>
        <v>2.2634084484396984</v>
      </c>
      <c r="NQ11" s="4">
        <f>'10'!NQ1</f>
        <v>2.6806636947390445</v>
      </c>
      <c r="NR11" s="4">
        <f>'10'!NR1</f>
        <v>1.8894375539327435</v>
      </c>
      <c r="NS11" s="4">
        <f>'10'!NS1</f>
        <v>1.2214682365513425</v>
      </c>
      <c r="NT11" s="4">
        <f>'10'!NT1</f>
        <v>1.9556493274794833</v>
      </c>
      <c r="NU11" s="4">
        <f>'10'!NU1</f>
        <v>2.1687231655900669</v>
      </c>
      <c r="NV11" s="4">
        <f>'10'!NV1</f>
        <v>2.1098063242379048</v>
      </c>
      <c r="NW11" s="4">
        <f>'10'!NW1</f>
        <v>1.6294587481424563</v>
      </c>
      <c r="NX11" s="4">
        <f>'10'!NX1</f>
        <v>1.2644181295679833</v>
      </c>
      <c r="NY11" s="4">
        <f>'10'!NY1</f>
        <v>1.5578590863285187</v>
      </c>
      <c r="NZ11" s="4">
        <f>'10'!NZ1</f>
        <v>1.4983394406943105</v>
      </c>
      <c r="OA11" s="4">
        <f>'10'!OA1</f>
        <v>0.77373109291786935</v>
      </c>
      <c r="OB11" s="4">
        <f>'10'!OB1</f>
        <v>0.69468327821350839</v>
      </c>
      <c r="OC11" s="4">
        <f>'10'!OC1</f>
        <v>0.62472192967136098</v>
      </c>
      <c r="OD11" s="4">
        <f>'10'!OD1</f>
        <v>0.58170324338446611</v>
      </c>
      <c r="OE11" s="4">
        <f>'10'!OE1</f>
        <v>0.59674787947966068</v>
      </c>
      <c r="OF11" s="4">
        <f>'10'!OF1</f>
        <v>0.45024861383995474</v>
      </c>
      <c r="OG11" s="4">
        <f>'10'!OG1</f>
        <v>0.4051200330063624</v>
      </c>
      <c r="OH11" s="4">
        <f>'10'!OH1</f>
        <v>0.38546957284643502</v>
      </c>
      <c r="OI11" s="4">
        <f>'10'!OI1</f>
        <v>0.33294471633985812</v>
      </c>
      <c r="OJ11" s="4">
        <f>'10'!OJ1</f>
        <v>0.33490703576974645</v>
      </c>
      <c r="OK11" s="4">
        <f>'10'!OK1</f>
        <v>1.1025559537415941</v>
      </c>
      <c r="OL11" s="4">
        <f>'10'!OL1</f>
        <v>1.0000085273820327</v>
      </c>
      <c r="OM11" s="4">
        <f>'10'!OM1</f>
        <v>0.84301751780089262</v>
      </c>
      <c r="ON11" s="4">
        <f>'10'!ON1</f>
        <v>1.2061986805106646</v>
      </c>
      <c r="OO11" s="4">
        <f>'10'!OO1</f>
        <v>1.1439011560703174</v>
      </c>
      <c r="OP11" s="4">
        <f>'10'!OP1</f>
        <v>4.0797185909422504</v>
      </c>
      <c r="OQ11" s="4">
        <f>'10'!OQ1</f>
        <v>3.7986970271363347</v>
      </c>
      <c r="OR11" s="4">
        <f>'10'!OR1</f>
        <v>3.4668747948307397</v>
      </c>
      <c r="OS11" s="4">
        <f>'10'!OS1</f>
        <v>3.3735830589436842</v>
      </c>
      <c r="OT11" s="4">
        <f>'10'!OT1</f>
        <v>3.6470622153030039</v>
      </c>
      <c r="OU11" s="4">
        <f>'10'!OU1</f>
        <v>3.9713943188251357</v>
      </c>
      <c r="OV11" s="4">
        <f>'10'!OV1</f>
        <v>3.240987900957224</v>
      </c>
      <c r="OW11" s="4">
        <f>'10'!OW1</f>
        <v>2.5996608199101758</v>
      </c>
      <c r="OX11" s="4">
        <f>'10'!OX1</f>
        <v>3.2127798202570745</v>
      </c>
      <c r="OY11" s="4">
        <f>'10'!OY1</f>
        <v>3.064804363144769</v>
      </c>
      <c r="OZ11" s="4">
        <f>'10'!OZ1</f>
        <v>3.4803337732616573</v>
      </c>
      <c r="PA11" s="4">
        <f>'10'!PA1</f>
        <v>2.6389138065852675</v>
      </c>
      <c r="PB11" s="4">
        <f>'10'!PB1</f>
        <v>1.8258349166362355</v>
      </c>
      <c r="PC11" s="4">
        <f>'10'!PC1</f>
        <v>2.3670734893442318</v>
      </c>
      <c r="PD11" s="4">
        <f>'10'!PD1</f>
        <v>2.4895597583295612</v>
      </c>
      <c r="PE11" s="4">
        <f>'10'!PE1</f>
        <v>4.4926716545739538</v>
      </c>
      <c r="PF11" s="4">
        <f>'10'!PF1</f>
        <v>3.7746939882243571</v>
      </c>
      <c r="PG11" s="4">
        <f>'10'!PG1</f>
        <v>2.9787797416038519</v>
      </c>
      <c r="PH11" s="4">
        <f>'10'!PH1</f>
        <v>4.0660351653283326</v>
      </c>
      <c r="PI11" s="4">
        <f>'10'!PI1</f>
        <v>4.1717067122194447</v>
      </c>
      <c r="PJ11" s="4">
        <f>'10'!PJ1</f>
        <v>1.1286831628030687</v>
      </c>
      <c r="PK11" s="4">
        <f>'10'!PK1</f>
        <v>1.039907795473596</v>
      </c>
      <c r="PL11" s="4">
        <f>'10'!PL1</f>
        <v>1.2402897333945855</v>
      </c>
      <c r="PM11" s="4">
        <f>'10'!PM1</f>
        <v>1.34644924213476</v>
      </c>
      <c r="PN11" s="4">
        <f>'10'!PN1</f>
        <v>1.1394263857440741</v>
      </c>
      <c r="PO11" s="12">
        <f>'10'!PO1</f>
        <v>2.423591717276238</v>
      </c>
      <c r="PP11" s="4">
        <f>'10'!PP1</f>
        <v>2.0432686299173195</v>
      </c>
      <c r="PQ11" s="4">
        <f>'10'!PQ1</f>
        <v>1.5923685057180692</v>
      </c>
      <c r="PR11" s="4">
        <f>'10'!PR1</f>
        <v>2.1822964900406272</v>
      </c>
      <c r="PS11" s="4">
        <f>'10'!PS1</f>
        <v>2.3592309127177247</v>
      </c>
      <c r="PT11" s="4">
        <f>'10'!PT1</f>
        <v>1.9858053654821215</v>
      </c>
      <c r="PU11" s="4">
        <f>'10'!PU1</f>
        <v>2.0530536558027648</v>
      </c>
      <c r="PV11" s="4">
        <f>'10'!PV1</f>
        <v>1.3593466502422049</v>
      </c>
      <c r="PW11" s="4">
        <f>'10'!PW1</f>
        <v>2.4157503399148612</v>
      </c>
      <c r="PX11" s="4">
        <f>'10'!PX1</f>
        <v>2.8926762815252633</v>
      </c>
      <c r="PY11" s="4">
        <f>'10'!PY1</f>
        <v>0.77551188683313954</v>
      </c>
      <c r="PZ11" s="4">
        <f>'10'!PZ1</f>
        <v>0.69993727953396778</v>
      </c>
      <c r="QA11" s="4">
        <f>'10'!QA1</f>
        <v>0.61773634010622958</v>
      </c>
      <c r="QB11" s="4">
        <f>'10'!QB1</f>
        <v>0.70694888007832957</v>
      </c>
      <c r="QC11" s="4">
        <f>'10'!QC1</f>
        <v>0.69185202377324151</v>
      </c>
      <c r="QD11" s="4">
        <f>'10'!QD1</f>
        <v>3.7690751511529585</v>
      </c>
      <c r="QE11" s="4">
        <f>'10'!QE1</f>
        <v>3.1310563168454677</v>
      </c>
      <c r="QF11" s="4">
        <f>'10'!QF1</f>
        <v>2.5352611180594513</v>
      </c>
      <c r="QG11" s="4">
        <f>'10'!QG1</f>
        <v>3.0327659675764074</v>
      </c>
      <c r="QH11" s="4">
        <f>'10'!QH1</f>
        <v>3.0491703547896236</v>
      </c>
      <c r="QI11" s="4">
        <f>'10'!QI1</f>
        <v>2.7009410449232409</v>
      </c>
      <c r="QJ11" s="4">
        <f>'10'!QJ1</f>
        <v>2.3878308955672503</v>
      </c>
      <c r="QK11" s="4">
        <f>'10'!QK1</f>
        <v>1.8263471285673705</v>
      </c>
      <c r="QL11" s="4">
        <f>'10'!QL1</f>
        <v>2.4915310881417554</v>
      </c>
      <c r="QM11" s="4">
        <f>'10'!QM1</f>
        <v>2.6855725624381548</v>
      </c>
    </row>
    <row r="12" spans="1:455" x14ac:dyDescent="0.25">
      <c r="A12" s="6" t="s">
        <v>508</v>
      </c>
      <c r="B12" s="17">
        <f>MEDIAN(AY2:AY101)</f>
        <v>2.2137191225826429</v>
      </c>
      <c r="C12" s="17">
        <f t="shared" ref="C12:F12" si="8">MEDIAN(AZ2:AZ101)</f>
        <v>2.2826635358138132</v>
      </c>
      <c r="D12" s="17">
        <f t="shared" si="8"/>
        <v>2.0384580388010702</v>
      </c>
      <c r="E12" s="17">
        <f t="shared" si="8"/>
        <v>2.3133003018360423</v>
      </c>
      <c r="F12" s="17">
        <f t="shared" si="8"/>
        <v>2.0008494358059452</v>
      </c>
      <c r="N12">
        <f>IFERROR('11'!N1,0)</f>
        <v>-26882</v>
      </c>
      <c r="O12" s="4">
        <f>'11'!O1</f>
        <v>-38475</v>
      </c>
      <c r="P12" s="4">
        <f>'11'!P1</f>
        <v>20105</v>
      </c>
      <c r="Q12" s="4">
        <f>'11'!Q1</f>
        <v>30200</v>
      </c>
      <c r="R12" s="4">
        <f>'11'!R1</f>
        <v>12154</v>
      </c>
      <c r="S12" s="4">
        <f>'11'!S1</f>
        <v>-19721</v>
      </c>
      <c r="T12" s="4">
        <f>'11'!T1</f>
        <v>-25507</v>
      </c>
      <c r="U12" s="4">
        <f>'11'!U1</f>
        <v>29334</v>
      </c>
      <c r="V12" s="4">
        <f>'11'!V1</f>
        <v>41762</v>
      </c>
      <c r="W12" s="4">
        <f>'11'!W1</f>
        <v>20203</v>
      </c>
      <c r="X12" s="7">
        <f>'11'!X1</f>
        <v>-0.10775217056330934</v>
      </c>
      <c r="Y12" s="7">
        <f>'11'!Y1</f>
        <v>-8.017028583694058E-2</v>
      </c>
      <c r="Z12" s="7">
        <f>'11'!Z1</f>
        <v>-2.537780301445464E-2</v>
      </c>
      <c r="AA12" s="7">
        <f>'11'!AA1</f>
        <v>8.9877657524306542E-2</v>
      </c>
      <c r="AB12" s="7">
        <f>'11'!AB1</f>
        <v>-4.960107772887222E-2</v>
      </c>
      <c r="AC12" s="7">
        <f>'11'!AC1</f>
        <v>2.2284221773714828E-2</v>
      </c>
      <c r="AD12" s="7">
        <f>'11'!AD1</f>
        <v>-6.6585696143335552E-2</v>
      </c>
      <c r="AE12" s="7">
        <f>'11'!AE1</f>
        <v>5.3647657746018401E-2</v>
      </c>
      <c r="AF12" s="7">
        <f>'11'!AF1</f>
        <v>-0.32000112772415867</v>
      </c>
      <c r="AG12" s="7">
        <f>'11'!AG1</f>
        <v>-0.35725503461106345</v>
      </c>
      <c r="AH12" s="7">
        <f>'11'!AH1</f>
        <v>0.10509311794940257</v>
      </c>
      <c r="AI12" s="7">
        <f>'11'!AI1</f>
        <v>0.20871052589114264</v>
      </c>
      <c r="AJ12" s="4">
        <f>'11'!AJ1</f>
        <v>183954</v>
      </c>
      <c r="AK12" s="4">
        <f>'11'!AK1</f>
        <v>210708</v>
      </c>
      <c r="AL12" s="4">
        <f>'11'!AL1</f>
        <v>153059</v>
      </c>
      <c r="AM12" s="4">
        <f>'11'!AM1</f>
        <v>224019</v>
      </c>
      <c r="AN12" s="4">
        <f>'11'!AN1</f>
        <v>227118</v>
      </c>
      <c r="AO12" s="4">
        <f>'11'!AO1</f>
        <v>7.226192348392565E-3</v>
      </c>
      <c r="AP12" s="4">
        <f>'11'!AP1</f>
        <v>9.3668308364651433E-3</v>
      </c>
      <c r="AQ12" s="4">
        <f>'11'!AQ1</f>
        <v>3.4183290924011548E-3</v>
      </c>
      <c r="AR12" s="4">
        <f>'11'!AR1</f>
        <v>3.8005725826139062E-3</v>
      </c>
      <c r="AS12" s="4">
        <f>'11'!AS1</f>
        <v>2.3704653089294925E-2</v>
      </c>
      <c r="AT12" s="4">
        <f>'11'!AT1</f>
        <v>0.3989332636747227</v>
      </c>
      <c r="AU12" s="4">
        <f>'11'!AU1</f>
        <v>0.47251156910862091</v>
      </c>
      <c r="AV12" s="4">
        <f>'11'!AV1</f>
        <v>0.54486040346910225</v>
      </c>
      <c r="AW12" s="4">
        <f>'11'!AW1</f>
        <v>0.52659568565658355</v>
      </c>
      <c r="AX12" s="4">
        <f>'11'!AX1</f>
        <v>0.5665483986933213</v>
      </c>
      <c r="AY12" s="4">
        <f>'11'!AY1</f>
        <v>0.80253916297715922</v>
      </c>
      <c r="AZ12" s="4">
        <f>'11'!AZ1</f>
        <v>0.92006303662645361</v>
      </c>
      <c r="BA12" s="4">
        <f>'11'!BA1</f>
        <v>1.0743944125964542</v>
      </c>
      <c r="BB12" s="4">
        <f>'11'!BB1</f>
        <v>0.97003928183048893</v>
      </c>
      <c r="BC12" s="4">
        <f>'11'!BC1</f>
        <v>0.98694571656324737</v>
      </c>
      <c r="BD12" s="4">
        <f>'11'!BD1</f>
        <v>-74080</v>
      </c>
      <c r="BE12" s="4">
        <f>'11'!BE1</f>
        <v>-27949</v>
      </c>
      <c r="BF12" s="4">
        <f>'11'!BF1</f>
        <v>25202</v>
      </c>
      <c r="BG12" s="4">
        <f>'11'!BG1</f>
        <v>-10800</v>
      </c>
      <c r="BH12" s="4">
        <f>'11'!BH1</f>
        <v>-4176</v>
      </c>
      <c r="BI12" s="4">
        <f>'11'!BI1</f>
        <v>-7.971503779697624</v>
      </c>
      <c r="BJ12" s="4">
        <f>'11'!BJ1</f>
        <v>-22.148341622240508</v>
      </c>
      <c r="BK12" s="4">
        <f>'11'!BK1</f>
        <v>30.667526386794698</v>
      </c>
      <c r="BL12" s="4">
        <f>'11'!BL1</f>
        <v>-75.011481481481482</v>
      </c>
      <c r="BM12" s="4">
        <f>'11'!BM1</f>
        <v>-166.50694444444446</v>
      </c>
      <c r="BN12" s="4">
        <f>'11'!BN1</f>
        <v>-45.788098467645113</v>
      </c>
      <c r="BO12" s="4">
        <f>'11'!BO1</f>
        <v>-16.479789151955337</v>
      </c>
      <c r="BP12" s="4">
        <f>'11'!BP1</f>
        <v>11.901840252664375</v>
      </c>
      <c r="BQ12" s="4">
        <f>'11'!BQ1</f>
        <v>-4.8659217601256106</v>
      </c>
      <c r="BR12" s="4">
        <f>'11'!BR1</f>
        <v>-2.19210076323143</v>
      </c>
      <c r="BS12" s="4">
        <f>'11'!BS1</f>
        <v>-5.5798294210319843E-2</v>
      </c>
      <c r="BT12" s="4">
        <f>'11'!BT1</f>
        <v>-7.1256333896346336E-2</v>
      </c>
      <c r="BU12" s="4">
        <f>'11'!BU1</f>
        <v>3.4249667383856916E-2</v>
      </c>
      <c r="BV12" s="4">
        <f>'11'!BV1</f>
        <v>5.0141292184267591E-2</v>
      </c>
      <c r="BW12" s="4">
        <f>'11'!BW1</f>
        <v>2.199305501520912E-2</v>
      </c>
      <c r="BX12" s="4">
        <f>'11'!BX1</f>
        <v>-4.093438583891517E-2</v>
      </c>
      <c r="BY12" s="4">
        <f>'11'!BY1</f>
        <v>-4.723938424156221E-2</v>
      </c>
      <c r="BZ12" s="4">
        <f>'11'!BZ1</f>
        <v>4.9971636062574425E-2</v>
      </c>
      <c r="CA12" s="4">
        <f>'11'!CA1</f>
        <v>6.9337769675476266E-2</v>
      </c>
      <c r="CB12" s="4">
        <f>'11'!CB1</f>
        <v>3.6557980127716785E-2</v>
      </c>
      <c r="CC12" s="4">
        <f>'11'!CC1</f>
        <v>-0.37151386163243871</v>
      </c>
      <c r="CD12" s="4">
        <f>'11'!CD1</f>
        <v>-0.36157655837382174</v>
      </c>
      <c r="CE12" s="4">
        <f>'11'!CE1</f>
        <v>0.1214407383693538</v>
      </c>
      <c r="CF12" s="4">
        <f>'11'!CF1</f>
        <v>0.20158867899339164</v>
      </c>
      <c r="CG12" s="4">
        <f>'11'!CG1</f>
        <v>9.8061996740410842E-2</v>
      </c>
      <c r="CH12" s="4">
        <f>'11'!CH1</f>
        <v>-4.5521896469098044E-2</v>
      </c>
      <c r="CI12" s="4">
        <f>'11'!CI1</f>
        <v>-6.2154294502313322E-2</v>
      </c>
      <c r="CJ12" s="4">
        <f>'11'!CJ1</f>
        <v>2.6012992910958061E-2</v>
      </c>
      <c r="CK12" s="4">
        <f>'11'!CK1</f>
        <v>3.7278243824402188E-2</v>
      </c>
      <c r="CL12" s="4">
        <f>'11'!CL1</f>
        <v>1.747939476481053E-2</v>
      </c>
      <c r="CM12" s="4">
        <f>'11'!CM1</f>
        <v>1.045521896469098</v>
      </c>
      <c r="CN12" s="4">
        <f>'11'!CN1</f>
        <v>1.0621542945023132</v>
      </c>
      <c r="CO12" s="4">
        <f>'11'!CO1</f>
        <v>0.97398700708904196</v>
      </c>
      <c r="CP12" s="4">
        <f>'11'!CP1</f>
        <v>0.96272175617559785</v>
      </c>
      <c r="CQ12" s="4">
        <f>'11'!CQ1</f>
        <v>0.98252060523518947</v>
      </c>
      <c r="CR12" s="4">
        <f>'11'!CR1</f>
        <v>-4.0096893616894336E-2</v>
      </c>
      <c r="CS12" s="4">
        <f>'11'!CS1</f>
        <v>-5.5877970355266253E-2</v>
      </c>
      <c r="CT12" s="4">
        <f>'11'!CT1</f>
        <v>2.3065477044085406E-2</v>
      </c>
      <c r="CU12" s="4">
        <f>'11'!CU1</f>
        <v>3.5972337034593002E-2</v>
      </c>
      <c r="CV12" s="4">
        <f>'11'!CV1</f>
        <v>1.5726676216022473E-2</v>
      </c>
      <c r="CW12" s="4">
        <f>'11'!CW1</f>
        <v>1.2257462570391326</v>
      </c>
      <c r="CX12" s="4">
        <f>'11'!CX1</f>
        <v>1.1464426467537856</v>
      </c>
      <c r="CY12" s="4">
        <f>'11'!CY1</f>
        <v>1.3166369398974129</v>
      </c>
      <c r="CZ12" s="4">
        <f>'11'!CZ1</f>
        <v>1.345055105612172</v>
      </c>
      <c r="DA12" s="4">
        <f>'11'!DA1</f>
        <v>1.2582274907759092</v>
      </c>
      <c r="DB12" s="4">
        <f>'11'!DB1</f>
        <v>297.77778060010604</v>
      </c>
      <c r="DC12" s="4">
        <f>'11'!DC1</f>
        <v>318.37615342862313</v>
      </c>
      <c r="DD12" s="4">
        <f>'11'!DD1</f>
        <v>277.22144878332165</v>
      </c>
      <c r="DE12" s="4">
        <f>'11'!DE1</f>
        <v>271.36434669260507</v>
      </c>
      <c r="DF12" s="4">
        <f>'11'!DF1</f>
        <v>290.09062564267771</v>
      </c>
      <c r="DG12" s="4">
        <f>'11'!DG1</f>
        <v>3.8999920749184378</v>
      </c>
      <c r="DH12" s="4">
        <f>'11'!DH1</f>
        <v>3.955905189767448</v>
      </c>
      <c r="DI12" s="4">
        <f>'11'!DI1</f>
        <v>4.3084911866031907</v>
      </c>
      <c r="DJ12" s="4">
        <f>'11'!DJ1</f>
        <v>5.0680579797183594</v>
      </c>
      <c r="DK12" s="4">
        <f>'11'!DK1</f>
        <v>5.1704155915617589</v>
      </c>
      <c r="DL12" s="4">
        <f>'11'!DL1</f>
        <v>93.589933771245782</v>
      </c>
      <c r="DM12" s="4">
        <f>'11'!DM1</f>
        <v>92.267125345705495</v>
      </c>
      <c r="DN12" s="4">
        <f>'11'!DN1</f>
        <v>84.71643185320417</v>
      </c>
      <c r="DO12" s="4">
        <f>'11'!DO1</f>
        <v>72.019696984659134</v>
      </c>
      <c r="DP12" s="4">
        <f>'11'!DP1</f>
        <v>70.59393844388228</v>
      </c>
      <c r="DQ12" s="4">
        <f>'11'!DQ1</f>
        <v>4.0184615593995403</v>
      </c>
      <c r="DR12" s="4">
        <f>'11'!DR1</f>
        <v>3.8227168026282476</v>
      </c>
      <c r="DS12" s="4">
        <f>'11'!DS1</f>
        <v>4.2137335077963147</v>
      </c>
      <c r="DT12" s="4">
        <f>'11'!DT1</f>
        <v>4.2988119053557119</v>
      </c>
      <c r="DU12" s="4">
        <f>'11'!DU1</f>
        <v>4.0041519582155214</v>
      </c>
      <c r="DV12" s="4">
        <f>'11'!DV1</f>
        <v>90.830780537450309</v>
      </c>
      <c r="DW12" s="4">
        <f>'11'!DW1</f>
        <v>95.481831076016434</v>
      </c>
      <c r="DX12" s="4">
        <f>'11'!DX1</f>
        <v>86.621519686679605</v>
      </c>
      <c r="DY12" s="4">
        <f>'11'!DY1</f>
        <v>84.907180876014039</v>
      </c>
      <c r="DZ12" s="4">
        <f>'11'!DZ1</f>
        <v>91.155381666050658</v>
      </c>
      <c r="EA12" s="4">
        <f>'11'!EA1</f>
        <v>1.4600538499766353</v>
      </c>
      <c r="EB12" s="4">
        <f>'11'!EB1</f>
        <v>1.4478908159565884</v>
      </c>
      <c r="EC12" s="4">
        <f>'11'!EC1</f>
        <v>1.8519176119345764</v>
      </c>
      <c r="ED12" s="4">
        <f>'11'!ED1</f>
        <v>1.8626623257182797</v>
      </c>
      <c r="EE12" s="4">
        <f>'11'!EE1</f>
        <v>1.6874761864314229</v>
      </c>
      <c r="EF12" s="4">
        <f>'11'!EF1</f>
        <v>249.99077945367628</v>
      </c>
      <c r="EG12" s="4">
        <f>'11'!EG1</f>
        <v>252.09083169634778</v>
      </c>
      <c r="EH12" s="4">
        <f>'11'!EH1</f>
        <v>197.09300113988795</v>
      </c>
      <c r="EI12" s="4">
        <f>'11'!EI1</f>
        <v>195.95607585999181</v>
      </c>
      <c r="EJ12" s="4">
        <f>'11'!EJ1</f>
        <v>216.29934865740589</v>
      </c>
      <c r="EK12" s="4">
        <f>'11'!EK1</f>
        <v>0.84932467915254339</v>
      </c>
      <c r="EL12" s="4">
        <f>'11'!EL1</f>
        <v>0.7973579132959967</v>
      </c>
      <c r="EM12" s="4">
        <f>'11'!EM1</f>
        <v>0.71744578058748276</v>
      </c>
      <c r="EN12" s="4">
        <f>'11'!EN1</f>
        <v>0.74911920677139887</v>
      </c>
      <c r="EO12" s="4">
        <f>'11'!EO1</f>
        <v>0.77487790181116079</v>
      </c>
      <c r="EP12" s="4">
        <f>'11'!EP1</f>
        <v>0.15019168858233475</v>
      </c>
      <c r="EQ12" s="4">
        <f>'11'!EQ1</f>
        <v>0.19707122114558331</v>
      </c>
      <c r="ER12" s="4">
        <f>'11'!ER1</f>
        <v>0.28202782561885342</v>
      </c>
      <c r="ES12" s="4">
        <f>'11'!ES1</f>
        <v>0.24873069477235521</v>
      </c>
      <c r="ET12" s="4">
        <f>'11'!ET1</f>
        <v>0.22427704662621759</v>
      </c>
      <c r="EU12" s="4">
        <f>'11'!EU1</f>
        <v>6.6581580474861104</v>
      </c>
      <c r="EV12" s="4">
        <f>'11'!EV1</f>
        <v>5.0743076243550824</v>
      </c>
      <c r="EW12" s="4">
        <f>'11'!EW1</f>
        <v>3.5457494231489424</v>
      </c>
      <c r="EX12" s="4">
        <f>'11'!EX1</f>
        <v>4.0204125225285363</v>
      </c>
      <c r="EY12" s="4">
        <f>'11'!EY1</f>
        <v>4.4587710380661925</v>
      </c>
      <c r="EZ12" s="4">
        <f>'11'!EZ1</f>
        <v>5.6549379474280661</v>
      </c>
      <c r="FA12" s="4">
        <f>'11'!FA1</f>
        <v>4.0460393387777351</v>
      </c>
      <c r="FB12" s="4">
        <f>'11'!FB1</f>
        <v>2.5438829626587096</v>
      </c>
      <c r="FC12" s="4">
        <f>'11'!FC1</f>
        <v>3.011768239770376</v>
      </c>
      <c r="FD12" s="4">
        <f>'11'!FD1</f>
        <v>3.4550031466331026</v>
      </c>
      <c r="FE12" s="4">
        <f>'11'!FE1</f>
        <v>6.7648040203742543E-2</v>
      </c>
      <c r="FF12" s="4">
        <f>'11'!FF1</f>
        <v>6.8393534486802229E-2</v>
      </c>
      <c r="FG12" s="4">
        <f>'11'!FG1</f>
        <v>-4.2687216848694464E-3</v>
      </c>
      <c r="FH12" s="4">
        <f>'11'!FH1</f>
        <v>6.1733136509207365E-2</v>
      </c>
      <c r="FI12" s="4">
        <f>'11'!FI1</f>
        <v>5.0131139378289342E-2</v>
      </c>
      <c r="FJ12" s="4">
        <f>'11'!FJ1</f>
        <v>9.7113739674470886E-2</v>
      </c>
      <c r="FK12" s="4">
        <f>'11'!FK1</f>
        <v>0.10160149581334851</v>
      </c>
      <c r="FL12" s="4">
        <f>'11'!FL1</f>
        <v>-7.7074676481063758E-3</v>
      </c>
      <c r="FM12" s="4">
        <f>'11'!FM1</f>
        <v>0.10937004785091967</v>
      </c>
      <c r="FN12" s="4">
        <f>'11'!FN1</f>
        <v>8.0878987436364486E-2</v>
      </c>
      <c r="FO12" s="4">
        <f>'11'!FO1</f>
        <v>0.54917217170181598</v>
      </c>
      <c r="FP12" s="4">
        <f>'11'!FP1</f>
        <v>0.41108364893946941</v>
      </c>
      <c r="FQ12" s="4">
        <f>'11'!FQ1</f>
        <v>-1.9606895635261003E-2</v>
      </c>
      <c r="FR12" s="4">
        <f>'11'!FR1</f>
        <v>0.32939723649956609</v>
      </c>
      <c r="FS12" s="4">
        <f>'11'!FS1</f>
        <v>0.27943715608913849</v>
      </c>
      <c r="FT12">
        <f>IFERROR('11'!FT1,0)</f>
        <v>0.93712709006438222</v>
      </c>
      <c r="FU12">
        <f>IFERROR('11'!FU1,0)</f>
        <v>0.8824134592108448</v>
      </c>
      <c r="FV12">
        <f>IFERROR('11'!FV1,0)</f>
        <v>-4.6211668232681302E-2</v>
      </c>
      <c r="FW12">
        <f>IFERROR('11'!FW1,0)</f>
        <v>0.64088677627990343</v>
      </c>
      <c r="FX12">
        <f>IFERROR('11'!FX1,0)</f>
        <v>0.42584532152957089</v>
      </c>
      <c r="FY12" s="4">
        <f>'11'!FY1</f>
        <v>-0.15376600085932943</v>
      </c>
      <c r="FZ12" s="4">
        <f>'11'!FZ1</f>
        <v>-5.1762008474827391E-2</v>
      </c>
      <c r="GA12" s="4">
        <f>'11'!GA1</f>
        <v>4.2932609669632527E-2</v>
      </c>
      <c r="GB12" s="4">
        <f>'11'!GB1</f>
        <v>-1.7931323032784434E-2</v>
      </c>
      <c r="GC12" s="4">
        <f>'11'!GC1</f>
        <v>-7.5566066927359949E-3</v>
      </c>
      <c r="GD12" s="4">
        <f>'11'!GD1</f>
        <v>-5.5798294210319843E-2</v>
      </c>
      <c r="GE12" s="4">
        <f>'11'!GE1</f>
        <v>-7.1256333896346336E-2</v>
      </c>
      <c r="GF12" s="4">
        <f>'11'!GF1</f>
        <v>3.4249667383856916E-2</v>
      </c>
      <c r="GG12" s="4">
        <f>'11'!GG1</f>
        <v>5.0141292184267591E-2</v>
      </c>
      <c r="GH12" s="4">
        <f>'11'!GH1</f>
        <v>2.199305501520912E-2</v>
      </c>
      <c r="GI12" s="4">
        <f>'11'!GI1</f>
        <v>-4.093438583891517E-2</v>
      </c>
      <c r="GJ12" s="4">
        <f>'11'!GJ1</f>
        <v>-4.723938424156221E-2</v>
      </c>
      <c r="GK12" s="4">
        <f>'11'!GK1</f>
        <v>4.9971636062574425E-2</v>
      </c>
      <c r="GL12" s="4">
        <f>'11'!GL1</f>
        <v>6.9337769675476266E-2</v>
      </c>
      <c r="GM12" s="4">
        <f>'11'!GM1</f>
        <v>3.6557980127716785E-2</v>
      </c>
      <c r="GN12" s="4">
        <f>'11'!GN1</f>
        <v>4.2032417891487862E-3</v>
      </c>
      <c r="GO12" s="4">
        <f>'11'!GO1</f>
        <v>3.750333362965597E-3</v>
      </c>
      <c r="GP12" s="4">
        <f>'11'!GP1</f>
        <v>3.4496680652728305E-3</v>
      </c>
      <c r="GQ12" s="4">
        <f>'11'!GQ1</f>
        <v>3.3621230686470818E-3</v>
      </c>
      <c r="GR12" s="4">
        <f>'11'!GR1</f>
        <v>3.6643028143655146E-3</v>
      </c>
      <c r="GS12" s="4">
        <f>'11'!GS1</f>
        <v>1.2257462570391326</v>
      </c>
      <c r="GT12" s="4">
        <f>'11'!GT1</f>
        <v>1.1464426467537856</v>
      </c>
      <c r="GU12" s="4">
        <f>'11'!GU1</f>
        <v>1.3166369398974129</v>
      </c>
      <c r="GV12" s="4">
        <f>'11'!GV1</f>
        <v>1.345055105612172</v>
      </c>
      <c r="GW12" s="4">
        <f>'11'!GW1</f>
        <v>1.2582274907759092</v>
      </c>
      <c r="GX12" s="4">
        <f>'11'!GX1</f>
        <v>0.94036561146270747</v>
      </c>
      <c r="GY12" s="4">
        <f>'11'!GY1</f>
        <v>0.90148465974753322</v>
      </c>
      <c r="GZ12" s="4">
        <f>'11'!GZ1</f>
        <v>1.5305065492587049</v>
      </c>
      <c r="HA12" s="4">
        <f>'11'!HA1</f>
        <v>1.5888224533370523</v>
      </c>
      <c r="HB12" s="4">
        <f>'11'!HB1</f>
        <v>1.3840457178323975</v>
      </c>
      <c r="HC12" s="4">
        <f>'11'!HC1</f>
        <v>0.84932467915254339</v>
      </c>
      <c r="HD12" s="4">
        <f>'11'!HD1</f>
        <v>0.7973579132959967</v>
      </c>
      <c r="HE12" s="4">
        <f>'11'!HE1</f>
        <v>0.71744578058748276</v>
      </c>
      <c r="HF12" s="4">
        <f>'11'!HF1</f>
        <v>0.74911920677139887</v>
      </c>
      <c r="HG12" s="4">
        <f>'11'!HG1</f>
        <v>0.77487790181116079</v>
      </c>
      <c r="HH12" s="4">
        <f>'11'!HH1</f>
        <v>-4.093438583891517E-2</v>
      </c>
      <c r="HI12" s="4">
        <f>'11'!HI1</f>
        <v>-4.723938424156221E-2</v>
      </c>
      <c r="HJ12" s="4">
        <f>'11'!HJ1</f>
        <v>4.9971636062574425E-2</v>
      </c>
      <c r="HK12" s="4">
        <f>'11'!HK1</f>
        <v>6.9337769675476266E-2</v>
      </c>
      <c r="HL12" s="4">
        <f>'11'!HL1</f>
        <v>3.6557980127716785E-2</v>
      </c>
      <c r="HM12" s="4">
        <f>'11'!HM1</f>
        <v>1.3090617741624133</v>
      </c>
      <c r="HN12" s="4">
        <f>'11'!HN1</f>
        <v>1.2805953121758971</v>
      </c>
      <c r="HO12" s="4">
        <f>'11'!HO1</f>
        <v>1.4525777112261569</v>
      </c>
      <c r="HP12" s="4">
        <f>'11'!HP1</f>
        <v>1.4181385294322744</v>
      </c>
      <c r="HQ12" s="4">
        <f>'11'!HQ1</f>
        <v>1.4004983451827537</v>
      </c>
      <c r="HR12" s="4">
        <f>'11'!HR1</f>
        <v>0.80253916297715922</v>
      </c>
      <c r="HS12" s="4">
        <f>'11'!HS1</f>
        <v>0.92006303662645361</v>
      </c>
      <c r="HT12" s="4">
        <f>'11'!HT1</f>
        <v>1.0743944125964542</v>
      </c>
      <c r="HU12" s="4">
        <f>'11'!HU1</f>
        <v>0.97003928183048893</v>
      </c>
      <c r="HV12" s="4">
        <f>'11'!HV1</f>
        <v>0.98694571656324737</v>
      </c>
      <c r="HW12" s="4">
        <f>'11'!HW1</f>
        <v>0.44006533482982579</v>
      </c>
      <c r="HX12" s="4">
        <f>'11'!HX1</f>
        <v>0.4001865020433073</v>
      </c>
      <c r="HY12" s="4">
        <f>'11'!HY1</f>
        <v>0.93112950873289391</v>
      </c>
      <c r="HZ12" s="4">
        <f>'11'!HZ1</f>
        <v>1.0010218160952205</v>
      </c>
      <c r="IA12" s="4">
        <f>'11'!IA1</f>
        <v>0.84245060857461229</v>
      </c>
      <c r="IB12" s="4">
        <f>'11'!IB1</f>
        <v>1.1774060315753458</v>
      </c>
      <c r="IC12" s="4">
        <f>'11'!IC1</f>
        <v>1.2541419396797009</v>
      </c>
      <c r="ID12" s="4">
        <f>'11'!ID1</f>
        <v>1.3938335509913333</v>
      </c>
      <c r="IE12" s="4">
        <f>'11'!IE1</f>
        <v>1.3349010290496528</v>
      </c>
      <c r="IF12" s="4">
        <f>'11'!IF1</f>
        <v>1.290525897902947</v>
      </c>
      <c r="IG12" s="4">
        <f>'11'!IG1</f>
        <v>-1.42957593330917</v>
      </c>
      <c r="IH12" s="4">
        <f>'11'!IH1</f>
        <v>-2.009216226860969</v>
      </c>
      <c r="II12" s="4">
        <f>'11'!II1</f>
        <v>5.2298092351577825</v>
      </c>
      <c r="IJ12" s="4">
        <f>'11'!IJ1</f>
        <v>7.4230359047280485</v>
      </c>
      <c r="IK12" s="4">
        <f>'11'!IK1</f>
        <v>2.929669373549884</v>
      </c>
      <c r="IL12" s="4">
        <f>'11'!IL1</f>
        <v>-4.093438583891517E-2</v>
      </c>
      <c r="IM12" s="4">
        <f>'11'!IM1</f>
        <v>-4.723938424156221E-2</v>
      </c>
      <c r="IN12" s="4">
        <f>'11'!IN1</f>
        <v>4.9971636062574425E-2</v>
      </c>
      <c r="IO12" s="4">
        <f>'11'!IO1</f>
        <v>6.9337769675476266E-2</v>
      </c>
      <c r="IP12" s="4">
        <f>'11'!IP1</f>
        <v>3.6557980127716785E-2</v>
      </c>
      <c r="IQ12" s="4">
        <f>'11'!IQ1</f>
        <v>1.3090617741624133</v>
      </c>
      <c r="IR12" s="4">
        <f>'11'!IR1</f>
        <v>1.2805953121758971</v>
      </c>
      <c r="IS12" s="4">
        <f>'11'!IS1</f>
        <v>1.4525777112261569</v>
      </c>
      <c r="IT12" s="4">
        <f>'11'!IT1</f>
        <v>1.4181385294322744</v>
      </c>
      <c r="IU12" s="4">
        <f>'11'!IU1</f>
        <v>1.4004983451827537</v>
      </c>
      <c r="IV12" s="4">
        <f>'11'!IV1</f>
        <v>0.80253916297715922</v>
      </c>
      <c r="IW12" s="4">
        <f>'11'!IW1</f>
        <v>0.92006303662645361</v>
      </c>
      <c r="IX12" s="4">
        <f>'11'!IX1</f>
        <v>1.0743944125964542</v>
      </c>
      <c r="IY12" s="4">
        <f>'11'!IY1</f>
        <v>0.97003928183048893</v>
      </c>
      <c r="IZ12" s="4">
        <f>'11'!IZ1</f>
        <v>0.98694571656324737</v>
      </c>
      <c r="JA12" s="4">
        <f>'11'!JA1</f>
        <v>0.28254845152593178</v>
      </c>
      <c r="JB12" s="4">
        <f>'11'!JB1</f>
        <v>0.24922210571031772</v>
      </c>
      <c r="JC12" s="4">
        <f>'11'!JC1</f>
        <v>0.98801636089165012</v>
      </c>
      <c r="JD12" s="4">
        <f>'11'!JD1</f>
        <v>1.1273752536389654</v>
      </c>
      <c r="JE12" s="4">
        <f>'11'!JE1</f>
        <v>0.81119219074909887</v>
      </c>
      <c r="JF12" s="4">
        <f>'11'!JF1</f>
        <v>0.15019168858233475</v>
      </c>
      <c r="JG12" s="4">
        <f>'11'!JG1</f>
        <v>0.19707122114558331</v>
      </c>
      <c r="JH12" s="4">
        <f>'11'!JH1</f>
        <v>0.28202782561885342</v>
      </c>
      <c r="JI12" s="4">
        <f>'11'!JI1</f>
        <v>0.24873069477235521</v>
      </c>
      <c r="JJ12" s="4">
        <f>'11'!JJ1</f>
        <v>0.22427704662621759</v>
      </c>
      <c r="JK12" s="4">
        <f>'11'!JK1</f>
        <v>10.228980547097164</v>
      </c>
      <c r="JL12" s="4">
        <f>'11'!JL1</f>
        <v>9.7675056580481456</v>
      </c>
      <c r="JM12" s="4">
        <f>'11'!JM1</f>
        <v>-129.38755391250771</v>
      </c>
      <c r="JN12" s="4">
        <f>'11'!JN1</f>
        <v>9.1155085415526784</v>
      </c>
      <c r="JO12" s="4">
        <f>'11'!JO1</f>
        <v>12.145204134665358</v>
      </c>
      <c r="JP12" s="4">
        <f>'11'!JP1</f>
        <v>-4.093438583891517E-2</v>
      </c>
      <c r="JQ12" s="4">
        <f>'11'!JQ1</f>
        <v>-4.723938424156221E-2</v>
      </c>
      <c r="JR12" s="4">
        <f>'11'!JR1</f>
        <v>4.9971636062574425E-2</v>
      </c>
      <c r="JS12" s="4">
        <f>'11'!JS1</f>
        <v>6.9337769675476266E-2</v>
      </c>
      <c r="JT12" s="4">
        <f>'11'!JT1</f>
        <v>3.6557980127716785E-2</v>
      </c>
      <c r="JU12" s="4">
        <f>'11'!JU1</f>
        <v>6.4459040113939228E-2</v>
      </c>
      <c r="JV12" s="4">
        <f>'11'!JV1</f>
        <v>6.7928659611308242E-2</v>
      </c>
      <c r="JW12" s="4">
        <f>'11'!JW1</f>
        <v>-3.9660915060151167E-3</v>
      </c>
      <c r="JX12" s="4">
        <f>'11'!JX1</f>
        <v>5.8872654345805707E-2</v>
      </c>
      <c r="JY12" s="4">
        <f>'11'!JY1</f>
        <v>4.6493832861691786E-2</v>
      </c>
      <c r="JZ12" s="4">
        <f>'11'!JZ1</f>
        <v>2</v>
      </c>
      <c r="KA12" s="4">
        <f>'11'!KA1</f>
        <v>2</v>
      </c>
      <c r="KB12" s="4">
        <f>'11'!KB1</f>
        <v>3</v>
      </c>
      <c r="KC12" s="4">
        <f>'11'!KC1</f>
        <v>3</v>
      </c>
      <c r="KD12" s="4">
        <f>'11'!KD1</f>
        <v>3</v>
      </c>
      <c r="KE12" s="4">
        <f>'11'!KE1</f>
        <v>2</v>
      </c>
      <c r="KF12" s="4">
        <f>'11'!KF1</f>
        <v>2</v>
      </c>
      <c r="KG12" s="4">
        <f>'11'!KG1</f>
        <v>0</v>
      </c>
      <c r="KH12" s="4">
        <f>'11'!KH1</f>
        <v>2</v>
      </c>
      <c r="KI12" s="4">
        <f>'11'!KI1</f>
        <v>3</v>
      </c>
      <c r="KJ12" s="4">
        <f>'11'!KJ1</f>
        <v>0</v>
      </c>
      <c r="KK12" s="4">
        <f>'11'!KK1</f>
        <v>0</v>
      </c>
      <c r="KL12" s="4">
        <f>'11'!KL1</f>
        <v>1</v>
      </c>
      <c r="KM12" s="4">
        <f>'11'!KM1</f>
        <v>1</v>
      </c>
      <c r="KN12" s="4">
        <f>'11'!KN1</f>
        <v>1</v>
      </c>
      <c r="KO12" s="4">
        <f>'11'!KO1</f>
        <v>2</v>
      </c>
      <c r="KP12" s="4">
        <f>'11'!KP1</f>
        <v>2</v>
      </c>
      <c r="KQ12" s="4">
        <f>'11'!KQ1</f>
        <v>0</v>
      </c>
      <c r="KR12" s="4">
        <f>'11'!KR1</f>
        <v>2</v>
      </c>
      <c r="KS12" s="4">
        <f>'11'!KS1</f>
        <v>1</v>
      </c>
      <c r="KT12" s="4">
        <f>'11'!KT1</f>
        <v>2</v>
      </c>
      <c r="KU12" s="4">
        <f>'11'!KU1</f>
        <v>2</v>
      </c>
      <c r="KV12" s="4">
        <f>'11'!KV1</f>
        <v>1.5</v>
      </c>
      <c r="KW12" s="4">
        <f>'11'!KW1</f>
        <v>2.5</v>
      </c>
      <c r="KX12" s="4">
        <f>'11'!KX1</f>
        <v>3</v>
      </c>
      <c r="KY12" s="4">
        <f>'11'!KY1</f>
        <v>1</v>
      </c>
      <c r="KZ12" s="4">
        <f>'11'!KZ1</f>
        <v>1</v>
      </c>
      <c r="LA12" s="4">
        <f>'11'!LA1</f>
        <v>0.5</v>
      </c>
      <c r="LB12" s="4">
        <f>'11'!LB1</f>
        <v>1.5</v>
      </c>
      <c r="LC12" s="4">
        <f>'11'!LC1</f>
        <v>1</v>
      </c>
      <c r="LD12" s="4">
        <f>'11'!LD1</f>
        <v>1.5</v>
      </c>
      <c r="LE12" s="4">
        <f>'11'!LE1</f>
        <v>1.5</v>
      </c>
      <c r="LF12" s="4">
        <f>'11'!LF1</f>
        <v>1</v>
      </c>
      <c r="LG12" s="4">
        <f>'11'!LG1</f>
        <v>2</v>
      </c>
      <c r="LH12" s="4">
        <f>'11'!LH1</f>
        <v>2</v>
      </c>
      <c r="LI12" s="4">
        <f>'11'!LI1</f>
        <v>0.40045824847250511</v>
      </c>
      <c r="LJ12" s="4">
        <f>'11'!LJ1</f>
        <v>0.48752651617543974</v>
      </c>
      <c r="LK12" s="4">
        <f>'11'!LK1</f>
        <v>0.74223152760155842</v>
      </c>
      <c r="LL12" s="4">
        <f>'11'!LL1</f>
        <v>0.5930110123265222</v>
      </c>
      <c r="LM12" s="4">
        <f>'11'!LM1</f>
        <v>0.52316069393440545</v>
      </c>
      <c r="LN12" s="4">
        <f>'11'!LN1</f>
        <v>0.21885295179406566</v>
      </c>
      <c r="LO12" s="4">
        <f>'11'!LO1</f>
        <v>0.2647649551848531</v>
      </c>
      <c r="LP12" s="4">
        <f>'11'!LP1</f>
        <v>0.30750759943831263</v>
      </c>
      <c r="LQ12" s="4">
        <f>'11'!LQ1</f>
        <v>0.30432961269520364</v>
      </c>
      <c r="LR12" s="4">
        <f>'11'!LR1</f>
        <v>0.30221754070658119</v>
      </c>
      <c r="LS12" s="4">
        <f>'11'!LS1</f>
        <v>0.60963403774822478</v>
      </c>
      <c r="LT12" s="4">
        <f>'11'!LT1</f>
        <v>0.59225449669600261</v>
      </c>
      <c r="LU12" s="4">
        <f>'11'!LU1</f>
        <v>0.640136589819987</v>
      </c>
      <c r="LV12" s="4">
        <f>'11'!LV1</f>
        <v>0.66359177682808179</v>
      </c>
      <c r="LW12" s="4">
        <f>'11'!LW1</f>
        <v>0.62360462444062836</v>
      </c>
      <c r="LX12" s="4">
        <f>'11'!LX1</f>
        <v>-2.9721108930595097</v>
      </c>
      <c r="LY12" s="4">
        <f>'11'!LY1</f>
        <v>-2.8926124669905739</v>
      </c>
      <c r="LZ12" s="4">
        <f>'11'!LZ1</f>
        <v>0.97152590695483043</v>
      </c>
      <c r="MA12" s="4">
        <f>'11'!MA1</f>
        <v>1.6127094319471331</v>
      </c>
      <c r="MB12" s="4">
        <f>'11'!MB1</f>
        <v>0.78449597392328674</v>
      </c>
      <c r="MC12" s="4">
        <f>'11'!MC1</f>
        <v>-1.0478826769523375</v>
      </c>
      <c r="MD12" s="4">
        <f>'11'!MD1</f>
        <v>-0.98639124876388129</v>
      </c>
      <c r="ME12" s="4">
        <f>'11'!ME1</f>
        <v>0.68435496479587554</v>
      </c>
      <c r="MF12" s="4">
        <f>'11'!MF1</f>
        <v>0.92753995099980058</v>
      </c>
      <c r="MG12" s="4">
        <f>'11'!MG1</f>
        <v>0.5667730037293498</v>
      </c>
      <c r="MH12" s="4">
        <f>'11'!MH1</f>
        <v>0.40045824847250511</v>
      </c>
      <c r="MI12" s="4">
        <f>'11'!MI1</f>
        <v>0.48752651617543974</v>
      </c>
      <c r="MJ12" s="4">
        <f>'11'!MJ1</f>
        <v>0.74223152760155842</v>
      </c>
      <c r="MK12" s="4">
        <f>'11'!MK1</f>
        <v>0.5930110123265222</v>
      </c>
      <c r="ML12" s="4">
        <f>'11'!ML1</f>
        <v>0.52316069393440545</v>
      </c>
      <c r="MM12" s="4">
        <f>'11'!MM1</f>
        <v>0.30038337716466951</v>
      </c>
      <c r="MN12" s="4">
        <f>'11'!MN1</f>
        <v>0.39414244229116663</v>
      </c>
      <c r="MO12" s="4">
        <f>'11'!MO1</f>
        <v>0.56405565123770685</v>
      </c>
      <c r="MP12" s="4">
        <f>'11'!MP1</f>
        <v>0.49746138954471042</v>
      </c>
      <c r="MQ12" s="4">
        <f>'11'!MQ1</f>
        <v>0.44855409325243517</v>
      </c>
      <c r="MR12" s="4">
        <f>'11'!MR1</f>
        <v>0.17683660002932694</v>
      </c>
      <c r="MS12" s="4">
        <f>'11'!MS1</f>
        <v>0.24715528354256913</v>
      </c>
      <c r="MT12" s="4">
        <f>'11'!MT1</f>
        <v>0.39309984566069095</v>
      </c>
      <c r="MU12" s="4">
        <f>'11'!MU1</f>
        <v>0.33203086040785207</v>
      </c>
      <c r="MV12" s="4">
        <f>'11'!MV1</f>
        <v>0.28943533697632057</v>
      </c>
      <c r="MW12" s="4">
        <f>'11'!MW1</f>
        <v>0.25683289663426295</v>
      </c>
      <c r="MX12" s="4">
        <f>'11'!MX1</f>
        <v>0.30886345305716195</v>
      </c>
      <c r="MY12" s="4">
        <f>'11'!MY1</f>
        <v>0.34656366416540224</v>
      </c>
      <c r="MZ12" s="4">
        <f>'11'!MZ1</f>
        <v>0.33417186355667017</v>
      </c>
      <c r="NA12" s="4">
        <f>'11'!NA1</f>
        <v>0.34550649431844827</v>
      </c>
      <c r="NB12" s="4">
        <f>'11'!NB1</f>
        <v>0.21211524829720818</v>
      </c>
      <c r="NC12" s="4">
        <f>'11'!NC1</f>
        <v>0.23003942970712099</v>
      </c>
      <c r="ND12" s="4">
        <f>'11'!ND1</f>
        <v>0.21815637786672315</v>
      </c>
      <c r="NE12" s="4">
        <f>'11'!NE1</f>
        <v>0.2511945648705966</v>
      </c>
      <c r="NF12" s="4">
        <f>'11'!NF1</f>
        <v>0.27395234589749884</v>
      </c>
      <c r="NG12" s="4">
        <f>'11'!NG1</f>
        <v>0.1664076681335846</v>
      </c>
      <c r="NH12" s="4">
        <f>'11'!NH1</f>
        <v>0.22279042895795079</v>
      </c>
      <c r="NI12" s="4">
        <f>'11'!NI1</f>
        <v>0.25169883280887467</v>
      </c>
      <c r="NJ12" s="4">
        <f>'11'!NJ1</f>
        <v>0.27520029294924431</v>
      </c>
      <c r="NK12" s="4">
        <f>'11'!NK1</f>
        <v>0.22593663545850981</v>
      </c>
      <c r="NL12" s="4">
        <f>'11'!NL1</f>
        <v>0.21885295179406566</v>
      </c>
      <c r="NM12" s="4">
        <f>'11'!NM1</f>
        <v>0.26476495518485305</v>
      </c>
      <c r="NN12" s="4">
        <f>'11'!NN1</f>
        <v>0.30750759943831263</v>
      </c>
      <c r="NO12" s="4">
        <f>'11'!NO1</f>
        <v>0.30432961269520359</v>
      </c>
      <c r="NP12" s="4">
        <f>'11'!NP1</f>
        <v>0.30221754070658124</v>
      </c>
      <c r="NQ12" s="4">
        <f>'11'!NQ1</f>
        <v>0.32101566519086366</v>
      </c>
      <c r="NR12" s="4">
        <f>'11'!NR1</f>
        <v>0.36802521465058147</v>
      </c>
      <c r="NS12" s="4">
        <f>'11'!NS1</f>
        <v>0.42975776503858165</v>
      </c>
      <c r="NT12" s="4">
        <f>'11'!NT1</f>
        <v>0.38801571273219559</v>
      </c>
      <c r="NU12" s="4">
        <f>'11'!NU1</f>
        <v>0.39477828662529896</v>
      </c>
      <c r="NV12" s="4">
        <f>'11'!NV1</f>
        <v>-0.51204078286156696</v>
      </c>
      <c r="NW12" s="4">
        <f>'11'!NW1</f>
        <v>-0.1723674882211752</v>
      </c>
      <c r="NX12" s="4">
        <f>'11'!NX1</f>
        <v>0.14296559019987631</v>
      </c>
      <c r="NY12" s="4">
        <f>'11'!NY1</f>
        <v>-5.9711305699172164E-2</v>
      </c>
      <c r="NZ12" s="4">
        <f>'11'!NZ1</f>
        <v>-2.5163500286810865E-2</v>
      </c>
      <c r="OA12" s="4">
        <f>'11'!OA1</f>
        <v>0.61287312851956632</v>
      </c>
      <c r="OB12" s="4">
        <f>'11'!OB1</f>
        <v>0.5732213233768928</v>
      </c>
      <c r="OC12" s="4">
        <f>'11'!OC1</f>
        <v>0.65831846994870646</v>
      </c>
      <c r="OD12" s="4">
        <f>'11'!OD1</f>
        <v>0.672527552806086</v>
      </c>
      <c r="OE12" s="4">
        <f>'11'!OE1</f>
        <v>0.62911374538795461</v>
      </c>
      <c r="OF12" s="4">
        <f>'11'!OF1</f>
        <v>2.0403030763702699</v>
      </c>
      <c r="OG12" s="4">
        <f>'11'!OG1</f>
        <v>1.4543506658271388</v>
      </c>
      <c r="OH12" s="4">
        <f>'11'!OH1</f>
        <v>1.1671161675344601</v>
      </c>
      <c r="OI12" s="4">
        <f>'11'!OI1</f>
        <v>1.3519190975235298</v>
      </c>
      <c r="OJ12" s="4">
        <f>'11'!OJ1</f>
        <v>1.4025370737925804</v>
      </c>
      <c r="OK12" s="4">
        <f>'11'!OK1</f>
        <v>1.2460285608327448</v>
      </c>
      <c r="OL12" s="4">
        <f>'11'!OL1</f>
        <v>1.3615497945152368</v>
      </c>
      <c r="OM12" s="4">
        <f>'11'!OM1</f>
        <v>0.79214577109342554</v>
      </c>
      <c r="ON12" s="4">
        <f>'11'!ON1</f>
        <v>1.1060973381852655</v>
      </c>
      <c r="OO12" s="4">
        <f>'11'!OO1</f>
        <v>1.3065279513556813</v>
      </c>
      <c r="OP12" s="4">
        <f>'11'!OP1</f>
        <v>-1.4613435967687574</v>
      </c>
      <c r="OQ12" s="4">
        <f>'11'!OQ1</f>
        <v>-1.8259866735007688</v>
      </c>
      <c r="OR12" s="4">
        <f>'11'!OR1</f>
        <v>1.3135457568649997</v>
      </c>
      <c r="OS12" s="4">
        <f>'11'!OS1</f>
        <v>1.3480999379516916</v>
      </c>
      <c r="OT12" s="4">
        <f>'11'!OT1</f>
        <v>0.53514032353226071</v>
      </c>
      <c r="OU12" s="4">
        <f>'11'!OU1</f>
        <v>20.338207247298158</v>
      </c>
      <c r="OV12" s="4">
        <f>'11'!OV1</f>
        <v>15.841366801680309</v>
      </c>
      <c r="OW12" s="4">
        <f>'11'!OW1</f>
        <v>7.3962090918975081</v>
      </c>
      <c r="OX12" s="4">
        <f>'11'!OX1</f>
        <v>11.962832921700821</v>
      </c>
      <c r="OY12" s="4">
        <f>'11'!OY1</f>
        <v>14.659631117780897</v>
      </c>
      <c r="OZ12" s="4">
        <f>'11'!OZ1</f>
        <v>-1.1159658842063969</v>
      </c>
      <c r="PA12" s="4">
        <f>'11'!PA1</f>
        <v>-1.4251266779269269</v>
      </c>
      <c r="PB12" s="4">
        <f>'11'!PB1</f>
        <v>0.68499334767713838</v>
      </c>
      <c r="PC12" s="4">
        <f>'11'!PC1</f>
        <v>1.0028258436853517</v>
      </c>
      <c r="PD12" s="4">
        <f>'11'!PD1</f>
        <v>0.43986110030418235</v>
      </c>
      <c r="PE12" s="4">
        <f>'11'!PE1</f>
        <v>-1.8305504862037971</v>
      </c>
      <c r="PF12" s="4">
        <f>'11'!PF1</f>
        <v>-2.4062741370090905</v>
      </c>
      <c r="PG12" s="4">
        <f>'11'!PG1</f>
        <v>1.0700737289048976</v>
      </c>
      <c r="PH12" s="4">
        <f>'11'!PH1</f>
        <v>1.511208967173739</v>
      </c>
      <c r="PI12" s="4">
        <f>'11'!PI1</f>
        <v>0.70535253117908903</v>
      </c>
      <c r="PJ12" s="4">
        <f>'11'!PJ1</f>
        <v>0.57305555555555565</v>
      </c>
      <c r="PK12" s="4">
        <f>'11'!PK1</f>
        <v>0.67621040783205066</v>
      </c>
      <c r="PL12" s="4">
        <f>'11'!PL1</f>
        <v>0.46971844046364591</v>
      </c>
      <c r="PM12" s="4">
        <f>'11'!PM1</f>
        <v>1.2993042948859863</v>
      </c>
      <c r="PN12" s="4">
        <f>'11'!PN1</f>
        <v>2.5593529721199371</v>
      </c>
      <c r="PO12" s="12">
        <f>'11'!PO1</f>
        <v>0.27988569533824087</v>
      </c>
      <c r="PP12" s="4">
        <f>'11'!PP1</f>
        <v>0.34075615295085987</v>
      </c>
      <c r="PQ12" s="4">
        <f>'11'!PQ1</f>
        <v>0.46064213885719479</v>
      </c>
      <c r="PR12" s="4">
        <f>'11'!PR1</f>
        <v>0.40743932398621002</v>
      </c>
      <c r="PS12" s="4">
        <f>'11'!PS1</f>
        <v>0.38253171488728749</v>
      </c>
      <c r="PT12" s="4">
        <f>'11'!PT1</f>
        <v>0.16955328140878803</v>
      </c>
      <c r="PU12" s="4">
        <f>'11'!PU1</f>
        <v>0.23723467045928542</v>
      </c>
      <c r="PV12" s="4">
        <f>'11'!PV1</f>
        <v>0.29506475498924467</v>
      </c>
      <c r="PW12" s="4">
        <f>'11'!PW1</f>
        <v>0.28293490537956684</v>
      </c>
      <c r="PX12" s="4">
        <f>'11'!PX1</f>
        <v>0.26948853599431161</v>
      </c>
      <c r="PY12" s="4">
        <f>'11'!PY1</f>
        <v>1.2997349219075269</v>
      </c>
      <c r="PZ12" s="4">
        <f>'11'!PZ1</f>
        <v>1.1297072612397561</v>
      </c>
      <c r="QA12" s="4">
        <f>'11'!QA1</f>
        <v>0.87252680285886408</v>
      </c>
      <c r="QB12" s="4">
        <f>'11'!QB1</f>
        <v>1.0435146628382936</v>
      </c>
      <c r="QC12" s="4">
        <f>'11'!QC1</f>
        <v>1.1127262568454055</v>
      </c>
      <c r="QD12" s="4">
        <f>'11'!QD1</f>
        <v>7.6724418227707778</v>
      </c>
      <c r="QE12" s="4">
        <f>'11'!QE1</f>
        <v>5.6220448831391767</v>
      </c>
      <c r="QF12" s="4">
        <f>'11'!QF1</f>
        <v>3.5919964825211501</v>
      </c>
      <c r="QG12" s="4">
        <f>'11'!QG1</f>
        <v>5.6539503452785693</v>
      </c>
      <c r="QH12" s="4">
        <f>'11'!QH1</f>
        <v>6.467784778279877</v>
      </c>
      <c r="QI12" s="4">
        <f>'11'!QI1</f>
        <v>3.4083273793394206</v>
      </c>
      <c r="QJ12" s="4">
        <f>'11'!QJ1</f>
        <v>2.572531888722875</v>
      </c>
      <c r="QK12" s="4">
        <f>'11'!QK1</f>
        <v>1.744504376094665</v>
      </c>
      <c r="QL12" s="4">
        <f>'11'!QL1</f>
        <v>2.6049903882268191</v>
      </c>
      <c r="QM12" s="4">
        <f>'11'!QM1</f>
        <v>2.9412223101663844</v>
      </c>
    </row>
    <row r="13" spans="1:455" x14ac:dyDescent="0.25">
      <c r="A13" s="6" t="s">
        <v>509</v>
      </c>
      <c r="B13" s="17">
        <f>MEDIAN(BD2:BD101)</f>
        <v>147481.5</v>
      </c>
      <c r="C13" s="17">
        <f t="shared" ref="C13:E13" si="9">MEDIAN(BE2:BE101)</f>
        <v>161398</v>
      </c>
      <c r="D13" s="17">
        <f t="shared" si="9"/>
        <v>145630.5</v>
      </c>
      <c r="E13" s="17">
        <f t="shared" si="9"/>
        <v>144627.5</v>
      </c>
      <c r="F13" s="17">
        <f>MEDIAN(BH2:BH101)</f>
        <v>135812.5</v>
      </c>
      <c r="N13">
        <f>IFERROR('12'!N1,0)</f>
        <v>140517</v>
      </c>
      <c r="O13" s="4">
        <f>'12'!O1</f>
        <v>223190</v>
      </c>
      <c r="P13" s="4">
        <f>'12'!P1</f>
        <v>144217</v>
      </c>
      <c r="Q13" s="4">
        <f>'12'!Q1</f>
        <v>314371</v>
      </c>
      <c r="R13" s="4">
        <f>'12'!R1</f>
        <v>93934</v>
      </c>
      <c r="S13" s="4">
        <f>'12'!S1</f>
        <v>177797</v>
      </c>
      <c r="T13" s="4">
        <f>'12'!T1</f>
        <v>279285</v>
      </c>
      <c r="U13" s="4">
        <f>'12'!U1</f>
        <v>179086</v>
      </c>
      <c r="V13" s="4">
        <f>'12'!V1</f>
        <v>356269</v>
      </c>
      <c r="W13" s="4">
        <f>'12'!W1</f>
        <v>116266</v>
      </c>
      <c r="X13" s="7">
        <f>'12'!X1</f>
        <v>6.6966572454707551E-2</v>
      </c>
      <c r="Y13" s="7">
        <f>'12'!Y1</f>
        <v>0.1500879277791049</v>
      </c>
      <c r="Z13" s="7">
        <f>'12'!Z1</f>
        <v>8.0544772049151406E-2</v>
      </c>
      <c r="AA13" s="7">
        <f>'12'!AA1</f>
        <v>0.32308134604605482</v>
      </c>
      <c r="AB13" s="7">
        <f>'12'!AB1</f>
        <v>-0.26455371287625085</v>
      </c>
      <c r="AC13" s="7">
        <f>'12'!AC1</f>
        <v>-7.7107522709409107E-3</v>
      </c>
      <c r="AD13" s="7">
        <f>'12'!AD1</f>
        <v>-0.25140209886565917</v>
      </c>
      <c r="AE13" s="7">
        <f>'12'!AE1</f>
        <v>0.18038595103081453</v>
      </c>
      <c r="AF13" s="7">
        <f>'12'!AF1</f>
        <v>8.7572503441712746E-2</v>
      </c>
      <c r="AG13" s="7">
        <f>'12'!AG1</f>
        <v>0.16156926108431441</v>
      </c>
      <c r="AH13" s="7">
        <f>'12'!AH1</f>
        <v>0.11656898428918187</v>
      </c>
      <c r="AI13" s="7">
        <f>'12'!AI1</f>
        <v>0.34067004622876845</v>
      </c>
      <c r="AJ13" s="4">
        <f>'12'!AJ1</f>
        <v>363823</v>
      </c>
      <c r="AK13" s="4">
        <f>'12'!AK1</f>
        <v>403266</v>
      </c>
      <c r="AL13" s="4">
        <f>'12'!AL1</f>
        <v>405362</v>
      </c>
      <c r="AM13" s="4">
        <f>'12'!AM1</f>
        <v>592184</v>
      </c>
      <c r="AN13" s="4">
        <f>'12'!AN1</f>
        <v>345791</v>
      </c>
      <c r="AO13" s="4">
        <f>'12'!AO1</f>
        <v>0.43975542500899173</v>
      </c>
      <c r="AP13" s="4">
        <f>'12'!AP1</f>
        <v>0.17385997461185432</v>
      </c>
      <c r="AQ13" s="4">
        <f>'12'!AQ1</f>
        <v>0.37288807805187596</v>
      </c>
      <c r="AR13" s="4">
        <f>'12'!AR1</f>
        <v>4.3672618656863387</v>
      </c>
      <c r="AS13" s="4">
        <f>'12'!AS1</f>
        <v>2.3541182545830104</v>
      </c>
      <c r="AT13" s="4">
        <f>'12'!AT1</f>
        <v>29.803596691044238</v>
      </c>
      <c r="AU13" s="4">
        <f>'12'!AU1</f>
        <v>17.137356377957882</v>
      </c>
      <c r="AV13" s="4">
        <f>'12'!AV1</f>
        <v>13.010486237804395</v>
      </c>
      <c r="AW13" s="4">
        <f>'12'!AW1</f>
        <v>7.2550821680999587</v>
      </c>
      <c r="AX13" s="4">
        <f>'12'!AX1</f>
        <v>4.5850331353817024</v>
      </c>
      <c r="AY13" s="4">
        <f>'12'!AY1</f>
        <v>31.553578707589018</v>
      </c>
      <c r="AZ13" s="4">
        <f>'12'!AZ1</f>
        <v>18.717150017901897</v>
      </c>
      <c r="BA13" s="4">
        <f>'12'!BA1</f>
        <v>14.524042198778456</v>
      </c>
      <c r="BB13" s="4">
        <f>'12'!BB1</f>
        <v>8.2107485940611387</v>
      </c>
      <c r="BC13" s="4">
        <f>'12'!BC1</f>
        <v>6.1171644146082569</v>
      </c>
      <c r="BD13" s="4">
        <f>'12'!BD1</f>
        <v>1274237</v>
      </c>
      <c r="BE13" s="4">
        <f>'12'!BE1</f>
        <v>1088648</v>
      </c>
      <c r="BF13" s="4">
        <f>'12'!BF1</f>
        <v>852488</v>
      </c>
      <c r="BG13" s="4">
        <f>'12'!BG1</f>
        <v>659048</v>
      </c>
      <c r="BH13" s="4">
        <f>'12'!BH1</f>
        <v>356738</v>
      </c>
      <c r="BI13" s="4">
        <f>'12'!BI1</f>
        <v>0.52248129665046616</v>
      </c>
      <c r="BJ13" s="4">
        <f>'12'!BJ1</f>
        <v>0.59906324174572501</v>
      </c>
      <c r="BK13" s="4">
        <f>'12'!BK1</f>
        <v>0.89604428449432716</v>
      </c>
      <c r="BL13" s="4">
        <f>'12'!BL1</f>
        <v>1.3411830397785898</v>
      </c>
      <c r="BM13" s="4">
        <f>'12'!BM1</f>
        <v>1.6889313726039838</v>
      </c>
      <c r="BN13" s="4">
        <f>'12'!BN1</f>
        <v>698.58959993391056</v>
      </c>
      <c r="BO13" s="4">
        <f>'12'!BO1</f>
        <v>609.28458727722409</v>
      </c>
      <c r="BP13" s="4">
        <f>'12'!BP1</f>
        <v>407.34593849452853</v>
      </c>
      <c r="BQ13" s="4">
        <f>'12'!BQ1</f>
        <v>272.14778980522772</v>
      </c>
      <c r="BR13" s="4">
        <f>'12'!BR1</f>
        <v>216.11298476695669</v>
      </c>
      <c r="BS13" s="4">
        <f>'12'!BS1</f>
        <v>7.7273164709408315E-2</v>
      </c>
      <c r="BT13" s="4">
        <f>'12'!BT1</f>
        <v>0.13095599223851487</v>
      </c>
      <c r="BU13" s="4">
        <f>'12'!BU1</f>
        <v>9.7319113731174481E-2</v>
      </c>
      <c r="BV13" s="4">
        <f>'12'!BV1</f>
        <v>0.22922761251709886</v>
      </c>
      <c r="BW13" s="4">
        <f>'12'!BW1</f>
        <v>9.0622036434430855E-2</v>
      </c>
      <c r="BX13" s="4">
        <f>'12'!BX1</f>
        <v>9.7774197184957473E-2</v>
      </c>
      <c r="BY13" s="4">
        <f>'12'!BY1</f>
        <v>0.16386954743641574</v>
      </c>
      <c r="BZ13" s="4">
        <f>'12'!BZ1</f>
        <v>0.12084907328304648</v>
      </c>
      <c r="CA13" s="4">
        <f>'12'!CA1</f>
        <v>0.25977807203544312</v>
      </c>
      <c r="CB13" s="4">
        <f>'12'!CB1</f>
        <v>0.11216664560314198</v>
      </c>
      <c r="CC13" s="4">
        <f>'12'!CC1</f>
        <v>8.0521071620128629E-2</v>
      </c>
      <c r="CD13" s="4">
        <f>'12'!CD1</f>
        <v>0.13909567556349672</v>
      </c>
      <c r="CE13" s="4">
        <f>'12'!CE1</f>
        <v>0.10439999160265501</v>
      </c>
      <c r="CF13" s="4">
        <f>'12'!CF1</f>
        <v>0.25410431685786872</v>
      </c>
      <c r="CG13" s="4">
        <f>'12'!CG1</f>
        <v>0.10179215042880271</v>
      </c>
      <c r="CH13" s="4">
        <f>'12'!CH1</f>
        <v>0.21106095994833013</v>
      </c>
      <c r="CI13" s="4">
        <f>'12'!CI1</f>
        <v>0.34222724477857736</v>
      </c>
      <c r="CJ13" s="4">
        <f>'12'!CJ1</f>
        <v>0.18879857357367186</v>
      </c>
      <c r="CK13" s="4">
        <f>'12'!CK1</f>
        <v>0.35566192708710448</v>
      </c>
      <c r="CL13" s="4">
        <f>'12'!CL1</f>
        <v>0.15590550135600309</v>
      </c>
      <c r="CM13" s="4">
        <f>'12'!CM1</f>
        <v>0.78893904005166982</v>
      </c>
      <c r="CN13" s="4">
        <f>'12'!CN1</f>
        <v>0.65777275522142264</v>
      </c>
      <c r="CO13" s="4">
        <f>'12'!CO1</f>
        <v>0.81120142642632809</v>
      </c>
      <c r="CP13" s="4">
        <f>'12'!CP1</f>
        <v>0.64433807291289558</v>
      </c>
      <c r="CQ13" s="4">
        <f>'12'!CQ1</f>
        <v>0.84409449864399688</v>
      </c>
      <c r="CR13" s="4">
        <f>'12'!CR1</f>
        <v>0.22681006430619044</v>
      </c>
      <c r="CS13" s="4">
        <f>'12'!CS1</f>
        <v>0.44721002180046165</v>
      </c>
      <c r="CT13" s="4">
        <f>'12'!CT1</f>
        <v>0.21742021076118256</v>
      </c>
      <c r="CU13" s="4">
        <f>'12'!CU1</f>
        <v>0.56637096396438591</v>
      </c>
      <c r="CV13" s="4">
        <f>'12'!CV1</f>
        <v>0.18882914032425044</v>
      </c>
      <c r="CW13" s="4">
        <f>'12'!CW1</f>
        <v>0.36611775445504263</v>
      </c>
      <c r="CX13" s="4">
        <f>'12'!CX1</f>
        <v>0.38265799768000364</v>
      </c>
      <c r="CY13" s="4">
        <f>'12'!CY1</f>
        <v>0.51546530193036233</v>
      </c>
      <c r="CZ13" s="4">
        <f>'12'!CZ1</f>
        <v>0.6445098422383545</v>
      </c>
      <c r="DA13" s="4">
        <f>'12'!DA1</f>
        <v>0.58126259590737328</v>
      </c>
      <c r="DB13" s="4">
        <f>'12'!DB1</f>
        <v>996.9470083287647</v>
      </c>
      <c r="DC13" s="4">
        <f>'12'!DC1</f>
        <v>953.85436136952228</v>
      </c>
      <c r="DD13" s="4">
        <f>'12'!DD1</f>
        <v>708.0980982291419</v>
      </c>
      <c r="DE13" s="4">
        <f>'12'!DE1</f>
        <v>566.32184038085586</v>
      </c>
      <c r="DF13" s="4">
        <f>'12'!DF1</f>
        <v>627.94338147669896</v>
      </c>
      <c r="DG13" s="4">
        <f>'12'!DG1</f>
        <v>9.1221928394283598</v>
      </c>
      <c r="DH13" s="4">
        <f>'12'!DH1</f>
        <v>6.7184048953354214</v>
      </c>
      <c r="DI13" s="4">
        <f>'12'!DI1</f>
        <v>8.0064041422537127</v>
      </c>
      <c r="DJ13" s="4">
        <f>'12'!DJ1</f>
        <v>10.119570443981408</v>
      </c>
      <c r="DK13" s="4">
        <f>'12'!DK1</f>
        <v>5.640860960013482</v>
      </c>
      <c r="DL13" s="4">
        <f>'12'!DL1</f>
        <v>40.012309148122839</v>
      </c>
      <c r="DM13" s="4">
        <f>'12'!DM1</f>
        <v>54.328371940401951</v>
      </c>
      <c r="DN13" s="4">
        <f>'12'!DN1</f>
        <v>45.588505590632927</v>
      </c>
      <c r="DO13" s="4">
        <f>'12'!DO1</f>
        <v>36.068724657881397</v>
      </c>
      <c r="DP13" s="4">
        <f>'12'!DP1</f>
        <v>64.706434458743971</v>
      </c>
      <c r="DQ13" s="4">
        <f>'12'!DQ1</f>
        <v>0.54365071912162066</v>
      </c>
      <c r="DR13" s="4">
        <f>'12'!DR1</f>
        <v>0.62567840213212789</v>
      </c>
      <c r="DS13" s="4">
        <f>'12'!DS1</f>
        <v>0.95889587264047316</v>
      </c>
      <c r="DT13" s="4">
        <f>'12'!DT1</f>
        <v>3.348869633743905</v>
      </c>
      <c r="DU13" s="4">
        <f>'12'!DU1</f>
        <v>3.8739889150367142</v>
      </c>
      <c r="DV13" s="4">
        <f>'12'!DV1</f>
        <v>671.38695335441184</v>
      </c>
      <c r="DW13" s="4">
        <f>'12'!DW1</f>
        <v>583.36678836313899</v>
      </c>
      <c r="DX13" s="4">
        <f>'12'!DX1</f>
        <v>380.64612687810836</v>
      </c>
      <c r="DY13" s="4">
        <f>'12'!DY1</f>
        <v>108.99200026247193</v>
      </c>
      <c r="DZ13" s="4">
        <f>'12'!DZ1</f>
        <v>94.218132267562481</v>
      </c>
      <c r="EA13" s="4">
        <f>'12'!EA1</f>
        <v>10.075593625618597</v>
      </c>
      <c r="EB13" s="4">
        <f>'12'!EB1</f>
        <v>6.9984976445212315</v>
      </c>
      <c r="EC13" s="4">
        <f>'12'!EC1</f>
        <v>8.0957564067236145</v>
      </c>
      <c r="ED13" s="4">
        <f>'12'!ED1</f>
        <v>6.9213975850782266</v>
      </c>
      <c r="EE13" s="4">
        <f>'12'!EE1</f>
        <v>5.5677783630432574</v>
      </c>
      <c r="EF13" s="4">
        <f>'12'!EF1</f>
        <v>36.226153372436222</v>
      </c>
      <c r="EG13" s="4">
        <f>'12'!EG1</f>
        <v>52.154050560514222</v>
      </c>
      <c r="EH13" s="4">
        <f>'12'!EH1</f>
        <v>45.085348627444311</v>
      </c>
      <c r="EI13" s="4">
        <f>'12'!EI1</f>
        <v>52.735014209687932</v>
      </c>
      <c r="EJ13" s="4">
        <f>'12'!EJ1</f>
        <v>65.555770398966985</v>
      </c>
      <c r="EK13" s="4">
        <f>'12'!EK1</f>
        <v>4.0336111347882397E-2</v>
      </c>
      <c r="EL13" s="4">
        <f>'12'!EL1</f>
        <v>5.8518593709019413E-2</v>
      </c>
      <c r="EM13" s="4">
        <f>'12'!EM1</f>
        <v>6.7824506140098717E-2</v>
      </c>
      <c r="EN13" s="4">
        <f>'12'!EN1</f>
        <v>9.789957387730816E-2</v>
      </c>
      <c r="EO13" s="4">
        <f>'12'!EO1</f>
        <v>0.1097345320569159</v>
      </c>
      <c r="EP13" s="4">
        <f>'12'!EP1</f>
        <v>0.9596638886521176</v>
      </c>
      <c r="EQ13" s="4">
        <f>'12'!EQ1</f>
        <v>0.94148140629098054</v>
      </c>
      <c r="ER13" s="4">
        <f>'12'!ER1</f>
        <v>0.93217549385990128</v>
      </c>
      <c r="ES13" s="4">
        <f>'12'!ES1</f>
        <v>0.90210042612269181</v>
      </c>
      <c r="ET13" s="4">
        <f>'12'!ET1</f>
        <v>0.89026546794308414</v>
      </c>
      <c r="EU13" s="4">
        <f>'12'!EU1</f>
        <v>1.0420314985536612</v>
      </c>
      <c r="EV13" s="4">
        <f>'12'!EV1</f>
        <v>1.0621558676761942</v>
      </c>
      <c r="EW13" s="4">
        <f>'12'!EW1</f>
        <v>1.0727593748031872</v>
      </c>
      <c r="EX13" s="4">
        <f>'12'!EX1</f>
        <v>1.1085240301881789</v>
      </c>
      <c r="EY13" s="4">
        <f>'12'!EY1</f>
        <v>1.1232604610739898</v>
      </c>
      <c r="EZ13" s="4">
        <f>'12'!EZ1</f>
        <v>4.2031498553661228E-2</v>
      </c>
      <c r="FA13" s="4">
        <f>'12'!FA1</f>
        <v>6.2155867676194194E-2</v>
      </c>
      <c r="FB13" s="4">
        <f>'12'!FB1</f>
        <v>7.2759374803187227E-2</v>
      </c>
      <c r="FC13" s="4">
        <f>'12'!FC1</f>
        <v>0.10852403018817902</v>
      </c>
      <c r="FD13" s="4">
        <f>'12'!FD1</f>
        <v>0.12326046107398987</v>
      </c>
      <c r="FE13" s="4">
        <f>'12'!FE1</f>
        <v>0.75952226117985544</v>
      </c>
      <c r="FF13" s="4">
        <f>'12'!FF1</f>
        <v>1.6446306169078447E-2</v>
      </c>
      <c r="FG13" s="4">
        <f>'12'!FG1</f>
        <v>0.27519467140745796</v>
      </c>
      <c r="FH13" s="4">
        <f>'12'!FH1</f>
        <v>0.34444193604627771</v>
      </c>
      <c r="FI13" s="4">
        <f>'12'!FI1</f>
        <v>0.32472511944681787</v>
      </c>
      <c r="FJ13" s="4">
        <f>'12'!FJ1</f>
        <v>6.8310406413175366</v>
      </c>
      <c r="FK13" s="4">
        <f>'12'!FK1</f>
        <v>0.10825796619006557</v>
      </c>
      <c r="FL13" s="4">
        <f>'12'!FL1</f>
        <v>2.0545125312161101</v>
      </c>
      <c r="FM13" s="4">
        <f>'12'!FM1</f>
        <v>2.2954723192540016</v>
      </c>
      <c r="FN13" s="4">
        <f>'12'!FN1</f>
        <v>1.7274165897402083</v>
      </c>
      <c r="FO13" s="4">
        <f>'12'!FO1</f>
        <v>0.28711887483553911</v>
      </c>
      <c r="FP13" s="4">
        <f>'12'!FP1</f>
        <v>6.7288678214036208E-3</v>
      </c>
      <c r="FQ13" s="4">
        <f>'12'!FQ1</f>
        <v>0.14948504729659784</v>
      </c>
      <c r="FR13" s="4">
        <f>'12'!FR1</f>
        <v>0.24911390727085056</v>
      </c>
      <c r="FS13" s="4">
        <f>'12'!FS1</f>
        <v>0.21292216531823729</v>
      </c>
      <c r="FT13">
        <f>IFERROR('12'!FT1,0)</f>
        <v>501050</v>
      </c>
      <c r="FU13">
        <f>IFERROR('12'!FU1,0)</f>
        <v>10797</v>
      </c>
      <c r="FV13">
        <f>IFERROR('12'!FV1,0)</f>
        <v>206497</v>
      </c>
      <c r="FW13">
        <f>IFERROR('12'!FW1,0)</f>
        <v>308197</v>
      </c>
      <c r="FX13">
        <f>IFERROR('12'!FX1,0)</f>
        <v>196485</v>
      </c>
      <c r="FY13" s="4">
        <f>'12'!FY1</f>
        <v>0.70072891948890403</v>
      </c>
      <c r="FZ13" s="4">
        <f>'12'!FZ1</f>
        <v>0.63876060324600004</v>
      </c>
      <c r="GA13" s="4">
        <f>'12'!GA1</f>
        <v>0.57526766349640801</v>
      </c>
      <c r="GB13" s="4">
        <f>'12'!GB1</f>
        <v>0.48055323033666902</v>
      </c>
      <c r="GC13" s="4">
        <f>'12'!GC1</f>
        <v>0.34415998502721051</v>
      </c>
      <c r="GD13" s="4">
        <f>'12'!GD1</f>
        <v>7.7273164709408315E-2</v>
      </c>
      <c r="GE13" s="4">
        <f>'12'!GE1</f>
        <v>0.13095599223851487</v>
      </c>
      <c r="GF13" s="4">
        <f>'12'!GF1</f>
        <v>9.7319113731174481E-2</v>
      </c>
      <c r="GG13" s="4">
        <f>'12'!GG1</f>
        <v>0.22922761251709886</v>
      </c>
      <c r="GH13" s="4">
        <f>'12'!GH1</f>
        <v>9.0622036434430855E-2</v>
      </c>
      <c r="GI13" s="4">
        <f>'12'!GI1</f>
        <v>9.7774197184957473E-2</v>
      </c>
      <c r="GJ13" s="4">
        <f>'12'!GJ1</f>
        <v>0.16386954743641574</v>
      </c>
      <c r="GK13" s="4">
        <f>'12'!GK1</f>
        <v>0.12084907328304648</v>
      </c>
      <c r="GL13" s="4">
        <f>'12'!GL1</f>
        <v>0.25977807203544312</v>
      </c>
      <c r="GM13" s="4">
        <f>'12'!GM1</f>
        <v>0.11216664560314198</v>
      </c>
      <c r="GN13" s="4">
        <f>'12'!GN1</f>
        <v>6.1866044890002171E-2</v>
      </c>
      <c r="GO13" s="4">
        <f>'12'!GO1</f>
        <v>6.6009001867614686E-2</v>
      </c>
      <c r="GP13" s="4">
        <f>'12'!GP1</f>
        <v>7.5916156172692054E-2</v>
      </c>
      <c r="GQ13" s="4">
        <f>'12'!GQ1</f>
        <v>8.2030805666469309E-2</v>
      </c>
      <c r="GR13" s="4">
        <f>'12'!GR1</f>
        <v>0.10853342877843455</v>
      </c>
      <c r="GS13" s="4">
        <f>'12'!GS1</f>
        <v>0.36611775445504263</v>
      </c>
      <c r="GT13" s="4">
        <f>'12'!GT1</f>
        <v>0.38265799768000364</v>
      </c>
      <c r="GU13" s="4">
        <f>'12'!GU1</f>
        <v>0.51546530193036233</v>
      </c>
      <c r="GV13" s="4">
        <f>'12'!GV1</f>
        <v>0.6445098422383545</v>
      </c>
      <c r="GW13" s="4">
        <f>'12'!GW1</f>
        <v>0.58126259590737328</v>
      </c>
      <c r="GX13" s="4">
        <f>'12'!GX1</f>
        <v>1.2630266942360093</v>
      </c>
      <c r="GY13" s="4">
        <f>'12'!GY1</f>
        <v>1.4876702243073896</v>
      </c>
      <c r="GZ13" s="4">
        <f>'12'!GZ1</f>
        <v>1.416693431666687</v>
      </c>
      <c r="HA13" s="4">
        <f>'12'!HA1</f>
        <v>2.0235166847012911</v>
      </c>
      <c r="HB13" s="4">
        <f>'12'!HB1</f>
        <v>1.297705452815936</v>
      </c>
      <c r="HC13" s="4">
        <f>'12'!HC1</f>
        <v>4.0336111347882397E-2</v>
      </c>
      <c r="HD13" s="4">
        <f>'12'!HD1</f>
        <v>5.8518593709019413E-2</v>
      </c>
      <c r="HE13" s="4">
        <f>'12'!HE1</f>
        <v>6.7824506140098717E-2</v>
      </c>
      <c r="HF13" s="4">
        <f>'12'!HF1</f>
        <v>9.789957387730816E-2</v>
      </c>
      <c r="HG13" s="4">
        <f>'12'!HG1</f>
        <v>0.1097345320569159</v>
      </c>
      <c r="HH13" s="4">
        <f>'12'!HH1</f>
        <v>9.7774197184957473E-2</v>
      </c>
      <c r="HI13" s="4">
        <f>'12'!HI1</f>
        <v>0.16386954743641574</v>
      </c>
      <c r="HJ13" s="4">
        <f>'12'!HJ1</f>
        <v>0.12084907328304648</v>
      </c>
      <c r="HK13" s="4">
        <f>'12'!HK1</f>
        <v>0.25977807203544312</v>
      </c>
      <c r="HL13" s="4">
        <f>'12'!HL1</f>
        <v>0.11216664560314198</v>
      </c>
      <c r="HM13" s="4">
        <f>'12'!HM1</f>
        <v>0.4317892485062787</v>
      </c>
      <c r="HN13" s="4">
        <f>'12'!HN1</f>
        <v>0.46178078791865107</v>
      </c>
      <c r="HO13" s="4">
        <f>'12'!HO1</f>
        <v>0.55023760069856364</v>
      </c>
      <c r="HP13" s="4">
        <f>'12'!HP1</f>
        <v>0.68035766889596017</v>
      </c>
      <c r="HQ13" s="4">
        <f>'12'!HQ1</f>
        <v>0.59692614034867686</v>
      </c>
      <c r="HR13" s="4">
        <f>'12'!HR1</f>
        <v>31.553578707589018</v>
      </c>
      <c r="HS13" s="4">
        <f>'12'!HS1</f>
        <v>18.717150017901897</v>
      </c>
      <c r="HT13" s="4">
        <f>'12'!HT1</f>
        <v>14.524042198778456</v>
      </c>
      <c r="HU13" s="4">
        <f>'12'!HU1</f>
        <v>8.2107485940611387</v>
      </c>
      <c r="HV13" s="4">
        <f>'12'!HV1</f>
        <v>6.1171644146082569</v>
      </c>
      <c r="HW13" s="4">
        <f>'12'!HW1</f>
        <v>1.127429998979252</v>
      </c>
      <c r="HX13" s="4">
        <f>'12'!HX1</f>
        <v>1.2512544335910756</v>
      </c>
      <c r="HY13" s="4">
        <f>'12'!HY1</f>
        <v>1.0340147144366758</v>
      </c>
      <c r="HZ13" s="4">
        <f>'12'!HZ1</f>
        <v>1.6367140983120412</v>
      </c>
      <c r="IA13" s="4">
        <f>'12'!IA1</f>
        <v>0.8899515230250381</v>
      </c>
      <c r="IB13" s="4">
        <f>'12'!IB1</f>
        <v>24.791680868178162</v>
      </c>
      <c r="IC13" s="4">
        <f>'12'!IC1</f>
        <v>17.088585637796537</v>
      </c>
      <c r="ID13" s="4">
        <f>'12'!ID1</f>
        <v>14.74393337910038</v>
      </c>
      <c r="IE13" s="4">
        <f>'12'!IE1</f>
        <v>10.214549056702145</v>
      </c>
      <c r="IF13" s="4">
        <f>'12'!IF1</f>
        <v>9.1129016660072963</v>
      </c>
      <c r="IG13" s="4">
        <f>'12'!IG1</f>
        <v>0</v>
      </c>
      <c r="IH13" s="4">
        <f>'12'!IH1</f>
        <v>0</v>
      </c>
      <c r="II13" s="4">
        <f>'12'!II1</f>
        <v>0</v>
      </c>
      <c r="IJ13" s="4">
        <f>'12'!IJ1</f>
        <v>0</v>
      </c>
      <c r="IK13" s="4">
        <f>'12'!IK1</f>
        <v>901.28682170542641</v>
      </c>
      <c r="IL13" s="4">
        <f>'12'!IL1</f>
        <v>9.7774197184957473E-2</v>
      </c>
      <c r="IM13" s="4">
        <f>'12'!IM1</f>
        <v>0.16386954743641574</v>
      </c>
      <c r="IN13" s="4">
        <f>'12'!IN1</f>
        <v>0.12084907328304648</v>
      </c>
      <c r="IO13" s="4">
        <f>'12'!IO1</f>
        <v>0.25977807203544312</v>
      </c>
      <c r="IP13" s="4">
        <f>'12'!IP1</f>
        <v>0.11216664560314198</v>
      </c>
      <c r="IQ13" s="4">
        <f>'12'!IQ1</f>
        <v>0.4317892485062787</v>
      </c>
      <c r="IR13" s="4">
        <f>'12'!IR1</f>
        <v>0.46178078791865107</v>
      </c>
      <c r="IS13" s="4">
        <f>'12'!IS1</f>
        <v>0.55023760069856364</v>
      </c>
      <c r="IT13" s="4">
        <f>'12'!IT1</f>
        <v>0.68035766889596017</v>
      </c>
      <c r="IU13" s="4">
        <f>'12'!IU1</f>
        <v>0.59692614034867686</v>
      </c>
      <c r="IV13" s="4">
        <f>'12'!IV1</f>
        <v>31.553578707589018</v>
      </c>
      <c r="IW13" s="4">
        <f>'12'!IW1</f>
        <v>18.717150017901897</v>
      </c>
      <c r="IX13" s="4">
        <f>'12'!IX1</f>
        <v>14.524042198778456</v>
      </c>
      <c r="IY13" s="4">
        <f>'12'!IY1</f>
        <v>8.2107485940611387</v>
      </c>
      <c r="IZ13" s="4">
        <f>'12'!IZ1</f>
        <v>6.1171644146082569</v>
      </c>
      <c r="JA13" s="4">
        <f>'12'!JA1</f>
        <v>6.5366911916975248</v>
      </c>
      <c r="JB13" s="4">
        <f>'12'!JB1</f>
        <v>4.6454022259383869</v>
      </c>
      <c r="JC13" s="4">
        <f>'12'!JC1</f>
        <v>3.8131534005893508</v>
      </c>
      <c r="JD13" s="4">
        <f>'12'!JD1</f>
        <v>3.2280639036838696</v>
      </c>
      <c r="JE13" s="4">
        <f>'12'!JE1</f>
        <v>38.351742622350287</v>
      </c>
      <c r="JF13" s="4">
        <f>'12'!JF1</f>
        <v>0.9596638886521176</v>
      </c>
      <c r="JG13" s="4">
        <f>'12'!JG1</f>
        <v>0.94148140629098054</v>
      </c>
      <c r="JH13" s="4">
        <f>'12'!JH1</f>
        <v>0.93217549385990128</v>
      </c>
      <c r="JI13" s="4">
        <f>'12'!JI1</f>
        <v>0.90210042612269181</v>
      </c>
      <c r="JJ13" s="4">
        <f>'12'!JJ1</f>
        <v>0.89026546794308414</v>
      </c>
      <c r="JK13" s="4">
        <f>'12'!JK1</f>
        <v>0.10978744636263846</v>
      </c>
      <c r="JL13" s="4">
        <f>'12'!JL1</f>
        <v>8.2477540057423351</v>
      </c>
      <c r="JM13" s="4">
        <f>'12'!JM1</f>
        <v>0.37290614391492372</v>
      </c>
      <c r="JN13" s="4">
        <f>'12'!JN1</f>
        <v>-0.85950220151396672</v>
      </c>
      <c r="JO13" s="4">
        <f>'12'!JO1</f>
        <v>-0.25635544698068558</v>
      </c>
      <c r="JP13" s="4">
        <f>'12'!JP1</f>
        <v>9.7774197184957473E-2</v>
      </c>
      <c r="JQ13" s="4">
        <f>'12'!JQ1</f>
        <v>0.16386954743641574</v>
      </c>
      <c r="JR13" s="4">
        <f>'12'!JR1</f>
        <v>0.12084907328304648</v>
      </c>
      <c r="JS13" s="4">
        <f>'12'!JS1</f>
        <v>0.25977807203544312</v>
      </c>
      <c r="JT13" s="4">
        <f>'12'!JT1</f>
        <v>0.11216664560314198</v>
      </c>
      <c r="JU13" s="4">
        <f>'12'!JU1</f>
        <v>0.71754677909497877</v>
      </c>
      <c r="JV13" s="4">
        <f>'12'!JV1</f>
        <v>1.5689004038134873E-2</v>
      </c>
      <c r="JW13" s="4">
        <f>'12'!JW1</f>
        <v>0.25940889088211611</v>
      </c>
      <c r="JX13" s="4">
        <f>'12'!JX1</f>
        <v>0.3371851440162183</v>
      </c>
      <c r="JY13" s="4">
        <f>'12'!JY1</f>
        <v>0.32216306794798433</v>
      </c>
      <c r="JZ13" s="4">
        <f>'12'!JZ1</f>
        <v>4</v>
      </c>
      <c r="KA13" s="4">
        <f>'12'!KA1</f>
        <v>4</v>
      </c>
      <c r="KB13" s="4">
        <f>'12'!KB1</f>
        <v>4</v>
      </c>
      <c r="KC13" s="4">
        <f>'12'!KC1</f>
        <v>4</v>
      </c>
      <c r="KD13" s="4">
        <f>'12'!KD1</f>
        <v>4</v>
      </c>
      <c r="KE13" s="4">
        <f>'12'!KE1</f>
        <v>0</v>
      </c>
      <c r="KF13" s="4">
        <f>'12'!KF1</f>
        <v>2</v>
      </c>
      <c r="KG13" s="4">
        <f>'12'!KG1</f>
        <v>0</v>
      </c>
      <c r="KH13" s="4">
        <f>'12'!KH1</f>
        <v>0</v>
      </c>
      <c r="KI13" s="4">
        <f>'12'!KI1</f>
        <v>0</v>
      </c>
      <c r="KJ13" s="4">
        <f>'12'!KJ1</f>
        <v>2</v>
      </c>
      <c r="KK13" s="4">
        <f>'12'!KK1</f>
        <v>4</v>
      </c>
      <c r="KL13" s="4">
        <f>'12'!KL1</f>
        <v>3</v>
      </c>
      <c r="KM13" s="4">
        <f>'12'!KM1</f>
        <v>4</v>
      </c>
      <c r="KN13" s="4">
        <f>'12'!KN1</f>
        <v>2</v>
      </c>
      <c r="KO13" s="4">
        <f>'12'!KO1</f>
        <v>4</v>
      </c>
      <c r="KP13" s="4">
        <f>'12'!KP1</f>
        <v>1</v>
      </c>
      <c r="KQ13" s="4">
        <f>'12'!KQ1</f>
        <v>4</v>
      </c>
      <c r="KR13" s="4">
        <f>'12'!KR1</f>
        <v>4</v>
      </c>
      <c r="KS13" s="4">
        <f>'12'!KS1</f>
        <v>4</v>
      </c>
      <c r="KT13" s="4">
        <f>'12'!KT1</f>
        <v>2</v>
      </c>
      <c r="KU13" s="4">
        <f>'12'!KU1</f>
        <v>3</v>
      </c>
      <c r="KV13" s="4">
        <f>'12'!KV1</f>
        <v>2</v>
      </c>
      <c r="KW13" s="4">
        <f>'12'!KW1</f>
        <v>2</v>
      </c>
      <c r="KX13" s="4">
        <f>'12'!KX1</f>
        <v>2</v>
      </c>
      <c r="KY13" s="4">
        <f>'12'!KY1</f>
        <v>3</v>
      </c>
      <c r="KZ13" s="4">
        <f>'12'!KZ1</f>
        <v>2.5</v>
      </c>
      <c r="LA13" s="4">
        <f>'12'!LA1</f>
        <v>3.5</v>
      </c>
      <c r="LB13" s="4">
        <f>'12'!LB1</f>
        <v>4</v>
      </c>
      <c r="LC13" s="4">
        <f>'12'!LC1</f>
        <v>3</v>
      </c>
      <c r="LD13" s="4">
        <f>'12'!LD1</f>
        <v>2.5</v>
      </c>
      <c r="LE13" s="4">
        <f>'12'!LE1</f>
        <v>2.75</v>
      </c>
      <c r="LF13" s="4">
        <f>'12'!LF1</f>
        <v>2.75</v>
      </c>
      <c r="LG13" s="4">
        <f>'12'!LG1</f>
        <v>3</v>
      </c>
      <c r="LH13" s="4">
        <f>'12'!LH1</f>
        <v>2.5</v>
      </c>
      <c r="LI13" s="4">
        <f>'12'!LI1</f>
        <v>3.4728071275196366</v>
      </c>
      <c r="LJ13" s="4">
        <f>'12'!LJ1</f>
        <v>2.8952074901798746</v>
      </c>
      <c r="LK13" s="4">
        <f>'12'!LK1</f>
        <v>2.4390006621054954</v>
      </c>
      <c r="LL13" s="4">
        <f>'12'!LL1</f>
        <v>1.9922591346076426</v>
      </c>
      <c r="LM13" s="4">
        <f>'12'!LM1</f>
        <v>1.5125546021521239</v>
      </c>
      <c r="LN13" s="4">
        <f>'12'!LN1</f>
        <v>13.734376355319927</v>
      </c>
      <c r="LO13" s="4">
        <f>'12'!LO1</f>
        <v>7.8973992525151528</v>
      </c>
      <c r="LP13" s="4">
        <f>'12'!LP1</f>
        <v>5.9956157777900438</v>
      </c>
      <c r="LQ13" s="4">
        <f>'12'!LQ1</f>
        <v>3.343355837834082</v>
      </c>
      <c r="LR13" s="4">
        <f>'12'!LR1</f>
        <v>2.1129184955676048</v>
      </c>
      <c r="LS13" s="4">
        <f>'12'!LS1</f>
        <v>0.18138876897569076</v>
      </c>
      <c r="LT13" s="4">
        <f>'12'!LT1</f>
        <v>0.19259959878261798</v>
      </c>
      <c r="LU13" s="4">
        <f>'12'!LU1</f>
        <v>0.25317768159481963</v>
      </c>
      <c r="LV13" s="4">
        <f>'12'!LV1</f>
        <v>0.32621719132354698</v>
      </c>
      <c r="LW13" s="4">
        <f>'12'!LW1</f>
        <v>0.29187340274970647</v>
      </c>
      <c r="LX13" s="4">
        <f>'12'!LX1</f>
        <v>0.64416857296102903</v>
      </c>
      <c r="LY13" s="4">
        <f>'12'!LY1</f>
        <v>1.1127654045079738</v>
      </c>
      <c r="LZ13" s="4">
        <f>'12'!LZ1</f>
        <v>0.83519993282124005</v>
      </c>
      <c r="MA13" s="4">
        <f>'12'!MA1</f>
        <v>2.0328345348629497</v>
      </c>
      <c r="MB13" s="4">
        <f>'12'!MB1</f>
        <v>0.81433720343042171</v>
      </c>
      <c r="MC13" s="4">
        <f>'12'!MC1</f>
        <v>5.4404459425083189</v>
      </c>
      <c r="MD13" s="4">
        <f>'12'!MD1</f>
        <v>3.5947032176452374</v>
      </c>
      <c r="ME13" s="4">
        <f>'12'!ME1</f>
        <v>2.7741368150893493</v>
      </c>
      <c r="MF13" s="4">
        <f>'12'!MF1</f>
        <v>2.3206942905158257</v>
      </c>
      <c r="MG13" s="4">
        <f>'12'!MG1</f>
        <v>1.3200285505397069</v>
      </c>
      <c r="MH13" s="4">
        <f>'12'!MH1</f>
        <v>3.4728071275196366</v>
      </c>
      <c r="MI13" s="4">
        <f>'12'!MI1</f>
        <v>2.8952074901798746</v>
      </c>
      <c r="MJ13" s="4">
        <f>'12'!MJ1</f>
        <v>2.4390006621054954</v>
      </c>
      <c r="MK13" s="4">
        <f>'12'!MK1</f>
        <v>1.9922591346076426</v>
      </c>
      <c r="ML13" s="4">
        <f>'12'!ML1</f>
        <v>1.5125546021521239</v>
      </c>
      <c r="MM13" s="4">
        <f>'12'!MM1</f>
        <v>1.9193277773042352</v>
      </c>
      <c r="MN13" s="4">
        <f>'12'!MN1</f>
        <v>1.8829628125819611</v>
      </c>
      <c r="MO13" s="4">
        <f>'12'!MO1</f>
        <v>1.8643509877198026</v>
      </c>
      <c r="MP13" s="4">
        <f>'12'!MP1</f>
        <v>1.8042008522453836</v>
      </c>
      <c r="MQ13" s="4">
        <f>'12'!MQ1</f>
        <v>1.7805309358861683</v>
      </c>
      <c r="MR13" s="4">
        <f>'12'!MR1</f>
        <v>23.791680868178162</v>
      </c>
      <c r="MS13" s="4">
        <f>'12'!MS1</f>
        <v>16.088585637796537</v>
      </c>
      <c r="MT13" s="4">
        <f>'12'!MT1</f>
        <v>13.74393337910038</v>
      </c>
      <c r="MU13" s="4">
        <f>'12'!MU1</f>
        <v>9.2145490567021451</v>
      </c>
      <c r="MV13" s="4">
        <f>'12'!MV1</f>
        <v>8.1129016660072963</v>
      </c>
      <c r="MW13" s="4">
        <f>'12'!MW1</f>
        <v>8.7205131279223114</v>
      </c>
      <c r="MX13" s="4">
        <f>'12'!MX1</f>
        <v>5.5473521466002671</v>
      </c>
      <c r="MY13" s="4">
        <f>'12'!MY1</f>
        <v>4.7018259696993736</v>
      </c>
      <c r="MZ13" s="4">
        <f>'12'!MZ1</f>
        <v>3.0010197159675265</v>
      </c>
      <c r="NA13" s="4">
        <f>'12'!NA1</f>
        <v>2.9737125971827751</v>
      </c>
      <c r="NB13" s="4">
        <f>'12'!NB1</f>
        <v>1.6610671891627731</v>
      </c>
      <c r="NC13" s="4">
        <f>'12'!NC1</f>
        <v>1.1704803307510576</v>
      </c>
      <c r="ND13" s="4">
        <f>'12'!ND1</f>
        <v>1.0354921546637039</v>
      </c>
      <c r="NE13" s="4">
        <f>'12'!NE1</f>
        <v>1.0467458918172174</v>
      </c>
      <c r="NF13" s="4">
        <f>'12'!NF1</f>
        <v>0.64696644852434049</v>
      </c>
      <c r="NG13" s="4">
        <f>'12'!NG1</f>
        <v>0.87951085001798346</v>
      </c>
      <c r="NH13" s="4">
        <f>'12'!NH1</f>
        <v>0.34771994922370864</v>
      </c>
      <c r="NI13" s="4">
        <f>'12'!NI1</f>
        <v>0.74577615610375192</v>
      </c>
      <c r="NJ13" s="4">
        <f>'12'!NJ1</f>
        <v>8.7345237313726773</v>
      </c>
      <c r="NK13" s="4">
        <f>'12'!NK1</f>
        <v>4.7082365091660208</v>
      </c>
      <c r="NL13" s="4">
        <f>'12'!NL1</f>
        <v>13.734376355319926</v>
      </c>
      <c r="NM13" s="4">
        <f>'12'!NM1</f>
        <v>7.8973992525151537</v>
      </c>
      <c r="NN13" s="4">
        <f>'12'!NN1</f>
        <v>5.9956157777900438</v>
      </c>
      <c r="NO13" s="4">
        <f>'12'!NO1</f>
        <v>3.3433558378340824</v>
      </c>
      <c r="NP13" s="4">
        <f>'12'!NP1</f>
        <v>2.1129184955676048</v>
      </c>
      <c r="NQ13" s="4">
        <f>'12'!NQ1</f>
        <v>12.621431483035607</v>
      </c>
      <c r="NR13" s="4">
        <f>'12'!NR1</f>
        <v>7.4868600071607592</v>
      </c>
      <c r="NS13" s="4">
        <f>'12'!NS1</f>
        <v>5.8096168795113829</v>
      </c>
      <c r="NT13" s="4">
        <f>'12'!NT1</f>
        <v>3.2842994376244556</v>
      </c>
      <c r="NU13" s="4">
        <f>'12'!NU1</f>
        <v>2.4468657658433028</v>
      </c>
      <c r="NV13" s="4">
        <f>'12'!NV1</f>
        <v>2.3334273018980505</v>
      </c>
      <c r="NW13" s="4">
        <f>'12'!NW1</f>
        <v>2.1270728088091801</v>
      </c>
      <c r="NX13" s="4">
        <f>'12'!NX1</f>
        <v>1.9156413194430386</v>
      </c>
      <c r="NY13" s="4">
        <f>'12'!NY1</f>
        <v>1.6002422570211079</v>
      </c>
      <c r="NZ13" s="4">
        <f>'12'!NZ1</f>
        <v>1.146052750140611</v>
      </c>
      <c r="OA13" s="4">
        <f>'12'!OA1</f>
        <v>0.18305887722752132</v>
      </c>
      <c r="OB13" s="4">
        <f>'12'!OB1</f>
        <v>0.19132899884000182</v>
      </c>
      <c r="OC13" s="4">
        <f>'12'!OC1</f>
        <v>0.25773265096518116</v>
      </c>
      <c r="OD13" s="4">
        <f>'12'!OD1</f>
        <v>0.32225492111917725</v>
      </c>
      <c r="OE13" s="4">
        <f>'12'!OE1</f>
        <v>0.29063129795368664</v>
      </c>
      <c r="OF13" s="4">
        <f>'12'!OF1</f>
        <v>9.5376558080472365E-2</v>
      </c>
      <c r="OG13" s="4">
        <f>'12'!OG1</f>
        <v>0.10161060938725984</v>
      </c>
      <c r="OH13" s="4">
        <f>'12'!OH1</f>
        <v>0.13824255875788791</v>
      </c>
      <c r="OI13" s="4">
        <f>'12'!OI1</f>
        <v>0.17861366195350206</v>
      </c>
      <c r="OJ13" s="4">
        <f>'12'!OJ1</f>
        <v>0.16322732287099509</v>
      </c>
      <c r="OK13" s="4">
        <f>'12'!OK1</f>
        <v>2.1858944222060335</v>
      </c>
      <c r="OL13" s="4">
        <f>'12'!OL1</f>
        <v>2.4733834328218607</v>
      </c>
      <c r="OM13" s="4">
        <f>'12'!OM1</f>
        <v>2.1226836608990833</v>
      </c>
      <c r="ON13" s="4">
        <f>'12'!ON1</f>
        <v>2.6798566360147706</v>
      </c>
      <c r="OO13" s="4">
        <f>'12'!OO1</f>
        <v>2.2956850222238452</v>
      </c>
      <c r="OP13" s="4">
        <f>'12'!OP1</f>
        <v>3.8622352077796069</v>
      </c>
      <c r="OQ13" s="4">
        <f>'12'!OQ1</f>
        <v>5.5345603150277984</v>
      </c>
      <c r="OR13" s="4">
        <f>'12'!OR1</f>
        <v>3.5577335813421089</v>
      </c>
      <c r="OS13" s="4">
        <f>'12'!OS1</f>
        <v>5.3086709536225225</v>
      </c>
      <c r="OT13" s="4">
        <f>'12'!OT1</f>
        <v>2.7164963807617895</v>
      </c>
      <c r="OU13" s="4">
        <f>'12'!OU1</f>
        <v>1.6678646905385148</v>
      </c>
      <c r="OV13" s="4">
        <f>'12'!OV1</f>
        <v>2.0105759828590553</v>
      </c>
      <c r="OW13" s="4">
        <f>'12'!OW1</f>
        <v>2.3475617657300005</v>
      </c>
      <c r="OX13" s="4">
        <f>'12'!OX1</f>
        <v>3.8292720581519317</v>
      </c>
      <c r="OY13" s="4">
        <f>'12'!OY1</f>
        <v>2.9977481626611127</v>
      </c>
      <c r="OZ13" s="4">
        <f>'12'!OZ1</f>
        <v>1.5454632941881663</v>
      </c>
      <c r="PA13" s="4">
        <f>'12'!PA1</f>
        <v>2.6191198447702977</v>
      </c>
      <c r="PB13" s="4">
        <f>'12'!PB1</f>
        <v>1.9463822746234896</v>
      </c>
      <c r="PC13" s="4">
        <f>'12'!PC1</f>
        <v>4.5845522503419769</v>
      </c>
      <c r="PD13" s="4">
        <f>'12'!PD1</f>
        <v>1.8124407286886171</v>
      </c>
      <c r="PE13" s="4">
        <f>'12'!PE1</f>
        <v>8.5201708072415716</v>
      </c>
      <c r="PF13" s="4">
        <f>'12'!PF1</f>
        <v>13.598781416603199</v>
      </c>
      <c r="PG13" s="4">
        <f>'12'!PG1</f>
        <v>7.6878114309397931</v>
      </c>
      <c r="PH13" s="4">
        <f>'12'!PH1</f>
        <v>14.053680714193113</v>
      </c>
      <c r="PI13" s="4">
        <f>'12'!PI1</f>
        <v>6.2096810179133044</v>
      </c>
      <c r="PJ13" s="4">
        <f>'12'!PJ1</f>
        <v>1.1795608474833659</v>
      </c>
      <c r="PK13" s="4">
        <f>'12'!PK1</f>
        <v>0.95218447106002835</v>
      </c>
      <c r="PL13" s="4">
        <f>'12'!PL1</f>
        <v>1.4370470053493851</v>
      </c>
      <c r="PM13" s="4">
        <f>'12'!PM1</f>
        <v>1.4341544450962616</v>
      </c>
      <c r="PN13" s="4">
        <f>'12'!PN1</f>
        <v>1.4575293834006389</v>
      </c>
      <c r="PO13" s="12">
        <f>'12'!PO1</f>
        <v>6.3856100581099318</v>
      </c>
      <c r="PP13" s="4">
        <f>'12'!PP1</f>
        <v>4.5214680341200904</v>
      </c>
      <c r="PQ13" s="4">
        <f>'12'!PQ1</f>
        <v>3.8941565671511364</v>
      </c>
      <c r="PR13" s="4">
        <f>'12'!PR1</f>
        <v>2.8711113825378249</v>
      </c>
      <c r="PS13" s="4">
        <f>'12'!PS1</f>
        <v>2.4551696143470241</v>
      </c>
      <c r="PT13" s="4">
        <f>'12'!PT1</f>
        <v>8.8655534600386616</v>
      </c>
      <c r="PU13" s="4">
        <f>'12'!PU1</f>
        <v>5.1261616618356536</v>
      </c>
      <c r="PV13" s="4">
        <f>'12'!PV1</f>
        <v>4.0767926300815569</v>
      </c>
      <c r="PW13" s="4">
        <f>'12'!PW1</f>
        <v>4.9117691557378791</v>
      </c>
      <c r="PX13" s="4">
        <f>'12'!PX1</f>
        <v>2.9052696745123847</v>
      </c>
      <c r="PY13" s="4">
        <f>'12'!PY1</f>
        <v>0.82144328583800907</v>
      </c>
      <c r="PZ13" s="4">
        <f>'12'!PZ1</f>
        <v>0.92210768034970736</v>
      </c>
      <c r="QA13" s="4">
        <f>'12'!QA1</f>
        <v>0.83955295687405085</v>
      </c>
      <c r="QB13" s="4">
        <f>'12'!QB1</f>
        <v>1.0602417396958168</v>
      </c>
      <c r="QC13" s="4">
        <f>'12'!QC1</f>
        <v>0.91651454768284235</v>
      </c>
      <c r="QD13" s="4">
        <f>'12'!QD1</f>
        <v>2.8037361232839766</v>
      </c>
      <c r="QE13" s="4">
        <f>'12'!QE1</f>
        <v>4.0767023240261411</v>
      </c>
      <c r="QF13" s="4">
        <f>'12'!QF1</f>
        <v>3.0414312982270153</v>
      </c>
      <c r="QG13" s="4">
        <f>'12'!QG1</f>
        <v>5.3300377731047925</v>
      </c>
      <c r="QH13" s="4">
        <f>'12'!QH1</f>
        <v>2.9564929773467576</v>
      </c>
      <c r="QI13" s="4">
        <f>'12'!QI1</f>
        <v>5.2561298215527001</v>
      </c>
      <c r="QJ13" s="4">
        <f>'12'!QJ1</f>
        <v>4.2377668346719339</v>
      </c>
      <c r="QK13" s="4">
        <f>'12'!QK1</f>
        <v>3.3451827585531362</v>
      </c>
      <c r="QL13" s="4">
        <f>'12'!QL1</f>
        <v>4.4249774994372446</v>
      </c>
      <c r="QM13" s="4">
        <f>'12'!QM1</f>
        <v>2.6858664467633511</v>
      </c>
    </row>
    <row r="14" spans="1:455" x14ac:dyDescent="0.25">
      <c r="A14" s="6" t="s">
        <v>510</v>
      </c>
      <c r="B14" s="17">
        <f>MEDIAN(BI2:BI101)</f>
        <v>3.3484402109441818</v>
      </c>
      <c r="C14" s="17">
        <f t="shared" ref="C14:F14" si="10">MEDIAN(BJ2:BJ101)</f>
        <v>3.2469545588765643</v>
      </c>
      <c r="D14" s="17">
        <f t="shared" si="10"/>
        <v>3.8955620016826513</v>
      </c>
      <c r="E14" s="17">
        <f t="shared" si="10"/>
        <v>3.9700460864798597</v>
      </c>
      <c r="F14" s="17">
        <f t="shared" si="10"/>
        <v>3.5297597481152394</v>
      </c>
      <c r="N14">
        <f>IFERROR('13'!N1,0)</f>
        <v>657</v>
      </c>
      <c r="O14" s="4">
        <f>'13'!O1</f>
        <v>40673</v>
      </c>
      <c r="P14" s="4">
        <f>'13'!P1</f>
        <v>43756</v>
      </c>
      <c r="Q14" s="4">
        <f>'13'!Q1</f>
        <v>43070</v>
      </c>
      <c r="R14" s="4">
        <f>'13'!R1</f>
        <v>36835</v>
      </c>
      <c r="S14" s="4">
        <f>'13'!S1</f>
        <v>3758</v>
      </c>
      <c r="T14" s="4">
        <f>'13'!T1</f>
        <v>50921</v>
      </c>
      <c r="U14" s="4">
        <f>'13'!U1</f>
        <v>54399</v>
      </c>
      <c r="V14" s="4">
        <f>'13'!V1</f>
        <v>55039</v>
      </c>
      <c r="W14" s="4">
        <f>'13'!W1</f>
        <v>45502</v>
      </c>
      <c r="X14" s="7">
        <f>'13'!X1</f>
        <v>-7.8631115239258684E-2</v>
      </c>
      <c r="Y14" s="7">
        <f>'13'!Y1</f>
        <v>8.5385230722026806E-2</v>
      </c>
      <c r="Z14" s="7">
        <f>'13'!Z1</f>
        <v>7.6230592480919263E-2</v>
      </c>
      <c r="AA14" s="7">
        <f>'13'!AA1</f>
        <v>6.4402815204110661E-2</v>
      </c>
      <c r="AB14" s="7">
        <f>'13'!AB1</f>
        <v>-0.18480470623197509</v>
      </c>
      <c r="AC14" s="7">
        <f>'13'!AC1</f>
        <v>0.14060874991333286</v>
      </c>
      <c r="AD14" s="7">
        <f>'13'!AD1</f>
        <v>-0.25972204004585142</v>
      </c>
      <c r="AE14" s="7">
        <f>'13'!AE1</f>
        <v>-8.450674811392174E-2</v>
      </c>
      <c r="AF14" s="7">
        <f>'13'!AF1</f>
        <v>1.7465089757801471E-3</v>
      </c>
      <c r="AG14" s="7">
        <f>'13'!AG1</f>
        <v>0.12122883048291237</v>
      </c>
      <c r="AH14" s="7">
        <f>'13'!AH1</f>
        <v>0.14997772065124251</v>
      </c>
      <c r="AI14" s="7">
        <f>'13'!AI1</f>
        <v>0.1731944667846228</v>
      </c>
      <c r="AJ14" s="4">
        <f>'13'!AJ1</f>
        <v>71297</v>
      </c>
      <c r="AK14" s="4">
        <f>'13'!AK1</f>
        <v>183431</v>
      </c>
      <c r="AL14" s="4">
        <f>'13'!AL1</f>
        <v>81475</v>
      </c>
      <c r="AM14" s="4">
        <f>'13'!AM1</f>
        <v>95211</v>
      </c>
      <c r="AN14" s="4">
        <f>'13'!AN1</f>
        <v>94362</v>
      </c>
      <c r="AO14" s="4">
        <f>'13'!AO1</f>
        <v>0.31163467523509919</v>
      </c>
      <c r="AP14" s="4">
        <f>'13'!AP1</f>
        <v>3.4349823873161531E-2</v>
      </c>
      <c r="AQ14" s="4">
        <f>'13'!AQ1</f>
        <v>0.55422069125672491</v>
      </c>
      <c r="AR14" s="4">
        <f>'13'!AR1</f>
        <v>0.74385798519060242</v>
      </c>
      <c r="AS14" s="4">
        <f>'13'!AS1</f>
        <v>0.60645620201259443</v>
      </c>
      <c r="AT14" s="4">
        <f>'13'!AT1</f>
        <v>2.2203287182679206</v>
      </c>
      <c r="AU14" s="4">
        <f>'13'!AU1</f>
        <v>1.4508711321663941</v>
      </c>
      <c r="AV14" s="4">
        <f>'13'!AV1</f>
        <v>1.3273212834307389</v>
      </c>
      <c r="AW14" s="4">
        <f>'13'!AW1</f>
        <v>0.89974517780418684</v>
      </c>
      <c r="AX14" s="4">
        <f>'13'!AX1</f>
        <v>1.0310519048515658</v>
      </c>
      <c r="AY14" s="4">
        <f>'13'!AY1</f>
        <v>3.7432666588160086</v>
      </c>
      <c r="AZ14" s="4">
        <f>'13'!AZ1</f>
        <v>3.1531998072446159</v>
      </c>
      <c r="BA14" s="4">
        <f>'13'!BA1</f>
        <v>3.2421720788017185</v>
      </c>
      <c r="BB14" s="4">
        <f>'13'!BB1</f>
        <v>2.2074629765060791</v>
      </c>
      <c r="BC14" s="4">
        <f>'13'!BC1</f>
        <v>1.919234712023264</v>
      </c>
      <c r="BD14" s="4">
        <f>'13'!BD1</f>
        <v>326136</v>
      </c>
      <c r="BE14" s="4">
        <f>'13'!BE1</f>
        <v>317246</v>
      </c>
      <c r="BF14" s="4">
        <f>'13'!BF1</f>
        <v>289655</v>
      </c>
      <c r="BG14" s="4">
        <f>'13'!BG1</f>
        <v>211335</v>
      </c>
      <c r="BH14" s="4">
        <f>'13'!BH1</f>
        <v>175754</v>
      </c>
      <c r="BI14" s="4">
        <f>'13'!BI1</f>
        <v>2.2045833639953885</v>
      </c>
      <c r="BJ14" s="4">
        <f>'13'!BJ1</f>
        <v>3.6077239744551548</v>
      </c>
      <c r="BK14" s="4">
        <f>'13'!BK1</f>
        <v>4.4126426265729917</v>
      </c>
      <c r="BL14" s="4">
        <f>'13'!BL1</f>
        <v>4.6910923415430474</v>
      </c>
      <c r="BM14" s="4">
        <f>'13'!BM1</f>
        <v>5.0436974407410355</v>
      </c>
      <c r="BN14" s="4">
        <f>'13'!BN1</f>
        <v>165.56416326144586</v>
      </c>
      <c r="BO14" s="4">
        <f>'13'!BO1</f>
        <v>101.17181984664528</v>
      </c>
      <c r="BP14" s="4">
        <f>'13'!BP1</f>
        <v>82.716873059686549</v>
      </c>
      <c r="BQ14" s="4">
        <f>'13'!BQ1</f>
        <v>77.807037982957297</v>
      </c>
      <c r="BR14" s="4">
        <f>'13'!BR1</f>
        <v>72.367544700772754</v>
      </c>
      <c r="BS14" s="4">
        <f>'13'!BS1</f>
        <v>1.1998597424228035E-3</v>
      </c>
      <c r="BT14" s="4">
        <f>'13'!BT1</f>
        <v>6.8439190030523608E-2</v>
      </c>
      <c r="BU14" s="4">
        <f>'13'!BU1</f>
        <v>7.9913504352177547E-2</v>
      </c>
      <c r="BV14" s="4">
        <f>'13'!BV1</f>
        <v>8.4656979041157016E-2</v>
      </c>
      <c r="BW14" s="4">
        <f>'13'!BW1</f>
        <v>7.7064538805295665E-2</v>
      </c>
      <c r="BX14" s="4">
        <f>'13'!BX1</f>
        <v>6.8631246758369801E-3</v>
      </c>
      <c r="BY14" s="4">
        <f>'13'!BY1</f>
        <v>8.568318037873511E-2</v>
      </c>
      <c r="BZ14" s="4">
        <f>'13'!BZ1</f>
        <v>9.9351282641331626E-2</v>
      </c>
      <c r="CA14" s="4">
        <f>'13'!CA1</f>
        <v>0.10818285278491388</v>
      </c>
      <c r="CB14" s="4">
        <f>'13'!CB1</f>
        <v>9.5197248397409076E-2</v>
      </c>
      <c r="CC14" s="4">
        <f>'13'!CC1</f>
        <v>1.7434640002547527E-3</v>
      </c>
      <c r="CD14" s="4">
        <f>'13'!CD1</f>
        <v>0.10812139965282486</v>
      </c>
      <c r="CE14" s="4">
        <f>'13'!CE1</f>
        <v>0.13041793589384393</v>
      </c>
      <c r="CF14" s="4">
        <f>'13'!CF1</f>
        <v>0.14762639245929735</v>
      </c>
      <c r="CG14" s="4">
        <f>'13'!CG1</f>
        <v>0.14812208460672349</v>
      </c>
      <c r="CH14" s="4">
        <f>'13'!CH1</f>
        <v>9.1377674918010439E-4</v>
      </c>
      <c r="CI14" s="4">
        <f>'13'!CI1</f>
        <v>3.5536671629376446E-2</v>
      </c>
      <c r="CJ14" s="4">
        <f>'13'!CJ1</f>
        <v>3.4234014320765109E-2</v>
      </c>
      <c r="CK14" s="4">
        <f>'13'!CK1</f>
        <v>4.3443965656370036E-2</v>
      </c>
      <c r="CL14" s="4">
        <f>'13'!CL1</f>
        <v>4.1553387105871732E-2</v>
      </c>
      <c r="CM14" s="4">
        <f>'13'!CM1</f>
        <v>0.99908622325081986</v>
      </c>
      <c r="CN14" s="4">
        <f>'13'!CN1</f>
        <v>0.96446332837062354</v>
      </c>
      <c r="CO14" s="4">
        <f>'13'!CO1</f>
        <v>0.96576598567923488</v>
      </c>
      <c r="CP14" s="4">
        <f>'13'!CP1</f>
        <v>0.95655603434363001</v>
      </c>
      <c r="CQ14" s="4">
        <f>'13'!CQ1</f>
        <v>0.95844661289412825</v>
      </c>
      <c r="CR14" s="4">
        <f>'13'!CR1</f>
        <v>9.1404498993437517E-4</v>
      </c>
      <c r="CS14" s="4">
        <f>'13'!CS1</f>
        <v>3.779986970369207E-2</v>
      </c>
      <c r="CT14" s="4">
        <f>'13'!CT1</f>
        <v>3.4833807804250494E-2</v>
      </c>
      <c r="CU14" s="4">
        <f>'13'!CU1</f>
        <v>4.4817151847627926E-2</v>
      </c>
      <c r="CV14" s="4">
        <f>'13'!CV1</f>
        <v>4.2568264079249664E-2</v>
      </c>
      <c r="CW14" s="4">
        <f>'13'!CW1</f>
        <v>1.3130775580571403</v>
      </c>
      <c r="CX14" s="4">
        <f>'13'!CX1</f>
        <v>1.9258750719340931</v>
      </c>
      <c r="CY14" s="4">
        <f>'13'!CY1</f>
        <v>2.3343305171110162</v>
      </c>
      <c r="CZ14" s="4">
        <f>'13'!CZ1</f>
        <v>1.948647591492239</v>
      </c>
      <c r="DA14" s="4">
        <f>'13'!DA1</f>
        <v>1.8545910254908196</v>
      </c>
      <c r="DB14" s="4">
        <f>'13'!DB1</f>
        <v>277.97291771558594</v>
      </c>
      <c r="DC14" s="4">
        <f>'13'!DC1</f>
        <v>189.52423514856676</v>
      </c>
      <c r="DD14" s="4">
        <f>'13'!DD1</f>
        <v>156.36174797205948</v>
      </c>
      <c r="DE14" s="4">
        <f>'13'!DE1</f>
        <v>187.30939426584035</v>
      </c>
      <c r="DF14" s="4">
        <f>'13'!DF1</f>
        <v>196.80888939026454</v>
      </c>
      <c r="DG14" s="4">
        <f>'13'!DG1</f>
        <v>3.9711139095086603</v>
      </c>
      <c r="DH14" s="4">
        <f>'13'!DH1</f>
        <v>4.5632495534575144</v>
      </c>
      <c r="DI14" s="4">
        <f>'13'!DI1</f>
        <v>5.1669321259651531</v>
      </c>
      <c r="DJ14" s="4">
        <f>'13'!DJ1</f>
        <v>4.3314546360133166</v>
      </c>
      <c r="DK14" s="4">
        <f>'13'!DK1</f>
        <v>5.2200309745196298</v>
      </c>
      <c r="DL14" s="4">
        <f>'13'!DL1</f>
        <v>91.913757277529442</v>
      </c>
      <c r="DM14" s="4">
        <f>'13'!DM1</f>
        <v>79.986859303682891</v>
      </c>
      <c r="DN14" s="4">
        <f>'13'!DN1</f>
        <v>70.641531783586203</v>
      </c>
      <c r="DO14" s="4">
        <f>'13'!DO1</f>
        <v>84.267302943739722</v>
      </c>
      <c r="DP14" s="4">
        <f>'13'!DP1</f>
        <v>69.922956737548645</v>
      </c>
      <c r="DQ14" s="4">
        <f>'13'!DQ1</f>
        <v>3.1685329878325557</v>
      </c>
      <c r="DR14" s="4">
        <f>'13'!DR1</f>
        <v>5.4839630868302782</v>
      </c>
      <c r="DS14" s="4">
        <f>'13'!DS1</f>
        <v>12.797693070199154</v>
      </c>
      <c r="DT14" s="4">
        <f>'13'!DT1</f>
        <v>36.336021111274007</v>
      </c>
      <c r="DU14" s="4">
        <f>'13'!DU1</f>
        <v>10.919426959510231</v>
      </c>
      <c r="DV14" s="4">
        <f>'13'!DV1</f>
        <v>115.19526588538986</v>
      </c>
      <c r="DW14" s="4">
        <f>'13'!DW1</f>
        <v>66.55770548064892</v>
      </c>
      <c r="DX14" s="4">
        <f>'13'!DX1</f>
        <v>28.520765265885533</v>
      </c>
      <c r="DY14" s="4">
        <f>'13'!DY1</f>
        <v>10.045128465833898</v>
      </c>
      <c r="DZ14" s="4">
        <f>'13'!DZ1</f>
        <v>33.426662530317557</v>
      </c>
      <c r="EA14" s="4">
        <f>'13'!EA1</f>
        <v>5.9941641864459063</v>
      </c>
      <c r="EB14" s="4">
        <f>'13'!EB1</f>
        <v>7.7474852771948823</v>
      </c>
      <c r="EC14" s="4">
        <f>'13'!EC1</f>
        <v>9.8939040910322404</v>
      </c>
      <c r="ED14" s="4">
        <f>'13'!ED1</f>
        <v>5.6643203217844409</v>
      </c>
      <c r="EE14" s="4">
        <f>'13'!EE1</f>
        <v>4.6363417644720597</v>
      </c>
      <c r="EF14" s="4">
        <f>'13'!EF1</f>
        <v>60.892559604113522</v>
      </c>
      <c r="EG14" s="4">
        <f>'13'!EG1</f>
        <v>47.112061132196807</v>
      </c>
      <c r="EH14" s="4">
        <f>'13'!EH1</f>
        <v>36.89140269015072</v>
      </c>
      <c r="EI14" s="4">
        <f>'13'!EI1</f>
        <v>64.438446144411088</v>
      </c>
      <c r="EJ14" s="4">
        <f>'13'!EJ1</f>
        <v>78.725861582717584</v>
      </c>
      <c r="EK14" s="4">
        <f>'13'!EK1</f>
        <v>0.22042537493334113</v>
      </c>
      <c r="EL14" s="4">
        <f>'13'!EL1</f>
        <v>0.24913426687800988</v>
      </c>
      <c r="EM14" s="4">
        <f>'13'!EM1</f>
        <v>0.23707222459646932</v>
      </c>
      <c r="EN14" s="4">
        <f>'13'!EN1</f>
        <v>0.34466024188269889</v>
      </c>
      <c r="EO14" s="4">
        <f>'13'!EO1</f>
        <v>0.40072095670075486</v>
      </c>
      <c r="EP14" s="4">
        <f>'13'!EP1</f>
        <v>0.68820448385942101</v>
      </c>
      <c r="EQ14" s="4">
        <f>'13'!EQ1</f>
        <v>0.63298468434815092</v>
      </c>
      <c r="ER14" s="4">
        <f>'13'!ER1</f>
        <v>0.61274934160301853</v>
      </c>
      <c r="ES14" s="4">
        <f>'13'!ES1</f>
        <v>0.57345422881953934</v>
      </c>
      <c r="ET14" s="4">
        <f>'13'!ET1</f>
        <v>0.52027716872813701</v>
      </c>
      <c r="EU14" s="4">
        <f>'13'!EU1</f>
        <v>1.4530565020327144</v>
      </c>
      <c r="EV14" s="4">
        <f>'13'!EV1</f>
        <v>1.5798170551785187</v>
      </c>
      <c r="EW14" s="4">
        <f>'13'!EW1</f>
        <v>1.631988697668596</v>
      </c>
      <c r="EX14" s="4">
        <f>'13'!EX1</f>
        <v>1.7438183376178236</v>
      </c>
      <c r="EY14" s="4">
        <f>'13'!EY1</f>
        <v>1.9220524368666558</v>
      </c>
      <c r="EZ14" s="4">
        <f>'13'!EZ1</f>
        <v>0.32029052425989024</v>
      </c>
      <c r="FA14" s="4">
        <f>'13'!FA1</f>
        <v>0.39358656384327673</v>
      </c>
      <c r="FB14" s="4">
        <f>'13'!FB1</f>
        <v>0.38689919107258886</v>
      </c>
      <c r="FC14" s="4">
        <f>'13'!FC1</f>
        <v>0.60102485004284489</v>
      </c>
      <c r="FD14" s="4">
        <f>'13'!FD1</f>
        <v>0.77020669133022357</v>
      </c>
      <c r="FE14" s="4">
        <f>'13'!FE1</f>
        <v>4.4202497573888645E-2</v>
      </c>
      <c r="FF14" s="4">
        <f>'13'!FF1</f>
        <v>-4.1997548501627291E-2</v>
      </c>
      <c r="FG14" s="4">
        <f>'13'!FG1</f>
        <v>-2.9293599125961526E-2</v>
      </c>
      <c r="FH14" s="4">
        <f>'13'!FH1</f>
        <v>3.9789149939071615E-2</v>
      </c>
      <c r="FI14" s="4">
        <f>'13'!FI1</f>
        <v>3.6230370275852179E-2</v>
      </c>
      <c r="FJ14" s="4">
        <f>'13'!FJ1</f>
        <v>0.26341168380324281</v>
      </c>
      <c r="FK14" s="4">
        <f>'13'!FK1</f>
        <v>-0.33554866641001224</v>
      </c>
      <c r="FL14" s="4">
        <f>'13'!FL1</f>
        <v>-0.28483825987812678</v>
      </c>
      <c r="FM14" s="4">
        <f>'13'!FM1</f>
        <v>0.22178056333369453</v>
      </c>
      <c r="FN14" s="4">
        <f>'13'!FN1</f>
        <v>0.16751507557365494</v>
      </c>
      <c r="FO14" s="4">
        <f>'13'!FO1</f>
        <v>8.4368266301521083E-2</v>
      </c>
      <c r="FP14" s="4">
        <f>'13'!FP1</f>
        <v>-0.13206744661451064</v>
      </c>
      <c r="FQ14" s="4">
        <f>'13'!FQ1</f>
        <v>-0.11020369233337109</v>
      </c>
      <c r="FR14" s="4">
        <f>'13'!FR1</f>
        <v>0.13329562982005141</v>
      </c>
      <c r="FS14" s="4">
        <f>'13'!FS1</f>
        <v>0.12902123210551714</v>
      </c>
      <c r="FT14">
        <f>IFERROR('13'!FT1,0)</f>
        <v>19.140878988561109</v>
      </c>
      <c r="FU14">
        <f>IFERROR('13'!FU1,0)</f>
        <v>-29.910295003010233</v>
      </c>
      <c r="FV14">
        <f>IFERROR('13'!FV1,0)</f>
        <v>-22.260084286574354</v>
      </c>
      <c r="FW14">
        <f>IFERROR('13'!FW1,0)</f>
        <v>23.413004214328719</v>
      </c>
      <c r="FX14">
        <f>IFERROR('13'!FX1,0)</f>
        <v>19.316676700782661</v>
      </c>
      <c r="FY14" s="4">
        <f>'13'!FY1</f>
        <v>0.59561256766332338</v>
      </c>
      <c r="FZ14" s="4">
        <f>'13'!FZ1</f>
        <v>0.53381996116400299</v>
      </c>
      <c r="GA14" s="4">
        <f>'13'!GA1</f>
        <v>0.52900964674855988</v>
      </c>
      <c r="GB14" s="4">
        <f>'13'!GB1</f>
        <v>0.41539314292228735</v>
      </c>
      <c r="GC14" s="4">
        <f>'13'!GC1</f>
        <v>0.36770465462701057</v>
      </c>
      <c r="GD14" s="4">
        <f>'13'!GD1</f>
        <v>1.1998597424228035E-3</v>
      </c>
      <c r="GE14" s="4">
        <f>'13'!GE1</f>
        <v>6.8439190030523608E-2</v>
      </c>
      <c r="GF14" s="4">
        <f>'13'!GF1</f>
        <v>7.9913504352177547E-2</v>
      </c>
      <c r="GG14" s="4">
        <f>'13'!GG1</f>
        <v>8.4656979041157016E-2</v>
      </c>
      <c r="GH14" s="4">
        <f>'13'!GH1</f>
        <v>7.7064538805295665E-2</v>
      </c>
      <c r="GI14" s="4">
        <f>'13'!GI1</f>
        <v>6.8631246758369801E-3</v>
      </c>
      <c r="GJ14" s="4">
        <f>'13'!GJ1</f>
        <v>8.568318037873511E-2</v>
      </c>
      <c r="GK14" s="4">
        <f>'13'!GK1</f>
        <v>9.9351282641331626E-2</v>
      </c>
      <c r="GL14" s="4">
        <f>'13'!GL1</f>
        <v>0.10818285278491388</v>
      </c>
      <c r="GM14" s="4">
        <f>'13'!GM1</f>
        <v>9.5197248397409076E-2</v>
      </c>
      <c r="GN14" s="4">
        <f>'13'!GN1</f>
        <v>6.5080976835584517E-2</v>
      </c>
      <c r="GO14" s="4">
        <f>'13'!GO1</f>
        <v>5.9963587046142144E-2</v>
      </c>
      <c r="GP14" s="4">
        <f>'13'!GP1</f>
        <v>6.5083591760997331E-2</v>
      </c>
      <c r="GQ14" s="4">
        <f>'13'!GQ1</f>
        <v>7.0044952521724435E-2</v>
      </c>
      <c r="GR14" s="4">
        <f>'13'!GR1</f>
        <v>7.4556044654961753E-2</v>
      </c>
      <c r="GS14" s="4">
        <f>'13'!GS1</f>
        <v>1.3130775580571403</v>
      </c>
      <c r="GT14" s="4">
        <f>'13'!GT1</f>
        <v>1.9258750719340931</v>
      </c>
      <c r="GU14" s="4">
        <f>'13'!GU1</f>
        <v>2.3343305171110162</v>
      </c>
      <c r="GV14" s="4">
        <f>'13'!GV1</f>
        <v>1.948647591492239</v>
      </c>
      <c r="GW14" s="4">
        <f>'13'!GW1</f>
        <v>1.8545910254908196</v>
      </c>
      <c r="GX14" s="4">
        <f>'13'!GX1</f>
        <v>1.787179633796232</v>
      </c>
      <c r="GY14" s="4">
        <f>'13'!GY1</f>
        <v>2.654142575896778</v>
      </c>
      <c r="GZ14" s="4">
        <f>'13'!GZ1</f>
        <v>3.1126680546880423</v>
      </c>
      <c r="HA14" s="4">
        <f>'13'!HA1</f>
        <v>2.679834644694246</v>
      </c>
      <c r="HB14" s="4">
        <f>'13'!HB1</f>
        <v>2.5068911347013239</v>
      </c>
      <c r="HC14" s="4">
        <f>'13'!HC1</f>
        <v>0.22042537493334113</v>
      </c>
      <c r="HD14" s="4">
        <f>'13'!HD1</f>
        <v>0.24913426687800988</v>
      </c>
      <c r="HE14" s="4">
        <f>'13'!HE1</f>
        <v>0.23707222459646932</v>
      </c>
      <c r="HF14" s="4">
        <f>'13'!HF1</f>
        <v>0.34466024188269889</v>
      </c>
      <c r="HG14" s="4">
        <f>'13'!HG1</f>
        <v>0.40072095670075486</v>
      </c>
      <c r="HH14" s="4">
        <f>'13'!HH1</f>
        <v>6.8631246758369801E-3</v>
      </c>
      <c r="HI14" s="4">
        <f>'13'!HI1</f>
        <v>8.568318037873511E-2</v>
      </c>
      <c r="HJ14" s="4">
        <f>'13'!HJ1</f>
        <v>9.9351282641331626E-2</v>
      </c>
      <c r="HK14" s="4">
        <f>'13'!HK1</f>
        <v>0.10818285278491388</v>
      </c>
      <c r="HL14" s="4">
        <f>'13'!HL1</f>
        <v>9.5197248397409076E-2</v>
      </c>
      <c r="HM14" s="4">
        <f>'13'!HM1</f>
        <v>1.3365962700250564</v>
      </c>
      <c r="HN14" s="4">
        <f>'13'!HN1</f>
        <v>2.0244811490609025</v>
      </c>
      <c r="HO14" s="4">
        <f>'13'!HO1</f>
        <v>2.3330429446508214</v>
      </c>
      <c r="HP14" s="4">
        <f>'13'!HP1</f>
        <v>1.9375087222044229</v>
      </c>
      <c r="HQ14" s="4">
        <f>'13'!HQ1</f>
        <v>1.8957437193499256</v>
      </c>
      <c r="HR14" s="4">
        <f>'13'!HR1</f>
        <v>3.7432666588160086</v>
      </c>
      <c r="HS14" s="4">
        <f>'13'!HS1</f>
        <v>3.1531998072446159</v>
      </c>
      <c r="HT14" s="4">
        <f>'13'!HT1</f>
        <v>3.2421720788017185</v>
      </c>
      <c r="HU14" s="4">
        <f>'13'!HU1</f>
        <v>2.2074629765060791</v>
      </c>
      <c r="HV14" s="4">
        <f>'13'!HV1</f>
        <v>1.919234712023264</v>
      </c>
      <c r="HW14" s="4">
        <f>'13'!HW1</f>
        <v>0.72668964353302801</v>
      </c>
      <c r="HX14" s="4">
        <f>'13'!HX1</f>
        <v>1.4086673311419928</v>
      </c>
      <c r="HY14" s="4">
        <f>'13'!HY1</f>
        <v>1.6211294252597406</v>
      </c>
      <c r="HZ14" s="4">
        <f>'13'!HZ1</f>
        <v>1.453914601701324</v>
      </c>
      <c r="IA14" s="4">
        <f>'13'!IA1</f>
        <v>1.369166010345102</v>
      </c>
      <c r="IB14" s="4">
        <f>'13'!IB1</f>
        <v>4.5366827675915724</v>
      </c>
      <c r="IC14" s="4">
        <f>'13'!IC1</f>
        <v>4.0138998642433084</v>
      </c>
      <c r="ID14" s="4">
        <f>'13'!ID1</f>
        <v>4.2181238299937602</v>
      </c>
      <c r="IE14" s="4">
        <f>'13'!IE1</f>
        <v>2.9014080490906706</v>
      </c>
      <c r="IF14" s="4">
        <f>'13'!IF1</f>
        <v>2.4955021275484897</v>
      </c>
      <c r="IG14" s="4">
        <f>'13'!IG1</f>
        <v>9.0554216867469872</v>
      </c>
      <c r="IH14" s="4">
        <f>'13'!IH1</f>
        <v>81.998389694041862</v>
      </c>
      <c r="II14" s="4">
        <f>'13'!II1</f>
        <v>46.022842639593911</v>
      </c>
      <c r="IJ14" s="4">
        <f>'13'!IJ1</f>
        <v>23.93</v>
      </c>
      <c r="IK14" s="4">
        <f>'13'!IK1</f>
        <v>15.351551956815115</v>
      </c>
      <c r="IL14" s="4">
        <f>'13'!IL1</f>
        <v>6.8631246758369801E-3</v>
      </c>
      <c r="IM14" s="4">
        <f>'13'!IM1</f>
        <v>8.568318037873511E-2</v>
      </c>
      <c r="IN14" s="4">
        <f>'13'!IN1</f>
        <v>9.9351282641331626E-2</v>
      </c>
      <c r="IO14" s="4">
        <f>'13'!IO1</f>
        <v>0.10818285278491388</v>
      </c>
      <c r="IP14" s="4">
        <f>'13'!IP1</f>
        <v>9.5197248397409076E-2</v>
      </c>
      <c r="IQ14" s="4">
        <f>'13'!IQ1</f>
        <v>1.3365962700250564</v>
      </c>
      <c r="IR14" s="4">
        <f>'13'!IR1</f>
        <v>2.0244811490609025</v>
      </c>
      <c r="IS14" s="4">
        <f>'13'!IS1</f>
        <v>2.3330429446508214</v>
      </c>
      <c r="IT14" s="4">
        <f>'13'!IT1</f>
        <v>1.9375087222044229</v>
      </c>
      <c r="IU14" s="4">
        <f>'13'!IU1</f>
        <v>1.8957437193499256</v>
      </c>
      <c r="IV14" s="4">
        <f>'13'!IV1</f>
        <v>3.7432666588160086</v>
      </c>
      <c r="IW14" s="4">
        <f>'13'!IW1</f>
        <v>3.1531998072446159</v>
      </c>
      <c r="IX14" s="4">
        <f>'13'!IX1</f>
        <v>3.2421720788017185</v>
      </c>
      <c r="IY14" s="4">
        <f>'13'!IY1</f>
        <v>2.2074629765060791</v>
      </c>
      <c r="IZ14" s="4">
        <f>'13'!IZ1</f>
        <v>1.919234712023264</v>
      </c>
      <c r="JA14" s="4">
        <f>'13'!JA1</f>
        <v>1.5964682919847675</v>
      </c>
      <c r="JB14" s="4">
        <f>'13'!JB1</f>
        <v>4.8465496611527508</v>
      </c>
      <c r="JC14" s="4">
        <f>'13'!JC1</f>
        <v>3.5604613369057927</v>
      </c>
      <c r="JD14" s="4">
        <f>'13'!JD1</f>
        <v>2.3640083288471252</v>
      </c>
      <c r="JE14" s="4">
        <f>'13'!JE1</f>
        <v>1.8824878737173298</v>
      </c>
      <c r="JF14" s="4">
        <f>'13'!JF1</f>
        <v>0.68820448385942101</v>
      </c>
      <c r="JG14" s="4">
        <f>'13'!JG1</f>
        <v>0.63298468434815092</v>
      </c>
      <c r="JH14" s="4">
        <f>'13'!JH1</f>
        <v>0.61274934160301853</v>
      </c>
      <c r="JI14" s="4">
        <f>'13'!JI1</f>
        <v>0.57345422881953934</v>
      </c>
      <c r="JJ14" s="4">
        <f>'13'!JJ1</f>
        <v>0.52027716872813701</v>
      </c>
      <c r="JK14" s="4">
        <f>'13'!JK1</f>
        <v>2.6310194067876576</v>
      </c>
      <c r="JL14" s="4">
        <f>'13'!JL1</f>
        <v>-2.8783237052394277</v>
      </c>
      <c r="JM14" s="4">
        <f>'13'!JM1</f>
        <v>-1.5743495429220533</v>
      </c>
      <c r="JN14" s="4">
        <f>'13'!JN1</f>
        <v>1.1611509681400911</v>
      </c>
      <c r="JO14" s="4">
        <f>'13'!JO1</f>
        <v>2.3557113916160199</v>
      </c>
      <c r="JP14" s="4">
        <f>'13'!JP1</f>
        <v>6.8631246758369801E-3</v>
      </c>
      <c r="JQ14" s="4">
        <f>'13'!JQ1</f>
        <v>8.568318037873511E-2</v>
      </c>
      <c r="JR14" s="4">
        <f>'13'!JR1</f>
        <v>9.9351282641331626E-2</v>
      </c>
      <c r="JS14" s="4">
        <f>'13'!JS1</f>
        <v>0.10818285278491388</v>
      </c>
      <c r="JT14" s="4">
        <f>'13'!JT1</f>
        <v>9.5197248397409076E-2</v>
      </c>
      <c r="JU14" s="4">
        <f>'13'!JU1</f>
        <v>4.4176271563253371E-2</v>
      </c>
      <c r="JV14" s="4">
        <f>'13'!JV1</f>
        <v>-4.318551054451069E-2</v>
      </c>
      <c r="JW14" s="4">
        <f>'13'!JW1</f>
        <v>-2.8830438905107669E-2</v>
      </c>
      <c r="JX14" s="4">
        <f>'13'!JX1</f>
        <v>3.9115281905825201E-2</v>
      </c>
      <c r="JY14" s="4">
        <f>'13'!JY1</f>
        <v>3.613537843319882E-2</v>
      </c>
      <c r="JZ14" s="4">
        <f>'13'!JZ1</f>
        <v>4</v>
      </c>
      <c r="KA14" s="4">
        <f>'13'!KA1</f>
        <v>4</v>
      </c>
      <c r="KB14" s="4">
        <f>'13'!KB1</f>
        <v>4</v>
      </c>
      <c r="KC14" s="4">
        <f>'13'!KC1</f>
        <v>4</v>
      </c>
      <c r="KD14" s="4">
        <f>'13'!KD1</f>
        <v>4</v>
      </c>
      <c r="KE14" s="4">
        <f>'13'!KE1</f>
        <v>0</v>
      </c>
      <c r="KF14" s="4">
        <f>'13'!KF1</f>
        <v>0</v>
      </c>
      <c r="KG14" s="4">
        <f>'13'!KG1</f>
        <v>0</v>
      </c>
      <c r="KH14" s="4">
        <f>'13'!KH1</f>
        <v>0</v>
      </c>
      <c r="KI14" s="4">
        <f>'13'!KI1</f>
        <v>0</v>
      </c>
      <c r="KJ14" s="4">
        <f>'13'!KJ1</f>
        <v>1</v>
      </c>
      <c r="KK14" s="4">
        <f>'13'!KK1</f>
        <v>2</v>
      </c>
      <c r="KL14" s="4">
        <f>'13'!KL1</f>
        <v>2</v>
      </c>
      <c r="KM14" s="4">
        <f>'13'!KM1</f>
        <v>2</v>
      </c>
      <c r="KN14" s="4">
        <f>'13'!KN1</f>
        <v>2</v>
      </c>
      <c r="KO14" s="4">
        <f>'13'!KO1</f>
        <v>1</v>
      </c>
      <c r="KP14" s="4">
        <f>'13'!KP1</f>
        <v>0</v>
      </c>
      <c r="KQ14" s="4">
        <f>'13'!KQ1</f>
        <v>0</v>
      </c>
      <c r="KR14" s="4">
        <f>'13'!KR1</f>
        <v>1</v>
      </c>
      <c r="KS14" s="4">
        <f>'13'!KS1</f>
        <v>1</v>
      </c>
      <c r="KT14" s="4">
        <f>'13'!KT1</f>
        <v>2</v>
      </c>
      <c r="KU14" s="4">
        <f>'13'!KU1</f>
        <v>2</v>
      </c>
      <c r="KV14" s="4">
        <f>'13'!KV1</f>
        <v>2</v>
      </c>
      <c r="KW14" s="4">
        <f>'13'!KW1</f>
        <v>2</v>
      </c>
      <c r="KX14" s="4">
        <f>'13'!KX1</f>
        <v>2</v>
      </c>
      <c r="KY14" s="4">
        <f>'13'!KY1</f>
        <v>1</v>
      </c>
      <c r="KZ14" s="4">
        <f>'13'!KZ1</f>
        <v>1</v>
      </c>
      <c r="LA14" s="4">
        <f>'13'!LA1</f>
        <v>1</v>
      </c>
      <c r="LB14" s="4">
        <f>'13'!LB1</f>
        <v>1.5</v>
      </c>
      <c r="LC14" s="4">
        <f>'13'!LC1</f>
        <v>1.5</v>
      </c>
      <c r="LD14" s="4">
        <f>'13'!LD1</f>
        <v>1.5</v>
      </c>
      <c r="LE14" s="4">
        <f>'13'!LE1</f>
        <v>1.5</v>
      </c>
      <c r="LF14" s="4">
        <f>'13'!LF1</f>
        <v>1.5</v>
      </c>
      <c r="LG14" s="4">
        <f>'13'!LG1</f>
        <v>1.75</v>
      </c>
      <c r="LH14" s="4">
        <f>'13'!LH1</f>
        <v>1.75</v>
      </c>
      <c r="LI14" s="4">
        <f>'13'!LI1</f>
        <v>3.6749429502057693</v>
      </c>
      <c r="LJ14" s="4">
        <f>'13'!LJ1</f>
        <v>2.9001318315331774</v>
      </c>
      <c r="LK14" s="4">
        <f>'13'!LK1</f>
        <v>2.6068437164923624</v>
      </c>
      <c r="LL14" s="4">
        <f>'13'!LL1</f>
        <v>2.3835784313725492</v>
      </c>
      <c r="LM14" s="4">
        <f>'13'!LM1</f>
        <v>2.2398357141570444</v>
      </c>
      <c r="LN14" s="4">
        <f>'13'!LN1</f>
        <v>1.0232317200282717</v>
      </c>
      <c r="LO14" s="4">
        <f>'13'!LO1</f>
        <v>0.69877110779829521</v>
      </c>
      <c r="LP14" s="4">
        <f>'13'!LP1</f>
        <v>0.64607449503079295</v>
      </c>
      <c r="LQ14" s="4">
        <f>'13'!LQ1</f>
        <v>0.440023919826874</v>
      </c>
      <c r="LR14" s="4">
        <f>'13'!LR1</f>
        <v>0.49838595431734445</v>
      </c>
      <c r="LS14" s="4">
        <f>'13'!LS1</f>
        <v>0.65658900146832155</v>
      </c>
      <c r="LT14" s="4">
        <f>'13'!LT1</f>
        <v>0.99525655651916389</v>
      </c>
      <c r="LU14" s="4">
        <f>'13'!LU1</f>
        <v>1.1525937736283245</v>
      </c>
      <c r="LV14" s="4">
        <f>'13'!LV1</f>
        <v>0.96055008363488414</v>
      </c>
      <c r="LW14" s="4">
        <f>'13'!LW1</f>
        <v>0.92638856344251597</v>
      </c>
      <c r="LX14" s="4">
        <f>'13'!LX1</f>
        <v>1.3947712002038022E-2</v>
      </c>
      <c r="LY14" s="4">
        <f>'13'!LY1</f>
        <v>0.86497119722259885</v>
      </c>
      <c r="LZ14" s="4">
        <f>'13'!LZ1</f>
        <v>1.0433434871507514</v>
      </c>
      <c r="MA14" s="4">
        <f>'13'!MA1</f>
        <v>1.1810111396743788</v>
      </c>
      <c r="MB14" s="4">
        <f>'13'!MB1</f>
        <v>1.1849766768537879</v>
      </c>
      <c r="MC14" s="4">
        <f>'13'!MC1</f>
        <v>1.0140950285002615</v>
      </c>
      <c r="MD14" s="4">
        <f>'13'!MD1</f>
        <v>1.1596217197409746</v>
      </c>
      <c r="ME14" s="4">
        <f>'13'!ME1</f>
        <v>1.1806080518741648</v>
      </c>
      <c r="MF14" s="4">
        <f>'13'!MF1</f>
        <v>1.1160715270049477</v>
      </c>
      <c r="MG14" s="4">
        <f>'13'!MG1</f>
        <v>1.1103739327745767</v>
      </c>
      <c r="MH14" s="4">
        <f>'13'!MH1</f>
        <v>3.6749429502057693</v>
      </c>
      <c r="MI14" s="4">
        <f>'13'!MI1</f>
        <v>2.9001318315331774</v>
      </c>
      <c r="MJ14" s="4">
        <f>'13'!MJ1</f>
        <v>2.6068437164923624</v>
      </c>
      <c r="MK14" s="4">
        <f>'13'!MK1</f>
        <v>2.3835784313725492</v>
      </c>
      <c r="ML14" s="4">
        <f>'13'!ML1</f>
        <v>2.2398357141570444</v>
      </c>
      <c r="MM14" s="4">
        <f>'13'!MM1</f>
        <v>1.376408967718842</v>
      </c>
      <c r="MN14" s="4">
        <f>'13'!MN1</f>
        <v>1.2659693686963018</v>
      </c>
      <c r="MO14" s="4">
        <f>'13'!MO1</f>
        <v>1.2254986832060371</v>
      </c>
      <c r="MP14" s="4">
        <f>'13'!MP1</f>
        <v>1.1469084576390787</v>
      </c>
      <c r="MQ14" s="4">
        <f>'13'!MQ1</f>
        <v>1.040554337456274</v>
      </c>
      <c r="MR14" s="4">
        <f>'13'!MR1</f>
        <v>3.1221654225042874</v>
      </c>
      <c r="MS14" s="4">
        <f>'13'!MS1</f>
        <v>2.5407371385731365</v>
      </c>
      <c r="MT14" s="4">
        <f>'13'!MT1</f>
        <v>2.5846525996286793</v>
      </c>
      <c r="MU14" s="4">
        <f>'13'!MU1</f>
        <v>1.6638247152820946</v>
      </c>
      <c r="MV14" s="4">
        <f>'13'!MV1</f>
        <v>1.2983527814759706</v>
      </c>
      <c r="MW14" s="4">
        <f>'13'!MW1</f>
        <v>0.92115808421513046</v>
      </c>
      <c r="MX14" s="4">
        <f>'13'!MX1</f>
        <v>0.80671386006230617</v>
      </c>
      <c r="MY14" s="4">
        <f>'13'!MY1</f>
        <v>0.84768665092696516</v>
      </c>
      <c r="MZ14" s="4">
        <f>'13'!MZ1</f>
        <v>0.58135912789103206</v>
      </c>
      <c r="NA14" s="4">
        <f>'13'!NA1</f>
        <v>0.49998535534216199</v>
      </c>
      <c r="NB14" s="4">
        <f>'13'!NB1</f>
        <v>0.20161865205608578</v>
      </c>
      <c r="NC14" s="4">
        <f>'13'!NC1</f>
        <v>0.15796280939015056</v>
      </c>
      <c r="ND14" s="4">
        <f>'13'!ND1</f>
        <v>0.14756356874317825</v>
      </c>
      <c r="NE14" s="4">
        <f>'13'!NE1</f>
        <v>0.14818669299755624</v>
      </c>
      <c r="NF14" s="4">
        <f>'13'!NF1</f>
        <v>0.18764356140237234</v>
      </c>
      <c r="NG14" s="4">
        <f>'13'!NG1</f>
        <v>0.62343757885705631</v>
      </c>
      <c r="NH14" s="4">
        <f>'13'!NH1</f>
        <v>0.1996239912581361</v>
      </c>
      <c r="NI14" s="4">
        <f>'13'!NI1</f>
        <v>1.2577621240856136</v>
      </c>
      <c r="NJ14" s="4">
        <f>'13'!NJ1</f>
        <v>1.5979294268214645</v>
      </c>
      <c r="NK14" s="4">
        <f>'13'!NK1</f>
        <v>1.3138036360593317</v>
      </c>
      <c r="NL14" s="4">
        <f>'13'!NL1</f>
        <v>1.0232317200282717</v>
      </c>
      <c r="NM14" s="4">
        <f>'13'!NM1</f>
        <v>0.69877110779829521</v>
      </c>
      <c r="NN14" s="4">
        <f>'13'!NN1</f>
        <v>0.64607449503079306</v>
      </c>
      <c r="NO14" s="4">
        <f>'13'!NO1</f>
        <v>0.44002391982687405</v>
      </c>
      <c r="NP14" s="4">
        <f>'13'!NP1</f>
        <v>0.4983859543173445</v>
      </c>
      <c r="NQ14" s="4">
        <f>'13'!NQ1</f>
        <v>1.4973066635264034</v>
      </c>
      <c r="NR14" s="4">
        <f>'13'!NR1</f>
        <v>1.2612799228978464</v>
      </c>
      <c r="NS14" s="4">
        <f>'13'!NS1</f>
        <v>1.2968688315206873</v>
      </c>
      <c r="NT14" s="4">
        <f>'13'!NT1</f>
        <v>0.88298519060243164</v>
      </c>
      <c r="NU14" s="4">
        <f>'13'!NU1</f>
        <v>0.76769388480930556</v>
      </c>
      <c r="NV14" s="4">
        <f>'13'!NV1</f>
        <v>1.9833898503188669</v>
      </c>
      <c r="NW14" s="4">
        <f>'13'!NW1</f>
        <v>1.77762047067613</v>
      </c>
      <c r="NX14" s="4">
        <f>'13'!NX1</f>
        <v>1.7616021236727044</v>
      </c>
      <c r="NY14" s="4">
        <f>'13'!NY1</f>
        <v>1.383259165931217</v>
      </c>
      <c r="NZ14" s="4">
        <f>'13'!NZ1</f>
        <v>1.2244564999079453</v>
      </c>
      <c r="OA14" s="4">
        <f>'13'!OA1</f>
        <v>0.65653877902857016</v>
      </c>
      <c r="OB14" s="4">
        <f>'13'!OB1</f>
        <v>0.96293753596704657</v>
      </c>
      <c r="OC14" s="4">
        <f>'13'!OC1</f>
        <v>1.1671652585555081</v>
      </c>
      <c r="OD14" s="4">
        <f>'13'!OD1</f>
        <v>0.97432379574611949</v>
      </c>
      <c r="OE14" s="4">
        <f>'13'!OE1</f>
        <v>0.92729551274540978</v>
      </c>
      <c r="OF14" s="4">
        <f>'13'!OF1</f>
        <v>0.47699397085204176</v>
      </c>
      <c r="OG14" s="4">
        <f>'13'!OG1</f>
        <v>0.76063257119615924</v>
      </c>
      <c r="OH14" s="4">
        <f>'13'!OH1</f>
        <v>0.95240025513701687</v>
      </c>
      <c r="OI14" s="4">
        <f>'13'!OI1</f>
        <v>0.84952185089974297</v>
      </c>
      <c r="OJ14" s="4">
        <f>'13'!OJ1</f>
        <v>0.89115529998391507</v>
      </c>
      <c r="OK14" s="4">
        <f>'13'!OK1</f>
        <v>0.39664865075369199</v>
      </c>
      <c r="OL14" s="4">
        <f>'13'!OL1</f>
        <v>0.64106677291059433</v>
      </c>
      <c r="OM14" s="4">
        <f>'13'!OM1</f>
        <v>0.25497909468729657</v>
      </c>
      <c r="ON14" s="4">
        <f>'13'!ON1</f>
        <v>0.38415076982666796</v>
      </c>
      <c r="OO14" s="4">
        <f>'13'!OO1</f>
        <v>0.4257972812905409</v>
      </c>
      <c r="OP14" s="4">
        <f>'13'!OP1</f>
        <v>9.2149739820749824E-2</v>
      </c>
      <c r="OQ14" s="4">
        <f>'13'!OQ1</f>
        <v>2.2173460320229403</v>
      </c>
      <c r="OR14" s="4">
        <f>'13'!OR1</f>
        <v>5.37048174286591</v>
      </c>
      <c r="OS14" s="4">
        <f>'13'!OS1</f>
        <v>4.5236369747193077</v>
      </c>
      <c r="OT14" s="4">
        <f>'13'!OT1</f>
        <v>3.9035840698586295</v>
      </c>
      <c r="OU14" s="4">
        <f>'13'!OU1</f>
        <v>1.5135921196488658</v>
      </c>
      <c r="OV14" s="4">
        <f>'13'!OV1</f>
        <v>3.9009301422992779</v>
      </c>
      <c r="OW14" s="4">
        <f>'13'!OW1</f>
        <v>1.9427372386782948</v>
      </c>
      <c r="OX14" s="4">
        <f>'13'!OX1</f>
        <v>2.6107557840616966</v>
      </c>
      <c r="OY14" s="4">
        <f>'13'!OY1</f>
        <v>3.0356120315264596</v>
      </c>
      <c r="OZ14" s="4">
        <f>'13'!OZ1</f>
        <v>2.3997194848456072E-2</v>
      </c>
      <c r="PA14" s="4">
        <f>'13'!PA1</f>
        <v>1.3687838006104722</v>
      </c>
      <c r="PB14" s="4">
        <f>'13'!PB1</f>
        <v>1.5982700870435509</v>
      </c>
      <c r="PC14" s="4">
        <f>'13'!PC1</f>
        <v>1.6931395808231402</v>
      </c>
      <c r="PD14" s="4">
        <f>'13'!PD1</f>
        <v>1.5412907761059134</v>
      </c>
      <c r="PE14" s="4">
        <f>'13'!PE1</f>
        <v>3.654827417881118E-2</v>
      </c>
      <c r="PF14" s="4">
        <f>'13'!PF1</f>
        <v>1.3753074939769221</v>
      </c>
      <c r="PG14" s="4">
        <f>'13'!PG1</f>
        <v>1.3866724978153</v>
      </c>
      <c r="PH14" s="4">
        <f>'13'!PH1</f>
        <v>1.7626770427378586</v>
      </c>
      <c r="PI14" s="4">
        <f>'13'!PI1</f>
        <v>1.6637627416063767</v>
      </c>
      <c r="PJ14" s="4">
        <f>'13'!PJ1</f>
        <v>3.9577744540831588</v>
      </c>
      <c r="PK14" s="4">
        <f>'13'!PK1</f>
        <v>1.2115163021868789</v>
      </c>
      <c r="PL14" s="4">
        <f>'13'!PL1</f>
        <v>1.4201212018715825</v>
      </c>
      <c r="PM14" s="4">
        <f>'13'!PM1</f>
        <v>1.5934579722785795</v>
      </c>
      <c r="PN14" s="4">
        <f>'13'!PN1</f>
        <v>1.2508653439277824</v>
      </c>
      <c r="PO14" s="12">
        <f>'13'!PO1</f>
        <v>1.8818365255659959</v>
      </c>
      <c r="PP14" s="4">
        <f>'13'!PP1</f>
        <v>1.5328013784540573</v>
      </c>
      <c r="PQ14" s="4">
        <f>'13'!PQ1</f>
        <v>1.4523789291761091</v>
      </c>
      <c r="PR14" s="4">
        <f>'13'!PR1</f>
        <v>1.207946078507488</v>
      </c>
      <c r="PS14" s="4">
        <f>'13'!PS1</f>
        <v>1.0991215750561769</v>
      </c>
      <c r="PT14" s="4">
        <f>'13'!PT1</f>
        <v>1.0175653019926956</v>
      </c>
      <c r="PU14" s="4">
        <f>'13'!PU1</f>
        <v>0.68052932094680407</v>
      </c>
      <c r="PV14" s="4">
        <f>'13'!PV1</f>
        <v>0.98829664796178063</v>
      </c>
      <c r="PW14" s="4">
        <f>'13'!PW1</f>
        <v>0.91619175249114959</v>
      </c>
      <c r="PX14" s="4">
        <f>'13'!PX1</f>
        <v>0.83224688027262306</v>
      </c>
      <c r="PY14" s="4">
        <f>'13'!PY1</f>
        <v>0.51006046687810136</v>
      </c>
      <c r="PZ14" s="4">
        <f>'13'!PZ1</f>
        <v>0.78821229335793352</v>
      </c>
      <c r="QA14" s="4">
        <f>'13'!QA1</f>
        <v>0.79151486945994065</v>
      </c>
      <c r="QB14" s="4">
        <f>'13'!QB1</f>
        <v>0.73599880549084362</v>
      </c>
      <c r="QC14" s="4">
        <f>'13'!QC1</f>
        <v>0.74808269800662197</v>
      </c>
      <c r="QD14" s="4">
        <f>'13'!QD1</f>
        <v>0.88226199051993615</v>
      </c>
      <c r="QE14" s="4">
        <f>'13'!QE1</f>
        <v>2.5526950343968458</v>
      </c>
      <c r="QF14" s="4">
        <f>'13'!QF1</f>
        <v>2.3704207320601283</v>
      </c>
      <c r="QG14" s="4">
        <f>'13'!QG1</f>
        <v>2.5727983408021564</v>
      </c>
      <c r="QH14" s="4">
        <f>'13'!QH1</f>
        <v>2.5707994330485469</v>
      </c>
      <c r="QI14" s="4">
        <f>'13'!QI1</f>
        <v>1.0629420565483798</v>
      </c>
      <c r="QJ14" s="4">
        <f>'13'!QJ1</f>
        <v>1.6116172921697911</v>
      </c>
      <c r="QK14" s="4">
        <f>'13'!QK1</f>
        <v>1.6251302483299936</v>
      </c>
      <c r="QL14" s="4">
        <f>'13'!QL1</f>
        <v>1.6400541397067665</v>
      </c>
      <c r="QM14" s="4">
        <f>'13'!QM1</f>
        <v>1.5941092112043502</v>
      </c>
    </row>
    <row r="15" spans="1:455" x14ac:dyDescent="0.25">
      <c r="A15" s="6" t="s">
        <v>511</v>
      </c>
      <c r="B15" s="17">
        <f>MEDIAN(BN2:BN101)</f>
        <v>88.224305696434556</v>
      </c>
      <c r="C15" s="17">
        <f t="shared" ref="C15:F15" si="11">MEDIAN(BO2:BO101)</f>
        <v>77.562379348526036</v>
      </c>
      <c r="D15" s="17">
        <f t="shared" si="11"/>
        <v>76.078284502382303</v>
      </c>
      <c r="E15" s="17">
        <f t="shared" si="11"/>
        <v>77.589008999886673</v>
      </c>
      <c r="F15" s="17">
        <f t="shared" si="11"/>
        <v>72.335157970102642</v>
      </c>
      <c r="N15">
        <f>IFERROR('14'!N1,0)</f>
        <v>20216</v>
      </c>
      <c r="O15" s="4">
        <f>'14'!O1</f>
        <v>15433</v>
      </c>
      <c r="P15" s="4">
        <f>'14'!P1</f>
        <v>26744</v>
      </c>
      <c r="Q15" s="4">
        <f>'14'!Q1</f>
        <v>23847</v>
      </c>
      <c r="R15" s="4">
        <f>'14'!R1</f>
        <v>18573</v>
      </c>
      <c r="S15" s="4">
        <f>'14'!S1</f>
        <v>27884</v>
      </c>
      <c r="T15" s="4">
        <f>'14'!T1</f>
        <v>21397</v>
      </c>
      <c r="U15" s="4">
        <f>'14'!U1</f>
        <v>34099</v>
      </c>
      <c r="V15" s="4">
        <f>'14'!V1</f>
        <v>30518</v>
      </c>
      <c r="W15" s="4">
        <f>'14'!W1</f>
        <v>25461</v>
      </c>
      <c r="X15" s="7">
        <f>'14'!X1</f>
        <v>-7.716443927948867E-3</v>
      </c>
      <c r="Y15" s="7">
        <f>'14'!Y1</f>
        <v>-2.4351528241933609E-2</v>
      </c>
      <c r="Z15" s="7">
        <f>'14'!Z1</f>
        <v>-2.9957160847544309E-2</v>
      </c>
      <c r="AA15" s="7">
        <f>'14'!AA1</f>
        <v>0.17262459414406717</v>
      </c>
      <c r="AB15" s="7">
        <f>'14'!AB1</f>
        <v>-0.139569188350853</v>
      </c>
      <c r="AC15" s="7">
        <f>'14'!AC1</f>
        <v>-0.15426902493908054</v>
      </c>
      <c r="AD15" s="7">
        <f>'14'!AD1</f>
        <v>-0.18176918123494479</v>
      </c>
      <c r="AE15" s="7">
        <f>'14'!AE1</f>
        <v>0.16506985584243811</v>
      </c>
      <c r="AF15" s="7">
        <f>'14'!AF1</f>
        <v>0.10308920867711702</v>
      </c>
      <c r="AG15" s="7">
        <f>'14'!AG1</f>
        <v>8.5427413819824202E-2</v>
      </c>
      <c r="AH15" s="7">
        <f>'14'!AH1</f>
        <v>0.17374808346976431</v>
      </c>
      <c r="AI15" s="7">
        <f>'14'!AI1</f>
        <v>0.18332987384395397</v>
      </c>
      <c r="AJ15" s="4">
        <f>'14'!AJ1</f>
        <v>139336</v>
      </c>
      <c r="AK15" s="4">
        <f>'14'!AK1</f>
        <v>137729</v>
      </c>
      <c r="AL15" s="4">
        <f>'14'!AL1</f>
        <v>117327</v>
      </c>
      <c r="AM15" s="4">
        <f>'14'!AM1</f>
        <v>127196</v>
      </c>
      <c r="AN15" s="4">
        <f>'14'!AN1</f>
        <v>139918</v>
      </c>
      <c r="AO15" s="4">
        <f>'14'!AO1</f>
        <v>0.12321244810333203</v>
      </c>
      <c r="AP15" s="4">
        <f>'14'!AP1</f>
        <v>2.8250592801800305E-2</v>
      </c>
      <c r="AQ15" s="4">
        <f>'14'!AQ1</f>
        <v>5.699603937699782E-2</v>
      </c>
      <c r="AR15" s="4">
        <f>'14'!AR1</f>
        <v>2.9403594471495285E-2</v>
      </c>
      <c r="AS15" s="4">
        <f>'14'!AS1</f>
        <v>7.2638799319927297E-2</v>
      </c>
      <c r="AT15" s="4">
        <f>'14'!AT1</f>
        <v>0.56913345871331744</v>
      </c>
      <c r="AU15" s="4">
        <f>'14'!AU1</f>
        <v>0.51636435033453654</v>
      </c>
      <c r="AV15" s="4">
        <f>'14'!AV1</f>
        <v>0.48712479146237408</v>
      </c>
      <c r="AW15" s="4">
        <f>'14'!AW1</f>
        <v>0.2316070296080045</v>
      </c>
      <c r="AX15" s="4">
        <f>'14'!AX1</f>
        <v>0.3684313380625745</v>
      </c>
      <c r="AY15" s="4">
        <f>'14'!AY1</f>
        <v>2.1129484404385934</v>
      </c>
      <c r="AZ15" s="4">
        <f>'14'!AZ1</f>
        <v>1.9650209179743547</v>
      </c>
      <c r="BA15" s="4">
        <f>'14'!BA1</f>
        <v>1.7358735657068629</v>
      </c>
      <c r="BB15" s="4">
        <f>'14'!BB1</f>
        <v>1.3862982394532295</v>
      </c>
      <c r="BC15" s="4">
        <f>'14'!BC1</f>
        <v>1.4213193670894322</v>
      </c>
      <c r="BD15" s="4">
        <f>'14'!BD1</f>
        <v>125456</v>
      </c>
      <c r="BE15" s="4">
        <f>'14'!BE1</f>
        <v>127790</v>
      </c>
      <c r="BF15" s="4">
        <f>'14'!BF1</f>
        <v>115566</v>
      </c>
      <c r="BG15" s="4">
        <f>'14'!BG1</f>
        <v>73703</v>
      </c>
      <c r="BH15" s="4">
        <f>'14'!BH1</f>
        <v>64678</v>
      </c>
      <c r="BI15" s="4">
        <f>'14'!BI1</f>
        <v>5.8763311439867367</v>
      </c>
      <c r="BJ15" s="4">
        <f>'14'!BJ1</f>
        <v>5.288770639330151</v>
      </c>
      <c r="BK15" s="4">
        <f>'14'!BK1</f>
        <v>5.6583424190505855</v>
      </c>
      <c r="BL15" s="4">
        <f>'14'!BL1</f>
        <v>9.7761013798624212</v>
      </c>
      <c r="BM15" s="4">
        <f>'14'!BM1</f>
        <v>12.404109589041095</v>
      </c>
      <c r="BN15" s="4">
        <f>'14'!BN1</f>
        <v>62.113586021016758</v>
      </c>
      <c r="BO15" s="4">
        <f>'14'!BO1</f>
        <v>69.014148067920189</v>
      </c>
      <c r="BP15" s="4">
        <f>'14'!BP1</f>
        <v>64.506523813601831</v>
      </c>
      <c r="BQ15" s="4">
        <f>'14'!BQ1</f>
        <v>37.335946694646147</v>
      </c>
      <c r="BR15" s="4">
        <f>'14'!BR1</f>
        <v>29.425731639977915</v>
      </c>
      <c r="BS15" s="4">
        <f>'14'!BS1</f>
        <v>5.9190031152647975E-2</v>
      </c>
      <c r="BT15" s="4">
        <f>'14'!BT1</f>
        <v>4.4837303893085413E-2</v>
      </c>
      <c r="BU15" s="4">
        <f>'14'!BU1</f>
        <v>7.5806922512195604E-2</v>
      </c>
      <c r="BV15" s="4">
        <f>'14'!BV1</f>
        <v>6.5570299654097219E-2</v>
      </c>
      <c r="BW15" s="4">
        <f>'14'!BW1</f>
        <v>5.9884506379233073E-2</v>
      </c>
      <c r="BX15" s="4">
        <f>'14'!BX1</f>
        <v>8.16410184339353E-2</v>
      </c>
      <c r="BY15" s="4">
        <f>'14'!BY1</f>
        <v>6.216443927948867E-2</v>
      </c>
      <c r="BZ15" s="4">
        <f>'14'!BZ1</f>
        <v>9.6654960018821345E-2</v>
      </c>
      <c r="CA15" s="4">
        <f>'14'!CA1</f>
        <v>8.3913045869238853E-2</v>
      </c>
      <c r="CB15" s="4">
        <f>'14'!CB1</f>
        <v>8.2093329937094339E-2</v>
      </c>
      <c r="CC15" s="4">
        <f>'14'!CC1</f>
        <v>9.3455006055899181E-2</v>
      </c>
      <c r="CD15" s="4">
        <f>'14'!CD1</f>
        <v>7.869884039938399E-2</v>
      </c>
      <c r="CE15" s="4">
        <f>'14'!CE1</f>
        <v>0.14802842783448092</v>
      </c>
      <c r="CF15" s="4">
        <f>'14'!CF1</f>
        <v>0.15492710688391673</v>
      </c>
      <c r="CG15" s="4">
        <f>'14'!CG1</f>
        <v>0.14278465831776563</v>
      </c>
      <c r="CH15" s="4">
        <f>'14'!CH1</f>
        <v>2.7421899267655155E-2</v>
      </c>
      <c r="CI15" s="4">
        <f>'14'!CI1</f>
        <v>2.2834881009451774E-2</v>
      </c>
      <c r="CJ15" s="4">
        <f>'14'!CJ1</f>
        <v>4.0898469518834336E-2</v>
      </c>
      <c r="CK15" s="4">
        <f>'14'!CK1</f>
        <v>3.3096562520818065E-2</v>
      </c>
      <c r="CL15" s="4">
        <f>'14'!CL1</f>
        <v>2.3150473716552843E-2</v>
      </c>
      <c r="CM15" s="4">
        <f>'14'!CM1</f>
        <v>0.97257810073234485</v>
      </c>
      <c r="CN15" s="4">
        <f>'14'!CN1</f>
        <v>0.97716511899054825</v>
      </c>
      <c r="CO15" s="4">
        <f>'14'!CO1</f>
        <v>0.95910153048116564</v>
      </c>
      <c r="CP15" s="4">
        <f>'14'!CP1</f>
        <v>0.96690343747918195</v>
      </c>
      <c r="CQ15" s="4">
        <f>'14'!CQ1</f>
        <v>0.97684952628344712</v>
      </c>
      <c r="CR15" s="4">
        <f>'14'!CR1</f>
        <v>2.7614656968206808E-2</v>
      </c>
      <c r="CS15" s="4">
        <f>'14'!CS1</f>
        <v>2.2625515682313305E-2</v>
      </c>
      <c r="CT15" s="4">
        <f>'14'!CT1</f>
        <v>4.0833402040448642E-2</v>
      </c>
      <c r="CU15" s="4">
        <f>'14'!CU1</f>
        <v>3.3198665760839303E-2</v>
      </c>
      <c r="CV15" s="4">
        <f>'14'!CV1</f>
        <v>2.2654945408814853E-2</v>
      </c>
      <c r="CW15" s="4">
        <f>'14'!CW1</f>
        <v>2.1584949523341064</v>
      </c>
      <c r="CX15" s="4">
        <f>'14'!CX1</f>
        <v>1.9635444509006392</v>
      </c>
      <c r="CY15" s="4">
        <f>'14'!CY1</f>
        <v>1.8535393476590956</v>
      </c>
      <c r="CZ15" s="4">
        <f>'14'!CZ1</f>
        <v>1.9811815687158703</v>
      </c>
      <c r="DA15" s="4">
        <f>'14'!DA1</f>
        <v>2.5867507988147556</v>
      </c>
      <c r="DB15" s="4">
        <f>'14'!DB1</f>
        <v>169.09930672077979</v>
      </c>
      <c r="DC15" s="4">
        <f>'14'!DC1</f>
        <v>185.88833058125152</v>
      </c>
      <c r="DD15" s="4">
        <f>'14'!DD1</f>
        <v>196.92055658865414</v>
      </c>
      <c r="DE15" s="4">
        <f>'14'!DE1</f>
        <v>184.23349266093754</v>
      </c>
      <c r="DF15" s="4">
        <f>'14'!DF1</f>
        <v>141.10365798175934</v>
      </c>
      <c r="DG15" s="4">
        <f>'14'!DG1</f>
        <v>4.2362936359718431</v>
      </c>
      <c r="DH15" s="4">
        <f>'14'!DH1</f>
        <v>3.5231085209087025</v>
      </c>
      <c r="DI15" s="4">
        <f>'14'!DI1</f>
        <v>3.334397356599069</v>
      </c>
      <c r="DJ15" s="4">
        <f>'14'!DJ1</f>
        <v>3.2705633502339917</v>
      </c>
      <c r="DK15" s="4">
        <f>'14'!DK1</f>
        <v>4.9635777568798254</v>
      </c>
      <c r="DL15" s="4">
        <f>'14'!DL1</f>
        <v>86.160221968717664</v>
      </c>
      <c r="DM15" s="4">
        <f>'14'!DM1</f>
        <v>103.60169090274202</v>
      </c>
      <c r="DN15" s="4">
        <f>'14'!DN1</f>
        <v>109.46505798945424</v>
      </c>
      <c r="DO15" s="4">
        <f>'14'!DO1</f>
        <v>111.60156857193614</v>
      </c>
      <c r="DP15" s="4">
        <f>'14'!DP1</f>
        <v>73.535666786742169</v>
      </c>
      <c r="DQ15" s="4">
        <f>'14'!DQ1</f>
        <v>14.666394779771615</v>
      </c>
      <c r="DR15" s="4">
        <f>'14'!DR1</f>
        <v>10.456116465801321</v>
      </c>
      <c r="DS15" s="4">
        <f>'14'!DS1</f>
        <v>9.6804145077720207</v>
      </c>
      <c r="DT15" s="4">
        <f>'14'!DT1</f>
        <v>18.676689390601105</v>
      </c>
      <c r="DU15" s="4">
        <f>'14'!DU1</f>
        <v>17.668098132487668</v>
      </c>
      <c r="DV15" s="4">
        <f>'14'!DV1</f>
        <v>24.886824981925365</v>
      </c>
      <c r="DW15" s="4">
        <f>'14'!DW1</f>
        <v>34.907797861070179</v>
      </c>
      <c r="DX15" s="4">
        <f>'14'!DX1</f>
        <v>37.704997002654792</v>
      </c>
      <c r="DY15" s="4">
        <f>'14'!DY1</f>
        <v>19.543078131592388</v>
      </c>
      <c r="DZ15" s="4">
        <f>'14'!DZ1</f>
        <v>20.658703458797692</v>
      </c>
      <c r="EA15" s="4">
        <f>'14'!EA1</f>
        <v>6.484997492984756</v>
      </c>
      <c r="EB15" s="4">
        <f>'14'!EB1</f>
        <v>4.9629314143045971</v>
      </c>
      <c r="EC15" s="4">
        <f>'14'!EC1</f>
        <v>4.00044047473388</v>
      </c>
      <c r="ED15" s="4">
        <f>'14'!ED1</f>
        <v>3.5983220135836995</v>
      </c>
      <c r="EE15" s="4">
        <f>'14'!EE1</f>
        <v>4.8190932135177018</v>
      </c>
      <c r="EF15" s="4">
        <f>'14'!EF1</f>
        <v>56.283753447066751</v>
      </c>
      <c r="EG15" s="4">
        <f>'14'!EG1</f>
        <v>73.545243633221475</v>
      </c>
      <c r="EH15" s="4">
        <f>'14'!EH1</f>
        <v>91.239952776520383</v>
      </c>
      <c r="EI15" s="4">
        <f>'14'!EI1</f>
        <v>101.43616903159905</v>
      </c>
      <c r="EJ15" s="4">
        <f>'14'!EJ1</f>
        <v>75.740390116581267</v>
      </c>
      <c r="EK15" s="4">
        <f>'14'!EK1</f>
        <v>0.36547853278054948</v>
      </c>
      <c r="EL15" s="4">
        <f>'14'!EL1</f>
        <v>0.42148460197559556</v>
      </c>
      <c r="EM15" s="4">
        <f>'14'!EM1</f>
        <v>0.48623122471945146</v>
      </c>
      <c r="EN15" s="4">
        <f>'14'!EN1</f>
        <v>0.57644506524859351</v>
      </c>
      <c r="EO15" s="4">
        <f>'14'!EO1</f>
        <v>0.58018294550648564</v>
      </c>
      <c r="EP15" s="4">
        <f>'14'!EP1</f>
        <v>0.63335324292038508</v>
      </c>
      <c r="EQ15" s="4">
        <f>'14'!EQ1</f>
        <v>0.5697327135386403</v>
      </c>
      <c r="ER15" s="4">
        <f>'14'!ER1</f>
        <v>0.51211056971407998</v>
      </c>
      <c r="ES15" s="4">
        <f>'14'!ES1</f>
        <v>0.42323322866428731</v>
      </c>
      <c r="ET15" s="4">
        <f>'14'!ET1</f>
        <v>0.41940434697095247</v>
      </c>
      <c r="EU15" s="4">
        <f>'14'!EU1</f>
        <v>1.5788977338917705</v>
      </c>
      <c r="EV15" s="4">
        <f>'14'!EV1</f>
        <v>1.7552090238753302</v>
      </c>
      <c r="EW15" s="4">
        <f>'14'!EW1</f>
        <v>1.9527033010826489</v>
      </c>
      <c r="EX15" s="4">
        <f>'14'!EX1</f>
        <v>2.3627634416985006</v>
      </c>
      <c r="EY15" s="4">
        <f>'14'!EY1</f>
        <v>2.3843338945393882</v>
      </c>
      <c r="EZ15" s="4">
        <f>'14'!EZ1</f>
        <v>0.57705322719329877</v>
      </c>
      <c r="FA15" s="4">
        <f>'14'!FA1</f>
        <v>0.73979357681206714</v>
      </c>
      <c r="FB15" s="4">
        <f>'14'!FB1</f>
        <v>0.94946531759913211</v>
      </c>
      <c r="FC15" s="4">
        <f>'14'!FC1</f>
        <v>1.3620033263168836</v>
      </c>
      <c r="FD15" s="4">
        <f>'14'!FD1</f>
        <v>1.3833498620048126</v>
      </c>
      <c r="FE15" s="4">
        <f>'14'!FE1</f>
        <v>5.0447939858398926E-2</v>
      </c>
      <c r="FF15" s="4">
        <f>'14'!FF1</f>
        <v>2.1025619067165336E-3</v>
      </c>
      <c r="FG15" s="4">
        <f>'14'!FG1</f>
        <v>2.0517134575822698E-2</v>
      </c>
      <c r="FH15" s="4">
        <f>'14'!FH1</f>
        <v>1.7561926121664982E-2</v>
      </c>
      <c r="FI15" s="4">
        <f>'14'!FI1</f>
        <v>0.10576243605310827</v>
      </c>
      <c r="FJ15" s="4">
        <f>'14'!FJ1</f>
        <v>0.29642625393544664</v>
      </c>
      <c r="FK15" s="4">
        <f>'14'!FK1</f>
        <v>9.8156126141650864E-3</v>
      </c>
      <c r="FL15" s="4">
        <f>'14'!FL1</f>
        <v>7.819841667735429E-2</v>
      </c>
      <c r="FM15" s="4">
        <f>'14'!FM1</f>
        <v>6.0359178611462234E-2</v>
      </c>
      <c r="FN15" s="4">
        <f>'14'!FN1</f>
        <v>0.4724355625701615</v>
      </c>
      <c r="FO15" s="4">
        <f>'14'!FO1</f>
        <v>0.17105372645826977</v>
      </c>
      <c r="FP15" s="4">
        <f>'14'!FP1</f>
        <v>7.2615271644348349E-3</v>
      </c>
      <c r="FQ15" s="4">
        <f>'14'!FQ1</f>
        <v>7.4246684526313458E-2</v>
      </c>
      <c r="FR15" s="4">
        <f>'14'!FR1</f>
        <v>8.2209402042566465E-2</v>
      </c>
      <c r="FS15" s="4">
        <f>'14'!FS1</f>
        <v>0.65354367028759885</v>
      </c>
      <c r="FT15">
        <f>IFERROR('14'!FT1,0)</f>
        <v>6.3218862121988728</v>
      </c>
      <c r="FU15">
        <f>IFERROR('14'!FU1,0)</f>
        <v>0.24329403724585683</v>
      </c>
      <c r="FV15">
        <f>IFERROR('14'!FV1,0)</f>
        <v>2.2918161626516316</v>
      </c>
      <c r="FW15">
        <f>IFERROR('14'!FW1,0)</f>
        <v>2.1619682214249103</v>
      </c>
      <c r="FX15">
        <f>IFERROR('14'!FX1,0)</f>
        <v>14.52434648898001</v>
      </c>
      <c r="FY15" s="4">
        <f>'14'!FY1</f>
        <v>0.36732016958283559</v>
      </c>
      <c r="FZ15" s="4">
        <f>'14'!FZ1</f>
        <v>0.371266705403835</v>
      </c>
      <c r="GA15" s="4">
        <f>'14'!GA1</f>
        <v>0.32757638375128617</v>
      </c>
      <c r="GB15" s="4">
        <f>'14'!GB1</f>
        <v>0.20265558751230456</v>
      </c>
      <c r="GC15" s="4">
        <f>'14'!GC1</f>
        <v>0.20853982143951094</v>
      </c>
      <c r="GD15" s="4">
        <f>'14'!GD1</f>
        <v>5.9190031152647975E-2</v>
      </c>
      <c r="GE15" s="4">
        <f>'14'!GE1</f>
        <v>4.4837303893085413E-2</v>
      </c>
      <c r="GF15" s="4">
        <f>'14'!GF1</f>
        <v>7.5806922512195604E-2</v>
      </c>
      <c r="GG15" s="4">
        <f>'14'!GG1</f>
        <v>6.5570299654097219E-2</v>
      </c>
      <c r="GH15" s="4">
        <f>'14'!GH1</f>
        <v>5.9884506379233073E-2</v>
      </c>
      <c r="GI15" s="4">
        <f>'14'!GI1</f>
        <v>8.16410184339353E-2</v>
      </c>
      <c r="GJ15" s="4">
        <f>'14'!GJ1</f>
        <v>6.216443927948867E-2</v>
      </c>
      <c r="GK15" s="4">
        <f>'14'!GK1</f>
        <v>9.6654960018821345E-2</v>
      </c>
      <c r="GL15" s="4">
        <f>'14'!GL1</f>
        <v>8.3913045869238853E-2</v>
      </c>
      <c r="GM15" s="4">
        <f>'14'!GM1</f>
        <v>8.2093329937094339E-2</v>
      </c>
      <c r="GN15" s="4">
        <f>'14'!GN1</f>
        <v>7.8174407982573252E-4</v>
      </c>
      <c r="GO15" s="4">
        <f>'14'!GO1</f>
        <v>7.7571179546775135E-4</v>
      </c>
      <c r="GP15" s="4">
        <f>'14'!GP1</f>
        <v>7.5682202777281734E-4</v>
      </c>
      <c r="GQ15" s="4">
        <f>'14'!GQ1</f>
        <v>7.3414978855386242E-4</v>
      </c>
      <c r="GR15" s="4">
        <f>'14'!GR1</f>
        <v>8.6088209784392566E-4</v>
      </c>
      <c r="GS15" s="4">
        <f>'14'!GS1</f>
        <v>2.1584949523341064</v>
      </c>
      <c r="GT15" s="4">
        <f>'14'!GT1</f>
        <v>1.9635444509006392</v>
      </c>
      <c r="GU15" s="4">
        <f>'14'!GU1</f>
        <v>1.8535393476590956</v>
      </c>
      <c r="GV15" s="4">
        <f>'14'!GV1</f>
        <v>1.9811815687158703</v>
      </c>
      <c r="GW15" s="4">
        <f>'14'!GW1</f>
        <v>2.5867507988147556</v>
      </c>
      <c r="GX15" s="4">
        <f>'14'!GX1</f>
        <v>2.7216674571943882</v>
      </c>
      <c r="GY15" s="4">
        <f>'14'!GY1</f>
        <v>2.4572634979662986</v>
      </c>
      <c r="GZ15" s="4">
        <f>'14'!GZ1</f>
        <v>2.4495378255114217</v>
      </c>
      <c r="HA15" s="4">
        <f>'14'!HA1</f>
        <v>2.439087482058699</v>
      </c>
      <c r="HB15" s="4">
        <f>'14'!HB1</f>
        <v>3.0372480726881124</v>
      </c>
      <c r="HC15" s="4">
        <f>'14'!HC1</f>
        <v>0.36547853278054948</v>
      </c>
      <c r="HD15" s="4">
        <f>'14'!HD1</f>
        <v>0.42148460197559556</v>
      </c>
      <c r="HE15" s="4">
        <f>'14'!HE1</f>
        <v>0.48623122471945146</v>
      </c>
      <c r="HF15" s="4">
        <f>'14'!HF1</f>
        <v>0.57644506524859351</v>
      </c>
      <c r="HG15" s="4">
        <f>'14'!HG1</f>
        <v>0.58018294550648564</v>
      </c>
      <c r="HH15" s="4">
        <f>'14'!HH1</f>
        <v>8.16410184339353E-2</v>
      </c>
      <c r="HI15" s="4">
        <f>'14'!HI1</f>
        <v>6.216443927948867E-2</v>
      </c>
      <c r="HJ15" s="4">
        <f>'14'!HJ1</f>
        <v>9.6654960018821345E-2</v>
      </c>
      <c r="HK15" s="4">
        <f>'14'!HK1</f>
        <v>8.3913045869238853E-2</v>
      </c>
      <c r="HL15" s="4">
        <f>'14'!HL1</f>
        <v>8.2093329937094339E-2</v>
      </c>
      <c r="HM15" s="4">
        <f>'14'!HM1</f>
        <v>2.198428313775092</v>
      </c>
      <c r="HN15" s="4">
        <f>'14'!HN1</f>
        <v>2.0474491574665894</v>
      </c>
      <c r="HO15" s="4">
        <f>'14'!HO1</f>
        <v>1.9503530418859891</v>
      </c>
      <c r="HP15" s="4">
        <f>'14'!HP1</f>
        <v>2.0568484901810904</v>
      </c>
      <c r="HQ15" s="4">
        <f>'14'!HQ1</f>
        <v>2.7319400155410176</v>
      </c>
      <c r="HR15" s="4">
        <f>'14'!HR1</f>
        <v>2.1129484404385934</v>
      </c>
      <c r="HS15" s="4">
        <f>'14'!HS1</f>
        <v>1.9650209179743547</v>
      </c>
      <c r="HT15" s="4">
        <f>'14'!HT1</f>
        <v>1.7358735657068629</v>
      </c>
      <c r="HU15" s="4">
        <f>'14'!HU1</f>
        <v>1.3862982394532295</v>
      </c>
      <c r="HV15" s="4">
        <f>'14'!HV1</f>
        <v>1.4213193670894322</v>
      </c>
      <c r="HW15" s="4">
        <f>'14'!HW1</f>
        <v>1.4562694877735149</v>
      </c>
      <c r="HX15" s="4">
        <f>'14'!HX1</f>
        <v>1.2914111011025613</v>
      </c>
      <c r="HY15" s="4">
        <f>'14'!HY1</f>
        <v>1.397895117978603</v>
      </c>
      <c r="HZ15" s="4">
        <f>'14'!HZ1</f>
        <v>1.384073390019706</v>
      </c>
      <c r="IA15" s="4">
        <f>'14'!IA1</f>
        <v>1.700932625710293</v>
      </c>
      <c r="IB15" s="4">
        <f>'14'!IB1</f>
        <v>2.7361388161215121</v>
      </c>
      <c r="IC15" s="4">
        <f>'14'!IC1</f>
        <v>2.3725659141823194</v>
      </c>
      <c r="ID15" s="4">
        <f>'14'!ID1</f>
        <v>2.056634681528291</v>
      </c>
      <c r="IE15" s="4">
        <f>'14'!IE1</f>
        <v>1.7347706837749528</v>
      </c>
      <c r="IF15" s="4">
        <f>'14'!IF1</f>
        <v>1.7235942692645407</v>
      </c>
      <c r="IG15" s="4">
        <f>'14'!IG1</f>
        <v>17.482131661442008</v>
      </c>
      <c r="IH15" s="4">
        <f>'14'!IH1</f>
        <v>13.331464174454828</v>
      </c>
      <c r="II15" s="4">
        <f>'14'!II1</f>
        <v>45.344414893617021</v>
      </c>
      <c r="IJ15" s="4">
        <f>'14'!IJ1</f>
        <v>38.195244055068834</v>
      </c>
      <c r="IK15" s="4">
        <f>'14'!IK1</f>
        <v>25.035398230088497</v>
      </c>
      <c r="IL15" s="4">
        <f>'14'!IL1</f>
        <v>8.16410184339353E-2</v>
      </c>
      <c r="IM15" s="4">
        <f>'14'!IM1</f>
        <v>6.216443927948867E-2</v>
      </c>
      <c r="IN15" s="4">
        <f>'14'!IN1</f>
        <v>9.6654960018821345E-2</v>
      </c>
      <c r="IO15" s="4">
        <f>'14'!IO1</f>
        <v>8.3913045869238853E-2</v>
      </c>
      <c r="IP15" s="4">
        <f>'14'!IP1</f>
        <v>8.2093329937094339E-2</v>
      </c>
      <c r="IQ15" s="4">
        <f>'14'!IQ1</f>
        <v>2.198428313775092</v>
      </c>
      <c r="IR15" s="4">
        <f>'14'!IR1</f>
        <v>2.0474491574665894</v>
      </c>
      <c r="IS15" s="4">
        <f>'14'!IS1</f>
        <v>1.9503530418859891</v>
      </c>
      <c r="IT15" s="4">
        <f>'14'!IT1</f>
        <v>2.0568484901810904</v>
      </c>
      <c r="IU15" s="4">
        <f>'14'!IU1</f>
        <v>2.7319400155410176</v>
      </c>
      <c r="IV15" s="4">
        <f>'14'!IV1</f>
        <v>2.1129484404385934</v>
      </c>
      <c r="IW15" s="4">
        <f>'14'!IW1</f>
        <v>1.9650209179743547</v>
      </c>
      <c r="IX15" s="4">
        <f>'14'!IX1</f>
        <v>1.7358735657068629</v>
      </c>
      <c r="IY15" s="4">
        <f>'14'!IY1</f>
        <v>1.3862982394532295</v>
      </c>
      <c r="IZ15" s="4">
        <f>'14'!IZ1</f>
        <v>1.4213193670894322</v>
      </c>
      <c r="JA15" s="4">
        <f>'14'!JA1</f>
        <v>2.0268514103467461</v>
      </c>
      <c r="JB15" s="4">
        <f>'14'!JB1</f>
        <v>1.6921929434831657</v>
      </c>
      <c r="JC15" s="4">
        <f>'14'!JC1</f>
        <v>3.0258293073268137</v>
      </c>
      <c r="JD15" s="4">
        <f>'14'!JD1</f>
        <v>2.638974115389733</v>
      </c>
      <c r="JE15" s="4">
        <f>'14'!JE1</f>
        <v>2.2489151838630028</v>
      </c>
      <c r="JF15" s="4">
        <f>'14'!JF1</f>
        <v>0.63335324292038508</v>
      </c>
      <c r="JG15" s="4">
        <f>'14'!JG1</f>
        <v>0.5697327135386403</v>
      </c>
      <c r="JH15" s="4">
        <f>'14'!JH1</f>
        <v>0.51211056971407998</v>
      </c>
      <c r="JI15" s="4">
        <f>'14'!JI1</f>
        <v>0.42323322866428731</v>
      </c>
      <c r="JJ15" s="4">
        <f>'14'!JJ1</f>
        <v>0.41940434697095247</v>
      </c>
      <c r="JK15" s="4">
        <f>'14'!JK1</f>
        <v>2.9981622614993784</v>
      </c>
      <c r="JL15" s="4">
        <f>'14'!JL1</f>
        <v>99.251404494382029</v>
      </c>
      <c r="JM15" s="4">
        <f>'14'!JM1</f>
        <v>12.120694796481288</v>
      </c>
      <c r="JN15" s="4">
        <f>'14'!JN1</f>
        <v>16.124150466255731</v>
      </c>
      <c r="JO15" s="4">
        <f>'14'!JO1</f>
        <v>1.9855195210031642</v>
      </c>
      <c r="JP15" s="4">
        <f>'14'!JP1</f>
        <v>8.16410184339353E-2</v>
      </c>
      <c r="JQ15" s="4">
        <f>'14'!JQ1</f>
        <v>6.216443927948867E-2</v>
      </c>
      <c r="JR15" s="4">
        <f>'14'!JR1</f>
        <v>9.6654960018821345E-2</v>
      </c>
      <c r="JS15" s="4">
        <f>'14'!JS1</f>
        <v>8.3913045869238853E-2</v>
      </c>
      <c r="JT15" s="4">
        <f>'14'!JT1</f>
        <v>8.2093329937094339E-2</v>
      </c>
      <c r="JU15" s="4">
        <f>'14'!JU1</f>
        <v>4.9374578003613487E-2</v>
      </c>
      <c r="JV15" s="4">
        <f>'14'!JV1</f>
        <v>2.0539715646099546E-3</v>
      </c>
      <c r="JW15" s="4">
        <f>'14'!JW1</f>
        <v>2.0003221034548577E-2</v>
      </c>
      <c r="JX15" s="4">
        <f>'14'!JX1</f>
        <v>1.7213890823611352E-2</v>
      </c>
      <c r="JY15" s="4">
        <f>'14'!JY1</f>
        <v>0.10252801366220064</v>
      </c>
      <c r="JZ15" s="4">
        <f>'14'!JZ1</f>
        <v>4</v>
      </c>
      <c r="KA15" s="4">
        <f>'14'!KA1</f>
        <v>4</v>
      </c>
      <c r="KB15" s="4">
        <f>'14'!KB1</f>
        <v>4</v>
      </c>
      <c r="KC15" s="4">
        <f>'14'!KC1</f>
        <v>4</v>
      </c>
      <c r="KD15" s="4">
        <f>'14'!KD1</f>
        <v>4</v>
      </c>
      <c r="KE15" s="4">
        <f>'14'!KE1</f>
        <v>0</v>
      </c>
      <c r="KF15" s="4">
        <f>'14'!KF1</f>
        <v>4</v>
      </c>
      <c r="KG15" s="4">
        <f>'14'!KG1</f>
        <v>3</v>
      </c>
      <c r="KH15" s="4">
        <f>'14'!KH1</f>
        <v>3</v>
      </c>
      <c r="KI15" s="4">
        <f>'14'!KI1</f>
        <v>0</v>
      </c>
      <c r="KJ15" s="4">
        <f>'14'!KJ1</f>
        <v>2</v>
      </c>
      <c r="KK15" s="4">
        <f>'14'!KK1</f>
        <v>1</v>
      </c>
      <c r="KL15" s="4">
        <f>'14'!KL1</f>
        <v>2</v>
      </c>
      <c r="KM15" s="4">
        <f>'14'!KM1</f>
        <v>2</v>
      </c>
      <c r="KN15" s="4">
        <f>'14'!KN1</f>
        <v>2</v>
      </c>
      <c r="KO15" s="4">
        <f>'14'!KO1</f>
        <v>1</v>
      </c>
      <c r="KP15" s="4">
        <f>'14'!KP1</f>
        <v>1</v>
      </c>
      <c r="KQ15" s="4">
        <f>'14'!KQ1</f>
        <v>1</v>
      </c>
      <c r="KR15" s="4">
        <f>'14'!KR1</f>
        <v>1</v>
      </c>
      <c r="KS15" s="4">
        <f>'14'!KS1</f>
        <v>4</v>
      </c>
      <c r="KT15" s="4">
        <f>'14'!KT1</f>
        <v>2</v>
      </c>
      <c r="KU15" s="4">
        <f>'14'!KU1</f>
        <v>4</v>
      </c>
      <c r="KV15" s="4">
        <f>'14'!KV1</f>
        <v>3.5</v>
      </c>
      <c r="KW15" s="4">
        <f>'14'!KW1</f>
        <v>3.5</v>
      </c>
      <c r="KX15" s="4">
        <f>'14'!KX1</f>
        <v>2</v>
      </c>
      <c r="KY15" s="4">
        <f>'14'!KY1</f>
        <v>1.5</v>
      </c>
      <c r="KZ15" s="4">
        <f>'14'!KZ1</f>
        <v>1</v>
      </c>
      <c r="LA15" s="4">
        <f>'14'!LA1</f>
        <v>1.5</v>
      </c>
      <c r="LB15" s="4">
        <f>'14'!LB1</f>
        <v>1.5</v>
      </c>
      <c r="LC15" s="4">
        <f>'14'!LC1</f>
        <v>3</v>
      </c>
      <c r="LD15" s="4">
        <f>'14'!LD1</f>
        <v>1.75</v>
      </c>
      <c r="LE15" s="4">
        <f>'14'!LE1</f>
        <v>2.5</v>
      </c>
      <c r="LF15" s="4">
        <f>'14'!LF1</f>
        <v>2.5</v>
      </c>
      <c r="LG15" s="4">
        <f>'14'!LG1</f>
        <v>2.5</v>
      </c>
      <c r="LH15" s="4">
        <f>'14'!LH1</f>
        <v>2.5</v>
      </c>
      <c r="LI15" s="4">
        <f>'14'!LI1</f>
        <v>2.0927789172245657</v>
      </c>
      <c r="LJ15" s="4">
        <f>'14'!LJ1</f>
        <v>2.3348811735009765</v>
      </c>
      <c r="LK15" s="4">
        <f>'14'!LK1</f>
        <v>2.2533082228513699</v>
      </c>
      <c r="LL15" s="4">
        <f>'14'!LL1</f>
        <v>1.5518096582316765</v>
      </c>
      <c r="LM15" s="4">
        <f>'14'!LM1</f>
        <v>1.4145569620253164</v>
      </c>
      <c r="LN15" s="4">
        <f>'14'!LN1</f>
        <v>0.26227348327802652</v>
      </c>
      <c r="LO15" s="4">
        <f>'14'!LO1</f>
        <v>0.23795592181315051</v>
      </c>
      <c r="LP15" s="4">
        <f>'14'!LP1</f>
        <v>0.22448147071998806</v>
      </c>
      <c r="LQ15" s="4">
        <f>'14'!LQ1</f>
        <v>0.10673135004977165</v>
      </c>
      <c r="LR15" s="4">
        <f>'14'!LR1</f>
        <v>0.16978402675694679</v>
      </c>
      <c r="LS15" s="4">
        <f>'14'!LS1</f>
        <v>1.0737547724451315</v>
      </c>
      <c r="LT15" s="4">
        <f>'14'!LT1</f>
        <v>0.98383062173155145</v>
      </c>
      <c r="LU15" s="4">
        <f>'14'!LU1</f>
        <v>0.92660385327290096</v>
      </c>
      <c r="LV15" s="4">
        <f>'14'!LV1</f>
        <v>0.99060178285664002</v>
      </c>
      <c r="LW15" s="4">
        <f>'14'!LW1</f>
        <v>1.295824238183829</v>
      </c>
      <c r="LX15" s="4">
        <f>'14'!LX1</f>
        <v>0.74764004844719345</v>
      </c>
      <c r="LY15" s="4">
        <f>'14'!LY1</f>
        <v>0.62959072319507192</v>
      </c>
      <c r="LZ15" s="4">
        <f>'14'!LZ1</f>
        <v>1.1842274226758474</v>
      </c>
      <c r="MA15" s="4">
        <f>'14'!MA1</f>
        <v>1.2394168550713338</v>
      </c>
      <c r="MB15" s="4">
        <f>'14'!MB1</f>
        <v>1.142277266542125</v>
      </c>
      <c r="MC15" s="4">
        <f>'14'!MC1</f>
        <v>0.83721723185352792</v>
      </c>
      <c r="MD15" s="4">
        <f>'14'!MD1</f>
        <v>0.81278085599678895</v>
      </c>
      <c r="ME15" s="4">
        <f>'14'!ME1</f>
        <v>1.0210236079362358</v>
      </c>
      <c r="MF15" s="4">
        <f>'14'!MF1</f>
        <v>0.89318589790631242</v>
      </c>
      <c r="MG15" s="4">
        <f>'14'!MG1</f>
        <v>0.87628838349773952</v>
      </c>
      <c r="MH15" s="4">
        <f>'14'!MH1</f>
        <v>2.0927789172245657</v>
      </c>
      <c r="MI15" s="4">
        <f>'14'!MI1</f>
        <v>2.3348811735009765</v>
      </c>
      <c r="MJ15" s="4">
        <f>'14'!MJ1</f>
        <v>2.2533082228513699</v>
      </c>
      <c r="MK15" s="4">
        <f>'14'!MK1</f>
        <v>1.5518096582316765</v>
      </c>
      <c r="ML15" s="4">
        <f>'14'!ML1</f>
        <v>1.4145569620253164</v>
      </c>
      <c r="MM15" s="4">
        <f>'14'!MM1</f>
        <v>1.2667064858407702</v>
      </c>
      <c r="MN15" s="4">
        <f>'14'!MN1</f>
        <v>1.1394654270772806</v>
      </c>
      <c r="MO15" s="4">
        <f>'14'!MO1</f>
        <v>1.02422113942816</v>
      </c>
      <c r="MP15" s="4">
        <f>'14'!MP1</f>
        <v>0.84646645732857462</v>
      </c>
      <c r="MQ15" s="4">
        <f>'14'!MQ1</f>
        <v>0.83880869394190494</v>
      </c>
      <c r="MR15" s="4">
        <f>'14'!MR1</f>
        <v>1.7329423922709029</v>
      </c>
      <c r="MS15" s="4">
        <f>'14'!MS1</f>
        <v>1.3517284163363776</v>
      </c>
      <c r="MT15" s="4">
        <f>'14'!MT1</f>
        <v>1.0532243584511887</v>
      </c>
      <c r="MU15" s="4">
        <f>'14'!MU1</f>
        <v>0.73421259748622669</v>
      </c>
      <c r="MV15" s="4">
        <f>'14'!MV1</f>
        <v>0.72288292894377082</v>
      </c>
      <c r="MW15" s="4">
        <f>'14'!MW1</f>
        <v>0.60598275433802917</v>
      </c>
      <c r="MX15" s="4">
        <f>'14'!MX1</f>
        <v>0.51985319659875251</v>
      </c>
      <c r="MY15" s="4">
        <f>'14'!MY1</f>
        <v>0.44928364937661575</v>
      </c>
      <c r="MZ15" s="4">
        <f>'14'!MZ1</f>
        <v>0.38123620887558768</v>
      </c>
      <c r="NA15" s="4">
        <f>'14'!NA1</f>
        <v>0.40406610515070385</v>
      </c>
      <c r="NB15" s="4">
        <f>'14'!NB1</f>
        <v>0.13084097112483839</v>
      </c>
      <c r="NC15" s="4">
        <f>'14'!NC1</f>
        <v>0.11961730801978099</v>
      </c>
      <c r="ND15" s="4">
        <f>'14'!ND1</f>
        <v>0.11992901978981291</v>
      </c>
      <c r="NE15" s="4">
        <f>'14'!NE1</f>
        <v>0.11005430301049596</v>
      </c>
      <c r="NF15" s="4">
        <f>'14'!NF1</f>
        <v>0.12792310103609847</v>
      </c>
      <c r="NG15" s="4">
        <f>'14'!NG1</f>
        <v>0.24642489620666405</v>
      </c>
      <c r="NH15" s="4">
        <f>'14'!NH1</f>
        <v>5.6501185603600609E-2</v>
      </c>
      <c r="NI15" s="4">
        <f>'14'!NI1</f>
        <v>0.11399207875399564</v>
      </c>
      <c r="NJ15" s="4">
        <f>'14'!NJ1</f>
        <v>5.8807188942990571E-2</v>
      </c>
      <c r="NK15" s="4">
        <f>'14'!NK1</f>
        <v>0.14527759863985459</v>
      </c>
      <c r="NL15" s="4">
        <f>'14'!NL1</f>
        <v>0.26227348327802646</v>
      </c>
      <c r="NM15" s="4">
        <f>'14'!NM1</f>
        <v>0.23795592181315048</v>
      </c>
      <c r="NN15" s="4">
        <f>'14'!NN1</f>
        <v>0.22448147071998806</v>
      </c>
      <c r="NO15" s="4">
        <f>'14'!NO1</f>
        <v>0.10673135004977166</v>
      </c>
      <c r="NP15" s="4">
        <f>'14'!NP1</f>
        <v>0.16978402675694679</v>
      </c>
      <c r="NQ15" s="4">
        <f>'14'!NQ1</f>
        <v>0.84517937617543737</v>
      </c>
      <c r="NR15" s="4">
        <f>'14'!NR1</f>
        <v>0.78600836718974187</v>
      </c>
      <c r="NS15" s="4">
        <f>'14'!NS1</f>
        <v>0.69434942628274521</v>
      </c>
      <c r="NT15" s="4">
        <f>'14'!NT1</f>
        <v>0.55451929578129178</v>
      </c>
      <c r="NU15" s="4">
        <f>'14'!NU1</f>
        <v>0.5685277468357729</v>
      </c>
      <c r="NV15" s="4">
        <f>'14'!NV1</f>
        <v>1.2231761647108426</v>
      </c>
      <c r="NW15" s="4">
        <f>'14'!NW1</f>
        <v>1.2363181289947707</v>
      </c>
      <c r="NX15" s="4">
        <f>'14'!NX1</f>
        <v>1.0908293578917829</v>
      </c>
      <c r="NY15" s="4">
        <f>'14'!NY1</f>
        <v>0.67484310641597423</v>
      </c>
      <c r="NZ15" s="4">
        <f>'14'!NZ1</f>
        <v>0.69443760539357147</v>
      </c>
      <c r="OA15" s="4">
        <f>'14'!OA1</f>
        <v>1.0792474761670532</v>
      </c>
      <c r="OB15" s="4">
        <f>'14'!OB1</f>
        <v>0.98177222545031961</v>
      </c>
      <c r="OC15" s="4">
        <f>'14'!OC1</f>
        <v>0.92676967382954778</v>
      </c>
      <c r="OD15" s="4">
        <f>'14'!OD1</f>
        <v>0.99059078435793513</v>
      </c>
      <c r="OE15" s="4">
        <f>'14'!OE1</f>
        <v>1.2933753994073778</v>
      </c>
      <c r="OF15" s="4">
        <f>'14'!OF1</f>
        <v>0.85201069721428635</v>
      </c>
      <c r="OG15" s="4">
        <f>'14'!OG1</f>
        <v>0.86160773475028296</v>
      </c>
      <c r="OH15" s="4">
        <f>'14'!OH1</f>
        <v>0.90485310071512393</v>
      </c>
      <c r="OI15" s="4">
        <f>'14'!OI1</f>
        <v>1.1702658454821859</v>
      </c>
      <c r="OJ15" s="4">
        <f>'14'!OJ1</f>
        <v>1.5419194015852149</v>
      </c>
      <c r="OK15" s="4">
        <f>'14'!OK1</f>
        <v>0.75600667913692099</v>
      </c>
      <c r="OL15" s="4">
        <f>'14'!OL1</f>
        <v>0.81514296029308186</v>
      </c>
      <c r="OM15" s="4">
        <f>'14'!OM1</f>
        <v>0.71769290057377755</v>
      </c>
      <c r="ON15" s="4">
        <f>'14'!ON1</f>
        <v>0.70612661825772216</v>
      </c>
      <c r="OO15" s="4">
        <f>'14'!OO1</f>
        <v>0.69760792149305784</v>
      </c>
      <c r="OP15" s="4">
        <f>'14'!OP1</f>
        <v>1.4508813228454958</v>
      </c>
      <c r="OQ15" s="4">
        <f>'14'!OQ1</f>
        <v>1.1205338018863129</v>
      </c>
      <c r="OR15" s="4">
        <f>'14'!OR1</f>
        <v>2.2794412198385707</v>
      </c>
      <c r="OS15" s="4">
        <f>'14'!OS1</f>
        <v>1.8748231076448945</v>
      </c>
      <c r="OT15" s="4">
        <f>'14'!OT1</f>
        <v>1.3274203462027758</v>
      </c>
      <c r="OU15" s="4">
        <f>'14'!OU1</f>
        <v>5.1530062223208422</v>
      </c>
      <c r="OV15" s="4">
        <f>'14'!OV1</f>
        <v>5.6186678361260975</v>
      </c>
      <c r="OW15" s="4">
        <f>'14'!OW1</f>
        <v>5.1952531715633095</v>
      </c>
      <c r="OX15" s="4">
        <f>'14'!OX1</f>
        <v>6.6108469114627999</v>
      </c>
      <c r="OY15" s="4">
        <f>'14'!OY1</f>
        <v>8.60524151079745</v>
      </c>
      <c r="OZ15" s="4">
        <f>'14'!OZ1</f>
        <v>1.1838006230529594</v>
      </c>
      <c r="PA15" s="4">
        <f>'14'!PA1</f>
        <v>0.89674607786170835</v>
      </c>
      <c r="PB15" s="4">
        <f>'14'!PB1</f>
        <v>1.5161384502439121</v>
      </c>
      <c r="PC15" s="4">
        <f>'14'!PC1</f>
        <v>1.3114059930819444</v>
      </c>
      <c r="PD15" s="4">
        <f>'14'!PD1</f>
        <v>1.1976901275846614</v>
      </c>
      <c r="PE15" s="4">
        <f>'14'!PE1</f>
        <v>1.1024869490053431</v>
      </c>
      <c r="PF15" s="4">
        <f>'14'!PF1</f>
        <v>0.91148421085270404</v>
      </c>
      <c r="PG15" s="4">
        <f>'14'!PG1</f>
        <v>1.6362315404675778</v>
      </c>
      <c r="PH15" s="4">
        <f>'14'!PH1</f>
        <v>1.3238478021917017</v>
      </c>
      <c r="PI15" s="4">
        <f>'14'!PI1</f>
        <v>0.92426896510540035</v>
      </c>
      <c r="PJ15" s="4">
        <f>'14'!PJ1</f>
        <v>1.3430020160523413</v>
      </c>
      <c r="PK15" s="4">
        <f>'14'!PK1</f>
        <v>1.6593416531932095</v>
      </c>
      <c r="PL15" s="4">
        <f>'14'!PL1</f>
        <v>0.93563049149848565</v>
      </c>
      <c r="PM15" s="4">
        <f>'14'!PM1</f>
        <v>1.1691147077627106</v>
      </c>
      <c r="PN15" s="4">
        <f>'14'!PN1</f>
        <v>1.5947594501718214</v>
      </c>
      <c r="PO15" s="12">
        <f>'14'!PO1</f>
        <v>1.1504102013069299</v>
      </c>
      <c r="PP15" s="4">
        <f>'14'!PP1</f>
        <v>1.1314348575791322</v>
      </c>
      <c r="PQ15" s="4">
        <f>'14'!PQ1</f>
        <v>1.0390290903626187</v>
      </c>
      <c r="PR15" s="4">
        <f>'14'!PR1</f>
        <v>0.75509188373924763</v>
      </c>
      <c r="PS15" s="4">
        <f>'14'!PS1</f>
        <v>0.72153112202274428</v>
      </c>
      <c r="PT15" s="4">
        <f>'14'!PT1</f>
        <v>0.39024045401995311</v>
      </c>
      <c r="PU15" s="4">
        <f>'14'!PU1</f>
        <v>0.31215551036859135</v>
      </c>
      <c r="PV15" s="4">
        <f>'14'!PV1</f>
        <v>0.30283377312419724</v>
      </c>
      <c r="PW15" s="4">
        <f>'14'!PW1</f>
        <v>0.18323552769323023</v>
      </c>
      <c r="PX15" s="4">
        <f>'14'!PX1</f>
        <v>0.24475958164499778</v>
      </c>
      <c r="PY15" s="4">
        <f>'14'!PY1</f>
        <v>0.89575495083942025</v>
      </c>
      <c r="PZ15" s="4">
        <f>'14'!PZ1</f>
        <v>0.88617430683122811</v>
      </c>
      <c r="QA15" s="4">
        <f>'14'!QA1</f>
        <v>0.84977189170614975</v>
      </c>
      <c r="QB15" s="4">
        <f>'14'!QB1</f>
        <v>0.95566108269928118</v>
      </c>
      <c r="QC15" s="4">
        <f>'14'!QC1</f>
        <v>1.1776342408285501</v>
      </c>
      <c r="QD15" s="4">
        <f>'14'!QD1</f>
        <v>2.8651097606504261</v>
      </c>
      <c r="QE15" s="4">
        <f>'14'!QE1</f>
        <v>2.9271512144051219</v>
      </c>
      <c r="QF15" s="4">
        <f>'14'!QF1</f>
        <v>3.1457496019922453</v>
      </c>
      <c r="QG15" s="4">
        <f>'14'!QG1</f>
        <v>3.5860489404498921</v>
      </c>
      <c r="QH15" s="4">
        <f>'14'!QH1</f>
        <v>4.2619417355830436</v>
      </c>
      <c r="QI15" s="4">
        <f>'14'!QI1</f>
        <v>1.5902571643987686</v>
      </c>
      <c r="QJ15" s="4">
        <f>'14'!QJ1</f>
        <v>1.586118511290789</v>
      </c>
      <c r="QK15" s="4">
        <f>'14'!QK1</f>
        <v>1.6556594312407835</v>
      </c>
      <c r="QL15" s="4">
        <f>'14'!QL1</f>
        <v>1.7607526386000132</v>
      </c>
      <c r="QM15" s="4">
        <f>'14'!QM1</f>
        <v>2.0757869574474372</v>
      </c>
    </row>
    <row r="16" spans="1:455" x14ac:dyDescent="0.25">
      <c r="A16" s="14" t="s">
        <v>584</v>
      </c>
      <c r="B16" s="14"/>
      <c r="C16" s="14"/>
      <c r="D16" s="14"/>
      <c r="E16" s="14"/>
      <c r="F16" s="14"/>
      <c r="N16">
        <f>IFERROR('15'!N1,0)</f>
        <v>135955</v>
      </c>
      <c r="O16" s="4">
        <f>'15'!O1</f>
        <v>132363</v>
      </c>
      <c r="P16" s="4">
        <f>'15'!P1</f>
        <v>212231</v>
      </c>
      <c r="Q16" s="4">
        <f>'15'!Q1</f>
        <v>219534</v>
      </c>
      <c r="R16" s="4">
        <f>'15'!R1</f>
        <v>169569</v>
      </c>
      <c r="S16" s="4">
        <f>'15'!S1</f>
        <v>168897</v>
      </c>
      <c r="T16" s="4">
        <f>'15'!T1</f>
        <v>165890</v>
      </c>
      <c r="U16" s="4">
        <f>'15'!U1</f>
        <v>260408</v>
      </c>
      <c r="V16" s="4">
        <f>'15'!V1</f>
        <v>271472</v>
      </c>
      <c r="W16" s="4">
        <f>'15'!W1</f>
        <v>209805</v>
      </c>
      <c r="X16" s="7">
        <f>'15'!X1</f>
        <v>-8.716334203504908E-2</v>
      </c>
      <c r="Y16" s="7">
        <f>'15'!Y1</f>
        <v>0.1021008996295643</v>
      </c>
      <c r="Z16" s="7">
        <f>'15'!Z1</f>
        <v>0.1259476411506156</v>
      </c>
      <c r="AA16" s="7">
        <f>'15'!AA1</f>
        <v>8.0741061922588175E-2</v>
      </c>
      <c r="AB16" s="7">
        <f>'15'!AB1</f>
        <v>-0.26375676179817198</v>
      </c>
      <c r="AC16" s="7">
        <f>'15'!AC1</f>
        <v>-0.21553038155279428</v>
      </c>
      <c r="AD16" s="7">
        <f>'15'!AD1</f>
        <v>-7.2339992307866335E-2</v>
      </c>
      <c r="AE16" s="7">
        <f>'15'!AE1</f>
        <v>-0.49077482272567552</v>
      </c>
      <c r="AF16" s="7">
        <f>'15'!AF1</f>
        <v>-7.9111499968752511E-2</v>
      </c>
      <c r="AG16" s="7">
        <f>'15'!AG1</f>
        <v>0.1558544483405534</v>
      </c>
      <c r="AH16" s="7">
        <f>'15'!AH1</f>
        <v>0.16850553590075654</v>
      </c>
      <c r="AI16" s="7">
        <f>'15'!AI1</f>
        <v>0.42022845204048431</v>
      </c>
      <c r="AJ16" s="4">
        <f>'15'!AJ1</f>
        <v>354413</v>
      </c>
      <c r="AK16" s="4">
        <f>'15'!AK1</f>
        <v>263909</v>
      </c>
      <c r="AL16" s="4">
        <f>'15'!AL1</f>
        <v>377523</v>
      </c>
      <c r="AM16" s="4">
        <f>'15'!AM1</f>
        <v>432786</v>
      </c>
      <c r="AN16" s="4">
        <f>'15'!AN1</f>
        <v>288988</v>
      </c>
      <c r="AO16" s="4">
        <f>'15'!AO1</f>
        <v>3.5778828902299789</v>
      </c>
      <c r="AP16" s="4">
        <f>'15'!AP1</f>
        <v>1.6212161255565269</v>
      </c>
      <c r="AQ16" s="4">
        <f>'15'!AQ1</f>
        <v>0.3812650639639083</v>
      </c>
      <c r="AR16" s="4">
        <f>'15'!AR1</f>
        <v>0.70225288031114697</v>
      </c>
      <c r="AS16" s="4">
        <f>'15'!AS1</f>
        <v>0.31252493550017291</v>
      </c>
      <c r="AT16" s="4">
        <f>'15'!AT1</f>
        <v>8.1018050345240038</v>
      </c>
      <c r="AU16" s="4">
        <f>'15'!AU1</f>
        <v>6.3080973388359185</v>
      </c>
      <c r="AV16" s="4">
        <f>'15'!AV1</f>
        <v>3.7614486125702986</v>
      </c>
      <c r="AW16" s="4">
        <f>'15'!AW1</f>
        <v>3.0839216261833124</v>
      </c>
      <c r="AX16" s="4">
        <f>'15'!AX1</f>
        <v>1.1455834242093783</v>
      </c>
      <c r="AY16" s="4">
        <f>'15'!AY1</f>
        <v>10.985891371717502</v>
      </c>
      <c r="AZ16" s="4">
        <f>'15'!AZ1</f>
        <v>9.4361340950212451</v>
      </c>
      <c r="BA16" s="4">
        <f>'15'!BA1</f>
        <v>6.0392744576972994</v>
      </c>
      <c r="BB16" s="4">
        <f>'15'!BB1</f>
        <v>4.6898363542966166</v>
      </c>
      <c r="BC16" s="4">
        <f>'15'!BC1</f>
        <v>1.9680958587121313</v>
      </c>
      <c r="BD16" s="4">
        <f>'15'!BD1</f>
        <v>367341</v>
      </c>
      <c r="BE16" s="4">
        <f>'15'!BE1</f>
        <v>414965</v>
      </c>
      <c r="BF16" s="4">
        <f>'15'!BF1</f>
        <v>326162</v>
      </c>
      <c r="BG16" s="4">
        <f>'15'!BG1</f>
        <v>251407</v>
      </c>
      <c r="BH16" s="4">
        <f>'15'!BH1</f>
        <v>145590</v>
      </c>
      <c r="BI16" s="4">
        <f>'15'!BI1</f>
        <v>2.0622337283341636</v>
      </c>
      <c r="BJ16" s="4">
        <f>'15'!BJ1</f>
        <v>1.7303700312074513</v>
      </c>
      <c r="BK16" s="4">
        <f>'15'!BK1</f>
        <v>2.4812271202653897</v>
      </c>
      <c r="BL16" s="4">
        <f>'15'!BL1</f>
        <v>2.869900201665029</v>
      </c>
      <c r="BM16" s="4">
        <f>'15'!BM1</f>
        <v>3.9776289580328319</v>
      </c>
      <c r="BN16" s="4">
        <f>'15'!BN1</f>
        <v>176.99254695773044</v>
      </c>
      <c r="BO16" s="4">
        <f>'15'!BO1</f>
        <v>210.93754134501694</v>
      </c>
      <c r="BP16" s="4">
        <f>'15'!BP1</f>
        <v>147.1046310186066</v>
      </c>
      <c r="BQ16" s="4">
        <f>'15'!BQ1</f>
        <v>127.18212284463344</v>
      </c>
      <c r="BR16" s="4">
        <f>'15'!BR1</f>
        <v>91.763209653550405</v>
      </c>
      <c r="BS16" s="4">
        <f>'15'!BS1</f>
        <v>0.23838246046538542</v>
      </c>
      <c r="BT16" s="4">
        <f>'15'!BT1</f>
        <v>0.21185503400391498</v>
      </c>
      <c r="BU16" s="4">
        <f>'15'!BU1</f>
        <v>0.37437114129476096</v>
      </c>
      <c r="BV16" s="4">
        <f>'15'!BV1</f>
        <v>0.43602714667906023</v>
      </c>
      <c r="BW16" s="4">
        <f>'15'!BW1</f>
        <v>0.3639819521241886</v>
      </c>
      <c r="BX16" s="4">
        <f>'15'!BX1</f>
        <v>0.29614271211225918</v>
      </c>
      <c r="BY16" s="4">
        <f>'15'!BY1</f>
        <v>0.26551703716982433</v>
      </c>
      <c r="BZ16" s="4">
        <f>'15'!BZ1</f>
        <v>0.45935438348915153</v>
      </c>
      <c r="CA16" s="4">
        <f>'15'!CA1</f>
        <v>0.53918373264850927</v>
      </c>
      <c r="CB16" s="4">
        <f>'15'!CB1</f>
        <v>0.45034902290757978</v>
      </c>
      <c r="CC16" s="4">
        <f>'15'!CC1</f>
        <v>0.26361202080897506</v>
      </c>
      <c r="CD16" s="4">
        <f>'15'!CD1</f>
        <v>0.23634350811095536</v>
      </c>
      <c r="CE16" s="4">
        <f>'15'!CE1</f>
        <v>0.43801506204994956</v>
      </c>
      <c r="CF16" s="4">
        <f>'15'!CF1</f>
        <v>0.52943517172024102</v>
      </c>
      <c r="CG16" s="4">
        <f>'15'!CG1</f>
        <v>0.58078536810919112</v>
      </c>
      <c r="CH16" s="4">
        <f>'15'!CH1</f>
        <v>0.17946836021189555</v>
      </c>
      <c r="CI16" s="4">
        <f>'15'!CI1</f>
        <v>0.18433854239927136</v>
      </c>
      <c r="CJ16" s="4">
        <f>'15'!CJ1</f>
        <v>0.26224604031721949</v>
      </c>
      <c r="CK16" s="4">
        <f>'15'!CK1</f>
        <v>0.30426894595107778</v>
      </c>
      <c r="CL16" s="4">
        <f>'15'!CL1</f>
        <v>0.29281319558006091</v>
      </c>
      <c r="CM16" s="4">
        <f>'15'!CM1</f>
        <v>0.82053163978810439</v>
      </c>
      <c r="CN16" s="4">
        <f>'15'!CN1</f>
        <v>0.81566145760072861</v>
      </c>
      <c r="CO16" s="4">
        <f>'15'!CO1</f>
        <v>0.73775395968278046</v>
      </c>
      <c r="CP16" s="4">
        <f>'15'!CP1</f>
        <v>0.69573105404892222</v>
      </c>
      <c r="CQ16" s="4">
        <f>'15'!CQ1</f>
        <v>0.70718680441993909</v>
      </c>
      <c r="CR16" s="4">
        <f>'15'!CR1</f>
        <v>0.21461168473842648</v>
      </c>
      <c r="CS16" s="4">
        <f>'15'!CS1</f>
        <v>0.20713792763482206</v>
      </c>
      <c r="CT16" s="4">
        <f>'15'!CT1</f>
        <v>0.33835638933041684</v>
      </c>
      <c r="CU16" s="4">
        <f>'15'!CU1</f>
        <v>0.45698738951777085</v>
      </c>
      <c r="CV16" s="4">
        <f>'15'!CV1</f>
        <v>0.38450933217838507</v>
      </c>
      <c r="CW16" s="4">
        <f>'15'!CW1</f>
        <v>1.3282701206158616</v>
      </c>
      <c r="CX16" s="4">
        <f>'15'!CX1</f>
        <v>1.1492715047352593</v>
      </c>
      <c r="CY16" s="4">
        <f>'15'!CY1</f>
        <v>1.4275568883400953</v>
      </c>
      <c r="CZ16" s="4">
        <f>'15'!CZ1</f>
        <v>1.4330320345907641</v>
      </c>
      <c r="DA16" s="4">
        <f>'15'!DA1</f>
        <v>1.2430517395336058</v>
      </c>
      <c r="DB16" s="4">
        <f>'15'!DB1</f>
        <v>274.7935034710901</v>
      </c>
      <c r="DC16" s="4">
        <f>'15'!DC1</f>
        <v>317.59249097895247</v>
      </c>
      <c r="DD16" s="4">
        <f>'15'!DD1</f>
        <v>255.68157947415116</v>
      </c>
      <c r="DE16" s="4">
        <f>'15'!DE1</f>
        <v>254.70470386534961</v>
      </c>
      <c r="DF16" s="4">
        <f>'15'!DF1</f>
        <v>293.63218632954761</v>
      </c>
      <c r="DG16" s="4">
        <f>'15'!DG1</f>
        <v>7.1403001112221238</v>
      </c>
      <c r="DH16" s="4">
        <f>'15'!DH1</f>
        <v>4.6667078282910346</v>
      </c>
      <c r="DI16" s="4">
        <f>'15'!DI1</f>
        <v>5.4892627009428203</v>
      </c>
      <c r="DJ16" s="4">
        <f>'15'!DJ1</f>
        <v>6.5940375985889101</v>
      </c>
      <c r="DK16" s="4">
        <f>'15'!DK1</f>
        <v>4.6816631095589187</v>
      </c>
      <c r="DL16" s="4">
        <f>'15'!DL1</f>
        <v>51.11829955527277</v>
      </c>
      <c r="DM16" s="4">
        <f>'15'!DM1</f>
        <v>78.213595843145882</v>
      </c>
      <c r="DN16" s="4">
        <f>'15'!DN1</f>
        <v>66.4934472779575</v>
      </c>
      <c r="DO16" s="4">
        <f>'15'!DO1</f>
        <v>55.353035912034855</v>
      </c>
      <c r="DP16" s="4">
        <f>'15'!DP1</f>
        <v>77.963747381726563</v>
      </c>
      <c r="DQ16" s="4">
        <f>'15'!DQ1</f>
        <v>4.5520770113630222</v>
      </c>
      <c r="DR16" s="4">
        <f>'15'!DR1</f>
        <v>3.1145729863843186</v>
      </c>
      <c r="DS16" s="4">
        <f>'15'!DS1</f>
        <v>3.6990844642310279</v>
      </c>
      <c r="DT16" s="4">
        <f>'15'!DT1</f>
        <v>4.4462363272223078</v>
      </c>
      <c r="DU16" s="4">
        <f>'15'!DU1</f>
        <v>4.6223958749062115</v>
      </c>
      <c r="DV16" s="4">
        <f>'15'!DV1</f>
        <v>80.183177720604633</v>
      </c>
      <c r="DW16" s="4">
        <f>'15'!DW1</f>
        <v>117.19102477149698</v>
      </c>
      <c r="DX16" s="4">
        <f>'15'!DX1</f>
        <v>98.673064518919233</v>
      </c>
      <c r="DY16" s="4">
        <f>'15'!DY1</f>
        <v>82.091902709999687</v>
      </c>
      <c r="DZ16" s="4">
        <f>'15'!DZ1</f>
        <v>78.963379571509734</v>
      </c>
      <c r="EA16" s="4">
        <f>'15'!EA1</f>
        <v>17.980228804709011</v>
      </c>
      <c r="EB16" s="4">
        <f>'15'!EB1</f>
        <v>12.100488709133804</v>
      </c>
      <c r="EC16" s="4">
        <f>'15'!EC1</f>
        <v>10.444639469302944</v>
      </c>
      <c r="ED16" s="4">
        <f>'15'!ED1</f>
        <v>8.5660876895131128</v>
      </c>
      <c r="EE16" s="4">
        <f>'15'!EE1</f>
        <v>3.4242540711219385</v>
      </c>
      <c r="EF16" s="4">
        <f>'15'!EF1</f>
        <v>20.300075375259226</v>
      </c>
      <c r="EG16" s="4">
        <f>'15'!EG1</f>
        <v>30.16407095396794</v>
      </c>
      <c r="EH16" s="4">
        <f>'15'!EH1</f>
        <v>34.94615597529662</v>
      </c>
      <c r="EI16" s="4">
        <f>'15'!EI1</f>
        <v>42.609883674999622</v>
      </c>
      <c r="EJ16" s="4">
        <f>'15'!EJ1</f>
        <v>106.59255780059851</v>
      </c>
      <c r="EK16" s="4">
        <f>'15'!EK1</f>
        <v>8.3047676492093075E-2</v>
      </c>
      <c r="EL16" s="4">
        <f>'15'!EL1</f>
        <v>0.10296727973481908</v>
      </c>
      <c r="EM16" s="4">
        <f>'15'!EM1</f>
        <v>0.14465866995942847</v>
      </c>
      <c r="EN16" s="4">
        <f>'15'!EN1</f>
        <v>0.17557950850766751</v>
      </c>
      <c r="EO16" s="4">
        <f>'15'!EO1</f>
        <v>0.37263668990624033</v>
      </c>
      <c r="EP16" s="4">
        <f>'15'!EP1</f>
        <v>0.90429283055391418</v>
      </c>
      <c r="EQ16" s="4">
        <f>'15'!EQ1</f>
        <v>0.89638609368722799</v>
      </c>
      <c r="ER16" s="4">
        <f>'15'!ER1</f>
        <v>0.85469924148879872</v>
      </c>
      <c r="ES16" s="4">
        <f>'15'!ES1</f>
        <v>0.82357041989167545</v>
      </c>
      <c r="ET16" s="4">
        <f>'15'!ET1</f>
        <v>0.62670647731565754</v>
      </c>
      <c r="EU16" s="4">
        <f>'15'!EU1</f>
        <v>1.1058364793044544</v>
      </c>
      <c r="EV16" s="4">
        <f>'15'!EV1</f>
        <v>1.1155907114606862</v>
      </c>
      <c r="EW16" s="4">
        <f>'15'!EW1</f>
        <v>1.1700022083301516</v>
      </c>
      <c r="EX16" s="4">
        <f>'15'!EX1</f>
        <v>1.2142252512317409</v>
      </c>
      <c r="EY16" s="4">
        <f>'15'!EY1</f>
        <v>1.5956433134108541</v>
      </c>
      <c r="EZ16" s="4">
        <f>'15'!EZ1</f>
        <v>9.1837150186431515E-2</v>
      </c>
      <c r="FA16" s="4">
        <f>'15'!FA1</f>
        <v>0.11486934085653831</v>
      </c>
      <c r="FB16" s="4">
        <f>'15'!FB1</f>
        <v>0.16925096330663386</v>
      </c>
      <c r="FC16" s="4">
        <f>'15'!FC1</f>
        <v>0.21319307282886821</v>
      </c>
      <c r="FD16" s="4">
        <f>'15'!FD1</f>
        <v>0.59459524258044627</v>
      </c>
      <c r="FE16" s="4">
        <f>'15'!FE1</f>
        <v>0.24608639332963853</v>
      </c>
      <c r="FF16" s="4">
        <f>'15'!FF1</f>
        <v>0.14286742323385698</v>
      </c>
      <c r="FG16" s="4">
        <f>'15'!FG1</f>
        <v>0.16539864681061436</v>
      </c>
      <c r="FH16" s="4">
        <f>'15'!FH1</f>
        <v>0.1726141112355678</v>
      </c>
      <c r="FI16" s="4">
        <f>'15'!FI1</f>
        <v>0.3519462728698568</v>
      </c>
      <c r="FJ16" s="4">
        <f>'15'!FJ1</f>
        <v>4.0029980575964865</v>
      </c>
      <c r="FK16" s="4">
        <f>'15'!FK1</f>
        <v>1.5430112541192564</v>
      </c>
      <c r="FL16" s="4">
        <f>'15'!FL1</f>
        <v>1.6237150487153535</v>
      </c>
      <c r="FM16" s="4">
        <f>'15'!FM1</f>
        <v>1.4503631139566977</v>
      </c>
      <c r="FN16" s="4">
        <f>'15'!FN1</f>
        <v>1.1232596586425194</v>
      </c>
      <c r="FO16" s="4">
        <f>'15'!FO1</f>
        <v>0.36762393381148217</v>
      </c>
      <c r="FP16" s="4">
        <f>'15'!FP1</f>
        <v>0.17724468569489951</v>
      </c>
      <c r="FQ16" s="4">
        <f>'15'!FQ1</f>
        <v>0.27481533613055154</v>
      </c>
      <c r="FR16" s="4">
        <f>'15'!FR1</f>
        <v>0.30920736898207435</v>
      </c>
      <c r="FS16" s="4">
        <f>'15'!FS1</f>
        <v>0.66788484921137803</v>
      </c>
      <c r="FT16">
        <f>IFERROR('15'!FT1,0)</f>
        <v>0</v>
      </c>
      <c r="FU16">
        <f>IFERROR('15'!FU1,0)</f>
        <v>0</v>
      </c>
      <c r="FV16">
        <f>IFERROR('15'!FV1,0)</f>
        <v>0</v>
      </c>
      <c r="FW16">
        <f>IFERROR('15'!FW1,0)</f>
        <v>0</v>
      </c>
      <c r="FX16">
        <f>IFERROR('15'!FX1,0)</f>
        <v>0</v>
      </c>
      <c r="FY16" s="4">
        <f>'15'!FY1</f>
        <v>0.64409290875521419</v>
      </c>
      <c r="FZ16" s="4">
        <f>'15'!FZ1</f>
        <v>0.66417672752532486</v>
      </c>
      <c r="GA16" s="4">
        <f>'15'!GA1</f>
        <v>0.57534309402010941</v>
      </c>
      <c r="GB16" s="4">
        <f>'15'!GB1</f>
        <v>0.4993316609962124</v>
      </c>
      <c r="GC16" s="4">
        <f>'15'!GC1</f>
        <v>0.31251073256173367</v>
      </c>
      <c r="GD16" s="4">
        <f>'15'!GD1</f>
        <v>0.23838246046538542</v>
      </c>
      <c r="GE16" s="4">
        <f>'15'!GE1</f>
        <v>0.21185503400391498</v>
      </c>
      <c r="GF16" s="4">
        <f>'15'!GF1</f>
        <v>0.37437114129476096</v>
      </c>
      <c r="GG16" s="4">
        <f>'15'!GG1</f>
        <v>0.43602714667906023</v>
      </c>
      <c r="GH16" s="4">
        <f>'15'!GH1</f>
        <v>0.3639819521241886</v>
      </c>
      <c r="GI16" s="4">
        <f>'15'!GI1</f>
        <v>0.29614271211225918</v>
      </c>
      <c r="GJ16" s="4">
        <f>'15'!GJ1</f>
        <v>0.26551703716982433</v>
      </c>
      <c r="GK16" s="4">
        <f>'15'!GK1</f>
        <v>0.45935438348915153</v>
      </c>
      <c r="GL16" s="4">
        <f>'15'!GL1</f>
        <v>0.53918373264850927</v>
      </c>
      <c r="GM16" s="4">
        <f>'15'!GM1</f>
        <v>0.45034902290757978</v>
      </c>
      <c r="GN16" s="4">
        <f>'15'!GN1</f>
        <v>0.1467080934838679</v>
      </c>
      <c r="GO16" s="4">
        <f>'15'!GO1</f>
        <v>0.13392052575222357</v>
      </c>
      <c r="GP16" s="4">
        <f>'15'!GP1</f>
        <v>0.14759393191038983</v>
      </c>
      <c r="GQ16" s="4">
        <f>'15'!GQ1</f>
        <v>0.16618303948264801</v>
      </c>
      <c r="GR16" s="4">
        <f>'15'!GR1</f>
        <v>0.17960083456400042</v>
      </c>
      <c r="GS16" s="4">
        <f>'15'!GS1</f>
        <v>1.3282701206158616</v>
      </c>
      <c r="GT16" s="4">
        <f>'15'!GT1</f>
        <v>1.1492715047352593</v>
      </c>
      <c r="GU16" s="4">
        <f>'15'!GU1</f>
        <v>1.4275568883400953</v>
      </c>
      <c r="GV16" s="4">
        <f>'15'!GV1</f>
        <v>1.4330320345907641</v>
      </c>
      <c r="GW16" s="4">
        <f>'15'!GW1</f>
        <v>1.2430517395336058</v>
      </c>
      <c r="GX16" s="4">
        <f>'15'!GX1</f>
        <v>2.9710709457623139</v>
      </c>
      <c r="GY16" s="4">
        <f>'15'!GY1</f>
        <v>2.6838369444653409</v>
      </c>
      <c r="GZ16" s="4">
        <f>'15'!GZ1</f>
        <v>3.643518650555654</v>
      </c>
      <c r="HA16" s="4">
        <f>'15'!HA1</f>
        <v>3.902542498614662</v>
      </c>
      <c r="HB16" s="4">
        <f>'15'!HB1</f>
        <v>3.2475953094412198</v>
      </c>
      <c r="HC16" s="4">
        <f>'15'!HC1</f>
        <v>8.3047676492093075E-2</v>
      </c>
      <c r="HD16" s="4">
        <f>'15'!HD1</f>
        <v>0.10296727973481908</v>
      </c>
      <c r="HE16" s="4">
        <f>'15'!HE1</f>
        <v>0.14465866995942847</v>
      </c>
      <c r="HF16" s="4">
        <f>'15'!HF1</f>
        <v>0.17557950850766751</v>
      </c>
      <c r="HG16" s="4">
        <f>'15'!HG1</f>
        <v>0.37263668990624033</v>
      </c>
      <c r="HH16" s="4">
        <f>'15'!HH1</f>
        <v>0.29614271211225918</v>
      </c>
      <c r="HI16" s="4">
        <f>'15'!HI1</f>
        <v>0.26551703716982433</v>
      </c>
      <c r="HJ16" s="4">
        <f>'15'!HJ1</f>
        <v>0.45935438348915153</v>
      </c>
      <c r="HK16" s="4">
        <f>'15'!HK1</f>
        <v>0.53918373264850927</v>
      </c>
      <c r="HL16" s="4">
        <f>'15'!HL1</f>
        <v>0.45034902290757978</v>
      </c>
      <c r="HM16" s="4">
        <f>'15'!HM1</f>
        <v>1.4519351314956612</v>
      </c>
      <c r="HN16" s="4">
        <f>'15'!HN1</f>
        <v>1.2104945572928754</v>
      </c>
      <c r="HO16" s="4">
        <f>'15'!HO1</f>
        <v>1.5505221379431999</v>
      </c>
      <c r="HP16" s="4">
        <f>'15'!HP1</f>
        <v>1.5774707192042694</v>
      </c>
      <c r="HQ16" s="4">
        <f>'15'!HQ1</f>
        <v>1.2887939176426142</v>
      </c>
      <c r="HR16" s="4">
        <f>'15'!HR1</f>
        <v>10.985891371717502</v>
      </c>
      <c r="HS16" s="4">
        <f>'15'!HS1</f>
        <v>9.4361340950212451</v>
      </c>
      <c r="HT16" s="4">
        <f>'15'!HT1</f>
        <v>6.0392744576972994</v>
      </c>
      <c r="HU16" s="4">
        <f>'15'!HU1</f>
        <v>4.6898363542966166</v>
      </c>
      <c r="HV16" s="4">
        <f>'15'!HV1</f>
        <v>1.9680958587121313</v>
      </c>
      <c r="HW16" s="4">
        <f>'15'!HW1</f>
        <v>2.2160179808141716</v>
      </c>
      <c r="HX16" s="4">
        <f>'15'!HX1</f>
        <v>1.9362488607053066</v>
      </c>
      <c r="HY16" s="4">
        <f>'15'!HY1</f>
        <v>2.9345586635227185</v>
      </c>
      <c r="HZ16" s="4">
        <f>'15'!HZ1</f>
        <v>3.2918133190087056</v>
      </c>
      <c r="IA16" s="4">
        <f>'15'!IA1</f>
        <v>2.7025425702947357</v>
      </c>
      <c r="IB16" s="4">
        <f>'15'!IB1</f>
        <v>12.041276074655856</v>
      </c>
      <c r="IC16" s="4">
        <f>'15'!IC1</f>
        <v>9.7118230429646211</v>
      </c>
      <c r="ID16" s="4">
        <f>'15'!ID1</f>
        <v>6.9128245149804286</v>
      </c>
      <c r="IE16" s="4">
        <f>'15'!IE1</f>
        <v>5.695425442863284</v>
      </c>
      <c r="IF16" s="4">
        <f>'15'!IF1</f>
        <v>2.6835790116416378</v>
      </c>
      <c r="IG16" s="4">
        <f>'15'!IG1</f>
        <v>1223.891304347826</v>
      </c>
      <c r="IH16" s="4">
        <f>'15'!IH1</f>
        <v>77.919210897134803</v>
      </c>
      <c r="II16" s="4">
        <f>'15'!II1</f>
        <v>1205.5925925925926</v>
      </c>
      <c r="IJ16" s="4">
        <f>'15'!IJ1</f>
        <v>1578.3255813953488</v>
      </c>
      <c r="IK16" s="4">
        <f>'15'!IK1</f>
        <v>687.88524590163934</v>
      </c>
      <c r="IL16" s="4">
        <f>'15'!IL1</f>
        <v>0.29614271211225918</v>
      </c>
      <c r="IM16" s="4">
        <f>'15'!IM1</f>
        <v>0.26551703716982433</v>
      </c>
      <c r="IN16" s="4">
        <f>'15'!IN1</f>
        <v>0.45935438348915153</v>
      </c>
      <c r="IO16" s="4">
        <f>'15'!IO1</f>
        <v>0.53918373264850927</v>
      </c>
      <c r="IP16" s="4">
        <f>'15'!IP1</f>
        <v>0.45034902290757978</v>
      </c>
      <c r="IQ16" s="4">
        <f>'15'!IQ1</f>
        <v>1.4519351314956612</v>
      </c>
      <c r="IR16" s="4">
        <f>'15'!IR1</f>
        <v>1.2104945572928754</v>
      </c>
      <c r="IS16" s="4">
        <f>'15'!IS1</f>
        <v>1.5505221379431999</v>
      </c>
      <c r="IT16" s="4">
        <f>'15'!IT1</f>
        <v>1.5774707192042694</v>
      </c>
      <c r="IU16" s="4">
        <f>'15'!IU1</f>
        <v>1.2887939176426142</v>
      </c>
      <c r="IV16" s="4">
        <f>'15'!IV1</f>
        <v>10.985891371717502</v>
      </c>
      <c r="IW16" s="4">
        <f>'15'!IW1</f>
        <v>9.4361340950212451</v>
      </c>
      <c r="IX16" s="4">
        <f>'15'!IX1</f>
        <v>6.0392744576972994</v>
      </c>
      <c r="IY16" s="4">
        <f>'15'!IY1</f>
        <v>4.6898363542966166</v>
      </c>
      <c r="IZ16" s="4">
        <f>'15'!IZ1</f>
        <v>1.9680958587121313</v>
      </c>
      <c r="JA16" s="4">
        <f>'15'!JA1</f>
        <v>52.975534096167024</v>
      </c>
      <c r="JB16" s="4">
        <f>'15'!JB1</f>
        <v>6.5235881427599196</v>
      </c>
      <c r="JC16" s="4">
        <f>'15'!JC1</f>
        <v>51.792184424089456</v>
      </c>
      <c r="JD16" s="4">
        <f>'15'!JD1</f>
        <v>66.740382918287935</v>
      </c>
      <c r="JE16" s="4">
        <f>'15'!JE1</f>
        <v>30.077418627365741</v>
      </c>
      <c r="JF16" s="4">
        <f>'15'!JF1</f>
        <v>0.90429283055391418</v>
      </c>
      <c r="JG16" s="4">
        <f>'15'!JG1</f>
        <v>0.89638609368722799</v>
      </c>
      <c r="JH16" s="4">
        <f>'15'!JH1</f>
        <v>0.85469924148879872</v>
      </c>
      <c r="JI16" s="4">
        <f>'15'!JI1</f>
        <v>0.82357041989167545</v>
      </c>
      <c r="JJ16" s="4">
        <f>'15'!JJ1</f>
        <v>0.62670647731565754</v>
      </c>
      <c r="JK16" s="4">
        <f>'15'!JK1</f>
        <v>-0.4443717760735873</v>
      </c>
      <c r="JL16" s="4">
        <f>'15'!JL1</f>
        <v>-0.15528131768498463</v>
      </c>
      <c r="JM16" s="4">
        <f>'15'!JM1</f>
        <v>0.43054762834569976</v>
      </c>
      <c r="JN16" s="4">
        <f>'15'!JN1</f>
        <v>0.316296845142924</v>
      </c>
      <c r="JO16" s="4">
        <f>'15'!JO1</f>
        <v>0.64923922686783009</v>
      </c>
      <c r="JP16" s="4">
        <f>'15'!JP1</f>
        <v>0.29614271211225918</v>
      </c>
      <c r="JQ16" s="4">
        <f>'15'!JQ1</f>
        <v>0.26551703716982433</v>
      </c>
      <c r="JR16" s="4">
        <f>'15'!JR1</f>
        <v>0.45935438348915153</v>
      </c>
      <c r="JS16" s="4">
        <f>'15'!JS1</f>
        <v>0.53918373264850927</v>
      </c>
      <c r="JT16" s="4">
        <f>'15'!JT1</f>
        <v>0.45034902290757978</v>
      </c>
      <c r="JU16" s="4">
        <f>'15'!JU1</f>
        <v>0.23669068969348481</v>
      </c>
      <c r="JV16" s="4">
        <f>'15'!JV1</f>
        <v>0.12895008274941089</v>
      </c>
      <c r="JW16" s="4">
        <f>'15'!JW1</f>
        <v>0.15654895358529741</v>
      </c>
      <c r="JX16" s="4">
        <f>'15'!JX1</f>
        <v>0.17345877183369929</v>
      </c>
      <c r="JY16" s="4">
        <f>'15'!JY1</f>
        <v>0.32373791372257343</v>
      </c>
      <c r="JZ16" s="4">
        <f>'15'!JZ1</f>
        <v>4</v>
      </c>
      <c r="KA16" s="4">
        <f>'15'!KA1</f>
        <v>4</v>
      </c>
      <c r="KB16" s="4">
        <f>'15'!KB1</f>
        <v>4</v>
      </c>
      <c r="KC16" s="4">
        <f>'15'!KC1</f>
        <v>4</v>
      </c>
      <c r="KD16" s="4">
        <f>'15'!KD1</f>
        <v>4</v>
      </c>
      <c r="KE16" s="4">
        <f>'15'!KE1</f>
        <v>0</v>
      </c>
      <c r="KF16" s="4">
        <f>'15'!KF1</f>
        <v>0</v>
      </c>
      <c r="KG16" s="4">
        <f>'15'!KG1</f>
        <v>0</v>
      </c>
      <c r="KH16" s="4">
        <f>'15'!KH1</f>
        <v>0</v>
      </c>
      <c r="KI16" s="4">
        <f>'15'!KI1</f>
        <v>0</v>
      </c>
      <c r="KJ16" s="4">
        <f>'15'!KJ1</f>
        <v>4</v>
      </c>
      <c r="KK16" s="4">
        <f>'15'!KK1</f>
        <v>4</v>
      </c>
      <c r="KL16" s="4">
        <f>'15'!KL1</f>
        <v>4</v>
      </c>
      <c r="KM16" s="4">
        <f>'15'!KM1</f>
        <v>4</v>
      </c>
      <c r="KN16" s="4">
        <f>'15'!KN1</f>
        <v>4</v>
      </c>
      <c r="KO16" s="4">
        <f>'15'!KO1</f>
        <v>4</v>
      </c>
      <c r="KP16" s="4">
        <f>'15'!KP1</f>
        <v>4</v>
      </c>
      <c r="KQ16" s="4">
        <f>'15'!KQ1</f>
        <v>4</v>
      </c>
      <c r="KR16" s="4">
        <f>'15'!KR1</f>
        <v>4</v>
      </c>
      <c r="KS16" s="4">
        <f>'15'!KS1</f>
        <v>4</v>
      </c>
      <c r="KT16" s="4">
        <f>'15'!KT1</f>
        <v>2</v>
      </c>
      <c r="KU16" s="4">
        <f>'15'!KU1</f>
        <v>2</v>
      </c>
      <c r="KV16" s="4">
        <f>'15'!KV1</f>
        <v>2</v>
      </c>
      <c r="KW16" s="4">
        <f>'15'!KW1</f>
        <v>2</v>
      </c>
      <c r="KX16" s="4">
        <f>'15'!KX1</f>
        <v>2</v>
      </c>
      <c r="KY16" s="4">
        <f>'15'!KY1</f>
        <v>4</v>
      </c>
      <c r="KZ16" s="4">
        <f>'15'!KZ1</f>
        <v>4</v>
      </c>
      <c r="LA16" s="4">
        <f>'15'!LA1</f>
        <v>4</v>
      </c>
      <c r="LB16" s="4">
        <f>'15'!LB1</f>
        <v>4</v>
      </c>
      <c r="LC16" s="4">
        <f>'15'!LC1</f>
        <v>4</v>
      </c>
      <c r="LD16" s="4">
        <f>'15'!LD1</f>
        <v>3</v>
      </c>
      <c r="LE16" s="4">
        <f>'15'!LE1</f>
        <v>3</v>
      </c>
      <c r="LF16" s="4">
        <f>'15'!LF1</f>
        <v>3</v>
      </c>
      <c r="LG16" s="4">
        <f>'15'!LG1</f>
        <v>3</v>
      </c>
      <c r="LH16" s="4">
        <f>'15'!LH1</f>
        <v>3</v>
      </c>
      <c r="LI16" s="4">
        <f>'15'!LI1</f>
        <v>3.1031974295410238</v>
      </c>
      <c r="LJ16" s="4">
        <f>'15'!LJ1</f>
        <v>3.4866180654559944</v>
      </c>
      <c r="LK16" s="4">
        <f>'15'!LK1</f>
        <v>2.7527867101480563</v>
      </c>
      <c r="LL16" s="4">
        <f>'15'!LL1</f>
        <v>2.2542444752507542</v>
      </c>
      <c r="LM16" s="4">
        <f>'15'!LM1</f>
        <v>1.7185127196958103</v>
      </c>
      <c r="LN16" s="4">
        <f>'15'!LN1</f>
        <v>3.7335507071539191</v>
      </c>
      <c r="LO16" s="4">
        <f>'15'!LO1</f>
        <v>2.9069572990027277</v>
      </c>
      <c r="LP16" s="4">
        <f>'15'!LP1</f>
        <v>1.7333864574056677</v>
      </c>
      <c r="LQ16" s="4">
        <f>'15'!LQ1</f>
        <v>1.4211620397158125</v>
      </c>
      <c r="LR16" s="4">
        <f>'15'!LR1</f>
        <v>0.52791862866791639</v>
      </c>
      <c r="LS16" s="4">
        <f>'15'!LS1</f>
        <v>0.6754532080943606</v>
      </c>
      <c r="LT16" s="4">
        <f>'15'!LT1</f>
        <v>0.5560388360081373</v>
      </c>
      <c r="LU16" s="4">
        <f>'15'!LU1</f>
        <v>0.7100555653554419</v>
      </c>
      <c r="LV16" s="4">
        <f>'15'!LV1</f>
        <v>0.73763970072712903</v>
      </c>
      <c r="LW16" s="4">
        <f>'15'!LW1</f>
        <v>0.5946472421609369</v>
      </c>
      <c r="LX16" s="4">
        <f>'15'!LX1</f>
        <v>2.1088961664718004</v>
      </c>
      <c r="LY16" s="4">
        <f>'15'!LY1</f>
        <v>1.8907480648876429</v>
      </c>
      <c r="LZ16" s="4">
        <f>'15'!LZ1</f>
        <v>3.5041204963995964</v>
      </c>
      <c r="MA16" s="4">
        <f>'15'!MA1</f>
        <v>4.2354813737619281</v>
      </c>
      <c r="MB16" s="4">
        <f>'15'!MB1</f>
        <v>4.646282944873529</v>
      </c>
      <c r="MC16" s="4">
        <f>'15'!MC1</f>
        <v>2.6967109773459241</v>
      </c>
      <c r="MD16" s="4">
        <f>'15'!MD1</f>
        <v>2.3842370406141042</v>
      </c>
      <c r="ME16" s="4">
        <f>'15'!ME1</f>
        <v>2.5558147747726836</v>
      </c>
      <c r="MF16" s="4">
        <f>'15'!MF1</f>
        <v>2.6756819732417938</v>
      </c>
      <c r="MG16" s="4">
        <f>'15'!MG1</f>
        <v>2.4478968267159891</v>
      </c>
      <c r="MH16" s="4">
        <f>'15'!MH1</f>
        <v>3.1031974295410238</v>
      </c>
      <c r="MI16" s="4">
        <f>'15'!MI1</f>
        <v>3.4866180654559944</v>
      </c>
      <c r="MJ16" s="4">
        <f>'15'!MJ1</f>
        <v>2.7527867101480563</v>
      </c>
      <c r="MK16" s="4">
        <f>'15'!MK1</f>
        <v>2.2542444752507542</v>
      </c>
      <c r="ML16" s="4">
        <f>'15'!ML1</f>
        <v>1.7185127196958103</v>
      </c>
      <c r="MM16" s="4">
        <f>'15'!MM1</f>
        <v>1.8085856611078284</v>
      </c>
      <c r="MN16" s="4">
        <f>'15'!MN1</f>
        <v>1.792772187374456</v>
      </c>
      <c r="MO16" s="4">
        <f>'15'!MO1</f>
        <v>1.7093984829775974</v>
      </c>
      <c r="MP16" s="4">
        <f>'15'!MP1</f>
        <v>1.6471408397833509</v>
      </c>
      <c r="MQ16" s="4">
        <f>'15'!MQ1</f>
        <v>1.2534129546313151</v>
      </c>
      <c r="MR16" s="4">
        <f>'15'!MR1</f>
        <v>10.88883962503167</v>
      </c>
      <c r="MS16" s="4">
        <f>'15'!MS1</f>
        <v>8.7055431200646645</v>
      </c>
      <c r="MT16" s="4">
        <f>'15'!MT1</f>
        <v>5.9083858694989448</v>
      </c>
      <c r="MU16" s="4">
        <f>'15'!MU1</f>
        <v>4.6905839234406459</v>
      </c>
      <c r="MV16" s="4">
        <f>'15'!MV1</f>
        <v>1.6818163489841649</v>
      </c>
      <c r="MW16" s="4">
        <f>'15'!MW1</f>
        <v>3.1007611591366282</v>
      </c>
      <c r="MX16" s="4">
        <f>'15'!MX1</f>
        <v>2.5403281221411289</v>
      </c>
      <c r="MY16" s="4">
        <f>'15'!MY1</f>
        <v>1.7517458747914221</v>
      </c>
      <c r="MZ16" s="4">
        <f>'15'!MZ1</f>
        <v>1.4779100315550011</v>
      </c>
      <c r="NA16" s="4">
        <f>'15'!NA1</f>
        <v>0.61956007128228319</v>
      </c>
      <c r="NB16" s="4">
        <f>'15'!NB1</f>
        <v>0.35837590564342314</v>
      </c>
      <c r="NC16" s="4">
        <f>'15'!NC1</f>
        <v>0.27070527193752097</v>
      </c>
      <c r="ND16" s="4">
        <f>'15'!ND1</f>
        <v>0.25634764521015624</v>
      </c>
      <c r="NE16" s="4">
        <f>'15'!NE1</f>
        <v>0.30676390754804922</v>
      </c>
      <c r="NF16" s="4">
        <f>'15'!NF1</f>
        <v>0.25108437890742896</v>
      </c>
      <c r="NG16" s="4">
        <f>'15'!NG1</f>
        <v>7.1557657804599577</v>
      </c>
      <c r="NH16" s="4">
        <f>'15'!NH1</f>
        <v>3.2424322511130539</v>
      </c>
      <c r="NI16" s="4">
        <f>'15'!NI1</f>
        <v>0.7625301279278166</v>
      </c>
      <c r="NJ16" s="4">
        <f>'15'!NJ1</f>
        <v>1.4045057606222939</v>
      </c>
      <c r="NK16" s="4">
        <f>'15'!NK1</f>
        <v>0.62504987100034581</v>
      </c>
      <c r="NL16" s="4">
        <f>'15'!NL1</f>
        <v>3.7335507071539191</v>
      </c>
      <c r="NM16" s="4">
        <f>'15'!NM1</f>
        <v>2.9069572990027277</v>
      </c>
      <c r="NN16" s="4">
        <f>'15'!NN1</f>
        <v>1.7333864574056677</v>
      </c>
      <c r="NO16" s="4">
        <f>'15'!NO1</f>
        <v>1.4211620397158122</v>
      </c>
      <c r="NP16" s="4">
        <f>'15'!NP1</f>
        <v>0.52791862866791628</v>
      </c>
      <c r="NQ16" s="4">
        <f>'15'!NQ1</f>
        <v>4.3943565486870009</v>
      </c>
      <c r="NR16" s="4">
        <f>'15'!NR1</f>
        <v>3.7744536380084979</v>
      </c>
      <c r="NS16" s="4">
        <f>'15'!NS1</f>
        <v>2.4157097830789196</v>
      </c>
      <c r="NT16" s="4">
        <f>'15'!NT1</f>
        <v>1.8759345417186466</v>
      </c>
      <c r="NU16" s="4">
        <f>'15'!NU1</f>
        <v>0.78723834348485255</v>
      </c>
      <c r="NV16" s="4">
        <f>'15'!NV1</f>
        <v>2.1448293861548633</v>
      </c>
      <c r="NW16" s="4">
        <f>'15'!NW1</f>
        <v>2.2117085026593317</v>
      </c>
      <c r="NX16" s="4">
        <f>'15'!NX1</f>
        <v>1.9158925030869645</v>
      </c>
      <c r="NY16" s="4">
        <f>'15'!NY1</f>
        <v>1.6627744311173873</v>
      </c>
      <c r="NZ16" s="4">
        <f>'15'!NZ1</f>
        <v>1.0406607394305731</v>
      </c>
      <c r="OA16" s="4">
        <f>'15'!OA1</f>
        <v>0.66413506030793079</v>
      </c>
      <c r="OB16" s="4">
        <f>'15'!OB1</f>
        <v>0.57463575236762965</v>
      </c>
      <c r="OC16" s="4">
        <f>'15'!OC1</f>
        <v>0.71377844417004765</v>
      </c>
      <c r="OD16" s="4">
        <f>'15'!OD1</f>
        <v>0.71651601729538206</v>
      </c>
      <c r="OE16" s="4">
        <f>'15'!OE1</f>
        <v>0.62152586976680291</v>
      </c>
      <c r="OF16" s="4">
        <f>'15'!OF1</f>
        <v>0.36721238843678683</v>
      </c>
      <c r="OG16" s="4">
        <f>'15'!OG1</f>
        <v>0.32052915390727532</v>
      </c>
      <c r="OH16" s="4">
        <f>'15'!OH1</f>
        <v>0.41756117796870773</v>
      </c>
      <c r="OI16" s="4">
        <f>'15'!OI1</f>
        <v>0.43500592055602583</v>
      </c>
      <c r="OJ16" s="4">
        <f>'15'!OJ1</f>
        <v>0.49586679910263215</v>
      </c>
      <c r="OK16" s="4">
        <f>'15'!OK1</f>
        <v>1.8713815585385911</v>
      </c>
      <c r="OL16" s="4">
        <f>'15'!OL1</f>
        <v>1.4701570797292085</v>
      </c>
      <c r="OM16" s="4">
        <f>'15'!OM1</f>
        <v>1.8659651394693073</v>
      </c>
      <c r="ON16" s="4">
        <f>'15'!ON1</f>
        <v>2.3993247522913657</v>
      </c>
      <c r="OO16" s="4">
        <f>'15'!OO1</f>
        <v>1.9961077735739583</v>
      </c>
      <c r="OP16" s="4">
        <f>'15'!OP1</f>
        <v>3.8360613182925007</v>
      </c>
      <c r="OQ16" s="4">
        <f>'15'!OQ1</f>
        <v>5.0154788203509542</v>
      </c>
      <c r="OR16" s="4">
        <f>'15'!OR1</f>
        <v>5.6216707326441036</v>
      </c>
      <c r="OS16" s="4">
        <f>'15'!OS1</f>
        <v>5.0725762848151277</v>
      </c>
      <c r="OT16" s="4">
        <f>'15'!OT1</f>
        <v>5.8676830871870109</v>
      </c>
      <c r="OU16" s="4">
        <f>'15'!OU1</f>
        <v>5.4975559343001015</v>
      </c>
      <c r="OV16" s="4">
        <f>'15'!OV1</f>
        <v>3.7698256390111511</v>
      </c>
      <c r="OW16" s="4">
        <f>'15'!OW1</f>
        <v>6.233236813482784</v>
      </c>
      <c r="OX16" s="4">
        <f>'15'!OX1</f>
        <v>8.3497637806669118</v>
      </c>
      <c r="OY16" s="4">
        <f>'15'!OY1</f>
        <v>7.9184285787680029</v>
      </c>
      <c r="OZ16" s="4">
        <f>'15'!OZ1</f>
        <v>4.7676492093077085</v>
      </c>
      <c r="PA16" s="4">
        <f>'15'!PA1</f>
        <v>4.2371006800782993</v>
      </c>
      <c r="PB16" s="4">
        <f>'15'!PB1</f>
        <v>7.4874228258952193</v>
      </c>
      <c r="PC16" s="4">
        <f>'15'!PC1</f>
        <v>8.7205429335812052</v>
      </c>
      <c r="PD16" s="4">
        <f>'15'!PD1</f>
        <v>7.2796390424837725</v>
      </c>
      <c r="PE16" s="4">
        <f>'15'!PE1</f>
        <v>7.0584448369984933</v>
      </c>
      <c r="PF16" s="4">
        <f>'15'!PF1</f>
        <v>7.6201524168651638</v>
      </c>
      <c r="PG16" s="4">
        <f>'15'!PG1</f>
        <v>10.54484070151206</v>
      </c>
      <c r="PH16" s="4">
        <f>'15'!PH1</f>
        <v>11.822225572979493</v>
      </c>
      <c r="PI16" s="4">
        <f>'15'!PI1</f>
        <v>12.241945352390269</v>
      </c>
      <c r="PJ16" s="4">
        <f>'15'!PJ1</f>
        <v>1.303125581450471</v>
      </c>
      <c r="PK16" s="4">
        <f>'15'!PK1</f>
        <v>1.3095904397261864</v>
      </c>
      <c r="PL16" s="4">
        <f>'15'!PL1</f>
        <v>1.2321995680113149</v>
      </c>
      <c r="PM16" s="4">
        <f>'15'!PM1</f>
        <v>1.2408218577220791</v>
      </c>
      <c r="PN16" s="4">
        <f>'15'!PN1</f>
        <v>1.314509785202864</v>
      </c>
      <c r="PO16" s="12">
        <f>'15'!PO1</f>
        <v>3.2459047308064313</v>
      </c>
      <c r="PP16" s="4">
        <f>'15'!PP1</f>
        <v>2.9361843006238972</v>
      </c>
      <c r="PQ16" s="4">
        <f>'15'!PQ1</f>
        <v>2.1982569911406271</v>
      </c>
      <c r="PR16" s="4">
        <f>'15'!PR1</f>
        <v>1.8482359371966577</v>
      </c>
      <c r="PS16" s="4">
        <f>'15'!PS1</f>
        <v>1.0705690817291773</v>
      </c>
      <c r="PT16" s="4">
        <f>'15'!PT1</f>
        <v>4.7862985651912506</v>
      </c>
      <c r="PU16" s="4">
        <f>'15'!PU1</f>
        <v>3.076777214141464</v>
      </c>
      <c r="PV16" s="4">
        <f>'15'!PV1</f>
        <v>1.5266908980080767</v>
      </c>
      <c r="PW16" s="4">
        <f>'15'!PW1</f>
        <v>1.4879042897120405</v>
      </c>
      <c r="PX16" s="4">
        <f>'15'!PX1</f>
        <v>0.62273348817158358</v>
      </c>
      <c r="PY16" s="4">
        <f>'15'!PY1</f>
        <v>0.96757633576110302</v>
      </c>
      <c r="PZ16" s="4">
        <f>'15'!PZ1</f>
        <v>0.7884406620013712</v>
      </c>
      <c r="QA16" s="4">
        <f>'15'!QA1</f>
        <v>0.99910158720268749</v>
      </c>
      <c r="QB16" s="4">
        <f>'15'!QB1</f>
        <v>1.1836155633809244</v>
      </c>
      <c r="QC16" s="4">
        <f>'15'!QC1</f>
        <v>1.0378334808144645</v>
      </c>
      <c r="QD16" s="4">
        <f>'15'!QD1</f>
        <v>4.9695110345680291</v>
      </c>
      <c r="QE16" s="4">
        <f>'15'!QE1</f>
        <v>4.4078537604647439</v>
      </c>
      <c r="QF16" s="4">
        <f>'15'!QF1</f>
        <v>6.633484833348712</v>
      </c>
      <c r="QG16" s="4">
        <f>'15'!QG1</f>
        <v>7.8490305915952732</v>
      </c>
      <c r="QH16" s="4">
        <f>'15'!QH1</f>
        <v>7.5264121160503263</v>
      </c>
      <c r="QI16" s="4">
        <f>'15'!QI1</f>
        <v>4.2876779359149255</v>
      </c>
      <c r="QJ16" s="4">
        <f>'15'!QJ1</f>
        <v>3.4172655768448954</v>
      </c>
      <c r="QK16" s="4">
        <f>'15'!QK1</f>
        <v>3.7224836106883168</v>
      </c>
      <c r="QL16" s="4">
        <f>'15'!QL1</f>
        <v>4.1730714628832306</v>
      </c>
      <c r="QM16" s="4">
        <f>'15'!QM1</f>
        <v>3.6084971814342324</v>
      </c>
    </row>
    <row r="17" spans="1:455" x14ac:dyDescent="0.25">
      <c r="A17" s="6" t="s">
        <v>512</v>
      </c>
      <c r="B17" s="18">
        <f>MEDIAN(BS2:BS101)</f>
        <v>4.6472645451678542E-2</v>
      </c>
      <c r="C17" s="18">
        <f t="shared" ref="C17:F17" si="12">MEDIAN(BT2:BT101)</f>
        <v>4.7262852940699811E-2</v>
      </c>
      <c r="D17" s="18">
        <f t="shared" si="12"/>
        <v>4.5313272227735665E-2</v>
      </c>
      <c r="E17" s="18">
        <f t="shared" si="12"/>
        <v>5.6152376115346334E-2</v>
      </c>
      <c r="F17" s="18">
        <f t="shared" si="12"/>
        <v>5.1439954383451059E-2</v>
      </c>
      <c r="N17">
        <f>IFERROR('16'!N1,0)</f>
        <v>-66017</v>
      </c>
      <c r="O17" s="4">
        <f>'16'!O1</f>
        <v>-33069</v>
      </c>
      <c r="P17" s="4">
        <f>'16'!P1</f>
        <v>-62965</v>
      </c>
      <c r="Q17" s="4">
        <f>'16'!Q1</f>
        <v>-7465</v>
      </c>
      <c r="R17" s="4">
        <f>'16'!R1</f>
        <v>20689</v>
      </c>
      <c r="S17" s="4">
        <f>'16'!S1</f>
        <v>-20354</v>
      </c>
      <c r="T17" s="4">
        <f>'16'!T1</f>
        <v>-10040</v>
      </c>
      <c r="U17" s="4">
        <f>'16'!U1</f>
        <v>-56095</v>
      </c>
      <c r="V17" s="4">
        <f>'16'!V1</f>
        <v>3583</v>
      </c>
      <c r="W17" s="4">
        <f>'16'!W1</f>
        <v>30457</v>
      </c>
      <c r="X17" s="7">
        <f>'16'!X1</f>
        <v>-8.1116139294371767E-3</v>
      </c>
      <c r="Y17" s="7">
        <f>'16'!Y1</f>
        <v>-9.4130454721277346E-2</v>
      </c>
      <c r="Z17" s="7">
        <f>'16'!Z1</f>
        <v>-4.4199182818868345E-2</v>
      </c>
      <c r="AA17" s="7">
        <f>'16'!AA1</f>
        <v>0.11539927699199193</v>
      </c>
      <c r="AB17" s="7">
        <f>'16'!AB1</f>
        <v>-7.6937311060554112E-2</v>
      </c>
      <c r="AC17" s="7">
        <f>'16'!AC1</f>
        <v>-6.8096793106640505E-2</v>
      </c>
      <c r="AD17" s="7">
        <f>'16'!AD1</f>
        <v>5.3395719164330703E-2</v>
      </c>
      <c r="AE17" s="7">
        <f>'16'!AE1</f>
        <v>0.20480279026264683</v>
      </c>
      <c r="AF17" s="7">
        <f>'16'!AF1</f>
        <v>0.2021834840552118</v>
      </c>
      <c r="AG17" s="7">
        <f>'16'!AG1</f>
        <v>-0.16440051901824021</v>
      </c>
      <c r="AH17" s="7">
        <f>'16'!AH1</f>
        <v>-0.23840084206062534</v>
      </c>
      <c r="AI17" s="7">
        <f>'16'!AI1</f>
        <v>-2.7498140524777046E-2</v>
      </c>
      <c r="AJ17" s="4">
        <f>'16'!AJ1</f>
        <v>141638</v>
      </c>
      <c r="AK17" s="4">
        <f>'16'!AK1</f>
        <v>153637</v>
      </c>
      <c r="AL17" s="4">
        <f>'16'!AL1</f>
        <v>122875</v>
      </c>
      <c r="AM17" s="4">
        <f>'16'!AM1</f>
        <v>38625</v>
      </c>
      <c r="AN17" s="4">
        <f>'16'!AN1</f>
        <v>206614</v>
      </c>
      <c r="AO17" s="4">
        <f>'16'!AO1</f>
        <v>7.4755123144446031E-2</v>
      </c>
      <c r="AP17" s="4">
        <f>'16'!AP1</f>
        <v>8.4483545248837499E-2</v>
      </c>
      <c r="AQ17" s="4">
        <f>'16'!AQ1</f>
        <v>8.2266023420434292E-2</v>
      </c>
      <c r="AR17" s="4">
        <f>'16'!AR1</f>
        <v>6.1688819879665166E-2</v>
      </c>
      <c r="AS17" s="4">
        <f>'16'!AS1</f>
        <v>0.17844322370868543</v>
      </c>
      <c r="AT17" s="4">
        <f>'16'!AT1</f>
        <v>0.40276589284235514</v>
      </c>
      <c r="AU17" s="4">
        <f>'16'!AU1</f>
        <v>0.41017747443418789</v>
      </c>
      <c r="AV17" s="4">
        <f>'16'!AV1</f>
        <v>0.4069485847947269</v>
      </c>
      <c r="AW17" s="4">
        <f>'16'!AW1</f>
        <v>0.55109221705348699</v>
      </c>
      <c r="AX17" s="4">
        <f>'16'!AX1</f>
        <v>0.82630605037226001</v>
      </c>
      <c r="AY17" s="4">
        <f>'16'!AY1</f>
        <v>0.75969899203951152</v>
      </c>
      <c r="AZ17" s="4">
        <f>'16'!AZ1</f>
        <v>0.79088110457212113</v>
      </c>
      <c r="BA17" s="4">
        <f>'16'!BA1</f>
        <v>0.80862788968199995</v>
      </c>
      <c r="BB17" s="4">
        <f>'16'!BB1</f>
        <v>1.1840114950444838</v>
      </c>
      <c r="BC17" s="4">
        <f>'16'!BC1</f>
        <v>1.3721102140796892</v>
      </c>
      <c r="BD17" s="4">
        <f>'16'!BD1</f>
        <v>-113170</v>
      </c>
      <c r="BE17" s="4">
        <f>'16'!BE1</f>
        <v>-90753</v>
      </c>
      <c r="BF17" s="4">
        <f>'16'!BF1</f>
        <v>-90324</v>
      </c>
      <c r="BG17" s="4">
        <f>'16'!BG1</f>
        <v>58781</v>
      </c>
      <c r="BH17" s="4">
        <f>'16'!BH1</f>
        <v>77019</v>
      </c>
      <c r="BI17" s="4">
        <f>'16'!BI1</f>
        <v>-6.8293098877794467</v>
      </c>
      <c r="BJ17" s="4">
        <f>'16'!BJ1</f>
        <v>-8.5157846021619115</v>
      </c>
      <c r="BK17" s="4">
        <f>'16'!BK1</f>
        <v>-10.421050883486117</v>
      </c>
      <c r="BL17" s="4">
        <f>'16'!BL1</f>
        <v>16.192766370085572</v>
      </c>
      <c r="BM17" s="4">
        <f>'16'!BM1</f>
        <v>10.044248821719316</v>
      </c>
      <c r="BN17" s="4">
        <f>'16'!BN1</f>
        <v>-53.446103046684257</v>
      </c>
      <c r="BO17" s="4">
        <f>'16'!BO1</f>
        <v>-42.861581997663144</v>
      </c>
      <c r="BP17" s="4">
        <f>'16'!BP1</f>
        <v>-35.025258400609388</v>
      </c>
      <c r="BQ17" s="4">
        <f>'16'!BQ1</f>
        <v>22.540929181458395</v>
      </c>
      <c r="BR17" s="4">
        <f>'16'!BR1</f>
        <v>36.339203307144018</v>
      </c>
      <c r="BS17" s="4">
        <f>'16'!BS1</f>
        <v>-9.7663485037664727E-2</v>
      </c>
      <c r="BT17" s="4">
        <f>'16'!BT1</f>
        <v>-4.8524414079695724E-2</v>
      </c>
      <c r="BU17" s="4">
        <f>'16'!BU1</f>
        <v>-8.3695884791714026E-2</v>
      </c>
      <c r="BV17" s="4">
        <f>'16'!BV1</f>
        <v>-9.4842306402268591E-3</v>
      </c>
      <c r="BW17" s="4">
        <f>'16'!BW1</f>
        <v>2.9318527399055924E-2</v>
      </c>
      <c r="BX17" s="4">
        <f>'16'!BX1</f>
        <v>-3.0111071003781267E-2</v>
      </c>
      <c r="BY17" s="4">
        <f>'16'!BY1</f>
        <v>-1.473238130454943E-2</v>
      </c>
      <c r="BZ17" s="4">
        <f>'16'!BZ1</f>
        <v>-7.4563974547624839E-2</v>
      </c>
      <c r="CA17" s="4">
        <f>'16'!CA1</f>
        <v>4.5521766086983034E-3</v>
      </c>
      <c r="CB17" s="4">
        <f>'16'!CB1</f>
        <v>4.3160828894245551E-2</v>
      </c>
      <c r="CC17" s="4">
        <f>'16'!CC1</f>
        <v>-0.32671493544092683</v>
      </c>
      <c r="CD17" s="4">
        <f>'16'!CD1</f>
        <v>-0.19674559733460256</v>
      </c>
      <c r="CE17" s="4">
        <f>'16'!CE1</f>
        <v>-0.31302666182779931</v>
      </c>
      <c r="CF17" s="4">
        <f>'16'!CF1</f>
        <v>-2.8264310108513747E-2</v>
      </c>
      <c r="CG17" s="4">
        <f>'16'!CG1</f>
        <v>7.6179570074599939E-2</v>
      </c>
      <c r="CH17" s="4">
        <f>'16'!CH1</f>
        <v>-8.5417655940885504E-2</v>
      </c>
      <c r="CI17" s="4">
        <f>'16'!CI1</f>
        <v>-4.2789321884546858E-2</v>
      </c>
      <c r="CJ17" s="4">
        <f>'16'!CJ1</f>
        <v>-6.6893593874665216E-2</v>
      </c>
      <c r="CK17" s="4">
        <f>'16'!CK1</f>
        <v>-7.8428117714668729E-3</v>
      </c>
      <c r="CL17" s="4">
        <f>'16'!CL1</f>
        <v>2.6743864384344323E-2</v>
      </c>
      <c r="CM17" s="4">
        <f>'16'!CM1</f>
        <v>1.0854176559408855</v>
      </c>
      <c r="CN17" s="4">
        <f>'16'!CN1</f>
        <v>1.0427893218845468</v>
      </c>
      <c r="CO17" s="4">
        <f>'16'!CO1</f>
        <v>1.0668935938746653</v>
      </c>
      <c r="CP17" s="4">
        <f>'16'!CP1</f>
        <v>1.0078428117714668</v>
      </c>
      <c r="CQ17" s="4">
        <f>'16'!CQ1</f>
        <v>0.97325613561565572</v>
      </c>
      <c r="CR17" s="4">
        <f>'16'!CR1</f>
        <v>-7.6722291499848341E-2</v>
      </c>
      <c r="CS17" s="4">
        <f>'16'!CS1</f>
        <v>-3.9469632409283938E-2</v>
      </c>
      <c r="CT17" s="4">
        <f>'16'!CT1</f>
        <v>-6.0133092157915145E-2</v>
      </c>
      <c r="CU17" s="4">
        <f>'16'!CU1</f>
        <v>-7.1053350453399375E-3</v>
      </c>
      <c r="CV17" s="4">
        <f>'16'!CV1</f>
        <v>2.7032006188002382E-2</v>
      </c>
      <c r="CW17" s="4">
        <f>'16'!CW1</f>
        <v>1.1433641436526205</v>
      </c>
      <c r="CX17" s="4">
        <f>'16'!CX1</f>
        <v>1.1340309203923158</v>
      </c>
      <c r="CY17" s="4">
        <f>'16'!CY1</f>
        <v>1.2511793722509561</v>
      </c>
      <c r="CZ17" s="4">
        <f>'16'!CZ1</f>
        <v>1.2092895911045158</v>
      </c>
      <c r="DA17" s="4">
        <f>'16'!DA1</f>
        <v>1.0962711662649167</v>
      </c>
      <c r="DB17" s="4">
        <f>'16'!DB1</f>
        <v>319.23337986965521</v>
      </c>
      <c r="DC17" s="4">
        <f>'16'!DC1</f>
        <v>321.86071246957619</v>
      </c>
      <c r="DD17" s="4">
        <f>'16'!DD1</f>
        <v>291.724758332085</v>
      </c>
      <c r="DE17" s="4">
        <f>'16'!DE1</f>
        <v>301.83010147852497</v>
      </c>
      <c r="DF17" s="4">
        <f>'16'!DF1</f>
        <v>332.94682121722138</v>
      </c>
      <c r="DG17" s="4">
        <f>'16'!DG1</f>
        <v>4.5977525015169727</v>
      </c>
      <c r="DH17" s="4">
        <f>'16'!DH1</f>
        <v>4.6776844997790787</v>
      </c>
      <c r="DI17" s="4">
        <f>'16'!DI1</f>
        <v>4.964902286573305</v>
      </c>
      <c r="DJ17" s="4">
        <f>'16'!DJ1</f>
        <v>4.7077964793922273</v>
      </c>
      <c r="DK17" s="4">
        <f>'16'!DK1</f>
        <v>6.8478180047800299</v>
      </c>
      <c r="DL17" s="4">
        <f>'16'!DL1</f>
        <v>79.386613324569495</v>
      </c>
      <c r="DM17" s="4">
        <f>'16'!DM1</f>
        <v>78.030059534207254</v>
      </c>
      <c r="DN17" s="4">
        <f>'16'!DN1</f>
        <v>73.516049044324106</v>
      </c>
      <c r="DO17" s="4">
        <f>'16'!DO1</f>
        <v>77.530964135289295</v>
      </c>
      <c r="DP17" s="4">
        <f>'16'!DP1</f>
        <v>53.301650211091548</v>
      </c>
      <c r="DQ17" s="4">
        <f>'16'!DQ1</f>
        <v>5.0031590463305218</v>
      </c>
      <c r="DR17" s="4">
        <f>'16'!DR1</f>
        <v>5.4677453588408422</v>
      </c>
      <c r="DS17" s="4">
        <f>'16'!DS1</f>
        <v>6.1423024718749186</v>
      </c>
      <c r="DT17" s="4">
        <f>'16'!DT1</f>
        <v>6.0883417766861117</v>
      </c>
      <c r="DU17" s="4">
        <f>'16'!DU1</f>
        <v>5.7690724417199872</v>
      </c>
      <c r="DV17" s="4">
        <f>'16'!DV1</f>
        <v>72.953907045530116</v>
      </c>
      <c r="DW17" s="4">
        <f>'16'!DW1</f>
        <v>66.755120446461262</v>
      </c>
      <c r="DX17" s="4">
        <f>'16'!DX1</f>
        <v>59.42397035497747</v>
      </c>
      <c r="DY17" s="4">
        <f>'16'!DY1</f>
        <v>59.950642291088613</v>
      </c>
      <c r="DZ17" s="4">
        <f>'16'!DZ1</f>
        <v>63.268402968983892</v>
      </c>
      <c r="EA17" s="4">
        <f>'16'!EA1</f>
        <v>1.6410900497079315</v>
      </c>
      <c r="EB17" s="4">
        <f>'16'!EB1</f>
        <v>1.5107672759261068</v>
      </c>
      <c r="EC17" s="4">
        <f>'16'!EC1</f>
        <v>1.7127938524582706</v>
      </c>
      <c r="ED17" s="4">
        <f>'16'!ED1</f>
        <v>1.8243949843019847</v>
      </c>
      <c r="EE17" s="4">
        <f>'16'!EE1</f>
        <v>1.7876243206270566</v>
      </c>
      <c r="EF17" s="4">
        <f>'16'!EF1</f>
        <v>222.41314549738442</v>
      </c>
      <c r="EG17" s="4">
        <f>'16'!EG1</f>
        <v>241.59909061854245</v>
      </c>
      <c r="EH17" s="4">
        <f>'16'!EH1</f>
        <v>213.10211936838593</v>
      </c>
      <c r="EI17" s="4">
        <f>'16'!EI1</f>
        <v>200.06632507798159</v>
      </c>
      <c r="EJ17" s="4">
        <f>'16'!EJ1</f>
        <v>204.18160336505525</v>
      </c>
      <c r="EK17" s="4">
        <f>'16'!EK1</f>
        <v>0.70106248261741755</v>
      </c>
      <c r="EL17" s="4">
        <f>'16'!EL1</f>
        <v>0.75333532895470523</v>
      </c>
      <c r="EM17" s="4">
        <f>'16'!EM1</f>
        <v>0.73229014218929245</v>
      </c>
      <c r="EN17" s="4">
        <f>'16'!EN1</f>
        <v>0.66444499781475197</v>
      </c>
      <c r="EO17" s="4">
        <f>'16'!EO1</f>
        <v>0.61513923785149571</v>
      </c>
      <c r="EP17" s="4">
        <f>'16'!EP1</f>
        <v>0.29892568243279227</v>
      </c>
      <c r="EQ17" s="4">
        <f>'16'!EQ1</f>
        <v>0.24663532367217811</v>
      </c>
      <c r="ER17" s="4">
        <f>'16'!ER1</f>
        <v>0.26737621742187695</v>
      </c>
      <c r="ES17" s="4">
        <f>'16'!ES1</f>
        <v>0.33555500218524803</v>
      </c>
      <c r="ET17" s="4">
        <f>'16'!ET1</f>
        <v>0.38486076214850429</v>
      </c>
      <c r="EU17" s="4">
        <f>'16'!EU1</f>
        <v>3.3453130954207353</v>
      </c>
      <c r="EV17" s="4">
        <f>'16'!EV1</f>
        <v>4.0545692527367923</v>
      </c>
      <c r="EW17" s="4">
        <f>'16'!EW1</f>
        <v>3.7400484218166632</v>
      </c>
      <c r="EX17" s="4">
        <f>'16'!EX1</f>
        <v>2.9801373649257519</v>
      </c>
      <c r="EY17" s="4">
        <f>'16'!EY1</f>
        <v>2.5983423054547061</v>
      </c>
      <c r="EZ17" s="4">
        <f>'16'!EZ1</f>
        <v>2.3452735038082184</v>
      </c>
      <c r="FA17" s="4">
        <f>'16'!FA1</f>
        <v>3.0544502617801048</v>
      </c>
      <c r="FB17" s="4">
        <f>'16'!FB1</f>
        <v>2.7388005906069628</v>
      </c>
      <c r="FC17" s="4">
        <f>'16'!FC1</f>
        <v>1.9801373649257517</v>
      </c>
      <c r="FD17" s="4">
        <f>'16'!FD1</f>
        <v>1.5983423054547061</v>
      </c>
      <c r="FE17" s="4">
        <f>'16'!FE1</f>
        <v>-3.7541871085611883E-2</v>
      </c>
      <c r="FF17" s="4">
        <f>'16'!FF1</f>
        <v>7.1168686439492049E-2</v>
      </c>
      <c r="FG17" s="4">
        <f>'16'!FG1</f>
        <v>-7.1575802332964608E-2</v>
      </c>
      <c r="FH17" s="4">
        <f>'16'!FH1</f>
        <v>-5.1209275944016669E-2</v>
      </c>
      <c r="FI17" s="4">
        <f>'16'!FI1</f>
        <v>0.13869971293210745</v>
      </c>
      <c r="FJ17" s="4">
        <f>'16'!FJ1</f>
        <v>-6.1182587630541074E-2</v>
      </c>
      <c r="FK17" s="4">
        <f>'16'!FK1</f>
        <v>0.10896741671081747</v>
      </c>
      <c r="FL17" s="4">
        <f>'16'!FL1</f>
        <v>-0.12297538423000616</v>
      </c>
      <c r="FM17" s="4">
        <f>'16'!FM1</f>
        <v>-8.8215273183398279E-2</v>
      </c>
      <c r="FN17" s="4">
        <f>'16'!FN1</f>
        <v>0.25466905946125262</v>
      </c>
      <c r="FO17" s="4">
        <f>'16'!FO1</f>
        <v>-0.1434899016643324</v>
      </c>
      <c r="FP17" s="4">
        <f>'16'!FP1</f>
        <v>0.33283555449785818</v>
      </c>
      <c r="FQ17" s="4">
        <f>'16'!FQ1</f>
        <v>-0.33680505495925905</v>
      </c>
      <c r="FR17" s="4">
        <f>'16'!FR1</f>
        <v>-0.1746783585875796</v>
      </c>
      <c r="FS17" s="4">
        <f>'16'!FS1</f>
        <v>0.40704833162728016</v>
      </c>
      <c r="FT17">
        <f>IFERROR('16'!FT1,0)</f>
        <v>-0.28993999999999998</v>
      </c>
      <c r="FU17">
        <f>IFERROR('16'!FU1,0)</f>
        <v>0</v>
      </c>
      <c r="FV17">
        <f>IFERROR('16'!FV1,0)</f>
        <v>0</v>
      </c>
      <c r="FW17">
        <f>IFERROR('16'!FW1,0)</f>
        <v>0</v>
      </c>
      <c r="FX17">
        <f>IFERROR('16'!FX1,0)</f>
        <v>0</v>
      </c>
      <c r="FY17" s="4">
        <f>'16'!FY1</f>
        <v>-0.16742015846997768</v>
      </c>
      <c r="FZ17" s="4">
        <f>'16'!FZ1</f>
        <v>-0.13316810762268669</v>
      </c>
      <c r="GA17" s="4">
        <f>'16'!GA1</f>
        <v>-0.120062687174252</v>
      </c>
      <c r="GB17" s="4">
        <f>'16'!GB1</f>
        <v>7.4680852145100465E-2</v>
      </c>
      <c r="GC17" s="4">
        <f>'16'!GC1</f>
        <v>0.10914416654975534</v>
      </c>
      <c r="GD17" s="4">
        <f>'16'!GD1</f>
        <v>-9.7663485037664727E-2</v>
      </c>
      <c r="GE17" s="4">
        <f>'16'!GE1</f>
        <v>-4.8524414079695724E-2</v>
      </c>
      <c r="GF17" s="4">
        <f>'16'!GF1</f>
        <v>-8.3695884791714026E-2</v>
      </c>
      <c r="GG17" s="4">
        <f>'16'!GG1</f>
        <v>-9.4842306402268591E-3</v>
      </c>
      <c r="GH17" s="4">
        <f>'16'!GH1</f>
        <v>2.9318527399055924E-2</v>
      </c>
      <c r="GI17" s="4">
        <f>'16'!GI1</f>
        <v>-3.0111071003781267E-2</v>
      </c>
      <c r="GJ17" s="4">
        <f>'16'!GJ1</f>
        <v>-1.473238130454943E-2</v>
      </c>
      <c r="GK17" s="4">
        <f>'16'!GK1</f>
        <v>-7.4563974547624839E-2</v>
      </c>
      <c r="GL17" s="4">
        <f>'16'!GL1</f>
        <v>4.5521766086983034E-3</v>
      </c>
      <c r="GM17" s="4">
        <f>'16'!GM1</f>
        <v>4.3160828894245551E-2</v>
      </c>
      <c r="GN17" s="4">
        <f>'16'!GN1</f>
        <v>0.27072447645140868</v>
      </c>
      <c r="GO17" s="4">
        <f>'16'!GO1</f>
        <v>0.26852846401718583</v>
      </c>
      <c r="GP17" s="4">
        <f>'16'!GP1</f>
        <v>0.24325175759364195</v>
      </c>
      <c r="GQ17" s="4">
        <f>'16'!GQ1</f>
        <v>0.23250022868874953</v>
      </c>
      <c r="GR17" s="4">
        <f>'16'!GR1</f>
        <v>0.25933058697990402</v>
      </c>
      <c r="GS17" s="4">
        <f>'16'!GS1</f>
        <v>1.1433641436526205</v>
      </c>
      <c r="GT17" s="4">
        <f>'16'!GT1</f>
        <v>1.1340309203923158</v>
      </c>
      <c r="GU17" s="4">
        <f>'16'!GU1</f>
        <v>1.2511793722509561</v>
      </c>
      <c r="GV17" s="4">
        <f>'16'!GV1</f>
        <v>1.2092895911045158</v>
      </c>
      <c r="GW17" s="4">
        <f>'16'!GW1</f>
        <v>1.0962711662649167</v>
      </c>
      <c r="GX17" s="4">
        <f>'16'!GX1</f>
        <v>0.9584653724162826</v>
      </c>
      <c r="GY17" s="4">
        <f>'16'!GY1</f>
        <v>1.0621895928345455</v>
      </c>
      <c r="GZ17" s="4">
        <f>'16'!GZ1</f>
        <v>0.96219712165379301</v>
      </c>
      <c r="HA17" s="4">
        <f>'16'!HA1</f>
        <v>1.3641777483305719</v>
      </c>
      <c r="HB17" s="4">
        <f>'16'!HB1</f>
        <v>1.4401873259615425</v>
      </c>
      <c r="HC17" s="4">
        <f>'16'!HC1</f>
        <v>0.70106248261741755</v>
      </c>
      <c r="HD17" s="4">
        <f>'16'!HD1</f>
        <v>0.75333532895470523</v>
      </c>
      <c r="HE17" s="4">
        <f>'16'!HE1</f>
        <v>0.73229014218929245</v>
      </c>
      <c r="HF17" s="4">
        <f>'16'!HF1</f>
        <v>0.66444499781475197</v>
      </c>
      <c r="HG17" s="4">
        <f>'16'!HG1</f>
        <v>0.61513923785149571</v>
      </c>
      <c r="HH17" s="4">
        <f>'16'!HH1</f>
        <v>-3.0111071003781267E-2</v>
      </c>
      <c r="HI17" s="4">
        <f>'16'!HI1</f>
        <v>-1.473238130454943E-2</v>
      </c>
      <c r="HJ17" s="4">
        <f>'16'!HJ1</f>
        <v>-7.4563974547624839E-2</v>
      </c>
      <c r="HK17" s="4">
        <f>'16'!HK1</f>
        <v>4.5521766086983034E-3</v>
      </c>
      <c r="HL17" s="4">
        <f>'16'!HL1</f>
        <v>4.3160828894245551E-2</v>
      </c>
      <c r="HM17" s="4">
        <f>'16'!HM1</f>
        <v>1.1922247338615666</v>
      </c>
      <c r="HN17" s="4">
        <f>'16'!HN1</f>
        <v>1.2069004478409138</v>
      </c>
      <c r="HO17" s="4">
        <f>'16'!HO1</f>
        <v>1.3047665381287161</v>
      </c>
      <c r="HP17" s="4">
        <f>'16'!HP1</f>
        <v>1.1956648236047445</v>
      </c>
      <c r="HQ17" s="4">
        <f>'16'!HQ1</f>
        <v>1.1794610175111917</v>
      </c>
      <c r="HR17" s="4">
        <f>'16'!HR1</f>
        <v>0.75969899203951152</v>
      </c>
      <c r="HS17" s="4">
        <f>'16'!HS1</f>
        <v>0.79088110457212113</v>
      </c>
      <c r="HT17" s="4">
        <f>'16'!HT1</f>
        <v>0.80862788968199995</v>
      </c>
      <c r="HU17" s="4">
        <f>'16'!HU1</f>
        <v>1.1840114950444838</v>
      </c>
      <c r="HV17" s="4">
        <f>'16'!HV1</f>
        <v>1.3721102140796892</v>
      </c>
      <c r="HW17" s="4">
        <f>'16'!HW1</f>
        <v>0.43523959196321832</v>
      </c>
      <c r="HX17" s="4">
        <f>'16'!HX1</f>
        <v>0.5122044516821268</v>
      </c>
      <c r="HY17" s="4">
        <f>'16'!HY1</f>
        <v>0.2862921351616361</v>
      </c>
      <c r="HZ17" s="4">
        <f>'16'!HZ1</f>
        <v>0.60239649124827588</v>
      </c>
      <c r="IA17" s="4">
        <f>'16'!IA1</f>
        <v>0.77481950612398798</v>
      </c>
      <c r="IB17" s="4">
        <f>'16'!IB1</f>
        <v>1.4264063828754592</v>
      </c>
      <c r="IC17" s="4">
        <f>'16'!IC1</f>
        <v>1.3274301118833172</v>
      </c>
      <c r="ID17" s="4">
        <f>'16'!ID1</f>
        <v>1.365578945266624</v>
      </c>
      <c r="IE17" s="4">
        <f>'16'!IE1</f>
        <v>1.5050154689836361</v>
      </c>
      <c r="IF17" s="4">
        <f>'16'!IF1</f>
        <v>1.6256482085140791</v>
      </c>
      <c r="IG17" s="4">
        <f>'16'!IG1</f>
        <v>-0.61514748549323017</v>
      </c>
      <c r="IH17" s="4">
        <f>'16'!IH1</f>
        <v>-0.31613086054346801</v>
      </c>
      <c r="II17" s="4">
        <f>'16'!II1</f>
        <v>-2.8168625087877874</v>
      </c>
      <c r="IJ17" s="4">
        <f>'16'!IJ1</f>
        <v>0.3180083429484335</v>
      </c>
      <c r="IK17" s="4">
        <f>'16'!IK1</f>
        <v>2.9401486629983591</v>
      </c>
      <c r="IL17" s="4">
        <f>'16'!IL1</f>
        <v>-3.0111071003781267E-2</v>
      </c>
      <c r="IM17" s="4">
        <f>'16'!IM1</f>
        <v>-1.473238130454943E-2</v>
      </c>
      <c r="IN17" s="4">
        <f>'16'!IN1</f>
        <v>-7.4563974547624839E-2</v>
      </c>
      <c r="IO17" s="4">
        <f>'16'!IO1</f>
        <v>4.5521766086983034E-3</v>
      </c>
      <c r="IP17" s="4">
        <f>'16'!IP1</f>
        <v>4.3160828894245551E-2</v>
      </c>
      <c r="IQ17" s="4">
        <f>'16'!IQ1</f>
        <v>1.1922247338615666</v>
      </c>
      <c r="IR17" s="4">
        <f>'16'!IR1</f>
        <v>1.2069004478409138</v>
      </c>
      <c r="IS17" s="4">
        <f>'16'!IS1</f>
        <v>1.3047665381287161</v>
      </c>
      <c r="IT17" s="4">
        <f>'16'!IT1</f>
        <v>1.1956648236047445</v>
      </c>
      <c r="IU17" s="4">
        <f>'16'!IU1</f>
        <v>1.1794610175111917</v>
      </c>
      <c r="IV17" s="4">
        <f>'16'!IV1</f>
        <v>0.75969899203951152</v>
      </c>
      <c r="IW17" s="4">
        <f>'16'!IW1</f>
        <v>0.79088110457212113</v>
      </c>
      <c r="IX17" s="4">
        <f>'16'!IX1</f>
        <v>0.80862788968199995</v>
      </c>
      <c r="IY17" s="4">
        <f>'16'!IY1</f>
        <v>1.1840114950444838</v>
      </c>
      <c r="IZ17" s="4">
        <f>'16'!IZ1</f>
        <v>1.3721102140796892</v>
      </c>
      <c r="JA17" s="4">
        <f>'16'!JA1</f>
        <v>0.36153163541374295</v>
      </c>
      <c r="JB17" s="4">
        <f>'16'!JB1</f>
        <v>0.42679813886734153</v>
      </c>
      <c r="JC17" s="4">
        <f>'16'!JC1</f>
        <v>0.11933746538487063</v>
      </c>
      <c r="JD17" s="4">
        <f>'16'!JD1</f>
        <v>0.58386752450290724</v>
      </c>
      <c r="JE17" s="4">
        <f>'16'!JE1</f>
        <v>0.86930739583672945</v>
      </c>
      <c r="JF17" s="4">
        <f>'16'!JF1</f>
        <v>0.29892568243279227</v>
      </c>
      <c r="JG17" s="4">
        <f>'16'!JG1</f>
        <v>0.24663532367217811</v>
      </c>
      <c r="JH17" s="4">
        <f>'16'!JH1</f>
        <v>0.26737621742187695</v>
      </c>
      <c r="JI17" s="4">
        <f>'16'!JI1</f>
        <v>0.33555500218524803</v>
      </c>
      <c r="JJ17" s="4">
        <f>'16'!JJ1</f>
        <v>0.38486076214850429</v>
      </c>
      <c r="JK17" s="4">
        <f>'16'!JK1</f>
        <v>-15.130268331378906</v>
      </c>
      <c r="JL17" s="4">
        <f>'16'!JL1</f>
        <v>8.5216738465938544</v>
      </c>
      <c r="JM17" s="4">
        <f>'16'!JM1</f>
        <v>-7.5585847552695284</v>
      </c>
      <c r="JN17" s="4">
        <f>'16'!JN1</f>
        <v>-10.908767746829955</v>
      </c>
      <c r="JO17" s="4">
        <f>'16'!JO1</f>
        <v>3.5925624395053686</v>
      </c>
      <c r="JP17" s="4">
        <f>'16'!JP1</f>
        <v>-3.0111071003781267E-2</v>
      </c>
      <c r="JQ17" s="4">
        <f>'16'!JQ1</f>
        <v>-1.473238130454943E-2</v>
      </c>
      <c r="JR17" s="4">
        <f>'16'!JR1</f>
        <v>-7.4563974547624839E-2</v>
      </c>
      <c r="JS17" s="4">
        <f>'16'!JS1</f>
        <v>4.5521766086983034E-3</v>
      </c>
      <c r="JT17" s="4">
        <f>'16'!JT1</f>
        <v>4.3160828894245551E-2</v>
      </c>
      <c r="JU17" s="4">
        <f>'16'!JU1</f>
        <v>-3.6232807723933849E-2</v>
      </c>
      <c r="JV17" s="4">
        <f>'16'!JV1</f>
        <v>6.985653580611044E-2</v>
      </c>
      <c r="JW17" s="4">
        <f>'16'!JW1</f>
        <v>-7.0141726707341437E-2</v>
      </c>
      <c r="JX17" s="4">
        <f>'16'!JX1</f>
        <v>-4.712196965441165E-2</v>
      </c>
      <c r="JY17" s="4">
        <f>'16'!JY1</f>
        <v>0.13990174340906331</v>
      </c>
      <c r="JZ17" s="4">
        <f>'16'!JZ1</f>
        <v>3</v>
      </c>
      <c r="KA17" s="4">
        <f>'16'!KA1</f>
        <v>3</v>
      </c>
      <c r="KB17" s="4">
        <f>'16'!KB1</f>
        <v>3</v>
      </c>
      <c r="KC17" s="4">
        <f>'16'!KC1</f>
        <v>4</v>
      </c>
      <c r="KD17" s="4">
        <f>'16'!KD1</f>
        <v>4</v>
      </c>
      <c r="KE17" s="4">
        <f>'16'!KE1</f>
        <v>0</v>
      </c>
      <c r="KF17" s="4">
        <f>'16'!KF1</f>
        <v>2</v>
      </c>
      <c r="KG17" s="4">
        <f>'16'!KG1</f>
        <v>0</v>
      </c>
      <c r="KH17" s="4">
        <f>'16'!KH1</f>
        <v>0</v>
      </c>
      <c r="KI17" s="4">
        <f>'16'!KI1</f>
        <v>1</v>
      </c>
      <c r="KJ17" s="4">
        <f>'16'!KJ1</f>
        <v>0</v>
      </c>
      <c r="KK17" s="4">
        <f>'16'!KK1</f>
        <v>0</v>
      </c>
      <c r="KL17" s="4">
        <f>'16'!KL1</f>
        <v>0</v>
      </c>
      <c r="KM17" s="4">
        <f>'16'!KM1</f>
        <v>1</v>
      </c>
      <c r="KN17" s="4">
        <f>'16'!KN1</f>
        <v>1</v>
      </c>
      <c r="KO17" s="4">
        <f>'16'!KO1</f>
        <v>0</v>
      </c>
      <c r="KP17" s="4">
        <f>'16'!KP1</f>
        <v>2</v>
      </c>
      <c r="KQ17" s="4">
        <f>'16'!KQ1</f>
        <v>0</v>
      </c>
      <c r="KR17" s="4">
        <f>'16'!KR1</f>
        <v>0</v>
      </c>
      <c r="KS17" s="4">
        <f>'16'!KS1</f>
        <v>4</v>
      </c>
      <c r="KT17" s="4">
        <f>'16'!KT1</f>
        <v>1.5</v>
      </c>
      <c r="KU17" s="4">
        <f>'16'!KU1</f>
        <v>2.5</v>
      </c>
      <c r="KV17" s="4">
        <f>'16'!KV1</f>
        <v>1.5</v>
      </c>
      <c r="KW17" s="4">
        <f>'16'!KW1</f>
        <v>2</v>
      </c>
      <c r="KX17" s="4">
        <f>'16'!KX1</f>
        <v>2.5</v>
      </c>
      <c r="KY17" s="4">
        <f>'16'!KY1</f>
        <v>0</v>
      </c>
      <c r="KZ17" s="4">
        <f>'16'!KZ1</f>
        <v>1</v>
      </c>
      <c r="LA17" s="4">
        <f>'16'!LA1</f>
        <v>0</v>
      </c>
      <c r="LB17" s="4">
        <f>'16'!LB1</f>
        <v>0.5</v>
      </c>
      <c r="LC17" s="4">
        <f>'16'!LC1</f>
        <v>2.5</v>
      </c>
      <c r="LD17" s="4">
        <f>'16'!LD1</f>
        <v>0.75</v>
      </c>
      <c r="LE17" s="4">
        <f>'16'!LE1</f>
        <v>1.75</v>
      </c>
      <c r="LF17" s="4">
        <f>'16'!LF1</f>
        <v>0.75</v>
      </c>
      <c r="LG17" s="4">
        <f>'16'!LG1</f>
        <v>1.25</v>
      </c>
      <c r="LH17" s="4">
        <f>'16'!LH1</f>
        <v>2.5</v>
      </c>
      <c r="LI17" s="4">
        <f>'16'!LI1</f>
        <v>0.63505278408965915</v>
      </c>
      <c r="LJ17" s="4">
        <f>'16'!LJ1</f>
        <v>0.49688559628932177</v>
      </c>
      <c r="LK17" s="4">
        <f>'16'!LK1</f>
        <v>0.54269256711183056</v>
      </c>
      <c r="LL17" s="4">
        <f>'16'!LL1</f>
        <v>0.64595607927155863</v>
      </c>
      <c r="LM17" s="4">
        <f>'16'!LM1</f>
        <v>0.64407052992304314</v>
      </c>
      <c r="LN17" s="4">
        <f>'16'!LN1</f>
        <v>0.18560640223150007</v>
      </c>
      <c r="LO17" s="4">
        <f>'16'!LO1</f>
        <v>0.18902187761944142</v>
      </c>
      <c r="LP17" s="4">
        <f>'16'!LP1</f>
        <v>0.18753391004365294</v>
      </c>
      <c r="LQ17" s="4">
        <f>'16'!LQ1</f>
        <v>0.25395954702925666</v>
      </c>
      <c r="LR17" s="4">
        <f>'16'!LR1</f>
        <v>0.38078619832823041</v>
      </c>
      <c r="LS17" s="4">
        <f>'16'!LS1</f>
        <v>0.57126636921492857</v>
      </c>
      <c r="LT17" s="4">
        <f>'16'!LT1</f>
        <v>0.57672137017015612</v>
      </c>
      <c r="LU17" s="4">
        <f>'16'!LU1</f>
        <v>0.62907895314014095</v>
      </c>
      <c r="LV17" s="4">
        <f>'16'!LV1</f>
        <v>0.5723005834104099</v>
      </c>
      <c r="LW17" s="4">
        <f>'16'!LW1</f>
        <v>0.56473415780620495</v>
      </c>
      <c r="LX17" s="4">
        <f>'16'!LX1</f>
        <v>-2.6137194835274147</v>
      </c>
      <c r="LY17" s="4">
        <f>'16'!LY1</f>
        <v>-1.5739647786768205</v>
      </c>
      <c r="LZ17" s="4">
        <f>'16'!LZ1</f>
        <v>-2.5042132946223945</v>
      </c>
      <c r="MA17" s="4">
        <f>'16'!MA1</f>
        <v>-0.22611448086810998</v>
      </c>
      <c r="MB17" s="4">
        <f>'16'!MB1</f>
        <v>0.60943656059679951</v>
      </c>
      <c r="MC17" s="4">
        <f>'16'!MC1</f>
        <v>-0.87373332260973557</v>
      </c>
      <c r="MD17" s="4">
        <f>'16'!MD1</f>
        <v>-0.46193698501312813</v>
      </c>
      <c r="ME17" s="4">
        <f>'16'!ME1</f>
        <v>-0.8380388954644632</v>
      </c>
      <c r="MF17" s="4">
        <f>'16'!MF1</f>
        <v>0.145789877144167</v>
      </c>
      <c r="MG17" s="4">
        <f>'16'!MG1</f>
        <v>0.53526690116243425</v>
      </c>
      <c r="MH17" s="4">
        <f>'16'!MH1</f>
        <v>0.63505278408965915</v>
      </c>
      <c r="MI17" s="4">
        <f>'16'!MI1</f>
        <v>0.49688559628932177</v>
      </c>
      <c r="MJ17" s="4">
        <f>'16'!MJ1</f>
        <v>0.54269256711183056</v>
      </c>
      <c r="MK17" s="4">
        <f>'16'!MK1</f>
        <v>0.64595607927155863</v>
      </c>
      <c r="ML17" s="4">
        <f>'16'!ML1</f>
        <v>0.64407052992304314</v>
      </c>
      <c r="MM17" s="4">
        <f>'16'!MM1</f>
        <v>0.59785136486558454</v>
      </c>
      <c r="MN17" s="4">
        <f>'16'!MN1</f>
        <v>0.49327064734435622</v>
      </c>
      <c r="MO17" s="4">
        <f>'16'!MO1</f>
        <v>0.5347524348437539</v>
      </c>
      <c r="MP17" s="4">
        <f>'16'!MP1</f>
        <v>0.67111000437049606</v>
      </c>
      <c r="MQ17" s="4">
        <f>'16'!MQ1</f>
        <v>0.76972152429700857</v>
      </c>
      <c r="MR17" s="4">
        <f>'16'!MR1</f>
        <v>0.42638950142753745</v>
      </c>
      <c r="MS17" s="4">
        <f>'16'!MS1</f>
        <v>0.32739115529653756</v>
      </c>
      <c r="MT17" s="4">
        <f>'16'!MT1</f>
        <v>0.3651233329763463</v>
      </c>
      <c r="MU17" s="4">
        <f>'16'!MU1</f>
        <v>0.50501546898363614</v>
      </c>
      <c r="MV17" s="4">
        <f>'16'!MV1</f>
        <v>0.62564820851407921</v>
      </c>
      <c r="MW17" s="4">
        <f>'16'!MW1</f>
        <v>0.28706340999382102</v>
      </c>
      <c r="MX17" s="4">
        <f>'16'!MX1</f>
        <v>0.31406753337726795</v>
      </c>
      <c r="MY17" s="4">
        <f>'16'!MY1</f>
        <v>0.31878698506931424</v>
      </c>
      <c r="MZ17" s="4">
        <f>'16'!MZ1</f>
        <v>0.49279431007819885</v>
      </c>
      <c r="NA17" s="4">
        <f>'16'!NA1</f>
        <v>0.68186917513370926</v>
      </c>
      <c r="NB17" s="4">
        <f>'16'!NB1</f>
        <v>0.26808330061432417</v>
      </c>
      <c r="NC17" s="4">
        <f>'16'!NC1</f>
        <v>0.27498865128891092</v>
      </c>
      <c r="ND17" s="4">
        <f>'16'!ND1</f>
        <v>0.26454519081150935</v>
      </c>
      <c r="NE17" s="4">
        <f>'16'!NE1</f>
        <v>0.25953510303473948</v>
      </c>
      <c r="NF17" s="4">
        <f>'16'!NF1</f>
        <v>0.41643091086129058</v>
      </c>
      <c r="NG17" s="4">
        <f>'16'!NG1</f>
        <v>0.14951024628889206</v>
      </c>
      <c r="NH17" s="4">
        <f>'16'!NH1</f>
        <v>0.168967090497675</v>
      </c>
      <c r="NI17" s="4">
        <f>'16'!NI1</f>
        <v>0.16453204684086858</v>
      </c>
      <c r="NJ17" s="4">
        <f>'16'!NJ1</f>
        <v>0.12337763975933033</v>
      </c>
      <c r="NK17" s="4">
        <f>'16'!NK1</f>
        <v>0.35688644741737086</v>
      </c>
      <c r="NL17" s="4">
        <f>'16'!NL1</f>
        <v>0.18560640223150007</v>
      </c>
      <c r="NM17" s="4">
        <f>'16'!NM1</f>
        <v>0.18902187761944142</v>
      </c>
      <c r="NN17" s="4">
        <f>'16'!NN1</f>
        <v>0.18753391004365294</v>
      </c>
      <c r="NO17" s="4">
        <f>'16'!NO1</f>
        <v>0.25395954702925666</v>
      </c>
      <c r="NP17" s="4">
        <f>'16'!NP1</f>
        <v>0.38078619832823041</v>
      </c>
      <c r="NQ17" s="4">
        <f>'16'!NQ1</f>
        <v>0.30387959681580462</v>
      </c>
      <c r="NR17" s="4">
        <f>'16'!NR1</f>
        <v>0.31635244182884847</v>
      </c>
      <c r="NS17" s="4">
        <f>'16'!NS1</f>
        <v>0.32345115587279999</v>
      </c>
      <c r="NT17" s="4">
        <f>'16'!NT1</f>
        <v>0.47360459801779353</v>
      </c>
      <c r="NU17" s="4">
        <f>'16'!NU1</f>
        <v>0.5488440856318757</v>
      </c>
      <c r="NV17" s="4">
        <f>'16'!NV1</f>
        <v>-0.5575091277050257</v>
      </c>
      <c r="NW17" s="4">
        <f>'16'!NW1</f>
        <v>-0.4434497983835467</v>
      </c>
      <c r="NX17" s="4">
        <f>'16'!NX1</f>
        <v>-0.3998087482902592</v>
      </c>
      <c r="NY17" s="4">
        <f>'16'!NY1</f>
        <v>0.24868723764318457</v>
      </c>
      <c r="NZ17" s="4">
        <f>'16'!NZ1</f>
        <v>0.36345007461068529</v>
      </c>
      <c r="OA17" s="4">
        <f>'16'!OA1</f>
        <v>0.57168207182631026</v>
      </c>
      <c r="OB17" s="4">
        <f>'16'!OB1</f>
        <v>0.56701546019615789</v>
      </c>
      <c r="OC17" s="4">
        <f>'16'!OC1</f>
        <v>0.62558968612547805</v>
      </c>
      <c r="OD17" s="4">
        <f>'16'!OD1</f>
        <v>0.60464479555225792</v>
      </c>
      <c r="OE17" s="4">
        <f>'16'!OE1</f>
        <v>0.54813558313245836</v>
      </c>
      <c r="OF17" s="4">
        <f>'16'!OF1</f>
        <v>0.95622776064890658</v>
      </c>
      <c r="OG17" s="4">
        <f>'16'!OG1</f>
        <v>1.149501725368872</v>
      </c>
      <c r="OH17" s="4">
        <f>'16'!OH1</f>
        <v>1.169867859149188</v>
      </c>
      <c r="OI17" s="4">
        <f>'16'!OI1</f>
        <v>0.90096227386658789</v>
      </c>
      <c r="OJ17" s="4">
        <f>'16'!OJ1</f>
        <v>0.71212193738907581</v>
      </c>
      <c r="OK17" s="4">
        <f>'16'!OK1</f>
        <v>0.73304669719345872</v>
      </c>
      <c r="OL17" s="4">
        <f>'16'!OL1</f>
        <v>0.79518861125236628</v>
      </c>
      <c r="OM17" s="4">
        <f>'16'!OM1</f>
        <v>0.52216630492174942</v>
      </c>
      <c r="ON17" s="4">
        <f>'16'!ON1</f>
        <v>0.16231941308662184</v>
      </c>
      <c r="OO17" s="4">
        <f>'16'!OO1</f>
        <v>1.0683274775787941</v>
      </c>
      <c r="OP17" s="4">
        <f>'16'!OP1</f>
        <v>-4.6609666897301576</v>
      </c>
      <c r="OQ17" s="4">
        <f>'16'!OQ1</f>
        <v>-2.1524112030305198</v>
      </c>
      <c r="OR17" s="4">
        <f>'16'!OR1</f>
        <v>-5.1243133265513734</v>
      </c>
      <c r="OS17" s="4">
        <f>'16'!OS1</f>
        <v>-1.9326860841423947</v>
      </c>
      <c r="OT17" s="4">
        <f>'16'!OT1</f>
        <v>1.0013358242907064</v>
      </c>
      <c r="OU17" s="4">
        <f>'16'!OU1</f>
        <v>5.607676813667025</v>
      </c>
      <c r="OV17" s="4">
        <f>'16'!OV1</f>
        <v>7.3125654450261779</v>
      </c>
      <c r="OW17" s="4">
        <f>'16'!OW1</f>
        <v>4.8869246180691928</v>
      </c>
      <c r="OX17" s="4">
        <f>'16'!OX1</f>
        <v>1.1699493400577023</v>
      </c>
      <c r="OY17" s="4">
        <f>'16'!OY1</f>
        <v>6.0862354647951635</v>
      </c>
      <c r="OZ17" s="4">
        <f>'16'!OZ1</f>
        <v>-1.9532697007532946</v>
      </c>
      <c r="PA17" s="4">
        <f>'16'!PA1</f>
        <v>-0.97048828159391454</v>
      </c>
      <c r="PB17" s="4">
        <f>'16'!PB1</f>
        <v>-1.6739176958342805</v>
      </c>
      <c r="PC17" s="4">
        <f>'16'!PC1</f>
        <v>-0.18968461280453719</v>
      </c>
      <c r="PD17" s="4">
        <f>'16'!PD1</f>
        <v>0.58637054798111843</v>
      </c>
      <c r="PE17" s="4">
        <f>'16'!PE1</f>
        <v>-3.4191925273626818</v>
      </c>
      <c r="PF17" s="4">
        <f>'16'!PF1</f>
        <v>-1.6827680259317968</v>
      </c>
      <c r="PG17" s="4">
        <f>'16'!PG1</f>
        <v>-2.6609023994185019</v>
      </c>
      <c r="PH17" s="4">
        <f>'16'!PH1</f>
        <v>-0.33144228453199037</v>
      </c>
      <c r="PI17" s="4">
        <f>'16'!PI1</f>
        <v>1.0383125225840126</v>
      </c>
      <c r="PJ17" s="4">
        <f>'16'!PJ1</f>
        <v>0.3099152352082632</v>
      </c>
      <c r="PK17" s="4">
        <f>'16'!PK1</f>
        <v>0.24452857723868995</v>
      </c>
      <c r="PL17" s="4">
        <f>'16'!PL1</f>
        <v>0.89832611927534911</v>
      </c>
      <c r="PM17" s="4">
        <f>'16'!PM1</f>
        <v>-0.60926600728787095</v>
      </c>
      <c r="PN17" s="4">
        <f>'16'!PN1</f>
        <v>1.8775380634889045</v>
      </c>
      <c r="PO17" s="12">
        <f>'16'!PO1</f>
        <v>0.44536806367070136</v>
      </c>
      <c r="PP17" s="4">
        <f>'16'!PP1</f>
        <v>0.38263969016780386</v>
      </c>
      <c r="PQ17" s="4">
        <f>'16'!PQ1</f>
        <v>0.40473403839087058</v>
      </c>
      <c r="PR17" s="4">
        <f>'16'!PR1</f>
        <v>0.49712887829213248</v>
      </c>
      <c r="PS17" s="4">
        <f>'16'!PS1</f>
        <v>0.59974882707335209</v>
      </c>
      <c r="PT17" s="4">
        <f>'16'!PT1</f>
        <v>0.14266578220144027</v>
      </c>
      <c r="PU17" s="4">
        <f>'16'!PU1</f>
        <v>0.15914159741987852</v>
      </c>
      <c r="PV17" s="4">
        <f>'16'!PV1</f>
        <v>0.16062656737555669</v>
      </c>
      <c r="PW17" s="4">
        <f>'16'!PW1</f>
        <v>0.24027881304434229</v>
      </c>
      <c r="PX17" s="4">
        <f>'16'!PX1</f>
        <v>0.39324125434919588</v>
      </c>
      <c r="PY17" s="4">
        <f>'16'!PY1</f>
        <v>0.7536521765562253</v>
      </c>
      <c r="PZ17" s="4">
        <f>'16'!PZ1</f>
        <v>0.83723526560579875</v>
      </c>
      <c r="QA17" s="4">
        <f>'16'!QA1</f>
        <v>0.77254128339880523</v>
      </c>
      <c r="QB17" s="4">
        <f>'16'!QB1</f>
        <v>0.55597549416848924</v>
      </c>
      <c r="QC17" s="4">
        <f>'16'!QC1</f>
        <v>0.77619499936677594</v>
      </c>
      <c r="QD17" s="4">
        <f>'16'!QD1</f>
        <v>0.64289935317343672</v>
      </c>
      <c r="QE17" s="4">
        <f>'16'!QE1</f>
        <v>2.2192802297112424</v>
      </c>
      <c r="QF17" s="4">
        <f>'16'!QF1</f>
        <v>0.4539048755253795</v>
      </c>
      <c r="QG17" s="4">
        <f>'16'!QG1</f>
        <v>2.1217535318043074E-2</v>
      </c>
      <c r="QH17" s="4">
        <f>'16'!QH1</f>
        <v>3.0533706486482153</v>
      </c>
      <c r="QI17" s="4">
        <f>'16'!QI1</f>
        <v>0.45246234988088102</v>
      </c>
      <c r="QJ17" s="4">
        <f>'16'!QJ1</f>
        <v>1.1112901820147609</v>
      </c>
      <c r="QK17" s="4">
        <f>'16'!QK1</f>
        <v>0.37450333394247259</v>
      </c>
      <c r="QL17" s="4">
        <f>'16'!QL1</f>
        <v>0.2181196816266949</v>
      </c>
      <c r="QM17" s="4">
        <f>'16'!QM1</f>
        <v>1.567959242845945</v>
      </c>
    </row>
    <row r="18" spans="1:455" x14ac:dyDescent="0.25">
      <c r="A18" s="6" t="s">
        <v>513</v>
      </c>
      <c r="B18" s="18">
        <f>MEDIAN(BX2:BX101)</f>
        <v>6.5958316630464725E-2</v>
      </c>
      <c r="C18" s="18">
        <f t="shared" ref="C18:F18" si="13">MEDIAN(BY2:BY101)</f>
        <v>6.8864860703431535E-2</v>
      </c>
      <c r="D18" s="18">
        <f t="shared" si="13"/>
        <v>6.6496548175913273E-2</v>
      </c>
      <c r="E18" s="18">
        <f t="shared" si="13"/>
        <v>7.2659098939828651E-2</v>
      </c>
      <c r="F18" s="18">
        <f t="shared" si="13"/>
        <v>6.6718087076979848E-2</v>
      </c>
      <c r="N18">
        <f>IFERROR('17'!N1,0)</f>
        <v>19783</v>
      </c>
      <c r="O18" s="4">
        <f>'17'!O1</f>
        <v>24692</v>
      </c>
      <c r="P18" s="4">
        <f>'17'!P1</f>
        <v>18290</v>
      </c>
      <c r="Q18" s="4">
        <f>'17'!Q1</f>
        <v>19258</v>
      </c>
      <c r="R18" s="4">
        <f>'17'!R1</f>
        <v>18161</v>
      </c>
      <c r="S18" s="4">
        <f>'17'!S1</f>
        <v>25881</v>
      </c>
      <c r="T18" s="4">
        <f>'17'!T1</f>
        <v>30934</v>
      </c>
      <c r="U18" s="4">
        <f>'17'!U1</f>
        <v>25731</v>
      </c>
      <c r="V18" s="4">
        <f>'17'!V1</f>
        <v>25629</v>
      </c>
      <c r="W18" s="4">
        <f>'17'!W1</f>
        <v>23869</v>
      </c>
      <c r="X18" s="7">
        <f>'17'!X1</f>
        <v>2.8211164905237056E-2</v>
      </c>
      <c r="Y18" s="7">
        <f>'17'!Y1</f>
        <v>8.167700809685087E-2</v>
      </c>
      <c r="Z18" s="7">
        <f>'17'!Z1</f>
        <v>-1.9225612226722075E-2</v>
      </c>
      <c r="AA18" s="7">
        <f>'17'!AA1</f>
        <v>1.8214540540756007E-2</v>
      </c>
      <c r="AB18" s="7">
        <f>'17'!AB1</f>
        <v>-4.9768492877555991E-2</v>
      </c>
      <c r="AC18" s="7">
        <f>'17'!AC1</f>
        <v>0.21923154838274023</v>
      </c>
      <c r="AD18" s="7">
        <f>'17'!AD1</f>
        <v>-0.27518427518427518</v>
      </c>
      <c r="AE18" s="7">
        <f>'17'!AE1</f>
        <v>-9.0126117781182083E-2</v>
      </c>
      <c r="AF18" s="7">
        <f>'17'!AF1</f>
        <v>4.3796186014797234E-2</v>
      </c>
      <c r="AG18" s="7">
        <f>'17'!AG1</f>
        <v>5.7824801997124219E-2</v>
      </c>
      <c r="AH18" s="7">
        <f>'17'!AH1</f>
        <v>4.4749023791115762E-2</v>
      </c>
      <c r="AI18" s="7">
        <f>'17'!AI1</f>
        <v>4.9447191795946241E-2</v>
      </c>
      <c r="AJ18" s="4">
        <f>'17'!AJ1</f>
        <v>200517</v>
      </c>
      <c r="AK18" s="4">
        <f>'17'!AK1</f>
        <v>203588</v>
      </c>
      <c r="AL18" s="4">
        <f>'17'!AL1</f>
        <v>167172</v>
      </c>
      <c r="AM18" s="4">
        <f>'17'!AM1</f>
        <v>99370</v>
      </c>
      <c r="AN18" s="4">
        <f>'17'!AN1</f>
        <v>197163</v>
      </c>
      <c r="AO18" s="4">
        <f>'17'!AO1</f>
        <v>1.5482672309240575E-3</v>
      </c>
      <c r="AP18" s="4">
        <f>'17'!AP1</f>
        <v>6.7205270624443965E-3</v>
      </c>
      <c r="AQ18" s="4">
        <f>'17'!AQ1</f>
        <v>5.8783528522856066E-3</v>
      </c>
      <c r="AR18" s="4">
        <f>'17'!AR1</f>
        <v>5.7912277814351548E-3</v>
      </c>
      <c r="AS18" s="4">
        <f>'17'!AS1</f>
        <v>2.5056282438937088E-3</v>
      </c>
      <c r="AT18" s="4">
        <f>'17'!AT1</f>
        <v>1.9828916470982891</v>
      </c>
      <c r="AU18" s="4">
        <f>'17'!AU1</f>
        <v>1.5690326769097598</v>
      </c>
      <c r="AV18" s="4">
        <f>'17'!AV1</f>
        <v>0.82370986021911596</v>
      </c>
      <c r="AW18" s="4">
        <f>'17'!AW1</f>
        <v>0.79119692231731398</v>
      </c>
      <c r="AX18" s="4">
        <f>'17'!AX1</f>
        <v>0.56193894179595139</v>
      </c>
      <c r="AY18" s="4">
        <f>'17'!AY1</f>
        <v>4.0522798234975355</v>
      </c>
      <c r="AZ18" s="4">
        <f>'17'!AZ1</f>
        <v>3.4193656976604392</v>
      </c>
      <c r="BA18" s="4">
        <f>'17'!BA1</f>
        <v>3.6488704193426522</v>
      </c>
      <c r="BB18" s="4">
        <f>'17'!BB1</f>
        <v>2.520716754443713</v>
      </c>
      <c r="BC18" s="4">
        <f>'17'!BC1</f>
        <v>2.0863876564840194</v>
      </c>
      <c r="BD18" s="4">
        <f>'17'!BD1</f>
        <v>236570</v>
      </c>
      <c r="BE18" s="4">
        <f>'17'!BE1</f>
        <v>201238</v>
      </c>
      <c r="BF18" s="4">
        <f>'17'!BF1</f>
        <v>175289</v>
      </c>
      <c r="BG18" s="4">
        <f>'17'!BG1</f>
        <v>147838</v>
      </c>
      <c r="BH18" s="4">
        <f>'17'!BH1</f>
        <v>115332</v>
      </c>
      <c r="BI18" s="4">
        <f>'17'!BI1</f>
        <v>2.6582280086232406</v>
      </c>
      <c r="BJ18" s="4">
        <f>'17'!BJ1</f>
        <v>3.1969806895317983</v>
      </c>
      <c r="BK18" s="4">
        <f>'17'!BK1</f>
        <v>3.8427853430620291</v>
      </c>
      <c r="BL18" s="4">
        <f>'17'!BL1</f>
        <v>4.3659275693664688</v>
      </c>
      <c r="BM18" s="4">
        <f>'17'!BM1</f>
        <v>5.4482277251760136</v>
      </c>
      <c r="BN18" s="4">
        <f>'17'!BN1</f>
        <v>137.30951551783633</v>
      </c>
      <c r="BO18" s="4">
        <f>'17'!BO1</f>
        <v>114.17022354722283</v>
      </c>
      <c r="BP18" s="4">
        <f>'17'!BP1</f>
        <v>94.983187301625009</v>
      </c>
      <c r="BQ18" s="4">
        <f>'17'!BQ1</f>
        <v>83.601936633356573</v>
      </c>
      <c r="BR18" s="4">
        <f>'17'!BR1</f>
        <v>66.994262797304074</v>
      </c>
      <c r="BS18" s="4">
        <f>'17'!BS1</f>
        <v>3.549959265998414E-2</v>
      </c>
      <c r="BT18" s="4">
        <f>'17'!BT1</f>
        <v>4.5558540473519517E-2</v>
      </c>
      <c r="BU18" s="4">
        <f>'17'!BU1</f>
        <v>3.6502687308281059E-2</v>
      </c>
      <c r="BV18" s="4">
        <f>'17'!BV1</f>
        <v>3.7695666896987751E-2</v>
      </c>
      <c r="BW18" s="4">
        <f>'17'!BW1</f>
        <v>3.6195893507021536E-2</v>
      </c>
      <c r="BX18" s="4">
        <f>'17'!BX1</f>
        <v>4.6442145156601597E-2</v>
      </c>
      <c r="BY18" s="4">
        <f>'17'!BY1</f>
        <v>5.7075485623191827E-2</v>
      </c>
      <c r="BZ18" s="4">
        <f>'17'!BZ1</f>
        <v>5.1353233850704207E-2</v>
      </c>
      <c r="CA18" s="4">
        <f>'17'!CA1</f>
        <v>5.0166281384510285E-2</v>
      </c>
      <c r="CB18" s="4">
        <f>'17'!CB1</f>
        <v>4.7572258252249165E-2</v>
      </c>
      <c r="CC18" s="4">
        <f>'17'!CC1</f>
        <v>4.1958561069293236E-2</v>
      </c>
      <c r="CD18" s="4">
        <f>'17'!CD1</f>
        <v>5.466387428991424E-2</v>
      </c>
      <c r="CE18" s="4">
        <f>'17'!CE1</f>
        <v>4.2832319315057585E-2</v>
      </c>
      <c r="CF18" s="4">
        <f>'17'!CF1</f>
        <v>4.7117370156878481E-2</v>
      </c>
      <c r="CG18" s="4">
        <f>'17'!CG1</f>
        <v>4.6630514602044849E-2</v>
      </c>
      <c r="CH18" s="4">
        <f>'17'!CH1</f>
        <v>3.1458662303194523E-2</v>
      </c>
      <c r="CI18" s="4">
        <f>'17'!CI1</f>
        <v>3.8380114213947533E-2</v>
      </c>
      <c r="CJ18" s="4">
        <f>'17'!CJ1</f>
        <v>2.7152693446239447E-2</v>
      </c>
      <c r="CK18" s="4">
        <f>'17'!CK1</f>
        <v>2.9836548144705245E-2</v>
      </c>
      <c r="CL18" s="4">
        <f>'17'!CL1</f>
        <v>2.8902451639598634E-2</v>
      </c>
      <c r="CM18" s="4">
        <f>'17'!CM1</f>
        <v>0.9685413376968055</v>
      </c>
      <c r="CN18" s="4">
        <f>'17'!CN1</f>
        <v>0.96161988578605251</v>
      </c>
      <c r="CO18" s="4">
        <f>'17'!CO1</f>
        <v>0.9728473065537605</v>
      </c>
      <c r="CP18" s="4">
        <f>'17'!CP1</f>
        <v>0.97016345185529473</v>
      </c>
      <c r="CQ18" s="4">
        <f>'17'!CQ1</f>
        <v>0.97109754836040141</v>
      </c>
      <c r="CR18" s="4">
        <f>'17'!CR1</f>
        <v>2.9888697349555592E-2</v>
      </c>
      <c r="CS18" s="4">
        <f>'17'!CS1</f>
        <v>3.6609594524869969E-2</v>
      </c>
      <c r="CT18" s="4">
        <f>'17'!CT1</f>
        <v>2.514663139630486E-2</v>
      </c>
      <c r="CU18" s="4">
        <f>'17'!CU1</f>
        <v>2.7730339796738251E-2</v>
      </c>
      <c r="CV18" s="4">
        <f>'17'!CV1</f>
        <v>2.9426347445104088E-2</v>
      </c>
      <c r="CW18" s="4">
        <f>'17'!CW1</f>
        <v>1.1284520720507327</v>
      </c>
      <c r="CX18" s="4">
        <f>'17'!CX1</f>
        <v>1.187035041624845</v>
      </c>
      <c r="CY18" s="4">
        <f>'17'!CY1</f>
        <v>1.3443486695179609</v>
      </c>
      <c r="CZ18" s="4">
        <f>'17'!CZ1</f>
        <v>1.263405763768862</v>
      </c>
      <c r="DA18" s="4">
        <f>'17'!DA1</f>
        <v>1.2523468236663464</v>
      </c>
      <c r="DB18" s="4">
        <f>'17'!DB1</f>
        <v>323.45192945295986</v>
      </c>
      <c r="DC18" s="4">
        <f>'17'!DC1</f>
        <v>307.48881642144141</v>
      </c>
      <c r="DD18" s="4">
        <f>'17'!DD1</f>
        <v>271.50694479496673</v>
      </c>
      <c r="DE18" s="4">
        <f>'17'!DE1</f>
        <v>288.90164226508637</v>
      </c>
      <c r="DF18" s="4">
        <f>'17'!DF1</f>
        <v>291.45280931957257</v>
      </c>
      <c r="DG18" s="4">
        <f>'17'!DG1</f>
        <v>3.9207993017021012</v>
      </c>
      <c r="DH18" s="4">
        <f>'17'!DH1</f>
        <v>4.180147751564256</v>
      </c>
      <c r="DI18" s="4">
        <f>'17'!DI1</f>
        <v>3.6029953732181541</v>
      </c>
      <c r="DJ18" s="4">
        <f>'17'!DJ1</f>
        <v>3.8388338081445488</v>
      </c>
      <c r="DK18" s="4">
        <f>'17'!DK1</f>
        <v>3.8826411759980721</v>
      </c>
      <c r="DL18" s="4">
        <f>'17'!DL1</f>
        <v>93.093262856261433</v>
      </c>
      <c r="DM18" s="4">
        <f>'17'!DM1</f>
        <v>87.317487728373493</v>
      </c>
      <c r="DN18" s="4">
        <f>'17'!DN1</f>
        <v>101.30459858847561</v>
      </c>
      <c r="DO18" s="4">
        <f>'17'!DO1</f>
        <v>95.080959020838179</v>
      </c>
      <c r="DP18" s="4">
        <f>'17'!DP1</f>
        <v>94.008172131995451</v>
      </c>
      <c r="DQ18" s="4">
        <f>'17'!DQ1</f>
        <v>4.095027545159736</v>
      </c>
      <c r="DR18" s="4">
        <f>'17'!DR1</f>
        <v>4.9507810696421704</v>
      </c>
      <c r="DS18" s="4">
        <f>'17'!DS1</f>
        <v>12.446378418329639</v>
      </c>
      <c r="DT18" s="4">
        <f>'17'!DT1</f>
        <v>8.4533881656494749</v>
      </c>
      <c r="DU18" s="4">
        <f>'17'!DU1</f>
        <v>10.580148173093113</v>
      </c>
      <c r="DV18" s="4">
        <f>'17'!DV1</f>
        <v>89.132489580302035</v>
      </c>
      <c r="DW18" s="4">
        <f>'17'!DW1</f>
        <v>73.725740416629094</v>
      </c>
      <c r="DX18" s="4">
        <f>'17'!DX1</f>
        <v>29.325799660925359</v>
      </c>
      <c r="DY18" s="4">
        <f>'17'!DY1</f>
        <v>43.177953365868774</v>
      </c>
      <c r="DZ18" s="4">
        <f>'17'!DZ1</f>
        <v>34.498571667289987</v>
      </c>
      <c r="EA18" s="4">
        <f>'17'!EA1</f>
        <v>7.6938520829510004</v>
      </c>
      <c r="EB18" s="4">
        <f>'17'!EB1</f>
        <v>7.4695692557761522</v>
      </c>
      <c r="EC18" s="4">
        <f>'17'!EC1</f>
        <v>9.5511946118397724</v>
      </c>
      <c r="ED18" s="4">
        <f>'17'!ED1</f>
        <v>6.6281577325939622</v>
      </c>
      <c r="EE18" s="4">
        <f>'17'!EE1</f>
        <v>5.9188873503452299</v>
      </c>
      <c r="EF18" s="4">
        <f>'17'!EF1</f>
        <v>47.440475338590488</v>
      </c>
      <c r="EG18" s="4">
        <f>'17'!EG1</f>
        <v>48.864932836354484</v>
      </c>
      <c r="EH18" s="4">
        <f>'17'!EH1</f>
        <v>38.215114949866241</v>
      </c>
      <c r="EI18" s="4">
        <f>'17'!EI1</f>
        <v>55.068092028817098</v>
      </c>
      <c r="EJ18" s="4">
        <f>'17'!EJ1</f>
        <v>61.6669955677921</v>
      </c>
      <c r="EK18" s="4">
        <f>'17'!EK1</f>
        <v>0.15393684255859774</v>
      </c>
      <c r="EL18" s="4">
        <f>'17'!EL1</f>
        <v>0.1665694928263565</v>
      </c>
      <c r="EM18" s="4">
        <f>'17'!EM1</f>
        <v>0.14777700829642818</v>
      </c>
      <c r="EN18" s="4">
        <f>'17'!EN1</f>
        <v>0.19996241786247679</v>
      </c>
      <c r="EO18" s="4">
        <f>'17'!EO1</f>
        <v>0.22377237703839822</v>
      </c>
      <c r="EP18" s="4">
        <f>'17'!EP1</f>
        <v>0.84606315744140226</v>
      </c>
      <c r="EQ18" s="4">
        <f>'17'!EQ1</f>
        <v>0.83343050717364353</v>
      </c>
      <c r="ER18" s="4">
        <f>'17'!ER1</f>
        <v>0.85222299170357185</v>
      </c>
      <c r="ES18" s="4">
        <f>'17'!ES1</f>
        <v>0.80003758213752318</v>
      </c>
      <c r="ET18" s="4">
        <f>'17'!ET1</f>
        <v>0.77622762296160175</v>
      </c>
      <c r="EU18" s="4">
        <f>'17'!EU1</f>
        <v>1.1819448597952444</v>
      </c>
      <c r="EV18" s="4">
        <f>'17'!EV1</f>
        <v>1.1998600859851318</v>
      </c>
      <c r="EW18" s="4">
        <f>'17'!EW1</f>
        <v>1.1734018088399911</v>
      </c>
      <c r="EX18" s="4">
        <f>'17'!EX1</f>
        <v>1.2499412806686174</v>
      </c>
      <c r="EY18" s="4">
        <f>'17'!EY1</f>
        <v>1.2882819039402669</v>
      </c>
      <c r="EZ18" s="4">
        <f>'17'!EZ1</f>
        <v>0.18194485979524444</v>
      </c>
      <c r="FA18" s="4">
        <f>'17'!FA1</f>
        <v>0.19986008598513191</v>
      </c>
      <c r="FB18" s="4">
        <f>'17'!FB1</f>
        <v>0.17340180883999121</v>
      </c>
      <c r="FC18" s="4">
        <f>'17'!FC1</f>
        <v>0.24994128066861745</v>
      </c>
      <c r="FD18" s="4">
        <f>'17'!FD1</f>
        <v>0.28828190394026693</v>
      </c>
      <c r="FE18" s="4">
        <f>'17'!FE1</f>
        <v>1.0758666526072273E-2</v>
      </c>
      <c r="FF18" s="4">
        <f>'17'!FF1</f>
        <v>3.185779124881119E-2</v>
      </c>
      <c r="FG18" s="4">
        <f>'17'!FG1</f>
        <v>2.6972440817193015E-2</v>
      </c>
      <c r="FH18" s="4">
        <f>'17'!FH1</f>
        <v>2.2113927031944271E-3</v>
      </c>
      <c r="FI18" s="4">
        <f>'17'!FI1</f>
        <v>1.1000775746261597E-2</v>
      </c>
      <c r="FJ18" s="4">
        <f>'17'!FJ1</f>
        <v>7.8498572011423906E-2</v>
      </c>
      <c r="FK18" s="4">
        <f>'17'!FK1</f>
        <v>0.2281951305966016</v>
      </c>
      <c r="FL18" s="4">
        <f>'17'!FL1</f>
        <v>0.24709298399621851</v>
      </c>
      <c r="FM18" s="4">
        <f>'17'!FM1</f>
        <v>1.3694607320105329E-2</v>
      </c>
      <c r="FN18" s="4">
        <f>'17'!FN1</f>
        <v>6.2141508425665327E-2</v>
      </c>
      <c r="FO18" s="4">
        <f>'17'!FO1</f>
        <v>1.4282411678745421E-2</v>
      </c>
      <c r="FP18" s="4">
        <f>'17'!FP1</f>
        <v>4.5607098422425205E-2</v>
      </c>
      <c r="FQ18" s="4">
        <f>'17'!FQ1</f>
        <v>4.2846370376615289E-2</v>
      </c>
      <c r="FR18" s="4">
        <f>'17'!FR1</f>
        <v>3.4228476918409488E-3</v>
      </c>
      <c r="FS18" s="4">
        <f>'17'!FS1</f>
        <v>1.791427236267094E-2</v>
      </c>
      <c r="FT18">
        <f>IFERROR('17'!FT1,0)</f>
        <v>7.6163546909461061E-2</v>
      </c>
      <c r="FU18">
        <f>IFERROR('17'!FU1,0)</f>
        <v>0.23300344964089803</v>
      </c>
      <c r="FV18">
        <f>IFERROR('17'!FV1,0)</f>
        <v>0.20693321269015438</v>
      </c>
      <c r="FW18">
        <f>IFERROR('17'!FW1,0)</f>
        <v>1.5823106938867838E-2</v>
      </c>
      <c r="FX18">
        <f>IFERROR('17'!FX1,0)</f>
        <v>7.8911949329864839E-2</v>
      </c>
      <c r="FY18" s="4">
        <f>'17'!FY1</f>
        <v>0.4245128967079031</v>
      </c>
      <c r="FZ18" s="4">
        <f>'17'!FZ1</f>
        <v>0.3712987837279329</v>
      </c>
      <c r="GA18" s="4">
        <f>'17'!GA1</f>
        <v>0.34983704513839686</v>
      </c>
      <c r="GB18" s="4">
        <f>'17'!GB1</f>
        <v>0.28937854412279962</v>
      </c>
      <c r="GC18" s="4">
        <f>'17'!GC1</f>
        <v>0.22986315676184174</v>
      </c>
      <c r="GD18" s="4">
        <f>'17'!GD1</f>
        <v>3.549959265998414E-2</v>
      </c>
      <c r="GE18" s="4">
        <f>'17'!GE1</f>
        <v>4.5558540473519517E-2</v>
      </c>
      <c r="GF18" s="4">
        <f>'17'!GF1</f>
        <v>3.6502687308281059E-2</v>
      </c>
      <c r="GG18" s="4">
        <f>'17'!GG1</f>
        <v>3.7695666896987751E-2</v>
      </c>
      <c r="GH18" s="4">
        <f>'17'!GH1</f>
        <v>3.6195893507021536E-2</v>
      </c>
      <c r="GI18" s="4">
        <f>'17'!GI1</f>
        <v>4.6442145156601597E-2</v>
      </c>
      <c r="GJ18" s="4">
        <f>'17'!GJ1</f>
        <v>5.7075485623191827E-2</v>
      </c>
      <c r="GK18" s="4">
        <f>'17'!GK1</f>
        <v>5.1353233850704207E-2</v>
      </c>
      <c r="GL18" s="4">
        <f>'17'!GL1</f>
        <v>5.0166281384510285E-2</v>
      </c>
      <c r="GM18" s="4">
        <f>'17'!GM1</f>
        <v>4.7572258252249165E-2</v>
      </c>
      <c r="GN18" s="4">
        <f>'17'!GN1</f>
        <v>3.6247878063573755E-2</v>
      </c>
      <c r="GO18" s="4">
        <f>'17'!GO1</f>
        <v>3.7270472929090158E-2</v>
      </c>
      <c r="GP18" s="4">
        <f>'17'!GP1</f>
        <v>4.0314613648292918E-2</v>
      </c>
      <c r="GQ18" s="4">
        <f>'17'!GQ1</f>
        <v>3.953954051922072E-2</v>
      </c>
      <c r="GR18" s="4">
        <f>'17'!GR1</f>
        <v>4.0259735082970927E-2</v>
      </c>
      <c r="GS18" s="4">
        <f>'17'!GS1</f>
        <v>1.1284520720507327</v>
      </c>
      <c r="GT18" s="4">
        <f>'17'!GT1</f>
        <v>1.187035041624845</v>
      </c>
      <c r="GU18" s="4">
        <f>'17'!GU1</f>
        <v>1.3443486695179609</v>
      </c>
      <c r="GV18" s="4">
        <f>'17'!GV1</f>
        <v>1.263405763768862</v>
      </c>
      <c r="GW18" s="4">
        <f>'17'!GW1</f>
        <v>1.2523468236663464</v>
      </c>
      <c r="GX18" s="4">
        <f>'17'!GX1</f>
        <v>1.6201589236174665</v>
      </c>
      <c r="GY18" s="4">
        <f>'17'!GY1</f>
        <v>1.6824574157170691</v>
      </c>
      <c r="GZ18" s="4">
        <f>'17'!GZ1</f>
        <v>1.7998975449996908</v>
      </c>
      <c r="HA18" s="4">
        <f>'17'!HA1</f>
        <v>1.6727648415188665</v>
      </c>
      <c r="HB18" s="4">
        <f>'17'!HB1</f>
        <v>1.6100280303422874</v>
      </c>
      <c r="HC18" s="4">
        <f>'17'!HC1</f>
        <v>0.15393684255859774</v>
      </c>
      <c r="HD18" s="4">
        <f>'17'!HD1</f>
        <v>0.1665694928263565</v>
      </c>
      <c r="HE18" s="4">
        <f>'17'!HE1</f>
        <v>0.14777700829642818</v>
      </c>
      <c r="HF18" s="4">
        <f>'17'!HF1</f>
        <v>0.19996241786247679</v>
      </c>
      <c r="HG18" s="4">
        <f>'17'!HG1</f>
        <v>0.22377237703839822</v>
      </c>
      <c r="HH18" s="4">
        <f>'17'!HH1</f>
        <v>4.6442145156601597E-2</v>
      </c>
      <c r="HI18" s="4">
        <f>'17'!HI1</f>
        <v>5.7075485623191827E-2</v>
      </c>
      <c r="HJ18" s="4">
        <f>'17'!HJ1</f>
        <v>5.1353233850704207E-2</v>
      </c>
      <c r="HK18" s="4">
        <f>'17'!HK1</f>
        <v>5.0166281384510285E-2</v>
      </c>
      <c r="HL18" s="4">
        <f>'17'!HL1</f>
        <v>4.7572258252249165E-2</v>
      </c>
      <c r="HM18" s="4">
        <f>'17'!HM1</f>
        <v>1.2235919852711592</v>
      </c>
      <c r="HN18" s="4">
        <f>'17'!HN1</f>
        <v>1.313337663104446</v>
      </c>
      <c r="HO18" s="4">
        <f>'17'!HO1</f>
        <v>1.519683310747836</v>
      </c>
      <c r="HP18" s="4">
        <f>'17'!HP1</f>
        <v>1.3581890890442196</v>
      </c>
      <c r="HQ18" s="4">
        <f>'17'!HQ1</f>
        <v>1.2999709013795935</v>
      </c>
      <c r="HR18" s="4">
        <f>'17'!HR1</f>
        <v>4.0522798234975355</v>
      </c>
      <c r="HS18" s="4">
        <f>'17'!HS1</f>
        <v>3.4193656976604392</v>
      </c>
      <c r="HT18" s="4">
        <f>'17'!HT1</f>
        <v>3.6488704193426522</v>
      </c>
      <c r="HU18" s="4">
        <f>'17'!HU1</f>
        <v>2.520716754443713</v>
      </c>
      <c r="HV18" s="4">
        <f>'17'!HV1</f>
        <v>2.0863876564840194</v>
      </c>
      <c r="HW18" s="4">
        <f>'17'!HW1</f>
        <v>0.85909494574553358</v>
      </c>
      <c r="HX18" s="4">
        <f>'17'!HX1</f>
        <v>0.94118041579495326</v>
      </c>
      <c r="HY18" s="4">
        <f>'17'!HY1</f>
        <v>1.0180268580180798</v>
      </c>
      <c r="HZ18" s="4">
        <f>'17'!HZ1</f>
        <v>0.91711074681462867</v>
      </c>
      <c r="IA18" s="4">
        <f>'17'!IA1</f>
        <v>0.87032562498872734</v>
      </c>
      <c r="IB18" s="4">
        <f>'17'!IB1</f>
        <v>6.4961706592061548</v>
      </c>
      <c r="IC18" s="4">
        <f>'17'!IC1</f>
        <v>6.0035002990761868</v>
      </c>
      <c r="ID18" s="4">
        <f>'17'!ID1</f>
        <v>6.7669525288675807</v>
      </c>
      <c r="IE18" s="4">
        <f>'17'!IE1</f>
        <v>5.0009397300233953</v>
      </c>
      <c r="IF18" s="4">
        <f>'17'!IF1</f>
        <v>4.4688268196230716</v>
      </c>
      <c r="IG18" s="4">
        <f>'17'!IG1</f>
        <v>3235.125</v>
      </c>
      <c r="IH18" s="4">
        <f>'17'!IH1</f>
        <v>157.82653061224491</v>
      </c>
      <c r="II18" s="4">
        <f>'17'!II1</f>
        <v>24.228813559322035</v>
      </c>
      <c r="IJ18" s="4">
        <f>'17'!IJ1</f>
        <v>43.00167785234899</v>
      </c>
      <c r="IK18" s="4">
        <f>'17'!IK1</f>
        <v>44.782363977485929</v>
      </c>
      <c r="IL18" s="4">
        <f>'17'!IL1</f>
        <v>4.6442145156601597E-2</v>
      </c>
      <c r="IM18" s="4">
        <f>'17'!IM1</f>
        <v>5.7075485623191827E-2</v>
      </c>
      <c r="IN18" s="4">
        <f>'17'!IN1</f>
        <v>5.1353233850704207E-2</v>
      </c>
      <c r="IO18" s="4">
        <f>'17'!IO1</f>
        <v>5.0166281384510285E-2</v>
      </c>
      <c r="IP18" s="4">
        <f>'17'!IP1</f>
        <v>4.7572258252249165E-2</v>
      </c>
      <c r="IQ18" s="4">
        <f>'17'!IQ1</f>
        <v>1.2235919852711592</v>
      </c>
      <c r="IR18" s="4">
        <f>'17'!IR1</f>
        <v>1.313337663104446</v>
      </c>
      <c r="IS18" s="4">
        <f>'17'!IS1</f>
        <v>1.519683310747836</v>
      </c>
      <c r="IT18" s="4">
        <f>'17'!IT1</f>
        <v>1.3581890890442196</v>
      </c>
      <c r="IU18" s="4">
        <f>'17'!IU1</f>
        <v>1.2999709013795935</v>
      </c>
      <c r="IV18" s="4">
        <f>'17'!IV1</f>
        <v>4.0522798234975355</v>
      </c>
      <c r="IW18" s="4">
        <f>'17'!IW1</f>
        <v>3.4193656976604392</v>
      </c>
      <c r="IX18" s="4">
        <f>'17'!IX1</f>
        <v>3.6488704193426522</v>
      </c>
      <c r="IY18" s="4">
        <f>'17'!IY1</f>
        <v>2.520716754443713</v>
      </c>
      <c r="IZ18" s="4">
        <f>'17'!IZ1</f>
        <v>2.0863876564840194</v>
      </c>
      <c r="JA18" s="4">
        <f>'17'!JA1</f>
        <v>131.0532148957324</v>
      </c>
      <c r="JB18" s="4">
        <f>'17'!JB1</f>
        <v>7.9007959890539867</v>
      </c>
      <c r="JC18" s="4">
        <f>'17'!JC1</f>
        <v>2.6976928808183116</v>
      </c>
      <c r="JD18" s="4">
        <f>'17'!JD1</f>
        <v>3.0789253186235013</v>
      </c>
      <c r="JE18" s="4">
        <f>'17'!JE1</f>
        <v>3.0194940763725295</v>
      </c>
      <c r="JF18" s="4">
        <f>'17'!JF1</f>
        <v>0.84606315744140226</v>
      </c>
      <c r="JG18" s="4">
        <f>'17'!JG1</f>
        <v>0.83343050717364353</v>
      </c>
      <c r="JH18" s="4">
        <f>'17'!JH1</f>
        <v>0.85222299170357185</v>
      </c>
      <c r="JI18" s="4">
        <f>'17'!JI1</f>
        <v>0.80003758213752318</v>
      </c>
      <c r="JJ18" s="4">
        <f>'17'!JJ1</f>
        <v>0.77622762296160175</v>
      </c>
      <c r="JK18" s="4">
        <f>'17'!JK1</f>
        <v>12.721265221265222</v>
      </c>
      <c r="JL18" s="4">
        <f>'17'!JL1</f>
        <v>4.3550798504926949</v>
      </c>
      <c r="JM18" s="4">
        <f>'17'!JM1</f>
        <v>4.0257979886313953</v>
      </c>
      <c r="JN18" s="4">
        <f>'17'!JN1</f>
        <v>72.61901358112938</v>
      </c>
      <c r="JO18" s="4">
        <f>'17'!JO1</f>
        <v>16.054178013472839</v>
      </c>
      <c r="JP18" s="4">
        <f>'17'!JP1</f>
        <v>4.6442145156601597E-2</v>
      </c>
      <c r="JQ18" s="4">
        <f>'17'!JQ1</f>
        <v>5.7075485623191827E-2</v>
      </c>
      <c r="JR18" s="4">
        <f>'17'!JR1</f>
        <v>5.1353233850704207E-2</v>
      </c>
      <c r="JS18" s="4">
        <f>'17'!JS1</f>
        <v>5.0166281384510285E-2</v>
      </c>
      <c r="JT18" s="4">
        <f>'17'!JT1</f>
        <v>4.7572258252249165E-2</v>
      </c>
      <c r="JU18" s="4">
        <f>'17'!JU1</f>
        <v>9.9039898342177402E-3</v>
      </c>
      <c r="JV18" s="4">
        <f>'17'!JV1</f>
        <v>2.9364475270895515E-2</v>
      </c>
      <c r="JW18" s="4">
        <f>'17'!JW1</f>
        <v>2.4230801830818782E-2</v>
      </c>
      <c r="JX18" s="4">
        <f>'17'!JX1</f>
        <v>1.9857858048252181E-3</v>
      </c>
      <c r="JY18" s="4">
        <f>'17'!JY1</f>
        <v>1.0864352094077783E-2</v>
      </c>
      <c r="JZ18" s="4">
        <f>'17'!JZ1</f>
        <v>4</v>
      </c>
      <c r="KA18" s="4">
        <f>'17'!KA1</f>
        <v>4</v>
      </c>
      <c r="KB18" s="4">
        <f>'17'!KB1</f>
        <v>4</v>
      </c>
      <c r="KC18" s="4">
        <f>'17'!KC1</f>
        <v>4</v>
      </c>
      <c r="KD18" s="4">
        <f>'17'!KD1</f>
        <v>4</v>
      </c>
      <c r="KE18" s="4">
        <f>'17'!KE1</f>
        <v>3</v>
      </c>
      <c r="KF18" s="4">
        <f>'17'!KF1</f>
        <v>1</v>
      </c>
      <c r="KG18" s="4">
        <f>'17'!KG1</f>
        <v>1</v>
      </c>
      <c r="KH18" s="4">
        <f>'17'!KH1</f>
        <v>4</v>
      </c>
      <c r="KI18" s="4">
        <f>'17'!KI1</f>
        <v>3</v>
      </c>
      <c r="KJ18" s="4">
        <f>'17'!KJ1</f>
        <v>1</v>
      </c>
      <c r="KK18" s="4">
        <f>'17'!KK1</f>
        <v>1</v>
      </c>
      <c r="KL18" s="4">
        <f>'17'!KL1</f>
        <v>1</v>
      </c>
      <c r="KM18" s="4">
        <f>'17'!KM1</f>
        <v>1</v>
      </c>
      <c r="KN18" s="4">
        <f>'17'!KN1</f>
        <v>1</v>
      </c>
      <c r="KO18" s="4">
        <f>'17'!KO1</f>
        <v>1</v>
      </c>
      <c r="KP18" s="4">
        <f>'17'!KP1</f>
        <v>1</v>
      </c>
      <c r="KQ18" s="4">
        <f>'17'!KQ1</f>
        <v>1</v>
      </c>
      <c r="KR18" s="4">
        <f>'17'!KR1</f>
        <v>1</v>
      </c>
      <c r="KS18" s="4">
        <f>'17'!KS1</f>
        <v>1</v>
      </c>
      <c r="KT18" s="4">
        <f>'17'!KT1</f>
        <v>3.5</v>
      </c>
      <c r="KU18" s="4">
        <f>'17'!KU1</f>
        <v>2.5</v>
      </c>
      <c r="KV18" s="4">
        <f>'17'!KV1</f>
        <v>2.5</v>
      </c>
      <c r="KW18" s="4">
        <f>'17'!KW1</f>
        <v>4</v>
      </c>
      <c r="KX18" s="4">
        <f>'17'!KX1</f>
        <v>3.5</v>
      </c>
      <c r="KY18" s="4">
        <f>'17'!KY1</f>
        <v>1</v>
      </c>
      <c r="KZ18" s="4">
        <f>'17'!KZ1</f>
        <v>1</v>
      </c>
      <c r="LA18" s="4">
        <f>'17'!LA1</f>
        <v>1</v>
      </c>
      <c r="LB18" s="4">
        <f>'17'!LB1</f>
        <v>1</v>
      </c>
      <c r="LC18" s="4">
        <f>'17'!LC1</f>
        <v>1</v>
      </c>
      <c r="LD18" s="4">
        <f>'17'!LD1</f>
        <v>2.25</v>
      </c>
      <c r="LE18" s="4">
        <f>'17'!LE1</f>
        <v>1.75</v>
      </c>
      <c r="LF18" s="4">
        <f>'17'!LF1</f>
        <v>1.75</v>
      </c>
      <c r="LG18" s="4">
        <f>'17'!LG1</f>
        <v>2.5</v>
      </c>
      <c r="LH18" s="4">
        <f>'17'!LH1</f>
        <v>2.25</v>
      </c>
      <c r="LI18" s="4">
        <f>'17'!LI1</f>
        <v>1.9387042656600795</v>
      </c>
      <c r="LJ18" s="4">
        <f>'17'!LJ1</f>
        <v>1.7537349360168966</v>
      </c>
      <c r="LK18" s="4">
        <f>'17'!LK1</f>
        <v>1.6449238236483754</v>
      </c>
      <c r="LL18" s="4">
        <f>'17'!LL1</f>
        <v>1.537556380653583</v>
      </c>
      <c r="LM18" s="4">
        <f>'17'!LM1</f>
        <v>1.3897141470620769</v>
      </c>
      <c r="LN18" s="4">
        <f>'17'!LN1</f>
        <v>0.91377495257985686</v>
      </c>
      <c r="LO18" s="4">
        <f>'17'!LO1</f>
        <v>0.72305653313813822</v>
      </c>
      <c r="LP18" s="4">
        <f>'17'!LP1</f>
        <v>0.37958979733599812</v>
      </c>
      <c r="LQ18" s="4">
        <f>'17'!LQ1</f>
        <v>0.36460687664392349</v>
      </c>
      <c r="LR18" s="4">
        <f>'17'!LR1</f>
        <v>0.25895803769398684</v>
      </c>
      <c r="LS18" s="4">
        <f>'17'!LS1</f>
        <v>0.56158550371989358</v>
      </c>
      <c r="LT18" s="4">
        <f>'17'!LT1</f>
        <v>0.59656281366239594</v>
      </c>
      <c r="LU18" s="4">
        <f>'17'!LU1</f>
        <v>0.67688835047369666</v>
      </c>
      <c r="LV18" s="4">
        <f>'17'!LV1</f>
        <v>0.61915886478455839</v>
      </c>
      <c r="LW18" s="4">
        <f>'17'!LW1</f>
        <v>0.63202602134164576</v>
      </c>
      <c r="LX18" s="4">
        <f>'17'!LX1</f>
        <v>0.33566848855434589</v>
      </c>
      <c r="LY18" s="4">
        <f>'17'!LY1</f>
        <v>0.43731099431931392</v>
      </c>
      <c r="LZ18" s="4">
        <f>'17'!LZ1</f>
        <v>0.34265855452046068</v>
      </c>
      <c r="MA18" s="4">
        <f>'17'!MA1</f>
        <v>0.37693896125502785</v>
      </c>
      <c r="MB18" s="4">
        <f>'17'!MB1</f>
        <v>0.3730441168163588</v>
      </c>
      <c r="MC18" s="4">
        <f>'17'!MC1</f>
        <v>0.81436969067760068</v>
      </c>
      <c r="MD18" s="4">
        <f>'17'!MD1</f>
        <v>0.76523448248710935</v>
      </c>
      <c r="ME18" s="4">
        <f>'17'!ME1</f>
        <v>0.59986566330972868</v>
      </c>
      <c r="MF18" s="4">
        <f>'17'!MF1</f>
        <v>0.58644949491187981</v>
      </c>
      <c r="MG18" s="4">
        <f>'17'!MG1</f>
        <v>0.52604225419362838</v>
      </c>
      <c r="MH18" s="4">
        <f>'17'!MH1</f>
        <v>1.9387042656600795</v>
      </c>
      <c r="MI18" s="4">
        <f>'17'!MI1</f>
        <v>1.7537349360168966</v>
      </c>
      <c r="MJ18" s="4">
        <f>'17'!MJ1</f>
        <v>1.6449238236483754</v>
      </c>
      <c r="MK18" s="4">
        <f>'17'!MK1</f>
        <v>1.537556380653583</v>
      </c>
      <c r="ML18" s="4">
        <f>'17'!ML1</f>
        <v>1.3897141470620769</v>
      </c>
      <c r="MM18" s="4">
        <f>'17'!MM1</f>
        <v>1.6921263148828045</v>
      </c>
      <c r="MN18" s="4">
        <f>'17'!MN1</f>
        <v>1.6668610143472871</v>
      </c>
      <c r="MO18" s="4">
        <f>'17'!MO1</f>
        <v>1.7044459834071437</v>
      </c>
      <c r="MP18" s="4">
        <f>'17'!MP1</f>
        <v>1.6000751642750464</v>
      </c>
      <c r="MQ18" s="4">
        <f>'17'!MQ1</f>
        <v>1.5524552459232035</v>
      </c>
      <c r="MR18" s="4">
        <f>'17'!MR1</f>
        <v>5.4961706592061548</v>
      </c>
      <c r="MS18" s="4">
        <f>'17'!MS1</f>
        <v>5.0035002990761868</v>
      </c>
      <c r="MT18" s="4">
        <f>'17'!MT1</f>
        <v>5.7669525288675807</v>
      </c>
      <c r="MU18" s="4">
        <f>'17'!MU1</f>
        <v>4.0009397300233953</v>
      </c>
      <c r="MV18" s="4">
        <f>'17'!MV1</f>
        <v>3.4688268196230716</v>
      </c>
      <c r="MW18" s="4">
        <f>'17'!MW1</f>
        <v>1.4380151214099555</v>
      </c>
      <c r="MX18" s="4">
        <f>'17'!MX1</f>
        <v>1.3031907475534397</v>
      </c>
      <c r="MY18" s="4">
        <f>'17'!MY1</f>
        <v>1.5143452965621458</v>
      </c>
      <c r="MZ18" s="4">
        <f>'17'!MZ1</f>
        <v>1.051022465437788</v>
      </c>
      <c r="NA18" s="4">
        <f>'17'!NA1</f>
        <v>0.94524731304339638</v>
      </c>
      <c r="NB18" s="4">
        <f>'17'!NB1</f>
        <v>0.23163289481887897</v>
      </c>
      <c r="NC18" s="4">
        <f>'17'!NC1</f>
        <v>0.23476688303109453</v>
      </c>
      <c r="ND18" s="4">
        <f>'17'!ND1</f>
        <v>0.17867365587084236</v>
      </c>
      <c r="NE18" s="4">
        <f>'17'!NE1</f>
        <v>0.20256536832067501</v>
      </c>
      <c r="NF18" s="4">
        <f>'17'!NF1</f>
        <v>0.20668615129214374</v>
      </c>
      <c r="NG18" s="4">
        <f>'17'!NG1</f>
        <v>3.0965344618481151E-3</v>
      </c>
      <c r="NH18" s="4">
        <f>'17'!NH1</f>
        <v>1.3441054124888793E-2</v>
      </c>
      <c r="NI18" s="4">
        <f>'17'!NI1</f>
        <v>1.1756705704571213E-2</v>
      </c>
      <c r="NJ18" s="4">
        <f>'17'!NJ1</f>
        <v>1.158245556287031E-2</v>
      </c>
      <c r="NK18" s="4">
        <f>'17'!NK1</f>
        <v>5.0112564877874176E-3</v>
      </c>
      <c r="NL18" s="4">
        <f>'17'!NL1</f>
        <v>0.91377495257985675</v>
      </c>
      <c r="NM18" s="4">
        <f>'17'!NM1</f>
        <v>0.72305653313813822</v>
      </c>
      <c r="NN18" s="4">
        <f>'17'!NN1</f>
        <v>0.37958979733599812</v>
      </c>
      <c r="NO18" s="4">
        <f>'17'!NO1</f>
        <v>0.36460687664392349</v>
      </c>
      <c r="NP18" s="4">
        <f>'17'!NP1</f>
        <v>0.25895803769398684</v>
      </c>
      <c r="NQ18" s="4">
        <f>'17'!NQ1</f>
        <v>1.6209119293990142</v>
      </c>
      <c r="NR18" s="4">
        <f>'17'!NR1</f>
        <v>1.3677462790641757</v>
      </c>
      <c r="NS18" s="4">
        <f>'17'!NS1</f>
        <v>1.459548167737061</v>
      </c>
      <c r="NT18" s="4">
        <f>'17'!NT1</f>
        <v>1.0082867017774853</v>
      </c>
      <c r="NU18" s="4">
        <f>'17'!NU1</f>
        <v>0.83455506259360779</v>
      </c>
      <c r="NV18" s="4">
        <f>'17'!NV1</f>
        <v>1.4136279460373173</v>
      </c>
      <c r="NW18" s="4">
        <f>'17'!NW1</f>
        <v>1.2364249498140165</v>
      </c>
      <c r="NX18" s="4">
        <f>'17'!NX1</f>
        <v>1.1649573603108616</v>
      </c>
      <c r="NY18" s="4">
        <f>'17'!NY1</f>
        <v>0.96363055192892277</v>
      </c>
      <c r="NZ18" s="4">
        <f>'17'!NZ1</f>
        <v>0.76544431201693297</v>
      </c>
      <c r="OA18" s="4">
        <f>'17'!OA1</f>
        <v>0.56422603602536636</v>
      </c>
      <c r="OB18" s="4">
        <f>'17'!OB1</f>
        <v>0.59351752081242248</v>
      </c>
      <c r="OC18" s="4">
        <f>'17'!OC1</f>
        <v>0.67217433475898047</v>
      </c>
      <c r="OD18" s="4">
        <f>'17'!OD1</f>
        <v>0.63170288188443102</v>
      </c>
      <c r="OE18" s="4">
        <f>'17'!OE1</f>
        <v>0.62617341183317321</v>
      </c>
      <c r="OF18" s="4">
        <f>'17'!OF1</f>
        <v>0.33344203152141405</v>
      </c>
      <c r="OG18" s="4">
        <f>'17'!OG1</f>
        <v>0.3560689917778378</v>
      </c>
      <c r="OH18" s="4">
        <f>'17'!OH1</f>
        <v>0.39436529013100274</v>
      </c>
      <c r="OI18" s="4">
        <f>'17'!OI1</f>
        <v>0.39479575459234106</v>
      </c>
      <c r="OJ18" s="4">
        <f>'17'!OJ1</f>
        <v>0.40334393759660664</v>
      </c>
      <c r="OK18" s="4">
        <f>'17'!OK1</f>
        <v>1.2754378181367148</v>
      </c>
      <c r="OL18" s="4">
        <f>'17'!OL1</f>
        <v>1.2657914616214401</v>
      </c>
      <c r="OM18" s="4">
        <f>'17'!OM1</f>
        <v>0.99271078595839057</v>
      </c>
      <c r="ON18" s="4">
        <f>'17'!ON1</f>
        <v>0.61581842125648767</v>
      </c>
      <c r="OO18" s="4">
        <f>'17'!OO1</f>
        <v>1.2551057921079645</v>
      </c>
      <c r="OP18" s="4">
        <f>'17'!OP1</f>
        <v>0.98659963993077893</v>
      </c>
      <c r="OQ18" s="4">
        <f>'17'!OQ1</f>
        <v>1.2128416213136335</v>
      </c>
      <c r="OR18" s="4">
        <f>'17'!OR1</f>
        <v>1.0940827411288971</v>
      </c>
      <c r="OS18" s="4">
        <f>'17'!OS1</f>
        <v>1.9380094595954513</v>
      </c>
      <c r="OT18" s="4">
        <f>'17'!OT1</f>
        <v>0.9211160308982923</v>
      </c>
      <c r="OU18" s="4">
        <f>'17'!OU1</f>
        <v>3.4022766172699681</v>
      </c>
      <c r="OV18" s="4">
        <f>'17'!OV1</f>
        <v>3.6056727163243347</v>
      </c>
      <c r="OW18" s="4">
        <f>'17'!OW1</f>
        <v>3.1319254169652515</v>
      </c>
      <c r="OX18" s="4">
        <f>'17'!OX1</f>
        <v>1.9449799864945538</v>
      </c>
      <c r="OY18" s="4">
        <f>'17'!OY1</f>
        <v>4.0499144983130746</v>
      </c>
      <c r="OZ18" s="4">
        <f>'17'!OZ1</f>
        <v>0.70999185319968272</v>
      </c>
      <c r="PA18" s="4">
        <f>'17'!PA1</f>
        <v>0.91117080947039031</v>
      </c>
      <c r="PB18" s="4">
        <f>'17'!PB1</f>
        <v>0.73005374616562124</v>
      </c>
      <c r="PC18" s="4">
        <f>'17'!PC1</f>
        <v>0.75391333793975501</v>
      </c>
      <c r="PD18" s="4">
        <f>'17'!PD1</f>
        <v>0.72391787014043074</v>
      </c>
      <c r="PE18" s="4">
        <f>'17'!PE1</f>
        <v>1.2642631415817509</v>
      </c>
      <c r="PF18" s="4">
        <f>'17'!PF1</f>
        <v>1.5273677617895167</v>
      </c>
      <c r="PG18" s="4">
        <f>'17'!PG1</f>
        <v>1.0785438184225191</v>
      </c>
      <c r="PH18" s="4">
        <f>'17'!PH1</f>
        <v>1.2176411916545611</v>
      </c>
      <c r="PI18" s="4">
        <f>'17'!PI1</f>
        <v>1.1453925086877275</v>
      </c>
      <c r="PJ18" s="4">
        <f>'17'!PJ1</f>
        <v>1.5553592548216288</v>
      </c>
      <c r="PK18" s="4">
        <f>'17'!PK1</f>
        <v>1.3661295464896872</v>
      </c>
      <c r="PL18" s="4">
        <f>'17'!PL1</f>
        <v>1.846494385666221</v>
      </c>
      <c r="PM18" s="4">
        <f>'17'!PM1</f>
        <v>1.6982962489513844</v>
      </c>
      <c r="PN18" s="4">
        <f>'17'!PN1</f>
        <v>1.6698521597531713</v>
      </c>
      <c r="PO18" s="12">
        <f>'17'!PO1</f>
        <v>1.8524266309224047</v>
      </c>
      <c r="PP18" s="4">
        <f>'17'!PP1</f>
        <v>1.7072222427246995</v>
      </c>
      <c r="PQ18" s="4">
        <f>'17'!PQ1</f>
        <v>1.8047055382679005</v>
      </c>
      <c r="PR18" s="4">
        <f>'17'!PR1</f>
        <v>1.4474686939549637</v>
      </c>
      <c r="PS18" s="4">
        <f>'17'!PS1</f>
        <v>1.3084757107568732</v>
      </c>
      <c r="PT18" s="4">
        <f>'17'!PT1</f>
        <v>0.74882088111146505</v>
      </c>
      <c r="PU18" s="4">
        <f>'17'!PU1</f>
        <v>0.61397344022949485</v>
      </c>
      <c r="PV18" s="4">
        <f>'17'!PV1</f>
        <v>0.44872222518723903</v>
      </c>
      <c r="PW18" s="4">
        <f>'17'!PW1</f>
        <v>0.37218570290310204</v>
      </c>
      <c r="PX18" s="4">
        <f>'17'!PX1</f>
        <v>0.28320468882468625</v>
      </c>
      <c r="PY18" s="4">
        <f>'17'!PY1</f>
        <v>0.72436862856116502</v>
      </c>
      <c r="PZ18" s="4">
        <f>'17'!PZ1</f>
        <v>0.73845932473723341</v>
      </c>
      <c r="QA18" s="4">
        <f>'17'!QA1</f>
        <v>0.68641680361612456</v>
      </c>
      <c r="QB18" s="4">
        <f>'17'!QB1</f>
        <v>0.54743901924441996</v>
      </c>
      <c r="QC18" s="4">
        <f>'17'!QC1</f>
        <v>0.76154104717924798</v>
      </c>
      <c r="QD18" s="4">
        <f>'17'!QD1</f>
        <v>1.9823287171450574</v>
      </c>
      <c r="QE18" s="4">
        <f>'17'!QE1</f>
        <v>2.1731636580095017</v>
      </c>
      <c r="QF18" s="4">
        <f>'17'!QF1</f>
        <v>1.8899719499598349</v>
      </c>
      <c r="QG18" s="4">
        <f>'17'!QG1</f>
        <v>1.563418839309868</v>
      </c>
      <c r="QH18" s="4">
        <f>'17'!QH1</f>
        <v>2.2334740140339262</v>
      </c>
      <c r="QI18" s="4">
        <f>'17'!QI1</f>
        <v>1.4446790833814269</v>
      </c>
      <c r="QJ18" s="4">
        <f>'17'!QJ1</f>
        <v>1.4562179884293434</v>
      </c>
      <c r="QK18" s="4">
        <f>'17'!QK1</f>
        <v>1.2950480442250045</v>
      </c>
      <c r="QL18" s="4">
        <f>'17'!QL1</f>
        <v>1.0623511179430081</v>
      </c>
      <c r="QM18" s="4">
        <f>'17'!QM1</f>
        <v>1.3065567745134476</v>
      </c>
    </row>
    <row r="19" spans="1:455" x14ac:dyDescent="0.25">
      <c r="A19" s="6" t="s">
        <v>514</v>
      </c>
      <c r="B19" s="18">
        <f>MEDIAN(CC2:CC101)</f>
        <v>7.0484986398686444E-2</v>
      </c>
      <c r="C19" s="18">
        <f t="shared" ref="C19:F19" si="14">MEDIAN(CD2:CD101)</f>
        <v>8.1370075836379729E-2</v>
      </c>
      <c r="D19" s="18">
        <f t="shared" si="14"/>
        <v>9.7440050252748295E-2</v>
      </c>
      <c r="E19" s="18">
        <f t="shared" si="14"/>
        <v>0.10212554963143047</v>
      </c>
      <c r="F19" s="18">
        <f t="shared" si="14"/>
        <v>9.2339488066234682E-2</v>
      </c>
      <c r="N19">
        <f>IFERROR('18'!N1,0)</f>
        <v>47488</v>
      </c>
      <c r="O19" s="4">
        <f>'18'!O1</f>
        <v>40305</v>
      </c>
      <c r="P19" s="4">
        <f>'18'!P1</f>
        <v>34725</v>
      </c>
      <c r="Q19" s="4">
        <f>'18'!Q1</f>
        <v>32562</v>
      </c>
      <c r="R19" s="4">
        <f>'18'!R1</f>
        <v>26960</v>
      </c>
      <c r="S19" s="4">
        <f>'18'!S1</f>
        <v>63546</v>
      </c>
      <c r="T19" s="4">
        <f>'18'!T1</f>
        <v>53064</v>
      </c>
      <c r="U19" s="4">
        <f>'18'!U1</f>
        <v>48035</v>
      </c>
      <c r="V19" s="4">
        <f>'18'!V1</f>
        <v>41624</v>
      </c>
      <c r="W19" s="4">
        <f>'18'!W1</f>
        <v>36037</v>
      </c>
      <c r="X19" s="7">
        <f>'18'!X1</f>
        <v>5.244206167418506E-2</v>
      </c>
      <c r="Y19" s="7">
        <f>'18'!Y1</f>
        <v>-7.9013488647381377E-2</v>
      </c>
      <c r="Z19" s="7">
        <f>'18'!Z1</f>
        <v>-0.12575577286647055</v>
      </c>
      <c r="AA19" s="7">
        <f>'18'!AA1</f>
        <v>-0.12770026765579887</v>
      </c>
      <c r="AB19" s="7">
        <f>'18'!AB1</f>
        <v>0.16967131412820102</v>
      </c>
      <c r="AC19" s="7">
        <f>'18'!AC1</f>
        <v>-5.3716987283990873E-2</v>
      </c>
      <c r="AD19" s="7">
        <f>'18'!AD1</f>
        <v>3.4463651147383007E-2</v>
      </c>
      <c r="AE19" s="7">
        <f>'18'!AE1</f>
        <v>-6.0225278768325126E-2</v>
      </c>
      <c r="AF19" s="7">
        <f>'18'!AF1</f>
        <v>2.2545465957413423E-2</v>
      </c>
      <c r="AG19" s="7">
        <f>'18'!AG1</f>
        <v>-8.5249798329797524E-2</v>
      </c>
      <c r="AH19" s="7">
        <f>'18'!AH1</f>
        <v>-0.15781342552857125</v>
      </c>
      <c r="AI19" s="7">
        <f>'18'!AI1</f>
        <v>-0.14018829526060539</v>
      </c>
      <c r="AJ19" s="4">
        <f>'18'!AJ1</f>
        <v>495091</v>
      </c>
      <c r="AK19" s="4">
        <f>'18'!AK1</f>
        <v>459403</v>
      </c>
      <c r="AL19" s="4">
        <f>'18'!AL1</f>
        <v>402767</v>
      </c>
      <c r="AM19" s="4">
        <f>'18'!AM1</f>
        <v>380182</v>
      </c>
      <c r="AN19" s="4">
        <f>'18'!AN1</f>
        <v>390707</v>
      </c>
      <c r="AO19" s="4">
        <f>'18'!AO1</f>
        <v>1.0771585780265331</v>
      </c>
      <c r="AP19" s="4">
        <f>'18'!AP1</f>
        <v>0.75995225379323927</v>
      </c>
      <c r="AQ19" s="4">
        <f>'18'!AQ1</f>
        <v>0.47332673998784602</v>
      </c>
      <c r="AR19" s="4">
        <f>'18'!AR1</f>
        <v>1.1620943702590698</v>
      </c>
      <c r="AS19" s="4">
        <f>'18'!AS1</f>
        <v>1.0374709911133753</v>
      </c>
      <c r="AT19" s="4">
        <f>'18'!AT1</f>
        <v>1.7225699887428854</v>
      </c>
      <c r="AU19" s="4">
        <f>'18'!AU1</f>
        <v>1.5889519215387076</v>
      </c>
      <c r="AV19" s="4">
        <f>'18'!AV1</f>
        <v>1.9071410697901647</v>
      </c>
      <c r="AW19" s="4">
        <f>'18'!AW1</f>
        <v>2.5498267212757191</v>
      </c>
      <c r="AX19" s="4">
        <f>'18'!AX1</f>
        <v>3.1374426897605705</v>
      </c>
      <c r="AY19" s="4">
        <f>'18'!AY1</f>
        <v>2.0003050993677078</v>
      </c>
      <c r="AZ19" s="4">
        <f>'18'!AZ1</f>
        <v>1.8994253227175959</v>
      </c>
      <c r="BA19" s="4">
        <f>'18'!BA1</f>
        <v>2.152794823826603</v>
      </c>
      <c r="BB19" s="4">
        <f>'18'!BB1</f>
        <v>2.7726171146063061</v>
      </c>
      <c r="BC19" s="4">
        <f>'18'!BC1</f>
        <v>3.3152204675383485</v>
      </c>
      <c r="BD19" s="4">
        <f>'18'!BD1</f>
        <v>95080</v>
      </c>
      <c r="BE19" s="4">
        <f>'18'!BE1</f>
        <v>73090</v>
      </c>
      <c r="BF19" s="4">
        <f>'18'!BF1</f>
        <v>96746</v>
      </c>
      <c r="BG19" s="4">
        <f>'18'!BG1</f>
        <v>146287</v>
      </c>
      <c r="BH19" s="4">
        <f>'18'!BH1</f>
        <v>204515</v>
      </c>
      <c r="BI19" s="4">
        <f>'18'!BI1</f>
        <v>8.2720445940260827</v>
      </c>
      <c r="BJ19" s="4">
        <f>'18'!BJ1</f>
        <v>10.575263373922562</v>
      </c>
      <c r="BK19" s="4">
        <f>'18'!BK1</f>
        <v>7.2668844189940671</v>
      </c>
      <c r="BL19" s="4">
        <f>'18'!BL1</f>
        <v>4.4183215186585274</v>
      </c>
      <c r="BM19" s="4">
        <f>'18'!BM1</f>
        <v>3.1464538053443514</v>
      </c>
      <c r="BN19" s="4">
        <f>'18'!BN1</f>
        <v>44.124520346952217</v>
      </c>
      <c r="BO19" s="4">
        <f>'18'!BO1</f>
        <v>34.514506834888849</v>
      </c>
      <c r="BP19" s="4">
        <f>'18'!BP1</f>
        <v>50.227852674520157</v>
      </c>
      <c r="BQ19" s="4">
        <f>'18'!BQ1</f>
        <v>82.610556623959724</v>
      </c>
      <c r="BR19" s="4">
        <f>'18'!BR1</f>
        <v>116.0036099624396</v>
      </c>
      <c r="BS19" s="4">
        <f>'18'!BS1</f>
        <v>0.11283026040676677</v>
      </c>
      <c r="BT19" s="4">
        <f>'18'!BT1</f>
        <v>0.10078568070656251</v>
      </c>
      <c r="BU19" s="4">
        <f>'18'!BU1</f>
        <v>7.9971534969842273E-2</v>
      </c>
      <c r="BV19" s="4">
        <f>'18'!BV1</f>
        <v>6.5559709831540414E-2</v>
      </c>
      <c r="BW19" s="4">
        <f>'18'!BW1</f>
        <v>4.7349083577455091E-2</v>
      </c>
      <c r="BX19" s="4">
        <f>'18'!BX1</f>
        <v>0.15098365329785213</v>
      </c>
      <c r="BY19" s="4">
        <f>'18'!BY1</f>
        <v>0.13269051881932845</v>
      </c>
      <c r="BZ19" s="4">
        <f>'18'!BZ1</f>
        <v>0.11062441129665582</v>
      </c>
      <c r="CA19" s="4">
        <f>'18'!CA1</f>
        <v>8.3804967816105844E-2</v>
      </c>
      <c r="CB19" s="4">
        <f>'18'!CB1</f>
        <v>6.3290761308633134E-2</v>
      </c>
      <c r="CC19" s="4">
        <f>'18'!CC1</f>
        <v>0.14574516080520764</v>
      </c>
      <c r="CD19" s="4">
        <f>'18'!CD1</f>
        <v>0.12648872569787695</v>
      </c>
      <c r="CE19" s="4">
        <f>'18'!CE1</f>
        <v>9.9686801151744983E-2</v>
      </c>
      <c r="CF19" s="4">
        <f>'18'!CF1</f>
        <v>7.8725384717672237E-2</v>
      </c>
      <c r="CG19" s="4">
        <f>'18'!CG1</f>
        <v>5.6043720754262005E-2</v>
      </c>
      <c r="CH19" s="4">
        <f>'18'!CH1</f>
        <v>6.0378433222378472E-2</v>
      </c>
      <c r="CI19" s="4">
        <f>'18'!CI1</f>
        <v>5.2144651760925087E-2</v>
      </c>
      <c r="CJ19" s="4">
        <f>'18'!CJ1</f>
        <v>4.9392497176555597E-2</v>
      </c>
      <c r="CK19" s="4">
        <f>'18'!CK1</f>
        <v>5.0378823627702317E-2</v>
      </c>
      <c r="CL19" s="4">
        <f>'18'!CL1</f>
        <v>4.1896077215589196E-2</v>
      </c>
      <c r="CM19" s="4">
        <f>'18'!CM1</f>
        <v>0.93962156677762154</v>
      </c>
      <c r="CN19" s="4">
        <f>'18'!CN1</f>
        <v>0.94785534823907491</v>
      </c>
      <c r="CO19" s="4">
        <f>'18'!CO1</f>
        <v>0.95060750282344442</v>
      </c>
      <c r="CP19" s="4">
        <f>'18'!CP1</f>
        <v>0.9496211763722977</v>
      </c>
      <c r="CQ19" s="4">
        <f>'18'!CQ1</f>
        <v>0.95810392278441081</v>
      </c>
      <c r="CR19" s="4">
        <f>'18'!CR1</f>
        <v>6.3759227284566899E-2</v>
      </c>
      <c r="CS19" s="4">
        <f>'18'!CS1</f>
        <v>5.4738354603494944E-2</v>
      </c>
      <c r="CT19" s="4">
        <f>'18'!CT1</f>
        <v>5.168341323363284E-2</v>
      </c>
      <c r="CU19" s="4">
        <f>'18'!CU1</f>
        <v>5.3068528514433229E-2</v>
      </c>
      <c r="CV19" s="4">
        <f>'18'!CV1</f>
        <v>4.3996716565514474E-2</v>
      </c>
      <c r="CW19" s="4">
        <f>'18'!CW1</f>
        <v>1.8687179243489831</v>
      </c>
      <c r="CX19" s="4">
        <f>'18'!CX1</f>
        <v>1.932809546195625</v>
      </c>
      <c r="CY19" s="4">
        <f>'18'!CY1</f>
        <v>1.619102890950838</v>
      </c>
      <c r="CZ19" s="4">
        <f>'18'!CZ1</f>
        <v>1.3013346702182707</v>
      </c>
      <c r="DA19" s="4">
        <f>'18'!DA1</f>
        <v>1.1301555354169741</v>
      </c>
      <c r="DB19" s="4">
        <f>'18'!DB1</f>
        <v>195.32107828802324</v>
      </c>
      <c r="DC19" s="4">
        <f>'18'!DC1</f>
        <v>188.84426596424589</v>
      </c>
      <c r="DD19" s="4">
        <f>'18'!DD1</f>
        <v>225.43348050329851</v>
      </c>
      <c r="DE19" s="4">
        <f>'18'!DE1</f>
        <v>280.48126923320899</v>
      </c>
      <c r="DF19" s="4">
        <f>'18'!DF1</f>
        <v>322.9643961044107</v>
      </c>
      <c r="DG19" s="4">
        <f>'18'!DG1</f>
        <v>29.793022462972083</v>
      </c>
      <c r="DH19" s="4">
        <f>'18'!DH1</f>
        <v>30.635988902100674</v>
      </c>
      <c r="DI19" s="4">
        <f>'18'!DI1</f>
        <v>34.101765618936746</v>
      </c>
      <c r="DJ19" s="4">
        <f>'18'!DJ1</f>
        <v>35.154084629609486</v>
      </c>
      <c r="DK19" s="4">
        <f>'18'!DK1</f>
        <v>40.976630157921548</v>
      </c>
      <c r="DL19" s="4">
        <f>'18'!DL1</f>
        <v>12.251190709288931</v>
      </c>
      <c r="DM19" s="4">
        <f>'18'!DM1</f>
        <v>11.914092316927702</v>
      </c>
      <c r="DN19" s="4">
        <f>'18'!DN1</f>
        <v>10.703258126825993</v>
      </c>
      <c r="DO19" s="4">
        <f>'18'!DO1</f>
        <v>10.382861731309847</v>
      </c>
      <c r="DP19" s="4">
        <f>'18'!DP1</f>
        <v>8.9075162743571461</v>
      </c>
      <c r="DQ19" s="4">
        <f>'18'!DQ1</f>
        <v>12.820610624806429</v>
      </c>
      <c r="DR19" s="4">
        <f>'18'!DR1</f>
        <v>11.47365920999896</v>
      </c>
      <c r="DS19" s="4">
        <f>'18'!DS1</f>
        <v>5.8426161389512172</v>
      </c>
      <c r="DT19" s="4">
        <f>'18'!DT1</f>
        <v>5.6437340644755682</v>
      </c>
      <c r="DU19" s="4">
        <f>'18'!DU1</f>
        <v>3.4689678222758906</v>
      </c>
      <c r="DV19" s="4">
        <f>'18'!DV1</f>
        <v>28.469782811574227</v>
      </c>
      <c r="DW19" s="4">
        <f>'18'!DW1</f>
        <v>31.811995922095466</v>
      </c>
      <c r="DX19" s="4">
        <f>'18'!DX1</f>
        <v>62.472014474241938</v>
      </c>
      <c r="DY19" s="4">
        <f>'18'!DY1</f>
        <v>64.673493795090224</v>
      </c>
      <c r="DZ19" s="4">
        <f>'18'!DZ1</f>
        <v>105.21861795781489</v>
      </c>
      <c r="EA19" s="4">
        <f>'18'!EA1</f>
        <v>8.274568389601372</v>
      </c>
      <c r="EB19" s="4">
        <f>'18'!EB1</f>
        <v>9.511659672913872</v>
      </c>
      <c r="EC19" s="4">
        <f>'18'!EC1</f>
        <v>8.1867110717779124</v>
      </c>
      <c r="ED19" s="4">
        <f>'18'!ED1</f>
        <v>7.7858579774739507</v>
      </c>
      <c r="EE19" s="4">
        <f>'18'!EE1</f>
        <v>7.2847342502971646</v>
      </c>
      <c r="EF19" s="4">
        <f>'18'!EF1</f>
        <v>44.111062089799695</v>
      </c>
      <c r="EG19" s="4">
        <f>'18'!EG1</f>
        <v>38.373954972274909</v>
      </c>
      <c r="EH19" s="4">
        <f>'18'!EH1</f>
        <v>44.584448724258294</v>
      </c>
      <c r="EI19" s="4">
        <f>'18'!EI1</f>
        <v>46.879868738425259</v>
      </c>
      <c r="EJ19" s="4">
        <f>'18'!EJ1</f>
        <v>50.104779043258944</v>
      </c>
      <c r="EK19" s="4">
        <f>'18'!EK1</f>
        <v>0.22583871887473864</v>
      </c>
      <c r="EL19" s="4">
        <f>'18'!EL1</f>
        <v>0.20320423697450413</v>
      </c>
      <c r="EM19" s="4">
        <f>'18'!EM1</f>
        <v>0.19777208170108493</v>
      </c>
      <c r="EN19" s="4">
        <f>'18'!EN1</f>
        <v>0.16714081787560126</v>
      </c>
      <c r="EO19" s="4">
        <f>'18'!EO1</f>
        <v>0.1551402558536534</v>
      </c>
      <c r="EP19" s="4">
        <f>'18'!EP1</f>
        <v>0.77416128112526139</v>
      </c>
      <c r="EQ19" s="4">
        <f>'18'!EQ1</f>
        <v>0.79679576302549582</v>
      </c>
      <c r="ER19" s="4">
        <f>'18'!ER1</f>
        <v>0.80222791829891504</v>
      </c>
      <c r="ES19" s="4">
        <f>'18'!ES1</f>
        <v>0.83276455322070475</v>
      </c>
      <c r="ET19" s="4">
        <f>'18'!ET1</f>
        <v>0.84485974414634657</v>
      </c>
      <c r="EU19" s="4">
        <f>'18'!EU1</f>
        <v>1.2917205036997934</v>
      </c>
      <c r="EV19" s="4">
        <f>'18'!EV1</f>
        <v>1.2550267539110922</v>
      </c>
      <c r="EW19" s="4">
        <f>'18'!EW1</f>
        <v>1.2465285453047446</v>
      </c>
      <c r="EX19" s="4">
        <f>'18'!EX1</f>
        <v>1.2008196027706926</v>
      </c>
      <c r="EY19" s="4">
        <f>'18'!EY1</f>
        <v>1.1836284151642336</v>
      </c>
      <c r="EZ19" s="4">
        <f>'18'!EZ1</f>
        <v>0.29172050369979347</v>
      </c>
      <c r="FA19" s="4">
        <f>'18'!FA1</f>
        <v>0.25502675391109231</v>
      </c>
      <c r="FB19" s="4">
        <f>'18'!FB1</f>
        <v>0.2465285453047445</v>
      </c>
      <c r="FC19" s="4">
        <f>'18'!FC1</f>
        <v>0.20070597052814815</v>
      </c>
      <c r="FD19" s="4">
        <f>'18'!FD1</f>
        <v>0.18362841516423345</v>
      </c>
      <c r="FE19" s="4">
        <f>'18'!FE1</f>
        <v>0.1229786481081432</v>
      </c>
      <c r="FF19" s="4">
        <f>'18'!FF1</f>
        <v>0.14574588912387215</v>
      </c>
      <c r="FG19" s="4">
        <f>'18'!FG1</f>
        <v>8.4928439253494706E-2</v>
      </c>
      <c r="FH19" s="4">
        <f>'18'!FH1</f>
        <v>7.5567015734357729E-2</v>
      </c>
      <c r="FI19" s="4">
        <f>'18'!FI1</f>
        <v>0.10929847110827208</v>
      </c>
      <c r="FJ19" s="4">
        <f>'18'!FJ1</f>
        <v>1.0163596385098526</v>
      </c>
      <c r="FK19" s="4">
        <f>'18'!FK1</f>
        <v>1.3848738048066156</v>
      </c>
      <c r="FL19" s="4">
        <f>'18'!FL1</f>
        <v>0.69424519074013691</v>
      </c>
      <c r="FM19" s="4">
        <f>'18'!FM1</f>
        <v>0.58813467445642353</v>
      </c>
      <c r="FN19" s="4">
        <f>'18'!FN1</f>
        <v>0.79804154638591729</v>
      </c>
      <c r="FO19" s="4">
        <f>'18'!FO1</f>
        <v>0.29649294568623419</v>
      </c>
      <c r="FP19" s="4">
        <f>'18'!FP1</f>
        <v>0.3531798710163348</v>
      </c>
      <c r="FQ19" s="4">
        <f>'18'!FQ1</f>
        <v>0.17115125695798084</v>
      </c>
      <c r="FR19" s="4">
        <f>'18'!FR1</f>
        <v>0.11804214063803295</v>
      </c>
      <c r="FS19" s="4">
        <f>'18'!FS1</f>
        <v>0.14654310439806009</v>
      </c>
      <c r="FT19">
        <f>IFERROR('18'!FT1,0)</f>
        <v>1.0733999999999999</v>
      </c>
      <c r="FU19">
        <f>IFERROR('18'!FU1,0)</f>
        <v>1.2504333333333333</v>
      </c>
      <c r="FV19">
        <f>IFERROR('18'!FV1,0)</f>
        <v>0.66243333333333332</v>
      </c>
      <c r="FW19">
        <f>IFERROR('18'!FW1,0)</f>
        <v>0.54248888888888891</v>
      </c>
      <c r="FX19">
        <f>IFERROR('18'!FX1,0)</f>
        <v>0.78327777777777774</v>
      </c>
      <c r="FY19" s="4">
        <f>'18'!FY1</f>
        <v>0.22590762212507129</v>
      </c>
      <c r="FZ19" s="4">
        <f>'18'!FZ1</f>
        <v>0.18276703641837622</v>
      </c>
      <c r="GA19" s="4">
        <f>'18'!GA1</f>
        <v>0.22280564786731058</v>
      </c>
      <c r="GB19" s="4">
        <f>'18'!GB1</f>
        <v>0.29453145605695452</v>
      </c>
      <c r="GC19" s="4">
        <f>'18'!GC1</f>
        <v>0.35918389569151438</v>
      </c>
      <c r="GD19" s="4">
        <f>'18'!GD1</f>
        <v>0.11283026040676677</v>
      </c>
      <c r="GE19" s="4">
        <f>'18'!GE1</f>
        <v>0.10078568070656251</v>
      </c>
      <c r="GF19" s="4">
        <f>'18'!GF1</f>
        <v>7.9971534969842273E-2</v>
      </c>
      <c r="GG19" s="4">
        <f>'18'!GG1</f>
        <v>6.5559709831540414E-2</v>
      </c>
      <c r="GH19" s="4">
        <f>'18'!GH1</f>
        <v>4.7349083577455091E-2</v>
      </c>
      <c r="GI19" s="4">
        <f>'18'!GI1</f>
        <v>0.15098365329785213</v>
      </c>
      <c r="GJ19" s="4">
        <f>'18'!GJ1</f>
        <v>0.13269051881932845</v>
      </c>
      <c r="GK19" s="4">
        <f>'18'!GK1</f>
        <v>0.11062441129665582</v>
      </c>
      <c r="GL19" s="4">
        <f>'18'!GL1</f>
        <v>8.3804967816105844E-2</v>
      </c>
      <c r="GM19" s="4">
        <f>'18'!GM1</f>
        <v>6.3290761308633134E-2</v>
      </c>
      <c r="GN19" s="4">
        <f>'18'!GN1</f>
        <v>0.14549990496103402</v>
      </c>
      <c r="GO19" s="4">
        <f>'18'!GO1</f>
        <v>0.15313021995058865</v>
      </c>
      <c r="GP19" s="4">
        <f>'18'!GP1</f>
        <v>0.1410308670549518</v>
      </c>
      <c r="GQ19" s="4">
        <f>'18'!GQ1</f>
        <v>0.12329542137042786</v>
      </c>
      <c r="GR19" s="4">
        <f>'18'!GR1</f>
        <v>0.10755056306068972</v>
      </c>
      <c r="GS19" s="4">
        <f>'18'!GS1</f>
        <v>1.8687179243489831</v>
      </c>
      <c r="GT19" s="4">
        <f>'18'!GT1</f>
        <v>1.932809546195625</v>
      </c>
      <c r="GU19" s="4">
        <f>'18'!GU1</f>
        <v>1.619102890950838</v>
      </c>
      <c r="GV19" s="4">
        <f>'18'!GV1</f>
        <v>1.3013346702182707</v>
      </c>
      <c r="GW19" s="4">
        <f>'18'!GW1</f>
        <v>1.1301555354169741</v>
      </c>
      <c r="GX19" s="4">
        <f>'18'!GX1</f>
        <v>2.6527396550085536</v>
      </c>
      <c r="GY19" s="4">
        <f>'18'!GY1</f>
        <v>2.6219374981245687</v>
      </c>
      <c r="GZ19" s="4">
        <f>'18'!GZ1</f>
        <v>2.2462952348710439</v>
      </c>
      <c r="HA19" s="4">
        <f>'18'!HA1</f>
        <v>1.8776062410782057</v>
      </c>
      <c r="HB19" s="4">
        <f>'18'!HB1</f>
        <v>1.6673503832184733</v>
      </c>
      <c r="HC19" s="4">
        <f>'18'!HC1</f>
        <v>0.22583871887473864</v>
      </c>
      <c r="HD19" s="4">
        <f>'18'!HD1</f>
        <v>0.20320423697450413</v>
      </c>
      <c r="HE19" s="4">
        <f>'18'!HE1</f>
        <v>0.19777208170108493</v>
      </c>
      <c r="HF19" s="4">
        <f>'18'!HF1</f>
        <v>0.16714081787560126</v>
      </c>
      <c r="HG19" s="4">
        <f>'18'!HG1</f>
        <v>0.1551402558536534</v>
      </c>
      <c r="HH19" s="4">
        <f>'18'!HH1</f>
        <v>0.15098365329785213</v>
      </c>
      <c r="HI19" s="4">
        <f>'18'!HI1</f>
        <v>0.13269051881932845</v>
      </c>
      <c r="HJ19" s="4">
        <f>'18'!HJ1</f>
        <v>0.11062441129665582</v>
      </c>
      <c r="HK19" s="4">
        <f>'18'!HK1</f>
        <v>8.3804967816105844E-2</v>
      </c>
      <c r="HL19" s="4">
        <f>'18'!HL1</f>
        <v>6.3290761308633134E-2</v>
      </c>
      <c r="HM19" s="4">
        <f>'18'!HM1</f>
        <v>1.9158073560159665</v>
      </c>
      <c r="HN19" s="4">
        <f>'18'!HN1</f>
        <v>1.9677650859697731</v>
      </c>
      <c r="HO19" s="4">
        <f>'18'!HO1</f>
        <v>1.6528694178256493</v>
      </c>
      <c r="HP19" s="4">
        <f>'18'!HP1</f>
        <v>1.3181061333623261</v>
      </c>
      <c r="HQ19" s="4">
        <f>'18'!HQ1</f>
        <v>1.1446395076819322</v>
      </c>
      <c r="HR19" s="4">
        <f>'18'!HR1</f>
        <v>2.0003050993677078</v>
      </c>
      <c r="HS19" s="4">
        <f>'18'!HS1</f>
        <v>1.8994253227175959</v>
      </c>
      <c r="HT19" s="4">
        <f>'18'!HT1</f>
        <v>2.152794823826603</v>
      </c>
      <c r="HU19" s="4">
        <f>'18'!HU1</f>
        <v>2.7726171146063061</v>
      </c>
      <c r="HV19" s="4">
        <f>'18'!HV1</f>
        <v>3.3152204675383485</v>
      </c>
      <c r="HW19" s="4">
        <f>'18'!HW1</f>
        <v>1.6381169030444029</v>
      </c>
      <c r="HX19" s="4">
        <f>'18'!HX1</f>
        <v>1.5783256567244472</v>
      </c>
      <c r="HY19" s="4">
        <f>'18'!HY1</f>
        <v>1.3298454198022249</v>
      </c>
      <c r="HZ19" s="4">
        <f>'18'!HZ1</f>
        <v>1.0559970307855402</v>
      </c>
      <c r="IA19" s="4">
        <f>'18'!IA1</f>
        <v>0.88709117732295184</v>
      </c>
      <c r="IB19" s="4">
        <f>'18'!IB1</f>
        <v>4.4279386855477583</v>
      </c>
      <c r="IC19" s="4">
        <f>'18'!IC1</f>
        <v>4.9211572302277791</v>
      </c>
      <c r="ID19" s="4">
        <f>'18'!ID1</f>
        <v>5.0563253994131072</v>
      </c>
      <c r="IE19" s="4">
        <f>'18'!IE1</f>
        <v>5.9829789797024633</v>
      </c>
      <c r="IF19" s="4">
        <f>'18'!IF1</f>
        <v>6.4457802682968248</v>
      </c>
      <c r="IG19" s="4">
        <f>'18'!IG1</f>
        <v>562.35398230088492</v>
      </c>
      <c r="IH19" s="4">
        <f>'18'!IH1</f>
        <v>59.891647855530472</v>
      </c>
      <c r="II19" s="4">
        <f>'18'!II1</f>
        <v>444.76851851851853</v>
      </c>
      <c r="IJ19" s="4">
        <f>'18'!IJ1</f>
        <v>785.35849056603774</v>
      </c>
      <c r="IK19" s="4">
        <f>'18'!IK1</f>
        <v>1386.0384615384614</v>
      </c>
      <c r="IL19" s="4">
        <f>'18'!IL1</f>
        <v>0.15098365329785213</v>
      </c>
      <c r="IM19" s="4">
        <f>'18'!IM1</f>
        <v>0.13269051881932845</v>
      </c>
      <c r="IN19" s="4">
        <f>'18'!IN1</f>
        <v>0.11062441129665582</v>
      </c>
      <c r="IO19" s="4">
        <f>'18'!IO1</f>
        <v>8.3804967816105844E-2</v>
      </c>
      <c r="IP19" s="4">
        <f>'18'!IP1</f>
        <v>6.3290761308633134E-2</v>
      </c>
      <c r="IQ19" s="4">
        <f>'18'!IQ1</f>
        <v>1.9158073560159665</v>
      </c>
      <c r="IR19" s="4">
        <f>'18'!IR1</f>
        <v>1.9677650859697731</v>
      </c>
      <c r="IS19" s="4">
        <f>'18'!IS1</f>
        <v>1.6528694178256493</v>
      </c>
      <c r="IT19" s="4">
        <f>'18'!IT1</f>
        <v>1.3181061333623261</v>
      </c>
      <c r="IU19" s="4">
        <f>'18'!IU1</f>
        <v>1.1446395076819322</v>
      </c>
      <c r="IV19" s="4">
        <f>'18'!IV1</f>
        <v>2.0003050993677078</v>
      </c>
      <c r="IW19" s="4">
        <f>'18'!IW1</f>
        <v>1.8994253227175959</v>
      </c>
      <c r="IX19" s="4">
        <f>'18'!IX1</f>
        <v>2.152794823826603</v>
      </c>
      <c r="IY19" s="4">
        <f>'18'!IY1</f>
        <v>2.7726171146063061</v>
      </c>
      <c r="IZ19" s="4">
        <f>'18'!IZ1</f>
        <v>3.3152204675383485</v>
      </c>
      <c r="JA19" s="4">
        <f>'18'!JA1</f>
        <v>24.243994245790638</v>
      </c>
      <c r="JB19" s="4">
        <f>'18'!JB1</f>
        <v>4.1397421350208337</v>
      </c>
      <c r="JC19" s="4">
        <f>'18'!JC1</f>
        <v>19.422564846835112</v>
      </c>
      <c r="JD19" s="4">
        <f>'18'!JD1</f>
        <v>33.046980192162621</v>
      </c>
      <c r="JE19" s="4">
        <f>'18'!JE1</f>
        <v>57.066333819438547</v>
      </c>
      <c r="JF19" s="4">
        <f>'18'!JF1</f>
        <v>0.77416128112526139</v>
      </c>
      <c r="JG19" s="4">
        <f>'18'!JG1</f>
        <v>0.79679576302549582</v>
      </c>
      <c r="JH19" s="4">
        <f>'18'!JH1</f>
        <v>0.80222791829891504</v>
      </c>
      <c r="JI19" s="4">
        <f>'18'!JI1</f>
        <v>0.83276455322070475</v>
      </c>
      <c r="JJ19" s="4">
        <f>'18'!JJ1</f>
        <v>0.84485974414634657</v>
      </c>
      <c r="JK19" s="4">
        <f>'18'!JK1</f>
        <v>-7.5916609734385021E-2</v>
      </c>
      <c r="JL19" s="4">
        <f>'18'!JL1</f>
        <v>0.1733354659273674</v>
      </c>
      <c r="JM19" s="4">
        <f>'18'!JM1</f>
        <v>0.77413240745399958</v>
      </c>
      <c r="JN19" s="4">
        <f>'18'!JN1</f>
        <v>-0.26396854006226445</v>
      </c>
      <c r="JO19" s="4">
        <f>'18'!JO1</f>
        <v>-4.6953684658486421E-2</v>
      </c>
      <c r="JP19" s="4">
        <f>'18'!JP1</f>
        <v>0.15098365329785213</v>
      </c>
      <c r="JQ19" s="4">
        <f>'18'!JQ1</f>
        <v>0.13269051881932845</v>
      </c>
      <c r="JR19" s="4">
        <f>'18'!JR1</f>
        <v>0.11062441129665582</v>
      </c>
      <c r="JS19" s="4">
        <f>'18'!JS1</f>
        <v>8.3804967816105844E-2</v>
      </c>
      <c r="JT19" s="4">
        <f>'18'!JT1</f>
        <v>6.3290761308633134E-2</v>
      </c>
      <c r="JU19" s="4">
        <f>'18'!JU1</f>
        <v>0.12018063296178344</v>
      </c>
      <c r="JV19" s="4">
        <f>'18'!JV1</f>
        <v>0.14337621238315704</v>
      </c>
      <c r="JW19" s="4">
        <f>'18'!JW1</f>
        <v>8.3457453063144282E-2</v>
      </c>
      <c r="JX19" s="4">
        <f>'18'!JX1</f>
        <v>7.4748269616751309E-2</v>
      </c>
      <c r="JY19" s="4">
        <f>'18'!JY1</f>
        <v>0.10864372195097895</v>
      </c>
      <c r="JZ19" s="4">
        <f>'18'!JZ1</f>
        <v>4</v>
      </c>
      <c r="KA19" s="4">
        <f>'18'!KA1</f>
        <v>4</v>
      </c>
      <c r="KB19" s="4">
        <f>'18'!KB1</f>
        <v>4</v>
      </c>
      <c r="KC19" s="4">
        <f>'18'!KC1</f>
        <v>4</v>
      </c>
      <c r="KD19" s="4">
        <f>'18'!KD1</f>
        <v>4</v>
      </c>
      <c r="KE19" s="4">
        <f>'18'!KE1</f>
        <v>0</v>
      </c>
      <c r="KF19" s="4">
        <f>'18'!KF1</f>
        <v>0</v>
      </c>
      <c r="KG19" s="4">
        <f>'18'!KG1</f>
        <v>0</v>
      </c>
      <c r="KH19" s="4">
        <f>'18'!KH1</f>
        <v>0</v>
      </c>
      <c r="KI19" s="4">
        <f>'18'!KI1</f>
        <v>0</v>
      </c>
      <c r="KJ19" s="4">
        <f>'18'!KJ1</f>
        <v>4</v>
      </c>
      <c r="KK19" s="4">
        <f>'18'!KK1</f>
        <v>3</v>
      </c>
      <c r="KL19" s="4">
        <f>'18'!KL1</f>
        <v>2</v>
      </c>
      <c r="KM19" s="4">
        <f>'18'!KM1</f>
        <v>2</v>
      </c>
      <c r="KN19" s="4">
        <f>'18'!KN1</f>
        <v>1</v>
      </c>
      <c r="KO19" s="4">
        <f>'18'!KO1</f>
        <v>4</v>
      </c>
      <c r="KP19" s="4">
        <f>'18'!KP1</f>
        <v>4</v>
      </c>
      <c r="KQ19" s="4">
        <f>'18'!KQ1</f>
        <v>3</v>
      </c>
      <c r="KR19" s="4">
        <f>'18'!KR1</f>
        <v>2</v>
      </c>
      <c r="KS19" s="4">
        <f>'18'!KS1</f>
        <v>4</v>
      </c>
      <c r="KT19" s="4">
        <f>'18'!KT1</f>
        <v>2</v>
      </c>
      <c r="KU19" s="4">
        <f>'18'!KU1</f>
        <v>2</v>
      </c>
      <c r="KV19" s="4">
        <f>'18'!KV1</f>
        <v>2</v>
      </c>
      <c r="KW19" s="4">
        <f>'18'!KW1</f>
        <v>2</v>
      </c>
      <c r="KX19" s="4">
        <f>'18'!KX1</f>
        <v>2</v>
      </c>
      <c r="KY19" s="4">
        <f>'18'!KY1</f>
        <v>4</v>
      </c>
      <c r="KZ19" s="4">
        <f>'18'!KZ1</f>
        <v>3.5</v>
      </c>
      <c r="LA19" s="4">
        <f>'18'!LA1</f>
        <v>2.5</v>
      </c>
      <c r="LB19" s="4">
        <f>'18'!LB1</f>
        <v>2</v>
      </c>
      <c r="LC19" s="4">
        <f>'18'!LC1</f>
        <v>2.5</v>
      </c>
      <c r="LD19" s="4">
        <f>'18'!LD1</f>
        <v>3</v>
      </c>
      <c r="LE19" s="4">
        <f>'18'!LE1</f>
        <v>2.75</v>
      </c>
      <c r="LF19" s="4">
        <f>'18'!LF1</f>
        <v>2.25</v>
      </c>
      <c r="LG19" s="4">
        <f>'18'!LG1</f>
        <v>2</v>
      </c>
      <c r="LH19" s="4">
        <f>'18'!LH1</f>
        <v>2.25</v>
      </c>
      <c r="LI19" s="4">
        <f>'18'!LI1</f>
        <v>1.412049456335672</v>
      </c>
      <c r="LJ19" s="4">
        <f>'18'!LJ1</f>
        <v>1.2976522571318034</v>
      </c>
      <c r="LK19" s="4">
        <f>'18'!LK1</f>
        <v>1.3738660924164261</v>
      </c>
      <c r="LL19" s="4">
        <f>'18'!LL1</f>
        <v>1.5441231371143564</v>
      </c>
      <c r="LM19" s="4">
        <f>'18'!LM1</f>
        <v>1.7395547808981044</v>
      </c>
      <c r="LN19" s="4">
        <f>'18'!LN1</f>
        <v>0.79381105472022373</v>
      </c>
      <c r="LO19" s="4">
        <f>'18'!LO1</f>
        <v>0.73223590854318332</v>
      </c>
      <c r="LP19" s="4">
        <f>'18'!LP1</f>
        <v>0.878866852437864</v>
      </c>
      <c r="LQ19" s="4">
        <f>'18'!LQ1</f>
        <v>1.1750353554265989</v>
      </c>
      <c r="LR19" s="4">
        <f>'18'!LR1</f>
        <v>1.4458261243136272</v>
      </c>
      <c r="LS19" s="4">
        <f>'18'!LS1</f>
        <v>0.9332244345181524</v>
      </c>
      <c r="LT19" s="4">
        <f>'18'!LT1</f>
        <v>0.9654207967832602</v>
      </c>
      <c r="LU19" s="4">
        <f>'18'!LU1</f>
        <v>0.80834122109452189</v>
      </c>
      <c r="LV19" s="4">
        <f>'18'!LV1</f>
        <v>0.65042472270711149</v>
      </c>
      <c r="LW19" s="4">
        <f>'18'!LW1</f>
        <v>0.5663774087265625</v>
      </c>
      <c r="LX19" s="4">
        <f>'18'!LX1</f>
        <v>1.1659612864416611</v>
      </c>
      <c r="LY19" s="4">
        <f>'18'!LY1</f>
        <v>1.0119098055830156</v>
      </c>
      <c r="LZ19" s="4">
        <f>'18'!LZ1</f>
        <v>0.79749440921395987</v>
      </c>
      <c r="MA19" s="4">
        <f>'18'!MA1</f>
        <v>0.62980307774137789</v>
      </c>
      <c r="MB19" s="4">
        <f>'18'!MB1</f>
        <v>0.44834976603409604</v>
      </c>
      <c r="MC19" s="4">
        <f>'18'!MC1</f>
        <v>1.0635311665232248</v>
      </c>
      <c r="MD19" s="4">
        <f>'18'!MD1</f>
        <v>0.96243483109455641</v>
      </c>
      <c r="ME19" s="4">
        <f>'18'!ME1</f>
        <v>0.92158440514571904</v>
      </c>
      <c r="MF19" s="4">
        <f>'18'!MF1</f>
        <v>0.9656523172790924</v>
      </c>
      <c r="MG19" s="4">
        <f>'18'!MG1</f>
        <v>1.0058783581623134</v>
      </c>
      <c r="MH19" s="4">
        <f>'18'!MH1</f>
        <v>1.412049456335672</v>
      </c>
      <c r="MI19" s="4">
        <f>'18'!MI1</f>
        <v>1.2976522571318034</v>
      </c>
      <c r="MJ19" s="4">
        <f>'18'!MJ1</f>
        <v>1.3738660924164261</v>
      </c>
      <c r="MK19" s="4">
        <f>'18'!MK1</f>
        <v>1.5441231371143564</v>
      </c>
      <c r="ML19" s="4">
        <f>'18'!ML1</f>
        <v>1.7395547808981044</v>
      </c>
      <c r="MM19" s="4">
        <f>'18'!MM1</f>
        <v>1.5483225622505228</v>
      </c>
      <c r="MN19" s="4">
        <f>'18'!MN1</f>
        <v>1.5935915260509916</v>
      </c>
      <c r="MO19" s="4">
        <f>'18'!MO1</f>
        <v>1.6044558365978301</v>
      </c>
      <c r="MP19" s="4">
        <f>'18'!MP1</f>
        <v>1.6655291064414095</v>
      </c>
      <c r="MQ19" s="4">
        <f>'18'!MQ1</f>
        <v>1.6897194882926931</v>
      </c>
      <c r="MR19" s="4">
        <f>'18'!MR1</f>
        <v>3.4279386855477587</v>
      </c>
      <c r="MS19" s="4">
        <f>'18'!MS1</f>
        <v>3.9211572302277791</v>
      </c>
      <c r="MT19" s="4">
        <f>'18'!MT1</f>
        <v>4.0563253994131072</v>
      </c>
      <c r="MU19" s="4">
        <f>'18'!MU1</f>
        <v>4.9824128169607906</v>
      </c>
      <c r="MV19" s="4">
        <f>'18'!MV1</f>
        <v>5.4457802682968248</v>
      </c>
      <c r="MW19" s="4">
        <f>'18'!MW1</f>
        <v>0.88558773710955174</v>
      </c>
      <c r="MX19" s="4">
        <f>'18'!MX1</f>
        <v>0.98423144604555579</v>
      </c>
      <c r="MY19" s="4">
        <f>'18'!MY1</f>
        <v>1.0347985653515723</v>
      </c>
      <c r="MZ19" s="4">
        <f>'18'!MZ1</f>
        <v>1.2036861110437922</v>
      </c>
      <c r="NA19" s="4">
        <f>'18'!NA1</f>
        <v>1.2891560536593649</v>
      </c>
      <c r="NB19" s="4">
        <f>'18'!NB1</f>
        <v>1.0628685430003662</v>
      </c>
      <c r="NC19" s="4">
        <f>'18'!NC1</f>
        <v>1.056699696128947</v>
      </c>
      <c r="ND19" s="4">
        <f>'18'!ND1</f>
        <v>1.4041424136592937</v>
      </c>
      <c r="NE19" s="4">
        <f>'18'!NE1</f>
        <v>1.8009246165560753</v>
      </c>
      <c r="NF19" s="4">
        <f>'18'!NF1</f>
        <v>2.4171676006113092</v>
      </c>
      <c r="NG19" s="4">
        <f>'18'!NG1</f>
        <v>2.1543171560530663</v>
      </c>
      <c r="NH19" s="4">
        <f>'18'!NH1</f>
        <v>1.5199045075864785</v>
      </c>
      <c r="NI19" s="4">
        <f>'18'!NI1</f>
        <v>0.94665347997569205</v>
      </c>
      <c r="NJ19" s="4">
        <f>'18'!NJ1</f>
        <v>2.3241887405181396</v>
      </c>
      <c r="NK19" s="4">
        <f>'18'!NK1</f>
        <v>2.0749419822267505</v>
      </c>
      <c r="NL19" s="4">
        <f>'18'!NL1</f>
        <v>0.79381105472022373</v>
      </c>
      <c r="NM19" s="4">
        <f>'18'!NM1</f>
        <v>0.73223590854318321</v>
      </c>
      <c r="NN19" s="4">
        <f>'18'!NN1</f>
        <v>0.878866852437864</v>
      </c>
      <c r="NO19" s="4">
        <f>'18'!NO1</f>
        <v>1.1750353554265986</v>
      </c>
      <c r="NP19" s="4">
        <f>'18'!NP1</f>
        <v>1.445826124313627</v>
      </c>
      <c r="NQ19" s="4">
        <f>'18'!NQ1</f>
        <v>0.80012203974708318</v>
      </c>
      <c r="NR19" s="4">
        <f>'18'!NR1</f>
        <v>0.75977012908703834</v>
      </c>
      <c r="NS19" s="4">
        <f>'18'!NS1</f>
        <v>0.86111792953064126</v>
      </c>
      <c r="NT19" s="4">
        <f>'18'!NT1</f>
        <v>1.1090468458425224</v>
      </c>
      <c r="NU19" s="4">
        <f>'18'!NU1</f>
        <v>1.3260881870153394</v>
      </c>
      <c r="NV19" s="4">
        <f>'18'!NV1</f>
        <v>0.75227238167648736</v>
      </c>
      <c r="NW19" s="4">
        <f>'18'!NW1</f>
        <v>0.60861423127319281</v>
      </c>
      <c r="NX19" s="4">
        <f>'18'!NX1</f>
        <v>0.74194280739814422</v>
      </c>
      <c r="NY19" s="4">
        <f>'18'!NY1</f>
        <v>0.98078974866965862</v>
      </c>
      <c r="NZ19" s="4">
        <f>'18'!NZ1</f>
        <v>1.196082372652743</v>
      </c>
      <c r="OA19" s="4">
        <f>'18'!OA1</f>
        <v>0.93435896217449155</v>
      </c>
      <c r="OB19" s="4">
        <f>'18'!OB1</f>
        <v>0.96640477309781248</v>
      </c>
      <c r="OC19" s="4">
        <f>'18'!OC1</f>
        <v>0.80955144547541902</v>
      </c>
      <c r="OD19" s="4">
        <f>'18'!OD1</f>
        <v>0.65066733510913533</v>
      </c>
      <c r="OE19" s="4">
        <f>'18'!OE1</f>
        <v>0.56507776770848706</v>
      </c>
      <c r="OF19" s="4">
        <f>'18'!OF1</f>
        <v>0.60346531462822528</v>
      </c>
      <c r="OG19" s="4">
        <f>'18'!OG1</f>
        <v>0.60643192267256663</v>
      </c>
      <c r="OH19" s="4">
        <f>'18'!OH1</f>
        <v>0.50456449283891358</v>
      </c>
      <c r="OI19" s="4">
        <f>'18'!OI1</f>
        <v>0.39066704544080849</v>
      </c>
      <c r="OJ19" s="4">
        <f>'18'!OJ1</f>
        <v>0.33442105131866967</v>
      </c>
      <c r="OK19" s="4">
        <f>'18'!OK1</f>
        <v>2.5179261188090112</v>
      </c>
      <c r="OL19" s="4">
        <f>'18'!OL1</f>
        <v>2.3774131698721517</v>
      </c>
      <c r="OM19" s="4">
        <f>'18'!OM1</f>
        <v>2.291567217890254</v>
      </c>
      <c r="ON19" s="4">
        <f>'18'!ON1</f>
        <v>2.3528188593362969</v>
      </c>
      <c r="OO19" s="4">
        <f>'18'!OO1</f>
        <v>2.4286484630075975</v>
      </c>
      <c r="OP19" s="4">
        <f>'18'!OP1</f>
        <v>0.95917720176694787</v>
      </c>
      <c r="OQ19" s="4">
        <f>'18'!OQ1</f>
        <v>0.87733427948881482</v>
      </c>
      <c r="OR19" s="4">
        <f>'18'!OR1</f>
        <v>0.86216100127368922</v>
      </c>
      <c r="OS19" s="4">
        <f>'18'!OS1</f>
        <v>0.85648452583236445</v>
      </c>
      <c r="OT19" s="4">
        <f>'18'!OT1</f>
        <v>0.69003114866127302</v>
      </c>
      <c r="OU19" s="4">
        <f>'18'!OU1</f>
        <v>12.155848619981647</v>
      </c>
      <c r="OV19" s="4">
        <f>'18'!OV1</f>
        <v>11.5339139167412</v>
      </c>
      <c r="OW19" s="4">
        <f>'18'!OW1</f>
        <v>9.2499476088086094</v>
      </c>
      <c r="OX19" s="4">
        <f>'18'!OX1</f>
        <v>7.3533503378745939</v>
      </c>
      <c r="OY19" s="4">
        <f>'18'!OY1</f>
        <v>6.4975293782597756</v>
      </c>
      <c r="OZ19" s="4">
        <f>'18'!OZ1</f>
        <v>2.2566052081353356</v>
      </c>
      <c r="PA19" s="4">
        <f>'18'!PA1</f>
        <v>2.0157136141312502</v>
      </c>
      <c r="PB19" s="4">
        <f>'18'!PB1</f>
        <v>1.5994306993968455</v>
      </c>
      <c r="PC19" s="4">
        <f>'18'!PC1</f>
        <v>1.3111941966308083</v>
      </c>
      <c r="PD19" s="4">
        <f>'18'!PD1</f>
        <v>0.94698167154910184</v>
      </c>
      <c r="PE19" s="4">
        <f>'18'!PE1</f>
        <v>2.4180734287143673</v>
      </c>
      <c r="PF19" s="4">
        <f>'18'!PF1</f>
        <v>2.087911945596697</v>
      </c>
      <c r="PG19" s="4">
        <f>'18'!PG1</f>
        <v>1.9786578460407611</v>
      </c>
      <c r="PH19" s="4">
        <f>'18'!PH1</f>
        <v>2.0159046094889042</v>
      </c>
      <c r="PI19" s="4">
        <f>'18'!PI1</f>
        <v>1.6719976061161872</v>
      </c>
      <c r="PJ19" s="4">
        <f>'18'!PJ1</f>
        <v>1.2765760723913422</v>
      </c>
      <c r="PK19" s="4">
        <f>'18'!PK1</f>
        <v>1.3074671317413471</v>
      </c>
      <c r="PL19" s="4">
        <f>'18'!PL1</f>
        <v>1.2213843971039289</v>
      </c>
      <c r="PM19" s="4">
        <f>'18'!PM1</f>
        <v>1.2901041591494071</v>
      </c>
      <c r="PN19" s="4">
        <f>'18'!PN1</f>
        <v>1.3238690955541363</v>
      </c>
      <c r="PO19" s="12">
        <f>'18'!PO1</f>
        <v>1.5445264262257012</v>
      </c>
      <c r="PP19" s="4">
        <f>'18'!PP1</f>
        <v>1.6010977298351179</v>
      </c>
      <c r="PQ19" s="4">
        <f>'18'!PQ1</f>
        <v>1.7502281162162785</v>
      </c>
      <c r="PR19" s="4">
        <f>'18'!PR1</f>
        <v>2.0773890773981223</v>
      </c>
      <c r="PS19" s="4">
        <f>'18'!PS1</f>
        <v>2.3911572247525301</v>
      </c>
      <c r="PT19" s="4">
        <f>'18'!PT1</f>
        <v>1.2171619174498611</v>
      </c>
      <c r="PU19" s="4">
        <f>'18'!PU1</f>
        <v>0.97409776848282048</v>
      </c>
      <c r="PV19" s="4">
        <f>'18'!PV1</f>
        <v>0.88927380536504996</v>
      </c>
      <c r="PW19" s="4">
        <f>'18'!PW1</f>
        <v>1.5137568741473868</v>
      </c>
      <c r="PX19" s="4">
        <f>'18'!PX1</f>
        <v>1.6118486032703867</v>
      </c>
      <c r="PY19" s="4">
        <f>'18'!PY1</f>
        <v>1.3519167985372427</v>
      </c>
      <c r="PZ19" s="4">
        <f>'18'!PZ1</f>
        <v>1.316749955214177</v>
      </c>
      <c r="QA19" s="4">
        <f>'18'!QA1</f>
        <v>1.2018943854015289</v>
      </c>
      <c r="QB19" s="4">
        <f>'18'!QB1</f>
        <v>1.1313844132954136</v>
      </c>
      <c r="QC19" s="4">
        <f>'18'!QC1</f>
        <v>1.109382427344918</v>
      </c>
      <c r="QD19" s="4">
        <f>'18'!QD1</f>
        <v>6.0651538651490471</v>
      </c>
      <c r="QE19" s="4">
        <f>'18'!QE1</f>
        <v>5.7009144550067408</v>
      </c>
      <c r="QF19" s="4">
        <f>'18'!QF1</f>
        <v>4.6419140677796573</v>
      </c>
      <c r="QG19" s="4">
        <f>'18'!QG1</f>
        <v>3.8005644768982174</v>
      </c>
      <c r="QH19" s="4">
        <f>'18'!QH1</f>
        <v>3.2946229463403038</v>
      </c>
      <c r="QI19" s="4">
        <f>'18'!QI1</f>
        <v>3.3029488872111101</v>
      </c>
      <c r="QJ19" s="4">
        <f>'18'!QJ1</f>
        <v>3.0766590636541165</v>
      </c>
      <c r="QK19" s="4">
        <f>'18'!QK1</f>
        <v>2.6224180148493814</v>
      </c>
      <c r="QL19" s="4">
        <f>'18'!QL1</f>
        <v>2.5286677040976913</v>
      </c>
      <c r="QM19" s="4">
        <f>'18'!QM1</f>
        <v>2.4010171684694206</v>
      </c>
    </row>
    <row r="20" spans="1:455" x14ac:dyDescent="0.25">
      <c r="A20" s="6" t="s">
        <v>515</v>
      </c>
      <c r="B20" s="18">
        <f>MEDIAN(CH2:CH101)</f>
        <v>2.8195447691491484E-2</v>
      </c>
      <c r="C20" s="18">
        <f t="shared" ref="C20:F20" si="15">MEDIAN(CI2:CI101)</f>
        <v>3.4449897492802771E-2</v>
      </c>
      <c r="D20" s="18">
        <f t="shared" si="15"/>
        <v>3.004871670750052E-2</v>
      </c>
      <c r="E20" s="18">
        <f t="shared" si="15"/>
        <v>4.1617173547945682E-2</v>
      </c>
      <c r="F20" s="18">
        <f t="shared" si="15"/>
        <v>3.8815542383567207E-2</v>
      </c>
      <c r="N20">
        <f>IFERROR('19'!N1,0)</f>
        <v>50109</v>
      </c>
      <c r="O20" s="4">
        <f>'19'!O1</f>
        <v>21556</v>
      </c>
      <c r="P20" s="4">
        <f>'19'!P1</f>
        <v>1688</v>
      </c>
      <c r="Q20" s="4">
        <f>'19'!Q1</f>
        <v>-2</v>
      </c>
      <c r="R20" s="4">
        <f>'19'!R1</f>
        <v>21400</v>
      </c>
      <c r="S20" s="4">
        <f>'19'!S1</f>
        <v>68509</v>
      </c>
      <c r="T20" s="4">
        <f>'19'!T1</f>
        <v>28096</v>
      </c>
      <c r="U20" s="4">
        <f>'19'!U1</f>
        <v>11157</v>
      </c>
      <c r="V20" s="4">
        <f>'19'!V1</f>
        <v>421</v>
      </c>
      <c r="W20" s="4">
        <f>'19'!W1</f>
        <v>22152</v>
      </c>
      <c r="X20" s="7">
        <f>'19'!X1</f>
        <v>0.35738473344717686</v>
      </c>
      <c r="Y20" s="7">
        <f>'19'!Y1</f>
        <v>0.22638261937142412</v>
      </c>
      <c r="Z20" s="7">
        <f>'19'!Z1</f>
        <v>3.4085249949147432E-2</v>
      </c>
      <c r="AA20" s="7">
        <f>'19'!AA1</f>
        <v>-1.1994130273960974E-2</v>
      </c>
      <c r="AB20" s="7">
        <f>'19'!AB1</f>
        <v>0.73996455676422435</v>
      </c>
      <c r="AC20" s="7">
        <f>'19'!AC1</f>
        <v>0.65992855121675154</v>
      </c>
      <c r="AD20" s="7">
        <f>'19'!AD1</f>
        <v>0.11686704151907402</v>
      </c>
      <c r="AE20" s="7">
        <f>'19'!AE1</f>
        <v>-4.3582300082492142E-2</v>
      </c>
      <c r="AF20" s="7">
        <f>'19'!AF1</f>
        <v>0.11346170392946259</v>
      </c>
      <c r="AG20" s="7">
        <f>'19'!AG1</f>
        <v>5.1313791116972401E-2</v>
      </c>
      <c r="AH20" s="7">
        <f>'19'!AH1</f>
        <v>4.0344746817592989E-3</v>
      </c>
      <c r="AI20" s="7">
        <f>'19'!AI1</f>
        <v>-4.7801604221837682E-6</v>
      </c>
      <c r="AJ20" s="4">
        <f>'19'!AJ1</f>
        <v>180241</v>
      </c>
      <c r="AK20" s="4">
        <f>'19'!AK1</f>
        <v>49679</v>
      </c>
      <c r="AL20" s="4">
        <f>'19'!AL1</f>
        <v>55555</v>
      </c>
      <c r="AM20" s="4">
        <f>'19'!AM1</f>
        <v>55951</v>
      </c>
      <c r="AN20" s="4">
        <f>'19'!AN1</f>
        <v>84711</v>
      </c>
      <c r="AO20" s="4">
        <f>'19'!AO1</f>
        <v>0.48540425731103648</v>
      </c>
      <c r="AP20" s="4">
        <f>'19'!AP1</f>
        <v>0.3223500093551328</v>
      </c>
      <c r="AQ20" s="4">
        <f>'19'!AQ1</f>
        <v>1.1123053898034947</v>
      </c>
      <c r="AR20" s="4">
        <f>'19'!AR1</f>
        <v>0.925119305856833</v>
      </c>
      <c r="AS20" s="4">
        <f>'19'!AS1</f>
        <v>0.7882557189542484</v>
      </c>
      <c r="AT20" s="4">
        <f>'19'!AT1</f>
        <v>1.1309082185528887</v>
      </c>
      <c r="AU20" s="4">
        <f>'19'!AU1</f>
        <v>0.74821157727538723</v>
      </c>
      <c r="AV20" s="4">
        <f>'19'!AV1</f>
        <v>1.9492021224902329</v>
      </c>
      <c r="AW20" s="4">
        <f>'19'!AW1</f>
        <v>1.5049783080260304</v>
      </c>
      <c r="AX20" s="4">
        <f>'19'!AX1</f>
        <v>1.2440359477124183</v>
      </c>
      <c r="AY20" s="4">
        <f>'19'!AY1</f>
        <v>2.1946684142160016</v>
      </c>
      <c r="AZ20" s="4">
        <f>'19'!AZ1</f>
        <v>1.8884708935943217</v>
      </c>
      <c r="BA20" s="4">
        <f>'19'!BA1</f>
        <v>3.2880328091896831</v>
      </c>
      <c r="BB20" s="4">
        <f>'19'!BB1</f>
        <v>3.2482863340563992</v>
      </c>
      <c r="BC20" s="4">
        <f>'19'!BC1</f>
        <v>2.127873093681917</v>
      </c>
      <c r="BD20" s="4">
        <f>'19'!BD1</f>
        <v>408352</v>
      </c>
      <c r="BE20" s="4">
        <f>'19'!BE1</f>
        <v>223183</v>
      </c>
      <c r="BF20" s="4">
        <f>'19'!BF1</f>
        <v>235434</v>
      </c>
      <c r="BG20" s="4">
        <f>'19'!BG1</f>
        <v>207292</v>
      </c>
      <c r="BH20" s="4">
        <f>'19'!BH1</f>
        <v>165662</v>
      </c>
      <c r="BI20" s="4">
        <f>'19'!BI1</f>
        <v>2.1221568646657785</v>
      </c>
      <c r="BJ20" s="4">
        <f>'19'!BJ1</f>
        <v>2.2199988350367188</v>
      </c>
      <c r="BK20" s="4">
        <f>'19'!BK1</f>
        <v>1.6679366616546463</v>
      </c>
      <c r="BL20" s="4">
        <f>'19'!BL1</f>
        <v>1.6353935511259479</v>
      </c>
      <c r="BM20" s="4">
        <f>'19'!BM1</f>
        <v>1.9491856913474424</v>
      </c>
      <c r="BN20" s="4">
        <f>'19'!BN1</f>
        <v>171.99482567820658</v>
      </c>
      <c r="BO20" s="4">
        <f>'19'!BO1</f>
        <v>164.41450069227756</v>
      </c>
      <c r="BP20" s="4">
        <f>'19'!BP1</f>
        <v>218.83324972179003</v>
      </c>
      <c r="BQ20" s="4">
        <f>'19'!BQ1</f>
        <v>223.18786798975825</v>
      </c>
      <c r="BR20" s="4">
        <f>'19'!BR1</f>
        <v>187.25768489901085</v>
      </c>
      <c r="BS20" s="4">
        <f>'19'!BS1</f>
        <v>5.1044076436235396E-2</v>
      </c>
      <c r="BT20" s="4">
        <f>'19'!BT1</f>
        <v>2.9805797722668916E-2</v>
      </c>
      <c r="BU20" s="4">
        <f>'19'!BU1</f>
        <v>2.8624044875990733E-3</v>
      </c>
      <c r="BV20" s="4">
        <f>'19'!BV1</f>
        <v>-3.5070737677896317E-6</v>
      </c>
      <c r="BW20" s="4">
        <f>'19'!BW1</f>
        <v>3.707560130908058E-2</v>
      </c>
      <c r="BX20" s="4">
        <f>'19'!BX1</f>
        <v>6.9787436040831999E-2</v>
      </c>
      <c r="BY20" s="4">
        <f>'19'!BY1</f>
        <v>3.8848751754319254E-2</v>
      </c>
      <c r="BZ20" s="4">
        <f>'19'!BZ1</f>
        <v>1.8919340561696009E-2</v>
      </c>
      <c r="CA20" s="4">
        <f>'19'!CA1</f>
        <v>7.3823902811971751E-4</v>
      </c>
      <c r="CB20" s="4">
        <f>'19'!CB1</f>
        <v>3.8378444869100602E-2</v>
      </c>
      <c r="CC20" s="4">
        <f>'19'!CC1</f>
        <v>0.1018999607521754</v>
      </c>
      <c r="CD20" s="4">
        <f>'19'!CD1</f>
        <v>4.8809205729579426E-2</v>
      </c>
      <c r="CE20" s="4">
        <f>'19'!CE1</f>
        <v>4.0182631010136118E-3</v>
      </c>
      <c r="CF20" s="4">
        <f>'19'!CF1</f>
        <v>-4.7801832722266574E-6</v>
      </c>
      <c r="CG20" s="4">
        <f>'19'!CG1</f>
        <v>5.1147716517366326E-2</v>
      </c>
      <c r="CH20" s="4">
        <f>'19'!CH1</f>
        <v>5.782339222720858E-2</v>
      </c>
      <c r="CI20" s="4">
        <f>'19'!CI1</f>
        <v>4.3506517097035922E-2</v>
      </c>
      <c r="CJ20" s="4">
        <f>'19'!CJ1</f>
        <v>4.2985670594287081E-3</v>
      </c>
      <c r="CK20" s="4">
        <f>'19'!CK1</f>
        <v>-5.8996354025321236E-6</v>
      </c>
      <c r="CL20" s="4">
        <f>'19'!CL1</f>
        <v>6.6273156893956756E-2</v>
      </c>
      <c r="CM20" s="4">
        <f>'19'!CM1</f>
        <v>0.94217660777279144</v>
      </c>
      <c r="CN20" s="4">
        <f>'19'!CN1</f>
        <v>0.9564934829029641</v>
      </c>
      <c r="CO20" s="4">
        <f>'19'!CO1</f>
        <v>0.99570143294057134</v>
      </c>
      <c r="CP20" s="4">
        <f>'19'!CP1</f>
        <v>1.0000058996354024</v>
      </c>
      <c r="CQ20" s="4">
        <f>'19'!CQ1</f>
        <v>0.93372684310604326</v>
      </c>
      <c r="CR20" s="4">
        <f>'19'!CR1</f>
        <v>6.1479060385886651E-2</v>
      </c>
      <c r="CS20" s="4">
        <f>'19'!CS1</f>
        <v>4.1818065419781135E-2</v>
      </c>
      <c r="CT20" s="4">
        <f>'19'!CT1</f>
        <v>4.1224927404563561E-3</v>
      </c>
      <c r="CU20" s="4">
        <f>'19'!CU1</f>
        <v>-5.6010642021984175E-6</v>
      </c>
      <c r="CV20" s="4">
        <f>'19'!CV1</f>
        <v>6.8877838394567015E-2</v>
      </c>
      <c r="CW20" s="4">
        <f>'19'!CW1</f>
        <v>0.88275824835155203</v>
      </c>
      <c r="CX20" s="4">
        <f>'19'!CX1</f>
        <v>0.6850881134932213</v>
      </c>
      <c r="CY20" s="4">
        <f>'19'!CY1</f>
        <v>0.66589736719833681</v>
      </c>
      <c r="CZ20" s="4">
        <f>'19'!CZ1</f>
        <v>0.59445601778787815</v>
      </c>
      <c r="DA20" s="4">
        <f>'19'!DA1</f>
        <v>0.5594361736593445</v>
      </c>
      <c r="DB20" s="4">
        <f>'19'!DB1</f>
        <v>413.47673690004581</v>
      </c>
      <c r="DC20" s="4">
        <f>'19'!DC1</f>
        <v>532.77818255944908</v>
      </c>
      <c r="DD20" s="4">
        <f>'19'!DD1</f>
        <v>548.13251708094697</v>
      </c>
      <c r="DE20" s="4">
        <f>'19'!DE1</f>
        <v>614.00673738362968</v>
      </c>
      <c r="DF20" s="4">
        <f>'19'!DF1</f>
        <v>652.44261487863344</v>
      </c>
      <c r="DG20" s="4">
        <f>'19'!DG1</f>
        <v>2.3833132566569311</v>
      </c>
      <c r="DH20" s="4">
        <f>'19'!DH1</f>
        <v>1.7297857781253492</v>
      </c>
      <c r="DI20" s="4">
        <f>'19'!DI1</f>
        <v>2.8504678324368662</v>
      </c>
      <c r="DJ20" s="4">
        <f>'19'!DJ1</f>
        <v>2.1091126277740102</v>
      </c>
      <c r="DK20" s="4">
        <f>'19'!DK1</f>
        <v>2.4873746321773558</v>
      </c>
      <c r="DL20" s="4">
        <f>'19'!DL1</f>
        <v>153.14814323316642</v>
      </c>
      <c r="DM20" s="4">
        <f>'19'!DM1</f>
        <v>211.00878768674337</v>
      </c>
      <c r="DN20" s="4">
        <f>'19'!DN1</f>
        <v>128.0491559478366</v>
      </c>
      <c r="DO20" s="4">
        <f>'19'!DO1</f>
        <v>173.05856273082324</v>
      </c>
      <c r="DP20" s="4">
        <f>'19'!DP1</f>
        <v>146.74106396288704</v>
      </c>
      <c r="DQ20" s="4">
        <f>'19'!DQ1</f>
        <v>3.9275882542229232</v>
      </c>
      <c r="DR20" s="4">
        <f>'19'!DR1</f>
        <v>4.6315622195632669</v>
      </c>
      <c r="DS20" s="4">
        <f>'19'!DS1</f>
        <v>4.5600534169424609</v>
      </c>
      <c r="DT20" s="4">
        <f>'19'!DT1</f>
        <v>6.3409086658062588</v>
      </c>
      <c r="DU20" s="4">
        <f>'19'!DU1</f>
        <v>4.8234520875345437</v>
      </c>
      <c r="DV20" s="4">
        <f>'19'!DV1</f>
        <v>92.932348396641075</v>
      </c>
      <c r="DW20" s="4">
        <f>'19'!DW1</f>
        <v>78.807102808265341</v>
      </c>
      <c r="DX20" s="4">
        <f>'19'!DX1</f>
        <v>80.042922006982621</v>
      </c>
      <c r="DY20" s="4">
        <f>'19'!DY1</f>
        <v>57.562727873417423</v>
      </c>
      <c r="DZ20" s="4">
        <f>'19'!DZ1</f>
        <v>75.671944776498421</v>
      </c>
      <c r="EA20" s="4">
        <f>'19'!EA1</f>
        <v>1.9086936507342172</v>
      </c>
      <c r="EB20" s="4">
        <f>'19'!EB1</f>
        <v>1.8869432088233502</v>
      </c>
      <c r="EC20" s="4">
        <f>'19'!EC1</f>
        <v>2.4697732046943988</v>
      </c>
      <c r="ED20" s="4">
        <f>'19'!ED1</f>
        <v>2.4047953465276302</v>
      </c>
      <c r="EE20" s="4">
        <f>'19'!EE1</f>
        <v>2.1984340958605664</v>
      </c>
      <c r="EF20" s="4">
        <f>'19'!EF1</f>
        <v>191.23026885932975</v>
      </c>
      <c r="EG20" s="4">
        <f>'19'!EG1</f>
        <v>193.43454444906411</v>
      </c>
      <c r="EH20" s="4">
        <f>'19'!EH1</f>
        <v>147.78684913506618</v>
      </c>
      <c r="EI20" s="4">
        <f>'19'!EI1</f>
        <v>151.78006749182899</v>
      </c>
      <c r="EJ20" s="4">
        <f>'19'!EJ1</f>
        <v>166.02726490062125</v>
      </c>
      <c r="EK20" s="4">
        <f>'19'!EK1</f>
        <v>0.49907658394121918</v>
      </c>
      <c r="EL20" s="4">
        <f>'19'!EL1</f>
        <v>0.38934065250305927</v>
      </c>
      <c r="EM20" s="4">
        <f>'19'!EM1</f>
        <v>0.28765130215663864</v>
      </c>
      <c r="EN20" s="4">
        <f>'19'!EN1</f>
        <v>0.26633068899971241</v>
      </c>
      <c r="EO20" s="4">
        <f>'19'!EO1</f>
        <v>0.27512694928438891</v>
      </c>
      <c r="EP20" s="4">
        <f>'19'!EP1</f>
        <v>0.50092341605878077</v>
      </c>
      <c r="EQ20" s="4">
        <f>'19'!EQ1</f>
        <v>0.61065934749694073</v>
      </c>
      <c r="ER20" s="4">
        <f>'19'!ER1</f>
        <v>0.71234869784336141</v>
      </c>
      <c r="ES20" s="4">
        <f>'19'!ES1</f>
        <v>0.73366931100028754</v>
      </c>
      <c r="ET20" s="4">
        <f>'19'!ET1</f>
        <v>0.72487305071561103</v>
      </c>
      <c r="EU20" s="4">
        <f>'19'!EU1</f>
        <v>1.9963131447675329</v>
      </c>
      <c r="EV20" s="4">
        <f>'19'!EV1</f>
        <v>1.6375742123639723</v>
      </c>
      <c r="EW20" s="4">
        <f>'19'!EW1</f>
        <v>1.4038068758004389</v>
      </c>
      <c r="EX20" s="4">
        <f>'19'!EX1</f>
        <v>1.3630118978761645</v>
      </c>
      <c r="EY20" s="4">
        <f>'19'!EY1</f>
        <v>1.3795519077620244</v>
      </c>
      <c r="EZ20" s="4">
        <f>'19'!EZ1</f>
        <v>0.99631314476753285</v>
      </c>
      <c r="FA20" s="4">
        <f>'19'!FA1</f>
        <v>0.63757421236397227</v>
      </c>
      <c r="FB20" s="4">
        <f>'19'!FB1</f>
        <v>0.40380687580043895</v>
      </c>
      <c r="FC20" s="4">
        <f>'19'!FC1</f>
        <v>0.36301189787616456</v>
      </c>
      <c r="FD20" s="4">
        <f>'19'!FD1</f>
        <v>0.37955190776202452</v>
      </c>
      <c r="FE20" s="4">
        <f>'19'!FE1</f>
        <v>3.8047036222085495E-2</v>
      </c>
      <c r="FF20" s="4">
        <f>'19'!FF1</f>
        <v>-3.6498752771618626E-2</v>
      </c>
      <c r="FG20" s="4">
        <f>'19'!FG1</f>
        <v>9.7253515706896596E-2</v>
      </c>
      <c r="FH20" s="4">
        <f>'19'!FH1</f>
        <v>1.5499812123489413E-2</v>
      </c>
      <c r="FI20" s="4">
        <f>'19'!FI1</f>
        <v>0.30237429952464717</v>
      </c>
      <c r="FJ20" s="4">
        <f>'19'!FJ1</f>
        <v>6.7021272252997338E-2</v>
      </c>
      <c r="FK20" s="4">
        <f>'19'!FK1</f>
        <v>-5.9862843911256958E-2</v>
      </c>
      <c r="FL20" s="4">
        <f>'19'!FL1</f>
        <v>0.21603235238634219</v>
      </c>
      <c r="FM20" s="4">
        <f>'19'!FM1</f>
        <v>3.3677460133524711E-2</v>
      </c>
      <c r="FN20" s="4">
        <f>'19'!FN1</f>
        <v>0.61806766874681207</v>
      </c>
      <c r="FO20" s="4">
        <f>'19'!FO1</f>
        <v>6.6774174524704771E-2</v>
      </c>
      <c r="FP20" s="4">
        <f>'19'!FP1</f>
        <v>-3.8167005556587072E-2</v>
      </c>
      <c r="FQ20" s="4">
        <f>'19'!FQ1</f>
        <v>8.7235349288948355E-2</v>
      </c>
      <c r="FR20" s="4">
        <f>'19'!FR1</f>
        <v>1.2225318718719676E-2</v>
      </c>
      <c r="FS20" s="4">
        <f>'19'!FS1</f>
        <v>0.23458876279887952</v>
      </c>
      <c r="FT20">
        <f>IFERROR('19'!FT1,0)</f>
        <v>3.6919271418934114</v>
      </c>
      <c r="FU20">
        <f>IFERROR('19'!FU1,0)</f>
        <v>-1.8952102541038902</v>
      </c>
      <c r="FV20">
        <f>IFERROR('19'!FV1,0)</f>
        <v>4.1203058241511128</v>
      </c>
      <c r="FW20">
        <f>IFERROR('19'!FW1,0)</f>
        <v>0.57510681358219029</v>
      </c>
      <c r="FX20">
        <f>IFERROR('19'!FX1,0)</f>
        <v>11.035642005846638</v>
      </c>
      <c r="FY20" s="4">
        <f>'19'!FY1</f>
        <v>0.41597219463349094</v>
      </c>
      <c r="FZ20" s="4">
        <f>'19'!FZ1</f>
        <v>0.30859841126082838</v>
      </c>
      <c r="GA20" s="4">
        <f>'19'!GA1</f>
        <v>0.39923420505533191</v>
      </c>
      <c r="GB20" s="4">
        <f>'19'!GB1</f>
        <v>0.36349416773632415</v>
      </c>
      <c r="GC20" s="4">
        <f>'19'!GC1</f>
        <v>0.28701019925536947</v>
      </c>
      <c r="GD20" s="4">
        <f>'19'!GD1</f>
        <v>5.1044076436235396E-2</v>
      </c>
      <c r="GE20" s="4">
        <f>'19'!GE1</f>
        <v>2.9805797722668916E-2</v>
      </c>
      <c r="GF20" s="4">
        <f>'19'!GF1</f>
        <v>2.8624044875990733E-3</v>
      </c>
      <c r="GG20" s="4">
        <f>'19'!GG1</f>
        <v>-3.5070737677896317E-6</v>
      </c>
      <c r="GH20" s="4">
        <f>'19'!GH1</f>
        <v>3.707560130908058E-2</v>
      </c>
      <c r="GI20" s="4">
        <f>'19'!GI1</f>
        <v>6.9787436040831999E-2</v>
      </c>
      <c r="GJ20" s="4">
        <f>'19'!GJ1</f>
        <v>3.8848751754319254E-2</v>
      </c>
      <c r="GK20" s="4">
        <f>'19'!GK1</f>
        <v>1.8919340561696009E-2</v>
      </c>
      <c r="GL20" s="4">
        <f>'19'!GL1</f>
        <v>7.3823902811971751E-4</v>
      </c>
      <c r="GM20" s="4">
        <f>'19'!GM1</f>
        <v>3.8378444869100602E-2</v>
      </c>
      <c r="GN20" s="4">
        <f>'19'!GN1</f>
        <v>0.55959115028201623</v>
      </c>
      <c r="GO20" s="4">
        <f>'19'!GO1</f>
        <v>0.75958048436495373</v>
      </c>
      <c r="GP20" s="4">
        <f>'19'!GP1</f>
        <v>0.93153630403890697</v>
      </c>
      <c r="GQ20" s="4">
        <f>'19'!GQ1</f>
        <v>0.96328795179877813</v>
      </c>
      <c r="GR20" s="4">
        <f>'19'!GR1</f>
        <v>0.95173415061356659</v>
      </c>
      <c r="GS20" s="4">
        <f>'19'!GS1</f>
        <v>0.88275824835155203</v>
      </c>
      <c r="GT20" s="4">
        <f>'19'!GT1</f>
        <v>0.6850881134932213</v>
      </c>
      <c r="GU20" s="4">
        <f>'19'!GU1</f>
        <v>0.66589736719833681</v>
      </c>
      <c r="GV20" s="4">
        <f>'19'!GV1</f>
        <v>0.59445601778787815</v>
      </c>
      <c r="GW20" s="4">
        <f>'19'!GW1</f>
        <v>0.5594361736593445</v>
      </c>
      <c r="GX20" s="4">
        <f>'19'!GX1</f>
        <v>1.6743369750458652</v>
      </c>
      <c r="GY20" s="4">
        <f>'19'!GY1</f>
        <v>1.3699553839453</v>
      </c>
      <c r="GZ20" s="4">
        <f>'19'!GZ1</f>
        <v>1.4032685929111399</v>
      </c>
      <c r="HA20" s="4">
        <f>'19'!HA1</f>
        <v>1.2607641019436202</v>
      </c>
      <c r="HB20" s="4">
        <f>'19'!HB1</f>
        <v>1.3144768199529104</v>
      </c>
      <c r="HC20" s="4">
        <f>'19'!HC1</f>
        <v>0.49907658394121918</v>
      </c>
      <c r="HD20" s="4">
        <f>'19'!HD1</f>
        <v>0.38934065250305927</v>
      </c>
      <c r="HE20" s="4">
        <f>'19'!HE1</f>
        <v>0.28765130215663864</v>
      </c>
      <c r="HF20" s="4">
        <f>'19'!HF1</f>
        <v>0.26633068899971241</v>
      </c>
      <c r="HG20" s="4">
        <f>'19'!HG1</f>
        <v>0.27512694928438891</v>
      </c>
      <c r="HH20" s="4">
        <f>'19'!HH1</f>
        <v>6.9787436040831999E-2</v>
      </c>
      <c r="HI20" s="4">
        <f>'19'!HI1</f>
        <v>3.8848751754319254E-2</v>
      </c>
      <c r="HJ20" s="4">
        <f>'19'!HJ1</f>
        <v>1.8919340561696009E-2</v>
      </c>
      <c r="HK20" s="4">
        <f>'19'!HK1</f>
        <v>7.3823902811971751E-4</v>
      </c>
      <c r="HL20" s="4">
        <f>'19'!HL1</f>
        <v>3.8378444869100602E-2</v>
      </c>
      <c r="HM20" s="4">
        <f>'19'!HM1</f>
        <v>0.88974218712596043</v>
      </c>
      <c r="HN20" s="4">
        <f>'19'!HN1</f>
        <v>0.65806986857296934</v>
      </c>
      <c r="HO20" s="4">
        <f>'19'!HO1</f>
        <v>0.65880918546956657</v>
      </c>
      <c r="HP20" s="4">
        <f>'19'!HP1</f>
        <v>0.59457701183286693</v>
      </c>
      <c r="HQ20" s="4">
        <f>'19'!HQ1</f>
        <v>0.58122935070920079</v>
      </c>
      <c r="HR20" s="4">
        <f>'19'!HR1</f>
        <v>2.1946684142160016</v>
      </c>
      <c r="HS20" s="4">
        <f>'19'!HS1</f>
        <v>1.8884708935943217</v>
      </c>
      <c r="HT20" s="4">
        <f>'19'!HT1</f>
        <v>3.2880328091896831</v>
      </c>
      <c r="HU20" s="4">
        <f>'19'!HU1</f>
        <v>3.2482863340563992</v>
      </c>
      <c r="HV20" s="4">
        <f>'19'!HV1</f>
        <v>2.127873093681917</v>
      </c>
      <c r="HW20" s="4">
        <f>'19'!HW1</f>
        <v>0.77153966130855089</v>
      </c>
      <c r="HX20" s="4">
        <f>'19'!HX1</f>
        <v>0.51589522086746298</v>
      </c>
      <c r="HY20" s="4">
        <f>'19'!HY1</f>
        <v>0.44783578260067974</v>
      </c>
      <c r="HZ20" s="4">
        <f>'19'!HZ1</f>
        <v>0.33356418306505131</v>
      </c>
      <c r="IA20" s="4">
        <f>'19'!IA1</f>
        <v>0.48231688434491676</v>
      </c>
      <c r="IB20" s="4">
        <f>'19'!IB1</f>
        <v>2.0037004984344828</v>
      </c>
      <c r="IC20" s="4">
        <f>'19'!IC1</f>
        <v>2.5684448658803807</v>
      </c>
      <c r="ID20" s="4">
        <f>'19'!ID1</f>
        <v>3.4764313337106207</v>
      </c>
      <c r="IE20" s="4">
        <f>'19'!IE1</f>
        <v>3.7547306461595187</v>
      </c>
      <c r="IF20" s="4">
        <f>'19'!IF1</f>
        <v>3.6346857427126693</v>
      </c>
      <c r="IG20" s="4">
        <f>'19'!IG1</f>
        <v>22.655092592592592</v>
      </c>
      <c r="IH20" s="4">
        <f>'19'!IH1</f>
        <v>78.700280112044823</v>
      </c>
      <c r="II20" s="4">
        <f>'19'!II1</f>
        <v>31.968481375358166</v>
      </c>
      <c r="IJ20" s="4">
        <f>'19'!IJ1</f>
        <v>0.99527186761229314</v>
      </c>
      <c r="IK20" s="4">
        <f>'19'!IK1</f>
        <v>29.457446808510639</v>
      </c>
      <c r="IL20" s="4">
        <f>'19'!IL1</f>
        <v>6.9787436040831999E-2</v>
      </c>
      <c r="IM20" s="4">
        <f>'19'!IM1</f>
        <v>3.8848751754319254E-2</v>
      </c>
      <c r="IN20" s="4">
        <f>'19'!IN1</f>
        <v>1.8919340561696009E-2</v>
      </c>
      <c r="IO20" s="4">
        <f>'19'!IO1</f>
        <v>7.3823902811971751E-4</v>
      </c>
      <c r="IP20" s="4">
        <f>'19'!IP1</f>
        <v>3.8378444869100602E-2</v>
      </c>
      <c r="IQ20" s="4">
        <f>'19'!IQ1</f>
        <v>0.88974218712596043</v>
      </c>
      <c r="IR20" s="4">
        <f>'19'!IR1</f>
        <v>0.65806986857296934</v>
      </c>
      <c r="IS20" s="4">
        <f>'19'!IS1</f>
        <v>0.65880918546956657</v>
      </c>
      <c r="IT20" s="4">
        <f>'19'!IT1</f>
        <v>0.59457701183286693</v>
      </c>
      <c r="IU20" s="4">
        <f>'19'!IU1</f>
        <v>0.58122935070920079</v>
      </c>
      <c r="IV20" s="4">
        <f>'19'!IV1</f>
        <v>2.1946684142160016</v>
      </c>
      <c r="IW20" s="4">
        <f>'19'!IW1</f>
        <v>1.8884708935943217</v>
      </c>
      <c r="IX20" s="4">
        <f>'19'!IX1</f>
        <v>3.2880328091896831</v>
      </c>
      <c r="IY20" s="4">
        <f>'19'!IY1</f>
        <v>3.2482863340563992</v>
      </c>
      <c r="IZ20" s="4">
        <f>'19'!IZ1</f>
        <v>2.127873093681917</v>
      </c>
      <c r="JA20" s="4">
        <f>'19'!JA1</f>
        <v>1.8246175343561397</v>
      </c>
      <c r="JB20" s="4">
        <f>'19'!JB1</f>
        <v>3.9423531967469865</v>
      </c>
      <c r="JC20" s="4">
        <f>'19'!JC1</f>
        <v>2.2391120251742365</v>
      </c>
      <c r="JD20" s="4">
        <f>'19'!JD1</f>
        <v>0.94802669824543628</v>
      </c>
      <c r="JE20" s="4">
        <f>'19'!JE1</f>
        <v>2.1148172648602515</v>
      </c>
      <c r="JF20" s="4">
        <f>'19'!JF1</f>
        <v>0.50092341605878077</v>
      </c>
      <c r="JG20" s="4">
        <f>'19'!JG1</f>
        <v>0.61065934749694073</v>
      </c>
      <c r="JH20" s="4">
        <f>'19'!JH1</f>
        <v>0.71234869784336141</v>
      </c>
      <c r="JI20" s="4">
        <f>'19'!JI1</f>
        <v>0.73366931100028754</v>
      </c>
      <c r="JJ20" s="4">
        <f>'19'!JJ1</f>
        <v>0.72487305071561103</v>
      </c>
      <c r="JK20" s="4">
        <f>'19'!JK1</f>
        <v>9.8677366305274692</v>
      </c>
      <c r="JL20" s="4">
        <f>'19'!JL1</f>
        <v>-11.900984812529662</v>
      </c>
      <c r="JM20" s="4">
        <f>'19'!JM1</f>
        <v>1.5057032145391038</v>
      </c>
      <c r="JN20" s="4">
        <f>'19'!JN1</f>
        <v>13.017790811339198</v>
      </c>
      <c r="JO20" s="4">
        <f>'19'!JO1</f>
        <v>0.43834499903210361</v>
      </c>
      <c r="JP20" s="4">
        <f>'19'!JP1</f>
        <v>6.9787436040831999E-2</v>
      </c>
      <c r="JQ20" s="4">
        <f>'19'!JQ1</f>
        <v>3.8848751754319254E-2</v>
      </c>
      <c r="JR20" s="4">
        <f>'19'!JR1</f>
        <v>1.8919340561696009E-2</v>
      </c>
      <c r="JS20" s="4">
        <f>'19'!JS1</f>
        <v>7.3823902811971751E-4</v>
      </c>
      <c r="JT20" s="4">
        <f>'19'!JT1</f>
        <v>3.8378444869100602E-2</v>
      </c>
      <c r="JU20" s="4">
        <f>'19'!JU1</f>
        <v>3.7739925982116174E-2</v>
      </c>
      <c r="JV20" s="4">
        <f>'19'!JV1</f>
        <v>-3.3872487847421084E-2</v>
      </c>
      <c r="JW20" s="4">
        <f>'19'!JW1</f>
        <v>9.1797677377982181E-2</v>
      </c>
      <c r="JX20" s="4">
        <f>'19'!JX1</f>
        <v>1.5039826872921548E-2</v>
      </c>
      <c r="JY20" s="4">
        <f>'19'!JY1</f>
        <v>0.29961811671403321</v>
      </c>
      <c r="JZ20" s="4">
        <f>'19'!JZ1</f>
        <v>4</v>
      </c>
      <c r="KA20" s="4">
        <f>'19'!KA1</f>
        <v>4</v>
      </c>
      <c r="KB20" s="4">
        <f>'19'!KB1</f>
        <v>4</v>
      </c>
      <c r="KC20" s="4">
        <f>'19'!KC1</f>
        <v>4</v>
      </c>
      <c r="KD20" s="4">
        <f>'19'!KD1</f>
        <v>4</v>
      </c>
      <c r="KE20" s="4">
        <f>'19'!KE1</f>
        <v>2</v>
      </c>
      <c r="KF20" s="4">
        <f>'19'!KF1</f>
        <v>0</v>
      </c>
      <c r="KG20" s="4">
        <f>'19'!KG1</f>
        <v>0</v>
      </c>
      <c r="KH20" s="4">
        <f>'19'!KH1</f>
        <v>3</v>
      </c>
      <c r="KI20" s="4">
        <f>'19'!KI1</f>
        <v>0</v>
      </c>
      <c r="KJ20" s="4">
        <f>'19'!KJ1</f>
        <v>1</v>
      </c>
      <c r="KK20" s="4">
        <f>'19'!KK1</f>
        <v>1</v>
      </c>
      <c r="KL20" s="4">
        <f>'19'!KL1</f>
        <v>1</v>
      </c>
      <c r="KM20" s="4">
        <f>'19'!KM1</f>
        <v>1</v>
      </c>
      <c r="KN20" s="4">
        <f>'19'!KN1</f>
        <v>1</v>
      </c>
      <c r="KO20" s="4">
        <f>'19'!KO1</f>
        <v>1</v>
      </c>
      <c r="KP20" s="4">
        <f>'19'!KP1</f>
        <v>0</v>
      </c>
      <c r="KQ20" s="4">
        <f>'19'!KQ1</f>
        <v>3</v>
      </c>
      <c r="KR20" s="4">
        <f>'19'!KR1</f>
        <v>1</v>
      </c>
      <c r="KS20" s="4">
        <f>'19'!KS1</f>
        <v>4</v>
      </c>
      <c r="KT20" s="4">
        <f>'19'!KT1</f>
        <v>3</v>
      </c>
      <c r="KU20" s="4">
        <f>'19'!KU1</f>
        <v>2</v>
      </c>
      <c r="KV20" s="4">
        <f>'19'!KV1</f>
        <v>2</v>
      </c>
      <c r="KW20" s="4">
        <f>'19'!KW1</f>
        <v>3.5</v>
      </c>
      <c r="KX20" s="4">
        <f>'19'!KX1</f>
        <v>2</v>
      </c>
      <c r="KY20" s="4">
        <f>'19'!KY1</f>
        <v>1</v>
      </c>
      <c r="KZ20" s="4">
        <f>'19'!KZ1</f>
        <v>0.5</v>
      </c>
      <c r="LA20" s="4">
        <f>'19'!LA1</f>
        <v>2</v>
      </c>
      <c r="LB20" s="4">
        <f>'19'!LB1</f>
        <v>1</v>
      </c>
      <c r="LC20" s="4">
        <f>'19'!LC1</f>
        <v>2.5</v>
      </c>
      <c r="LD20" s="4">
        <f>'19'!LD1</f>
        <v>2</v>
      </c>
      <c r="LE20" s="4">
        <f>'19'!LE1</f>
        <v>1.25</v>
      </c>
      <c r="LF20" s="4">
        <f>'19'!LF1</f>
        <v>2</v>
      </c>
      <c r="LG20" s="4">
        <f>'19'!LG1</f>
        <v>2.25</v>
      </c>
      <c r="LH20" s="4">
        <f>'19'!LH1</f>
        <v>2.25</v>
      </c>
      <c r="LI20" s="4">
        <f>'19'!LI1</f>
        <v>2.1240211301977823</v>
      </c>
      <c r="LJ20" s="4">
        <f>'19'!LJ1</f>
        <v>1.7748369388304606</v>
      </c>
      <c r="LK20" s="4">
        <f>'19'!LK1</f>
        <v>1.6710902133008727</v>
      </c>
      <c r="LL20" s="4">
        <f>'19'!LL1</f>
        <v>1.5451208343181282</v>
      </c>
      <c r="LM20" s="4">
        <f>'19'!LM1</f>
        <v>1.5808990504690978</v>
      </c>
      <c r="LN20" s="4">
        <f>'19'!LN1</f>
        <v>0.52115586108428058</v>
      </c>
      <c r="LO20" s="4">
        <f>'19'!LO1</f>
        <v>0.34479796187805867</v>
      </c>
      <c r="LP20" s="4">
        <f>'19'!LP1</f>
        <v>0.89824982603236547</v>
      </c>
      <c r="LQ20" s="4">
        <f>'19'!LQ1</f>
        <v>0.69353839079540569</v>
      </c>
      <c r="LR20" s="4">
        <f>'19'!LR1</f>
        <v>0.5732884551670131</v>
      </c>
      <c r="LS20" s="4">
        <f>'19'!LS1</f>
        <v>0.43957100117044129</v>
      </c>
      <c r="LT20" s="4">
        <f>'19'!LT1</f>
        <v>0.31928541305144392</v>
      </c>
      <c r="LU20" s="4">
        <f>'19'!LU1</f>
        <v>0.31948452978901637</v>
      </c>
      <c r="LV20" s="4">
        <f>'19'!LV1</f>
        <v>0.28933709291641241</v>
      </c>
      <c r="LW20" s="4">
        <f>'19'!LW1</f>
        <v>0.2811863845917959</v>
      </c>
      <c r="LX20" s="4">
        <f>'19'!LX1</f>
        <v>0.81519968601740322</v>
      </c>
      <c r="LY20" s="4">
        <f>'19'!LY1</f>
        <v>0.39047364583663541</v>
      </c>
      <c r="LZ20" s="4">
        <f>'19'!LZ1</f>
        <v>3.2146104808108894E-2</v>
      </c>
      <c r="MA20" s="4">
        <f>'19'!MA1</f>
        <v>-3.8241466177813259E-5</v>
      </c>
      <c r="MB20" s="4">
        <f>'19'!MB1</f>
        <v>0.40918173213893061</v>
      </c>
      <c r="MC20" s="4">
        <f>'19'!MC1</f>
        <v>0.90401959466584536</v>
      </c>
      <c r="MD20" s="4">
        <f>'19'!MD1</f>
        <v>0.60004328061731471</v>
      </c>
      <c r="ME20" s="4">
        <f>'19'!ME1</f>
        <v>0.61794956538006396</v>
      </c>
      <c r="MF20" s="4">
        <f>'19'!MF1</f>
        <v>0.51279509311695015</v>
      </c>
      <c r="MG20" s="4">
        <f>'19'!MG1</f>
        <v>0.64850391390772477</v>
      </c>
      <c r="MH20" s="4">
        <f>'19'!MH1</f>
        <v>2.1240211301977823</v>
      </c>
      <c r="MI20" s="4">
        <f>'19'!MI1</f>
        <v>1.7748369388304606</v>
      </c>
      <c r="MJ20" s="4">
        <f>'19'!MJ1</f>
        <v>1.6710902133008727</v>
      </c>
      <c r="MK20" s="4">
        <f>'19'!MK1</f>
        <v>1.5451208343181282</v>
      </c>
      <c r="ML20" s="4">
        <f>'19'!ML1</f>
        <v>1.5808990504690978</v>
      </c>
      <c r="MM20" s="4">
        <f>'19'!MM1</f>
        <v>1.0018468321175615</v>
      </c>
      <c r="MN20" s="4">
        <f>'19'!MN1</f>
        <v>1.2213186949938815</v>
      </c>
      <c r="MO20" s="4">
        <f>'19'!MO1</f>
        <v>1.4246973956867228</v>
      </c>
      <c r="MP20" s="4">
        <f>'19'!MP1</f>
        <v>1.4673386220005751</v>
      </c>
      <c r="MQ20" s="4">
        <f>'19'!MQ1</f>
        <v>1.4497461014312221</v>
      </c>
      <c r="MR20" s="4">
        <f>'19'!MR1</f>
        <v>1.0037004984344831</v>
      </c>
      <c r="MS20" s="4">
        <f>'19'!MS1</f>
        <v>1.5684448658803809</v>
      </c>
      <c r="MT20" s="4">
        <f>'19'!MT1</f>
        <v>2.4764313337106207</v>
      </c>
      <c r="MU20" s="4">
        <f>'19'!MU1</f>
        <v>2.7547306461595187</v>
      </c>
      <c r="MV20" s="4">
        <f>'19'!MV1</f>
        <v>2.6346857427126693</v>
      </c>
      <c r="MW20" s="4">
        <f>'19'!MW1</f>
        <v>0.5743982072016196</v>
      </c>
      <c r="MX20" s="4">
        <f>'19'!MX1</f>
        <v>0.57581041325801452</v>
      </c>
      <c r="MY20" s="4">
        <f>'19'!MY1</f>
        <v>1.1462108107057474</v>
      </c>
      <c r="MZ20" s="4">
        <f>'19'!MZ1</f>
        <v>1.2370412147505423</v>
      </c>
      <c r="NA20" s="4">
        <f>'19'!NA1</f>
        <v>0.78594635076252728</v>
      </c>
      <c r="NB20" s="4">
        <f>'19'!NB1</f>
        <v>0.17998987915490944</v>
      </c>
      <c r="NC20" s="4">
        <f>'19'!NC1</f>
        <v>0.16832732841768144</v>
      </c>
      <c r="ND20" s="4">
        <f>'19'!ND1</f>
        <v>0.2853760927583362</v>
      </c>
      <c r="NE20" s="4">
        <f>'19'!NE1</f>
        <v>0.23653139056696509</v>
      </c>
      <c r="NF20" s="4">
        <f>'19'!NF1</f>
        <v>0.29641446743389466</v>
      </c>
      <c r="NG20" s="4">
        <f>'19'!NG1</f>
        <v>0.97080851462207296</v>
      </c>
      <c r="NH20" s="4">
        <f>'19'!NH1</f>
        <v>0.64470001871026561</v>
      </c>
      <c r="NI20" s="4">
        <f>'19'!NI1</f>
        <v>2.2246107796069894</v>
      </c>
      <c r="NJ20" s="4">
        <f>'19'!NJ1</f>
        <v>1.850238611713666</v>
      </c>
      <c r="NK20" s="4">
        <f>'19'!NK1</f>
        <v>1.5765114379084968</v>
      </c>
      <c r="NL20" s="4">
        <f>'19'!NL1</f>
        <v>0.52115586108428047</v>
      </c>
      <c r="NM20" s="4">
        <f>'19'!NM1</f>
        <v>0.34479796187805867</v>
      </c>
      <c r="NN20" s="4">
        <f>'19'!NN1</f>
        <v>0.89824982603236547</v>
      </c>
      <c r="NO20" s="4">
        <f>'19'!NO1</f>
        <v>0.69353839079540569</v>
      </c>
      <c r="NP20" s="4">
        <f>'19'!NP1</f>
        <v>0.5732884551670131</v>
      </c>
      <c r="NQ20" s="4">
        <f>'19'!NQ1</f>
        <v>0.87786736568640067</v>
      </c>
      <c r="NR20" s="4">
        <f>'19'!NR1</f>
        <v>0.7553883574377287</v>
      </c>
      <c r="NS20" s="4">
        <f>'19'!NS1</f>
        <v>1.3152131236758733</v>
      </c>
      <c r="NT20" s="4">
        <f>'19'!NT1</f>
        <v>1.2993145336225598</v>
      </c>
      <c r="NU20" s="4">
        <f>'19'!NU1</f>
        <v>0.85114923747276683</v>
      </c>
      <c r="NV20" s="4">
        <f>'19'!NV1</f>
        <v>1.3851874081295248</v>
      </c>
      <c r="NW20" s="4">
        <f>'19'!NW1</f>
        <v>1.0276327094985584</v>
      </c>
      <c r="NX20" s="4">
        <f>'19'!NX1</f>
        <v>1.3294499028342552</v>
      </c>
      <c r="NY20" s="4">
        <f>'19'!NY1</f>
        <v>1.2104355785619594</v>
      </c>
      <c r="NZ20" s="4">
        <f>'19'!NZ1</f>
        <v>0.95574396352038038</v>
      </c>
      <c r="OA20" s="4">
        <f>'19'!OA1</f>
        <v>0.44137912417577602</v>
      </c>
      <c r="OB20" s="4">
        <f>'19'!OB1</f>
        <v>0.34254405674661065</v>
      </c>
      <c r="OC20" s="4">
        <f>'19'!OC1</f>
        <v>0.3329486835991684</v>
      </c>
      <c r="OD20" s="4">
        <f>'19'!OD1</f>
        <v>0.29722800889393908</v>
      </c>
      <c r="OE20" s="4">
        <f>'19'!OE1</f>
        <v>0.27971808682967225</v>
      </c>
      <c r="OF20" s="4">
        <f>'19'!OF1</f>
        <v>0.44056547370904142</v>
      </c>
      <c r="OG20" s="4">
        <f>'19'!OG1</f>
        <v>0.28047065696339535</v>
      </c>
      <c r="OH20" s="4">
        <f>'19'!OH1</f>
        <v>0.23369782566260872</v>
      </c>
      <c r="OI20" s="4">
        <f>'19'!OI1</f>
        <v>0.20256265625224071</v>
      </c>
      <c r="OJ20" s="4">
        <f>'19'!OJ1</f>
        <v>0.19294281016070899</v>
      </c>
      <c r="OK20" s="4">
        <f>'19'!OK1</f>
        <v>0.8319580146021115</v>
      </c>
      <c r="OL20" s="4">
        <f>'19'!OL1</f>
        <v>0.40106889271917751</v>
      </c>
      <c r="OM20" s="4">
        <f>'19'!OM1</f>
        <v>0.5658931113425637</v>
      </c>
      <c r="ON20" s="4">
        <f>'19'!ON1</f>
        <v>0.66018100081414965</v>
      </c>
      <c r="OO20" s="4">
        <f>'19'!OO1</f>
        <v>1.049358017503546</v>
      </c>
      <c r="OP20" s="4">
        <f>'19'!OP1</f>
        <v>2.7801110735071375</v>
      </c>
      <c r="OQ20" s="4">
        <f>'19'!OQ1</f>
        <v>4.3390567442983956</v>
      </c>
      <c r="OR20" s="4">
        <f>'19'!OR1</f>
        <v>0.30384303843038429</v>
      </c>
      <c r="OS20" s="4">
        <f>'19'!OS1</f>
        <v>-3.574556308198245E-4</v>
      </c>
      <c r="OT20" s="4">
        <f>'19'!OT1</f>
        <v>2.5262362621147196</v>
      </c>
      <c r="OU20" s="4">
        <f>'19'!OU1</f>
        <v>2.9322558144737028</v>
      </c>
      <c r="OV20" s="4">
        <f>'19'!OV1</f>
        <v>0.89990444662823399</v>
      </c>
      <c r="OW20" s="4">
        <f>'19'!OW1</f>
        <v>1.0579839174256456</v>
      </c>
      <c r="OX20" s="4">
        <f>'19'!OX1</f>
        <v>1.0698241370574149</v>
      </c>
      <c r="OY20" s="4">
        <f>'19'!OY1</f>
        <v>1.6197286780944369</v>
      </c>
      <c r="OZ20" s="4">
        <f>'19'!OZ1</f>
        <v>1.0208815287247079</v>
      </c>
      <c r="PA20" s="4">
        <f>'19'!PA1</f>
        <v>0.59611595445337828</v>
      </c>
      <c r="PB20" s="4">
        <f>'19'!PB1</f>
        <v>5.7248089751981472E-2</v>
      </c>
      <c r="PC20" s="4">
        <f>'19'!PC1</f>
        <v>-7.0141475355792629E-5</v>
      </c>
      <c r="PD20" s="4">
        <f>'19'!PD1</f>
        <v>0.74151202618161149</v>
      </c>
      <c r="PE20" s="4">
        <f>'19'!PE1</f>
        <v>2.3224496748111609</v>
      </c>
      <c r="PF20" s="4">
        <f>'19'!PF1</f>
        <v>1.8670315964523281</v>
      </c>
      <c r="PG20" s="4">
        <f>'19'!PG1</f>
        <v>0.17918892595452868</v>
      </c>
      <c r="PH20" s="4">
        <f>'19'!PH1</f>
        <v>-2.4242130398419414E-4</v>
      </c>
      <c r="PI20" s="4">
        <f>'19'!PI1</f>
        <v>2.6370836811962994</v>
      </c>
      <c r="PJ20" s="4">
        <f>'19'!PJ1</f>
        <v>1.51077926242651</v>
      </c>
      <c r="PK20" s="4">
        <f>'19'!PK1</f>
        <v>1.1547060095893869</v>
      </c>
      <c r="PL20" s="4">
        <f>'19'!PL1</f>
        <v>1.7986010362694302</v>
      </c>
      <c r="PM20" s="4">
        <f>'19'!PM1</f>
        <v>-2983.855</v>
      </c>
      <c r="PN20" s="4">
        <f>'19'!PN1</f>
        <v>1.3378308411214954</v>
      </c>
      <c r="PO20" s="12">
        <f>'19'!PO1</f>
        <v>1.0268525080655782</v>
      </c>
      <c r="PP20" s="4">
        <f>'19'!PP1</f>
        <v>1.0359860726612229</v>
      </c>
      <c r="PQ20" s="4">
        <f>'19'!PQ1</f>
        <v>1.2800388788887871</v>
      </c>
      <c r="PR20" s="4">
        <f>'19'!PR1</f>
        <v>1.2889164189544033</v>
      </c>
      <c r="PS20" s="4">
        <f>'19'!PS1</f>
        <v>1.2321436043874863</v>
      </c>
      <c r="PT20" s="4">
        <f>'19'!PT1</f>
        <v>0.76026322508043342</v>
      </c>
      <c r="PU20" s="4">
        <f>'19'!PU1</f>
        <v>0.53251832580936331</v>
      </c>
      <c r="PV20" s="4">
        <f>'19'!PV1</f>
        <v>1.391808041029992</v>
      </c>
      <c r="PW20" s="4">
        <f>'19'!PW1</f>
        <v>1.1630353019211659</v>
      </c>
      <c r="PX20" s="4">
        <f>'19'!PX1</f>
        <v>0.94543170433403145</v>
      </c>
      <c r="PY20" s="4">
        <f>'19'!PY1</f>
        <v>0.57130087082897629</v>
      </c>
      <c r="PZ20" s="4">
        <f>'19'!PZ1</f>
        <v>0.34136120214306115</v>
      </c>
      <c r="QA20" s="4">
        <f>'19'!QA1</f>
        <v>0.37751320686811357</v>
      </c>
      <c r="QB20" s="4">
        <f>'19'!QB1</f>
        <v>0.38665722198677649</v>
      </c>
      <c r="QC20" s="4">
        <f>'19'!QC1</f>
        <v>0.50733963816464245</v>
      </c>
      <c r="QD20" s="4">
        <f>'19'!QD1</f>
        <v>2.3003134499285292</v>
      </c>
      <c r="QE20" s="4">
        <f>'19'!QE1</f>
        <v>1.564102022329434</v>
      </c>
      <c r="QF20" s="4">
        <f>'19'!QF1</f>
        <v>0.62961104614453445</v>
      </c>
      <c r="QG20" s="4">
        <f>'19'!QG1</f>
        <v>-175.08047463623529</v>
      </c>
      <c r="QH20" s="4">
        <f>'19'!QH1</f>
        <v>1.6761679906615152</v>
      </c>
      <c r="QI20" s="4">
        <f>'19'!QI1</f>
        <v>1.4306355030770426</v>
      </c>
      <c r="QJ20" s="4">
        <f>'19'!QJ1</f>
        <v>1.0303263968625107</v>
      </c>
      <c r="QK20" s="4">
        <f>'19'!QK1</f>
        <v>0.97107319662402736</v>
      </c>
      <c r="QL20" s="4">
        <f>'19'!QL1</f>
        <v>-72.315478492799684</v>
      </c>
      <c r="QM20" s="4">
        <f>'19'!QM1</f>
        <v>1.2611828014652764</v>
      </c>
    </row>
    <row r="21" spans="1:455" x14ac:dyDescent="0.25">
      <c r="A21" s="6" t="s">
        <v>516</v>
      </c>
      <c r="B21" s="18">
        <f>MEDIAN(CM2:CM101)</f>
        <v>0.97180455230850848</v>
      </c>
      <c r="C21" s="18">
        <f t="shared" ref="C21:F21" si="16">MEDIAN(CN2:CN101)</f>
        <v>0.96555010250719731</v>
      </c>
      <c r="D21" s="18">
        <f t="shared" si="16"/>
        <v>0.96995128329249947</v>
      </c>
      <c r="E21" s="18">
        <f t="shared" si="16"/>
        <v>0.95838282645205441</v>
      </c>
      <c r="F21" s="18">
        <f t="shared" si="16"/>
        <v>0.96118445761643279</v>
      </c>
      <c r="N21">
        <f>IFERROR('20'!N1,0)</f>
        <v>-24001</v>
      </c>
      <c r="O21" s="4">
        <f>'20'!O1</f>
        <v>50516</v>
      </c>
      <c r="P21" s="4">
        <f>'20'!P1</f>
        <v>118837</v>
      </c>
      <c r="Q21" s="4">
        <f>'20'!Q1</f>
        <v>70325</v>
      </c>
      <c r="R21" s="4">
        <f>'20'!R1</f>
        <v>72030</v>
      </c>
      <c r="S21" s="4">
        <f>'20'!S1</f>
        <v>-19676</v>
      </c>
      <c r="T21" s="4">
        <f>'20'!T1</f>
        <v>57993</v>
      </c>
      <c r="U21" s="4">
        <f>'20'!U1</f>
        <v>155884</v>
      </c>
      <c r="V21" s="4">
        <f>'20'!V1</f>
        <v>88798</v>
      </c>
      <c r="W21" s="4">
        <f>'20'!W1</f>
        <v>92593</v>
      </c>
      <c r="X21" s="7">
        <f>'20'!X1</f>
        <v>-0.13227542163573494</v>
      </c>
      <c r="Y21" s="7">
        <f>'20'!Y1</f>
        <v>-6.4089185940533894E-2</v>
      </c>
      <c r="Z21" s="7">
        <f>'20'!Z1</f>
        <v>0.11825733419250489</v>
      </c>
      <c r="AA21" s="7">
        <f>'20'!AA1</f>
        <v>0.17281977656945988</v>
      </c>
      <c r="AB21" s="7">
        <f>'20'!AB1</f>
        <v>2.7878057782607804</v>
      </c>
      <c r="AC21" s="7">
        <f>'20'!AC1</f>
        <v>-0.47348192452402416</v>
      </c>
      <c r="AD21" s="7">
        <f>'20'!AD1</f>
        <v>-0.30513503375843959</v>
      </c>
      <c r="AE21" s="7">
        <f>'20'!AE1</f>
        <v>3.6660289611621794E-2</v>
      </c>
      <c r="AF21" s="7">
        <f>'20'!AF1</f>
        <v>-0.74365804025186721</v>
      </c>
      <c r="AG21" s="7">
        <f>'20'!AG1</f>
        <v>0.11834093914949897</v>
      </c>
      <c r="AH21" s="7">
        <f>'20'!AH1</f>
        <v>0.52623405152974378</v>
      </c>
      <c r="AI21" s="7">
        <f>'20'!AI1</f>
        <v>0.3436808178943716</v>
      </c>
      <c r="AJ21" s="4">
        <f>'20'!AJ1</f>
        <v>203309</v>
      </c>
      <c r="AK21" s="4">
        <f>'20'!AK1</f>
        <v>295722</v>
      </c>
      <c r="AL21" s="4">
        <f>'20'!AL1</f>
        <v>288418</v>
      </c>
      <c r="AM21" s="4">
        <f>'20'!AM1</f>
        <v>291022</v>
      </c>
      <c r="AN21" s="4">
        <f>'20'!AN1</f>
        <v>346745</v>
      </c>
      <c r="AO21" s="4">
        <f>'20'!AO1</f>
        <v>1.8078115587193331E-2</v>
      </c>
      <c r="AP21" s="4">
        <f>'20'!AP1</f>
        <v>4.6009377542980408E-2</v>
      </c>
      <c r="AQ21" s="4">
        <f>'20'!AQ1</f>
        <v>3.4386005279338355E-2</v>
      </c>
      <c r="AR21" s="4">
        <f>'20'!AR1</f>
        <v>6.884897682002851E-2</v>
      </c>
      <c r="AS21" s="4">
        <f>'20'!AS1</f>
        <v>0.44362262519559975</v>
      </c>
      <c r="AT21" s="4">
        <f>'20'!AT1</f>
        <v>0.34118781675389775</v>
      </c>
      <c r="AU21" s="4">
        <f>'20'!AU1</f>
        <v>2.3997597488988491</v>
      </c>
      <c r="AV21" s="4">
        <f>'20'!AV1</f>
        <v>1.0626553921474635</v>
      </c>
      <c r="AW21" s="4">
        <f>'20'!AW1</f>
        <v>0.81310728485188266</v>
      </c>
      <c r="AX21" s="4">
        <f>'20'!AX1</f>
        <v>1.1601028161667615</v>
      </c>
      <c r="AY21" s="4">
        <f>'20'!AY1</f>
        <v>0.87458894532351039</v>
      </c>
      <c r="AZ21" s="4">
        <f>'20'!AZ1</f>
        <v>4.9967449850811816</v>
      </c>
      <c r="BA21" s="4">
        <f>'20'!BA1</f>
        <v>2.663279197745096</v>
      </c>
      <c r="BB21" s="4">
        <f>'20'!BB1</f>
        <v>1.4524733594178751</v>
      </c>
      <c r="BC21" s="4">
        <f>'20'!BC1</f>
        <v>1.6906304773809133</v>
      </c>
      <c r="BD21" s="4">
        <f>'20'!BD1</f>
        <v>-45383</v>
      </c>
      <c r="BE21" s="4">
        <f>'20'!BE1</f>
        <v>309424</v>
      </c>
      <c r="BF21" s="4">
        <f>'20'!BF1</f>
        <v>260235</v>
      </c>
      <c r="BG21" s="4">
        <f>'20'!BG1</f>
        <v>114602</v>
      </c>
      <c r="BH21" s="4">
        <f>'20'!BH1</f>
        <v>146971</v>
      </c>
      <c r="BI21" s="4">
        <f>'20'!BI1</f>
        <v>-13.657360685719322</v>
      </c>
      <c r="BJ21" s="4">
        <f>'20'!BJ1</f>
        <v>2.4891281865660067</v>
      </c>
      <c r="BK21" s="4">
        <f>'20'!BK1</f>
        <v>4.2606298153591942</v>
      </c>
      <c r="BL21" s="4">
        <f>'20'!BL1</f>
        <v>8.0769358300902248</v>
      </c>
      <c r="BM21" s="4">
        <f>'20'!BM1</f>
        <v>5.9523851644201917</v>
      </c>
      <c r="BN21" s="4">
        <f>'20'!BN1</f>
        <v>-26.725515156208658</v>
      </c>
      <c r="BO21" s="4">
        <f>'20'!BO1</f>
        <v>146.63768703031437</v>
      </c>
      <c r="BP21" s="4">
        <f>'20'!BP1</f>
        <v>85.668085662877175</v>
      </c>
      <c r="BQ21" s="4">
        <f>'20'!BQ1</f>
        <v>45.190404836474073</v>
      </c>
      <c r="BR21" s="4">
        <f>'20'!BR1</f>
        <v>61.319956608613353</v>
      </c>
      <c r="BS21" s="4">
        <f>'20'!BS1</f>
        <v>-4.8796306273520364E-2</v>
      </c>
      <c r="BT21" s="4">
        <f>'20'!BT1</f>
        <v>8.9118622538988071E-2</v>
      </c>
      <c r="BU21" s="4">
        <f>'20'!BU1</f>
        <v>0.19621204115867752</v>
      </c>
      <c r="BV21" s="4">
        <f>'20'!BV1</f>
        <v>0.12984507216487232</v>
      </c>
      <c r="BW21" s="4">
        <f>'20'!BW1</f>
        <v>0.15597695101115419</v>
      </c>
      <c r="BX21" s="4">
        <f>'20'!BX1</f>
        <v>-4.0003171627756622E-2</v>
      </c>
      <c r="BY21" s="4">
        <f>'20'!BY1</f>
        <v>0.10230929362783149</v>
      </c>
      <c r="BZ21" s="4">
        <f>'20'!BZ1</f>
        <v>0.25738042717318083</v>
      </c>
      <c r="CA21" s="4">
        <f>'20'!CA1</f>
        <v>0.16395282926550064</v>
      </c>
      <c r="CB21" s="4">
        <f>'20'!CB1</f>
        <v>0.20050498160455091</v>
      </c>
      <c r="CC21" s="4">
        <f>'20'!CC1</f>
        <v>-0.19950955943474646</v>
      </c>
      <c r="CD21" s="4">
        <f>'20'!CD1</f>
        <v>0.10764231453563324</v>
      </c>
      <c r="CE21" s="4">
        <f>'20'!CE1</f>
        <v>0.28319134485922287</v>
      </c>
      <c r="CF21" s="4">
        <f>'20'!CF1</f>
        <v>0.25577563757510513</v>
      </c>
      <c r="CG21" s="4">
        <f>'20'!CG1</f>
        <v>0.35201321454577444</v>
      </c>
      <c r="CH21" s="4">
        <f>'20'!CH1</f>
        <v>-3.8723032145231137E-2</v>
      </c>
      <c r="CI21" s="4">
        <f>'20'!CI1</f>
        <v>6.5588499550763707E-2</v>
      </c>
      <c r="CJ21" s="4">
        <f>'20'!CJ1</f>
        <v>0.10717960974597864</v>
      </c>
      <c r="CK21" s="4">
        <f>'20'!CK1</f>
        <v>7.5975035462218829E-2</v>
      </c>
      <c r="CL21" s="4">
        <f>'20'!CL1</f>
        <v>8.2336184941497068E-2</v>
      </c>
      <c r="CM21" s="4">
        <f>'20'!CM1</f>
        <v>1.0387230321452312</v>
      </c>
      <c r="CN21" s="4">
        <f>'20'!CN1</f>
        <v>0.93441150044923627</v>
      </c>
      <c r="CO21" s="4">
        <f>'20'!CO1</f>
        <v>0.89282039025402138</v>
      </c>
      <c r="CP21" s="4">
        <f>'20'!CP1</f>
        <v>0.92402496453778116</v>
      </c>
      <c r="CQ21" s="4">
        <f>'20'!CQ1</f>
        <v>0.91766381505850292</v>
      </c>
      <c r="CR21" s="4">
        <f>'20'!CR1</f>
        <v>-3.4216412644148451E-2</v>
      </c>
      <c r="CS21" s="4">
        <f>'20'!CS1</f>
        <v>6.4617470611560951E-2</v>
      </c>
      <c r="CT21" s="4">
        <f>'20'!CT1</f>
        <v>0.1104722613175572</v>
      </c>
      <c r="CU21" s="4">
        <f>'20'!CU1</f>
        <v>7.8116495493514085E-2</v>
      </c>
      <c r="CV21" s="4">
        <f>'20'!CV1</f>
        <v>8.7896130520201593E-2</v>
      </c>
      <c r="CW21" s="4">
        <f>'20'!CW1</f>
        <v>1.2601365019792177</v>
      </c>
      <c r="CX21" s="4">
        <f>'20'!CX1</f>
        <v>1.3587537929574482</v>
      </c>
      <c r="CY21" s="4">
        <f>'20'!CY1</f>
        <v>1.8306844149153976</v>
      </c>
      <c r="CZ21" s="4">
        <f>'20'!CZ1</f>
        <v>1.7090491814175224</v>
      </c>
      <c r="DA21" s="4">
        <f>'20'!DA1</f>
        <v>1.8943912827875331</v>
      </c>
      <c r="DB21" s="4">
        <f>'20'!DB1</f>
        <v>289.65116035184866</v>
      </c>
      <c r="DC21" s="4">
        <f>'20'!DC1</f>
        <v>268.62850495198626</v>
      </c>
      <c r="DD21" s="4">
        <f>'20'!DD1</f>
        <v>199.37898472624946</v>
      </c>
      <c r="DE21" s="4">
        <f>'20'!DE1</f>
        <v>213.56904410279236</v>
      </c>
      <c r="DF21" s="4">
        <f>'20'!DF1</f>
        <v>192.67402849474411</v>
      </c>
      <c r="DG21" s="4">
        <f>'20'!DG1</f>
        <v>3.2110618368700266</v>
      </c>
      <c r="DH21" s="4">
        <f>'20'!DH1</f>
        <v>3.8307536208817443</v>
      </c>
      <c r="DI21" s="4">
        <f>'20'!DI1</f>
        <v>4.4274094364937389</v>
      </c>
      <c r="DJ21" s="4">
        <f>'20'!DJ1</f>
        <v>5.7159715446652424</v>
      </c>
      <c r="DK21" s="4">
        <f>'20'!DK1</f>
        <v>7.7486979627989374</v>
      </c>
      <c r="DL21" s="4">
        <f>'20'!DL1</f>
        <v>113.66956431950334</v>
      </c>
      <c r="DM21" s="4">
        <f>'20'!DM1</f>
        <v>95.281512757791532</v>
      </c>
      <c r="DN21" s="4">
        <f>'20'!DN1</f>
        <v>82.440986142239339</v>
      </c>
      <c r="DO21" s="4">
        <f>'20'!DO1</f>
        <v>63.856161135136709</v>
      </c>
      <c r="DP21" s="4">
        <f>'20'!DP1</f>
        <v>47.104688007242565</v>
      </c>
      <c r="DQ21" s="4">
        <f>'20'!DQ1</f>
        <v>5.3009364977549716</v>
      </c>
      <c r="DR21" s="4">
        <f>'20'!DR1</f>
        <v>4.2266209356564683</v>
      </c>
      <c r="DS21" s="4">
        <f>'20'!DS1</f>
        <v>6.8917902562126283</v>
      </c>
      <c r="DT21" s="4">
        <f>'20'!DT1</f>
        <v>4.9103896448370072</v>
      </c>
      <c r="DU21" s="4">
        <f>'20'!DU1</f>
        <v>5.7376305157668295</v>
      </c>
      <c r="DV21" s="4">
        <f>'20'!DV1</f>
        <v>68.855757874968532</v>
      </c>
      <c r="DW21" s="4">
        <f>'20'!DW1</f>
        <v>86.357401232932915</v>
      </c>
      <c r="DX21" s="4">
        <f>'20'!DX1</f>
        <v>52.96156534522644</v>
      </c>
      <c r="DY21" s="4">
        <f>'20'!DY1</f>
        <v>74.332186730594088</v>
      </c>
      <c r="DZ21" s="4">
        <f>'20'!DZ1</f>
        <v>63.615110627460481</v>
      </c>
      <c r="EA21" s="4">
        <f>'20'!EA1</f>
        <v>1.6814023894006966</v>
      </c>
      <c r="EB21" s="4">
        <f>'20'!EB1</f>
        <v>7.9768419744391741</v>
      </c>
      <c r="EC21" s="4">
        <f>'20'!EC1</f>
        <v>6.4921305025002045</v>
      </c>
      <c r="ED21" s="4">
        <f>'20'!ED1</f>
        <v>3.5098949268355573</v>
      </c>
      <c r="EE21" s="4">
        <f>'20'!EE1</f>
        <v>3.6939538143877177</v>
      </c>
      <c r="EF21" s="4">
        <f>'20'!EF1</f>
        <v>217.0806954366808</v>
      </c>
      <c r="EG21" s="4">
        <f>'20'!EG1</f>
        <v>45.75745654352918</v>
      </c>
      <c r="EH21" s="4">
        <f>'20'!EH1</f>
        <v>56.221913570504121</v>
      </c>
      <c r="EI21" s="4">
        <f>'20'!EI1</f>
        <v>103.99171701959632</v>
      </c>
      <c r="EJ21" s="4">
        <f>'20'!EJ1</f>
        <v>98.81011467397019</v>
      </c>
      <c r="EK21" s="4">
        <f>'20'!EK1</f>
        <v>0.75113700821980189</v>
      </c>
      <c r="EL21" s="4">
        <f>'20'!EL1</f>
        <v>0.17207324818290876</v>
      </c>
      <c r="EM21" s="4">
        <f>'20'!EM1</f>
        <v>0.30586834770893045</v>
      </c>
      <c r="EN21" s="4">
        <f>'20'!EN1</f>
        <v>0.49223883738577973</v>
      </c>
      <c r="EO21" s="4">
        <f>'20'!EO1</f>
        <v>0.55689163467222758</v>
      </c>
      <c r="EP21" s="4">
        <f>'20'!EP1</f>
        <v>0.24458129430875797</v>
      </c>
      <c r="EQ21" s="4">
        <f>'20'!EQ1</f>
        <v>0.82791440265330607</v>
      </c>
      <c r="ER21" s="4">
        <f>'20'!ER1</f>
        <v>0.69286030353864236</v>
      </c>
      <c r="ES21" s="4">
        <f>'20'!ES1</f>
        <v>0.50765222753767958</v>
      </c>
      <c r="ET21" s="4">
        <f>'20'!ET1</f>
        <v>0.44309970355067896</v>
      </c>
      <c r="EU21" s="4">
        <f>'20'!EU1</f>
        <v>4.0886201163757274</v>
      </c>
      <c r="EV21" s="4">
        <f>'20'!EV1</f>
        <v>1.2078543346935298</v>
      </c>
      <c r="EW21" s="4">
        <f>'20'!EW1</f>
        <v>1.4432923850489117</v>
      </c>
      <c r="EX21" s="4">
        <f>'20'!EX1</f>
        <v>1.9698524811964444</v>
      </c>
      <c r="EY21" s="4">
        <f>'20'!EY1</f>
        <v>2.2568284112734149</v>
      </c>
      <c r="EZ21" s="4">
        <f>'20'!EZ1</f>
        <v>3.0711138819617623</v>
      </c>
      <c r="FA21" s="4">
        <f>'20'!FA1</f>
        <v>0.20783941870252187</v>
      </c>
      <c r="FB21" s="4">
        <f>'20'!FB1</f>
        <v>0.44145745707579204</v>
      </c>
      <c r="FC21" s="4">
        <f>'20'!FC1</f>
        <v>0.96963789516563137</v>
      </c>
      <c r="FD21" s="4">
        <f>'20'!FD1</f>
        <v>1.2568088631287784</v>
      </c>
      <c r="FE21" s="4">
        <f>'20'!FE1</f>
        <v>5.7471394456579561E-2</v>
      </c>
      <c r="FF21" s="4">
        <f>'20'!FF1</f>
        <v>7.106474456246839E-2</v>
      </c>
      <c r="FG21" s="4">
        <f>'20'!FG1</f>
        <v>9.34649831425204E-2</v>
      </c>
      <c r="FH21" s="4">
        <f>'20'!FH1</f>
        <v>-1.881634981199156E-2</v>
      </c>
      <c r="FI21" s="4">
        <f>'20'!FI1</f>
        <v>9.6000685205276076E-2</v>
      </c>
      <c r="FJ21" s="4">
        <f>'20'!FJ1</f>
        <v>9.6211987928164461E-2</v>
      </c>
      <c r="FK21" s="4">
        <f>'20'!FK1</f>
        <v>0.5761651869015153</v>
      </c>
      <c r="FL21" s="4">
        <f>'20'!FL1</f>
        <v>0.52181634647046438</v>
      </c>
      <c r="FM21" s="4">
        <f>'20'!FM1</f>
        <v>-6.3724681170292577E-2</v>
      </c>
      <c r="FN21" s="4">
        <f>'20'!FN1</f>
        <v>0.3268746208763007</v>
      </c>
      <c r="FO21" s="4">
        <f>'20'!FO1</f>
        <v>0.29547797173732337</v>
      </c>
      <c r="FP21" s="4">
        <f>'20'!FP1</f>
        <v>0.1197498375222408</v>
      </c>
      <c r="FQ21" s="4">
        <f>'20'!FQ1</f>
        <v>0.23035971737343167</v>
      </c>
      <c r="FR21" s="4">
        <f>'20'!FR1</f>
        <v>-6.1789865720063432E-2</v>
      </c>
      <c r="FS21" s="4">
        <f>'20'!FS1</f>
        <v>0.4108189206491939</v>
      </c>
      <c r="FT21">
        <f>IFERROR('20'!FT1,0)</f>
        <v>0</v>
      </c>
      <c r="FU21">
        <f>IFERROR('20'!FU1,0)</f>
        <v>2.2484596303112747</v>
      </c>
      <c r="FV21">
        <f>IFERROR('20'!FV1,0)</f>
        <v>3.739680451855004</v>
      </c>
      <c r="FW21">
        <f>IFERROR('20'!FW1,0)</f>
        <v>0</v>
      </c>
      <c r="FX21">
        <f>IFERROR('20'!FX1,0)</f>
        <v>0</v>
      </c>
      <c r="FY21" s="4">
        <f>'20'!FY1</f>
        <v>-9.2267937486403676E-2</v>
      </c>
      <c r="FZ21" s="4">
        <f>'20'!FZ1</f>
        <v>0.54587537929574481</v>
      </c>
      <c r="GA21" s="4">
        <f>'20'!GA1</f>
        <v>0.42967460076346969</v>
      </c>
      <c r="GB21" s="4">
        <f>'20'!GB1</f>
        <v>0.21159623121562313</v>
      </c>
      <c r="GC21" s="4">
        <f>'20'!GC1</f>
        <v>0.31825751030210114</v>
      </c>
      <c r="GD21" s="4">
        <f>'20'!GD1</f>
        <v>-4.8796306273520364E-2</v>
      </c>
      <c r="GE21" s="4">
        <f>'20'!GE1</f>
        <v>8.9118622538988071E-2</v>
      </c>
      <c r="GF21" s="4">
        <f>'20'!GF1</f>
        <v>0.19621204115867752</v>
      </c>
      <c r="GG21" s="4">
        <f>'20'!GG1</f>
        <v>0.12984507216487232</v>
      </c>
      <c r="GH21" s="4">
        <f>'20'!GH1</f>
        <v>0.15597695101115419</v>
      </c>
      <c r="GI21" s="4">
        <f>'20'!GI1</f>
        <v>-4.0003171627756622E-2</v>
      </c>
      <c r="GJ21" s="4">
        <f>'20'!GJ1</f>
        <v>0.10230929362783149</v>
      </c>
      <c r="GK21" s="4">
        <f>'20'!GK1</f>
        <v>0.25738042717318083</v>
      </c>
      <c r="GL21" s="4">
        <f>'20'!GL1</f>
        <v>0.16395282926550064</v>
      </c>
      <c r="GM21" s="4">
        <f>'20'!GM1</f>
        <v>0.20050498160455091</v>
      </c>
      <c r="GN21" s="4">
        <f>'20'!GN1</f>
        <v>4.0661894315670484E-4</v>
      </c>
      <c r="GO21" s="4">
        <f>'20'!GO1</f>
        <v>3.5283325100557477E-4</v>
      </c>
      <c r="GP21" s="4">
        <f>'20'!GP1</f>
        <v>3.3022045517587539E-4</v>
      </c>
      <c r="GQ21" s="4">
        <f>'20'!GQ1</f>
        <v>3.6927144590080999E-4</v>
      </c>
      <c r="GR21" s="4">
        <f>'20'!GR1</f>
        <v>4.3308885467486938E-4</v>
      </c>
      <c r="GS21" s="4">
        <f>'20'!GS1</f>
        <v>1.2601365019792177</v>
      </c>
      <c r="GT21" s="4">
        <f>'20'!GT1</f>
        <v>1.3587537929574482</v>
      </c>
      <c r="GU21" s="4">
        <f>'20'!GU1</f>
        <v>1.8306844149153976</v>
      </c>
      <c r="GV21" s="4">
        <f>'20'!GV1</f>
        <v>1.7090491814175224</v>
      </c>
      <c r="GW21" s="4">
        <f>'20'!GW1</f>
        <v>1.8943912827875331</v>
      </c>
      <c r="GX21" s="4">
        <f>'20'!GX1</f>
        <v>1.0260105720925221</v>
      </c>
      <c r="GY21" s="4">
        <f>'20'!GY1</f>
        <v>2.1409355708842002</v>
      </c>
      <c r="GZ21" s="4">
        <f>'20'!GZ1</f>
        <v>3.1011110135126212</v>
      </c>
      <c r="HA21" s="4">
        <f>'20'!HA1</f>
        <v>2.4768808914951248</v>
      </c>
      <c r="HB21" s="4">
        <f>'20'!HB1</f>
        <v>2.8740564877793151</v>
      </c>
      <c r="HC21" s="4">
        <f>'20'!HC1</f>
        <v>0.75113700821980189</v>
      </c>
      <c r="HD21" s="4">
        <f>'20'!HD1</f>
        <v>0.17207324818290876</v>
      </c>
      <c r="HE21" s="4">
        <f>'20'!HE1</f>
        <v>0.30586834770893045</v>
      </c>
      <c r="HF21" s="4">
        <f>'20'!HF1</f>
        <v>0.49223883738577973</v>
      </c>
      <c r="HG21" s="4">
        <f>'20'!HG1</f>
        <v>0.55689163467222758</v>
      </c>
      <c r="HH21" s="4">
        <f>'20'!HH1</f>
        <v>-4.0003171627756622E-2</v>
      </c>
      <c r="HI21" s="4">
        <f>'20'!HI1</f>
        <v>0.10230929362783149</v>
      </c>
      <c r="HJ21" s="4">
        <f>'20'!HJ1</f>
        <v>0.25738042717318083</v>
      </c>
      <c r="HK21" s="4">
        <f>'20'!HK1</f>
        <v>0.16395282926550064</v>
      </c>
      <c r="HL21" s="4">
        <f>'20'!HL1</f>
        <v>0.20050498160455091</v>
      </c>
      <c r="HM21" s="4">
        <f>'20'!HM1</f>
        <v>1.36423298452205</v>
      </c>
      <c r="HN21" s="4">
        <f>'20'!HN1</f>
        <v>1.5504604473925623</v>
      </c>
      <c r="HO21" s="4">
        <f>'20'!HO1</f>
        <v>1.7841216796333232</v>
      </c>
      <c r="HP21" s="4">
        <f>'20'!HP1</f>
        <v>1.7376234059013269</v>
      </c>
      <c r="HQ21" s="4">
        <f>'20'!HQ1</f>
        <v>1.9713771575945378</v>
      </c>
      <c r="HR21" s="4">
        <f>'20'!HR1</f>
        <v>0.87458894532351039</v>
      </c>
      <c r="HS21" s="4">
        <f>'20'!HS1</f>
        <v>4.9967449850811816</v>
      </c>
      <c r="HT21" s="4">
        <f>'20'!HT1</f>
        <v>2.663279197745096</v>
      </c>
      <c r="HU21" s="4">
        <f>'20'!HU1</f>
        <v>1.4524733594178751</v>
      </c>
      <c r="HV21" s="4">
        <f>'20'!HV1</f>
        <v>1.6906304773809133</v>
      </c>
      <c r="HW21" s="4">
        <f>'20'!HW1</f>
        <v>0.47361106674149095</v>
      </c>
      <c r="HX21" s="4">
        <f>'20'!HX1</f>
        <v>1.285657804513004</v>
      </c>
      <c r="HY21" s="4">
        <f>'20'!HY1</f>
        <v>2.0699126474217091</v>
      </c>
      <c r="HZ21" s="4">
        <f>'20'!HZ1</f>
        <v>1.5989721866253828</v>
      </c>
      <c r="IA21" s="4">
        <f>'20'!IA1</f>
        <v>1.8810339930518698</v>
      </c>
      <c r="IB21" s="4">
        <f>'20'!IB1</f>
        <v>1.3313150451340487</v>
      </c>
      <c r="IC21" s="4">
        <f>'20'!IC1</f>
        <v>5.8114786032110564</v>
      </c>
      <c r="ID21" s="4">
        <f>'20'!ID1</f>
        <v>3.2693804621837397</v>
      </c>
      <c r="IE21" s="4">
        <f>'20'!IE1</f>
        <v>2.0315341335333832</v>
      </c>
      <c r="IF21" s="4">
        <f>'20'!IF1</f>
        <v>1.7956814894311979</v>
      </c>
      <c r="IG21" s="4">
        <f>'20'!IG1</f>
        <v>-2.4195769798327595</v>
      </c>
      <c r="IH21" s="4">
        <f>'20'!IH1</f>
        <v>27.51091081593928</v>
      </c>
      <c r="II21" s="4">
        <f>'20'!II1</f>
        <v>76.941757156959525</v>
      </c>
      <c r="IJ21" s="4">
        <f>'20'!IJ1</f>
        <v>36.229294165646678</v>
      </c>
      <c r="IK21" s="4">
        <f>'20'!IK1</f>
        <v>27.664475649835673</v>
      </c>
      <c r="IL21" s="4">
        <f>'20'!IL1</f>
        <v>-4.0003171627756622E-2</v>
      </c>
      <c r="IM21" s="4">
        <f>'20'!IM1</f>
        <v>0.10230929362783149</v>
      </c>
      <c r="IN21" s="4">
        <f>'20'!IN1</f>
        <v>0.25738042717318083</v>
      </c>
      <c r="IO21" s="4">
        <f>'20'!IO1</f>
        <v>0.16395282926550064</v>
      </c>
      <c r="IP21" s="4">
        <f>'20'!IP1</f>
        <v>0.20050498160455091</v>
      </c>
      <c r="IQ21" s="4">
        <f>'20'!IQ1</f>
        <v>1.36423298452205</v>
      </c>
      <c r="IR21" s="4">
        <f>'20'!IR1</f>
        <v>1.5504604473925623</v>
      </c>
      <c r="IS21" s="4">
        <f>'20'!IS1</f>
        <v>1.7841216796333232</v>
      </c>
      <c r="IT21" s="4">
        <f>'20'!IT1</f>
        <v>1.7376234059013269</v>
      </c>
      <c r="IU21" s="4">
        <f>'20'!IU1</f>
        <v>1.9713771575945378</v>
      </c>
      <c r="IV21" s="4">
        <f>'20'!IV1</f>
        <v>0.87458894532351039</v>
      </c>
      <c r="IW21" s="4">
        <f>'20'!IW1</f>
        <v>4.9967449850811816</v>
      </c>
      <c r="IX21" s="4">
        <f>'20'!IX1</f>
        <v>2.663279197745096</v>
      </c>
      <c r="IY21" s="4">
        <f>'20'!IY1</f>
        <v>1.4524733594178751</v>
      </c>
      <c r="IZ21" s="4">
        <f>'20'!IZ1</f>
        <v>1.6906304773809133</v>
      </c>
      <c r="JA21" s="4">
        <f>'20'!JA1</f>
        <v>0.28467737572205642</v>
      </c>
      <c r="JB21" s="4">
        <f>'20'!JB1</f>
        <v>3.0322848246858527</v>
      </c>
      <c r="JC21" s="4">
        <f>'20'!JC1</f>
        <v>5.1259817014011917</v>
      </c>
      <c r="JD21" s="4">
        <f>'20'!JD1</f>
        <v>2.8515898122928567</v>
      </c>
      <c r="JE21" s="4">
        <f>'20'!JE1</f>
        <v>2.6921430935684572</v>
      </c>
      <c r="JF21" s="4">
        <f>'20'!JF1</f>
        <v>0.24458129430875797</v>
      </c>
      <c r="JG21" s="4">
        <f>'20'!JG1</f>
        <v>0.82791440265330607</v>
      </c>
      <c r="JH21" s="4">
        <f>'20'!JH1</f>
        <v>0.69286030353864236</v>
      </c>
      <c r="JI21" s="4">
        <f>'20'!JI1</f>
        <v>0.50765222753767958</v>
      </c>
      <c r="JJ21" s="4">
        <f>'20'!JJ1</f>
        <v>0.44309970355067896</v>
      </c>
      <c r="JK21" s="4">
        <f>'20'!JK1</f>
        <v>10.209671974343104</v>
      </c>
      <c r="JL21" s="4">
        <f>'20'!JL1</f>
        <v>1.6722303284814406</v>
      </c>
      <c r="JM21" s="4">
        <f>'20'!JM1</f>
        <v>1.8607280664549433</v>
      </c>
      <c r="JN21" s="4">
        <f>'20'!JN1</f>
        <v>-14.666078050503266</v>
      </c>
      <c r="JO21" s="4">
        <f>'20'!JO1</f>
        <v>1.9362382974673757</v>
      </c>
      <c r="JP21" s="4">
        <f>'20'!JP1</f>
        <v>-4.0003171627756622E-2</v>
      </c>
      <c r="JQ21" s="4">
        <f>'20'!JQ1</f>
        <v>0.10230929362783149</v>
      </c>
      <c r="JR21" s="4">
        <f>'20'!JR1</f>
        <v>0.25738042717318083</v>
      </c>
      <c r="JS21" s="4">
        <f>'20'!JS1</f>
        <v>0.16395282926550064</v>
      </c>
      <c r="JT21" s="4">
        <f>'20'!JT1</f>
        <v>0.20050498160455091</v>
      </c>
      <c r="JU21" s="4">
        <f>'20'!JU1</f>
        <v>5.6020033946760008E-2</v>
      </c>
      <c r="JV21" s="4">
        <f>'20'!JV1</f>
        <v>6.8112430718587483E-2</v>
      </c>
      <c r="JW21" s="4">
        <f>'20'!JW1</f>
        <v>8.5788807616599905E-2</v>
      </c>
      <c r="JX21" s="4">
        <f>'20'!JX1</f>
        <v>-1.7857142857142856E-2</v>
      </c>
      <c r="JY21" s="4">
        <f>'20'!JY1</f>
        <v>9.4464272068970165E-2</v>
      </c>
      <c r="JZ21" s="4">
        <f>'20'!JZ1</f>
        <v>3</v>
      </c>
      <c r="KA21" s="4">
        <f>'20'!KA1</f>
        <v>4</v>
      </c>
      <c r="KB21" s="4">
        <f>'20'!KB1</f>
        <v>4</v>
      </c>
      <c r="KC21" s="4">
        <f>'20'!KC1</f>
        <v>4</v>
      </c>
      <c r="KD21" s="4">
        <f>'20'!KD1</f>
        <v>4</v>
      </c>
      <c r="KE21" s="4">
        <f>'20'!KE1</f>
        <v>2</v>
      </c>
      <c r="KF21" s="4">
        <f>'20'!KF1</f>
        <v>0</v>
      </c>
      <c r="KG21" s="4">
        <f>'20'!KG1</f>
        <v>0</v>
      </c>
      <c r="KH21" s="4">
        <f>'20'!KH1</f>
        <v>0</v>
      </c>
      <c r="KI21" s="4">
        <f>'20'!KI1</f>
        <v>0</v>
      </c>
      <c r="KJ21" s="4">
        <f>'20'!KJ1</f>
        <v>0</v>
      </c>
      <c r="KK21" s="4">
        <f>'20'!KK1</f>
        <v>2</v>
      </c>
      <c r="KL21" s="4">
        <f>'20'!KL1</f>
        <v>4</v>
      </c>
      <c r="KM21" s="4">
        <f>'20'!KM1</f>
        <v>4</v>
      </c>
      <c r="KN21" s="4">
        <f>'20'!KN1</f>
        <v>4</v>
      </c>
      <c r="KO21" s="4">
        <f>'20'!KO1</f>
        <v>2</v>
      </c>
      <c r="KP21" s="4">
        <f>'20'!KP1</f>
        <v>2</v>
      </c>
      <c r="KQ21" s="4">
        <f>'20'!KQ1</f>
        <v>3</v>
      </c>
      <c r="KR21" s="4">
        <f>'20'!KR1</f>
        <v>0</v>
      </c>
      <c r="KS21" s="4">
        <f>'20'!KS1</f>
        <v>3</v>
      </c>
      <c r="KT21" s="4">
        <f>'20'!KT1</f>
        <v>2.5</v>
      </c>
      <c r="KU21" s="4">
        <f>'20'!KU1</f>
        <v>2</v>
      </c>
      <c r="KV21" s="4">
        <f>'20'!KV1</f>
        <v>2</v>
      </c>
      <c r="KW21" s="4">
        <f>'20'!KW1</f>
        <v>2</v>
      </c>
      <c r="KX21" s="4">
        <f>'20'!KX1</f>
        <v>2</v>
      </c>
      <c r="KY21" s="4">
        <f>'20'!KY1</f>
        <v>1</v>
      </c>
      <c r="KZ21" s="4">
        <f>'20'!KZ1</f>
        <v>2</v>
      </c>
      <c r="LA21" s="4">
        <f>'20'!LA1</f>
        <v>3.5</v>
      </c>
      <c r="LB21" s="4">
        <f>'20'!LB1</f>
        <v>2</v>
      </c>
      <c r="LC21" s="4">
        <f>'20'!LC1</f>
        <v>3.5</v>
      </c>
      <c r="LD21" s="4">
        <f>'20'!LD1</f>
        <v>1.75</v>
      </c>
      <c r="LE21" s="4">
        <f>'20'!LE1</f>
        <v>2</v>
      </c>
      <c r="LF21" s="4">
        <f>'20'!LF1</f>
        <v>2.75</v>
      </c>
      <c r="LG21" s="4">
        <f>'20'!LG1</f>
        <v>2</v>
      </c>
      <c r="LH21" s="4">
        <f>'20'!LH1</f>
        <v>2.75</v>
      </c>
      <c r="LI21" s="4">
        <f>'20'!LI1</f>
        <v>0.68597821748303589</v>
      </c>
      <c r="LJ21" s="4">
        <f>'20'!LJ1</f>
        <v>2.607237898409418</v>
      </c>
      <c r="LK21" s="4">
        <f>'20'!LK1</f>
        <v>2.2207375027783365</v>
      </c>
      <c r="LL21" s="4">
        <f>'20'!LL1</f>
        <v>1.5826531434557867</v>
      </c>
      <c r="LM21" s="4">
        <f>'20'!LM1</f>
        <v>2.0056949059507359</v>
      </c>
      <c r="LN21" s="4">
        <f>'20'!LN1</f>
        <v>0.15722940864234922</v>
      </c>
      <c r="LO21" s="4">
        <f>'20'!LO1</f>
        <v>1.1058800686169812</v>
      </c>
      <c r="LP21" s="4">
        <f>'20'!LP1</f>
        <v>0.48970294569007539</v>
      </c>
      <c r="LQ21" s="4">
        <f>'20'!LQ1</f>
        <v>0.37470381790409346</v>
      </c>
      <c r="LR21" s="4">
        <f>'20'!LR1</f>
        <v>0.53460959270357666</v>
      </c>
      <c r="LS21" s="4">
        <f>'20'!LS1</f>
        <v>0.628733524308697</v>
      </c>
      <c r="LT21" s="4">
        <f>'20'!LT1</f>
        <v>0.69755133723802132</v>
      </c>
      <c r="LU21" s="4">
        <f>'20'!LU1</f>
        <v>0.85383369437436429</v>
      </c>
      <c r="LV21" s="4">
        <f>'20'!LV1</f>
        <v>0.83352412358038208</v>
      </c>
      <c r="LW21" s="4">
        <f>'20'!LW1</f>
        <v>0.94808563899012344</v>
      </c>
      <c r="LX21" s="4">
        <f>'20'!LX1</f>
        <v>-1.5960764754779717</v>
      </c>
      <c r="LY21" s="4">
        <f>'20'!LY1</f>
        <v>0.86113851628506588</v>
      </c>
      <c r="LZ21" s="4">
        <f>'20'!LZ1</f>
        <v>2.265530758873783</v>
      </c>
      <c r="MA21" s="4">
        <f>'20'!MA1</f>
        <v>2.046205100600841</v>
      </c>
      <c r="MB21" s="4">
        <f>'20'!MB1</f>
        <v>2.8161057163661956</v>
      </c>
      <c r="MC21" s="4">
        <f>'20'!MC1</f>
        <v>-0.4458978986288078</v>
      </c>
      <c r="MD21" s="4">
        <f>'20'!MD1</f>
        <v>1.2201033324958426</v>
      </c>
      <c r="ME21" s="4">
        <f>'20'!ME1</f>
        <v>1.5484811897550212</v>
      </c>
      <c r="MF21" s="4">
        <f>'20'!MF1</f>
        <v>1.3107225987593778</v>
      </c>
      <c r="MG21" s="4">
        <f>'20'!MG1</f>
        <v>1.7648702002947398</v>
      </c>
      <c r="MH21" s="4">
        <f>'20'!MH1</f>
        <v>0.68597821748303589</v>
      </c>
      <c r="MI21" s="4">
        <f>'20'!MI1</f>
        <v>2.607237898409418</v>
      </c>
      <c r="MJ21" s="4">
        <f>'20'!MJ1</f>
        <v>2.2207375027783365</v>
      </c>
      <c r="MK21" s="4">
        <f>'20'!MK1</f>
        <v>1.5826531434557867</v>
      </c>
      <c r="ML21" s="4">
        <f>'20'!ML1</f>
        <v>2.0056949059507359</v>
      </c>
      <c r="MM21" s="4">
        <f>'20'!MM1</f>
        <v>0.48916258861751594</v>
      </c>
      <c r="MN21" s="4">
        <f>'20'!MN1</f>
        <v>1.6558288053066121</v>
      </c>
      <c r="MO21" s="4">
        <f>'20'!MO1</f>
        <v>1.3857206070772847</v>
      </c>
      <c r="MP21" s="4">
        <f>'20'!MP1</f>
        <v>1.0153044550753592</v>
      </c>
      <c r="MQ21" s="4">
        <f>'20'!MQ1</f>
        <v>0.88619940710135792</v>
      </c>
      <c r="MR21" s="4">
        <f>'20'!MR1</f>
        <v>0.32561475687160818</v>
      </c>
      <c r="MS21" s="4">
        <f>'20'!MS1</f>
        <v>4.8114068363099509</v>
      </c>
      <c r="MT21" s="4">
        <f>'20'!MT1</f>
        <v>2.2652239394119329</v>
      </c>
      <c r="MU21" s="4">
        <f>'20'!MU1</f>
        <v>1.0313128282070518</v>
      </c>
      <c r="MV21" s="4">
        <f>'20'!MV1</f>
        <v>0.79566593563840537</v>
      </c>
      <c r="MW21" s="4">
        <f>'20'!MW1</f>
        <v>0.27184102753997247</v>
      </c>
      <c r="MX21" s="4">
        <f>'20'!MX1</f>
        <v>1.4643433782404836</v>
      </c>
      <c r="MY21" s="4">
        <f>'20'!MY1</f>
        <v>0.77420410458970079</v>
      </c>
      <c r="MZ21" s="4">
        <f>'20'!MZ1</f>
        <v>0.42767619897425369</v>
      </c>
      <c r="NA21" s="4">
        <f>'20'!NA1</f>
        <v>0.43400733998411706</v>
      </c>
      <c r="NB21" s="4">
        <f>'20'!NB1</f>
        <v>0.16987904785587976</v>
      </c>
      <c r="NC21" s="4">
        <f>'20'!NC1</f>
        <v>0.18795426813093533</v>
      </c>
      <c r="ND21" s="4">
        <f>'20'!ND1</f>
        <v>0.16122966181105716</v>
      </c>
      <c r="NE21" s="4">
        <f>'20'!NE1</f>
        <v>0.2229688728608068</v>
      </c>
      <c r="NF21" s="4">
        <f>'20'!NF1</f>
        <v>0.2726891054030115</v>
      </c>
      <c r="NG21" s="4">
        <f>'20'!NG1</f>
        <v>3.6156231174386662E-2</v>
      </c>
      <c r="NH21" s="4">
        <f>'20'!NH1</f>
        <v>9.2018755085960816E-2</v>
      </c>
      <c r="NI21" s="4">
        <f>'20'!NI1</f>
        <v>6.8772010558676711E-2</v>
      </c>
      <c r="NJ21" s="4">
        <f>'20'!NJ1</f>
        <v>0.13769795364005702</v>
      </c>
      <c r="NK21" s="4">
        <f>'20'!NK1</f>
        <v>0.8872452503911995</v>
      </c>
      <c r="NL21" s="4">
        <f>'20'!NL1</f>
        <v>0.15722940864234919</v>
      </c>
      <c r="NM21" s="4">
        <f>'20'!NM1</f>
        <v>1.1058800686169812</v>
      </c>
      <c r="NN21" s="4">
        <f>'20'!NN1</f>
        <v>0.48970294569007539</v>
      </c>
      <c r="NO21" s="4">
        <f>'20'!NO1</f>
        <v>0.37470381790409341</v>
      </c>
      <c r="NP21" s="4">
        <f>'20'!NP1</f>
        <v>0.53460959270357677</v>
      </c>
      <c r="NQ21" s="4">
        <f>'20'!NQ1</f>
        <v>0.34983557812940413</v>
      </c>
      <c r="NR21" s="4">
        <f>'20'!NR1</f>
        <v>1.9986979940324727</v>
      </c>
      <c r="NS21" s="4">
        <f>'20'!NS1</f>
        <v>1.0653116790980384</v>
      </c>
      <c r="NT21" s="4">
        <f>'20'!NT1</f>
        <v>0.58098934376715006</v>
      </c>
      <c r="NU21" s="4">
        <f>'20'!NU1</f>
        <v>0.67625219095236533</v>
      </c>
      <c r="NV21" s="4">
        <f>'20'!NV1</f>
        <v>-0.30725223182972422</v>
      </c>
      <c r="NW21" s="4">
        <f>'20'!NW1</f>
        <v>1.8177650130548302</v>
      </c>
      <c r="NX21" s="4">
        <f>'20'!NX1</f>
        <v>1.4308164205423541</v>
      </c>
      <c r="NY21" s="4">
        <f>'20'!NY1</f>
        <v>0.70461544994802505</v>
      </c>
      <c r="NZ21" s="4">
        <f>'20'!NZ1</f>
        <v>1.0597975093059968</v>
      </c>
      <c r="OA21" s="4">
        <f>'20'!OA1</f>
        <v>0.63006825098960884</v>
      </c>
      <c r="OB21" s="4">
        <f>'20'!OB1</f>
        <v>0.67937689647872412</v>
      </c>
      <c r="OC21" s="4">
        <f>'20'!OC1</f>
        <v>0.91534220745769879</v>
      </c>
      <c r="OD21" s="4">
        <f>'20'!OD1</f>
        <v>0.85452459070876119</v>
      </c>
      <c r="OE21" s="4">
        <f>'20'!OE1</f>
        <v>0.94719564139376655</v>
      </c>
      <c r="OF21" s="4">
        <f>'20'!OF1</f>
        <v>1.2880548628428927</v>
      </c>
      <c r="OG21" s="4">
        <f>'20'!OG1</f>
        <v>0.41029416465123214</v>
      </c>
      <c r="OH21" s="4">
        <f>'20'!OH1</f>
        <v>0.66055321886877882</v>
      </c>
      <c r="OI21" s="4">
        <f>'20'!OI1</f>
        <v>0.84164369262551464</v>
      </c>
      <c r="OJ21" s="4">
        <f>'20'!OJ1</f>
        <v>1.0688290172658987</v>
      </c>
      <c r="OK21" s="4">
        <f>'20'!OK1</f>
        <v>1.3120688208682634</v>
      </c>
      <c r="OL21" s="4">
        <f>'20'!OL1</f>
        <v>1.5358272439742611</v>
      </c>
      <c r="OM21" s="4">
        <f>'20'!OM1</f>
        <v>1.0405018195920686</v>
      </c>
      <c r="ON21" s="4">
        <f>'20'!ON1</f>
        <v>1.2576128984165431</v>
      </c>
      <c r="OO21" s="4">
        <f>'20'!OO1</f>
        <v>1.5854316505644539</v>
      </c>
      <c r="OP21" s="4">
        <f>'20'!OP1</f>
        <v>-1.1805183243240585</v>
      </c>
      <c r="OQ21" s="4">
        <f>'20'!OQ1</f>
        <v>1.7082259689843839</v>
      </c>
      <c r="OR21" s="4">
        <f>'20'!OR1</f>
        <v>4.1203045579679491</v>
      </c>
      <c r="OS21" s="4">
        <f>'20'!OS1</f>
        <v>2.416483977156366</v>
      </c>
      <c r="OT21" s="4">
        <f>'20'!OT1</f>
        <v>2.0773190673261333</v>
      </c>
      <c r="OU21" s="4">
        <f>'20'!OU1</f>
        <v>13.520133000831255</v>
      </c>
      <c r="OV21" s="4">
        <f>'20'!OV1</f>
        <v>5.0411276489201891</v>
      </c>
      <c r="OW21" s="4">
        <f>'20'!OW1</f>
        <v>5.4984546093628985</v>
      </c>
      <c r="OX21" s="4">
        <f>'20'!OX1</f>
        <v>8.4676957097342047</v>
      </c>
      <c r="OY21" s="4">
        <f>'20'!OY1</f>
        <v>13.556442824120456</v>
      </c>
      <c r="OZ21" s="4">
        <f>'20'!OZ1</f>
        <v>-0.97592612547040725</v>
      </c>
      <c r="PA21" s="4">
        <f>'20'!PA1</f>
        <v>1.7823724507797616</v>
      </c>
      <c r="PB21" s="4">
        <f>'20'!PB1</f>
        <v>3.9242408231735508</v>
      </c>
      <c r="PC21" s="4">
        <f>'20'!PC1</f>
        <v>2.5969014432974462</v>
      </c>
      <c r="PD21" s="4">
        <f>'20'!PD1</f>
        <v>3.1195390202230842</v>
      </c>
      <c r="PE21" s="4">
        <f>'20'!PE1</f>
        <v>-1.5522094619393079</v>
      </c>
      <c r="PF21" s="4">
        <f>'20'!PF1</f>
        <v>2.5551846231664137</v>
      </c>
      <c r="PG21" s="4">
        <f>'20'!PG1</f>
        <v>4.5960247868280577</v>
      </c>
      <c r="PH21" s="4">
        <f>'20'!PH1</f>
        <v>3.1155684278728741</v>
      </c>
      <c r="PI21" s="4">
        <f>'20'!PI1</f>
        <v>3.2903557357391651</v>
      </c>
      <c r="PJ21" s="4">
        <f>'20'!PJ1</f>
        <v>1.3456875719217494</v>
      </c>
      <c r="PK21" s="4">
        <f>'20'!PK1</f>
        <v>0.93451033372103431</v>
      </c>
      <c r="PL21" s="4">
        <f>'20'!PL1</f>
        <v>1.2655478428161031</v>
      </c>
      <c r="PM21" s="4">
        <f>'20'!PM1</f>
        <v>1.3308933720916767</v>
      </c>
      <c r="PN21" s="4">
        <f>'20'!PN1</f>
        <v>1.4960599914842121</v>
      </c>
      <c r="PO21" s="12">
        <f>'20'!PO1</f>
        <v>0.39976184338670395</v>
      </c>
      <c r="PP21" s="4">
        <f>'20'!PP1</f>
        <v>1.9317090504196792</v>
      </c>
      <c r="PQ21" s="4">
        <f>'20'!PQ1</f>
        <v>1.3127261400368151</v>
      </c>
      <c r="PR21" s="4">
        <f>'20'!PR1</f>
        <v>0.86936250212712174</v>
      </c>
      <c r="PS21" s="4">
        <f>'20'!PS1</f>
        <v>0.95323438649019643</v>
      </c>
      <c r="PT21" s="4">
        <f>'20'!PT1</f>
        <v>0.11443970933998816</v>
      </c>
      <c r="PU21" s="4">
        <f>'20'!PU1</f>
        <v>0.94514345784283937</v>
      </c>
      <c r="PV21" s="4">
        <f>'20'!PV1</f>
        <v>0.48893271231577612</v>
      </c>
      <c r="PW21" s="4">
        <f>'20'!PW1</f>
        <v>0.34704465305720983</v>
      </c>
      <c r="PX21" s="4">
        <f>'20'!PX1</f>
        <v>0.69533780529970868</v>
      </c>
      <c r="PY21" s="4">
        <f>'20'!PY1</f>
        <v>1.0767306449002552</v>
      </c>
      <c r="PZ21" s="4">
        <f>'20'!PZ1</f>
        <v>0.87516610170140574</v>
      </c>
      <c r="QA21" s="4">
        <f>'20'!QA1</f>
        <v>0.87213241530618202</v>
      </c>
      <c r="QB21" s="4">
        <f>'20'!QB1</f>
        <v>0.98459372725027305</v>
      </c>
      <c r="QC21" s="4">
        <f>'20'!QC1</f>
        <v>1.2004854364080397</v>
      </c>
      <c r="QD21" s="4">
        <f>'20'!QD1</f>
        <v>5.0257023634710647</v>
      </c>
      <c r="QE21" s="4">
        <f>'20'!QE1</f>
        <v>3.1521729901510227</v>
      </c>
      <c r="QF21" s="4">
        <f>'20'!QF1</f>
        <v>4.529685685212387</v>
      </c>
      <c r="QG21" s="4">
        <f>'20'!QG1</f>
        <v>4.9689975235668085</v>
      </c>
      <c r="QH21" s="4">
        <f>'20'!QH1</f>
        <v>7.1577637949809692</v>
      </c>
      <c r="QI21" s="4">
        <f>'20'!QI1</f>
        <v>2.2885437488657447</v>
      </c>
      <c r="QJ21" s="4">
        <f>'20'!QJ1</f>
        <v>2.0233352487222693</v>
      </c>
      <c r="QK21" s="4">
        <f>'20'!QK1</f>
        <v>2.3418119975587373</v>
      </c>
      <c r="QL21" s="4">
        <f>'20'!QL1</f>
        <v>2.4130404134639498</v>
      </c>
      <c r="QM21" s="4">
        <f>'20'!QM1</f>
        <v>3.4730937004576758</v>
      </c>
    </row>
    <row r="22" spans="1:455" x14ac:dyDescent="0.25">
      <c r="A22" s="6" t="s">
        <v>517</v>
      </c>
      <c r="B22" s="18">
        <f>MEDIAN(CR2:CR101)</f>
        <v>2.7816575929170067E-2</v>
      </c>
      <c r="C22" s="18">
        <f t="shared" ref="C22:F22" si="17">MEDIAN(CS2:CS101)</f>
        <v>3.2767478305419033E-2</v>
      </c>
      <c r="D22" s="18">
        <f t="shared" si="17"/>
        <v>2.8933289166790072E-2</v>
      </c>
      <c r="E22" s="18">
        <f t="shared" si="17"/>
        <v>4.2564420389072086E-2</v>
      </c>
      <c r="F22" s="18">
        <f t="shared" si="17"/>
        <v>3.8279449484898226E-2</v>
      </c>
      <c r="N22">
        <f>IFERROR('21'!N1,0)</f>
        <v>9476</v>
      </c>
      <c r="O22" s="4">
        <f>'21'!O1</f>
        <v>-25871</v>
      </c>
      <c r="P22" s="4">
        <f>'21'!P1</f>
        <v>9957</v>
      </c>
      <c r="Q22" s="4">
        <f>'21'!Q1</f>
        <v>24042</v>
      </c>
      <c r="R22" s="4">
        <f>'21'!R1</f>
        <v>-2201</v>
      </c>
      <c r="S22" s="4">
        <f>'21'!S1</f>
        <v>12198</v>
      </c>
      <c r="T22" s="4">
        <f>'21'!T1</f>
        <v>-21707</v>
      </c>
      <c r="U22" s="4">
        <f>'21'!U1</f>
        <v>12350</v>
      </c>
      <c r="V22" s="4">
        <f>'21'!V1</f>
        <v>26448</v>
      </c>
      <c r="W22" s="4">
        <f>'21'!W1</f>
        <v>1428</v>
      </c>
      <c r="X22" s="7">
        <f>'21'!X1</f>
        <v>-0.31149960478213617</v>
      </c>
      <c r="Y22" s="7">
        <f>'21'!Y1</f>
        <v>-0.27001600288502714</v>
      </c>
      <c r="Z22" s="7">
        <f>'21'!Z1</f>
        <v>-0.20636027991242004</v>
      </c>
      <c r="AA22" s="7">
        <f>'21'!AA1</f>
        <v>-9.0871834902668688E-2</v>
      </c>
      <c r="AB22" s="7">
        <f>'21'!AB1</f>
        <v>-0.53959277036823572</v>
      </c>
      <c r="AC22" s="7">
        <f>'21'!AC1</f>
        <v>-0.23456100805812327</v>
      </c>
      <c r="AD22" s="7">
        <f>'21'!AD1</f>
        <v>-0.31798372424297983</v>
      </c>
      <c r="AE22" s="7">
        <f>'21'!AE1</f>
        <v>-0.19638444973365068</v>
      </c>
      <c r="AF22" s="7">
        <f>'21'!AF1</f>
        <v>0.18617491600023578</v>
      </c>
      <c r="AG22" s="7">
        <f>'21'!AG1</f>
        <v>-0.33701995727163775</v>
      </c>
      <c r="AH22" s="7">
        <f>'21'!AH1</f>
        <v>0.14904126813058513</v>
      </c>
      <c r="AI22" s="7">
        <f>'21'!AI1</f>
        <v>0.56218870571729218</v>
      </c>
      <c r="AJ22" s="4">
        <f>'21'!AJ1</f>
        <v>101580</v>
      </c>
      <c r="AK22" s="4">
        <f>'21'!AK1</f>
        <v>115883</v>
      </c>
      <c r="AL22" s="4">
        <f>'21'!AL1</f>
        <v>114234</v>
      </c>
      <c r="AM22" s="4">
        <f>'21'!AM1</f>
        <v>106191</v>
      </c>
      <c r="AN22" s="4">
        <f>'21'!AN1</f>
        <v>109499</v>
      </c>
      <c r="AO22" s="4">
        <f>'21'!AO1</f>
        <v>3.4888216698128229E-2</v>
      </c>
      <c r="AP22" s="4">
        <f>'21'!AP1</f>
        <v>0.16068316486580689</v>
      </c>
      <c r="AQ22" s="4">
        <f>'21'!AQ1</f>
        <v>0.10226632577891406</v>
      </c>
      <c r="AR22" s="4">
        <f>'21'!AR1</f>
        <v>6.182342567060635E-3</v>
      </c>
      <c r="AS22" s="4">
        <f>'21'!AS1</f>
        <v>0.14134876137892902</v>
      </c>
      <c r="AT22" s="4">
        <f>'21'!AT1</f>
        <v>0.29322932065773616</v>
      </c>
      <c r="AU22" s="4">
        <f>'21'!AU1</f>
        <v>0.42795775908358691</v>
      </c>
      <c r="AV22" s="4">
        <f>'21'!AV1</f>
        <v>0.38570149210613741</v>
      </c>
      <c r="AW22" s="4">
        <f>'21'!AW1</f>
        <v>0.43234500297181161</v>
      </c>
      <c r="AX22" s="4">
        <f>'21'!AX1</f>
        <v>0.37422903817302883</v>
      </c>
      <c r="AY22" s="4">
        <f>'21'!AY1</f>
        <v>0.91257476858695896</v>
      </c>
      <c r="AZ22" s="4">
        <f>'21'!AZ1</f>
        <v>0.72844856009721815</v>
      </c>
      <c r="BA22" s="4">
        <f>'21'!BA1</f>
        <v>0.87852262714679841</v>
      </c>
      <c r="BB22" s="4">
        <f>'21'!BB1</f>
        <v>0.80450351258391717</v>
      </c>
      <c r="BC22" s="4">
        <f>'21'!BC1</f>
        <v>0.65315764009448729</v>
      </c>
      <c r="BD22" s="4">
        <f>'21'!BD1</f>
        <v>-3844</v>
      </c>
      <c r="BE22" s="4">
        <f>'21'!BE1</f>
        <v>-28826</v>
      </c>
      <c r="BF22" s="4">
        <f>'21'!BF1</f>
        <v>-16820</v>
      </c>
      <c r="BG22" s="4">
        <f>'21'!BG1</f>
        <v>-40128</v>
      </c>
      <c r="BH22" s="4">
        <f>'21'!BH1</f>
        <v>-85309</v>
      </c>
      <c r="BI22" s="4">
        <f>'21'!BI1</f>
        <v>-96.124349635796051</v>
      </c>
      <c r="BJ22" s="4">
        <f>'21'!BJ1</f>
        <v>-12.573961007423854</v>
      </c>
      <c r="BK22" s="4">
        <f>'21'!BK1</f>
        <v>-31.962901307966707</v>
      </c>
      <c r="BL22" s="4">
        <f>'21'!BL1</f>
        <v>-12.738810805422647</v>
      </c>
      <c r="BM22" s="4">
        <f>'21'!BM1</f>
        <v>-5.5298503088771405</v>
      </c>
      <c r="BN22" s="4">
        <f>'21'!BN1</f>
        <v>-3.7971648326666703</v>
      </c>
      <c r="BO22" s="4">
        <f>'21'!BO1</f>
        <v>-29.028243350245681</v>
      </c>
      <c r="BP22" s="4">
        <f>'21'!BP1</f>
        <v>-11.419489003303473</v>
      </c>
      <c r="BQ22" s="4">
        <f>'21'!BQ1</f>
        <v>-28.652596037035661</v>
      </c>
      <c r="BR22" s="4">
        <f>'21'!BR1</f>
        <v>-66.005403331453792</v>
      </c>
      <c r="BS22" s="4">
        <f>'21'!BS1</f>
        <v>8.4991882898477936E-2</v>
      </c>
      <c r="BT22" s="4">
        <f>'21'!BT1</f>
        <v>-0.15976064618120739</v>
      </c>
      <c r="BU22" s="4">
        <f>'21'!BU1</f>
        <v>4.4884711609980393E-2</v>
      </c>
      <c r="BV22" s="4">
        <f>'21'!BV1</f>
        <v>8.6012965268535607E-2</v>
      </c>
      <c r="BW22" s="4">
        <f>'21'!BW1</f>
        <v>-7.1587712022897661E-3</v>
      </c>
      <c r="BX22" s="4">
        <f>'21'!BX1</f>
        <v>0.10940597167535182</v>
      </c>
      <c r="BY22" s="4">
        <f>'21'!BY1</f>
        <v>-0.13404678391463293</v>
      </c>
      <c r="BZ22" s="4">
        <f>'21'!BZ1</f>
        <v>5.5672008474767283E-2</v>
      </c>
      <c r="CA22" s="4">
        <f>'21'!CA1</f>
        <v>9.4620701498304205E-2</v>
      </c>
      <c r="CB22" s="4">
        <f>'21'!CB1</f>
        <v>4.6445821339708253E-3</v>
      </c>
      <c r="CC22" s="4">
        <f>'21'!CC1</f>
        <v>0.1569705804399682</v>
      </c>
      <c r="CD22" s="4">
        <f>'21'!CD1</f>
        <v>-0.5083410292181636</v>
      </c>
      <c r="CE22" s="4">
        <f>'21'!CE1</f>
        <v>0.12970923870564327</v>
      </c>
      <c r="CF22" s="4">
        <f>'21'!CF1</f>
        <v>0.35987246845390453</v>
      </c>
      <c r="CG22" s="4">
        <f>'21'!CG1</f>
        <v>-5.1467321407693209E-2</v>
      </c>
      <c r="CH22" s="4">
        <f>'21'!CH1</f>
        <v>2.5645328036113472E-2</v>
      </c>
      <c r="CI22" s="4">
        <f>'21'!CI1</f>
        <v>-7.1376742620503947E-2</v>
      </c>
      <c r="CJ22" s="4">
        <f>'21'!CJ1</f>
        <v>1.8520654147198001E-2</v>
      </c>
      <c r="CK22" s="4">
        <f>'21'!CK1</f>
        <v>4.7032080487809651E-2</v>
      </c>
      <c r="CL22" s="4">
        <f>'21'!CL1</f>
        <v>-4.6656463435831991E-3</v>
      </c>
      <c r="CM22" s="4">
        <f>'21'!CM1</f>
        <v>0.97435467196388648</v>
      </c>
      <c r="CN22" s="4">
        <f>'21'!CN1</f>
        <v>1.0713767426205039</v>
      </c>
      <c r="CO22" s="4">
        <f>'21'!CO1</f>
        <v>0.98147934585280194</v>
      </c>
      <c r="CP22" s="4">
        <f>'21'!CP1</f>
        <v>0.9529679195121904</v>
      </c>
      <c r="CQ22" s="4">
        <f>'21'!CQ1</f>
        <v>1.0046656463435832</v>
      </c>
      <c r="CR22" s="4">
        <f>'21'!CR1</f>
        <v>2.6463064532344364E-2</v>
      </c>
      <c r="CS22" s="4">
        <f>'21'!CS1</f>
        <v>-7.0989534456170386E-2</v>
      </c>
      <c r="CT22" s="4">
        <f>'21'!CT1</f>
        <v>1.8930017680944506E-2</v>
      </c>
      <c r="CU22" s="4">
        <f>'21'!CU1</f>
        <v>4.821553197121748E-2</v>
      </c>
      <c r="CV22" s="4">
        <f>'21'!CV1</f>
        <v>-4.5557850812010213E-3</v>
      </c>
      <c r="CW22" s="4">
        <f>'21'!CW1</f>
        <v>3.3141273443175803</v>
      </c>
      <c r="CX22" s="4">
        <f>'21'!CX1</f>
        <v>2.2382731449461515</v>
      </c>
      <c r="CY22" s="4">
        <f>'21'!CY1</f>
        <v>2.4234949399328332</v>
      </c>
      <c r="CZ22" s="4">
        <f>'21'!CZ1</f>
        <v>1.8288148084546143</v>
      </c>
      <c r="DA22" s="4">
        <f>'21'!DA1</f>
        <v>1.5343578735099446</v>
      </c>
      <c r="DB22" s="4">
        <f>'21'!DB1</f>
        <v>110.13457301990248</v>
      </c>
      <c r="DC22" s="4">
        <f>'21'!DC1</f>
        <v>163.07214373015282</v>
      </c>
      <c r="DD22" s="4">
        <f>'21'!DD1</f>
        <v>150.6089383500491</v>
      </c>
      <c r="DE22" s="4">
        <f>'21'!DE1</f>
        <v>199.58281085247359</v>
      </c>
      <c r="DF22" s="4">
        <f>'21'!DF1</f>
        <v>237.8845289626197</v>
      </c>
      <c r="DG22" s="4">
        <f>'21'!DG1</f>
        <v>13.568669212690951</v>
      </c>
      <c r="DH22" s="4">
        <f>'21'!DH1</f>
        <v>11.363000815098125</v>
      </c>
      <c r="DI22" s="4">
        <f>'21'!DI1</f>
        <v>7.8786582059586445</v>
      </c>
      <c r="DJ22" s="4">
        <f>'21'!DJ1</f>
        <v>6.6917528472313128</v>
      </c>
      <c r="DK22" s="4">
        <f>'21'!DK1</f>
        <v>6.8762626630712047</v>
      </c>
      <c r="DL22" s="4">
        <f>'21'!DL1</f>
        <v>26.900206223511645</v>
      </c>
      <c r="DM22" s="4">
        <f>'21'!DM1</f>
        <v>32.121796516552308</v>
      </c>
      <c r="DN22" s="4">
        <f>'21'!DN1</f>
        <v>46.327685559953572</v>
      </c>
      <c r="DO22" s="4">
        <f>'21'!DO1</f>
        <v>54.544752075088567</v>
      </c>
      <c r="DP22" s="4">
        <f>'21'!DP1</f>
        <v>53.081160200616431</v>
      </c>
      <c r="DQ22" s="4">
        <f>'21'!DQ1</f>
        <v>32.529448014790034</v>
      </c>
      <c r="DR22" s="4">
        <f>'21'!DR1</f>
        <v>12.775165656280841</v>
      </c>
      <c r="DS22" s="4">
        <f>'21'!DS1</f>
        <v>13.698968021404001</v>
      </c>
      <c r="DT22" s="4">
        <f>'21'!DT1</f>
        <v>5.8437610745927406</v>
      </c>
      <c r="DU22" s="4">
        <f>'21'!DU1</f>
        <v>8.2359328898898383</v>
      </c>
      <c r="DV22" s="4">
        <f>'21'!DV1</f>
        <v>11.220602324209342</v>
      </c>
      <c r="DW22" s="4">
        <f>'21'!DW1</f>
        <v>28.571058084131359</v>
      </c>
      <c r="DX22" s="4">
        <f>'21'!DX1</f>
        <v>26.644342802297551</v>
      </c>
      <c r="DY22" s="4">
        <f>'21'!DY1</f>
        <v>62.459774679517906</v>
      </c>
      <c r="DZ22" s="4">
        <f>'21'!DZ1</f>
        <v>44.317991037549866</v>
      </c>
      <c r="EA22" s="4">
        <f>'21'!EA1</f>
        <v>8.4036935113375328</v>
      </c>
      <c r="EB22" s="4">
        <f>'21'!EB1</f>
        <v>3.4144772168473807</v>
      </c>
      <c r="EC22" s="4">
        <f>'21'!EC1</f>
        <v>3.8827692796579565</v>
      </c>
      <c r="ED22" s="4">
        <f>'21'!ED1</f>
        <v>2.4903927663181689</v>
      </c>
      <c r="EE22" s="4">
        <f>'21'!EE1</f>
        <v>1.832920186188193</v>
      </c>
      <c r="EF22" s="4">
        <f>'21'!EF1</f>
        <v>43.433283175733827</v>
      </c>
      <c r="EG22" s="4">
        <f>'21'!EG1</f>
        <v>106.89776994236557</v>
      </c>
      <c r="EH22" s="4">
        <f>'21'!EH1</f>
        <v>94.005070533615083</v>
      </c>
      <c r="EI22" s="4">
        <f>'21'!EI1</f>
        <v>146.56322686787317</v>
      </c>
      <c r="EJ22" s="4">
        <f>'21'!EJ1</f>
        <v>199.13578493511341</v>
      </c>
      <c r="EK22" s="4">
        <f>'21'!EK1</f>
        <v>0.45854896719973454</v>
      </c>
      <c r="EL22" s="4">
        <f>'21'!EL1</f>
        <v>0.68572151961268646</v>
      </c>
      <c r="EM22" s="4">
        <f>'21'!EM1</f>
        <v>0.65395902359862057</v>
      </c>
      <c r="EN22" s="4">
        <f>'21'!EN1</f>
        <v>0.76099042630833302</v>
      </c>
      <c r="EO22" s="4">
        <f>'21'!EO1</f>
        <v>0.86090647411816368</v>
      </c>
      <c r="EP22" s="4">
        <f>'21'!EP1</f>
        <v>0.54145103280026552</v>
      </c>
      <c r="EQ22" s="4">
        <f>'21'!EQ1</f>
        <v>0.31427848038731349</v>
      </c>
      <c r="ER22" s="4">
        <f>'21'!ER1</f>
        <v>0.34604097640137943</v>
      </c>
      <c r="ES22" s="4">
        <f>'21'!ES1</f>
        <v>0.23900957369166703</v>
      </c>
      <c r="ET22" s="4">
        <f>'21'!ET1</f>
        <v>0.13909352588183638</v>
      </c>
      <c r="EU22" s="4">
        <f>'21'!EU1</f>
        <v>1.8468890803074476</v>
      </c>
      <c r="EV22" s="4">
        <f>'21'!EV1</f>
        <v>3.1818914192521563</v>
      </c>
      <c r="EW22" s="4">
        <f>'21'!EW1</f>
        <v>2.8898311708613411</v>
      </c>
      <c r="EX22" s="4">
        <f>'21'!EX1</f>
        <v>4.1839328214109299</v>
      </c>
      <c r="EY22" s="4">
        <f>'21'!EY1</f>
        <v>7.1894072255349002</v>
      </c>
      <c r="EZ22" s="4">
        <f>'21'!EZ1</f>
        <v>0.84688908030744769</v>
      </c>
      <c r="FA22" s="4">
        <f>'21'!FA1</f>
        <v>2.1818914192521563</v>
      </c>
      <c r="FB22" s="4">
        <f>'21'!FB1</f>
        <v>1.8898311708613413</v>
      </c>
      <c r="FC22" s="4">
        <f>'21'!FC1</f>
        <v>3.1839328214109299</v>
      </c>
      <c r="FD22" s="4">
        <f>'21'!FD1</f>
        <v>6.1894072255349002</v>
      </c>
      <c r="FE22" s="4">
        <f>'21'!FE1</f>
        <v>0.1193022745400333</v>
      </c>
      <c r="FF22" s="4">
        <f>'21'!FF1</f>
        <v>5.6528297612734826E-2</v>
      </c>
      <c r="FG22" s="4">
        <f>'21'!FG1</f>
        <v>0.14513834978628595</v>
      </c>
      <c r="FH22" s="4">
        <f>'21'!FH1</f>
        <v>-6.1964716348357658E-4</v>
      </c>
      <c r="FI22" s="4">
        <f>'21'!FI1</f>
        <v>9.3296707640014229E-2</v>
      </c>
      <c r="FJ22" s="4">
        <f>'21'!FJ1</f>
        <v>0.87184352078239613</v>
      </c>
      <c r="FK22" s="4">
        <f>'21'!FK1</f>
        <v>0.19776122763253876</v>
      </c>
      <c r="FL22" s="4">
        <f>'21'!FL1</f>
        <v>0.54513996594770842</v>
      </c>
      <c r="FM22" s="4">
        <f>'21'!FM1</f>
        <v>-1.6078304162024173E-3</v>
      </c>
      <c r="FN22" s="4">
        <f>'21'!FN1</f>
        <v>0.17835959046431674</v>
      </c>
      <c r="FO22" s="4">
        <f>'21'!FO1</f>
        <v>0.73835475748741053</v>
      </c>
      <c r="FP22" s="4">
        <f>'21'!FP1</f>
        <v>0.43149352563220877</v>
      </c>
      <c r="FQ22" s="4">
        <f>'21'!FQ1</f>
        <v>1.0302225001302694</v>
      </c>
      <c r="FR22" s="4">
        <f>'21'!FR1</f>
        <v>-5.1192240334096729E-3</v>
      </c>
      <c r="FS22" s="4">
        <f>'21'!FS1</f>
        <v>1.1039401379632878</v>
      </c>
      <c r="FT22">
        <f>IFERROR('21'!FT1,0)</f>
        <v>0.68099246787771373</v>
      </c>
      <c r="FU22">
        <f>IFERROR('21'!FU1,0)</f>
        <v>0.33550792171481825</v>
      </c>
      <c r="FV22">
        <f>IFERROR('21'!FV1,0)</f>
        <v>1.2082563060516707</v>
      </c>
      <c r="FW22">
        <f>IFERROR('21'!FW1,0)</f>
        <v>-5.2251233709684815E-3</v>
      </c>
      <c r="FX22">
        <f>IFERROR('21'!FX1,0)</f>
        <v>0.72128091913281289</v>
      </c>
      <c r="FY22" s="4">
        <f>'21'!FY1</f>
        <v>-3.4477500829648497E-2</v>
      </c>
      <c r="FZ22" s="4">
        <f>'21'!FZ1</f>
        <v>-0.17800859598853869</v>
      </c>
      <c r="GA22" s="4">
        <f>'21'!GA1</f>
        <v>-7.5822120044176974E-2</v>
      </c>
      <c r="GB22" s="4">
        <f>'21'!GB1</f>
        <v>-0.14356244365259949</v>
      </c>
      <c r="GC22" s="4">
        <f>'21'!GC1</f>
        <v>-0.27746824738579628</v>
      </c>
      <c r="GD22" s="4">
        <f>'21'!GD1</f>
        <v>8.4991882898477936E-2</v>
      </c>
      <c r="GE22" s="4">
        <f>'21'!GE1</f>
        <v>-0.15976064618120739</v>
      </c>
      <c r="GF22" s="4">
        <f>'21'!GF1</f>
        <v>4.4884711609980393E-2</v>
      </c>
      <c r="GG22" s="4">
        <f>'21'!GG1</f>
        <v>8.6012965268535607E-2</v>
      </c>
      <c r="GH22" s="4">
        <f>'21'!GH1</f>
        <v>-7.1587712022897661E-3</v>
      </c>
      <c r="GI22" s="4">
        <f>'21'!GI1</f>
        <v>0.10940597167535182</v>
      </c>
      <c r="GJ22" s="4">
        <f>'21'!GJ1</f>
        <v>-0.13404678391463293</v>
      </c>
      <c r="GK22" s="4">
        <f>'21'!GK1</f>
        <v>5.5672008474767283E-2</v>
      </c>
      <c r="GL22" s="4">
        <f>'21'!GL1</f>
        <v>9.4620701498304205E-2</v>
      </c>
      <c r="GM22" s="4">
        <f>'21'!GM1</f>
        <v>4.6445821339708253E-3</v>
      </c>
      <c r="GN22" s="4">
        <f>'21'!GN1</f>
        <v>0.33293569999910311</v>
      </c>
      <c r="GO22" s="4">
        <f>'21'!GO1</f>
        <v>0.22922636103151864</v>
      </c>
      <c r="GP22" s="4">
        <f>'21'!GP1</f>
        <v>0.1673315752699078</v>
      </c>
      <c r="GQ22" s="4">
        <f>'21'!GQ1</f>
        <v>0.13280098455902345</v>
      </c>
      <c r="GR22" s="4">
        <f>'21'!GR1</f>
        <v>0.12073311541526402</v>
      </c>
      <c r="GS22" s="4">
        <f>'21'!GS1</f>
        <v>3.3141273443175803</v>
      </c>
      <c r="GT22" s="4">
        <f>'21'!GT1</f>
        <v>2.2382731449461515</v>
      </c>
      <c r="GU22" s="4">
        <f>'21'!GU1</f>
        <v>2.4234949399328332</v>
      </c>
      <c r="GV22" s="4">
        <f>'21'!GV1</f>
        <v>1.8288148084546143</v>
      </c>
      <c r="GW22" s="4">
        <f>'21'!GW1</f>
        <v>1.5343578735099446</v>
      </c>
      <c r="GX22" s="4">
        <f>'21'!GX1</f>
        <v>3.8345241943440396</v>
      </c>
      <c r="GY22" s="4">
        <f>'21'!GY1</f>
        <v>1.6506388820274673</v>
      </c>
      <c r="GZ22" s="4">
        <f>'21'!GZ1</f>
        <v>2.645553032659409</v>
      </c>
      <c r="HA22" s="4">
        <f>'21'!HA1</f>
        <v>2.1448388213912617</v>
      </c>
      <c r="HB22" s="4">
        <f>'21'!HB1</f>
        <v>1.3914195703436274</v>
      </c>
      <c r="HC22" s="4">
        <f>'21'!HC1</f>
        <v>0.45854896719973454</v>
      </c>
      <c r="HD22" s="4">
        <f>'21'!HD1</f>
        <v>0.68572151961268646</v>
      </c>
      <c r="HE22" s="4">
        <f>'21'!HE1</f>
        <v>0.65395902359862057</v>
      </c>
      <c r="HF22" s="4">
        <f>'21'!HF1</f>
        <v>0.76099042630833302</v>
      </c>
      <c r="HG22" s="4">
        <f>'21'!HG1</f>
        <v>0.86090647411816368</v>
      </c>
      <c r="HH22" s="4">
        <f>'21'!HH1</f>
        <v>0.10940597167535182</v>
      </c>
      <c r="HI22" s="4">
        <f>'21'!HI1</f>
        <v>-0.13404678391463293</v>
      </c>
      <c r="HJ22" s="4">
        <f>'21'!HJ1</f>
        <v>5.5672008474767283E-2</v>
      </c>
      <c r="HK22" s="4">
        <f>'21'!HK1</f>
        <v>9.4620701498304205E-2</v>
      </c>
      <c r="HL22" s="4">
        <f>'21'!HL1</f>
        <v>4.6445821339708253E-3</v>
      </c>
      <c r="HM22" s="4">
        <f>'21'!HM1</f>
        <v>3.370471688805575</v>
      </c>
      <c r="HN22" s="4">
        <f>'21'!HN1</f>
        <v>2.4120949016895565</v>
      </c>
      <c r="HO22" s="4">
        <f>'21'!HO1</f>
        <v>2.4815245565397706</v>
      </c>
      <c r="HP22" s="4">
        <f>'21'!HP1</f>
        <v>2.0086757108716498</v>
      </c>
      <c r="HQ22" s="4">
        <f>'21'!HQ1</f>
        <v>1.6811923696150657</v>
      </c>
      <c r="HR22" s="4">
        <f>'21'!HR1</f>
        <v>0.91257476858695896</v>
      </c>
      <c r="HS22" s="4">
        <f>'21'!HS1</f>
        <v>0.72844856009721815</v>
      </c>
      <c r="HT22" s="4">
        <f>'21'!HT1</f>
        <v>0.87852262714679841</v>
      </c>
      <c r="HU22" s="4">
        <f>'21'!HU1</f>
        <v>0.80450351258391717</v>
      </c>
      <c r="HV22" s="4">
        <f>'21'!HV1</f>
        <v>0.65315764009448729</v>
      </c>
      <c r="HW22" s="4">
        <f>'21'!HW1</f>
        <v>2.1274036798732743</v>
      </c>
      <c r="HX22" s="4">
        <f>'21'!HX1</f>
        <v>0.54649116743910287</v>
      </c>
      <c r="HY22" s="4">
        <f>'21'!HY1</f>
        <v>1.4502619424567658</v>
      </c>
      <c r="HZ22" s="4">
        <f>'21'!HZ1</f>
        <v>1.3980042003225259</v>
      </c>
      <c r="IA22" s="4">
        <f>'21'!IA1</f>
        <v>0.82505515842490373</v>
      </c>
      <c r="IB22" s="4">
        <f>'21'!IB1</f>
        <v>2.18079217603912</v>
      </c>
      <c r="IC22" s="4">
        <f>'21'!IC1</f>
        <v>1.4583179489026774</v>
      </c>
      <c r="ID22" s="4">
        <f>'21'!ID1</f>
        <v>1.5291477965961495</v>
      </c>
      <c r="IE22" s="4">
        <f>'21'!IE1</f>
        <v>1.3140769784071196</v>
      </c>
      <c r="IF22" s="4">
        <f>'21'!IF1</f>
        <v>1.1615663606483055</v>
      </c>
      <c r="IG22" s="4">
        <f>'21'!IG1</f>
        <v>4.4812637766348269</v>
      </c>
      <c r="IH22" s="4">
        <f>'21'!IH1</f>
        <v>-5.2130163304514889</v>
      </c>
      <c r="II22" s="4">
        <f>'21'!II1</f>
        <v>5.1608859172586712</v>
      </c>
      <c r="IJ22" s="4">
        <f>'21'!IJ1</f>
        <v>10.992518703241895</v>
      </c>
      <c r="IK22" s="4">
        <f>'21'!IK1</f>
        <v>0.39349683108294298</v>
      </c>
      <c r="IL22" s="4">
        <f>'21'!IL1</f>
        <v>0.10940597167535182</v>
      </c>
      <c r="IM22" s="4">
        <f>'21'!IM1</f>
        <v>-0.13404678391463293</v>
      </c>
      <c r="IN22" s="4">
        <f>'21'!IN1</f>
        <v>5.5672008474767283E-2</v>
      </c>
      <c r="IO22" s="4">
        <f>'21'!IO1</f>
        <v>9.4620701498304205E-2</v>
      </c>
      <c r="IP22" s="4">
        <f>'21'!IP1</f>
        <v>4.6445821339708253E-3</v>
      </c>
      <c r="IQ22" s="4">
        <f>'21'!IQ1</f>
        <v>3.370471688805575</v>
      </c>
      <c r="IR22" s="4">
        <f>'21'!IR1</f>
        <v>2.4120949016895565</v>
      </c>
      <c r="IS22" s="4">
        <f>'21'!IS1</f>
        <v>2.4815245565397706</v>
      </c>
      <c r="IT22" s="4">
        <f>'21'!IT1</f>
        <v>2.0086757108716498</v>
      </c>
      <c r="IU22" s="4">
        <f>'21'!IU1</f>
        <v>1.6811923696150657</v>
      </c>
      <c r="IV22" s="4">
        <f>'21'!IV1</f>
        <v>0.91257476858695896</v>
      </c>
      <c r="IW22" s="4">
        <f>'21'!IW1</f>
        <v>0.72844856009721815</v>
      </c>
      <c r="IX22" s="4">
        <f>'21'!IX1</f>
        <v>0.87852262714679841</v>
      </c>
      <c r="IY22" s="4">
        <f>'21'!IY1</f>
        <v>0.80450351258391717</v>
      </c>
      <c r="IZ22" s="4">
        <f>'21'!IZ1</f>
        <v>0.65315764009448729</v>
      </c>
      <c r="JA22" s="4">
        <f>'21'!JA1</f>
        <v>1.6815557267398547</v>
      </c>
      <c r="JB22" s="4">
        <f>'21'!JB1</f>
        <v>2.7697586957483922E-2</v>
      </c>
      <c r="JC22" s="4">
        <f>'21'!JC1</f>
        <v>1.2236461167854977</v>
      </c>
      <c r="JD22" s="4">
        <f>'21'!JD1</f>
        <v>1.4756711206115529</v>
      </c>
      <c r="JE22" s="4">
        <f>'21'!JE1</f>
        <v>0.5967848473204308</v>
      </c>
      <c r="JF22" s="4">
        <f>'21'!JF1</f>
        <v>0.54145103280026552</v>
      </c>
      <c r="JG22" s="4">
        <f>'21'!JG1</f>
        <v>0.31427848038731349</v>
      </c>
      <c r="JH22" s="4">
        <f>'21'!JH1</f>
        <v>0.34604097640137943</v>
      </c>
      <c r="JI22" s="4">
        <f>'21'!JI1</f>
        <v>0.23900957369166703</v>
      </c>
      <c r="JJ22" s="4">
        <f>'21'!JJ1</f>
        <v>0.13909352588183638</v>
      </c>
      <c r="JK22" s="4">
        <f>'21'!JK1</f>
        <v>1.1125793641890831</v>
      </c>
      <c r="JL22" s="4">
        <f>'21'!JL1</f>
        <v>4.2798724954462664</v>
      </c>
      <c r="JM22" s="4">
        <f>'21'!JM1</f>
        <v>1.6553411562389357</v>
      </c>
      <c r="JN22" s="4">
        <f>'21'!JN1</f>
        <v>-618.24561403508767</v>
      </c>
      <c r="JO22" s="4">
        <f>'21'!JO1</f>
        <v>4.8702393560686295</v>
      </c>
      <c r="JP22" s="4">
        <f>'21'!JP1</f>
        <v>0.10940597167535182</v>
      </c>
      <c r="JQ22" s="4">
        <f>'21'!JQ1</f>
        <v>-0.13404678391463293</v>
      </c>
      <c r="JR22" s="4">
        <f>'21'!JR1</f>
        <v>5.5672008474767283E-2</v>
      </c>
      <c r="JS22" s="4">
        <f>'21'!JS1</f>
        <v>9.4620701498304205E-2</v>
      </c>
      <c r="JT22" s="4">
        <f>'21'!JT1</f>
        <v>4.6445821339708253E-3</v>
      </c>
      <c r="JU22" s="4">
        <f>'21'!JU1</f>
        <v>0.11992563335414021</v>
      </c>
      <c r="JV22" s="4">
        <f>'21'!JV1</f>
        <v>6.0233032716740173E-2</v>
      </c>
      <c r="JW22" s="4">
        <f>'21'!JW1</f>
        <v>0.14653244469643489</v>
      </c>
      <c r="JX22" s="4">
        <f>'21'!JX1</f>
        <v>-6.6497506343512114E-4</v>
      </c>
      <c r="JY22" s="4">
        <f>'21'!JY1</f>
        <v>9.9655501422745346E-2</v>
      </c>
      <c r="JZ22" s="4">
        <f>'21'!JZ1</f>
        <v>4</v>
      </c>
      <c r="KA22" s="4">
        <f>'21'!KA1</f>
        <v>4</v>
      </c>
      <c r="KB22" s="4">
        <f>'21'!KB1</f>
        <v>4</v>
      </c>
      <c r="KC22" s="4">
        <f>'21'!KC1</f>
        <v>3</v>
      </c>
      <c r="KD22" s="4">
        <f>'21'!KD1</f>
        <v>2</v>
      </c>
      <c r="KE22" s="4">
        <f>'21'!KE1</f>
        <v>0</v>
      </c>
      <c r="KF22" s="4">
        <f>'21'!KF1</f>
        <v>1</v>
      </c>
      <c r="KG22" s="4">
        <f>'21'!KG1</f>
        <v>0</v>
      </c>
      <c r="KH22" s="4">
        <f>'21'!KH1</f>
        <v>0</v>
      </c>
      <c r="KI22" s="4">
        <f>'21'!KI1</f>
        <v>1</v>
      </c>
      <c r="KJ22" s="4">
        <f>'21'!KJ1</f>
        <v>2</v>
      </c>
      <c r="KK22" s="4">
        <f>'21'!KK1</f>
        <v>0</v>
      </c>
      <c r="KL22" s="4">
        <f>'21'!KL1</f>
        <v>1</v>
      </c>
      <c r="KM22" s="4">
        <f>'21'!KM1</f>
        <v>2</v>
      </c>
      <c r="KN22" s="4">
        <f>'21'!KN1</f>
        <v>1</v>
      </c>
      <c r="KO22" s="4">
        <f>'21'!KO1</f>
        <v>4</v>
      </c>
      <c r="KP22" s="4">
        <f>'21'!KP1</f>
        <v>2</v>
      </c>
      <c r="KQ22" s="4">
        <f>'21'!KQ1</f>
        <v>4</v>
      </c>
      <c r="KR22" s="4">
        <f>'21'!KR1</f>
        <v>0</v>
      </c>
      <c r="KS22" s="4">
        <f>'21'!KS1</f>
        <v>3</v>
      </c>
      <c r="KT22" s="4">
        <f>'21'!KT1</f>
        <v>2</v>
      </c>
      <c r="KU22" s="4">
        <f>'21'!KU1</f>
        <v>2.5</v>
      </c>
      <c r="KV22" s="4">
        <f>'21'!KV1</f>
        <v>2</v>
      </c>
      <c r="KW22" s="4">
        <f>'21'!KW1</f>
        <v>1.5</v>
      </c>
      <c r="KX22" s="4">
        <f>'21'!KX1</f>
        <v>1.5</v>
      </c>
      <c r="KY22" s="4">
        <f>'21'!KY1</f>
        <v>3</v>
      </c>
      <c r="KZ22" s="4">
        <f>'21'!KZ1</f>
        <v>1</v>
      </c>
      <c r="LA22" s="4">
        <f>'21'!LA1</f>
        <v>2.5</v>
      </c>
      <c r="LB22" s="4">
        <f>'21'!LB1</f>
        <v>1</v>
      </c>
      <c r="LC22" s="4">
        <f>'21'!LC1</f>
        <v>2</v>
      </c>
      <c r="LD22" s="4">
        <f>'21'!LD1</f>
        <v>2.5</v>
      </c>
      <c r="LE22" s="4">
        <f>'21'!LE1</f>
        <v>1.75</v>
      </c>
      <c r="LF22" s="4">
        <f>'21'!LF1</f>
        <v>2.25</v>
      </c>
      <c r="LG22" s="4">
        <f>'21'!LG1</f>
        <v>1.25</v>
      </c>
      <c r="LH22" s="4">
        <f>'21'!LH1</f>
        <v>1.75</v>
      </c>
      <c r="LI22" s="4">
        <f>'21'!LI1</f>
        <v>0.84586929716399506</v>
      </c>
      <c r="LJ22" s="4">
        <f>'21'!LJ1</f>
        <v>0.60150811379404079</v>
      </c>
      <c r="LK22" s="4">
        <f>'21'!LK1</f>
        <v>0.76616130867425869</v>
      </c>
      <c r="LL22" s="4">
        <f>'21'!LL1</f>
        <v>0.58406917172282347</v>
      </c>
      <c r="LM22" s="4">
        <f>'21'!LM1</f>
        <v>0.29130479207111476</v>
      </c>
      <c r="LN22" s="4">
        <f>'21'!LN1</f>
        <v>0.13512871919711342</v>
      </c>
      <c r="LO22" s="4">
        <f>'21'!LO1</f>
        <v>0.19721555718137646</v>
      </c>
      <c r="LP22" s="4">
        <f>'21'!LP1</f>
        <v>0.17774262309038591</v>
      </c>
      <c r="LQ22" s="4">
        <f>'21'!LQ1</f>
        <v>0.19923732855843856</v>
      </c>
      <c r="LR22" s="4">
        <f>'21'!LR1</f>
        <v>0.24051065571360913</v>
      </c>
      <c r="LS22" s="4">
        <f>'21'!LS1</f>
        <v>1.6755042917492577</v>
      </c>
      <c r="LT22" s="4">
        <f>'21'!LT1</f>
        <v>1.1994800414978757</v>
      </c>
      <c r="LU22" s="4">
        <f>'21'!LU1</f>
        <v>1.2281357765907093</v>
      </c>
      <c r="LV22" s="4">
        <f>'21'!LV1</f>
        <v>0.9166040584438816</v>
      </c>
      <c r="LW22" s="4">
        <f>'21'!LW1</f>
        <v>0.78336504529118078</v>
      </c>
      <c r="LX22" s="4">
        <f>'21'!LX1</f>
        <v>1.2557646435197456</v>
      </c>
      <c r="LY22" s="4">
        <f>'21'!LY1</f>
        <v>-4.0667282337453088</v>
      </c>
      <c r="LZ22" s="4">
        <f>'21'!LZ1</f>
        <v>1.0376739096451462</v>
      </c>
      <c r="MA22" s="4">
        <f>'21'!MA1</f>
        <v>2.8789797476312362</v>
      </c>
      <c r="MB22" s="4">
        <f>'21'!MB1</f>
        <v>-0.41173857126154567</v>
      </c>
      <c r="MC22" s="4">
        <f>'21'!MC1</f>
        <v>0.84888174837203578</v>
      </c>
      <c r="MD22" s="4">
        <f>'21'!MD1</f>
        <v>-1.4285235559095899</v>
      </c>
      <c r="ME22" s="4">
        <f>'21'!ME1</f>
        <v>0.721649869543875</v>
      </c>
      <c r="MF22" s="4">
        <f>'21'!MF1</f>
        <v>1.4397158711899554</v>
      </c>
      <c r="MG22" s="4">
        <f>'21'!MG1</f>
        <v>2.2443699665009881E-2</v>
      </c>
      <c r="MH22" s="4">
        <f>'21'!MH1</f>
        <v>0.84586929716399506</v>
      </c>
      <c r="MI22" s="4">
        <f>'21'!MI1</f>
        <v>0.60150811379404079</v>
      </c>
      <c r="MJ22" s="4">
        <f>'21'!MJ1</f>
        <v>0.76616130867425869</v>
      </c>
      <c r="MK22" s="4">
        <f>'21'!MK1</f>
        <v>0.58406917172282347</v>
      </c>
      <c r="ML22" s="4">
        <f>'21'!ML1</f>
        <v>0.29130479207111476</v>
      </c>
      <c r="MM22" s="4">
        <f>'21'!MM1</f>
        <v>1.082902065600531</v>
      </c>
      <c r="MN22" s="4">
        <f>'21'!MN1</f>
        <v>0.62855696077462697</v>
      </c>
      <c r="MO22" s="4">
        <f>'21'!MO1</f>
        <v>0.69208195280275886</v>
      </c>
      <c r="MP22" s="4">
        <f>'21'!MP1</f>
        <v>0.47801914738333406</v>
      </c>
      <c r="MQ22" s="4">
        <f>'21'!MQ1</f>
        <v>0.27818705176367275</v>
      </c>
      <c r="MR22" s="4">
        <f>'21'!MR1</f>
        <v>1.1807921760391198</v>
      </c>
      <c r="MS22" s="4">
        <f>'21'!MS1</f>
        <v>0.45831794890267735</v>
      </c>
      <c r="MT22" s="4">
        <f>'21'!MT1</f>
        <v>0.52914779659614952</v>
      </c>
      <c r="MU22" s="4">
        <f>'21'!MU1</f>
        <v>0.31407697840711957</v>
      </c>
      <c r="MV22" s="4">
        <f>'21'!MV1</f>
        <v>0.16156636064830557</v>
      </c>
      <c r="MW22" s="4">
        <f>'21'!MW1</f>
        <v>0.50714366940344335</v>
      </c>
      <c r="MX22" s="4">
        <f>'21'!MX1</f>
        <v>0.30509924354469492</v>
      </c>
      <c r="MY22" s="4">
        <f>'21'!MY1</f>
        <v>0.32042726524244919</v>
      </c>
      <c r="MZ22" s="4">
        <f>'21'!MZ1</f>
        <v>0.27235045941284797</v>
      </c>
      <c r="NA22" s="4">
        <f>'21'!NA1</f>
        <v>0.25000508214783762</v>
      </c>
      <c r="NB22" s="4">
        <f>'21'!NB1</f>
        <v>0.27294604386995691</v>
      </c>
      <c r="NC22" s="4">
        <f>'21'!NC1</f>
        <v>0.33844546157543837</v>
      </c>
      <c r="ND22" s="4">
        <f>'21'!ND1</f>
        <v>0.21672992657942172</v>
      </c>
      <c r="NE22" s="4">
        <f>'21'!NE1</f>
        <v>0.24393768817908104</v>
      </c>
      <c r="NF22" s="4">
        <f>'21'!NF1</f>
        <v>0.29876831134756943</v>
      </c>
      <c r="NG22" s="4">
        <f>'21'!NG1</f>
        <v>6.9776433396256457E-2</v>
      </c>
      <c r="NH22" s="4">
        <f>'21'!NH1</f>
        <v>0.32136632973161378</v>
      </c>
      <c r="NI22" s="4">
        <f>'21'!NI1</f>
        <v>0.20453265155782813</v>
      </c>
      <c r="NJ22" s="4">
        <f>'21'!NJ1</f>
        <v>1.236468513412127E-2</v>
      </c>
      <c r="NK22" s="4">
        <f>'21'!NK1</f>
        <v>0.5780556922088641</v>
      </c>
      <c r="NL22" s="4">
        <f>'21'!NL1</f>
        <v>0.13512871919711344</v>
      </c>
      <c r="NM22" s="4">
        <f>'21'!NM1</f>
        <v>0.19721555718137646</v>
      </c>
      <c r="NN22" s="4">
        <f>'21'!NN1</f>
        <v>0.17774262309038591</v>
      </c>
      <c r="NO22" s="4">
        <f>'21'!NO1</f>
        <v>0.19923732855843854</v>
      </c>
      <c r="NP22" s="4">
        <f>'21'!NP1</f>
        <v>0.24051065571360916</v>
      </c>
      <c r="NQ22" s="4">
        <f>'21'!NQ1</f>
        <v>0.36502990743478358</v>
      </c>
      <c r="NR22" s="4">
        <f>'21'!NR1</f>
        <v>0.29137942403888728</v>
      </c>
      <c r="NS22" s="4">
        <f>'21'!NS1</f>
        <v>0.35140905085871937</v>
      </c>
      <c r="NT22" s="4">
        <f>'21'!NT1</f>
        <v>0.32180140503356686</v>
      </c>
      <c r="NU22" s="4">
        <f>'21'!NU1</f>
        <v>0.26126305603779493</v>
      </c>
      <c r="NV22" s="4">
        <f>'21'!NV1</f>
        <v>-0.1148100777627295</v>
      </c>
      <c r="NW22" s="4">
        <f>'21'!NW1</f>
        <v>-0.59276862464183389</v>
      </c>
      <c r="NX22" s="4">
        <f>'21'!NX1</f>
        <v>-0.25248765974710935</v>
      </c>
      <c r="NY22" s="4">
        <f>'21'!NY1</f>
        <v>-0.4780629373631563</v>
      </c>
      <c r="NZ22" s="4">
        <f>'21'!NZ1</f>
        <v>-0.92396926379470168</v>
      </c>
      <c r="OA22" s="4">
        <f>'21'!OA1</f>
        <v>1.6570636721587901</v>
      </c>
      <c r="OB22" s="4">
        <f>'21'!OB1</f>
        <v>1.1191365724730757</v>
      </c>
      <c r="OC22" s="4">
        <f>'21'!OC1</f>
        <v>1.2117474699664166</v>
      </c>
      <c r="OD22" s="4">
        <f>'21'!OD1</f>
        <v>0.91440740422730715</v>
      </c>
      <c r="OE22" s="4">
        <f>'21'!OE1</f>
        <v>0.76717893675497228</v>
      </c>
      <c r="OF22" s="4">
        <f>'21'!OF1</f>
        <v>1.530206400742115</v>
      </c>
      <c r="OG22" s="4">
        <f>'21'!OG1</f>
        <v>1.7804855284616745</v>
      </c>
      <c r="OH22" s="4">
        <f>'21'!OH1</f>
        <v>1.7508728049606586</v>
      </c>
      <c r="OI22" s="4">
        <f>'21'!OI1</f>
        <v>1.9129095753439012</v>
      </c>
      <c r="OJ22" s="4">
        <f>'21'!OJ1</f>
        <v>2.7577808955921901</v>
      </c>
      <c r="OK22" s="4">
        <f>'21'!OK1</f>
        <v>1.0996422211517123</v>
      </c>
      <c r="OL22" s="4">
        <f>'21'!OL1</f>
        <v>1.2788606648512788</v>
      </c>
      <c r="OM22" s="4">
        <f>'21'!OM1</f>
        <v>0.84993006160530937</v>
      </c>
      <c r="ON22" s="4">
        <f>'21'!ON1</f>
        <v>0.83094312604292397</v>
      </c>
      <c r="OO22" s="4">
        <f>'21'!OO1</f>
        <v>0.92845726301865839</v>
      </c>
      <c r="OP22" s="4">
        <f>'21'!OP1</f>
        <v>0.9328607993699547</v>
      </c>
      <c r="OQ22" s="4">
        <f>'21'!OQ1</f>
        <v>-2.2325103768456116</v>
      </c>
      <c r="OR22" s="4">
        <f>'21'!OR1</f>
        <v>0.87163191344083202</v>
      </c>
      <c r="OS22" s="4">
        <f>'21'!OS1</f>
        <v>2.2640336751702121</v>
      </c>
      <c r="OT22" s="4">
        <f>'21'!OT1</f>
        <v>-0.20100640188494873</v>
      </c>
      <c r="OU22" s="4">
        <f>'21'!OU1</f>
        <v>13.461436522661012</v>
      </c>
      <c r="OV22" s="4">
        <f>'21'!OV1</f>
        <v>18.215943253492622</v>
      </c>
      <c r="OW22" s="4">
        <f>'21'!OW1</f>
        <v>11.904955447866188</v>
      </c>
      <c r="OX22" s="4">
        <f>'21'!OX1</f>
        <v>12.716152498989628</v>
      </c>
      <c r="OY22" s="4">
        <f>'21'!OY1</f>
        <v>20.483853618613352</v>
      </c>
      <c r="OZ22" s="4">
        <f>'21'!OZ1</f>
        <v>1.6998376579695587</v>
      </c>
      <c r="PA22" s="4">
        <f>'21'!PA1</f>
        <v>-3.195212923624148</v>
      </c>
      <c r="PB22" s="4">
        <f>'21'!PB1</f>
        <v>0.89769423219960787</v>
      </c>
      <c r="PC22" s="4">
        <f>'21'!PC1</f>
        <v>1.7202593053707123</v>
      </c>
      <c r="PD22" s="4">
        <f>'21'!PD1</f>
        <v>-0.14317542404579531</v>
      </c>
      <c r="PE22" s="4">
        <f>'21'!PE1</f>
        <v>1.0145230103796967</v>
      </c>
      <c r="PF22" s="4">
        <f>'21'!PF1</f>
        <v>-2.6638316712915531</v>
      </c>
      <c r="PG22" s="4">
        <f>'21'!PG1</f>
        <v>0.73094054363565286</v>
      </c>
      <c r="PH22" s="4">
        <f>'21'!PH1</f>
        <v>1.8767746984354357</v>
      </c>
      <c r="PI22" s="4">
        <f>'21'!PI1</f>
        <v>-0.18276973794838686</v>
      </c>
      <c r="PJ22" s="4">
        <f>'21'!PJ1</f>
        <v>1.8634877585479106</v>
      </c>
      <c r="PK22" s="4">
        <f>'21'!PK1</f>
        <v>1.0624166054655793</v>
      </c>
      <c r="PL22" s="4">
        <f>'21'!PL1</f>
        <v>1.1992306919754947</v>
      </c>
      <c r="PM22" s="4">
        <f>'21'!PM1</f>
        <v>0.9409354463023043</v>
      </c>
      <c r="PN22" s="4">
        <f>'21'!PN1</f>
        <v>-0.23022716946842345</v>
      </c>
      <c r="PO22" s="12">
        <f>'21'!PO1</f>
        <v>0.71549551330157102</v>
      </c>
      <c r="PP22" s="4">
        <f>'21'!PP1</f>
        <v>0.4674116148515654</v>
      </c>
      <c r="PQ22" s="4">
        <f>'21'!PQ1</f>
        <v>0.50106278359267409</v>
      </c>
      <c r="PR22" s="4">
        <f>'21'!PR1</f>
        <v>0.38863718642958728</v>
      </c>
      <c r="PS22" s="4">
        <f>'21'!PS1</f>
        <v>0.26712924305674063</v>
      </c>
      <c r="PT22" s="4">
        <f>'21'!PT1</f>
        <v>0.12782260360406422</v>
      </c>
      <c r="PU22" s="4">
        <f>'21'!PU1</f>
        <v>0.19840914559656381</v>
      </c>
      <c r="PV22" s="4">
        <f>'21'!PV1</f>
        <v>0.18093341778015984</v>
      </c>
      <c r="PW22" s="4">
        <f>'21'!PW1</f>
        <v>0.11382887042763074</v>
      </c>
      <c r="PX22" s="4">
        <f>'21'!PX1</f>
        <v>0.27580753468963015</v>
      </c>
      <c r="PY22" s="4">
        <f>'21'!PY1</f>
        <v>1.428970764684206</v>
      </c>
      <c r="PZ22" s="4">
        <f>'21'!PZ1</f>
        <v>1.3928275885953429</v>
      </c>
      <c r="QA22" s="4">
        <f>'21'!QA1</f>
        <v>1.2708501121774616</v>
      </c>
      <c r="QB22" s="4">
        <f>'21'!QB1</f>
        <v>1.2194200352047109</v>
      </c>
      <c r="QC22" s="4">
        <f>'21'!QC1</f>
        <v>1.4844723651219403</v>
      </c>
      <c r="QD22" s="4">
        <f>'21'!QD1</f>
        <v>6.3365013216424986</v>
      </c>
      <c r="QE22" s="4">
        <f>'21'!QE1</f>
        <v>6.1039984242527883</v>
      </c>
      <c r="QF22" s="4">
        <f>'21'!QF1</f>
        <v>5.4236160343194735</v>
      </c>
      <c r="QG22" s="4">
        <f>'21'!QG1</f>
        <v>6.316511210770237</v>
      </c>
      <c r="QH22" s="4">
        <f>'21'!QH1</f>
        <v>8.3303228107700136</v>
      </c>
      <c r="QI22" s="4">
        <f>'21'!QI1</f>
        <v>2.9211465678263413</v>
      </c>
      <c r="QJ22" s="4">
        <f>'21'!QJ1</f>
        <v>2.8034399601623892</v>
      </c>
      <c r="QK22" s="4">
        <f>'21'!QK1</f>
        <v>2.5095657935067348</v>
      </c>
      <c r="QL22" s="4">
        <f>'21'!QL1</f>
        <v>2.8362138286354663</v>
      </c>
      <c r="QM22" s="4">
        <f>'21'!QM1</f>
        <v>3.7311312536536678</v>
      </c>
    </row>
    <row r="23" spans="1:455" x14ac:dyDescent="0.25">
      <c r="A23" s="6" t="s">
        <v>518</v>
      </c>
      <c r="B23" s="17">
        <f>MEDIAN(CW2:CW101)</f>
        <v>1.3911011959966815</v>
      </c>
      <c r="C23" s="17">
        <f t="shared" ref="C23:F23" si="18">MEDIAN(CX2:CX101)</f>
        <v>1.4341522805774836</v>
      </c>
      <c r="D23" s="17">
        <f t="shared" si="18"/>
        <v>1.4401239804178536</v>
      </c>
      <c r="E23" s="17">
        <f t="shared" si="18"/>
        <v>1.4342336718148685</v>
      </c>
      <c r="F23" s="17">
        <f t="shared" si="18"/>
        <v>1.341286789694381</v>
      </c>
      <c r="N23">
        <f>IFERROR('22'!N1,0)</f>
        <v>55636</v>
      </c>
      <c r="O23" s="4">
        <f>'22'!O1</f>
        <v>64818</v>
      </c>
      <c r="P23" s="4">
        <f>'22'!P1</f>
        <v>65577</v>
      </c>
      <c r="Q23" s="4">
        <f>'22'!Q1</f>
        <v>58152</v>
      </c>
      <c r="R23" s="4">
        <f>'22'!R1</f>
        <v>53547</v>
      </c>
      <c r="S23" s="4">
        <f>'22'!S1</f>
        <v>68276</v>
      </c>
      <c r="T23" s="4">
        <f>'22'!T1</f>
        <v>79278</v>
      </c>
      <c r="U23" s="4">
        <f>'22'!U1</f>
        <v>80015</v>
      </c>
      <c r="V23" s="4">
        <f>'22'!V1</f>
        <v>71705</v>
      </c>
      <c r="W23" s="4">
        <f>'22'!W1</f>
        <v>64226</v>
      </c>
      <c r="X23" s="7">
        <f>'22'!X1</f>
        <v>0.16754878926879926</v>
      </c>
      <c r="Y23" s="7">
        <f>'22'!Y1</f>
        <v>-1.746953823258331E-2</v>
      </c>
      <c r="Z23" s="7">
        <f>'22'!Z1</f>
        <v>6.4214817281128794E-2</v>
      </c>
      <c r="AA23" s="7">
        <f>'22'!AA1</f>
        <v>3.7904024208763223E-2</v>
      </c>
      <c r="AB23" s="7">
        <f>'22'!AB1</f>
        <v>0.28576909661667249</v>
      </c>
      <c r="AC23" s="7">
        <f>'22'!AC1</f>
        <v>8.3051583778780955E-2</v>
      </c>
      <c r="AD23" s="7">
        <f>'22'!AD1</f>
        <v>0.13002924163838553</v>
      </c>
      <c r="AE23" s="7">
        <f>'22'!AE1</f>
        <v>0.10655534430023973</v>
      </c>
      <c r="AF23" s="7">
        <f>'22'!AF1</f>
        <v>0.10958868971531907</v>
      </c>
      <c r="AG23" s="7">
        <f>'22'!AG1</f>
        <v>-6.0232299329457659E-2</v>
      </c>
      <c r="AH23" s="7">
        <f>'22'!AH1</f>
        <v>3.8484806762378011E-2</v>
      </c>
      <c r="AI23" s="7">
        <f>'22'!AI1</f>
        <v>1.332617417884639E-2</v>
      </c>
      <c r="AJ23" s="4">
        <f>'22'!AJ1</f>
        <v>147185</v>
      </c>
      <c r="AK23" s="4">
        <f>'22'!AK1</f>
        <v>164221</v>
      </c>
      <c r="AL23" s="4">
        <f>'22'!AL1</f>
        <v>178356</v>
      </c>
      <c r="AM23" s="4">
        <f>'22'!AM1</f>
        <v>163733</v>
      </c>
      <c r="AN23" s="4">
        <f>'22'!AN1</f>
        <v>138320</v>
      </c>
      <c r="AO23" s="4">
        <f>'22'!AO1</f>
        <v>1.5145513432905375E-3</v>
      </c>
      <c r="AP23" s="4">
        <f>'22'!AP1</f>
        <v>1.8684835346340456E-3</v>
      </c>
      <c r="AQ23" s="4">
        <f>'22'!AQ1</f>
        <v>2.604734420360532E-3</v>
      </c>
      <c r="AR23" s="4">
        <f>'22'!AR1</f>
        <v>2.5340910516477863E-3</v>
      </c>
      <c r="AS23" s="4">
        <f>'22'!AS1</f>
        <v>2.7770063871146904E-3</v>
      </c>
      <c r="AT23" s="4">
        <f>'22'!AT1</f>
        <v>1.6024729905010446</v>
      </c>
      <c r="AU23" s="4">
        <f>'22'!AU1</f>
        <v>1.4557448126354908</v>
      </c>
      <c r="AV23" s="4">
        <f>'22'!AV1</f>
        <v>1.5946138223043294</v>
      </c>
      <c r="AW23" s="4">
        <f>'22'!AW1</f>
        <v>1.4390626372109945</v>
      </c>
      <c r="AX23" s="4">
        <f>'22'!AX1</f>
        <v>1.272688142182727</v>
      </c>
      <c r="AY23" s="4">
        <f>'22'!AY1</f>
        <v>1.6818587816793655</v>
      </c>
      <c r="AZ23" s="4">
        <f>'22'!AZ1</f>
        <v>1.5545060390213687</v>
      </c>
      <c r="BA23" s="4">
        <f>'22'!BA1</f>
        <v>1.7030832252808408</v>
      </c>
      <c r="BB23" s="4">
        <f>'22'!BB1</f>
        <v>1.5153864488853763</v>
      </c>
      <c r="BC23" s="4">
        <f>'22'!BC1</f>
        <v>1.3750902527075812</v>
      </c>
      <c r="BD23" s="4">
        <f>'22'!BD1</f>
        <v>87790</v>
      </c>
      <c r="BE23" s="4">
        <f>'22'!BE1</f>
        <v>53715</v>
      </c>
      <c r="BF23" s="4">
        <f>'22'!BF1</f>
        <v>61273</v>
      </c>
      <c r="BG23" s="4">
        <f>'22'!BG1</f>
        <v>41083</v>
      </c>
      <c r="BH23" s="4">
        <f>'22'!BH1</f>
        <v>27014</v>
      </c>
      <c r="BI23" s="4">
        <f>'22'!BI1</f>
        <v>10.554129171887459</v>
      </c>
      <c r="BJ23" s="4">
        <f>'22'!BJ1</f>
        <v>16.042799962766452</v>
      </c>
      <c r="BK23" s="4">
        <f>'22'!BK1</f>
        <v>14.038858877482742</v>
      </c>
      <c r="BL23" s="4">
        <f>'22'!BL1</f>
        <v>16.067108049558211</v>
      </c>
      <c r="BM23" s="4">
        <f>'22'!BM1</f>
        <v>19.789664618346041</v>
      </c>
      <c r="BN23" s="4">
        <f>'22'!BN1</f>
        <v>34.583620690585583</v>
      </c>
      <c r="BO23" s="4">
        <f>'22'!BO1</f>
        <v>22.751639417503444</v>
      </c>
      <c r="BP23" s="4">
        <f>'22'!BP1</f>
        <v>25.999264127188582</v>
      </c>
      <c r="BQ23" s="4">
        <f>'22'!BQ1</f>
        <v>22.71721823704523</v>
      </c>
      <c r="BR23" s="4">
        <f>'22'!BR1</f>
        <v>18.443970983804654</v>
      </c>
      <c r="BS23" s="4">
        <f>'22'!BS1</f>
        <v>0.13669879630562387</v>
      </c>
      <c r="BT23" s="4">
        <f>'22'!BT1</f>
        <v>0.18594283845538181</v>
      </c>
      <c r="BU23" s="4">
        <f>'22'!BU1</f>
        <v>0.18483380262634974</v>
      </c>
      <c r="BV23" s="4">
        <f>'22'!BV1</f>
        <v>0.17443105635894068</v>
      </c>
      <c r="BW23" s="4">
        <f>'22'!BW1</f>
        <v>0.16670610138042252</v>
      </c>
      <c r="BX23" s="4">
        <f>'22'!BX1</f>
        <v>0.1677555362815942</v>
      </c>
      <c r="BY23" s="4">
        <f>'22'!BY1</f>
        <v>0.22742411594103118</v>
      </c>
      <c r="BZ23" s="4">
        <f>'22'!BZ1</f>
        <v>0.22552841266217385</v>
      </c>
      <c r="CA23" s="4">
        <f>'22'!CA1</f>
        <v>0.21508424295325768</v>
      </c>
      <c r="CB23" s="4">
        <f>'22'!CB1</f>
        <v>0.19995267834349295</v>
      </c>
      <c r="CC23" s="4">
        <f>'22'!CC1</f>
        <v>0.21435974493825732</v>
      </c>
      <c r="CD23" s="4">
        <f>'22'!CD1</f>
        <v>0.27710539478690616</v>
      </c>
      <c r="CE23" s="4">
        <f>'22'!CE1</f>
        <v>0.26346408038472818</v>
      </c>
      <c r="CF23" s="4">
        <f>'22'!CF1</f>
        <v>0.24262451028250284</v>
      </c>
      <c r="CG23" s="4">
        <f>'22'!CG1</f>
        <v>0.22638853069628415</v>
      </c>
      <c r="CH23" s="4">
        <f>'22'!CH1</f>
        <v>6.0046603140477495E-2</v>
      </c>
      <c r="CI23" s="4">
        <f>'22'!CI1</f>
        <v>7.5217670315489954E-2</v>
      </c>
      <c r="CJ23" s="4">
        <f>'22'!CJ1</f>
        <v>7.6234330733559411E-2</v>
      </c>
      <c r="CK23" s="4">
        <f>'22'!CK1</f>
        <v>8.8097744987387983E-2</v>
      </c>
      <c r="CL23" s="4">
        <f>'22'!CL1</f>
        <v>0.10016311321778233</v>
      </c>
      <c r="CM23" s="4">
        <f>'22'!CM1</f>
        <v>0.93995339685952251</v>
      </c>
      <c r="CN23" s="4">
        <f>'22'!CN1</f>
        <v>0.92478232968451002</v>
      </c>
      <c r="CO23" s="4">
        <f>'22'!CO1</f>
        <v>0.92376566926644055</v>
      </c>
      <c r="CP23" s="4">
        <f>'22'!CP1</f>
        <v>0.91190225501261202</v>
      </c>
      <c r="CQ23" s="4">
        <f>'22'!CQ1</f>
        <v>0.89983688678221763</v>
      </c>
      <c r="CR23" s="4">
        <f>'22'!CR1</f>
        <v>6.217167275502667E-2</v>
      </c>
      <c r="CS23" s="4">
        <f>'22'!CS1</f>
        <v>8.0289556709190968E-2</v>
      </c>
      <c r="CT23" s="4">
        <f>'22'!CT1</f>
        <v>8.2867042731932183E-2</v>
      </c>
      <c r="CU23" s="4">
        <f>'22'!CU1</f>
        <v>9.7954563447612539E-2</v>
      </c>
      <c r="CV23" s="4">
        <f>'22'!CV1</f>
        <v>0.11035498995311453</v>
      </c>
      <c r="CW23" s="4">
        <f>'22'!CW1</f>
        <v>2.2765450359584962</v>
      </c>
      <c r="CX23" s="4">
        <f>'22'!CX1</f>
        <v>2.4720632489077459</v>
      </c>
      <c r="CY23" s="4">
        <f>'22'!CY1</f>
        <v>2.4245481116945564</v>
      </c>
      <c r="CZ23" s="4">
        <f>'22'!CZ1</f>
        <v>1.9799718640234447</v>
      </c>
      <c r="DA23" s="4">
        <f>'22'!DA1</f>
        <v>1.6643462450888216</v>
      </c>
      <c r="DB23" s="4">
        <f>'22'!DB1</f>
        <v>160.33067399710967</v>
      </c>
      <c r="DC23" s="4">
        <f>'22'!DC1</f>
        <v>147.64994389252431</v>
      </c>
      <c r="DD23" s="4">
        <f>'22'!DD1</f>
        <v>150.54351705353272</v>
      </c>
      <c r="DE23" s="4">
        <f>'22'!DE1</f>
        <v>184.34605391729852</v>
      </c>
      <c r="DF23" s="4">
        <f>'22'!DF1</f>
        <v>219.30532848981852</v>
      </c>
      <c r="DG23" s="4">
        <f>'22'!DG1</f>
        <v>90.65130613442912</v>
      </c>
      <c r="DH23" s="4">
        <f>'22'!DH1</f>
        <v>90.07410891606564</v>
      </c>
      <c r="DI23" s="4">
        <f>'22'!DI1</f>
        <v>90.997884269544059</v>
      </c>
      <c r="DJ23" s="4">
        <f>'22'!DJ1</f>
        <v>108.49523339907955</v>
      </c>
      <c r="DK23" s="4">
        <f>'22'!DK1</f>
        <v>72.487864406779664</v>
      </c>
      <c r="DL23" s="4">
        <f>'22'!DL1</f>
        <v>4.0264174402377861</v>
      </c>
      <c r="DM23" s="4">
        <f>'22'!DM1</f>
        <v>4.0522188272783293</v>
      </c>
      <c r="DN23" s="4">
        <f>'22'!DN1</f>
        <v>4.0110822677902771</v>
      </c>
      <c r="DO23" s="4">
        <f>'22'!DO1</f>
        <v>3.3642030950559398</v>
      </c>
      <c r="DP23" s="4">
        <f>'22'!DP1</f>
        <v>5.0353256091493046</v>
      </c>
      <c r="DQ23" s="4">
        <f>'22'!DQ1</f>
        <v>4.4950733778047303</v>
      </c>
      <c r="DR23" s="4">
        <f>'22'!DR1</f>
        <v>6.1186975013668281</v>
      </c>
      <c r="DS23" s="4">
        <f>'22'!DS1</f>
        <v>6.2000187398192326</v>
      </c>
      <c r="DT23" s="4">
        <f>'22'!DT1</f>
        <v>5.7644310540564145</v>
      </c>
      <c r="DU23" s="4">
        <f>'22'!DU1</f>
        <v>5.8452202626313428</v>
      </c>
      <c r="DV23" s="4">
        <f>'22'!DV1</f>
        <v>81.200009281774157</v>
      </c>
      <c r="DW23" s="4">
        <f>'22'!DW1</f>
        <v>59.653218665976588</v>
      </c>
      <c r="DX23" s="4">
        <f>'22'!DX1</f>
        <v>58.870789801942102</v>
      </c>
      <c r="DY23" s="4">
        <f>'22'!DY1</f>
        <v>63.319345235840835</v>
      </c>
      <c r="DZ23" s="4">
        <f>'22'!DZ1</f>
        <v>62.44418235758458</v>
      </c>
      <c r="EA23" s="4">
        <f>'22'!EA1</f>
        <v>6.4035814004920795</v>
      </c>
      <c r="EB23" s="4">
        <f>'22'!EB1</f>
        <v>7.5151438513260134</v>
      </c>
      <c r="EC23" s="4">
        <f>'22'!EC1</f>
        <v>8.4138953010681163</v>
      </c>
      <c r="ED23" s="4">
        <f>'22'!ED1</f>
        <v>7.0467695789563587</v>
      </c>
      <c r="EE23" s="4">
        <f>'22'!EE1</f>
        <v>6.419361423648219</v>
      </c>
      <c r="EF23" s="4">
        <f>'22'!EF1</f>
        <v>56.999353513637196</v>
      </c>
      <c r="EG23" s="4">
        <f>'22'!EG1</f>
        <v>48.568597916538536</v>
      </c>
      <c r="EH23" s="4">
        <f>'22'!EH1</f>
        <v>43.380620620946452</v>
      </c>
      <c r="EI23" s="4">
        <f>'22'!EI1</f>
        <v>51.796783747547664</v>
      </c>
      <c r="EJ23" s="4">
        <f>'22'!EJ1</f>
        <v>56.859238156521343</v>
      </c>
      <c r="EK23" s="4">
        <f>'22'!EK1</f>
        <v>0.36229259675132741</v>
      </c>
      <c r="EL23" s="4">
        <f>'22'!EL1</f>
        <v>0.32898152849614593</v>
      </c>
      <c r="EM23" s="4">
        <f>'22'!EM1</f>
        <v>0.29844780982499458</v>
      </c>
      <c r="EN23" s="4">
        <f>'22'!EN1</f>
        <v>0.28106580758951472</v>
      </c>
      <c r="EO23" s="4">
        <f>'22'!EO1</f>
        <v>0.26362832574733969</v>
      </c>
      <c r="EP23" s="4">
        <f>'22'!EP1</f>
        <v>0.63770740324867259</v>
      </c>
      <c r="EQ23" s="4">
        <f>'22'!EQ1</f>
        <v>0.67101847150385407</v>
      </c>
      <c r="ER23" s="4">
        <f>'22'!ER1</f>
        <v>0.70155219017500547</v>
      </c>
      <c r="ES23" s="4">
        <f>'22'!ES1</f>
        <v>0.71893419241048528</v>
      </c>
      <c r="ET23" s="4">
        <f>'22'!ET1</f>
        <v>0.73637167425266026</v>
      </c>
      <c r="EU23" s="4">
        <f>'22'!EU1</f>
        <v>1.568117282166869</v>
      </c>
      <c r="EV23" s="4">
        <f>'22'!EV1</f>
        <v>1.490271941037403</v>
      </c>
      <c r="EW23" s="4">
        <f>'22'!EW1</f>
        <v>1.4254107021610829</v>
      </c>
      <c r="EX23" s="4">
        <f>'22'!EX1</f>
        <v>1.3909478928066288</v>
      </c>
      <c r="EY23" s="4">
        <f>'22'!EY1</f>
        <v>1.3580098677952199</v>
      </c>
      <c r="EZ23" s="4">
        <f>'22'!EZ1</f>
        <v>0.56811728216686896</v>
      </c>
      <c r="FA23" s="4">
        <f>'22'!FA1</f>
        <v>0.49027194103740313</v>
      </c>
      <c r="FB23" s="4">
        <f>'22'!FB1</f>
        <v>0.42541070216108284</v>
      </c>
      <c r="FC23" s="4">
        <f>'22'!FC1</f>
        <v>0.39094789280662889</v>
      </c>
      <c r="FD23" s="4">
        <f>'22'!FD1</f>
        <v>0.35800986779521998</v>
      </c>
      <c r="FE23" s="4">
        <f>'22'!FE1</f>
        <v>3.162316590442895E-2</v>
      </c>
      <c r="FF23" s="4">
        <f>'22'!FF1</f>
        <v>9.6832684584985659E-2</v>
      </c>
      <c r="FG23" s="4">
        <f>'22'!FG1</f>
        <v>7.2292340859673981E-2</v>
      </c>
      <c r="FH23" s="4">
        <f>'22'!FH1</f>
        <v>9.4494039737103755E-2</v>
      </c>
      <c r="FI23" s="4">
        <f>'22'!FI1</f>
        <v>0.25694298783068198</v>
      </c>
      <c r="FJ23" s="4">
        <f>'22'!FJ1</f>
        <v>0.20084502075251606</v>
      </c>
      <c r="FK23" s="4">
        <f>'22'!FK1</f>
        <v>0.73949250087199159</v>
      </c>
      <c r="FL23" s="4">
        <f>'22'!FL1</f>
        <v>0.59157017924938138</v>
      </c>
      <c r="FM23" s="4">
        <f>'22'!FM1</f>
        <v>0.66637851913513046</v>
      </c>
      <c r="FN23" s="4">
        <f>'22'!FN1</f>
        <v>1.6491455969012387</v>
      </c>
      <c r="FO23" s="4">
        <f>'22'!FO1</f>
        <v>0.11410352732666783</v>
      </c>
      <c r="FP23" s="4">
        <f>'22'!FP1</f>
        <v>0.36255242378511487</v>
      </c>
      <c r="FQ23" s="4">
        <f>'22'!FQ1</f>
        <v>0.25166028533203699</v>
      </c>
      <c r="FR23" s="4">
        <f>'22'!FR1</f>
        <v>0.26051927786748108</v>
      </c>
      <c r="FS23" s="4">
        <f>'22'!FS1</f>
        <v>0.59041039712168164</v>
      </c>
      <c r="FT23">
        <f>IFERROR('22'!FT1,0)</f>
        <v>0</v>
      </c>
      <c r="FU23">
        <f>IFERROR('22'!FU1,0)</f>
        <v>0</v>
      </c>
      <c r="FV23">
        <f>IFERROR('22'!FV1,0)</f>
        <v>0</v>
      </c>
      <c r="FW23">
        <f>IFERROR('22'!FW1,0)</f>
        <v>0</v>
      </c>
      <c r="FX23">
        <f>IFERROR('22'!FX1,0)</f>
        <v>0</v>
      </c>
      <c r="FY23" s="4">
        <f>'22'!FY1</f>
        <v>0.21570183564006615</v>
      </c>
      <c r="FZ23" s="4">
        <f>'22'!FZ1</f>
        <v>0.15409175796277011</v>
      </c>
      <c r="GA23" s="4">
        <f>'22'!GA1</f>
        <v>0.17270264861650164</v>
      </c>
      <c r="GB23" s="4">
        <f>'22'!GB1</f>
        <v>0.12323137791295845</v>
      </c>
      <c r="GC23" s="4">
        <f>'22'!GC1</f>
        <v>8.4101791373760143E-2</v>
      </c>
      <c r="GD23" s="4">
        <f>'22'!GD1</f>
        <v>0.13669879630562387</v>
      </c>
      <c r="GE23" s="4">
        <f>'22'!GE1</f>
        <v>0.18594283845538181</v>
      </c>
      <c r="GF23" s="4">
        <f>'22'!GF1</f>
        <v>0.18483380262634974</v>
      </c>
      <c r="GG23" s="4">
        <f>'22'!GG1</f>
        <v>0.17443105635894068</v>
      </c>
      <c r="GH23" s="4">
        <f>'22'!GH1</f>
        <v>0.16670610138042252</v>
      </c>
      <c r="GI23" s="4">
        <f>'22'!GI1</f>
        <v>0.1677555362815942</v>
      </c>
      <c r="GJ23" s="4">
        <f>'22'!GJ1</f>
        <v>0.22742411594103118</v>
      </c>
      <c r="GK23" s="4">
        <f>'22'!GK1</f>
        <v>0.22552841266217385</v>
      </c>
      <c r="GL23" s="4">
        <f>'22'!GL1</f>
        <v>0.21508424295325768</v>
      </c>
      <c r="GM23" s="4">
        <f>'22'!GM1</f>
        <v>0.19995267834349295</v>
      </c>
      <c r="GN23" s="4">
        <f>'22'!GN1</f>
        <v>8.5258613699855282E-2</v>
      </c>
      <c r="GO23" s="4">
        <f>'22'!GO1</f>
        <v>9.9543591200002293E-2</v>
      </c>
      <c r="GP23" s="4">
        <f>'22'!GP1</f>
        <v>9.7804610627725205E-2</v>
      </c>
      <c r="GQ23" s="4">
        <f>'22'!GQ1</f>
        <v>0.10408511582843653</v>
      </c>
      <c r="GR23" s="4">
        <f>'22'!GR1</f>
        <v>0.10803036057856952</v>
      </c>
      <c r="GS23" s="4">
        <f>'22'!GS1</f>
        <v>2.2765450359584962</v>
      </c>
      <c r="GT23" s="4">
        <f>'22'!GT1</f>
        <v>2.4720632489077459</v>
      </c>
      <c r="GU23" s="4">
        <f>'22'!GU1</f>
        <v>2.4245481116945564</v>
      </c>
      <c r="GV23" s="4">
        <f>'22'!GV1</f>
        <v>1.9799718640234447</v>
      </c>
      <c r="GW23" s="4">
        <f>'22'!GW1</f>
        <v>1.6643462450888216</v>
      </c>
      <c r="GX23" s="4">
        <f>'22'!GX1</f>
        <v>3.0994591114922221</v>
      </c>
      <c r="GY23" s="4">
        <f>'22'!GY1</f>
        <v>3.4835115335737301</v>
      </c>
      <c r="GZ23" s="4">
        <f>'22'!GZ1</f>
        <v>3.4418757599587364</v>
      </c>
      <c r="HA23" s="4">
        <f>'22'!HA1</f>
        <v>2.9240944144987266</v>
      </c>
      <c r="HB23" s="4">
        <f>'22'!HB1</f>
        <v>2.52914432793908</v>
      </c>
      <c r="HC23" s="4">
        <f>'22'!HC1</f>
        <v>0.36229259675132741</v>
      </c>
      <c r="HD23" s="4">
        <f>'22'!HD1</f>
        <v>0.32898152849614593</v>
      </c>
      <c r="HE23" s="4">
        <f>'22'!HE1</f>
        <v>0.29844780982499458</v>
      </c>
      <c r="HF23" s="4">
        <f>'22'!HF1</f>
        <v>0.28106580758951472</v>
      </c>
      <c r="HG23" s="4">
        <f>'22'!HG1</f>
        <v>0.26362832574733969</v>
      </c>
      <c r="HH23" s="4">
        <f>'22'!HH1</f>
        <v>0.1677555362815942</v>
      </c>
      <c r="HI23" s="4">
        <f>'22'!HI1</f>
        <v>0.22742411594103118</v>
      </c>
      <c r="HJ23" s="4">
        <f>'22'!HJ1</f>
        <v>0.22552841266217385</v>
      </c>
      <c r="HK23" s="4">
        <f>'22'!HK1</f>
        <v>0.21508424295325768</v>
      </c>
      <c r="HL23" s="4">
        <f>'22'!HL1</f>
        <v>0.19995267834349295</v>
      </c>
      <c r="HM23" s="4">
        <f>'22'!HM1</f>
        <v>2.3664867308604238</v>
      </c>
      <c r="HN23" s="4">
        <f>'22'!HN1</f>
        <v>2.5433272803945024</v>
      </c>
      <c r="HO23" s="4">
        <f>'22'!HO1</f>
        <v>2.4555355436611621</v>
      </c>
      <c r="HP23" s="4">
        <f>'22'!HP1</f>
        <v>1.995566633971342</v>
      </c>
      <c r="HQ23" s="4">
        <f>'22'!HQ1</f>
        <v>1.7043610642391487</v>
      </c>
      <c r="HR23" s="4">
        <f>'22'!HR1</f>
        <v>1.6818587816793655</v>
      </c>
      <c r="HS23" s="4">
        <f>'22'!HS1</f>
        <v>1.5545060390213687</v>
      </c>
      <c r="HT23" s="4">
        <f>'22'!HT1</f>
        <v>1.7030832252808408</v>
      </c>
      <c r="HU23" s="4">
        <f>'22'!HU1</f>
        <v>1.5153864488853763</v>
      </c>
      <c r="HV23" s="4">
        <f>'22'!HV1</f>
        <v>1.3750902527075812</v>
      </c>
      <c r="HW23" s="4">
        <f>'22'!HW1</f>
        <v>1.9244950925400119</v>
      </c>
      <c r="HX23" s="4">
        <f>'22'!HX1</f>
        <v>2.2810758086689775</v>
      </c>
      <c r="HY23" s="4">
        <f>'22'!HY1</f>
        <v>2.2329266632173277</v>
      </c>
      <c r="HZ23" s="4">
        <f>'22'!HZ1</f>
        <v>1.9614004719697218</v>
      </c>
      <c r="IA23" s="4">
        <f>'22'!IA1</f>
        <v>1.7503259422167328</v>
      </c>
      <c r="IB23" s="4">
        <f>'22'!IB1</f>
        <v>2.7601999294685728</v>
      </c>
      <c r="IC23" s="4">
        <f>'22'!IC1</f>
        <v>3.0396843390303454</v>
      </c>
      <c r="ID23" s="4">
        <f>'22'!ID1</f>
        <v>3.350669588047523</v>
      </c>
      <c r="IE23" s="4">
        <f>'22'!IE1</f>
        <v>3.5578856374463728</v>
      </c>
      <c r="IF23" s="4">
        <f>'22'!IF1</f>
        <v>3.7932190980054088</v>
      </c>
      <c r="IG23" s="4">
        <f>'22'!IG1</f>
        <v>0</v>
      </c>
      <c r="IH23" s="4">
        <f>'22'!IH1</f>
        <v>0</v>
      </c>
      <c r="II23" s="4">
        <f>'22'!II1</f>
        <v>0</v>
      </c>
      <c r="IJ23" s="4">
        <f>'22'!IJ1</f>
        <v>0</v>
      </c>
      <c r="IK23" s="4">
        <f>'22'!IK1</f>
        <v>0</v>
      </c>
      <c r="IL23" s="4">
        <f>'22'!IL1</f>
        <v>0.1677555362815942</v>
      </c>
      <c r="IM23" s="4">
        <f>'22'!IM1</f>
        <v>0.22742411594103118</v>
      </c>
      <c r="IN23" s="4">
        <f>'22'!IN1</f>
        <v>0.22552841266217385</v>
      </c>
      <c r="IO23" s="4">
        <f>'22'!IO1</f>
        <v>0.21508424295325768</v>
      </c>
      <c r="IP23" s="4">
        <f>'22'!IP1</f>
        <v>0.19995267834349295</v>
      </c>
      <c r="IQ23" s="4">
        <f>'22'!IQ1</f>
        <v>2.3664867308604238</v>
      </c>
      <c r="IR23" s="4">
        <f>'22'!IR1</f>
        <v>2.5433272803945024</v>
      </c>
      <c r="IS23" s="4">
        <f>'22'!IS1</f>
        <v>2.4555355436611621</v>
      </c>
      <c r="IT23" s="4">
        <f>'22'!IT1</f>
        <v>1.995566633971342</v>
      </c>
      <c r="IU23" s="4">
        <f>'22'!IU1</f>
        <v>1.7043610642391487</v>
      </c>
      <c r="IV23" s="4">
        <f>'22'!IV1</f>
        <v>1.6818587816793655</v>
      </c>
      <c r="IW23" s="4">
        <f>'22'!IW1</f>
        <v>1.5545060390213687</v>
      </c>
      <c r="IX23" s="4">
        <f>'22'!IX1</f>
        <v>1.7030832252808408</v>
      </c>
      <c r="IY23" s="4">
        <f>'22'!IY1</f>
        <v>1.5153864488853763</v>
      </c>
      <c r="IZ23" s="4">
        <f>'22'!IZ1</f>
        <v>1.3750902527075812</v>
      </c>
      <c r="JA23" s="4">
        <f>'22'!JA1</f>
        <v>1.6647571968865957</v>
      </c>
      <c r="JB23" s="4">
        <f>'22'!JB1</f>
        <v>1.9606657709575557</v>
      </c>
      <c r="JC23" s="4">
        <f>'22'!JC1</f>
        <v>1.9885983785260191</v>
      </c>
      <c r="JD23" s="4">
        <f>'22'!JD1</f>
        <v>1.8611091387784644</v>
      </c>
      <c r="JE23" s="4">
        <f>'22'!JE1</f>
        <v>1.758606928081099</v>
      </c>
      <c r="JF23" s="4">
        <f>'22'!JF1</f>
        <v>0.63770740324867259</v>
      </c>
      <c r="JG23" s="4">
        <f>'22'!JG1</f>
        <v>0.67101847150385407</v>
      </c>
      <c r="JH23" s="4">
        <f>'22'!JH1</f>
        <v>0.70155219017500547</v>
      </c>
      <c r="JI23" s="4">
        <f>'22'!JI1</f>
        <v>0.71893419241048528</v>
      </c>
      <c r="JJ23" s="4">
        <f>'22'!JJ1</f>
        <v>0.73637167425266026</v>
      </c>
      <c r="JK23" s="4">
        <f>'22'!JK1</f>
        <v>4.9723788620631435</v>
      </c>
      <c r="JL23" s="4">
        <f>'22'!JL1</f>
        <v>1.350144449030128</v>
      </c>
      <c r="JM23" s="4">
        <f>'22'!JM1</f>
        <v>1.6867925733169431</v>
      </c>
      <c r="JN23" s="4">
        <f>'22'!JN1</f>
        <v>1.4974135583991288</v>
      </c>
      <c r="JO23" s="4">
        <f>'22'!JO1</f>
        <v>0.60494242667277731</v>
      </c>
      <c r="JP23" s="4">
        <f>'22'!JP1</f>
        <v>0.1677555362815942</v>
      </c>
      <c r="JQ23" s="4">
        <f>'22'!JQ1</f>
        <v>0.22742411594103118</v>
      </c>
      <c r="JR23" s="4">
        <f>'22'!JR1</f>
        <v>0.22552841266217385</v>
      </c>
      <c r="JS23" s="4">
        <f>'22'!JS1</f>
        <v>0.21508424295325768</v>
      </c>
      <c r="JT23" s="4">
        <f>'22'!JT1</f>
        <v>0.19995267834349295</v>
      </c>
      <c r="JU23" s="4">
        <f>'22'!JU1</f>
        <v>3.1122185184095371E-2</v>
      </c>
      <c r="JV23" s="4">
        <f>'22'!JV1</f>
        <v>9.7585589483471263E-2</v>
      </c>
      <c r="JW23" s="4">
        <f>'22'!JW1</f>
        <v>7.2638402486258316E-2</v>
      </c>
      <c r="JX23" s="4">
        <f>'22'!JX1</f>
        <v>9.4073211409734708E-2</v>
      </c>
      <c r="JY23" s="4">
        <f>'22'!JY1</f>
        <v>0.25985954543932061</v>
      </c>
      <c r="JZ23" s="4">
        <f>'22'!JZ1</f>
        <v>4</v>
      </c>
      <c r="KA23" s="4">
        <f>'22'!KA1</f>
        <v>4</v>
      </c>
      <c r="KB23" s="4">
        <f>'22'!KB1</f>
        <v>4</v>
      </c>
      <c r="KC23" s="4">
        <f>'22'!KC1</f>
        <v>4</v>
      </c>
      <c r="KD23" s="4">
        <f>'22'!KD1</f>
        <v>4</v>
      </c>
      <c r="KE23" s="4">
        <f>'22'!KE1</f>
        <v>1</v>
      </c>
      <c r="KF23" s="4">
        <f>'22'!KF1</f>
        <v>0</v>
      </c>
      <c r="KG23" s="4">
        <f>'22'!KG1</f>
        <v>0</v>
      </c>
      <c r="KH23" s="4">
        <f>'22'!KH1</f>
        <v>0</v>
      </c>
      <c r="KI23" s="4">
        <f>'22'!KI1</f>
        <v>0</v>
      </c>
      <c r="KJ23" s="4">
        <f>'22'!KJ1</f>
        <v>4</v>
      </c>
      <c r="KK23" s="4">
        <f>'22'!KK1</f>
        <v>4</v>
      </c>
      <c r="KL23" s="4">
        <f>'22'!KL1</f>
        <v>4</v>
      </c>
      <c r="KM23" s="4">
        <f>'22'!KM1</f>
        <v>4</v>
      </c>
      <c r="KN23" s="4">
        <f>'22'!KN1</f>
        <v>4</v>
      </c>
      <c r="KO23" s="4">
        <f>'22'!KO1</f>
        <v>1</v>
      </c>
      <c r="KP23" s="4">
        <f>'22'!KP1</f>
        <v>3</v>
      </c>
      <c r="KQ23" s="4">
        <f>'22'!KQ1</f>
        <v>2</v>
      </c>
      <c r="KR23" s="4">
        <f>'22'!KR1</f>
        <v>3</v>
      </c>
      <c r="KS23" s="4">
        <f>'22'!KS1</f>
        <v>4</v>
      </c>
      <c r="KT23" s="4">
        <f>'22'!KT1</f>
        <v>2.5</v>
      </c>
      <c r="KU23" s="4">
        <f>'22'!KU1</f>
        <v>2</v>
      </c>
      <c r="KV23" s="4">
        <f>'22'!KV1</f>
        <v>2</v>
      </c>
      <c r="KW23" s="4">
        <f>'22'!KW1</f>
        <v>2</v>
      </c>
      <c r="KX23" s="4">
        <f>'22'!KX1</f>
        <v>2</v>
      </c>
      <c r="KY23" s="4">
        <f>'22'!KY1</f>
        <v>2.5</v>
      </c>
      <c r="KZ23" s="4">
        <f>'22'!KZ1</f>
        <v>3.5</v>
      </c>
      <c r="LA23" s="4">
        <f>'22'!LA1</f>
        <v>3</v>
      </c>
      <c r="LB23" s="4">
        <f>'22'!LB1</f>
        <v>3.5</v>
      </c>
      <c r="LC23" s="4">
        <f>'22'!LC1</f>
        <v>4</v>
      </c>
      <c r="LD23" s="4">
        <f>'22'!LD1</f>
        <v>2.5</v>
      </c>
      <c r="LE23" s="4">
        <f>'22'!LE1</f>
        <v>2.75</v>
      </c>
      <c r="LF23" s="4">
        <f>'22'!LF1</f>
        <v>2.5</v>
      </c>
      <c r="LG23" s="4">
        <f>'22'!LG1</f>
        <v>2.75</v>
      </c>
      <c r="LH23" s="4">
        <f>'22'!LH1</f>
        <v>3</v>
      </c>
      <c r="LI23" s="4">
        <f>'22'!LI1</f>
        <v>1.362755702104423</v>
      </c>
      <c r="LJ23" s="4">
        <f>'22'!LJ1</f>
        <v>1.1813328889023564</v>
      </c>
      <c r="LK23" s="4">
        <f>'22'!LK1</f>
        <v>1.2061182262667964</v>
      </c>
      <c r="LL23" s="4">
        <f>'22'!LL1</f>
        <v>1.1274501963920314</v>
      </c>
      <c r="LM23" s="4">
        <f>'22'!LM1</f>
        <v>1.0646121023351278</v>
      </c>
      <c r="LN23" s="4">
        <f>'22'!LN1</f>
        <v>0.84218933362854831</v>
      </c>
      <c r="LO23" s="4">
        <f>'22'!LO1</f>
        <v>0.80870890199654721</v>
      </c>
      <c r="LP23" s="4">
        <f>'22'!LP1</f>
        <v>0.88808123679065887</v>
      </c>
      <c r="LQ23" s="4">
        <f>'22'!LQ1</f>
        <v>0.83069324565935598</v>
      </c>
      <c r="LR23" s="4">
        <f>'22'!LR1</f>
        <v>0.77191819476668666</v>
      </c>
      <c r="LS23" s="4">
        <f>'22'!LS1</f>
        <v>1.1382725179792481</v>
      </c>
      <c r="LT23" s="4">
        <f>'22'!LT1</f>
        <v>1.2360316244538729</v>
      </c>
      <c r="LU23" s="4">
        <f>'22'!LU1</f>
        <v>1.2121542663385843</v>
      </c>
      <c r="LV23" s="4">
        <f>'22'!LV1</f>
        <v>0.98992294101943423</v>
      </c>
      <c r="LW23" s="4">
        <f>'22'!LW1</f>
        <v>0.83061648910667918</v>
      </c>
      <c r="LX23" s="4">
        <f>'22'!LX1</f>
        <v>1.7148779595060586</v>
      </c>
      <c r="LY23" s="4">
        <f>'22'!LY1</f>
        <v>2.2168431582952492</v>
      </c>
      <c r="LZ23" s="4">
        <f>'22'!LZ1</f>
        <v>2.1077126430778255</v>
      </c>
      <c r="MA23" s="4">
        <f>'22'!MA1</f>
        <v>1.9409960822600227</v>
      </c>
      <c r="MB23" s="4">
        <f>'22'!MB1</f>
        <v>1.8111082455702732</v>
      </c>
      <c r="MC23" s="4">
        <f>'22'!MC1</f>
        <v>1.3172442545193817</v>
      </c>
      <c r="MD23" s="4">
        <f>'22'!MD1</f>
        <v>1.4931457334767517</v>
      </c>
      <c r="ME23" s="4">
        <f>'22'!ME1</f>
        <v>1.4762732401186616</v>
      </c>
      <c r="MF23" s="4">
        <f>'22'!MF1</f>
        <v>1.356048060645086</v>
      </c>
      <c r="MG23" s="4">
        <f>'22'!MG1</f>
        <v>1.2585878917245872</v>
      </c>
      <c r="MH23" s="4">
        <f>'22'!MH1</f>
        <v>1.362755702104423</v>
      </c>
      <c r="MI23" s="4">
        <f>'22'!MI1</f>
        <v>1.1813328889023564</v>
      </c>
      <c r="MJ23" s="4">
        <f>'22'!MJ1</f>
        <v>1.2061182262667964</v>
      </c>
      <c r="MK23" s="4">
        <f>'22'!MK1</f>
        <v>1.1274501963920314</v>
      </c>
      <c r="ML23" s="4">
        <f>'22'!ML1</f>
        <v>1.0646121023351278</v>
      </c>
      <c r="MM23" s="4">
        <f>'22'!MM1</f>
        <v>1.2754148064973452</v>
      </c>
      <c r="MN23" s="4">
        <f>'22'!MN1</f>
        <v>1.3420369430077081</v>
      </c>
      <c r="MO23" s="4">
        <f>'22'!MO1</f>
        <v>1.4031043803500109</v>
      </c>
      <c r="MP23" s="4">
        <f>'22'!MP1</f>
        <v>1.4378683848209706</v>
      </c>
      <c r="MQ23" s="4">
        <f>'22'!MQ1</f>
        <v>1.4727433485053205</v>
      </c>
      <c r="MR23" s="4">
        <f>'22'!MR1</f>
        <v>1.7601999294685728</v>
      </c>
      <c r="MS23" s="4">
        <f>'22'!MS1</f>
        <v>2.0396843390303454</v>
      </c>
      <c r="MT23" s="4">
        <f>'22'!MT1</f>
        <v>2.350669588047523</v>
      </c>
      <c r="MU23" s="4">
        <f>'22'!MU1</f>
        <v>2.5578856374463728</v>
      </c>
      <c r="MV23" s="4">
        <f>'22'!MV1</f>
        <v>2.7932190980054088</v>
      </c>
      <c r="MW23" s="4">
        <f>'22'!MW1</f>
        <v>0.63222343904125011</v>
      </c>
      <c r="MX23" s="4">
        <f>'22'!MX1</f>
        <v>0.71970888820068135</v>
      </c>
      <c r="MY23" s="4">
        <f>'22'!MY1</f>
        <v>0.81421244076237254</v>
      </c>
      <c r="MZ23" s="4">
        <f>'22'!MZ1</f>
        <v>0.8364532761281096</v>
      </c>
      <c r="NA23" s="4">
        <f>'22'!NA1</f>
        <v>0.89199111357956118</v>
      </c>
      <c r="NB23" s="4">
        <f>'22'!NB1</f>
        <v>2.6546456641554967</v>
      </c>
      <c r="NC23" s="4">
        <f>'22'!NC1</f>
        <v>2.4291209365527333</v>
      </c>
      <c r="ND23" s="4">
        <f>'22'!ND1</f>
        <v>2.5021263091082195</v>
      </c>
      <c r="NE23" s="4">
        <f>'22'!NE1</f>
        <v>3.6530900723208415</v>
      </c>
      <c r="NF23" s="4">
        <f>'22'!NF1</f>
        <v>2.9035570621468927</v>
      </c>
      <c r="NG23" s="4">
        <f>'22'!NG1</f>
        <v>0.45318482963239121</v>
      </c>
      <c r="NH23" s="4">
        <f>'22'!NH1</f>
        <v>0.60204397646330132</v>
      </c>
      <c r="NI23" s="4">
        <f>'22'!NI1</f>
        <v>0.67025439190352154</v>
      </c>
      <c r="NJ23" s="4">
        <f>'22'!NJ1</f>
        <v>0.7321515938429114</v>
      </c>
      <c r="NK23" s="4">
        <f>'22'!NK1</f>
        <v>0.81030269369619545</v>
      </c>
      <c r="NL23" s="4">
        <f>'22'!NL1</f>
        <v>0.84218933362854831</v>
      </c>
      <c r="NM23" s="4">
        <f>'22'!NM1</f>
        <v>0.80870890199654721</v>
      </c>
      <c r="NN23" s="4">
        <f>'22'!NN1</f>
        <v>0.88808123679065876</v>
      </c>
      <c r="NO23" s="4">
        <f>'22'!NO1</f>
        <v>0.83069324565935598</v>
      </c>
      <c r="NP23" s="4">
        <f>'22'!NP1</f>
        <v>0.77191819476668677</v>
      </c>
      <c r="NQ23" s="4">
        <f>'22'!NQ1</f>
        <v>0.67274351267174626</v>
      </c>
      <c r="NR23" s="4">
        <f>'22'!NR1</f>
        <v>0.62180241560854754</v>
      </c>
      <c r="NS23" s="4">
        <f>'22'!NS1</f>
        <v>0.68123329011233635</v>
      </c>
      <c r="NT23" s="4">
        <f>'22'!NT1</f>
        <v>0.60615457955415053</v>
      </c>
      <c r="NU23" s="4">
        <f>'22'!NU1</f>
        <v>0.55003610108303247</v>
      </c>
      <c r="NV23" s="4">
        <f>'22'!NV1</f>
        <v>0.71828711268142031</v>
      </c>
      <c r="NW23" s="4">
        <f>'22'!NW1</f>
        <v>0.51312555401602444</v>
      </c>
      <c r="NX23" s="4">
        <f>'22'!NX1</f>
        <v>0.57509981989295045</v>
      </c>
      <c r="NY23" s="4">
        <f>'22'!NY1</f>
        <v>0.41036048845015166</v>
      </c>
      <c r="NZ23" s="4">
        <f>'22'!NZ1</f>
        <v>0.28005896527462126</v>
      </c>
      <c r="OA23" s="4">
        <f>'22'!OA1</f>
        <v>1.1382725179792481</v>
      </c>
      <c r="OB23" s="4">
        <f>'22'!OB1</f>
        <v>1.2360316244538729</v>
      </c>
      <c r="OC23" s="4">
        <f>'22'!OC1</f>
        <v>1.2122740558472782</v>
      </c>
      <c r="OD23" s="4">
        <f>'22'!OD1</f>
        <v>0.98998593201172236</v>
      </c>
      <c r="OE23" s="4">
        <f>'22'!OE1</f>
        <v>0.83217312254441078</v>
      </c>
      <c r="OF23" s="4">
        <f>'22'!OF1</f>
        <v>0.89247240362942837</v>
      </c>
      <c r="OG23" s="4">
        <f>'22'!OG1</f>
        <v>0.92101162407924386</v>
      </c>
      <c r="OH23" s="4">
        <f>'22'!OH1</f>
        <v>0.86399420657846626</v>
      </c>
      <c r="OI23" s="4">
        <f>'22'!OI1</f>
        <v>0.68850942301995588</v>
      </c>
      <c r="OJ23" s="4">
        <f>'22'!OJ1</f>
        <v>0.56504965606463531</v>
      </c>
      <c r="OK23" s="4">
        <f>'22'!OK1</f>
        <v>0.63541299038257104</v>
      </c>
      <c r="OL23" s="4">
        <f>'22'!OL1</f>
        <v>0.76227720922460285</v>
      </c>
      <c r="OM23" s="4">
        <f>'22'!OM1</f>
        <v>0.82936702150538888</v>
      </c>
      <c r="ON23" s="4">
        <f>'22'!ON1</f>
        <v>0.99219342963406232</v>
      </c>
      <c r="OO23" s="4">
        <f>'22'!OO1</f>
        <v>1.0349458845712105</v>
      </c>
      <c r="OP23" s="4">
        <f>'22'!OP1</f>
        <v>3.7800047559194212</v>
      </c>
      <c r="OQ23" s="4">
        <f>'22'!OQ1</f>
        <v>3.946998252355058</v>
      </c>
      <c r="OR23" s="4">
        <f>'22'!OR1</f>
        <v>3.6767476283388278</v>
      </c>
      <c r="OS23" s="4">
        <f>'22'!OS1</f>
        <v>3.5516358950242162</v>
      </c>
      <c r="OT23" s="4">
        <f>'22'!OT1</f>
        <v>3.8712406015037595</v>
      </c>
      <c r="OU23" s="4">
        <f>'22'!OU1</f>
        <v>4.5367084705927683</v>
      </c>
      <c r="OV23" s="4">
        <f>'22'!OV1</f>
        <v>5.6165293637323597</v>
      </c>
      <c r="OW23" s="4">
        <f>'22'!OW1</f>
        <v>5.7325464136631537</v>
      </c>
      <c r="OX23" s="4">
        <f>'22'!OX1</f>
        <v>5.4650762060923155</v>
      </c>
      <c r="OY23" s="4">
        <f>'22'!OY1</f>
        <v>4.6783665289797778</v>
      </c>
      <c r="OZ23" s="4">
        <f>'22'!OZ1</f>
        <v>2.7339759261124774</v>
      </c>
      <c r="PA23" s="4">
        <f>'22'!PA1</f>
        <v>3.718856769107636</v>
      </c>
      <c r="PB23" s="4">
        <f>'22'!PB1</f>
        <v>3.6966760525269948</v>
      </c>
      <c r="PC23" s="4">
        <f>'22'!PC1</f>
        <v>3.4886211271788135</v>
      </c>
      <c r="PD23" s="4">
        <f>'22'!PD1</f>
        <v>3.3341220276084504</v>
      </c>
      <c r="PE23" s="4">
        <f>'22'!PE1</f>
        <v>2.4018641256190998</v>
      </c>
      <c r="PF23" s="4">
        <f>'22'!PF1</f>
        <v>3.0087068126195984</v>
      </c>
      <c r="PG23" s="4">
        <f>'22'!PG1</f>
        <v>3.049674579534436</v>
      </c>
      <c r="PH23" s="4">
        <f>'22'!PH1</f>
        <v>3.5241340336917442</v>
      </c>
      <c r="PI23" s="4">
        <f>'22'!PI1</f>
        <v>4.0140330361058325</v>
      </c>
      <c r="PJ23" s="4">
        <f>'22'!PJ1</f>
        <v>1.1458773214599567</v>
      </c>
      <c r="PK23" s="4">
        <f>'22'!PK1</f>
        <v>1.075149600141275</v>
      </c>
      <c r="PL23" s="4">
        <f>'22'!PL1</f>
        <v>1.2247834780978566</v>
      </c>
      <c r="PM23" s="4">
        <f>'22'!PM1</f>
        <v>1.3360838156334984</v>
      </c>
      <c r="PN23" s="4">
        <f>'22'!PN1</f>
        <v>1.1357785009186312</v>
      </c>
      <c r="PO23" s="12">
        <f>'22'!PO1</f>
        <v>1.6718058439324295</v>
      </c>
      <c r="PP23" s="4">
        <f>'22'!PP1</f>
        <v>1.6174768315927022</v>
      </c>
      <c r="PQ23" s="4">
        <f>'22'!PQ1</f>
        <v>1.71206792570142</v>
      </c>
      <c r="PR23" s="4">
        <f>'22'!PR1</f>
        <v>2.0561839765458854</v>
      </c>
      <c r="PS23" s="4">
        <f>'22'!PS1</f>
        <v>1.8706131270077617</v>
      </c>
      <c r="PT23" s="4">
        <f>'22'!PT1</f>
        <v>0.69170080970095349</v>
      </c>
      <c r="PU23" s="4">
        <f>'22'!PU1</f>
        <v>0.70228884272012526</v>
      </c>
      <c r="PV23" s="4">
        <f>'22'!PV1</f>
        <v>0.77459301587253127</v>
      </c>
      <c r="PW23" s="4">
        <f>'22'!PW1</f>
        <v>0.74556084887799112</v>
      </c>
      <c r="PX23" s="4">
        <f>'22'!PX1</f>
        <v>0.72543688712844734</v>
      </c>
      <c r="PY23" s="4">
        <f>'22'!PY1</f>
        <v>0.88871930399708254</v>
      </c>
      <c r="PZ23" s="4">
        <f>'22'!PZ1</f>
        <v>0.97310681925257325</v>
      </c>
      <c r="QA23" s="4">
        <f>'22'!QA1</f>
        <v>0.96854509464371119</v>
      </c>
      <c r="QB23" s="4">
        <f>'22'!QB1</f>
        <v>0.89022959488858022</v>
      </c>
      <c r="QC23" s="4">
        <f>'22'!QC1</f>
        <v>0.81072288772675216</v>
      </c>
      <c r="QD23" s="4">
        <f>'22'!QD1</f>
        <v>3.5283813434738653</v>
      </c>
      <c r="QE23" s="4">
        <f>'22'!QE1</f>
        <v>4.3014523885295715</v>
      </c>
      <c r="QF23" s="4">
        <f>'22'!QF1</f>
        <v>4.309935566349016</v>
      </c>
      <c r="QG23" s="4">
        <f>'22'!QG1</f>
        <v>4.1911339717324179</v>
      </c>
      <c r="QH23" s="4">
        <f>'22'!QH1</f>
        <v>3.9330953053490485</v>
      </c>
      <c r="QI23" s="4">
        <f>'22'!QI1</f>
        <v>2.0534200790029238</v>
      </c>
      <c r="QJ23" s="4">
        <f>'22'!QJ1</f>
        <v>2.377039816330528</v>
      </c>
      <c r="QK23" s="4">
        <f>'22'!QK1</f>
        <v>2.4200609034401466</v>
      </c>
      <c r="QL23" s="4">
        <f>'22'!QL1</f>
        <v>2.4117092335128674</v>
      </c>
      <c r="QM23" s="4">
        <f>'22'!QM1</f>
        <v>2.2599311014167753</v>
      </c>
    </row>
    <row r="24" spans="1:455" x14ac:dyDescent="0.25">
      <c r="A24" s="6" t="s">
        <v>519</v>
      </c>
      <c r="B24" s="17">
        <f>MEDIAN(DB2:DB101)</f>
        <v>262.38218856408469</v>
      </c>
      <c r="C24" s="17">
        <f t="shared" ref="C24:F24" si="19">MEDIAN(DC2:DC101)</f>
        <v>254.56887068207499</v>
      </c>
      <c r="D24" s="17">
        <f t="shared" si="19"/>
        <v>253.45112367085315</v>
      </c>
      <c r="E24" s="17">
        <f t="shared" si="19"/>
        <v>254.49148446675201</v>
      </c>
      <c r="F24" s="17">
        <f t="shared" si="19"/>
        <v>272.12752075429432</v>
      </c>
      <c r="N24">
        <f>IFERROR('23'!N1,0)</f>
        <v>963</v>
      </c>
      <c r="O24" s="4">
        <f>'23'!O1</f>
        <v>325</v>
      </c>
      <c r="P24" s="4">
        <f>'23'!P1</f>
        <v>9517</v>
      </c>
      <c r="Q24" s="4">
        <f>'23'!Q1</f>
        <v>15768</v>
      </c>
      <c r="R24" s="4">
        <f>'23'!R1</f>
        <v>-14617</v>
      </c>
      <c r="S24" s="4">
        <f>'23'!S1</f>
        <v>1442</v>
      </c>
      <c r="T24" s="4">
        <f>'23'!T1</f>
        <v>568</v>
      </c>
      <c r="U24" s="4">
        <f>'23'!U1</f>
        <v>12144</v>
      </c>
      <c r="V24" s="4">
        <f>'23'!V1</f>
        <v>19785</v>
      </c>
      <c r="W24" s="4">
        <f>'23'!W1</f>
        <v>-6395</v>
      </c>
      <c r="X24" s="7">
        <f>'23'!X1</f>
        <v>-7.7067576979292354E-2</v>
      </c>
      <c r="Y24" s="7">
        <f>'23'!Y1</f>
        <v>-2.0056810808472596E-2</v>
      </c>
      <c r="Z24" s="7">
        <f>'23'!Z1</f>
        <v>0.51744936584227375</v>
      </c>
      <c r="AA24" s="7">
        <f>'23'!AA1</f>
        <v>0.18779725035301864</v>
      </c>
      <c r="AB24" s="7">
        <f>'23'!AB1</f>
        <v>-8.8083338709917566E-2</v>
      </c>
      <c r="AC24" s="7">
        <f>'23'!AC1</f>
        <v>3.6630978901173526E-2</v>
      </c>
      <c r="AD24" s="7">
        <f>'23'!AD1</f>
        <v>0.35981782438662646</v>
      </c>
      <c r="AE24" s="7">
        <f>'23'!AE1</f>
        <v>-0.10052041053910001</v>
      </c>
      <c r="AF24" s="7">
        <f>'23'!AF1</f>
        <v>-0.33425990271021544</v>
      </c>
      <c r="AG24" s="7">
        <f>'23'!AG1</f>
        <v>-0.1017478152309613</v>
      </c>
      <c r="AH24" s="7">
        <f>'23'!AH1</f>
        <v>-0.77294309404011052</v>
      </c>
      <c r="AI24" s="7">
        <f>'23'!AI1</f>
        <v>-0.70892551414014315</v>
      </c>
      <c r="AJ24" s="4">
        <f>'23'!AJ1</f>
        <v>221686</v>
      </c>
      <c r="AK24" s="4">
        <f>'23'!AK1</f>
        <v>169415</v>
      </c>
      <c r="AL24" s="4">
        <f>'23'!AL1</f>
        <v>37139</v>
      </c>
      <c r="AM24" s="4">
        <f>'23'!AM1</f>
        <v>90338</v>
      </c>
      <c r="AN24" s="4">
        <f>'23'!AN1</f>
        <v>201984</v>
      </c>
      <c r="AO24" s="4">
        <f>'23'!AO1</f>
        <v>5.3035283804514577E-3</v>
      </c>
      <c r="AP24" s="4">
        <f>'23'!AP1</f>
        <v>2.4683662029891863E-3</v>
      </c>
      <c r="AQ24" s="4">
        <f>'23'!AQ1</f>
        <v>2.9938236003481432E-3</v>
      </c>
      <c r="AR24" s="4">
        <f>'23'!AR1</f>
        <v>2.2429532694258326E-3</v>
      </c>
      <c r="AS24" s="4">
        <f>'23'!AS1</f>
        <v>1.7024844838867466E-3</v>
      </c>
      <c r="AT24" s="4">
        <f>'23'!AT1</f>
        <v>3.4681130834976988E-2</v>
      </c>
      <c r="AU24" s="4">
        <f>'23'!AU1</f>
        <v>1.1100107079837319E-2</v>
      </c>
      <c r="AV24" s="4">
        <f>'23'!AV1</f>
        <v>4.0005033398697605E-2</v>
      </c>
      <c r="AW24" s="4">
        <f>'23'!AW1</f>
        <v>3.0179864851350772E-2</v>
      </c>
      <c r="AX24" s="4">
        <f>'23'!AX1</f>
        <v>5.2249757014807802E-2</v>
      </c>
      <c r="AY24" s="4">
        <f>'23'!AY1</f>
        <v>0.91656804733727815</v>
      </c>
      <c r="AZ24" s="4">
        <f>'23'!AZ1</f>
        <v>0.93942699718978262</v>
      </c>
      <c r="BA24" s="4">
        <f>'23'!BA1</f>
        <v>0.99451044954542123</v>
      </c>
      <c r="BB24" s="4">
        <f>'23'!BB1</f>
        <v>0.83855736674428905</v>
      </c>
      <c r="BC24" s="4">
        <f>'23'!BC1</f>
        <v>0.58042015792449353</v>
      </c>
      <c r="BD24" s="4">
        <f>'23'!BD1</f>
        <v>-15228</v>
      </c>
      <c r="BE24" s="4">
        <f>'23'!BE1</f>
        <v>-12049</v>
      </c>
      <c r="BF24" s="4">
        <f>'23'!BF1</f>
        <v>-1047</v>
      </c>
      <c r="BG24" s="4">
        <f>'23'!BG1</f>
        <v>-22601</v>
      </c>
      <c r="BH24" s="4">
        <f>'23'!BH1</f>
        <v>-66049</v>
      </c>
      <c r="BI24" s="4">
        <f>'23'!BI1</f>
        <v>-46.429406356711318</v>
      </c>
      <c r="BJ24" s="4">
        <f>'23'!BJ1</f>
        <v>-53.657066976512574</v>
      </c>
      <c r="BK24" s="4">
        <f>'23'!BK1</f>
        <v>-629.23495702005732</v>
      </c>
      <c r="BL24" s="4">
        <f>'23'!BL1</f>
        <v>-22.060793770187161</v>
      </c>
      <c r="BM24" s="4">
        <f>'23'!BM1</f>
        <v>-7.5950582143560084</v>
      </c>
      <c r="BN24" s="4">
        <f>'23'!BN1</f>
        <v>-7.8613970895029475</v>
      </c>
      <c r="BO24" s="4">
        <f>'23'!BO1</f>
        <v>-6.8024590341431121</v>
      </c>
      <c r="BP24" s="4">
        <f>'23'!BP1</f>
        <v>-0.58006948903248134</v>
      </c>
      <c r="BQ24" s="4">
        <f>'23'!BQ1</f>
        <v>-16.545188890404255</v>
      </c>
      <c r="BR24" s="4">
        <f>'23'!BR1</f>
        <v>-48.05756449767366</v>
      </c>
      <c r="BS24" s="4">
        <f>'23'!BS1</f>
        <v>5.1176311160474669E-3</v>
      </c>
      <c r="BT24" s="4">
        <f>'23'!BT1</f>
        <v>1.5940280352746143E-3</v>
      </c>
      <c r="BU24" s="4">
        <f>'23'!BU1</f>
        <v>4.5741832845490944E-2</v>
      </c>
      <c r="BV24" s="4">
        <f>'23'!BV1</f>
        <v>0.1150017139398006</v>
      </c>
      <c r="BW24" s="4">
        <f>'23'!BW1</f>
        <v>-0.12662756750669218</v>
      </c>
      <c r="BX24" s="4">
        <f>'23'!BX1</f>
        <v>7.6631610273524891E-3</v>
      </c>
      <c r="BY24" s="4">
        <f>'23'!BY1</f>
        <v>2.7858705354953258E-3</v>
      </c>
      <c r="BZ24" s="4">
        <f>'23'!BZ1</f>
        <v>5.8368059060170431E-2</v>
      </c>
      <c r="CA24" s="4">
        <f>'23'!CA1</f>
        <v>0.14429914448877187</v>
      </c>
      <c r="CB24" s="4">
        <f>'23'!CB1</f>
        <v>-5.5400102223800818E-2</v>
      </c>
      <c r="CC24" s="4">
        <f>'23'!CC1</f>
        <v>-0.50260960334029225</v>
      </c>
      <c r="CD24" s="4">
        <f>'23'!CD1</f>
        <v>-0.11292564280750521</v>
      </c>
      <c r="CE24" s="4">
        <f>'23'!CE1</f>
        <v>-2.9703495630461925</v>
      </c>
      <c r="CF24" s="4">
        <f>'23'!CF1</f>
        <v>-1.1174261214655234</v>
      </c>
      <c r="CG24" s="4">
        <f>'23'!CG1</f>
        <v>0.30151199488438291</v>
      </c>
      <c r="CH24" s="4">
        <f>'23'!CH1</f>
        <v>1.3620413364694699E-3</v>
      </c>
      <c r="CI24" s="4">
        <f>'23'!CI1</f>
        <v>5.0269599730245595E-4</v>
      </c>
      <c r="CJ24" s="4">
        <f>'23'!CJ1</f>
        <v>1.4445765009281901E-2</v>
      </c>
      <c r="CK24" s="4">
        <f>'23'!CK1</f>
        <v>3.162480244526631E-2</v>
      </c>
      <c r="CL24" s="4">
        <f>'23'!CL1</f>
        <v>-2.9138077449037767E-2</v>
      </c>
      <c r="CM24" s="4">
        <f>'23'!CM1</f>
        <v>0.99863795866353056</v>
      </c>
      <c r="CN24" s="4">
        <f>'23'!CN1</f>
        <v>0.99949730400269754</v>
      </c>
      <c r="CO24" s="4">
        <f>'23'!CO1</f>
        <v>0.98555423499071815</v>
      </c>
      <c r="CP24" s="4">
        <f>'23'!CP1</f>
        <v>0.96837519755473367</v>
      </c>
      <c r="CQ24" s="4">
        <f>'23'!CQ1</f>
        <v>1.0291380774490377</v>
      </c>
      <c r="CR24" s="4">
        <f>'23'!CR1</f>
        <v>1.3738850558970056E-3</v>
      </c>
      <c r="CS24" s="4">
        <f>'23'!CS1</f>
        <v>5.0415892330269081E-4</v>
      </c>
      <c r="CT24" s="4">
        <f>'23'!CT1</f>
        <v>1.3096819029401444E-2</v>
      </c>
      <c r="CU24" s="4">
        <f>'23'!CU1</f>
        <v>3.0032111961419937E-2</v>
      </c>
      <c r="CV24" s="4">
        <f>'23'!CV1</f>
        <v>-3.1088755131122785E-2</v>
      </c>
      <c r="CW24" s="4">
        <f>'23'!CW1</f>
        <v>3.7573243770360252</v>
      </c>
      <c r="CX24" s="4">
        <f>'23'!CX1</f>
        <v>3.1709582806077905</v>
      </c>
      <c r="CY24" s="4">
        <f>'23'!CY1</f>
        <v>3.1664527850273241</v>
      </c>
      <c r="CZ24" s="4">
        <f>'23'!CZ1</f>
        <v>3.6364405481690016</v>
      </c>
      <c r="DA24" s="4">
        <f>'23'!DA1</f>
        <v>4.3457763377890206</v>
      </c>
      <c r="DB24" s="4">
        <f>'23'!DB1</f>
        <v>97.143595647690972</v>
      </c>
      <c r="DC24" s="4">
        <f>'23'!DC1</f>
        <v>115.10715931905574</v>
      </c>
      <c r="DD24" s="4">
        <f>'23'!DD1</f>
        <v>115.27094347527128</v>
      </c>
      <c r="DE24" s="4">
        <f>'23'!DE1</f>
        <v>100.37287703872474</v>
      </c>
      <c r="DF24" s="4">
        <f>'23'!DF1</f>
        <v>83.989596249147809</v>
      </c>
      <c r="DG24" s="4">
        <f>'23'!DG1</f>
        <v>4.3925087908947456</v>
      </c>
      <c r="DH24" s="4">
        <f>'23'!DH1</f>
        <v>3.5011047330228529</v>
      </c>
      <c r="DI24" s="4">
        <f>'23'!DI1</f>
        <v>3.6188553631165234</v>
      </c>
      <c r="DJ24" s="4">
        <f>'23'!DJ1</f>
        <v>4.405803760780433</v>
      </c>
      <c r="DK24" s="4">
        <f>'23'!DK1</f>
        <v>6.0335325884319788</v>
      </c>
      <c r="DL24" s="4">
        <f>'23'!DL1</f>
        <v>83.09602037828823</v>
      </c>
      <c r="DM24" s="4">
        <f>'23'!DM1</f>
        <v>104.25280813717877</v>
      </c>
      <c r="DN24" s="4">
        <f>'23'!DN1</f>
        <v>100.86062121191424</v>
      </c>
      <c r="DO24" s="4">
        <f>'23'!DO1</f>
        <v>82.845269516803171</v>
      </c>
      <c r="DP24" s="4">
        <f>'23'!DP1</f>
        <v>60.495239671003056</v>
      </c>
      <c r="DQ24" s="4">
        <f>'23'!DQ1</f>
        <v>131.85882133532263</v>
      </c>
      <c r="DR24" s="4">
        <f>'23'!DR1</f>
        <v>376.53698311007571</v>
      </c>
      <c r="DS24" s="4">
        <f>'23'!DS1</f>
        <v>93.328941776455594</v>
      </c>
      <c r="DT24" s="4">
        <f>'23'!DT1</f>
        <v>127.48555356686269</v>
      </c>
      <c r="DU24" s="4">
        <f>'23'!DU1</f>
        <v>63.044614804574586</v>
      </c>
      <c r="DV24" s="4">
        <f>'23'!DV1</f>
        <v>2.7681121088727871</v>
      </c>
      <c r="DW24" s="4">
        <f>'23'!DW1</f>
        <v>0.96936029227518661</v>
      </c>
      <c r="DX24" s="4">
        <f>'23'!DX1</f>
        <v>3.9108983028464999</v>
      </c>
      <c r="DY24" s="4">
        <f>'23'!DY1</f>
        <v>2.8630694991536236</v>
      </c>
      <c r="DZ24" s="4">
        <f>'23'!DZ1</f>
        <v>5.7895507987704482</v>
      </c>
      <c r="EA24" s="4">
        <f>'23'!EA1</f>
        <v>3.8736960333114179</v>
      </c>
      <c r="EB24" s="4">
        <f>'23'!EB1</f>
        <v>3.2501696687563153</v>
      </c>
      <c r="EC24" s="4">
        <f>'23'!EC1</f>
        <v>3.4542170443463398</v>
      </c>
      <c r="ED24" s="4">
        <f>'23'!ED1</f>
        <v>3.5615526379701987</v>
      </c>
      <c r="EE24" s="4">
        <f>'23'!EE1</f>
        <v>3.1867333261337722</v>
      </c>
      <c r="EF24" s="4">
        <f>'23'!EF1</f>
        <v>94.225255895460847</v>
      </c>
      <c r="EG24" s="4">
        <f>'23'!EG1</f>
        <v>112.3018295040788</v>
      </c>
      <c r="EH24" s="4">
        <f>'23'!EH1</f>
        <v>105.66794017689497</v>
      </c>
      <c r="EI24" s="4">
        <f>'23'!EI1</f>
        <v>102.48339336857897</v>
      </c>
      <c r="EJ24" s="4">
        <f>'23'!EJ1</f>
        <v>114.53735303381268</v>
      </c>
      <c r="EK24" s="4">
        <f>'23'!EK1</f>
        <v>0.97645783401444419</v>
      </c>
      <c r="EL24" s="4">
        <f>'23'!EL1</f>
        <v>0.98825323955543787</v>
      </c>
      <c r="EM24" s="4">
        <f>'23'!EM1</f>
        <v>0.93421096900398448</v>
      </c>
      <c r="EN24" s="4">
        <f>'23'!EN1</f>
        <v>1.042505707054868</v>
      </c>
      <c r="EO24" s="4">
        <f>'23'!EO1</f>
        <v>1.3766687169180389</v>
      </c>
      <c r="EP24" s="4">
        <f>'23'!EP1</f>
        <v>-1.0182119645220091E-2</v>
      </c>
      <c r="EQ24" s="4">
        <f>'23'!EQ1</f>
        <v>-1.4115731340062583E-2</v>
      </c>
      <c r="ER24" s="4">
        <f>'23'!ER1</f>
        <v>-1.5399478032673424E-2</v>
      </c>
      <c r="ES24" s="4">
        <f>'23'!ES1</f>
        <v>-0.10291661500536062</v>
      </c>
      <c r="ET24" s="4">
        <f>'23'!ET1</f>
        <v>-0.41997522372285223</v>
      </c>
      <c r="EU24" s="4">
        <f>'23'!EU1</f>
        <v>-98.21137787056368</v>
      </c>
      <c r="EV24" s="4">
        <f>'23'!EV1</f>
        <v>-70.842946490618488</v>
      </c>
      <c r="EW24" s="4">
        <f>'23'!EW1</f>
        <v>-64.937265917603</v>
      </c>
      <c r="EX24" s="4">
        <f>'23'!EX1</f>
        <v>-9.7166040677485643</v>
      </c>
      <c r="EY24" s="4">
        <f>'23'!EY1</f>
        <v>-2.3810928443243466</v>
      </c>
      <c r="EZ24" s="4">
        <f>'23'!EZ1</f>
        <v>-95.899269311064714</v>
      </c>
      <c r="FA24" s="4">
        <f>'23'!FA1</f>
        <v>-70.01077136900625</v>
      </c>
      <c r="FB24" s="4">
        <f>'23'!FB1</f>
        <v>-60.665106117353311</v>
      </c>
      <c r="FC24" s="4">
        <f>'23'!FC1</f>
        <v>-10.129615193820424</v>
      </c>
      <c r="FD24" s="4">
        <f>'23'!FD1</f>
        <v>-3.2779760308587225</v>
      </c>
      <c r="FE24" s="4">
        <f>'23'!FE1</f>
        <v>1.3525119258327438E-2</v>
      </c>
      <c r="FF24" s="4">
        <f>'23'!FF1</f>
        <v>5.460054462470755E-3</v>
      </c>
      <c r="FG24" s="4">
        <f>'23'!FG1</f>
        <v>7.8101557169702835E-3</v>
      </c>
      <c r="FH24" s="4">
        <f>'23'!FH1</f>
        <v>-3.81971789881181E-2</v>
      </c>
      <c r="FI24" s="4">
        <f>'23'!FI1</f>
        <v>1.3545730385782401E-2</v>
      </c>
      <c r="FJ24" s="4">
        <f>'23'!FJ1</f>
        <v>5.3482309530158971E-2</v>
      </c>
      <c r="FK24" s="4">
        <f>'23'!FK1</f>
        <v>1.7663319949774433E-2</v>
      </c>
      <c r="FL24" s="4">
        <f>'23'!FL1</f>
        <v>2.3969625098394308E-2</v>
      </c>
      <c r="FM24" s="4">
        <f>'23'!FM1</f>
        <v>-0.12452864508636552</v>
      </c>
      <c r="FN24" s="4">
        <f>'23'!FN1</f>
        <v>4.6409041425182332E-2</v>
      </c>
      <c r="FO24" s="4">
        <f>'23'!FO1</f>
        <v>-5.1289144050104385</v>
      </c>
      <c r="FP24" s="4">
        <f>'23'!FP1</f>
        <v>-1.2366226546212649</v>
      </c>
      <c r="FQ24" s="4">
        <f>'23'!FQ1</f>
        <v>-1.4541198501872659</v>
      </c>
      <c r="FR24" s="4">
        <f>'23'!FR1</f>
        <v>1.2614272553327193</v>
      </c>
      <c r="FS24" s="4">
        <f>'23'!FS1</f>
        <v>-0.15212772540687722</v>
      </c>
      <c r="FT24">
        <f>IFERROR('23'!FT1,0)</f>
        <v>0</v>
      </c>
      <c r="FU24">
        <f>IFERROR('23'!FU1,0)</f>
        <v>0</v>
      </c>
      <c r="FV24">
        <f>IFERROR('23'!FV1,0)</f>
        <v>0</v>
      </c>
      <c r="FW24">
        <f>IFERROR('23'!FW1,0)</f>
        <v>0</v>
      </c>
      <c r="FX24">
        <f>IFERROR('23'!FX1,0)</f>
        <v>0</v>
      </c>
      <c r="FY24" s="4">
        <f>'23'!FY1</f>
        <v>-8.0925531293012276E-2</v>
      </c>
      <c r="FZ24" s="4">
        <f>'23'!FZ1</f>
        <v>-5.9096750144688702E-2</v>
      </c>
      <c r="GA24" s="4">
        <f>'23'!GA1</f>
        <v>-5.0322264357706226E-3</v>
      </c>
      <c r="GB24" s="4">
        <f>'23'!GB1</f>
        <v>-0.16483724865255159</v>
      </c>
      <c r="GC24" s="4">
        <f>'23'!GC1</f>
        <v>-0.57218473053632846</v>
      </c>
      <c r="GD24" s="4">
        <f>'23'!GD1</f>
        <v>5.1176311160474669E-3</v>
      </c>
      <c r="GE24" s="4">
        <f>'23'!GE1</f>
        <v>1.5940280352746143E-3</v>
      </c>
      <c r="GF24" s="4">
        <f>'23'!GF1</f>
        <v>4.5741832845490944E-2</v>
      </c>
      <c r="GG24" s="4">
        <f>'23'!GG1</f>
        <v>0.1150017139398006</v>
      </c>
      <c r="GH24" s="4">
        <f>'23'!GH1</f>
        <v>-0.12662756750669218</v>
      </c>
      <c r="GI24" s="4">
        <f>'23'!GI1</f>
        <v>7.6631610273524891E-3</v>
      </c>
      <c r="GJ24" s="4">
        <f>'23'!GJ1</f>
        <v>2.7858705354953258E-3</v>
      </c>
      <c r="GK24" s="4">
        <f>'23'!GK1</f>
        <v>5.8368059060170431E-2</v>
      </c>
      <c r="GL24" s="4">
        <f>'23'!GL1</f>
        <v>0.14429914448877187</v>
      </c>
      <c r="GM24" s="4">
        <f>'23'!GM1</f>
        <v>-5.5400102223800818E-2</v>
      </c>
      <c r="GN24" s="4">
        <f>'23'!GN1</f>
        <v>0.10628517374968778</v>
      </c>
      <c r="GO24" s="4">
        <f>'23'!GO1</f>
        <v>9.8094032939976261E-2</v>
      </c>
      <c r="GP24" s="4">
        <f>'23'!GP1</f>
        <v>9.6126579479859073E-2</v>
      </c>
      <c r="GQ24" s="4">
        <f>'23'!GQ1</f>
        <v>0.14586721707229908</v>
      </c>
      <c r="GR24" s="4">
        <f>'23'!GR1</f>
        <v>0.60641237774293311</v>
      </c>
      <c r="GS24" s="4">
        <f>'23'!GS1</f>
        <v>3.7573243770360252</v>
      </c>
      <c r="GT24" s="4">
        <f>'23'!GT1</f>
        <v>3.1709582806077905</v>
      </c>
      <c r="GU24" s="4">
        <f>'23'!GU1</f>
        <v>3.1664527850273241</v>
      </c>
      <c r="GV24" s="4">
        <f>'23'!GV1</f>
        <v>3.6364405481690016</v>
      </c>
      <c r="GW24" s="4">
        <f>'23'!GW1</f>
        <v>4.3457763377890206</v>
      </c>
      <c r="GX24" s="4">
        <f>'23'!GX1</f>
        <v>3.7645699701870083</v>
      </c>
      <c r="GY24" s="4">
        <f>'23'!GY1</f>
        <v>3.1734493295272848</v>
      </c>
      <c r="GZ24" s="4">
        <f>'23'!GZ1</f>
        <v>3.416977828404443</v>
      </c>
      <c r="HA24" s="4">
        <f>'23'!HA1</f>
        <v>4.1179874845927751</v>
      </c>
      <c r="HB24" s="4">
        <f>'23'!HB1</f>
        <v>3.9021398646834098</v>
      </c>
      <c r="HC24" s="4">
        <f>'23'!HC1</f>
        <v>0.97645783401444419</v>
      </c>
      <c r="HD24" s="4">
        <f>'23'!HD1</f>
        <v>0.98825323955543787</v>
      </c>
      <c r="HE24" s="4">
        <f>'23'!HE1</f>
        <v>0.93421096900398448</v>
      </c>
      <c r="HF24" s="4">
        <f>'23'!HF1</f>
        <v>1.042505707054868</v>
      </c>
      <c r="HG24" s="4">
        <f>'23'!HG1</f>
        <v>1.3766687169180389</v>
      </c>
      <c r="HH24" s="4">
        <f>'23'!HH1</f>
        <v>7.6631610273524891E-3</v>
      </c>
      <c r="HI24" s="4">
        <f>'23'!HI1</f>
        <v>2.7858705354953258E-3</v>
      </c>
      <c r="HJ24" s="4">
        <f>'23'!HJ1</f>
        <v>5.8368059060170431E-2</v>
      </c>
      <c r="HK24" s="4">
        <f>'23'!HK1</f>
        <v>0.14429914448877187</v>
      </c>
      <c r="HL24" s="4">
        <f>'23'!HL1</f>
        <v>-5.5400102223800818E-2</v>
      </c>
      <c r="HM24" s="4">
        <f>'23'!HM1</f>
        <v>3.9403527604916753</v>
      </c>
      <c r="HN24" s="4">
        <f>'23'!HN1</f>
        <v>3.2166406717479377</v>
      </c>
      <c r="HO24" s="4">
        <f>'23'!HO1</f>
        <v>2.952301991262094</v>
      </c>
      <c r="HP24" s="4">
        <f>'23'!HP1</f>
        <v>3.498165719745316</v>
      </c>
      <c r="HQ24" s="4">
        <f>'23'!HQ1</f>
        <v>4.7593582424436685</v>
      </c>
      <c r="HR24" s="4">
        <f>'23'!HR1</f>
        <v>0.91656804733727815</v>
      </c>
      <c r="HS24" s="4">
        <f>'23'!HS1</f>
        <v>0.93942699718978262</v>
      </c>
      <c r="HT24" s="4">
        <f>'23'!HT1</f>
        <v>0.99451044954542123</v>
      </c>
      <c r="HU24" s="4">
        <f>'23'!HU1</f>
        <v>0.83855736674428905</v>
      </c>
      <c r="HV24" s="4">
        <f>'23'!HV1</f>
        <v>0.58042015792449353</v>
      </c>
      <c r="HW24" s="4">
        <f>'23'!HW1</f>
        <v>1.9275020507063922</v>
      </c>
      <c r="HX24" s="4">
        <f>'23'!HX1</f>
        <v>1.5572350489549824</v>
      </c>
      <c r="HY24" s="4">
        <f>'23'!HY1</f>
        <v>1.6860104621493401</v>
      </c>
      <c r="HZ24" s="4">
        <f>'23'!HZ1</f>
        <v>2.3373534624258827</v>
      </c>
      <c r="IA24" s="4">
        <f>'23'!IA1</f>
        <v>2.0212095813272239</v>
      </c>
      <c r="IB24" s="4">
        <f>'23'!IB1</f>
        <v>1.024109762004539</v>
      </c>
      <c r="IC24" s="4">
        <f>'23'!IC1</f>
        <v>1.0118863869850265</v>
      </c>
      <c r="ID24" s="4">
        <f>'23'!ID1</f>
        <v>1.0704220279774246</v>
      </c>
      <c r="IE24" s="4">
        <f>'23'!IE1</f>
        <v>0.95922736272116083</v>
      </c>
      <c r="IF24" s="4">
        <f>'23'!IF1</f>
        <v>0.72639117001126408</v>
      </c>
      <c r="IG24" s="4">
        <f>'23'!IG1</f>
        <v>0</v>
      </c>
      <c r="IH24" s="4">
        <f>'23'!IH1</f>
        <v>0</v>
      </c>
      <c r="II24" s="4">
        <f>'23'!II1</f>
        <v>0</v>
      </c>
      <c r="IJ24" s="4">
        <f>'23'!IJ1</f>
        <v>0</v>
      </c>
      <c r="IK24" s="4">
        <f>'23'!IK1</f>
        <v>0</v>
      </c>
      <c r="IL24" s="4">
        <f>'23'!IL1</f>
        <v>7.6631610273524891E-3</v>
      </c>
      <c r="IM24" s="4">
        <f>'23'!IM1</f>
        <v>2.7858705354953258E-3</v>
      </c>
      <c r="IN24" s="4">
        <f>'23'!IN1</f>
        <v>5.8368059060170431E-2</v>
      </c>
      <c r="IO24" s="4">
        <f>'23'!IO1</f>
        <v>0.14429914448877187</v>
      </c>
      <c r="IP24" s="4">
        <f>'23'!IP1</f>
        <v>-5.5400102223800818E-2</v>
      </c>
      <c r="IQ24" s="4">
        <f>'23'!IQ1</f>
        <v>3.9403527604916753</v>
      </c>
      <c r="IR24" s="4">
        <f>'23'!IR1</f>
        <v>3.2166406717479377</v>
      </c>
      <c r="IS24" s="4">
        <f>'23'!IS1</f>
        <v>2.952301991262094</v>
      </c>
      <c r="IT24" s="4">
        <f>'23'!IT1</f>
        <v>3.498165719745316</v>
      </c>
      <c r="IU24" s="4">
        <f>'23'!IU1</f>
        <v>4.7593582424436685</v>
      </c>
      <c r="IV24" s="4">
        <f>'23'!IV1</f>
        <v>0.91656804733727815</v>
      </c>
      <c r="IW24" s="4">
        <f>'23'!IW1</f>
        <v>0.93942699718978262</v>
      </c>
      <c r="IX24" s="4">
        <f>'23'!IX1</f>
        <v>0.99451044954542123</v>
      </c>
      <c r="IY24" s="4">
        <f>'23'!IY1</f>
        <v>0.83855736674428905</v>
      </c>
      <c r="IZ24" s="4">
        <f>'23'!IZ1</f>
        <v>0.58042015792449353</v>
      </c>
      <c r="JA24" s="4">
        <f>'23'!JA1</f>
        <v>1.0731390642514187</v>
      </c>
      <c r="JB24" s="4">
        <f>'23'!JB1</f>
        <v>0.90250881362134239</v>
      </c>
      <c r="JC24" s="4">
        <f>'23'!JC1</f>
        <v>1.0774470137770609</v>
      </c>
      <c r="JD24" s="4">
        <f>'23'!JD1</f>
        <v>1.5004371677032391</v>
      </c>
      <c r="JE24" s="4">
        <f>'23'!JE1</f>
        <v>0.92896549651053983</v>
      </c>
      <c r="JF24" s="4">
        <f>'23'!JF1</f>
        <v>-1.0182119645220091E-2</v>
      </c>
      <c r="JG24" s="4">
        <f>'23'!JG1</f>
        <v>-1.4115731340062583E-2</v>
      </c>
      <c r="JH24" s="4">
        <f>'23'!JH1</f>
        <v>-1.5399478032673424E-2</v>
      </c>
      <c r="JI24" s="4">
        <f>'23'!JI1</f>
        <v>-0.10291661500536062</v>
      </c>
      <c r="JJ24" s="4">
        <f>'23'!JJ1</f>
        <v>-0.41997522372285223</v>
      </c>
      <c r="JK24" s="4">
        <f>'23'!JK1</f>
        <v>18.599267324717616</v>
      </c>
      <c r="JL24" s="4">
        <f>'23'!JL1</f>
        <v>56.476538353470076</v>
      </c>
      <c r="JM24" s="4">
        <f>'23'!JM1</f>
        <v>41.596909207984545</v>
      </c>
      <c r="JN24" s="4">
        <f>'23'!JN1</f>
        <v>-8.0126404494382015</v>
      </c>
      <c r="JO24" s="4">
        <f>'23'!JO1</f>
        <v>21.511186440677967</v>
      </c>
      <c r="JP24" s="4">
        <f>'23'!JP1</f>
        <v>7.6631610273524891E-3</v>
      </c>
      <c r="JQ24" s="4">
        <f>'23'!JQ1</f>
        <v>2.7858705354953258E-3</v>
      </c>
      <c r="JR24" s="4">
        <f>'23'!JR1</f>
        <v>5.8368059060170431E-2</v>
      </c>
      <c r="JS24" s="4">
        <f>'23'!JS1</f>
        <v>0.14429914448877187</v>
      </c>
      <c r="JT24" s="4">
        <f>'23'!JT1</f>
        <v>-5.5400102223800818E-2</v>
      </c>
      <c r="JU24" s="4">
        <f>'23'!JU1</f>
        <v>1.3613009310373011E-2</v>
      </c>
      <c r="JV24" s="4">
        <f>'23'!JV1</f>
        <v>5.4712601269811985E-3</v>
      </c>
      <c r="JW24" s="4">
        <f>'23'!JW1</f>
        <v>6.8874880995322598E-3</v>
      </c>
      <c r="JX24" s="4">
        <f>'23'!JX1</f>
        <v>-3.4758157427115272E-2</v>
      </c>
      <c r="JY24" s="4">
        <f>'23'!JY1</f>
        <v>1.4559905868974666E-2</v>
      </c>
      <c r="JZ24" s="4">
        <f>'23'!JZ1</f>
        <v>0</v>
      </c>
      <c r="KA24" s="4">
        <f>'23'!KA1</f>
        <v>0</v>
      </c>
      <c r="KB24" s="4">
        <f>'23'!KB1</f>
        <v>0</v>
      </c>
      <c r="KC24" s="4">
        <f>'23'!KC1</f>
        <v>0</v>
      </c>
      <c r="KD24" s="4">
        <f>'23'!KD1</f>
        <v>0</v>
      </c>
      <c r="KE24" s="4">
        <f>'23'!KE1</f>
        <v>3</v>
      </c>
      <c r="KF24" s="4">
        <f>'23'!KF1</f>
        <v>4</v>
      </c>
      <c r="KG24" s="4">
        <f>'23'!KG1</f>
        <v>4</v>
      </c>
      <c r="KH24" s="4">
        <f>'23'!KH1</f>
        <v>0</v>
      </c>
      <c r="KI24" s="4">
        <f>'23'!KI1</f>
        <v>3</v>
      </c>
      <c r="KJ24" s="4">
        <f>'23'!KJ1</f>
        <v>1</v>
      </c>
      <c r="KK24" s="4">
        <f>'23'!KK1</f>
        <v>1</v>
      </c>
      <c r="KL24" s="4">
        <f>'23'!KL1</f>
        <v>1</v>
      </c>
      <c r="KM24" s="4">
        <f>'23'!KM1</f>
        <v>3</v>
      </c>
      <c r="KN24" s="4">
        <f>'23'!KN1</f>
        <v>0</v>
      </c>
      <c r="KO24" s="4">
        <f>'23'!KO1</f>
        <v>1</v>
      </c>
      <c r="KP24" s="4">
        <f>'23'!KP1</f>
        <v>1</v>
      </c>
      <c r="KQ24" s="4">
        <f>'23'!KQ1</f>
        <v>1</v>
      </c>
      <c r="KR24" s="4">
        <f>'23'!KR1</f>
        <v>0</v>
      </c>
      <c r="KS24" s="4">
        <f>'23'!KS1</f>
        <v>1</v>
      </c>
      <c r="KT24" s="4">
        <f>'23'!KT1</f>
        <v>1.5</v>
      </c>
      <c r="KU24" s="4">
        <f>'23'!KU1</f>
        <v>2</v>
      </c>
      <c r="KV24" s="4">
        <f>'23'!KV1</f>
        <v>2</v>
      </c>
      <c r="KW24" s="4">
        <f>'23'!KW1</f>
        <v>0</v>
      </c>
      <c r="KX24" s="4">
        <f>'23'!KX1</f>
        <v>1.5</v>
      </c>
      <c r="KY24" s="4">
        <f>'23'!KY1</f>
        <v>1</v>
      </c>
      <c r="KZ24" s="4">
        <f>'23'!KZ1</f>
        <v>1</v>
      </c>
      <c r="LA24" s="4">
        <f>'23'!LA1</f>
        <v>1</v>
      </c>
      <c r="LB24" s="4">
        <f>'23'!LB1</f>
        <v>1.5</v>
      </c>
      <c r="LC24" s="4">
        <f>'23'!LC1</f>
        <v>0.5</v>
      </c>
      <c r="LD24" s="4">
        <f>'23'!LD1</f>
        <v>1.25</v>
      </c>
      <c r="LE24" s="4">
        <f>'23'!LE1</f>
        <v>1.5</v>
      </c>
      <c r="LF24" s="4">
        <f>'23'!LF1</f>
        <v>1.5</v>
      </c>
      <c r="LG24" s="4">
        <f>'23'!LG1</f>
        <v>0.75</v>
      </c>
      <c r="LH24" s="4">
        <f>'23'!LH1</f>
        <v>1</v>
      </c>
      <c r="LI24" s="4">
        <f>'23'!LI1</f>
        <v>-9.1758057564292894E-2</v>
      </c>
      <c r="LJ24" s="4">
        <f>'23'!LJ1</f>
        <v>-0.16911505464801974</v>
      </c>
      <c r="LK24" s="4">
        <f>'23'!LK1</f>
        <v>-0.17431991294885746</v>
      </c>
      <c r="LL24" s="4">
        <f>'23'!LL1</f>
        <v>-0.71564053149406637</v>
      </c>
      <c r="LM24" s="4">
        <f>'23'!LM1</f>
        <v>-2.0145023893621441</v>
      </c>
      <c r="LN24" s="4">
        <f>'23'!LN1</f>
        <v>1.598208794238571E-2</v>
      </c>
      <c r="LO24" s="4">
        <f>'23'!LO1</f>
        <v>5.1152567188190411E-3</v>
      </c>
      <c r="LP24" s="4">
        <f>'23'!LP1</f>
        <v>1.8435499262072632E-2</v>
      </c>
      <c r="LQ24" s="4">
        <f>'23'!LQ1</f>
        <v>1.3907771820898975E-2</v>
      </c>
      <c r="LR24" s="4">
        <f>'23'!LR1</f>
        <v>2.4078229039081935E-2</v>
      </c>
      <c r="LS24" s="4">
        <f>'23'!LS1</f>
        <v>1.9306010958001414</v>
      </c>
      <c r="LT24" s="4">
        <f>'23'!LT1</f>
        <v>1.5985035755275006</v>
      </c>
      <c r="LU24" s="4">
        <f>'23'!LU1</f>
        <v>1.4335621145924955</v>
      </c>
      <c r="LV24" s="4">
        <f>'23'!LV1</f>
        <v>1.6993640189335648</v>
      </c>
      <c r="LW24" s="4">
        <f>'23'!LW1</f>
        <v>2.358303084906396</v>
      </c>
      <c r="LX24" s="4">
        <f>'23'!LX1</f>
        <v>-4.020876826722338</v>
      </c>
      <c r="LY24" s="4">
        <f>'23'!LY1</f>
        <v>-0.90340514246004167</v>
      </c>
      <c r="LZ24" s="4">
        <f>'23'!LZ1</f>
        <v>-23.76279650436954</v>
      </c>
      <c r="MA24" s="4">
        <f>'23'!MA1</f>
        <v>-8.9394089717241876</v>
      </c>
      <c r="MB24" s="4">
        <f>'23'!MB1</f>
        <v>2.4120959590750632</v>
      </c>
      <c r="MC24" s="4">
        <f>'23'!MC1</f>
        <v>-1.5244475667642157</v>
      </c>
      <c r="MD24" s="4">
        <f>'23'!MD1</f>
        <v>-0.26969093493278923</v>
      </c>
      <c r="ME24" s="4">
        <f>'23'!ME1</f>
        <v>-9.8046098530087189</v>
      </c>
      <c r="MF24" s="4">
        <f>'23'!MF1</f>
        <v>-3.6977775679493265</v>
      </c>
      <c r="MG24" s="4">
        <f>'23'!MG1</f>
        <v>0.87384091814281273</v>
      </c>
      <c r="MH24" s="4">
        <f>'23'!MH1</f>
        <v>-9.1758057564292894E-2</v>
      </c>
      <c r="MI24" s="4">
        <f>'23'!MI1</f>
        <v>-0.16911505464801974</v>
      </c>
      <c r="MJ24" s="4">
        <f>'23'!MJ1</f>
        <v>-0.17431991294885746</v>
      </c>
      <c r="MK24" s="4">
        <f>'23'!MK1</f>
        <v>-0.71564053149406637</v>
      </c>
      <c r="ML24" s="4">
        <f>'23'!ML1</f>
        <v>-2.0145023893621441</v>
      </c>
      <c r="MM24" s="4">
        <f>'23'!MM1</f>
        <v>-2.0364239290440182E-2</v>
      </c>
      <c r="MN24" s="4">
        <f>'23'!MN1</f>
        <v>-2.8231462680125167E-2</v>
      </c>
      <c r="MO24" s="4">
        <f>'23'!MO1</f>
        <v>-3.0798956065346848E-2</v>
      </c>
      <c r="MP24" s="4">
        <f>'23'!MP1</f>
        <v>-0.20583323001072124</v>
      </c>
      <c r="MQ24" s="4">
        <f>'23'!MQ1</f>
        <v>-0.83995044744570446</v>
      </c>
      <c r="MR24" s="4">
        <f>'23'!MR1</f>
        <v>-1.0427608126568087E-2</v>
      </c>
      <c r="MS24" s="4">
        <f>'23'!MS1</f>
        <v>-1.4283516385347236E-2</v>
      </c>
      <c r="MT24" s="4">
        <f>'23'!MT1</f>
        <v>-1.6483940505528087E-2</v>
      </c>
      <c r="MU24" s="4">
        <f>'23'!MU1</f>
        <v>-9.8720433191781115E-2</v>
      </c>
      <c r="MV24" s="4">
        <f>'23'!MV1</f>
        <v>-0.30506629413578501</v>
      </c>
      <c r="MW24" s="4">
        <f>'23'!MW1</f>
        <v>0.20619438965592812</v>
      </c>
      <c r="MX24" s="4">
        <f>'23'!MX1</f>
        <v>0.20499605363040865</v>
      </c>
      <c r="MY24" s="4">
        <f>'23'!MY1</f>
        <v>0.21817581242200854</v>
      </c>
      <c r="MZ24" s="4">
        <f>'23'!MZ1</f>
        <v>0.19588125205365944</v>
      </c>
      <c r="NA24" s="4">
        <f>'23'!NA1</f>
        <v>0.14665887420037227</v>
      </c>
      <c r="NB24" s="4">
        <f>'23'!NB1</f>
        <v>7.7936821527234176E-2</v>
      </c>
      <c r="NC24" s="4">
        <f>'23'!NC1</f>
        <v>7.3607711469728151E-2</v>
      </c>
      <c r="ND24" s="4">
        <f>'23'!ND1</f>
        <v>7.6191574795796732E-2</v>
      </c>
      <c r="NE24" s="4">
        <f>'23'!NE1</f>
        <v>8.0771360573071299E-2</v>
      </c>
      <c r="NF24" s="4">
        <f>'23'!NF1</f>
        <v>9.2557802019813257E-2</v>
      </c>
      <c r="NG24" s="4">
        <f>'23'!NG1</f>
        <v>1.0607056760902915E-2</v>
      </c>
      <c r="NH24" s="4">
        <f>'23'!NH1</f>
        <v>4.9367324059783725E-3</v>
      </c>
      <c r="NI24" s="4">
        <f>'23'!NI1</f>
        <v>5.9876472006962864E-3</v>
      </c>
      <c r="NJ24" s="4">
        <f>'23'!NJ1</f>
        <v>4.4859065388516651E-3</v>
      </c>
      <c r="NK24" s="4">
        <f>'23'!NK1</f>
        <v>3.4049689677734933E-3</v>
      </c>
      <c r="NL24" s="4">
        <f>'23'!NL1</f>
        <v>1.598208794238571E-2</v>
      </c>
      <c r="NM24" s="4">
        <f>'23'!NM1</f>
        <v>5.1152567188190411E-3</v>
      </c>
      <c r="NN24" s="4">
        <f>'23'!NN1</f>
        <v>1.8435499262072629E-2</v>
      </c>
      <c r="NO24" s="4">
        <f>'23'!NO1</f>
        <v>1.3907771820898973E-2</v>
      </c>
      <c r="NP24" s="4">
        <f>'23'!NP1</f>
        <v>2.4078229039081939E-2</v>
      </c>
      <c r="NQ24" s="4">
        <f>'23'!NQ1</f>
        <v>0.36662721893491124</v>
      </c>
      <c r="NR24" s="4">
        <f>'23'!NR1</f>
        <v>0.37577079887591303</v>
      </c>
      <c r="NS24" s="4">
        <f>'23'!NS1</f>
        <v>0.39780417981816851</v>
      </c>
      <c r="NT24" s="4">
        <f>'23'!NT1</f>
        <v>0.33542294669771561</v>
      </c>
      <c r="NU24" s="4">
        <f>'23'!NU1</f>
        <v>0.23216806316979741</v>
      </c>
      <c r="NV24" s="4">
        <f>'23'!NV1</f>
        <v>-0.26948201920573089</v>
      </c>
      <c r="NW24" s="4">
        <f>'23'!NW1</f>
        <v>-0.19679217798181339</v>
      </c>
      <c r="NX24" s="4">
        <f>'23'!NX1</f>
        <v>-1.6757314031116174E-2</v>
      </c>
      <c r="NY24" s="4">
        <f>'23'!NY1</f>
        <v>-0.54890803801299681</v>
      </c>
      <c r="NZ24" s="4">
        <f>'23'!NZ1</f>
        <v>-1.9053751526859739</v>
      </c>
      <c r="OA24" s="4">
        <f>'23'!OA1</f>
        <v>1.8786621885180126</v>
      </c>
      <c r="OB24" s="4">
        <f>'23'!OB1</f>
        <v>1.5854791403038953</v>
      </c>
      <c r="OC24" s="4">
        <f>'23'!OC1</f>
        <v>1.583226392513662</v>
      </c>
      <c r="OD24" s="4">
        <f>'23'!OD1</f>
        <v>1.8182202740845008</v>
      </c>
      <c r="OE24" s="4">
        <f>'23'!OE1</f>
        <v>2.1728881688945103</v>
      </c>
      <c r="OF24" s="4">
        <f>'23'!OF1</f>
        <v>-92.253001043841337</v>
      </c>
      <c r="OG24" s="4">
        <f>'23'!OG1</f>
        <v>-56.160006949270326</v>
      </c>
      <c r="OH24" s="4">
        <f>'23'!OH1</f>
        <v>-51.405196629213485</v>
      </c>
      <c r="OI24" s="4">
        <f>'23'!OI1</f>
        <v>-8.8334632556161861</v>
      </c>
      <c r="OJ24" s="4">
        <f>'23'!OJ1</f>
        <v>-2.5869242352358754</v>
      </c>
      <c r="OK24" s="4">
        <f>'23'!OK1</f>
        <v>1.2541868980958295</v>
      </c>
      <c r="OL24" s="4">
        <f>'23'!OL1</f>
        <v>1.0481752908676378</v>
      </c>
      <c r="OM24" s="4">
        <f>'23'!OM1</f>
        <v>0.22549175861289084</v>
      </c>
      <c r="ON24" s="4">
        <f>'23'!ON1</f>
        <v>0.72473906730098114</v>
      </c>
      <c r="OO24" s="4">
        <f>'23'!OO1</f>
        <v>1.610570003548319</v>
      </c>
      <c r="OP24" s="4">
        <f>'23'!OP1</f>
        <v>4.3439820286350968E-2</v>
      </c>
      <c r="OQ24" s="4">
        <f>'23'!OQ1</f>
        <v>1.9183661423132544E-2</v>
      </c>
      <c r="OR24" s="4">
        <f>'23'!OR1</f>
        <v>2.5625353402084063</v>
      </c>
      <c r="OS24" s="4">
        <f>'23'!OS1</f>
        <v>1.7454448847661006</v>
      </c>
      <c r="OT24" s="4">
        <f>'23'!OT1</f>
        <v>-0.72367118187579216</v>
      </c>
      <c r="OU24" s="4">
        <f>'23'!OU1</f>
        <v>-925.62004175365348</v>
      </c>
      <c r="OV24" s="4">
        <f>'23'!OV1</f>
        <v>-470.92425295343986</v>
      </c>
      <c r="OW24" s="4">
        <f>'23'!OW1</f>
        <v>-92.731585518102378</v>
      </c>
      <c r="OX24" s="4">
        <f>'23'!OX1</f>
        <v>-51.215647367302104</v>
      </c>
      <c r="OY24" s="4">
        <f>'23'!OY1</f>
        <v>-33.331380597784609</v>
      </c>
      <c r="OZ24" s="4">
        <f>'23'!OZ1</f>
        <v>0.10235262232094934</v>
      </c>
      <c r="PA24" s="4">
        <f>'23'!PA1</f>
        <v>3.1880560705492285E-2</v>
      </c>
      <c r="PB24" s="4">
        <f>'23'!PB1</f>
        <v>0.91483665690981886</v>
      </c>
      <c r="PC24" s="4">
        <f>'23'!PC1</f>
        <v>2.3000342787960122</v>
      </c>
      <c r="PD24" s="4">
        <f>'23'!PD1</f>
        <v>-2.5325513501338439</v>
      </c>
      <c r="PE24" s="4">
        <f>'23'!PE1</f>
        <v>5.301593505960852E-2</v>
      </c>
      <c r="PF24" s="4">
        <f>'23'!PF1</f>
        <v>1.9944003375139033E-2</v>
      </c>
      <c r="PG24" s="4">
        <f>'23'!PG1</f>
        <v>0.63815627352140958</v>
      </c>
      <c r="PH24" s="4">
        <f>'23'!PH1</f>
        <v>1.3534676815385309</v>
      </c>
      <c r="PI24" s="4">
        <f>'23'!PI1</f>
        <v>-1.0738871378927803</v>
      </c>
      <c r="PJ24" s="4">
        <f>'23'!PJ1</f>
        <v>8.4900485436893209</v>
      </c>
      <c r="PK24" s="4">
        <f>'23'!PK1</f>
        <v>39.384859154929579</v>
      </c>
      <c r="PL24" s="4">
        <f>'23'!PL1</f>
        <v>1.3261668313570489</v>
      </c>
      <c r="PM24" s="4">
        <f>'23'!PM1</f>
        <v>1.3293949962092495</v>
      </c>
      <c r="PN24" s="4">
        <f>'23'!PN1</f>
        <v>1.3193932759968727</v>
      </c>
      <c r="PO24" s="12">
        <f>'23'!PO1</f>
        <v>2.1108581452114632E-2</v>
      </c>
      <c r="PP24" s="4">
        <f>'23'!PP1</f>
        <v>-4.0762302559495612E-3</v>
      </c>
      <c r="PQ24" s="4">
        <f>'23'!PQ1</f>
        <v>-3.6233943507125482E-3</v>
      </c>
      <c r="PR24" s="4">
        <f>'23'!PR1</f>
        <v>-0.19691582185583328</v>
      </c>
      <c r="PS24" s="4">
        <f>'23'!PS1</f>
        <v>-0.69174957743796839</v>
      </c>
      <c r="PT24" s="4">
        <f>'23'!PT1</f>
        <v>4.0291525375480738E-2</v>
      </c>
      <c r="PU24" s="4">
        <f>'23'!PU1</f>
        <v>3.8772195971903553E-2</v>
      </c>
      <c r="PV24" s="4">
        <f>'23'!PV1</f>
        <v>5.9767079731580214E-2</v>
      </c>
      <c r="PW24" s="4">
        <f>'23'!PW1</f>
        <v>1.597684766524278E-2</v>
      </c>
      <c r="PX24" s="4">
        <f>'23'!PX1</f>
        <v>-7.6961771824678504E-2</v>
      </c>
      <c r="PY24" s="4">
        <f>'23'!PY1</f>
        <v>-29.706717319075835</v>
      </c>
      <c r="PZ24" s="4">
        <f>'23'!PZ1</f>
        <v>-17.842117506032931</v>
      </c>
      <c r="QA24" s="4">
        <f>'23'!QA1</f>
        <v>-16.532159492695644</v>
      </c>
      <c r="QB24" s="4">
        <f>'23'!QB1</f>
        <v>-2.0968346380769014</v>
      </c>
      <c r="QC24" s="4">
        <f>'23'!QC1</f>
        <v>0.39884464573565132</v>
      </c>
      <c r="QD24" s="4">
        <f>'23'!QD1</f>
        <v>-380.60026364186018</v>
      </c>
      <c r="QE24" s="4">
        <f>'23'!QE1</f>
        <v>-191.57999707560634</v>
      </c>
      <c r="QF24" s="4">
        <f>'23'!QF1</f>
        <v>-37.363039211767784</v>
      </c>
      <c r="QG24" s="4">
        <f>'23'!QG1</f>
        <v>-20.002160555432127</v>
      </c>
      <c r="QH24" s="4">
        <f>'23'!QH1</f>
        <v>-14.497015537084923</v>
      </c>
      <c r="QI24" s="4">
        <f>'23'!QI1</f>
        <v>-161.04205435533089</v>
      </c>
      <c r="QJ24" s="4">
        <f>'23'!QJ1</f>
        <v>-81.29959721339074</v>
      </c>
      <c r="QK24" s="4">
        <f>'23'!QK1</f>
        <v>-16.926294501775804</v>
      </c>
      <c r="QL24" s="4">
        <f>'23'!QL1</f>
        <v>-8.5364634723573527</v>
      </c>
      <c r="QM24" s="4">
        <f>'23'!QM1</f>
        <v>-6.1481316068219671</v>
      </c>
    </row>
    <row r="25" spans="1:455" x14ac:dyDescent="0.25">
      <c r="A25" s="14" t="s">
        <v>585</v>
      </c>
      <c r="B25" s="14"/>
      <c r="C25" s="14"/>
      <c r="D25" s="14"/>
      <c r="E25" s="14"/>
      <c r="F25" s="14"/>
      <c r="N25">
        <f>IFERROR('24'!N1,0)</f>
        <v>37812</v>
      </c>
      <c r="O25" s="4">
        <f>'24'!O1</f>
        <v>39142</v>
      </c>
      <c r="P25" s="4">
        <f>'24'!P1</f>
        <v>37630</v>
      </c>
      <c r="Q25" s="4">
        <f>'24'!Q1</f>
        <v>27072</v>
      </c>
      <c r="R25" s="4">
        <f>'24'!R1</f>
        <v>28547</v>
      </c>
      <c r="S25" s="4">
        <f>'24'!S1</f>
        <v>47922</v>
      </c>
      <c r="T25" s="4">
        <f>'24'!T1</f>
        <v>49226</v>
      </c>
      <c r="U25" s="4">
        <f>'24'!U1</f>
        <v>46474</v>
      </c>
      <c r="V25" s="4">
        <f>'24'!V1</f>
        <v>33458</v>
      </c>
      <c r="W25" s="4">
        <f>'24'!W1</f>
        <v>35220</v>
      </c>
      <c r="X25" s="7">
        <f>'24'!X1</f>
        <v>3.5810840383948501E-2</v>
      </c>
      <c r="Y25" s="7">
        <f>'24'!Y1</f>
        <v>8.4882022061509244E-2</v>
      </c>
      <c r="Z25" s="7">
        <f>'24'!Z1</f>
        <v>-8.1327575272551564E-2</v>
      </c>
      <c r="AA25" s="7">
        <f>'24'!AA1</f>
        <v>8.5203655252650501E-2</v>
      </c>
      <c r="AB25" s="7">
        <f>'24'!AB1</f>
        <v>-0.17486442373506028</v>
      </c>
      <c r="AC25" s="7">
        <f>'24'!AC1</f>
        <v>8.3778416872089839E-2</v>
      </c>
      <c r="AD25" s="7">
        <f>'24'!AD1</f>
        <v>-6.2052429325312297E-2</v>
      </c>
      <c r="AE25" s="7">
        <f>'24'!AE1</f>
        <v>0.24137610290209419</v>
      </c>
      <c r="AF25" s="7">
        <f>'24'!AF1</f>
        <v>7.6333134822501036E-2</v>
      </c>
      <c r="AG25" s="7">
        <f>'24'!AG1</f>
        <v>8.5797642767742266E-2</v>
      </c>
      <c r="AH25" s="7">
        <f>'24'!AH1</f>
        <v>-8.4019997590651735E-2</v>
      </c>
      <c r="AI25" s="7">
        <f>'24'!AI1</f>
        <v>5.7479171443858446E-2</v>
      </c>
      <c r="AJ25" s="4">
        <f>'24'!AJ1</f>
        <v>250433</v>
      </c>
      <c r="AK25" s="4">
        <f>'24'!AK1</f>
        <v>248444</v>
      </c>
      <c r="AL25" s="4">
        <f>'24'!AL1</f>
        <v>260931</v>
      </c>
      <c r="AM25" s="4">
        <f>'24'!AM1</f>
        <v>262018</v>
      </c>
      <c r="AN25" s="4">
        <f>'24'!AN1</f>
        <v>197294</v>
      </c>
      <c r="AO25" s="4">
        <f>'24'!AO1</f>
        <v>0.41342741134046962</v>
      </c>
      <c r="AP25" s="4">
        <f>'24'!AP1</f>
        <v>0.13992288899952529</v>
      </c>
      <c r="AQ25" s="4">
        <f>'24'!AQ1</f>
        <v>0.38163321418751717</v>
      </c>
      <c r="AR25" s="4">
        <f>'24'!AR1</f>
        <v>9.7388606394897867E-2</v>
      </c>
      <c r="AS25" s="4">
        <f>'24'!AS1</f>
        <v>7.9698550353611314E-2</v>
      </c>
      <c r="AT25" s="4">
        <f>'24'!AT1</f>
        <v>3.3749822538970444</v>
      </c>
      <c r="AU25" s="4">
        <f>'24'!AU1</f>
        <v>2.6662575692667509</v>
      </c>
      <c r="AV25" s="4">
        <f>'24'!AV1</f>
        <v>2.1762703431661365</v>
      </c>
      <c r="AW25" s="4">
        <f>'24'!AW1</f>
        <v>2.4407234582189337</v>
      </c>
      <c r="AX25" s="4">
        <f>'24'!AX1</f>
        <v>2.8694518224583185</v>
      </c>
      <c r="AY25" s="4">
        <f>'24'!AY1</f>
        <v>5.2049036031687441</v>
      </c>
      <c r="AZ25" s="4">
        <f>'24'!AZ1</f>
        <v>4.0536419317116099</v>
      </c>
      <c r="BA25" s="4">
        <f>'24'!BA1</f>
        <v>4.0150830747476336</v>
      </c>
      <c r="BB25" s="4">
        <f>'24'!BB1</f>
        <v>4.1867251080385612</v>
      </c>
      <c r="BC25" s="4">
        <f>'24'!BC1</f>
        <v>4.512384396300682</v>
      </c>
      <c r="BD25" s="4">
        <f>'24'!BD1</f>
        <v>296185</v>
      </c>
      <c r="BE25" s="4">
        <f>'24'!BE1</f>
        <v>263740</v>
      </c>
      <c r="BF25" s="4">
        <f>'24'!BF1</f>
        <v>230283</v>
      </c>
      <c r="BG25" s="4">
        <f>'24'!BG1</f>
        <v>258829</v>
      </c>
      <c r="BH25" s="4">
        <f>'24'!BH1</f>
        <v>219517</v>
      </c>
      <c r="BI25" s="4">
        <f>'24'!BI1</f>
        <v>2.4546887924776746</v>
      </c>
      <c r="BJ25" s="4">
        <f>'24'!BJ1</f>
        <v>2.9686850686281945</v>
      </c>
      <c r="BK25" s="4">
        <f>'24'!BK1</f>
        <v>3.7795191134386821</v>
      </c>
      <c r="BL25" s="4">
        <f>'24'!BL1</f>
        <v>2.6868936633839331</v>
      </c>
      <c r="BM25" s="4">
        <f>'24'!BM1</f>
        <v>2.633103586510384</v>
      </c>
      <c r="BN25" s="4">
        <f>'24'!BN1</f>
        <v>148.69502037021243</v>
      </c>
      <c r="BO25" s="4">
        <f>'24'!BO1</f>
        <v>122.95005753798721</v>
      </c>
      <c r="BP25" s="4">
        <f>'24'!BP1</f>
        <v>96.573132466028383</v>
      </c>
      <c r="BQ25" s="4">
        <f>'24'!BQ1</f>
        <v>135.8446018813826</v>
      </c>
      <c r="BR25" s="4">
        <f>'24'!BR1</f>
        <v>138.61968889865418</v>
      </c>
      <c r="BS25" s="4">
        <f>'24'!BS1</f>
        <v>6.145185117769713E-2</v>
      </c>
      <c r="BT25" s="4">
        <f>'24'!BT1</f>
        <v>6.5891407620387921E-2</v>
      </c>
      <c r="BU25" s="4">
        <f>'24'!BU1</f>
        <v>6.8723062312805908E-2</v>
      </c>
      <c r="BV25" s="4">
        <f>'24'!BV1</f>
        <v>4.5420227705130913E-2</v>
      </c>
      <c r="BW25" s="4">
        <f>'24'!BW1</f>
        <v>5.1975740891454875E-2</v>
      </c>
      <c r="BX25" s="4">
        <f>'24'!BX1</f>
        <v>7.7882566702041731E-2</v>
      </c>
      <c r="BY25" s="4">
        <f>'24'!BY1</f>
        <v>8.2866752631986507E-2</v>
      </c>
      <c r="BZ25" s="4">
        <f>'24'!BZ1</f>
        <v>8.4874716925998975E-2</v>
      </c>
      <c r="CA25" s="4">
        <f>'24'!CA1</f>
        <v>5.6134381595680787E-2</v>
      </c>
      <c r="CB25" s="4">
        <f>'24'!CB1</f>
        <v>6.4125322948016983E-2</v>
      </c>
      <c r="CC25" s="4">
        <f>'24'!CC1</f>
        <v>7.0919618055881178E-2</v>
      </c>
      <c r="CD25" s="4">
        <f>'24'!CD1</f>
        <v>7.9018077944100693E-2</v>
      </c>
      <c r="CE25" s="4">
        <f>'24'!CE1</f>
        <v>8.2483401393647265E-2</v>
      </c>
      <c r="CF25" s="4">
        <f>'24'!CF1</f>
        <v>5.4354897000361405E-2</v>
      </c>
      <c r="CG25" s="4">
        <f>'24'!CG1</f>
        <v>6.0610886052298571E-2</v>
      </c>
      <c r="CH25" s="4">
        <f>'24'!CH1</f>
        <v>5.2007999537853386E-2</v>
      </c>
      <c r="CI25" s="4">
        <f>'24'!CI1</f>
        <v>4.9992272922916976E-2</v>
      </c>
      <c r="CJ25" s="4">
        <f>'24'!CJ1</f>
        <v>4.3235032900217039E-2</v>
      </c>
      <c r="CK25" s="4">
        <f>'24'!CK1</f>
        <v>3.892753714882248E-2</v>
      </c>
      <c r="CL25" s="4">
        <f>'24'!CL1</f>
        <v>4.938833344002104E-2</v>
      </c>
      <c r="CM25" s="4">
        <f>'24'!CM1</f>
        <v>0.9479920004621466</v>
      </c>
      <c r="CN25" s="4">
        <f>'24'!CN1</f>
        <v>0.95000772707708303</v>
      </c>
      <c r="CO25" s="4">
        <f>'24'!CO1</f>
        <v>0.95676496709978298</v>
      </c>
      <c r="CP25" s="4">
        <f>'24'!CP1</f>
        <v>0.96107246285117753</v>
      </c>
      <c r="CQ25" s="4">
        <f>'24'!CQ1</f>
        <v>0.95061166655997897</v>
      </c>
      <c r="CR25" s="4">
        <f>'24'!CR1</f>
        <v>5.3629782598829029E-2</v>
      </c>
      <c r="CS25" s="4">
        <f>'24'!CS1</f>
        <v>5.1626058616455396E-2</v>
      </c>
      <c r="CT25" s="4">
        <f>'24'!CT1</f>
        <v>4.4517266263649165E-2</v>
      </c>
      <c r="CU25" s="4">
        <f>'24'!CU1</f>
        <v>4.0311688930516239E-2</v>
      </c>
      <c r="CV25" s="4">
        <f>'24'!CV1</f>
        <v>4.9871595534669202E-2</v>
      </c>
      <c r="CW25" s="4">
        <f>'24'!CW1</f>
        <v>1.181584597057423</v>
      </c>
      <c r="CX25" s="4">
        <f>'24'!CX1</f>
        <v>1.3180318430807456</v>
      </c>
      <c r="CY25" s="4">
        <f>'24'!CY1</f>
        <v>1.5895226093944044</v>
      </c>
      <c r="CZ25" s="4">
        <f>'24'!CZ1</f>
        <v>1.1667891429012438</v>
      </c>
      <c r="DA25" s="4">
        <f>'24'!DA1</f>
        <v>1.0523890415248791</v>
      </c>
      <c r="DB25" s="4">
        <f>'24'!DB1</f>
        <v>308.90720893703525</v>
      </c>
      <c r="DC25" s="4">
        <f>'24'!DC1</f>
        <v>276.92805899655286</v>
      </c>
      <c r="DD25" s="4">
        <f>'24'!DD1</f>
        <v>229.62869344718672</v>
      </c>
      <c r="DE25" s="4">
        <f>'24'!DE1</f>
        <v>312.8243026777061</v>
      </c>
      <c r="DF25" s="4">
        <f>'24'!DF1</f>
        <v>346.82991327154673</v>
      </c>
      <c r="DG25" s="4">
        <f>'24'!DG1</f>
        <v>5.640531901688183</v>
      </c>
      <c r="DH25" s="4">
        <f>'24'!DH1</f>
        <v>6.5340949869395049</v>
      </c>
      <c r="DI25" s="4">
        <f>'24'!DI1</f>
        <v>6.1972401614890025</v>
      </c>
      <c r="DJ25" s="4">
        <f>'24'!DJ1</f>
        <v>4.9039996615237076</v>
      </c>
      <c r="DK25" s="4">
        <f>'24'!DK1</f>
        <v>5.6292462017919753</v>
      </c>
      <c r="DL25" s="4">
        <f>'24'!DL1</f>
        <v>64.710209313904826</v>
      </c>
      <c r="DM25" s="4">
        <f>'24'!DM1</f>
        <v>55.860834703133357</v>
      </c>
      <c r="DN25" s="4">
        <f>'24'!DN1</f>
        <v>58.897184954714092</v>
      </c>
      <c r="DO25" s="4">
        <f>'24'!DO1</f>
        <v>74.429042657517613</v>
      </c>
      <c r="DP25" s="4">
        <f>'24'!DP1</f>
        <v>64.83994249244391</v>
      </c>
      <c r="DQ25" s="4">
        <f>'24'!DQ1</f>
        <v>3.4852401177339098</v>
      </c>
      <c r="DR25" s="4">
        <f>'24'!DR1</f>
        <v>3.5883215626246008</v>
      </c>
      <c r="DS25" s="4">
        <f>'24'!DS1</f>
        <v>6.3497873333868347</v>
      </c>
      <c r="DT25" s="4">
        <f>'24'!DT1</f>
        <v>3.6539342608549452</v>
      </c>
      <c r="DU25" s="4">
        <f>'24'!DU1</f>
        <v>3.315157667733462</v>
      </c>
      <c r="DV25" s="4">
        <f>'24'!DV1</f>
        <v>104.72736100527892</v>
      </c>
      <c r="DW25" s="4">
        <f>'24'!DW1</f>
        <v>101.71886594606883</v>
      </c>
      <c r="DX25" s="4">
        <f>'24'!DX1</f>
        <v>57.482240087136454</v>
      </c>
      <c r="DY25" s="4">
        <f>'24'!DY1</f>
        <v>99.892328088737301</v>
      </c>
      <c r="DZ25" s="4">
        <f>'24'!DZ1</f>
        <v>110.10034411109822</v>
      </c>
      <c r="EA25" s="4">
        <f>'24'!EA1</f>
        <v>9.4460295187610441</v>
      </c>
      <c r="EB25" s="4">
        <f>'24'!EB1</f>
        <v>8.3630916140609486</v>
      </c>
      <c r="EC25" s="4">
        <f>'24'!EC1</f>
        <v>10.481959197437195</v>
      </c>
      <c r="ED25" s="4">
        <f>'24'!ED1</f>
        <v>7.819974812216075</v>
      </c>
      <c r="EE25" s="4">
        <f>'24'!EE1</f>
        <v>8.1788994071118282</v>
      </c>
      <c r="EF25" s="4">
        <f>'24'!EF1</f>
        <v>38.640573722013308</v>
      </c>
      <c r="EG25" s="4">
        <f>'24'!EG1</f>
        <v>43.64414702648024</v>
      </c>
      <c r="EH25" s="4">
        <f>'24'!EH1</f>
        <v>34.821734479680224</v>
      </c>
      <c r="EI25" s="4">
        <f>'24'!EI1</f>
        <v>46.675342154531052</v>
      </c>
      <c r="EJ25" s="4">
        <f>'24'!EJ1</f>
        <v>44.627031319473161</v>
      </c>
      <c r="EK25" s="4">
        <f>'24'!EK1</f>
        <v>0.12734860907736087</v>
      </c>
      <c r="EL25" s="4">
        <f>'24'!EL1</f>
        <v>0.15986351041515862</v>
      </c>
      <c r="EM25" s="4">
        <f>'24'!EM1</f>
        <v>0.16002629848783695</v>
      </c>
      <c r="EN25" s="4">
        <f>'24'!EN1</f>
        <v>0.15673770288272146</v>
      </c>
      <c r="EO25" s="4">
        <f>'24'!EO1</f>
        <v>0.13701917387211715</v>
      </c>
      <c r="EP25" s="4">
        <f>'24'!EP1</f>
        <v>0.86650003006609666</v>
      </c>
      <c r="EQ25" s="4">
        <f>'24'!EQ1</f>
        <v>0.83387763072396037</v>
      </c>
      <c r="ER25" s="4">
        <f>'24'!ER1</f>
        <v>0.83317444663598506</v>
      </c>
      <c r="ES25" s="4">
        <f>'24'!ES1</f>
        <v>0.83562347114426361</v>
      </c>
      <c r="ET25" s="4">
        <f>'24'!ET1</f>
        <v>0.85753144817264682</v>
      </c>
      <c r="EU25" s="4">
        <f>'24'!EU1</f>
        <v>1.1540680499730853</v>
      </c>
      <c r="EV25" s="4">
        <f>'24'!EV1</f>
        <v>1.1992167233600146</v>
      </c>
      <c r="EW25" s="4">
        <f>'24'!EW1</f>
        <v>1.2002288404758303</v>
      </c>
      <c r="EX25" s="4">
        <f>'24'!EX1</f>
        <v>1.1967112396096855</v>
      </c>
      <c r="EY25" s="4">
        <f>'24'!EY1</f>
        <v>1.166137990776835</v>
      </c>
      <c r="EZ25" s="4">
        <f>'24'!EZ1</f>
        <v>0.14696896094469464</v>
      </c>
      <c r="FA25" s="4">
        <f>'24'!FA1</f>
        <v>0.19171099514489609</v>
      </c>
      <c r="FB25" s="4">
        <f>'24'!FB1</f>
        <v>0.19206817867969567</v>
      </c>
      <c r="FC25" s="4">
        <f>'24'!FC1</f>
        <v>0.18756977071035619</v>
      </c>
      <c r="FD25" s="4">
        <f>'24'!FD1</f>
        <v>0.15978326411713251</v>
      </c>
      <c r="FE25" s="4">
        <f>'24'!FE1</f>
        <v>9.7594045258570211E-2</v>
      </c>
      <c r="FF25" s="4">
        <f>'24'!FF1</f>
        <v>4.5144809528371174E-2</v>
      </c>
      <c r="FG25" s="4">
        <f>'24'!FG1</f>
        <v>0.15706400040462934</v>
      </c>
      <c r="FH25" s="4">
        <f>'24'!FH1</f>
        <v>5.6898777734172824E-2</v>
      </c>
      <c r="FI25" s="4">
        <f>'24'!FI1</f>
        <v>6.7353668444975534E-2</v>
      </c>
      <c r="FJ25" s="4">
        <f>'24'!FJ1</f>
        <v>0.90389106548067233</v>
      </c>
      <c r="FK25" s="4">
        <f>'24'!FK1</f>
        <v>0.37218975411993893</v>
      </c>
      <c r="FL25" s="4">
        <f>'24'!FL1</f>
        <v>1.5593330594357711</v>
      </c>
      <c r="FM25" s="4">
        <f>'24'!FM1</f>
        <v>0.42834052300874537</v>
      </c>
      <c r="FN25" s="4">
        <f>'24'!FN1</f>
        <v>0.50781333049856492</v>
      </c>
      <c r="FO25" s="4">
        <f>'24'!FO1</f>
        <v>0.13284393070088735</v>
      </c>
      <c r="FP25" s="4">
        <f>'24'!FP1</f>
        <v>7.135286814506768E-2</v>
      </c>
      <c r="FQ25" s="4">
        <f>'24'!FQ1</f>
        <v>0.29949826068086616</v>
      </c>
      <c r="FR25" s="4">
        <f>'24'!FR1</f>
        <v>8.0343733686704416E-2</v>
      </c>
      <c r="FS25" s="4">
        <f>'24'!FS1</f>
        <v>8.1140071509252884E-2</v>
      </c>
      <c r="FT25">
        <f>IFERROR('24'!FT1,0)</f>
        <v>0.23336990652419598</v>
      </c>
      <c r="FU25">
        <f>IFERROR('24'!FU1,0)</f>
        <v>0.11645760639997892</v>
      </c>
      <c r="FV25">
        <f>IFERROR('24'!FV1,0)</f>
        <v>0.45019621022665496</v>
      </c>
      <c r="FW25">
        <f>IFERROR('24'!FW1,0)</f>
        <v>0.11290208813563148</v>
      </c>
      <c r="FX25">
        <f>IFERROR('24'!FX1,0)</f>
        <v>0.1078235255945445</v>
      </c>
      <c r="FY25" s="4">
        <f>'24'!FY1</f>
        <v>0.48135820747556929</v>
      </c>
      <c r="FZ25" s="4">
        <f>'24'!FZ1</f>
        <v>0.44397833135253972</v>
      </c>
      <c r="GA25" s="4">
        <f>'24'!GA1</f>
        <v>0.42056213017751481</v>
      </c>
      <c r="GB25" s="4">
        <f>'24'!GB1</f>
        <v>0.43425207286832629</v>
      </c>
      <c r="GC25" s="4">
        <f>'24'!GC1</f>
        <v>0.3996762781822783</v>
      </c>
      <c r="GD25" s="4">
        <f>'24'!GD1</f>
        <v>6.145185117769713E-2</v>
      </c>
      <c r="GE25" s="4">
        <f>'24'!GE1</f>
        <v>6.5891407620387921E-2</v>
      </c>
      <c r="GF25" s="4">
        <f>'24'!GF1</f>
        <v>6.8723062312805908E-2</v>
      </c>
      <c r="GG25" s="4">
        <f>'24'!GG1</f>
        <v>4.5420227705130913E-2</v>
      </c>
      <c r="GH25" s="4">
        <f>'24'!GH1</f>
        <v>5.1975740891454875E-2</v>
      </c>
      <c r="GI25" s="4">
        <f>'24'!GI1</f>
        <v>7.7882566702041731E-2</v>
      </c>
      <c r="GJ25" s="4">
        <f>'24'!GJ1</f>
        <v>8.2866752631986507E-2</v>
      </c>
      <c r="GK25" s="4">
        <f>'24'!GK1</f>
        <v>8.4874716925998975E-2</v>
      </c>
      <c r="GL25" s="4">
        <f>'24'!GL1</f>
        <v>5.6134381595680787E-2</v>
      </c>
      <c r="GM25" s="4">
        <f>'24'!GM1</f>
        <v>6.4125322948016983E-2</v>
      </c>
      <c r="GN25" s="4">
        <f>'24'!GN1</f>
        <v>0.14303336036573375</v>
      </c>
      <c r="GO25" s="4">
        <f>'24'!GO1</f>
        <v>0.14815550520337084</v>
      </c>
      <c r="GP25" s="4">
        <f>'24'!GP1</f>
        <v>0.16073124406457739</v>
      </c>
      <c r="GQ25" s="4">
        <f>'24'!GQ1</f>
        <v>0.14765936171426461</v>
      </c>
      <c r="GR25" s="4">
        <f>'24'!GR1</f>
        <v>0.16024047906459324</v>
      </c>
      <c r="GS25" s="4">
        <f>'24'!GS1</f>
        <v>1.181584597057423</v>
      </c>
      <c r="GT25" s="4">
        <f>'24'!GT1</f>
        <v>1.3180318430807456</v>
      </c>
      <c r="GU25" s="4">
        <f>'24'!GU1</f>
        <v>1.5895226093944044</v>
      </c>
      <c r="GV25" s="4">
        <f>'24'!GV1</f>
        <v>1.1667891429012438</v>
      </c>
      <c r="GW25" s="4">
        <f>'24'!GW1</f>
        <v>1.0523890415248791</v>
      </c>
      <c r="GX25" s="4">
        <f>'24'!GX1</f>
        <v>1.8784601266676526</v>
      </c>
      <c r="GY25" s="4">
        <f>'24'!GY1</f>
        <v>2.0092305778418211</v>
      </c>
      <c r="GZ25" s="4">
        <f>'24'!GZ1</f>
        <v>2.2773079132880416</v>
      </c>
      <c r="HA25" s="4">
        <f>'24'!HA1</f>
        <v>1.7507116892660486</v>
      </c>
      <c r="HB25" s="4">
        <f>'24'!HB1</f>
        <v>1.6474139870402031</v>
      </c>
      <c r="HC25" s="4">
        <f>'24'!HC1</f>
        <v>0.12734860907736087</v>
      </c>
      <c r="HD25" s="4">
        <f>'24'!HD1</f>
        <v>0.15986351041515862</v>
      </c>
      <c r="HE25" s="4">
        <f>'24'!HE1</f>
        <v>0.16002629848783695</v>
      </c>
      <c r="HF25" s="4">
        <f>'24'!HF1</f>
        <v>0.15673770288272146</v>
      </c>
      <c r="HG25" s="4">
        <f>'24'!HG1</f>
        <v>0.13701917387211715</v>
      </c>
      <c r="HH25" s="4">
        <f>'24'!HH1</f>
        <v>7.7882566702041731E-2</v>
      </c>
      <c r="HI25" s="4">
        <f>'24'!HI1</f>
        <v>8.2866752631986507E-2</v>
      </c>
      <c r="HJ25" s="4">
        <f>'24'!HJ1</f>
        <v>8.4874716925998975E-2</v>
      </c>
      <c r="HK25" s="4">
        <f>'24'!HK1</f>
        <v>5.6134381595680787E-2</v>
      </c>
      <c r="HL25" s="4">
        <f>'24'!HL1</f>
        <v>6.4125322948016983E-2</v>
      </c>
      <c r="HM25" s="4">
        <f>'24'!HM1</f>
        <v>1.2195068835109399</v>
      </c>
      <c r="HN25" s="4">
        <f>'24'!HN1</f>
        <v>1.3590662550207226</v>
      </c>
      <c r="HO25" s="4">
        <f>'24'!HO1</f>
        <v>1.6270545693622616</v>
      </c>
      <c r="HP25" s="4">
        <f>'24'!HP1</f>
        <v>1.2091608867950485</v>
      </c>
      <c r="HQ25" s="4">
        <f>'24'!HQ1</f>
        <v>1.0676520336393942</v>
      </c>
      <c r="HR25" s="4">
        <f>'24'!HR1</f>
        <v>5.2049036031687441</v>
      </c>
      <c r="HS25" s="4">
        <f>'24'!HS1</f>
        <v>4.0536419317116099</v>
      </c>
      <c r="HT25" s="4">
        <f>'24'!HT1</f>
        <v>4.0150830747476336</v>
      </c>
      <c r="HU25" s="4">
        <f>'24'!HU1</f>
        <v>4.1867251080385612</v>
      </c>
      <c r="HV25" s="4">
        <f>'24'!HV1</f>
        <v>4.512384396300682</v>
      </c>
      <c r="HW25" s="4">
        <f>'24'!HW1</f>
        <v>1.018648416190415</v>
      </c>
      <c r="HX25" s="4">
        <f>'24'!HX1</f>
        <v>1.0907474777496582</v>
      </c>
      <c r="HY25" s="4">
        <f>'24'!HY1</f>
        <v>1.2282511274127623</v>
      </c>
      <c r="HZ25" s="4">
        <f>'24'!HZ1</f>
        <v>0.89844524925703884</v>
      </c>
      <c r="IA25" s="4">
        <f>'24'!IA1</f>
        <v>0.87214217001051453</v>
      </c>
      <c r="IB25" s="4">
        <f>'24'!IB1</f>
        <v>7.8524611084878568</v>
      </c>
      <c r="IC25" s="4">
        <f>'24'!IC1</f>
        <v>6.2553361764860735</v>
      </c>
      <c r="ID25" s="4">
        <f>'24'!ID1</f>
        <v>6.248972884141331</v>
      </c>
      <c r="IE25" s="4">
        <f>'24'!IE1</f>
        <v>6.380085847935689</v>
      </c>
      <c r="IF25" s="4">
        <f>'24'!IF1</f>
        <v>7.2982486446263417</v>
      </c>
      <c r="IG25" s="4">
        <f>'24'!IG1</f>
        <v>0</v>
      </c>
      <c r="IH25" s="4">
        <f>'24'!IH1</f>
        <v>0</v>
      </c>
      <c r="II25" s="4">
        <f>'24'!II1</f>
        <v>0</v>
      </c>
      <c r="IJ25" s="4">
        <f>'24'!IJ1</f>
        <v>0</v>
      </c>
      <c r="IK25" s="4">
        <f>'24'!IK1</f>
        <v>0</v>
      </c>
      <c r="IL25" s="4">
        <f>'24'!IL1</f>
        <v>7.7882566702041731E-2</v>
      </c>
      <c r="IM25" s="4">
        <f>'24'!IM1</f>
        <v>8.2866752631986507E-2</v>
      </c>
      <c r="IN25" s="4">
        <f>'24'!IN1</f>
        <v>8.4874716925998975E-2</v>
      </c>
      <c r="IO25" s="4">
        <f>'24'!IO1</f>
        <v>5.6134381595680787E-2</v>
      </c>
      <c r="IP25" s="4">
        <f>'24'!IP1</f>
        <v>6.4125322948016983E-2</v>
      </c>
      <c r="IQ25" s="4">
        <f>'24'!IQ1</f>
        <v>1.2195068835109399</v>
      </c>
      <c r="IR25" s="4">
        <f>'24'!IR1</f>
        <v>1.3590662550207226</v>
      </c>
      <c r="IS25" s="4">
        <f>'24'!IS1</f>
        <v>1.6270545693622616</v>
      </c>
      <c r="IT25" s="4">
        <f>'24'!IT1</f>
        <v>1.2091608867950485</v>
      </c>
      <c r="IU25" s="4">
        <f>'24'!IU1</f>
        <v>1.0676520336393942</v>
      </c>
      <c r="IV25" s="4">
        <f>'24'!IV1</f>
        <v>5.2049036031687441</v>
      </c>
      <c r="IW25" s="4">
        <f>'24'!IW1</f>
        <v>4.0536419317116099</v>
      </c>
      <c r="IX25" s="4">
        <f>'24'!IX1</f>
        <v>4.0150830747476336</v>
      </c>
      <c r="IY25" s="4">
        <f>'24'!IY1</f>
        <v>4.1867251080385612</v>
      </c>
      <c r="IZ25" s="4">
        <f>'24'!IZ1</f>
        <v>4.512384396300682</v>
      </c>
      <c r="JA25" s="4">
        <f>'24'!JA1</f>
        <v>2.0506573753979094</v>
      </c>
      <c r="JB25" s="4">
        <f>'24'!JB1</f>
        <v>1.7882630606689733</v>
      </c>
      <c r="JC25" s="4">
        <f>'24'!JC1</f>
        <v>1.848114301581651</v>
      </c>
      <c r="JD25" s="4">
        <f>'24'!JD1</f>
        <v>1.6801869820371389</v>
      </c>
      <c r="JE25" s="4">
        <f>'24'!JE1</f>
        <v>1.830465112488985</v>
      </c>
      <c r="JF25" s="4">
        <f>'24'!JF1</f>
        <v>0.86650003006609666</v>
      </c>
      <c r="JG25" s="4">
        <f>'24'!JG1</f>
        <v>0.83387763072396037</v>
      </c>
      <c r="JH25" s="4">
        <f>'24'!JH1</f>
        <v>0.83317444663598506</v>
      </c>
      <c r="JI25" s="4">
        <f>'24'!JI1</f>
        <v>0.83562347114426361</v>
      </c>
      <c r="JJ25" s="4">
        <f>'24'!JJ1</f>
        <v>0.85753144817264682</v>
      </c>
      <c r="JK25" s="4">
        <f>'24'!JK1</f>
        <v>0.69517704862483765</v>
      </c>
      <c r="JL25" s="4">
        <f>'24'!JL1</f>
        <v>2.3448861225067197</v>
      </c>
      <c r="JM25" s="4">
        <f>'24'!JM1</f>
        <v>0.42797233505324406</v>
      </c>
      <c r="JN25" s="4">
        <f>'24'!JN1</f>
        <v>2.1369202319072369</v>
      </c>
      <c r="JO25" s="4">
        <f>'24'!JO1</f>
        <v>1.8388894703788989</v>
      </c>
      <c r="JP25" s="4">
        <f>'24'!JP1</f>
        <v>7.7882566702041731E-2</v>
      </c>
      <c r="JQ25" s="4">
        <f>'24'!JQ1</f>
        <v>8.2866752631986507E-2</v>
      </c>
      <c r="JR25" s="4">
        <f>'24'!JR1</f>
        <v>8.4874716925998975E-2</v>
      </c>
      <c r="JS25" s="4">
        <f>'24'!JS1</f>
        <v>5.6134381595680787E-2</v>
      </c>
      <c r="JT25" s="4">
        <f>'24'!JT1</f>
        <v>6.4125322948016983E-2</v>
      </c>
      <c r="JU25" s="4">
        <f>'24'!JU1</f>
        <v>9.6907306768242288E-2</v>
      </c>
      <c r="JV25" s="4">
        <f>'24'!JV1</f>
        <v>4.4864650793207533E-2</v>
      </c>
      <c r="JW25" s="4">
        <f>'24'!JW1</f>
        <v>0.15588011486083334</v>
      </c>
      <c r="JX25" s="4">
        <f>'24'!JX1</f>
        <v>5.6810083165100757E-2</v>
      </c>
      <c r="JY25" s="4">
        <f>'24'!JY1</f>
        <v>6.5444855824722314E-2</v>
      </c>
      <c r="JZ25" s="4">
        <f>'24'!JZ1</f>
        <v>4</v>
      </c>
      <c r="KA25" s="4">
        <f>'24'!KA1</f>
        <v>4</v>
      </c>
      <c r="KB25" s="4">
        <f>'24'!KB1</f>
        <v>4</v>
      </c>
      <c r="KC25" s="4">
        <f>'24'!KC1</f>
        <v>4</v>
      </c>
      <c r="KD25" s="4">
        <f>'24'!KD1</f>
        <v>4</v>
      </c>
      <c r="KE25" s="4">
        <f>'24'!KE1</f>
        <v>0</v>
      </c>
      <c r="KF25" s="4">
        <f>'24'!KF1</f>
        <v>0</v>
      </c>
      <c r="KG25" s="4">
        <f>'24'!KG1</f>
        <v>0</v>
      </c>
      <c r="KH25" s="4">
        <f>'24'!KH1</f>
        <v>0</v>
      </c>
      <c r="KI25" s="4">
        <f>'24'!KI1</f>
        <v>0</v>
      </c>
      <c r="KJ25" s="4">
        <f>'24'!KJ1</f>
        <v>1</v>
      </c>
      <c r="KK25" s="4">
        <f>'24'!KK1</f>
        <v>2</v>
      </c>
      <c r="KL25" s="4">
        <f>'24'!KL1</f>
        <v>2</v>
      </c>
      <c r="KM25" s="4">
        <f>'24'!KM1</f>
        <v>1</v>
      </c>
      <c r="KN25" s="4">
        <f>'24'!KN1</f>
        <v>1</v>
      </c>
      <c r="KO25" s="4">
        <f>'24'!KO1</f>
        <v>3</v>
      </c>
      <c r="KP25" s="4">
        <f>'24'!KP1</f>
        <v>1</v>
      </c>
      <c r="KQ25" s="4">
        <f>'24'!KQ1</f>
        <v>4</v>
      </c>
      <c r="KR25" s="4">
        <f>'24'!KR1</f>
        <v>2</v>
      </c>
      <c r="KS25" s="4">
        <f>'24'!KS1</f>
        <v>2</v>
      </c>
      <c r="KT25" s="4">
        <f>'24'!KT1</f>
        <v>2</v>
      </c>
      <c r="KU25" s="4">
        <f>'24'!KU1</f>
        <v>2</v>
      </c>
      <c r="KV25" s="4">
        <f>'24'!KV1</f>
        <v>2</v>
      </c>
      <c r="KW25" s="4">
        <f>'24'!KW1</f>
        <v>2</v>
      </c>
      <c r="KX25" s="4">
        <f>'24'!KX1</f>
        <v>2</v>
      </c>
      <c r="KY25" s="4">
        <f>'24'!KY1</f>
        <v>2</v>
      </c>
      <c r="KZ25" s="4">
        <f>'24'!KZ1</f>
        <v>1.5</v>
      </c>
      <c r="LA25" s="4">
        <f>'24'!LA1</f>
        <v>3</v>
      </c>
      <c r="LB25" s="4">
        <f>'24'!LB1</f>
        <v>1.5</v>
      </c>
      <c r="LC25" s="4">
        <f>'24'!LC1</f>
        <v>1.5</v>
      </c>
      <c r="LD25" s="4">
        <f>'24'!LD1</f>
        <v>2</v>
      </c>
      <c r="LE25" s="4">
        <f>'24'!LE1</f>
        <v>1.75</v>
      </c>
      <c r="LF25" s="4">
        <f>'24'!LF1</f>
        <v>2.5</v>
      </c>
      <c r="LG25" s="4">
        <f>'24'!LG1</f>
        <v>1.75</v>
      </c>
      <c r="LH25" s="4">
        <f>'24'!LH1</f>
        <v>1.75</v>
      </c>
      <c r="LI25" s="4">
        <f>'24'!LI1</f>
        <v>2.1439192884256579</v>
      </c>
      <c r="LJ25" s="4">
        <f>'24'!LJ1</f>
        <v>2.0307343530289552</v>
      </c>
      <c r="LK25" s="4">
        <f>'24'!LK1</f>
        <v>1.8937858032378581</v>
      </c>
      <c r="LL25" s="4">
        <f>'24'!LL1</f>
        <v>1.945668479279955</v>
      </c>
      <c r="LM25" s="4">
        <f>'24'!LM1</f>
        <v>1.7625345218582302</v>
      </c>
      <c r="LN25" s="4">
        <f>'24'!LN1</f>
        <v>1.5552913612428776</v>
      </c>
      <c r="LO25" s="4">
        <f>'24'!LO1</f>
        <v>1.2286901240860604</v>
      </c>
      <c r="LP25" s="4">
        <f>'24'!LP1</f>
        <v>1.0028895590627356</v>
      </c>
      <c r="LQ25" s="4">
        <f>'24'!LQ1</f>
        <v>1.1247573540179416</v>
      </c>
      <c r="LR25" s="4">
        <f>'24'!LR1</f>
        <v>1.3223280287826353</v>
      </c>
      <c r="LS25" s="4">
        <f>'24'!LS1</f>
        <v>0.58973510956248143</v>
      </c>
      <c r="LT25" s="4">
        <f>'24'!LT1</f>
        <v>0.65898562044852349</v>
      </c>
      <c r="LU25" s="4">
        <f>'24'!LU1</f>
        <v>0.79437139308934179</v>
      </c>
      <c r="LV25" s="4">
        <f>'24'!LV1</f>
        <v>0.58996969971511692</v>
      </c>
      <c r="LW25" s="4">
        <f>'24'!LW1</f>
        <v>0.51652838392169498</v>
      </c>
      <c r="LX25" s="4">
        <f>'24'!LX1</f>
        <v>0.56735694444704943</v>
      </c>
      <c r="LY25" s="4">
        <f>'24'!LY1</f>
        <v>0.63214462355280554</v>
      </c>
      <c r="LZ25" s="4">
        <f>'24'!LZ1</f>
        <v>0.65986721114917812</v>
      </c>
      <c r="MA25" s="4">
        <f>'24'!MA1</f>
        <v>0.43483917600289124</v>
      </c>
      <c r="MB25" s="4">
        <f>'24'!MB1</f>
        <v>0.48488708841838857</v>
      </c>
      <c r="MC25" s="4">
        <f>'24'!MC1</f>
        <v>1.1612936544683794</v>
      </c>
      <c r="MD25" s="4">
        <f>'24'!MD1</f>
        <v>1.0663281617178919</v>
      </c>
      <c r="ME25" s="4">
        <f>'24'!ME1</f>
        <v>0.99106977429682441</v>
      </c>
      <c r="MF25" s="4">
        <f>'24'!MF1</f>
        <v>0.92954432953010413</v>
      </c>
      <c r="MG25" s="4">
        <f>'24'!MG1</f>
        <v>0.97961208207172001</v>
      </c>
      <c r="MH25" s="4">
        <f>'24'!MH1</f>
        <v>2.1439192884256579</v>
      </c>
      <c r="MI25" s="4">
        <f>'24'!MI1</f>
        <v>2.0307343530289552</v>
      </c>
      <c r="MJ25" s="4">
        <f>'24'!MJ1</f>
        <v>1.8937858032378581</v>
      </c>
      <c r="MK25" s="4">
        <f>'24'!MK1</f>
        <v>1.945668479279955</v>
      </c>
      <c r="ML25" s="4">
        <f>'24'!ML1</f>
        <v>1.7625345218582302</v>
      </c>
      <c r="MM25" s="4">
        <f>'24'!MM1</f>
        <v>1.7330000601321933</v>
      </c>
      <c r="MN25" s="4">
        <f>'24'!MN1</f>
        <v>1.6677552614479207</v>
      </c>
      <c r="MO25" s="4">
        <f>'24'!MO1</f>
        <v>1.6663488932719701</v>
      </c>
      <c r="MP25" s="4">
        <f>'24'!MP1</f>
        <v>1.6712469422885272</v>
      </c>
      <c r="MQ25" s="4">
        <f>'24'!MQ1</f>
        <v>1.7150628963452936</v>
      </c>
      <c r="MR25" s="4">
        <f>'24'!MR1</f>
        <v>6.8041577865975826</v>
      </c>
      <c r="MS25" s="4">
        <f>'24'!MS1</f>
        <v>5.2161849102300843</v>
      </c>
      <c r="MT25" s="4">
        <f>'24'!MT1</f>
        <v>5.2064845247877294</v>
      </c>
      <c r="MU25" s="4">
        <f>'24'!MU1</f>
        <v>5.3313494824504124</v>
      </c>
      <c r="MV25" s="4">
        <f>'24'!MV1</f>
        <v>6.2584777293504841</v>
      </c>
      <c r="MW25" s="4">
        <f>'24'!MW1</f>
        <v>1.7470995769329056</v>
      </c>
      <c r="MX25" s="4">
        <f>'24'!MX1</f>
        <v>1.3755815165163428</v>
      </c>
      <c r="MY25" s="4">
        <f>'24'!MY1</f>
        <v>1.4338347931969049</v>
      </c>
      <c r="MZ25" s="4">
        <f>'24'!MZ1</f>
        <v>1.4676844658401151</v>
      </c>
      <c r="NA25" s="4">
        <f>'24'!NA1</f>
        <v>1.7576146436685973</v>
      </c>
      <c r="NB25" s="4">
        <f>'24'!NB1</f>
        <v>0.31824675190334328</v>
      </c>
      <c r="NC25" s="4">
        <f>'24'!NC1</f>
        <v>0.3304975784533814</v>
      </c>
      <c r="ND25" s="4">
        <f>'24'!ND1</f>
        <v>0.2599203947508954</v>
      </c>
      <c r="NE25" s="4">
        <f>'24'!NE1</f>
        <v>0.280199136885454</v>
      </c>
      <c r="NF25" s="4">
        <f>'24'!NF1</f>
        <v>0.35660109076743279</v>
      </c>
      <c r="NG25" s="4">
        <f>'24'!NG1</f>
        <v>0.82685482268093924</v>
      </c>
      <c r="NH25" s="4">
        <f>'24'!NH1</f>
        <v>0.27984577799905058</v>
      </c>
      <c r="NI25" s="4">
        <f>'24'!NI1</f>
        <v>0.76326642837503433</v>
      </c>
      <c r="NJ25" s="4">
        <f>'24'!NJ1</f>
        <v>0.19477721278979573</v>
      </c>
      <c r="NK25" s="4">
        <f>'24'!NK1</f>
        <v>0.15939710070722263</v>
      </c>
      <c r="NL25" s="4">
        <f>'24'!NL1</f>
        <v>1.5552913612428776</v>
      </c>
      <c r="NM25" s="4">
        <f>'24'!NM1</f>
        <v>1.2286901240860604</v>
      </c>
      <c r="NN25" s="4">
        <f>'24'!NN1</f>
        <v>1.0028895590627358</v>
      </c>
      <c r="NO25" s="4">
        <f>'24'!NO1</f>
        <v>1.1247573540179419</v>
      </c>
      <c r="NP25" s="4">
        <f>'24'!NP1</f>
        <v>1.3223280287826353</v>
      </c>
      <c r="NQ25" s="4">
        <f>'24'!NQ1</f>
        <v>2.0819614412674978</v>
      </c>
      <c r="NR25" s="4">
        <f>'24'!NR1</f>
        <v>1.6214567726846441</v>
      </c>
      <c r="NS25" s="4">
        <f>'24'!NS1</f>
        <v>1.6060332298990534</v>
      </c>
      <c r="NT25" s="4">
        <f>'24'!NT1</f>
        <v>1.6746900432154246</v>
      </c>
      <c r="NU25" s="4">
        <f>'24'!NU1</f>
        <v>1.8049537585202728</v>
      </c>
      <c r="NV25" s="4">
        <f>'24'!NV1</f>
        <v>1.6029228308936458</v>
      </c>
      <c r="NW25" s="4">
        <f>'24'!NW1</f>
        <v>1.4784478434039574</v>
      </c>
      <c r="NX25" s="4">
        <f>'24'!NX1</f>
        <v>1.4004718934911244</v>
      </c>
      <c r="NY25" s="4">
        <f>'24'!NY1</f>
        <v>1.4460594026515265</v>
      </c>
      <c r="NZ25" s="4">
        <f>'24'!NZ1</f>
        <v>1.3309220063469869</v>
      </c>
      <c r="OA25" s="4">
        <f>'24'!OA1</f>
        <v>0.59079229852871151</v>
      </c>
      <c r="OB25" s="4">
        <f>'24'!OB1</f>
        <v>0.65901592154037281</v>
      </c>
      <c r="OC25" s="4">
        <f>'24'!OC1</f>
        <v>0.79476130469720219</v>
      </c>
      <c r="OD25" s="4">
        <f>'24'!OD1</f>
        <v>0.5833945714506219</v>
      </c>
      <c r="OE25" s="4">
        <f>'24'!OE1</f>
        <v>0.52619452076243955</v>
      </c>
      <c r="OF25" s="4">
        <f>'24'!OF1</f>
        <v>0.34090725795107352</v>
      </c>
      <c r="OG25" s="4">
        <f>'24'!OG1</f>
        <v>0.39515145703586319</v>
      </c>
      <c r="OH25" s="4">
        <f>'24'!OH1</f>
        <v>0.4769477195958905</v>
      </c>
      <c r="OI25" s="4">
        <f>'24'!OI1</f>
        <v>0.34907742039111755</v>
      </c>
      <c r="OJ25" s="4">
        <f>'24'!OJ1</f>
        <v>0.30680771059984541</v>
      </c>
      <c r="OK25" s="4">
        <f>'24'!OK1</f>
        <v>1.3778186129549599</v>
      </c>
      <c r="OL25" s="4">
        <f>'24'!OL1</f>
        <v>1.269253513265667</v>
      </c>
      <c r="OM25" s="4">
        <f>'24'!OM1</f>
        <v>1.1991879213060357</v>
      </c>
      <c r="ON25" s="4">
        <f>'24'!ON1</f>
        <v>1.5070501519887958</v>
      </c>
      <c r="OO25" s="4">
        <f>'24'!OO1</f>
        <v>1.3653304175872085</v>
      </c>
      <c r="OP25" s="4">
        <f>'24'!OP1</f>
        <v>1.5098649139690057</v>
      </c>
      <c r="OQ25" s="4">
        <f>'24'!OQ1</f>
        <v>1.5754858237671265</v>
      </c>
      <c r="OR25" s="4">
        <f>'24'!OR1</f>
        <v>1.442143708489984</v>
      </c>
      <c r="OS25" s="4">
        <f>'24'!OS1</f>
        <v>1.0332114587547421</v>
      </c>
      <c r="OT25" s="4">
        <f>'24'!OT1</f>
        <v>1.4469269212444373</v>
      </c>
      <c r="OU25" s="4">
        <f>'24'!OU1</f>
        <v>3.7576669223714148</v>
      </c>
      <c r="OV25" s="4">
        <f>'24'!OV1</f>
        <v>4.0123790009185329</v>
      </c>
      <c r="OW25" s="4">
        <f>'24'!OW1</f>
        <v>4.5755995554707996</v>
      </c>
      <c r="OX25" s="4">
        <f>'24'!OX1</f>
        <v>4.2086174356503232</v>
      </c>
      <c r="OY25" s="4">
        <f>'24'!OY1</f>
        <v>3.3511511970580989</v>
      </c>
      <c r="OZ25" s="4">
        <f>'24'!OZ1</f>
        <v>1.2290370235539427</v>
      </c>
      <c r="PA25" s="4">
        <f>'24'!PA1</f>
        <v>1.3178281524077584</v>
      </c>
      <c r="PB25" s="4">
        <f>'24'!PB1</f>
        <v>1.3744612462561181</v>
      </c>
      <c r="PC25" s="4">
        <f>'24'!PC1</f>
        <v>0.90840455410261833</v>
      </c>
      <c r="PD25" s="4">
        <f>'24'!PD1</f>
        <v>1.0395148178290974</v>
      </c>
      <c r="PE25" s="4">
        <f>'24'!PE1</f>
        <v>2.084049268265125</v>
      </c>
      <c r="PF25" s="4">
        <f>'24'!PF1</f>
        <v>1.9997828655362901</v>
      </c>
      <c r="PG25" s="4">
        <f>'24'!PG1</f>
        <v>1.7302501804738761</v>
      </c>
      <c r="PH25" s="4">
        <f>'24'!PH1</f>
        <v>1.5397478116948486</v>
      </c>
      <c r="PI25" s="4">
        <f>'24'!PI1</f>
        <v>2.0125027978843586</v>
      </c>
      <c r="PJ25" s="4">
        <f>'24'!PJ1</f>
        <v>1.1428863569967864</v>
      </c>
      <c r="PK25" s="4">
        <f>'24'!PK1</f>
        <v>1.1780223865436965</v>
      </c>
      <c r="PL25" s="4">
        <f>'24'!PL1</f>
        <v>1.3778781684382666</v>
      </c>
      <c r="PM25" s="4">
        <f>'24'!PM1</f>
        <v>1.6994091099288662</v>
      </c>
      <c r="PN25" s="4">
        <f>'24'!PN1</f>
        <v>1.1853313458262351</v>
      </c>
      <c r="PO25" s="12">
        <f>'24'!PO1</f>
        <v>2.1726556434743833</v>
      </c>
      <c r="PP25" s="4">
        <f>'24'!PP1</f>
        <v>1.8545693644512886</v>
      </c>
      <c r="PQ25" s="4">
        <f>'24'!PQ1</f>
        <v>1.8020115153191585</v>
      </c>
      <c r="PR25" s="4">
        <f>'24'!PR1</f>
        <v>1.846002303272839</v>
      </c>
      <c r="PS25" s="4">
        <f>'24'!PS1</f>
        <v>1.995632356373672</v>
      </c>
      <c r="PT25" s="4">
        <f>'24'!PT1</f>
        <v>1.3964656697985225</v>
      </c>
      <c r="PU25" s="4">
        <f>'24'!PU1</f>
        <v>0.99688195446606132</v>
      </c>
      <c r="PV25" s="4">
        <f>'24'!PV1</f>
        <v>1.0282491854791431</v>
      </c>
      <c r="PW25" s="4">
        <f>'24'!PW1</f>
        <v>0.92296152407343046</v>
      </c>
      <c r="PX25" s="4">
        <f>'24'!PX1</f>
        <v>1.0197774535740456</v>
      </c>
      <c r="PY25" s="4">
        <f>'24'!PY1</f>
        <v>0.76983938981158173</v>
      </c>
      <c r="PZ25" s="4">
        <f>'24'!PZ1</f>
        <v>0.77447363061396768</v>
      </c>
      <c r="QA25" s="4">
        <f>'24'!QA1</f>
        <v>0.82363231519970947</v>
      </c>
      <c r="QB25" s="4">
        <f>'24'!QB1</f>
        <v>0.81317404794351178</v>
      </c>
      <c r="QC25" s="4">
        <f>'24'!QC1</f>
        <v>0.73277754964983111</v>
      </c>
      <c r="QD25" s="4">
        <f>'24'!QD1</f>
        <v>2.4153174227205723</v>
      </c>
      <c r="QE25" s="4">
        <f>'24'!QE1</f>
        <v>2.5448241885281426</v>
      </c>
      <c r="QF25" s="4">
        <f>'24'!QF1</f>
        <v>2.7465795016574139</v>
      </c>
      <c r="QG25" s="4">
        <f>'24'!QG1</f>
        <v>2.4101458456203249</v>
      </c>
      <c r="QH25" s="4">
        <f>'24'!QH1</f>
        <v>2.1863079621206678</v>
      </c>
      <c r="QI25" s="4">
        <f>'24'!QI1</f>
        <v>1.8981333724631082</v>
      </c>
      <c r="QJ25" s="4">
        <f>'24'!QJ1</f>
        <v>1.7662717600017919</v>
      </c>
      <c r="QK25" s="4">
        <f>'24'!QK1</f>
        <v>1.8561291330034724</v>
      </c>
      <c r="QL25" s="4">
        <f>'24'!QL1</f>
        <v>1.6873128315737114</v>
      </c>
      <c r="QM25" s="4">
        <f>'24'!QM1</f>
        <v>1.6445576572747249</v>
      </c>
    </row>
    <row r="26" spans="1:455" x14ac:dyDescent="0.25">
      <c r="A26" s="6" t="s">
        <v>520</v>
      </c>
      <c r="B26" s="17">
        <f>MEDIAN(DG2:DG101)</f>
        <v>6.1320517308060909</v>
      </c>
      <c r="C26" s="17">
        <f>MEDIAN(DH2:DH101)</f>
        <v>6.5484381284171018</v>
      </c>
      <c r="D26" s="17">
        <f t="shared" ref="D26:F26" si="20">MEDIAN(DI2:DI101)</f>
        <v>5.6300062531682382</v>
      </c>
      <c r="E26" s="17">
        <f t="shared" si="20"/>
        <v>5.9357283158632441</v>
      </c>
      <c r="F26" s="17">
        <f t="shared" si="20"/>
        <v>6.8878003810457962</v>
      </c>
      <c r="N26">
        <f>IFERROR('25'!N1,0)</f>
        <v>516</v>
      </c>
      <c r="O26" s="4">
        <f>'25'!O1</f>
        <v>-25401</v>
      </c>
      <c r="P26" s="4">
        <f>'25'!P1</f>
        <v>16262</v>
      </c>
      <c r="Q26" s="4">
        <f>'25'!Q1</f>
        <v>7210</v>
      </c>
      <c r="R26" s="4">
        <f>'25'!R1</f>
        <v>9877</v>
      </c>
      <c r="S26" s="4">
        <f>'25'!S1</f>
        <v>6003</v>
      </c>
      <c r="T26" s="4">
        <f>'25'!T1</f>
        <v>-24168</v>
      </c>
      <c r="U26" s="4">
        <f>'25'!U1</f>
        <v>26269</v>
      </c>
      <c r="V26" s="4">
        <f>'25'!V1</f>
        <v>10298</v>
      </c>
      <c r="W26" s="4">
        <f>'25'!W1</f>
        <v>11083</v>
      </c>
      <c r="X26" s="7">
        <f>'25'!X1</f>
        <v>-7.7295047789459198E-2</v>
      </c>
      <c r="Y26" s="7">
        <f>'25'!Y1</f>
        <v>-9.9173644134550862E-2</v>
      </c>
      <c r="Z26" s="7">
        <f>'25'!Z1</f>
        <v>0.11683069924103115</v>
      </c>
      <c r="AA26" s="7">
        <f>'25'!AA1</f>
        <v>8.4161071751066921E-2</v>
      </c>
      <c r="AB26" s="7">
        <f>'25'!AB1</f>
        <v>-0.28599859001850603</v>
      </c>
      <c r="AC26" s="7">
        <f>'25'!AC1</f>
        <v>-0.17581905447854693</v>
      </c>
      <c r="AD26" s="7">
        <f>'25'!AD1</f>
        <v>0.33082827892290717</v>
      </c>
      <c r="AE26" s="7">
        <f>'25'!AE1</f>
        <v>0.33117098956713809</v>
      </c>
      <c r="AF26" s="7">
        <f>'25'!AF1</f>
        <v>1.4424931649306429E-3</v>
      </c>
      <c r="AG26" s="7">
        <f>'25'!AG1</f>
        <v>-6.6301241141693751E-2</v>
      </c>
      <c r="AH26" s="7">
        <f>'25'!AH1</f>
        <v>4.432838221303901E-2</v>
      </c>
      <c r="AI26" s="7">
        <f>'25'!AI1</f>
        <v>2.004765837233034E-2</v>
      </c>
      <c r="AJ26" s="4">
        <f>'25'!AJ1</f>
        <v>175170</v>
      </c>
      <c r="AK26" s="4">
        <f>'25'!AK1</f>
        <v>139654</v>
      </c>
      <c r="AL26" s="4">
        <f>'25'!AL1</f>
        <v>82441</v>
      </c>
      <c r="AM26" s="4">
        <f>'25'!AM1</f>
        <v>79673</v>
      </c>
      <c r="AN26" s="4">
        <f>'25'!AN1</f>
        <v>175049</v>
      </c>
      <c r="AO26" s="4">
        <f>'25'!AO1</f>
        <v>6.7533766883441718E-3</v>
      </c>
      <c r="AP26" s="4">
        <f>'25'!AP1</f>
        <v>5.2264808362369342E-3</v>
      </c>
      <c r="AQ26" s="4">
        <f>'25'!AQ1</f>
        <v>4.03848207438185E-3</v>
      </c>
      <c r="AR26" s="4">
        <f>'25'!AR1</f>
        <v>5.0826663550855872E-3</v>
      </c>
      <c r="AS26" s="4">
        <f>'25'!AS1</f>
        <v>1.6321764837403423E-2</v>
      </c>
      <c r="AT26" s="4">
        <f>'25'!AT1</f>
        <v>0.82712408835996942</v>
      </c>
      <c r="AU26" s="4">
        <f>'25'!AU1</f>
        <v>0.74362670142631537</v>
      </c>
      <c r="AV26" s="4">
        <f>'25'!AV1</f>
        <v>0.79239678086380805</v>
      </c>
      <c r="AW26" s="4">
        <f>'25'!AW1</f>
        <v>1.1685897061400947</v>
      </c>
      <c r="AX26" s="4">
        <f>'25'!AX1</f>
        <v>2.3636002285543936</v>
      </c>
      <c r="AY26" s="4">
        <f>'25'!AY1</f>
        <v>3.8824807140412312</v>
      </c>
      <c r="AZ26" s="4">
        <f>'25'!AZ1</f>
        <v>4.0193517659739806</v>
      </c>
      <c r="BA26" s="4">
        <f>'25'!BA1</f>
        <v>3.5973555708724478</v>
      </c>
      <c r="BB26" s="4">
        <f>'25'!BB1</f>
        <v>4.542238710054332</v>
      </c>
      <c r="BC26" s="4">
        <f>'25'!BC1</f>
        <v>6.5722803269321544</v>
      </c>
      <c r="BD26" s="4">
        <f>'25'!BD1</f>
        <v>218959</v>
      </c>
      <c r="BE26" s="4">
        <f>'25'!BE1</f>
        <v>240902</v>
      </c>
      <c r="BF26" s="4">
        <f>'25'!BF1</f>
        <v>267551</v>
      </c>
      <c r="BG26" s="4">
        <f>'25'!BG1</f>
        <v>242530</v>
      </c>
      <c r="BH26" s="4">
        <f>'25'!BH1</f>
        <v>224301</v>
      </c>
      <c r="BI26" s="4">
        <f>'25'!BI1</f>
        <v>2.1781246717421983</v>
      </c>
      <c r="BJ26" s="4">
        <f>'25'!BJ1</f>
        <v>2.1995002117043443</v>
      </c>
      <c r="BK26" s="4">
        <f>'25'!BK1</f>
        <v>2.331121916942938</v>
      </c>
      <c r="BL26" s="4">
        <f>'25'!BL1</f>
        <v>1.7865418711087289</v>
      </c>
      <c r="BM26" s="4">
        <f>'25'!BM1</f>
        <v>1.8337501839046639</v>
      </c>
      <c r="BN26" s="4">
        <f>'25'!BN1</f>
        <v>167.57534806676173</v>
      </c>
      <c r="BO26" s="4">
        <f>'25'!BO1</f>
        <v>165.94679011972886</v>
      </c>
      <c r="BP26" s="4">
        <f>'25'!BP1</f>
        <v>156.57696723072533</v>
      </c>
      <c r="BQ26" s="4">
        <f>'25'!BQ1</f>
        <v>204.30531514689929</v>
      </c>
      <c r="BR26" s="4">
        <f>'25'!BR1</f>
        <v>199.04565147625161</v>
      </c>
      <c r="BS26" s="4">
        <f>'25'!BS1</f>
        <v>1.13193888407498E-3</v>
      </c>
      <c r="BT26" s="4">
        <f>'25'!BT1</f>
        <v>-5.1414657053448894E-2</v>
      </c>
      <c r="BU26" s="4">
        <f>'25'!BU1</f>
        <v>2.965180733436415E-2</v>
      </c>
      <c r="BV26" s="4">
        <f>'25'!BV1</f>
        <v>1.4682493620955441E-2</v>
      </c>
      <c r="BW26" s="4">
        <f>'25'!BW1</f>
        <v>2.1806372132352779E-2</v>
      </c>
      <c r="BX26" s="4">
        <f>'25'!BX1</f>
        <v>1.316866108740718E-2</v>
      </c>
      <c r="BY26" s="4">
        <f>'25'!BY1</f>
        <v>-4.8918917824800318E-2</v>
      </c>
      <c r="BZ26" s="4">
        <f>'25'!BZ1</f>
        <v>4.7898372086238587E-2</v>
      </c>
      <c r="CA26" s="4">
        <f>'25'!CA1</f>
        <v>2.097091807331472E-2</v>
      </c>
      <c r="CB26" s="4">
        <f>'25'!CB1</f>
        <v>2.4468970572326196E-2</v>
      </c>
      <c r="CC26" s="4">
        <f>'25'!CC1</f>
        <v>1.4404153755966838E-3</v>
      </c>
      <c r="CD26" s="4">
        <f>'25'!CD1</f>
        <v>-7.1009242020161359E-2</v>
      </c>
      <c r="CE26" s="4">
        <f>'25'!CE1</f>
        <v>4.2446784907925819E-2</v>
      </c>
      <c r="CF26" s="4">
        <f>'25'!CF1</f>
        <v>1.9653648736687446E-2</v>
      </c>
      <c r="CG26" s="4">
        <f>'25'!CG1</f>
        <v>2.7463345595493308E-2</v>
      </c>
      <c r="CH26" s="4">
        <f>'25'!CH1</f>
        <v>1.08194246414493E-3</v>
      </c>
      <c r="CI26" s="4">
        <f>'25'!CI1</f>
        <v>-4.793871634985581E-2</v>
      </c>
      <c r="CJ26" s="4">
        <f>'25'!CJ1</f>
        <v>2.6073683569186171E-2</v>
      </c>
      <c r="CK26" s="4">
        <f>'25'!CK1</f>
        <v>1.6640125551016641E-2</v>
      </c>
      <c r="CL26" s="4">
        <f>'25'!CL1</f>
        <v>2.4013401019177656E-2</v>
      </c>
      <c r="CM26" s="4">
        <f>'25'!CM1</f>
        <v>0.99891805753585505</v>
      </c>
      <c r="CN26" s="4">
        <f>'25'!CN1</f>
        <v>1.0479387163498559</v>
      </c>
      <c r="CO26" s="4">
        <f>'25'!CO1</f>
        <v>0.97392631643081384</v>
      </c>
      <c r="CP26" s="4">
        <f>'25'!CP1</f>
        <v>0.98335987444898332</v>
      </c>
      <c r="CQ26" s="4">
        <f>'25'!CQ1</f>
        <v>0.9759865989808223</v>
      </c>
      <c r="CR26" s="4">
        <f>'25'!CR1</f>
        <v>1.0990134437458467E-3</v>
      </c>
      <c r="CS26" s="4">
        <f>'25'!CS1</f>
        <v>-4.5506581174990998E-2</v>
      </c>
      <c r="CT26" s="4">
        <f>'25'!CT1</f>
        <v>2.4151425367758991E-2</v>
      </c>
      <c r="CU26" s="4">
        <f>'25'!CU1</f>
        <v>1.536442017959963E-2</v>
      </c>
      <c r="CV26" s="4">
        <f>'25'!CV1</f>
        <v>2.4485960919642814E-2</v>
      </c>
      <c r="CW26" s="4">
        <f>'25'!CW1</f>
        <v>1.0462098693663555</v>
      </c>
      <c r="CX26" s="4">
        <f>'25'!CX1</f>
        <v>1.072508005392254</v>
      </c>
      <c r="CY26" s="4">
        <f>'25'!CY1</f>
        <v>1.137231233771917</v>
      </c>
      <c r="CZ26" s="4">
        <f>'25'!CZ1</f>
        <v>0.88235473800607256</v>
      </c>
      <c r="DA26" s="4">
        <f>'25'!DA1</f>
        <v>0.9080917823734217</v>
      </c>
      <c r="DB26" s="4">
        <f>'25'!DB1</f>
        <v>348.87837582823113</v>
      </c>
      <c r="DC26" s="4">
        <f>'25'!DC1</f>
        <v>340.32380006945181</v>
      </c>
      <c r="DD26" s="4">
        <f>'25'!DD1</f>
        <v>320.95495547496046</v>
      </c>
      <c r="DE26" s="4">
        <f>'25'!DE1</f>
        <v>413.66582427473514</v>
      </c>
      <c r="DF26" s="4">
        <f>'25'!DF1</f>
        <v>401.94174981522542</v>
      </c>
      <c r="DG26" s="4">
        <f>'25'!DG1</f>
        <v>2.0548836447772643</v>
      </c>
      <c r="DH26" s="4">
        <f>'25'!DH1</f>
        <v>2.0273572163745377</v>
      </c>
      <c r="DI26" s="4">
        <f>'25'!DI1</f>
        <v>2.158588753218706</v>
      </c>
      <c r="DJ26" s="4">
        <f>'25'!DJ1</f>
        <v>1.8758198513336248</v>
      </c>
      <c r="DK26" s="4">
        <f>'25'!DK1</f>
        <v>2.4278799612778315</v>
      </c>
      <c r="DL26" s="4">
        <f>'25'!DL1</f>
        <v>177.62562903631635</v>
      </c>
      <c r="DM26" s="4">
        <f>'25'!DM1</f>
        <v>180.03733977020516</v>
      </c>
      <c r="DN26" s="4">
        <f>'25'!DN1</f>
        <v>169.09195855659985</v>
      </c>
      <c r="DO26" s="4">
        <f>'25'!DO1</f>
        <v>194.58158508158508</v>
      </c>
      <c r="DP26" s="4">
        <f>'25'!DP1</f>
        <v>150.33692185007976</v>
      </c>
      <c r="DQ26" s="4">
        <f>'25'!DQ1</f>
        <v>7.6531283598376048</v>
      </c>
      <c r="DR26" s="4">
        <f>'25'!DR1</f>
        <v>8.9938554503174117</v>
      </c>
      <c r="DS26" s="4">
        <f>'25'!DS1</f>
        <v>7.6802039207959805</v>
      </c>
      <c r="DT26" s="4">
        <f>'25'!DT1</f>
        <v>5.4390369431229049</v>
      </c>
      <c r="DU26" s="4">
        <f>'25'!DU1</f>
        <v>4.3531989204635657</v>
      </c>
      <c r="DV26" s="4">
        <f>'25'!DV1</f>
        <v>47.692914954290025</v>
      </c>
      <c r="DW26" s="4">
        <f>'25'!DW1</f>
        <v>40.583262875001886</v>
      </c>
      <c r="DX26" s="4">
        <f>'25'!DX1</f>
        <v>47.524779779827931</v>
      </c>
      <c r="DY26" s="4">
        <f>'25'!DY1</f>
        <v>67.107468439151617</v>
      </c>
      <c r="DZ26" s="4">
        <f>'25'!DZ1</f>
        <v>83.846386684560628</v>
      </c>
      <c r="EA26" s="4">
        <f>'25'!EA1</f>
        <v>5.5304690670841303</v>
      </c>
      <c r="EB26" s="4">
        <f>'25'!EB1</f>
        <v>4.202934877449036</v>
      </c>
      <c r="EC26" s="4">
        <f>'25'!EC1</f>
        <v>4.1030880359985789</v>
      </c>
      <c r="ED26" s="4">
        <f>'25'!ED1</f>
        <v>3.7760464325864729</v>
      </c>
      <c r="EE26" s="4">
        <f>'25'!EE1</f>
        <v>4.7628156880000923</v>
      </c>
      <c r="EF26" s="4">
        <f>'25'!EF1</f>
        <v>65.998018535603464</v>
      </c>
      <c r="EG26" s="4">
        <f>'25'!EG1</f>
        <v>86.844076970694374</v>
      </c>
      <c r="EH26" s="4">
        <f>'25'!EH1</f>
        <v>88.957389360808349</v>
      </c>
      <c r="EI26" s="4">
        <f>'25'!EI1</f>
        <v>96.661946963927164</v>
      </c>
      <c r="EJ26" s="4">
        <f>'25'!EJ1</f>
        <v>76.63534008246782</v>
      </c>
      <c r="EK26" s="4">
        <f>'25'!EK1</f>
        <v>0.21328492612782574</v>
      </c>
      <c r="EL26" s="4">
        <f>'25'!EL1</f>
        <v>0.27562838786985722</v>
      </c>
      <c r="EM26" s="4">
        <f>'25'!EM1</f>
        <v>0.30126068500743941</v>
      </c>
      <c r="EN26" s="4">
        <f>'25'!EN1</f>
        <v>0.25281787802330058</v>
      </c>
      <c r="EO26" s="4">
        <f>'25'!EO1</f>
        <v>0.20590540489820969</v>
      </c>
      <c r="EP26" s="4">
        <f>'25'!EP1</f>
        <v>0.78584198922903115</v>
      </c>
      <c r="EQ26" s="4">
        <f>'25'!EQ1</f>
        <v>0.72405584950267388</v>
      </c>
      <c r="ER26" s="4">
        <f>'25'!ER1</f>
        <v>0.69856427050208592</v>
      </c>
      <c r="ES26" s="4">
        <f>'25'!ES1</f>
        <v>0.74706197397064722</v>
      </c>
      <c r="ET26" s="4">
        <f>'25'!ET1</f>
        <v>0.79401732234441136</v>
      </c>
      <c r="EU26" s="4">
        <f>'25'!EU1</f>
        <v>1.2725204477570276</v>
      </c>
      <c r="EV26" s="4">
        <f>'25'!EV1</f>
        <v>1.3811089305981874</v>
      </c>
      <c r="EW26" s="4">
        <f>'25'!EW1</f>
        <v>1.4315075107996293</v>
      </c>
      <c r="EX26" s="4">
        <f>'25'!EX1</f>
        <v>1.3385770322172641</v>
      </c>
      <c r="EY26" s="4">
        <f>'25'!EY1</f>
        <v>1.2594183676590396</v>
      </c>
      <c r="EZ26" s="4">
        <f>'25'!EZ1</f>
        <v>0.27140942969600534</v>
      </c>
      <c r="FA26" s="4">
        <f>'25'!FA1</f>
        <v>0.38067282801344088</v>
      </c>
      <c r="FB26" s="4">
        <f>'25'!FB1</f>
        <v>0.43125693329679077</v>
      </c>
      <c r="FC26" s="4">
        <f>'25'!FC1</f>
        <v>0.33841620485589596</v>
      </c>
      <c r="FD26" s="4">
        <f>'25'!FD1</f>
        <v>0.25932104892907687</v>
      </c>
      <c r="FE26" s="4">
        <f>'25'!FE1</f>
        <v>9.877237467441638E-2</v>
      </c>
      <c r="FF26" s="4">
        <f>'25'!FF1</f>
        <v>3.4555073549047327E-2</v>
      </c>
      <c r="FG26" s="4">
        <f>'25'!FG1</f>
        <v>4.0030287558135091E-2</v>
      </c>
      <c r="FH26" s="4">
        <f>'25'!FH1</f>
        <v>4.3345355055341372E-2</v>
      </c>
      <c r="FI26" s="4">
        <f>'25'!FI1</f>
        <v>0.10278801962061195</v>
      </c>
      <c r="FJ26" s="4">
        <f>'25'!FJ1</f>
        <v>0.50040626574922609</v>
      </c>
      <c r="FK26" s="4">
        <f>'25'!FK1</f>
        <v>0.13588696648356491</v>
      </c>
      <c r="FL26" s="4">
        <f>'25'!FL1</f>
        <v>0.13951011070021366</v>
      </c>
      <c r="FM26" s="4">
        <f>'25'!FM1</f>
        <v>0.14037165019452433</v>
      </c>
      <c r="FN26" s="4">
        <f>'25'!FN1</f>
        <v>0.47049741054866345</v>
      </c>
      <c r="FO26" s="4">
        <f>'25'!FO1</f>
        <v>0.13581497920330515</v>
      </c>
      <c r="FP26" s="4">
        <f>'25'!FP1</f>
        <v>5.1728475821466308E-2</v>
      </c>
      <c r="FQ26" s="4">
        <f>'25'!FQ1</f>
        <v>6.0164702504469939E-2</v>
      </c>
      <c r="FR26" s="4">
        <f>'25'!FR1</f>
        <v>4.7504041128190309E-2</v>
      </c>
      <c r="FS26" s="4">
        <f>'25'!FS1</f>
        <v>0.12200988202189393</v>
      </c>
      <c r="FT26">
        <f>IFERROR('25'!FT1,0)</f>
        <v>0.26007633424563803</v>
      </c>
      <c r="FU26">
        <f>IFERROR('25'!FU1,0)</f>
        <v>9.891378720492644E-2</v>
      </c>
      <c r="FV26">
        <f>IFERROR('25'!FV1,0)</f>
        <v>0.12321459117345193</v>
      </c>
      <c r="FW26">
        <f>IFERROR('25'!FW1,0)</f>
        <v>9.315664556962025E-2</v>
      </c>
      <c r="FX26">
        <f>IFERROR('25'!FX1,0)</f>
        <v>0.23456334760598918</v>
      </c>
      <c r="FY26" s="4">
        <f>'25'!FY1</f>
        <v>0.48032598084917355</v>
      </c>
      <c r="FZ26" s="4">
        <f>'25'!FZ1</f>
        <v>0.48761441334947231</v>
      </c>
      <c r="GA26" s="4">
        <f>'25'!GA1</f>
        <v>0.48784717157277474</v>
      </c>
      <c r="GB26" s="4">
        <f>'25'!GB1</f>
        <v>0.49388976114983679</v>
      </c>
      <c r="GC26" s="4">
        <f>'25'!GC1</f>
        <v>0.49521019293903623</v>
      </c>
      <c r="GD26" s="4">
        <f>'25'!GD1</f>
        <v>1.13193888407498E-3</v>
      </c>
      <c r="GE26" s="4">
        <f>'25'!GE1</f>
        <v>-5.1414657053448894E-2</v>
      </c>
      <c r="GF26" s="4">
        <f>'25'!GF1</f>
        <v>2.965180733436415E-2</v>
      </c>
      <c r="GG26" s="4">
        <f>'25'!GG1</f>
        <v>1.4682493620955441E-2</v>
      </c>
      <c r="GH26" s="4">
        <f>'25'!GH1</f>
        <v>2.1806372132352779E-2</v>
      </c>
      <c r="GI26" s="4">
        <f>'25'!GI1</f>
        <v>1.316866108740718E-2</v>
      </c>
      <c r="GJ26" s="4">
        <f>'25'!GJ1</f>
        <v>-4.8918917824800318E-2</v>
      </c>
      <c r="GK26" s="4">
        <f>'25'!GK1</f>
        <v>4.7898372086238587E-2</v>
      </c>
      <c r="GL26" s="4">
        <f>'25'!GL1</f>
        <v>2.097091807331472E-2</v>
      </c>
      <c r="GM26" s="4">
        <f>'25'!GM1</f>
        <v>2.4468970572326196E-2</v>
      </c>
      <c r="GN26" s="4">
        <f>'25'!GN1</f>
        <v>0.23582060084895418</v>
      </c>
      <c r="GO26" s="4">
        <f>'25'!GO1</f>
        <v>0.21759283623659528</v>
      </c>
      <c r="GP26" s="4">
        <f>'25'!GP1</f>
        <v>0.19601336172943956</v>
      </c>
      <c r="GQ26" s="4">
        <f>'25'!GQ1</f>
        <v>0.21891373984087517</v>
      </c>
      <c r="GR26" s="4">
        <f>'25'!GR1</f>
        <v>0.23733775480691746</v>
      </c>
      <c r="GS26" s="4">
        <f>'25'!GS1</f>
        <v>1.0462098693663555</v>
      </c>
      <c r="GT26" s="4">
        <f>'25'!GT1</f>
        <v>1.072508005392254</v>
      </c>
      <c r="GU26" s="4">
        <f>'25'!GU1</f>
        <v>1.137231233771917</v>
      </c>
      <c r="GV26" s="4">
        <f>'25'!GV1</f>
        <v>0.88235473800607256</v>
      </c>
      <c r="GW26" s="4">
        <f>'25'!GW1</f>
        <v>0.9080917823734217</v>
      </c>
      <c r="GX26" s="4">
        <f>'25'!GX1</f>
        <v>1.5294296124864266</v>
      </c>
      <c r="GY26" s="4">
        <f>'25'!GY1</f>
        <v>1.3158322227664851</v>
      </c>
      <c r="GZ26" s="4">
        <f>'25'!GZ1</f>
        <v>1.741004128132567</v>
      </c>
      <c r="HA26" s="4">
        <f>'25'!HA1</f>
        <v>1.404245472558399</v>
      </c>
      <c r="HB26" s="4">
        <f>'25'!HB1</f>
        <v>1.4555182529291895</v>
      </c>
      <c r="HC26" s="4">
        <f>'25'!HC1</f>
        <v>0.21328492612782574</v>
      </c>
      <c r="HD26" s="4">
        <f>'25'!HD1</f>
        <v>0.27562838786985722</v>
      </c>
      <c r="HE26" s="4">
        <f>'25'!HE1</f>
        <v>0.30126068500743941</v>
      </c>
      <c r="HF26" s="4">
        <f>'25'!HF1</f>
        <v>0.25281787802330058</v>
      </c>
      <c r="HG26" s="4">
        <f>'25'!HG1</f>
        <v>0.20590540489820969</v>
      </c>
      <c r="HH26" s="4">
        <f>'25'!HH1</f>
        <v>1.316866108740718E-2</v>
      </c>
      <c r="HI26" s="4">
        <f>'25'!HI1</f>
        <v>-4.8918917824800318E-2</v>
      </c>
      <c r="HJ26" s="4">
        <f>'25'!HJ1</f>
        <v>4.7898372086238587E-2</v>
      </c>
      <c r="HK26" s="4">
        <f>'25'!HK1</f>
        <v>2.097091807331472E-2</v>
      </c>
      <c r="HL26" s="4">
        <f>'25'!HL1</f>
        <v>2.4468970572326196E-2</v>
      </c>
      <c r="HM26" s="4">
        <f>'25'!HM1</f>
        <v>1.1003476982812517</v>
      </c>
      <c r="HN26" s="4">
        <f>'25'!HN1</f>
        <v>1.0932046263273163</v>
      </c>
      <c r="HO26" s="4">
        <f>'25'!HO1</f>
        <v>1.0950856259299238</v>
      </c>
      <c r="HP26" s="4">
        <f>'25'!HP1</f>
        <v>0.84736315854853062</v>
      </c>
      <c r="HQ26" s="4">
        <f>'25'!HQ1</f>
        <v>0.9815715512616433</v>
      </c>
      <c r="HR26" s="4">
        <f>'25'!HR1</f>
        <v>3.8824807140412312</v>
      </c>
      <c r="HS26" s="4">
        <f>'25'!HS1</f>
        <v>4.0193517659739806</v>
      </c>
      <c r="HT26" s="4">
        <f>'25'!HT1</f>
        <v>3.5973555708724478</v>
      </c>
      <c r="HU26" s="4">
        <f>'25'!HU1</f>
        <v>4.542238710054332</v>
      </c>
      <c r="HV26" s="4">
        <f>'25'!HV1</f>
        <v>6.5722803269321544</v>
      </c>
      <c r="HW26" s="4">
        <f>'25'!HW1</f>
        <v>0.64409889699244061</v>
      </c>
      <c r="HX26" s="4">
        <f>'25'!HX1</f>
        <v>0.35772980794644937</v>
      </c>
      <c r="HY26" s="4">
        <f>'25'!HY1</f>
        <v>0.79461434354062266</v>
      </c>
      <c r="HZ26" s="4">
        <f>'25'!HZ1</f>
        <v>0.56731736433553026</v>
      </c>
      <c r="IA26" s="4">
        <f>'25'!IA1</f>
        <v>0.67911633160481089</v>
      </c>
      <c r="IB26" s="4">
        <f>'25'!IB1</f>
        <v>4.6885638762895079</v>
      </c>
      <c r="IC26" s="4">
        <f>'25'!IC1</f>
        <v>3.6280733190376875</v>
      </c>
      <c r="ID26" s="4">
        <f>'25'!ID1</f>
        <v>3.3193843397631051</v>
      </c>
      <c r="IE26" s="4">
        <f>'25'!IE1</f>
        <v>3.95541647536428</v>
      </c>
      <c r="IF26" s="4">
        <f>'25'!IF1</f>
        <v>4.8565990800210157</v>
      </c>
      <c r="IG26" s="4">
        <f>'25'!IG1</f>
        <v>1.1478011472275336</v>
      </c>
      <c r="IH26" s="4">
        <f>'25'!IH1</f>
        <v>-4.6620370370370372</v>
      </c>
      <c r="II26" s="4">
        <f>'25'!II1</f>
        <v>8.0481004901960791</v>
      </c>
      <c r="IJ26" s="4">
        <f>'25'!IJ1</f>
        <v>10.54042988741044</v>
      </c>
      <c r="IK26" s="4">
        <f>'25'!IK1</f>
        <v>10.708212560386473</v>
      </c>
      <c r="IL26" s="4">
        <f>'25'!IL1</f>
        <v>1.316866108740718E-2</v>
      </c>
      <c r="IM26" s="4">
        <f>'25'!IM1</f>
        <v>-4.8918917824800318E-2</v>
      </c>
      <c r="IN26" s="4">
        <f>'25'!IN1</f>
        <v>4.7898372086238587E-2</v>
      </c>
      <c r="IO26" s="4">
        <f>'25'!IO1</f>
        <v>2.097091807331472E-2</v>
      </c>
      <c r="IP26" s="4">
        <f>'25'!IP1</f>
        <v>2.4468970572326196E-2</v>
      </c>
      <c r="IQ26" s="4">
        <f>'25'!IQ1</f>
        <v>1.1003476982812517</v>
      </c>
      <c r="IR26" s="4">
        <f>'25'!IR1</f>
        <v>1.0932046263273163</v>
      </c>
      <c r="IS26" s="4">
        <f>'25'!IS1</f>
        <v>1.0950856259299238</v>
      </c>
      <c r="IT26" s="4">
        <f>'25'!IT1</f>
        <v>0.84736315854853062</v>
      </c>
      <c r="IU26" s="4">
        <f>'25'!IU1</f>
        <v>0.9815715512616433</v>
      </c>
      <c r="IV26" s="4">
        <f>'25'!IV1</f>
        <v>3.8824807140412312</v>
      </c>
      <c r="IW26" s="4">
        <f>'25'!IW1</f>
        <v>4.0193517659739806</v>
      </c>
      <c r="IX26" s="4">
        <f>'25'!IX1</f>
        <v>3.5973555708724478</v>
      </c>
      <c r="IY26" s="4">
        <f>'25'!IY1</f>
        <v>4.542238710054332</v>
      </c>
      <c r="IZ26" s="4">
        <f>'25'!IZ1</f>
        <v>6.5722803269321544</v>
      </c>
      <c r="JA26" s="4">
        <f>'25'!JA1</f>
        <v>1.2875427821721472</v>
      </c>
      <c r="JB26" s="4">
        <f>'25'!JB1</f>
        <v>0.68472052258659533</v>
      </c>
      <c r="JC26" s="4">
        <f>'25'!JC1</f>
        <v>1.4949355851789063</v>
      </c>
      <c r="JD26" s="4">
        <f>'25'!JD1</f>
        <v>1.6047750833412491</v>
      </c>
      <c r="JE26" s="4">
        <f>'25'!JE1</f>
        <v>1.9532400026505485</v>
      </c>
      <c r="JF26" s="4">
        <f>'25'!JF1</f>
        <v>0.78584198922903115</v>
      </c>
      <c r="JG26" s="4">
        <f>'25'!JG1</f>
        <v>0.72405584950267388</v>
      </c>
      <c r="JH26" s="4">
        <f>'25'!JH1</f>
        <v>0.69856427050208592</v>
      </c>
      <c r="JI26" s="4">
        <f>'25'!JI1</f>
        <v>0.74706197397064722</v>
      </c>
      <c r="JJ26" s="4">
        <f>'25'!JJ1</f>
        <v>0.79401732234441136</v>
      </c>
      <c r="JK26" s="4">
        <f>'25'!JK1</f>
        <v>1.9878321994532711</v>
      </c>
      <c r="JL26" s="4">
        <f>'25'!JL1</f>
        <v>7.336521833117164</v>
      </c>
      <c r="JM26" s="4">
        <f>'25'!JM1</f>
        <v>7.1498915401301515</v>
      </c>
      <c r="JN26" s="4">
        <f>'25'!JN1</f>
        <v>7.1039765880530208</v>
      </c>
      <c r="JO26" s="4">
        <f>'25'!JO1</f>
        <v>2.1104375569735643</v>
      </c>
      <c r="JP26" s="4">
        <f>'25'!JP1</f>
        <v>1.316866108740718E-2</v>
      </c>
      <c r="JQ26" s="4">
        <f>'25'!JQ1</f>
        <v>-4.8918917824800318E-2</v>
      </c>
      <c r="JR26" s="4">
        <f>'25'!JR1</f>
        <v>4.7898372086238587E-2</v>
      </c>
      <c r="JS26" s="4">
        <f>'25'!JS1</f>
        <v>2.097091807331472E-2</v>
      </c>
      <c r="JT26" s="4">
        <f>'25'!JT1</f>
        <v>2.4468970572326196E-2</v>
      </c>
      <c r="JU26" s="4">
        <f>'25'!JU1</f>
        <v>0.10124735711788503</v>
      </c>
      <c r="JV26" s="4">
        <f>'25'!JV1</f>
        <v>3.4658889769221692E-2</v>
      </c>
      <c r="JW26" s="4">
        <f>'25'!JW1</f>
        <v>3.6394238815679367E-2</v>
      </c>
      <c r="JX26" s="4">
        <f>'25'!JX1</f>
        <v>3.9211847931742087E-2</v>
      </c>
      <c r="JY26" s="4">
        <f>'25'!JY1</f>
        <v>0.1040197419419073</v>
      </c>
      <c r="JZ26" s="4">
        <f>'25'!JZ1</f>
        <v>4</v>
      </c>
      <c r="KA26" s="4">
        <f>'25'!KA1</f>
        <v>4</v>
      </c>
      <c r="KB26" s="4">
        <f>'25'!KB1</f>
        <v>4</v>
      </c>
      <c r="KC26" s="4">
        <f>'25'!KC1</f>
        <v>4</v>
      </c>
      <c r="KD26" s="4">
        <f>'25'!KD1</f>
        <v>4</v>
      </c>
      <c r="KE26" s="4">
        <f>'25'!KE1</f>
        <v>0</v>
      </c>
      <c r="KF26" s="4">
        <f>'25'!KF1</f>
        <v>2</v>
      </c>
      <c r="KG26" s="4">
        <f>'25'!KG1</f>
        <v>2</v>
      </c>
      <c r="KH26" s="4">
        <f>'25'!KH1</f>
        <v>2</v>
      </c>
      <c r="KI26" s="4">
        <f>'25'!KI1</f>
        <v>0</v>
      </c>
      <c r="KJ26" s="4">
        <f>'25'!KJ1</f>
        <v>1</v>
      </c>
      <c r="KK26" s="4">
        <f>'25'!KK1</f>
        <v>0</v>
      </c>
      <c r="KL26" s="4">
        <f>'25'!KL1</f>
        <v>1</v>
      </c>
      <c r="KM26" s="4">
        <f>'25'!KM1</f>
        <v>1</v>
      </c>
      <c r="KN26" s="4">
        <f>'25'!KN1</f>
        <v>1</v>
      </c>
      <c r="KO26" s="4">
        <f>'25'!KO1</f>
        <v>4</v>
      </c>
      <c r="KP26" s="4">
        <f>'25'!KP1</f>
        <v>1</v>
      </c>
      <c r="KQ26" s="4">
        <f>'25'!KQ1</f>
        <v>1</v>
      </c>
      <c r="KR26" s="4">
        <f>'25'!KR1</f>
        <v>1</v>
      </c>
      <c r="KS26" s="4">
        <f>'25'!KS1</f>
        <v>4</v>
      </c>
      <c r="KT26" s="4">
        <f>'25'!KT1</f>
        <v>2</v>
      </c>
      <c r="KU26" s="4">
        <f>'25'!KU1</f>
        <v>3</v>
      </c>
      <c r="KV26" s="4">
        <f>'25'!KV1</f>
        <v>3</v>
      </c>
      <c r="KW26" s="4">
        <f>'25'!KW1</f>
        <v>3</v>
      </c>
      <c r="KX26" s="4">
        <f>'25'!KX1</f>
        <v>2</v>
      </c>
      <c r="KY26" s="4">
        <f>'25'!KY1</f>
        <v>2.5</v>
      </c>
      <c r="KZ26" s="4">
        <f>'25'!KZ1</f>
        <v>0.5</v>
      </c>
      <c r="LA26" s="4">
        <f>'25'!LA1</f>
        <v>1</v>
      </c>
      <c r="LB26" s="4">
        <f>'25'!LB1</f>
        <v>1</v>
      </c>
      <c r="LC26" s="4">
        <f>'25'!LC1</f>
        <v>2.5</v>
      </c>
      <c r="LD26" s="4">
        <f>'25'!LD1</f>
        <v>2.25</v>
      </c>
      <c r="LE26" s="4">
        <f>'25'!LE1</f>
        <v>1.75</v>
      </c>
      <c r="LF26" s="4">
        <f>'25'!LF1</f>
        <v>2</v>
      </c>
      <c r="LG26" s="4">
        <f>'25'!LG1</f>
        <v>2</v>
      </c>
      <c r="LH26" s="4">
        <f>'25'!LH1</f>
        <v>2.25</v>
      </c>
      <c r="LI26" s="4">
        <f>'25'!LI1</f>
        <v>2.2259435545006028</v>
      </c>
      <c r="LJ26" s="4">
        <f>'25'!LJ1</f>
        <v>2.0634885840534398</v>
      </c>
      <c r="LK26" s="4">
        <f>'25'!LK1</f>
        <v>2.1538803184312316</v>
      </c>
      <c r="LL26" s="4">
        <f>'25'!LL1</f>
        <v>2.0373591465209397</v>
      </c>
      <c r="LM26" s="4">
        <f>'25'!LM1</f>
        <v>1.9090648505470122</v>
      </c>
      <c r="LN26" s="4">
        <f>'25'!LN1</f>
        <v>0.38116924093868421</v>
      </c>
      <c r="LO26" s="4">
        <f>'25'!LO1</f>
        <v>0.34269089168364086</v>
      </c>
      <c r="LP26" s="4">
        <f>'25'!LP1</f>
        <v>0.36516428053152528</v>
      </c>
      <c r="LQ26" s="4">
        <f>'25'!LQ1</f>
        <v>0.53853406307201535</v>
      </c>
      <c r="LR26" s="4">
        <f>'25'!LR1</f>
        <v>1.0892395918396787</v>
      </c>
      <c r="LS26" s="4">
        <f>'25'!LS1</f>
        <v>0.54027815862500139</v>
      </c>
      <c r="LT26" s="4">
        <f>'25'!LT1</f>
        <v>0.5419508867667121</v>
      </c>
      <c r="LU26" s="4">
        <f>'25'!LU1</f>
        <v>0.52496389707383961</v>
      </c>
      <c r="LV26" s="4">
        <f>'25'!LV1</f>
        <v>0.40936869350243654</v>
      </c>
      <c r="LW26" s="4">
        <f>'25'!LW1</f>
        <v>0.47125122256541141</v>
      </c>
      <c r="LX26" s="4">
        <f>'25'!LX1</f>
        <v>1.152332300477347E-2</v>
      </c>
      <c r="LY26" s="4">
        <f>'25'!LY1</f>
        <v>-0.56807393616129087</v>
      </c>
      <c r="LZ26" s="4">
        <f>'25'!LZ1</f>
        <v>0.33957427926340655</v>
      </c>
      <c r="MA26" s="4">
        <f>'25'!MA1</f>
        <v>0.15722918989349957</v>
      </c>
      <c r="MB26" s="4">
        <f>'25'!MB1</f>
        <v>0.21970676476394646</v>
      </c>
      <c r="MC26" s="4">
        <f>'25'!MC1</f>
        <v>0.54787157053373425</v>
      </c>
      <c r="MD26" s="4">
        <f>'25'!MD1</f>
        <v>0.26661016173347513</v>
      </c>
      <c r="ME26" s="4">
        <f>'25'!ME1</f>
        <v>0.66593775436495306</v>
      </c>
      <c r="MF26" s="4">
        <f>'25'!MF1</f>
        <v>0.61869743235832297</v>
      </c>
      <c r="MG26" s="4">
        <f>'25'!MG1</f>
        <v>0.81207275956982361</v>
      </c>
      <c r="MH26" s="4">
        <f>'25'!MH1</f>
        <v>2.2259435545006028</v>
      </c>
      <c r="MI26" s="4">
        <f>'25'!MI1</f>
        <v>2.0634885840534398</v>
      </c>
      <c r="MJ26" s="4">
        <f>'25'!MJ1</f>
        <v>2.1538803184312316</v>
      </c>
      <c r="MK26" s="4">
        <f>'25'!MK1</f>
        <v>2.0373591465209397</v>
      </c>
      <c r="ML26" s="4">
        <f>'25'!ML1</f>
        <v>1.9090648505470122</v>
      </c>
      <c r="MM26" s="4">
        <f>'25'!MM1</f>
        <v>1.5716839784580623</v>
      </c>
      <c r="MN26" s="4">
        <f>'25'!MN1</f>
        <v>1.4481116990053478</v>
      </c>
      <c r="MO26" s="4">
        <f>'25'!MO1</f>
        <v>1.3971285410041718</v>
      </c>
      <c r="MP26" s="4">
        <f>'25'!MP1</f>
        <v>1.4941239479412944</v>
      </c>
      <c r="MQ26" s="4">
        <f>'25'!MQ1</f>
        <v>1.5880346446888227</v>
      </c>
      <c r="MR26" s="4">
        <f>'25'!MR1</f>
        <v>3.6844703631707243</v>
      </c>
      <c r="MS26" s="4">
        <f>'25'!MS1</f>
        <v>2.6269277090738186</v>
      </c>
      <c r="MT26" s="4">
        <f>'25'!MT1</f>
        <v>2.3188032998226618</v>
      </c>
      <c r="MU26" s="4">
        <f>'25'!MU1</f>
        <v>2.9549412399616588</v>
      </c>
      <c r="MV26" s="4">
        <f>'25'!MV1</f>
        <v>3.8562237972186182</v>
      </c>
      <c r="MW26" s="4">
        <f>'25'!MW1</f>
        <v>1.2002185303177906</v>
      </c>
      <c r="MX26" s="4">
        <f>'25'!MX1</f>
        <v>1.2384177675281378</v>
      </c>
      <c r="MY26" s="4">
        <f>'25'!MY1</f>
        <v>1.0648234620275898</v>
      </c>
      <c r="MZ26" s="4">
        <f>'25'!MZ1</f>
        <v>1.4344248408015423</v>
      </c>
      <c r="NA26" s="4">
        <f>'25'!NA1</f>
        <v>2.2504707723647925</v>
      </c>
      <c r="NB26" s="4">
        <f>'25'!NB1</f>
        <v>0.13094145543486535</v>
      </c>
      <c r="NC26" s="4">
        <f>'25'!NC1</f>
        <v>0.12601970994973669</v>
      </c>
      <c r="ND26" s="4">
        <f>'25'!ND1</f>
        <v>0.12654059491836717</v>
      </c>
      <c r="NE26" s="4">
        <f>'25'!NE1</f>
        <v>0.14172832237312055</v>
      </c>
      <c r="NF26" s="4">
        <f>'25'!NF1</f>
        <v>0.17824042374015223</v>
      </c>
      <c r="NG26" s="4">
        <f>'25'!NG1</f>
        <v>1.3533082330639004E-2</v>
      </c>
      <c r="NH26" s="4">
        <f>'25'!NH1</f>
        <v>1.0478028726844309E-2</v>
      </c>
      <c r="NI26" s="4">
        <f>'25'!NI1</f>
        <v>8.0963799279674589E-3</v>
      </c>
      <c r="NJ26" s="4">
        <f>'25'!NJ1</f>
        <v>1.022375416252848E-2</v>
      </c>
      <c r="NK26" s="4">
        <f>'25'!NK1</f>
        <v>3.274290115022483E-2</v>
      </c>
      <c r="NL26" s="4">
        <f>'25'!NL1</f>
        <v>0.38116924093868426</v>
      </c>
      <c r="NM26" s="4">
        <f>'25'!NM1</f>
        <v>0.34269089168364086</v>
      </c>
      <c r="NN26" s="4">
        <f>'25'!NN1</f>
        <v>0.36516428053152533</v>
      </c>
      <c r="NO26" s="4">
        <f>'25'!NO1</f>
        <v>0.53853406307201535</v>
      </c>
      <c r="NP26" s="4">
        <f>'25'!NP1</f>
        <v>1.0892395918396787</v>
      </c>
      <c r="NQ26" s="4">
        <f>'25'!NQ1</f>
        <v>1.5529922856164924</v>
      </c>
      <c r="NR26" s="4">
        <f>'25'!NR1</f>
        <v>1.6077407063895923</v>
      </c>
      <c r="NS26" s="4">
        <f>'25'!NS1</f>
        <v>1.4389422283489792</v>
      </c>
      <c r="NT26" s="4">
        <f>'25'!NT1</f>
        <v>1.8168954840217328</v>
      </c>
      <c r="NU26" s="4">
        <f>'25'!NU1</f>
        <v>2.6289121307728616</v>
      </c>
      <c r="NV26" s="4">
        <f>'25'!NV1</f>
        <v>1.5994855162277479</v>
      </c>
      <c r="NW26" s="4">
        <f>'25'!NW1</f>
        <v>1.6237559964537429</v>
      </c>
      <c r="NX26" s="4">
        <f>'25'!NX1</f>
        <v>1.6245310813373399</v>
      </c>
      <c r="NY26" s="4">
        <f>'25'!NY1</f>
        <v>1.6446529046289566</v>
      </c>
      <c r="NZ26" s="4">
        <f>'25'!NZ1</f>
        <v>1.6490499424869907</v>
      </c>
      <c r="OA26" s="4">
        <f>'25'!OA1</f>
        <v>0.52310493468317776</v>
      </c>
      <c r="OB26" s="4">
        <f>'25'!OB1</f>
        <v>0.536254002696127</v>
      </c>
      <c r="OC26" s="4">
        <f>'25'!OC1</f>
        <v>0.56861561688595852</v>
      </c>
      <c r="OD26" s="4">
        <f>'25'!OD1</f>
        <v>0.44117736900303628</v>
      </c>
      <c r="OE26" s="4">
        <f>'25'!OE1</f>
        <v>0.45404589118671085</v>
      </c>
      <c r="OF26" s="4">
        <f>'25'!OF1</f>
        <v>0.33283086285347402</v>
      </c>
      <c r="OG26" s="4">
        <f>'25'!OG1</f>
        <v>0.37031259609632278</v>
      </c>
      <c r="OH26" s="4">
        <f>'25'!OH1</f>
        <v>0.40698876316510707</v>
      </c>
      <c r="OI26" s="4">
        <f>'25'!OI1</f>
        <v>0.29527494664075254</v>
      </c>
      <c r="OJ26" s="4">
        <f>'25'!OJ1</f>
        <v>0.28591686756033063</v>
      </c>
      <c r="OK26" s="4">
        <f>'25'!OK1</f>
        <v>1.4691772204981968</v>
      </c>
      <c r="OL26" s="4">
        <f>'25'!OL1</f>
        <v>1.0542629806893844</v>
      </c>
      <c r="OM26" s="4">
        <f>'25'!OM1</f>
        <v>0.52872722841649911</v>
      </c>
      <c r="ON26" s="4">
        <f>'25'!ON1</f>
        <v>0.73551662858593547</v>
      </c>
      <c r="OO26" s="4">
        <f>'25'!OO1</f>
        <v>1.7023476096004979</v>
      </c>
      <c r="OP26" s="4">
        <f>'25'!OP1</f>
        <v>2.9457098818290804E-2</v>
      </c>
      <c r="OQ26" s="4">
        <f>'25'!OQ1</f>
        <v>-1.8188523064144242</v>
      </c>
      <c r="OR26" s="4">
        <f>'25'!OR1</f>
        <v>1.9725621959947113</v>
      </c>
      <c r="OS26" s="4">
        <f>'25'!OS1</f>
        <v>0.90494897895146409</v>
      </c>
      <c r="OT26" s="4">
        <f>'25'!OT1</f>
        <v>0.56424201223657378</v>
      </c>
      <c r="OU26" s="4">
        <f>'25'!OU1</f>
        <v>3.9119001758646679</v>
      </c>
      <c r="OV26" s="4">
        <f>'25'!OV1</f>
        <v>3.1232548907786666</v>
      </c>
      <c r="OW26" s="4">
        <f>'25'!OW1</f>
        <v>1.7214883259595684</v>
      </c>
      <c r="OX26" s="4">
        <f>'25'!OX1</f>
        <v>1.7374370660727867</v>
      </c>
      <c r="OY26" s="4">
        <f>'25'!OY1</f>
        <v>3.8938391682863283</v>
      </c>
      <c r="OZ26" s="4">
        <f>'25'!OZ1</f>
        <v>2.2638777681499599E-2</v>
      </c>
      <c r="PA26" s="4">
        <f>'25'!PA1</f>
        <v>-1.028293141068978</v>
      </c>
      <c r="PB26" s="4">
        <f>'25'!PB1</f>
        <v>0.59303614668728299</v>
      </c>
      <c r="PC26" s="4">
        <f>'25'!PC1</f>
        <v>0.29364987241910884</v>
      </c>
      <c r="PD26" s="4">
        <f>'25'!PD1</f>
        <v>0.43612744264705555</v>
      </c>
      <c r="PE26" s="4">
        <f>'25'!PE1</f>
        <v>4.1902078253755248E-2</v>
      </c>
      <c r="PF26" s="4">
        <f>'25'!PF1</f>
        <v>-1.8973917492852381</v>
      </c>
      <c r="PG26" s="4">
        <f>'25'!PG1</f>
        <v>1.129670344937775</v>
      </c>
      <c r="PH26" s="4">
        <f>'25'!PH1</f>
        <v>0.71732371595572686</v>
      </c>
      <c r="PI26" s="4">
        <f>'25'!PI1</f>
        <v>0.92546697337537309</v>
      </c>
      <c r="PJ26" s="4">
        <f>'25'!PJ1</f>
        <v>8.9108279430789139</v>
      </c>
      <c r="PK26" s="4">
        <f>'25'!PK1</f>
        <v>1.0309856227855001</v>
      </c>
      <c r="PL26" s="4">
        <f>'25'!PL1</f>
        <v>1.4326189958704629</v>
      </c>
      <c r="PM26" s="4">
        <f>'25'!PM1</f>
        <v>1.6979937774916853</v>
      </c>
      <c r="PN26" s="4">
        <f>'25'!PN1</f>
        <v>1.6290117436305733</v>
      </c>
      <c r="PO26" s="12">
        <f>'25'!PO1</f>
        <v>1.5957346988310732</v>
      </c>
      <c r="PP26" s="4">
        <f>'25'!PP1</f>
        <v>1.3846391090876653</v>
      </c>
      <c r="PQ26" s="4">
        <f>'25'!PQ1</f>
        <v>1.3345138756505173</v>
      </c>
      <c r="PR26" s="4">
        <f>'25'!PR1</f>
        <v>1.4630949952132308</v>
      </c>
      <c r="PS26" s="4">
        <f>'25'!PS1</f>
        <v>1.6956199661209375</v>
      </c>
      <c r="PT26" s="4">
        <f>'25'!PT1</f>
        <v>0.48890558916396265</v>
      </c>
      <c r="PU26" s="4">
        <f>'25'!PU1</f>
        <v>0.4770721678960172</v>
      </c>
      <c r="PV26" s="4">
        <f>'25'!PV1</f>
        <v>0.46651323012045864</v>
      </c>
      <c r="PW26" s="4">
        <f>'25'!PW1</f>
        <v>0.60236469675382431</v>
      </c>
      <c r="PX26" s="4">
        <f>'25'!PX1</f>
        <v>0.9865315902813292</v>
      </c>
      <c r="PY26" s="4">
        <f>'25'!PY1</f>
        <v>0.77503767267828272</v>
      </c>
      <c r="PZ26" s="4">
        <f>'25'!PZ1</f>
        <v>0.65360985982727804</v>
      </c>
      <c r="QA26" s="4">
        <f>'25'!QA1</f>
        <v>0.50144386948918829</v>
      </c>
      <c r="QB26" s="4">
        <f>'25'!QB1</f>
        <v>0.4906563147432414</v>
      </c>
      <c r="QC26" s="4">
        <f>'25'!QC1</f>
        <v>0.81410345611584634</v>
      </c>
      <c r="QD26" s="4">
        <f>'25'!QD1</f>
        <v>2.1504035139894104</v>
      </c>
      <c r="QE26" s="4">
        <f>'25'!QE1</f>
        <v>0.56054452212626504</v>
      </c>
      <c r="QF26" s="4">
        <f>'25'!QF1</f>
        <v>1.4136593613056625</v>
      </c>
      <c r="QG26" s="4">
        <f>'25'!QG1</f>
        <v>1.1284792410849103</v>
      </c>
      <c r="QH26" s="4">
        <f>'25'!QH1</f>
        <v>2.0102385691578566</v>
      </c>
      <c r="QI26" s="4">
        <f>'25'!QI1</f>
        <v>1.3895122497452776</v>
      </c>
      <c r="QJ26" s="4">
        <f>'25'!QJ1</f>
        <v>0.67782494668483351</v>
      </c>
      <c r="QK26" s="4">
        <f>'25'!QK1</f>
        <v>1.0087351123166977</v>
      </c>
      <c r="QL26" s="4">
        <f>'25'!QL1</f>
        <v>0.95572510813412936</v>
      </c>
      <c r="QM26" s="4">
        <f>'25'!QM1</f>
        <v>1.5168885496060269</v>
      </c>
    </row>
    <row r="27" spans="1:455" x14ac:dyDescent="0.25">
      <c r="A27" s="6" t="s">
        <v>521</v>
      </c>
      <c r="B27" s="17">
        <f>MEDIAN(DL2:DL101)</f>
        <v>59.549253814524633</v>
      </c>
      <c r="C27" s="17">
        <f>MEDIAN(DM2:DM101)</f>
        <v>55.73874929113294</v>
      </c>
      <c r="D27" s="17">
        <f t="shared" ref="D27:F27" si="21">MEDIAN(DN2:DN101)</f>
        <v>64.831909211493269</v>
      </c>
      <c r="E27" s="17">
        <f t="shared" si="21"/>
        <v>61.514535399079875</v>
      </c>
      <c r="F27" s="17">
        <f t="shared" si="21"/>
        <v>52.992392923615505</v>
      </c>
      <c r="G27" s="4"/>
      <c r="N27">
        <f>IFERROR('26'!N1,0)</f>
        <v>4105</v>
      </c>
      <c r="O27" s="4">
        <f>'26'!O1</f>
        <v>538</v>
      </c>
      <c r="P27" s="4">
        <f>'26'!P1</f>
        <v>138390</v>
      </c>
      <c r="Q27" s="4">
        <f>'26'!Q1</f>
        <v>109349</v>
      </c>
      <c r="R27" s="4">
        <f>'26'!R1</f>
        <v>31022</v>
      </c>
      <c r="S27" s="4">
        <f>'26'!S1</f>
        <v>5807</v>
      </c>
      <c r="T27" s="4">
        <f>'26'!T1</f>
        <v>3960</v>
      </c>
      <c r="U27" s="4">
        <f>'26'!U1</f>
        <v>172106</v>
      </c>
      <c r="V27" s="4">
        <f>'26'!V1</f>
        <v>135727</v>
      </c>
      <c r="W27" s="4">
        <f>'26'!W1</f>
        <v>39159</v>
      </c>
      <c r="X27" s="7">
        <f>'26'!X1</f>
        <v>-3.9047020905578482E-2</v>
      </c>
      <c r="Y27" s="7">
        <f>'26'!Y1</f>
        <v>-0.16814020191374954</v>
      </c>
      <c r="Z27" s="7">
        <f>'26'!Z1</f>
        <v>0.24361074705111402</v>
      </c>
      <c r="AA27" s="7">
        <f>'26'!AA1</f>
        <v>0.31958924974205277</v>
      </c>
      <c r="AB27" s="7">
        <f>'26'!AB1</f>
        <v>-0.16894744586686589</v>
      </c>
      <c r="AC27" s="7">
        <f>'26'!AC1</f>
        <v>-0.50659019066873678</v>
      </c>
      <c r="AD27" s="7">
        <f>'26'!AD1</f>
        <v>-5.3960806691076627E-2</v>
      </c>
      <c r="AE27" s="7">
        <f>'26'!AE1</f>
        <v>0.12642166344294004</v>
      </c>
      <c r="AF27" s="7">
        <f>'26'!AF1</f>
        <v>-1.6948424745473048E-2</v>
      </c>
      <c r="AG27" s="7">
        <f>'26'!AG1</f>
        <v>-4.0108979696142841E-2</v>
      </c>
      <c r="AH27" s="7">
        <f>'26'!AH1</f>
        <v>0.39900472266591319</v>
      </c>
      <c r="AI27" s="7">
        <f>'26'!AI1</f>
        <v>0.46043816766250228</v>
      </c>
      <c r="AJ27" s="4">
        <f>'26'!AJ1</f>
        <v>151250</v>
      </c>
      <c r="AK27" s="4">
        <f>'26'!AK1</f>
        <v>154493</v>
      </c>
      <c r="AL27" s="4">
        <f>'26'!AL1</f>
        <v>383553</v>
      </c>
      <c r="AM27" s="4">
        <f>'26'!AM1</f>
        <v>290560</v>
      </c>
      <c r="AN27" s="4">
        <f>'26'!AN1</f>
        <v>198570</v>
      </c>
      <c r="AO27" s="4">
        <f>'26'!AO1</f>
        <v>0.45656226352411361</v>
      </c>
      <c r="AP27" s="4">
        <f>'26'!AP1</f>
        <v>0.45319659298200254</v>
      </c>
      <c r="AQ27" s="4">
        <f>'26'!AQ1</f>
        <v>5.1190321723603154E-2</v>
      </c>
      <c r="AR27" s="4">
        <f>'26'!AR1</f>
        <v>4.0013214097355441E-2</v>
      </c>
      <c r="AS27" s="4">
        <f>'26'!AS1</f>
        <v>1.6292630159518113E-2</v>
      </c>
      <c r="AT27" s="4">
        <f>'26'!AT1</f>
        <v>1.6395230800465108</v>
      </c>
      <c r="AU27" s="4">
        <f>'26'!AU1</f>
        <v>1.6076614814495627</v>
      </c>
      <c r="AV27" s="4">
        <f>'26'!AV1</f>
        <v>0.53339264861257851</v>
      </c>
      <c r="AW27" s="4">
        <f>'26'!AW1</f>
        <v>0.5425082443217053</v>
      </c>
      <c r="AX27" s="4">
        <f>'26'!AX1</f>
        <v>0.40911616741622148</v>
      </c>
      <c r="AY27" s="4">
        <f>'26'!AY1</f>
        <v>6.031117919565899</v>
      </c>
      <c r="AZ27" s="4">
        <f>'26'!AZ1</f>
        <v>4.9272633257206877</v>
      </c>
      <c r="BA27" s="4">
        <f>'26'!BA1</f>
        <v>2.8187238564817387</v>
      </c>
      <c r="BB27" s="4">
        <f>'26'!BB1</f>
        <v>2.1611192572286329</v>
      </c>
      <c r="BC27" s="4">
        <f>'26'!BC1</f>
        <v>1.882958308945017</v>
      </c>
      <c r="BD27" s="4">
        <f>'26'!BD1</f>
        <v>272591</v>
      </c>
      <c r="BE27" s="4">
        <f>'26'!BE1</f>
        <v>273420</v>
      </c>
      <c r="BF27" s="4">
        <f>'26'!BF1</f>
        <v>294355</v>
      </c>
      <c r="BG27" s="4">
        <f>'26'!BG1</f>
        <v>200343</v>
      </c>
      <c r="BH27" s="4">
        <f>'26'!BH1</f>
        <v>119172</v>
      </c>
      <c r="BI27" s="4">
        <f>'26'!BI1</f>
        <v>3.1939535788048761</v>
      </c>
      <c r="BJ27" s="4">
        <f>'26'!BJ1</f>
        <v>3.0754955745739156</v>
      </c>
      <c r="BK27" s="4">
        <f>'26'!BK1</f>
        <v>5.0316454621120759</v>
      </c>
      <c r="BL27" s="4">
        <f>'26'!BL1</f>
        <v>5.8350129527859718</v>
      </c>
      <c r="BM27" s="4">
        <f>'26'!BM1</f>
        <v>6.7836236699895949</v>
      </c>
      <c r="BN27" s="4">
        <f>'26'!BN1</f>
        <v>114.27842985012227</v>
      </c>
      <c r="BO27" s="4">
        <f>'26'!BO1</f>
        <v>118.68006022104835</v>
      </c>
      <c r="BP27" s="4">
        <f>'26'!BP1</f>
        <v>72.540882053082527</v>
      </c>
      <c r="BQ27" s="4">
        <f>'26'!BQ1</f>
        <v>62.5534172680333</v>
      </c>
      <c r="BR27" s="4">
        <f>'26'!BR1</f>
        <v>53.806050830139853</v>
      </c>
      <c r="BS27" s="4">
        <f>'26'!BS1</f>
        <v>7.6873954804481722E-3</v>
      </c>
      <c r="BT27" s="4">
        <f>'26'!BT1</f>
        <v>9.6816744617942774E-4</v>
      </c>
      <c r="BU27" s="4">
        <f>'26'!BU1</f>
        <v>0.20716817762661524</v>
      </c>
      <c r="BV27" s="4">
        <f>'26'!BV1</f>
        <v>0.20357180090551649</v>
      </c>
      <c r="BW27" s="4">
        <f>'26'!BW1</f>
        <v>7.6209895347123274E-2</v>
      </c>
      <c r="BX27" s="4">
        <f>'26'!BX1</f>
        <v>1.0874715116921447E-2</v>
      </c>
      <c r="BY27" s="4">
        <f>'26'!BY1</f>
        <v>7.126288265558613E-3</v>
      </c>
      <c r="BZ27" s="4">
        <f>'26'!BZ1</f>
        <v>0.25764062705835861</v>
      </c>
      <c r="CA27" s="4">
        <f>'26'!CA1</f>
        <v>0.25267894376265937</v>
      </c>
      <c r="CB27" s="4">
        <f>'26'!CB1</f>
        <v>9.6199577457868612E-2</v>
      </c>
      <c r="CC27" s="4">
        <f>'26'!CC1</f>
        <v>8.9653877066079597E-3</v>
      </c>
      <c r="CD27" s="4">
        <f>'26'!CD1</f>
        <v>1.1550864597244109E-3</v>
      </c>
      <c r="CE27" s="4">
        <f>'26'!CE1</f>
        <v>0.28520612990181937</v>
      </c>
      <c r="CF27" s="4">
        <f>'26'!CF1</f>
        <v>0.31527398958591618</v>
      </c>
      <c r="CG27" s="4">
        <f>'26'!CG1</f>
        <v>0.13062499736829916</v>
      </c>
      <c r="CH27" s="4">
        <f>'26'!CH1</f>
        <v>4.7149061096224288E-3</v>
      </c>
      <c r="CI27" s="4">
        <f>'26'!CI1</f>
        <v>6.3978917876280467E-4</v>
      </c>
      <c r="CJ27" s="4">
        <f>'26'!CJ1</f>
        <v>9.3437940975902883E-2</v>
      </c>
      <c r="CK27" s="4">
        <f>'26'!CK1</f>
        <v>9.3540312950169541E-2</v>
      </c>
      <c r="CL27" s="4">
        <f>'26'!CL1</f>
        <v>3.8373712609071048E-2</v>
      </c>
      <c r="CM27" s="4">
        <f>'26'!CM1</f>
        <v>0.99528509389037756</v>
      </c>
      <c r="CN27" s="4">
        <f>'26'!CN1</f>
        <v>0.99936021082123716</v>
      </c>
      <c r="CO27" s="4">
        <f>'26'!CO1</f>
        <v>0.90656205902409714</v>
      </c>
      <c r="CP27" s="4">
        <f>'26'!CP1</f>
        <v>0.90645968704983049</v>
      </c>
      <c r="CQ27" s="4">
        <f>'26'!CQ1</f>
        <v>0.96162628739092892</v>
      </c>
      <c r="CR27" s="4">
        <f>'26'!CR1</f>
        <v>4.6768528255368693E-3</v>
      </c>
      <c r="CS27" s="4">
        <f>'26'!CS1</f>
        <v>6.3624666502677435E-4</v>
      </c>
      <c r="CT27" s="4">
        <f>'26'!CT1</f>
        <v>0.10342407757964192</v>
      </c>
      <c r="CU27" s="4">
        <f>'26'!CU1</f>
        <v>0.10234281553416232</v>
      </c>
      <c r="CV27" s="4">
        <f>'26'!CV1</f>
        <v>3.9585034708044101E-2</v>
      </c>
      <c r="CW27" s="4">
        <f>'26'!CW1</f>
        <v>1.6304450824077559</v>
      </c>
      <c r="CX27" s="4">
        <f>'26'!CX1</f>
        <v>1.5132601149203961</v>
      </c>
      <c r="CY27" s="4">
        <f>'26'!CY1</f>
        <v>2.2171740458198106</v>
      </c>
      <c r="CZ27" s="4">
        <f>'26'!CZ1</f>
        <v>2.176300190635053</v>
      </c>
      <c r="DA27" s="4">
        <f>'26'!DA1</f>
        <v>1.9859922370166561</v>
      </c>
      <c r="DB27" s="4">
        <f>'26'!DB1</f>
        <v>223.86525246283495</v>
      </c>
      <c r="DC27" s="4">
        <f>'26'!DC1</f>
        <v>241.20109715519763</v>
      </c>
      <c r="DD27" s="4">
        <f>'26'!DD1</f>
        <v>164.62397288483481</v>
      </c>
      <c r="DE27" s="4">
        <f>'26'!DE1</f>
        <v>167.71583330767047</v>
      </c>
      <c r="DF27" s="4">
        <f>'26'!DF1</f>
        <v>183.78722393613205</v>
      </c>
      <c r="DG27" s="4">
        <f>'26'!DG1</f>
        <v>3.6590709461589217</v>
      </c>
      <c r="DH27" s="4">
        <f>'26'!DH1</f>
        <v>3.6384727883209154</v>
      </c>
      <c r="DI27" s="4">
        <f>'26'!DI1</f>
        <v>4.0043095756933438</v>
      </c>
      <c r="DJ27" s="4">
        <f>'26'!DJ1</f>
        <v>4.185777714122028</v>
      </c>
      <c r="DK27" s="4">
        <f>'26'!DK1</f>
        <v>4.0639745026970235</v>
      </c>
      <c r="DL27" s="4">
        <f>'26'!DL1</f>
        <v>99.752097013356803</v>
      </c>
      <c r="DM27" s="4">
        <f>'26'!DM1</f>
        <v>100.31681456340928</v>
      </c>
      <c r="DN27" s="4">
        <f>'26'!DN1</f>
        <v>91.151793611461841</v>
      </c>
      <c r="DO27" s="4">
        <f>'26'!DO1</f>
        <v>87.200043797968192</v>
      </c>
      <c r="DP27" s="4">
        <f>'26'!DP1</f>
        <v>89.813555611082379</v>
      </c>
      <c r="DQ27" s="4">
        <f>'26'!DQ1</f>
        <v>13.583845601772397</v>
      </c>
      <c r="DR27" s="4">
        <f>'26'!DR1</f>
        <v>10.462233281493001</v>
      </c>
      <c r="DS27" s="4">
        <f>'26'!DS1</f>
        <v>18.977871173583793</v>
      </c>
      <c r="DT27" s="4">
        <f>'26'!DT1</f>
        <v>13.483010772531198</v>
      </c>
      <c r="DU27" s="4">
        <f>'26'!DU1</f>
        <v>15.247703653407269</v>
      </c>
      <c r="DV27" s="4">
        <f>'26'!DV1</f>
        <v>26.870152289744475</v>
      </c>
      <c r="DW27" s="4">
        <f>'26'!DW1</f>
        <v>34.887388780143233</v>
      </c>
      <c r="DX27" s="4">
        <f>'26'!DX1</f>
        <v>19.232926425808021</v>
      </c>
      <c r="DY27" s="4">
        <f>'26'!DY1</f>
        <v>27.071104974833279</v>
      </c>
      <c r="DZ27" s="4">
        <f>'26'!DZ1</f>
        <v>23.938030820689296</v>
      </c>
      <c r="EA27" s="4">
        <f>'26'!EA1</f>
        <v>12.192342701900321</v>
      </c>
      <c r="EB27" s="4">
        <f>'26'!EB1</f>
        <v>9.6836832225894494</v>
      </c>
      <c r="EC27" s="4">
        <f>'26'!EC1</f>
        <v>8.3511322116468936</v>
      </c>
      <c r="ED27" s="4">
        <f>'26'!ED1</f>
        <v>6.2394799205790044</v>
      </c>
      <c r="EE27" s="4">
        <f>'26'!EE1</f>
        <v>4.864449512302258</v>
      </c>
      <c r="EF27" s="4">
        <f>'26'!EF1</f>
        <v>29.936822555283854</v>
      </c>
      <c r="EG27" s="4">
        <f>'26'!EG1</f>
        <v>37.69226972940961</v>
      </c>
      <c r="EH27" s="4">
        <f>'26'!EH1</f>
        <v>43.706648481861336</v>
      </c>
      <c r="EI27" s="4">
        <f>'26'!EI1</f>
        <v>58.498465360255402</v>
      </c>
      <c r="EJ27" s="4">
        <f>'26'!EJ1</f>
        <v>75.034184048351236</v>
      </c>
      <c r="EK27" s="4">
        <f>'26'!EK1</f>
        <v>0.13749482669183563</v>
      </c>
      <c r="EL27" s="4">
        <f>'26'!EL1</f>
        <v>0.15898641146396636</v>
      </c>
      <c r="EM27" s="4">
        <f>'26'!EM1</f>
        <v>0.26804170009939998</v>
      </c>
      <c r="EN27" s="4">
        <f>'26'!EN1</f>
        <v>0.35235277910163232</v>
      </c>
      <c r="EO27" s="4">
        <f>'26'!EO1</f>
        <v>0.41277698619368153</v>
      </c>
      <c r="EP27" s="4">
        <f>'26'!EP1</f>
        <v>0.85745265369641066</v>
      </c>
      <c r="EQ27" s="4">
        <f>'26'!EQ1</f>
        <v>0.83817746977176077</v>
      </c>
      <c r="ER27" s="4">
        <f>'26'!ER1</f>
        <v>0.72638052238895345</v>
      </c>
      <c r="ES27" s="4">
        <f>'26'!ES1</f>
        <v>0.64569805194805197</v>
      </c>
      <c r="ET27" s="4">
        <f>'26'!ET1</f>
        <v>0.58342504790448579</v>
      </c>
      <c r="EU27" s="4">
        <f>'26'!EU1</f>
        <v>1.166245151483384</v>
      </c>
      <c r="EV27" s="4">
        <f>'26'!EV1</f>
        <v>1.1930647578397737</v>
      </c>
      <c r="EW27" s="4">
        <f>'26'!EW1</f>
        <v>1.3766888967660564</v>
      </c>
      <c r="EX27" s="4">
        <f>'26'!EX1</f>
        <v>1.5487115021998743</v>
      </c>
      <c r="EY27" s="4">
        <f>'26'!EY1</f>
        <v>1.7140162281200393</v>
      </c>
      <c r="EZ27" s="4">
        <f>'26'!EZ1</f>
        <v>0.16035267498340147</v>
      </c>
      <c r="FA27" s="4">
        <f>'26'!FA1</f>
        <v>0.18968108449307164</v>
      </c>
      <c r="FB27" s="4">
        <f>'26'!FB1</f>
        <v>0.36901003239714114</v>
      </c>
      <c r="FC27" s="4">
        <f>'26'!FC1</f>
        <v>0.54569280182678948</v>
      </c>
      <c r="FD27" s="4">
        <f>'26'!FD1</f>
        <v>0.70750645293045156</v>
      </c>
      <c r="FE27" s="4">
        <f>'26'!FE1</f>
        <v>2.0846189980565356E-2</v>
      </c>
      <c r="FF27" s="4">
        <f>'26'!FF1</f>
        <v>7.5374087991808086E-2</v>
      </c>
      <c r="FG27" s="4">
        <f>'26'!FG1</f>
        <v>4.5621902641947105E-2</v>
      </c>
      <c r="FH27" s="4">
        <f>'26'!FH1</f>
        <v>4.3672537906193833E-2</v>
      </c>
      <c r="FI27" s="4">
        <f>'26'!FI1</f>
        <v>3.5616072983128577E-2</v>
      </c>
      <c r="FJ27" s="4">
        <f>'26'!FJ1</f>
        <v>0.24660519469906431</v>
      </c>
      <c r="FK27" s="4">
        <f>'26'!FK1</f>
        <v>0.71902837674171161</v>
      </c>
      <c r="FL27" s="4">
        <f>'26'!FL1</f>
        <v>0.37521641515967252</v>
      </c>
      <c r="FM27" s="4">
        <f>'26'!FM1</f>
        <v>0.26470541615812582</v>
      </c>
      <c r="FN27" s="4">
        <f>'26'!FN1</f>
        <v>0.17165897931855378</v>
      </c>
      <c r="FO27" s="4">
        <f>'26'!FO1</f>
        <v>3.9543802634797495E-2</v>
      </c>
      <c r="FP27" s="4">
        <f>'26'!FP1</f>
        <v>0.13638608228166074</v>
      </c>
      <c r="FQ27" s="4">
        <f>'26'!FQ1</f>
        <v>0.13845862151400992</v>
      </c>
      <c r="FR27" s="4">
        <f>'26'!FR1</f>
        <v>0.14444784020205398</v>
      </c>
      <c r="FS27" s="4">
        <f>'26'!FS1</f>
        <v>0.12144983557133172</v>
      </c>
      <c r="FT27">
        <f>IFERROR('26'!FT1,0)</f>
        <v>-2.06195194169229</v>
      </c>
      <c r="FU27">
        <f>IFERROR('26'!FU1,0)</f>
        <v>-7.2342557795239726</v>
      </c>
      <c r="FV27">
        <f>IFERROR('26'!FV1,0)</f>
        <v>-7.6510647989978366</v>
      </c>
      <c r="FW27">
        <f>IFERROR('26'!FW1,0)</f>
        <v>-5.7055005124701061</v>
      </c>
      <c r="FX27">
        <f>IFERROR('26'!FX1,0)</f>
        <v>-3.2847056143947158</v>
      </c>
      <c r="FY27" s="4">
        <f>'26'!FY1</f>
        <v>0.51047864102578511</v>
      </c>
      <c r="FZ27" s="4">
        <f>'26'!FZ1</f>
        <v>0.49203781251743334</v>
      </c>
      <c r="GA27" s="4">
        <f>'26'!GA1</f>
        <v>0.44064592040813882</v>
      </c>
      <c r="GB27" s="4">
        <f>'26'!GB1</f>
        <v>0.3729726408912189</v>
      </c>
      <c r="GC27" s="4">
        <f>'26'!GC1</f>
        <v>0.29276273767994893</v>
      </c>
      <c r="GD27" s="4">
        <f>'26'!GD1</f>
        <v>7.6873954804481722E-3</v>
      </c>
      <c r="GE27" s="4">
        <f>'26'!GE1</f>
        <v>9.6816744617942774E-4</v>
      </c>
      <c r="GF27" s="4">
        <f>'26'!GF1</f>
        <v>0.20716817762661524</v>
      </c>
      <c r="GG27" s="4">
        <f>'26'!GG1</f>
        <v>0.20357180090551649</v>
      </c>
      <c r="GH27" s="4">
        <f>'26'!GH1</f>
        <v>7.6209895347123274E-2</v>
      </c>
      <c r="GI27" s="4">
        <f>'26'!GI1</f>
        <v>1.0874715116921447E-2</v>
      </c>
      <c r="GJ27" s="4">
        <f>'26'!GJ1</f>
        <v>7.126288265558613E-3</v>
      </c>
      <c r="GK27" s="4">
        <f>'26'!GK1</f>
        <v>0.25764062705835861</v>
      </c>
      <c r="GL27" s="4">
        <f>'26'!GL1</f>
        <v>0.25267894376265937</v>
      </c>
      <c r="GM27" s="4">
        <f>'26'!GM1</f>
        <v>9.6199577457868612E-2</v>
      </c>
      <c r="GN27" s="4">
        <f>'26'!GN1</f>
        <v>9.3645773056100196E-2</v>
      </c>
      <c r="GO27" s="4">
        <f>'26'!GO1</f>
        <v>8.9989184597859595E-2</v>
      </c>
      <c r="GP27" s="4">
        <f>'26'!GP1</f>
        <v>7.4858384929521807E-2</v>
      </c>
      <c r="GQ27" s="4">
        <f>'26'!GQ1</f>
        <v>9.3094692005242466E-2</v>
      </c>
      <c r="GR27" s="4">
        <f>'26'!GR1</f>
        <v>0.12284675477816538</v>
      </c>
      <c r="GS27" s="4">
        <f>'26'!GS1</f>
        <v>1.6304450824077559</v>
      </c>
      <c r="GT27" s="4">
        <f>'26'!GT1</f>
        <v>1.5132601149203961</v>
      </c>
      <c r="GU27" s="4">
        <f>'26'!GU1</f>
        <v>2.2171740458198106</v>
      </c>
      <c r="GV27" s="4">
        <f>'26'!GV1</f>
        <v>2.176300190635053</v>
      </c>
      <c r="GW27" s="4">
        <f>'26'!GW1</f>
        <v>1.9859922370166561</v>
      </c>
      <c r="GX27" s="4">
        <f>'26'!GX1</f>
        <v>2.0728275663822049</v>
      </c>
      <c r="GY27" s="4">
        <f>'26'!GY1</f>
        <v>1.9237815792646606</v>
      </c>
      <c r="GZ27" s="4">
        <f>'26'!GZ1</f>
        <v>3.5360842190512689</v>
      </c>
      <c r="HA27" s="4">
        <f>'26'!HA1</f>
        <v>3.4359675380525441</v>
      </c>
      <c r="HB27" s="4">
        <f>'26'!HB1</f>
        <v>2.6069686409865866</v>
      </c>
      <c r="HC27" s="4">
        <f>'26'!HC1</f>
        <v>0.13749482669183563</v>
      </c>
      <c r="HD27" s="4">
        <f>'26'!HD1</f>
        <v>0.15898641146396636</v>
      </c>
      <c r="HE27" s="4">
        <f>'26'!HE1</f>
        <v>0.26804170009939998</v>
      </c>
      <c r="HF27" s="4">
        <f>'26'!HF1</f>
        <v>0.35235277910163232</v>
      </c>
      <c r="HG27" s="4">
        <f>'26'!HG1</f>
        <v>0.41277698619368153</v>
      </c>
      <c r="HH27" s="4">
        <f>'26'!HH1</f>
        <v>1.0874715116921447E-2</v>
      </c>
      <c r="HI27" s="4">
        <f>'26'!HI1</f>
        <v>7.126288265558613E-3</v>
      </c>
      <c r="HJ27" s="4">
        <f>'26'!HJ1</f>
        <v>0.25764062705835861</v>
      </c>
      <c r="HK27" s="4">
        <f>'26'!HK1</f>
        <v>0.25267894376265937</v>
      </c>
      <c r="HL27" s="4">
        <f>'26'!HL1</f>
        <v>9.6199577457868612E-2</v>
      </c>
      <c r="HM27" s="4">
        <f>'26'!HM1</f>
        <v>1.6466756930360249</v>
      </c>
      <c r="HN27" s="4">
        <f>'26'!HN1</f>
        <v>1.5336996053547938</v>
      </c>
      <c r="HO27" s="4">
        <f>'26'!HO1</f>
        <v>2.2341798301816747</v>
      </c>
      <c r="HP27" s="4">
        <f>'26'!HP1</f>
        <v>2.1594874448945549</v>
      </c>
      <c r="HQ27" s="4">
        <f>'26'!HQ1</f>
        <v>2.026438362894905</v>
      </c>
      <c r="HR27" s="4">
        <f>'26'!HR1</f>
        <v>6.031117919565899</v>
      </c>
      <c r="HS27" s="4">
        <f>'26'!HS1</f>
        <v>4.9272633257206877</v>
      </c>
      <c r="HT27" s="4">
        <f>'26'!HT1</f>
        <v>2.8187238564817387</v>
      </c>
      <c r="HU27" s="4">
        <f>'26'!HU1</f>
        <v>2.1611192572286329</v>
      </c>
      <c r="HV27" s="4">
        <f>'26'!HV1</f>
        <v>1.882958308945017</v>
      </c>
      <c r="HW27" s="4">
        <f>'26'!HW1</f>
        <v>0.92991043731973699</v>
      </c>
      <c r="HX27" s="4">
        <f>'26'!HX1</f>
        <v>0.84150420730497821</v>
      </c>
      <c r="HY27" s="4">
        <f>'26'!HY1</f>
        <v>2.2905552348007956</v>
      </c>
      <c r="HZ27" s="4">
        <f>'26'!HZ1</f>
        <v>2.2206410624346242</v>
      </c>
      <c r="IA27" s="4">
        <f>'26'!IA1</f>
        <v>1.435864686136165</v>
      </c>
      <c r="IB27" s="4">
        <f>'26'!IB1</f>
        <v>7.2730009125454567</v>
      </c>
      <c r="IC27" s="4">
        <f>'26'!IC1</f>
        <v>6.2898457219826369</v>
      </c>
      <c r="ID27" s="4">
        <f>'26'!ID1</f>
        <v>3.7307627866453696</v>
      </c>
      <c r="IE27" s="4">
        <f>'26'!IE1</f>
        <v>2.8380647445143632</v>
      </c>
      <c r="IF27" s="4">
        <f>'26'!IF1</f>
        <v>2.4226156821901501</v>
      </c>
      <c r="IG27" s="4">
        <f>'26'!IG1</f>
        <v>138.26190476190476</v>
      </c>
      <c r="IH27" s="4">
        <f>'26'!IH1</f>
        <v>3.7858508604206502</v>
      </c>
      <c r="II27" s="4">
        <f>'26'!II1</f>
        <v>212.21454993834772</v>
      </c>
      <c r="IJ27" s="4">
        <f>'26'!IJ1</f>
        <v>245.88224637681159</v>
      </c>
      <c r="IK27" s="4">
        <f>'26'!IK1</f>
        <v>50.011494252873561</v>
      </c>
      <c r="IL27" s="4">
        <f>'26'!IL1</f>
        <v>1.0874715116921447E-2</v>
      </c>
      <c r="IM27" s="4">
        <f>'26'!IM1</f>
        <v>7.126288265558613E-3</v>
      </c>
      <c r="IN27" s="4">
        <f>'26'!IN1</f>
        <v>0.25764062705835861</v>
      </c>
      <c r="IO27" s="4">
        <f>'26'!IO1</f>
        <v>0.25267894376265937</v>
      </c>
      <c r="IP27" s="4">
        <f>'26'!IP1</f>
        <v>9.6199577457868612E-2</v>
      </c>
      <c r="IQ27" s="4">
        <f>'26'!IQ1</f>
        <v>1.6466756930360249</v>
      </c>
      <c r="IR27" s="4">
        <f>'26'!IR1</f>
        <v>1.5336996053547938</v>
      </c>
      <c r="IS27" s="4">
        <f>'26'!IS1</f>
        <v>2.2341798301816747</v>
      </c>
      <c r="IT27" s="4">
        <f>'26'!IT1</f>
        <v>2.1594874448945549</v>
      </c>
      <c r="IU27" s="4">
        <f>'26'!IU1</f>
        <v>2.026438362894905</v>
      </c>
      <c r="IV27" s="4">
        <f>'26'!IV1</f>
        <v>6.031117919565899</v>
      </c>
      <c r="IW27" s="4">
        <f>'26'!IW1</f>
        <v>4.9272633257206877</v>
      </c>
      <c r="IX27" s="4">
        <f>'26'!IX1</f>
        <v>2.8187238564817387</v>
      </c>
      <c r="IY27" s="4">
        <f>'26'!IY1</f>
        <v>2.1611192572286329</v>
      </c>
      <c r="IZ27" s="4">
        <f>'26'!IZ1</f>
        <v>1.882958308945017</v>
      </c>
      <c r="JA27" s="4">
        <f>'26'!JA1</f>
        <v>7.4071977006639278</v>
      </c>
      <c r="JB27" s="4">
        <f>'26'!JB1</f>
        <v>1.7625796447149271</v>
      </c>
      <c r="JC27" s="4">
        <f>'26'!JC1</f>
        <v>10.706395329288082</v>
      </c>
      <c r="JD27" s="4">
        <f>'26'!JD1</f>
        <v>11.84273282798739</v>
      </c>
      <c r="JE27" s="4">
        <f>'26'!JE1</f>
        <v>3.2875204564474885</v>
      </c>
      <c r="JF27" s="4">
        <f>'26'!JF1</f>
        <v>0.85745265369641066</v>
      </c>
      <c r="JG27" s="4">
        <f>'26'!JG1</f>
        <v>0.83817746977176077</v>
      </c>
      <c r="JH27" s="4">
        <f>'26'!JH1</f>
        <v>0.72638052238895345</v>
      </c>
      <c r="JI27" s="4">
        <f>'26'!JI1</f>
        <v>0.64569805194805197</v>
      </c>
      <c r="JJ27" s="4">
        <f>'26'!JJ1</f>
        <v>0.58342504790448579</v>
      </c>
      <c r="JK27" s="4">
        <f>'26'!JK1</f>
        <v>2.6888324312382634</v>
      </c>
      <c r="JL27" s="4">
        <f>'26'!JL1</f>
        <v>0.89407153201939427</v>
      </c>
      <c r="JM27" s="4">
        <f>'26'!JM1</f>
        <v>2.5418105501309838</v>
      </c>
      <c r="JN27" s="4">
        <f>'26'!JN1</f>
        <v>3.6399800399201596</v>
      </c>
      <c r="JO27" s="4">
        <f>'26'!JO1</f>
        <v>5.7492632527823044</v>
      </c>
      <c r="JP27" s="4">
        <f>'26'!JP1</f>
        <v>1.0874715116921447E-2</v>
      </c>
      <c r="JQ27" s="4">
        <f>'26'!JQ1</f>
        <v>7.126288265558613E-3</v>
      </c>
      <c r="JR27" s="4">
        <f>'26'!JR1</f>
        <v>0.25764062705835861</v>
      </c>
      <c r="JS27" s="4">
        <f>'26'!JS1</f>
        <v>0.25267894376265937</v>
      </c>
      <c r="JT27" s="4">
        <f>'26'!JT1</f>
        <v>9.6199577457868612E-2</v>
      </c>
      <c r="JU27" s="4">
        <f>'26'!JU1</f>
        <v>2.0744491928369291E-2</v>
      </c>
      <c r="JV27" s="4">
        <f>'26'!JV1</f>
        <v>7.5389831795843146E-2</v>
      </c>
      <c r="JW27" s="4">
        <f>'26'!JW1</f>
        <v>4.528728209573666E-2</v>
      </c>
      <c r="JX27" s="4">
        <f>'26'!JX1</f>
        <v>4.2785004923264536E-2</v>
      </c>
      <c r="JY27" s="4">
        <f>'26'!JY1</f>
        <v>3.5608026527936557E-2</v>
      </c>
      <c r="JZ27" s="4">
        <f>'26'!JZ1</f>
        <v>4</v>
      </c>
      <c r="KA27" s="4">
        <f>'26'!KA1</f>
        <v>4</v>
      </c>
      <c r="KB27" s="4">
        <f>'26'!KB1</f>
        <v>4</v>
      </c>
      <c r="KC27" s="4">
        <f>'26'!KC1</f>
        <v>4</v>
      </c>
      <c r="KD27" s="4">
        <f>'26'!KD1</f>
        <v>4</v>
      </c>
      <c r="KE27" s="4">
        <f>'26'!KE1</f>
        <v>0</v>
      </c>
      <c r="KF27" s="4">
        <f>'26'!KF1</f>
        <v>0</v>
      </c>
      <c r="KG27" s="4">
        <f>'26'!KG1</f>
        <v>0</v>
      </c>
      <c r="KH27" s="4">
        <f>'26'!KH1</f>
        <v>1</v>
      </c>
      <c r="KI27" s="4">
        <f>'26'!KI1</f>
        <v>2</v>
      </c>
      <c r="KJ27" s="4">
        <f>'26'!KJ1</f>
        <v>1</v>
      </c>
      <c r="KK27" s="4">
        <f>'26'!KK1</f>
        <v>1</v>
      </c>
      <c r="KL27" s="4">
        <f>'26'!KL1</f>
        <v>4</v>
      </c>
      <c r="KM27" s="4">
        <f>'26'!KM1</f>
        <v>4</v>
      </c>
      <c r="KN27" s="4">
        <f>'26'!KN1</f>
        <v>2</v>
      </c>
      <c r="KO27" s="4">
        <f>'26'!KO1</f>
        <v>1</v>
      </c>
      <c r="KP27" s="4">
        <f>'26'!KP1</f>
        <v>2</v>
      </c>
      <c r="KQ27" s="4">
        <f>'26'!KQ1</f>
        <v>1</v>
      </c>
      <c r="KR27" s="4">
        <f>'26'!KR1</f>
        <v>1</v>
      </c>
      <c r="KS27" s="4">
        <f>'26'!KS1</f>
        <v>1</v>
      </c>
      <c r="KT27" s="4">
        <f>'26'!KT1</f>
        <v>2</v>
      </c>
      <c r="KU27" s="4">
        <f>'26'!KU1</f>
        <v>2</v>
      </c>
      <c r="KV27" s="4">
        <f>'26'!KV1</f>
        <v>2</v>
      </c>
      <c r="KW27" s="4">
        <f>'26'!KW1</f>
        <v>2.5</v>
      </c>
      <c r="KX27" s="4">
        <f>'26'!KX1</f>
        <v>3</v>
      </c>
      <c r="KY27" s="4">
        <f>'26'!KY1</f>
        <v>1</v>
      </c>
      <c r="KZ27" s="4">
        <f>'26'!KZ1</f>
        <v>1.5</v>
      </c>
      <c r="LA27" s="4">
        <f>'26'!LA1</f>
        <v>2.5</v>
      </c>
      <c r="LB27" s="4">
        <f>'26'!LB1</f>
        <v>2.5</v>
      </c>
      <c r="LC27" s="4">
        <f>'26'!LC1</f>
        <v>1.5</v>
      </c>
      <c r="LD27" s="4">
        <f>'26'!LD1</f>
        <v>1.5</v>
      </c>
      <c r="LE27" s="4">
        <f>'26'!LE1</f>
        <v>1.75</v>
      </c>
      <c r="LF27" s="4">
        <f>'26'!LF1</f>
        <v>2.25</v>
      </c>
      <c r="LG27" s="4">
        <f>'26'!LG1</f>
        <v>2.5</v>
      </c>
      <c r="LH27" s="4">
        <f>'26'!LH1</f>
        <v>2.25</v>
      </c>
      <c r="LI27" s="4">
        <f>'26'!LI1</f>
        <v>2.2096043316491247</v>
      </c>
      <c r="LJ27" s="4">
        <f>'26'!LJ1</f>
        <v>2.1903145103645461</v>
      </c>
      <c r="LK27" s="4">
        <f>'26'!LK1</f>
        <v>2.2909077174395436</v>
      </c>
      <c r="LL27" s="4">
        <f>'26'!LL1</f>
        <v>2.1114411990308404</v>
      </c>
      <c r="LM27" s="4">
        <f>'26'!LM1</f>
        <v>1.5530378828006983</v>
      </c>
      <c r="LN27" s="4">
        <f>'26'!LN1</f>
        <v>0.75554058988318473</v>
      </c>
      <c r="LO27" s="4">
        <f>'26'!LO1</f>
        <v>0.74085782555279378</v>
      </c>
      <c r="LP27" s="4">
        <f>'26'!LP1</f>
        <v>0.24580306387676432</v>
      </c>
      <c r="LQ27" s="4">
        <f>'26'!LQ1</f>
        <v>0.25000379922659233</v>
      </c>
      <c r="LR27" s="4">
        <f>'26'!LR1</f>
        <v>0.18853279604434173</v>
      </c>
      <c r="LS27" s="4">
        <f>'26'!LS1</f>
        <v>0.81326464303705492</v>
      </c>
      <c r="LT27" s="4">
        <f>'26'!LT1</f>
        <v>0.75832255092326828</v>
      </c>
      <c r="LU27" s="4">
        <f>'26'!LU1</f>
        <v>1.102251769439887</v>
      </c>
      <c r="LV27" s="4">
        <f>'26'!LV1</f>
        <v>1.067829962468724</v>
      </c>
      <c r="LW27" s="4">
        <f>'26'!LW1</f>
        <v>0.99473173487937894</v>
      </c>
      <c r="LX27" s="4">
        <f>'26'!LX1</f>
        <v>7.1723101652863677E-2</v>
      </c>
      <c r="LY27" s="4">
        <f>'26'!LY1</f>
        <v>9.2406916777952874E-3</v>
      </c>
      <c r="LZ27" s="4">
        <f>'26'!LZ1</f>
        <v>2.281649039214555</v>
      </c>
      <c r="MA27" s="4">
        <f>'26'!MA1</f>
        <v>2.5221919166873294</v>
      </c>
      <c r="MB27" s="4">
        <f>'26'!MB1</f>
        <v>1.0449999789463933</v>
      </c>
      <c r="MC27" s="4">
        <f>'26'!MC1</f>
        <v>0.71777093117769686</v>
      </c>
      <c r="MD27" s="4">
        <f>'26'!MD1</f>
        <v>0.67904886102104267</v>
      </c>
      <c r="ME27" s="4">
        <f>'26'!ME1</f>
        <v>1.5062937213249006</v>
      </c>
      <c r="MF27" s="4">
        <f>'26'!MF1</f>
        <v>1.575140595072785</v>
      </c>
      <c r="MG27" s="4">
        <f>'26'!MG1</f>
        <v>0.83999488161584246</v>
      </c>
      <c r="MH27" s="4">
        <f>'26'!MH1</f>
        <v>2.2096043316491247</v>
      </c>
      <c r="MI27" s="4">
        <f>'26'!MI1</f>
        <v>2.1903145103645461</v>
      </c>
      <c r="MJ27" s="4">
        <f>'26'!MJ1</f>
        <v>2.2909077174395436</v>
      </c>
      <c r="MK27" s="4">
        <f>'26'!MK1</f>
        <v>2.1114411990308404</v>
      </c>
      <c r="ML27" s="4">
        <f>'26'!ML1</f>
        <v>1.5530378828006983</v>
      </c>
      <c r="MM27" s="4">
        <f>'26'!MM1</f>
        <v>1.7149053073928213</v>
      </c>
      <c r="MN27" s="4">
        <f>'26'!MN1</f>
        <v>1.6763549395435215</v>
      </c>
      <c r="MO27" s="4">
        <f>'26'!MO1</f>
        <v>1.4527610447779069</v>
      </c>
      <c r="MP27" s="4">
        <f>'26'!MP1</f>
        <v>1.2913961038961039</v>
      </c>
      <c r="MQ27" s="4">
        <f>'26'!MQ1</f>
        <v>1.1668500958089716</v>
      </c>
      <c r="MR27" s="4">
        <f>'26'!MR1</f>
        <v>6.236253932798518</v>
      </c>
      <c r="MS27" s="4">
        <f>'26'!MS1</f>
        <v>5.2720069725061407</v>
      </c>
      <c r="MT27" s="4">
        <f>'26'!MT1</f>
        <v>2.709953421872731</v>
      </c>
      <c r="MU27" s="4">
        <f>'26'!MU1</f>
        <v>1.8325328768353701</v>
      </c>
      <c r="MV27" s="4">
        <f>'26'!MV1</f>
        <v>1.4134146704359469</v>
      </c>
      <c r="MW27" s="4">
        <f>'26'!MW1</f>
        <v>1.9711374836197191</v>
      </c>
      <c r="MX27" s="4">
        <f>'26'!MX1</f>
        <v>1.5963258212320994</v>
      </c>
      <c r="MY27" s="4">
        <f>'26'!MY1</f>
        <v>0.82548085537575611</v>
      </c>
      <c r="MZ27" s="4">
        <f>'26'!MZ1</f>
        <v>0.62262972128686767</v>
      </c>
      <c r="NA27" s="4">
        <f>'26'!NA1</f>
        <v>0.60319036223132716</v>
      </c>
      <c r="NB27" s="4">
        <f>'26'!NB1</f>
        <v>0.14961440020845504</v>
      </c>
      <c r="NC27" s="4">
        <f>'26'!NC1</f>
        <v>0.16029290018490153</v>
      </c>
      <c r="ND27" s="4">
        <f>'26'!ND1</f>
        <v>0.12040280383770328</v>
      </c>
      <c r="NE27" s="4">
        <f>'26'!NE1</f>
        <v>0.12822304974696838</v>
      </c>
      <c r="NF27" s="4">
        <f>'26'!NF1</f>
        <v>0.13642129534208378</v>
      </c>
      <c r="NG27" s="4">
        <f>'26'!NG1</f>
        <v>0.91312452704822722</v>
      </c>
      <c r="NH27" s="4">
        <f>'26'!NH1</f>
        <v>0.90639318596400509</v>
      </c>
      <c r="NI27" s="4">
        <f>'26'!NI1</f>
        <v>0.10238064344720631</v>
      </c>
      <c r="NJ27" s="4">
        <f>'26'!NJ1</f>
        <v>8.0026428194710883E-2</v>
      </c>
      <c r="NK27" s="4">
        <f>'26'!NK1</f>
        <v>3.2585260319036226E-2</v>
      </c>
      <c r="NL27" s="4">
        <f>'26'!NL1</f>
        <v>0.75554058988318473</v>
      </c>
      <c r="NM27" s="4">
        <f>'26'!NM1</f>
        <v>0.74085782555279389</v>
      </c>
      <c r="NN27" s="4">
        <f>'26'!NN1</f>
        <v>0.24580306387676429</v>
      </c>
      <c r="NO27" s="4">
        <f>'26'!NO1</f>
        <v>0.25000379922659233</v>
      </c>
      <c r="NP27" s="4">
        <f>'26'!NP1</f>
        <v>0.1885327960443417</v>
      </c>
      <c r="NQ27" s="4">
        <f>'26'!NQ1</f>
        <v>2.4124471678263597</v>
      </c>
      <c r="NR27" s="4">
        <f>'26'!NR1</f>
        <v>1.9709053302882751</v>
      </c>
      <c r="NS27" s="4">
        <f>'26'!NS1</f>
        <v>1.1274895425926954</v>
      </c>
      <c r="NT27" s="4">
        <f>'26'!NT1</f>
        <v>0.86444770289145312</v>
      </c>
      <c r="NU27" s="4">
        <f>'26'!NU1</f>
        <v>0.75318332357800677</v>
      </c>
      <c r="NV27" s="4">
        <f>'26'!NV1</f>
        <v>1.6998938746158645</v>
      </c>
      <c r="NW27" s="4">
        <f>'26'!NW1</f>
        <v>1.6384859156830531</v>
      </c>
      <c r="NX27" s="4">
        <f>'26'!NX1</f>
        <v>1.4673509149591024</v>
      </c>
      <c r="NY27" s="4">
        <f>'26'!NY1</f>
        <v>1.2419988941677589</v>
      </c>
      <c r="NZ27" s="4">
        <f>'26'!NZ1</f>
        <v>0.97489991647422991</v>
      </c>
      <c r="OA27" s="4">
        <f>'26'!OA1</f>
        <v>0.81522254120387794</v>
      </c>
      <c r="OB27" s="4">
        <f>'26'!OB1</f>
        <v>0.75663005746019807</v>
      </c>
      <c r="OC27" s="4">
        <f>'26'!OC1</f>
        <v>1.1085870229099053</v>
      </c>
      <c r="OD27" s="4">
        <f>'26'!OD1</f>
        <v>1.0881500953175265</v>
      </c>
      <c r="OE27" s="4">
        <f>'26'!OE1</f>
        <v>0.99299611850832803</v>
      </c>
      <c r="OF27" s="4">
        <f>'26'!OF1</f>
        <v>0.47537466802949296</v>
      </c>
      <c r="OG27" s="4">
        <f>'26'!OG1</f>
        <v>0.4513543281390226</v>
      </c>
      <c r="OH27" s="4">
        <f>'26'!OH1</f>
        <v>0.76308972276950215</v>
      </c>
      <c r="OI27" s="4">
        <f>'26'!OI1</f>
        <v>0.8426152843690714</v>
      </c>
      <c r="OJ27" s="4">
        <f>'26'!OJ1</f>
        <v>0.85100573079174191</v>
      </c>
      <c r="OK27" s="4">
        <f>'26'!OK1</f>
        <v>0.69488872017577819</v>
      </c>
      <c r="OL27" s="4">
        <f>'26'!OL1</f>
        <v>0.73489181854722663</v>
      </c>
      <c r="OM27" s="4">
        <f>'26'!OM1</f>
        <v>1.0358668278092487</v>
      </c>
      <c r="ON27" s="4">
        <f>'26'!ON1</f>
        <v>0.99421387779682535</v>
      </c>
      <c r="OO27" s="4">
        <f>'26'!OO1</f>
        <v>0.98251152250444695</v>
      </c>
      <c r="OP27" s="4">
        <f>'26'!OP1</f>
        <v>0.27140495867768594</v>
      </c>
      <c r="OQ27" s="4">
        <f>'26'!OQ1</f>
        <v>3.4823584240062655E-2</v>
      </c>
      <c r="OR27" s="4">
        <f>'26'!OR1</f>
        <v>3.6081063112529428</v>
      </c>
      <c r="OS27" s="4">
        <f>'26'!OS1</f>
        <v>3.7633879405286343</v>
      </c>
      <c r="OT27" s="4">
        <f>'26'!OT1</f>
        <v>1.5622702321599435</v>
      </c>
      <c r="OU27" s="4">
        <f>'26'!OU1</f>
        <v>2.6426599573679979</v>
      </c>
      <c r="OV27" s="4">
        <f>'26'!OV1</f>
        <v>2.653572824121984</v>
      </c>
      <c r="OW27" s="4">
        <f>'26'!OW1</f>
        <v>6.323674643672665</v>
      </c>
      <c r="OX27" s="4">
        <f>'26'!OX1</f>
        <v>6.7019184749075942</v>
      </c>
      <c r="OY27" s="4">
        <f>'26'!OY1</f>
        <v>6.6889834897616307</v>
      </c>
      <c r="OZ27" s="4">
        <f>'26'!OZ1</f>
        <v>0.15374790960896345</v>
      </c>
      <c r="PA27" s="4">
        <f>'26'!PA1</f>
        <v>1.9363348923588555E-2</v>
      </c>
      <c r="PB27" s="4">
        <f>'26'!PB1</f>
        <v>4.1433635525323051</v>
      </c>
      <c r="PC27" s="4">
        <f>'26'!PC1</f>
        <v>4.0714360181103304</v>
      </c>
      <c r="PD27" s="4">
        <f>'26'!PD1</f>
        <v>1.5241979069424654</v>
      </c>
      <c r="PE27" s="4">
        <f>'26'!PE1</f>
        <v>0.18905028138787314</v>
      </c>
      <c r="PF27" s="4">
        <f>'26'!PF1</f>
        <v>2.5534449555816859E-2</v>
      </c>
      <c r="PG27" s="4">
        <f>'26'!PG1</f>
        <v>3.7589992299470469</v>
      </c>
      <c r="PH27" s="4">
        <f>'26'!PH1</f>
        <v>3.8128130518997119</v>
      </c>
      <c r="PI27" s="4">
        <f>'26'!PI1</f>
        <v>1.5322703131888011</v>
      </c>
      <c r="PJ27" s="4">
        <f>'26'!PJ1</f>
        <v>0.95418560277536857</v>
      </c>
      <c r="PK27" s="4">
        <f>'26'!PK1</f>
        <v>1.348713109128346</v>
      </c>
      <c r="PL27" s="4">
        <f>'26'!PL1</f>
        <v>1.3362813859131908</v>
      </c>
      <c r="PM27" s="4">
        <f>'26'!PM1</f>
        <v>1.3198165341224339</v>
      </c>
      <c r="PN27" s="4">
        <f>'26'!PN1</f>
        <v>1.4352882009589327</v>
      </c>
      <c r="PO27" s="12">
        <f>'26'!PO1</f>
        <v>2.0915334553608882</v>
      </c>
      <c r="PP27" s="4">
        <f>'26'!PP1</f>
        <v>1.8922717934829512</v>
      </c>
      <c r="PQ27" s="4">
        <f>'26'!PQ1</f>
        <v>1.401545194940127</v>
      </c>
      <c r="PR27" s="4">
        <f>'26'!PR1</f>
        <v>1.1751267427962799</v>
      </c>
      <c r="PS27" s="4">
        <f>'26'!PS1</f>
        <v>0.9374819263945442</v>
      </c>
      <c r="PT27" s="4">
        <f>'26'!PT1</f>
        <v>1.0709209727859499</v>
      </c>
      <c r="PU27" s="4">
        <f>'26'!PU1</f>
        <v>1.0024453194063736</v>
      </c>
      <c r="PV27" s="4">
        <f>'26'!PV1</f>
        <v>0.3875411080246649</v>
      </c>
      <c r="PW27" s="4">
        <f>'26'!PW1</f>
        <v>0.33569105217105988</v>
      </c>
      <c r="PX27" s="4">
        <f>'26'!PX1</f>
        <v>0.25952845209875985</v>
      </c>
      <c r="PY27" s="4">
        <f>'26'!PY1</f>
        <v>0.66182864313638301</v>
      </c>
      <c r="PZ27" s="4">
        <f>'26'!PZ1</f>
        <v>0.64762540138214908</v>
      </c>
      <c r="QA27" s="4">
        <f>'26'!QA1</f>
        <v>0.96918119116288537</v>
      </c>
      <c r="QB27" s="4">
        <f>'26'!QB1</f>
        <v>0.97499308582780764</v>
      </c>
      <c r="QC27" s="4">
        <f>'26'!QC1</f>
        <v>0.94217112393483893</v>
      </c>
      <c r="QD27" s="4">
        <f>'26'!QD1</f>
        <v>1.2505948459762362</v>
      </c>
      <c r="QE27" s="4">
        <f>'26'!QE1</f>
        <v>1.1856891720887304</v>
      </c>
      <c r="QF27" s="4">
        <f>'26'!QF1</f>
        <v>4.7363397350237646</v>
      </c>
      <c r="QG27" s="4">
        <f>'26'!QG1</f>
        <v>4.9079282268413085</v>
      </c>
      <c r="QH27" s="4">
        <f>'26'!QH1</f>
        <v>3.6533126811716254</v>
      </c>
      <c r="QI27" s="4">
        <f>'26'!QI1</f>
        <v>1.2817961395735951</v>
      </c>
      <c r="QJ27" s="4">
        <f>'26'!QJ1</f>
        <v>1.1975330105347666</v>
      </c>
      <c r="QK27" s="4">
        <f>'26'!QK1</f>
        <v>2.4170112240217185</v>
      </c>
      <c r="QL27" s="4">
        <f>'26'!QL1</f>
        <v>2.4339709928592623</v>
      </c>
      <c r="QM27" s="4">
        <f>'26'!QM1</f>
        <v>1.8434843492480912</v>
      </c>
    </row>
    <row r="28" spans="1:455" x14ac:dyDescent="0.25">
      <c r="A28" s="6" t="s">
        <v>522</v>
      </c>
      <c r="B28" s="17">
        <f>MEDIAN(DQ2:DQ101)</f>
        <v>6.0412315161531485</v>
      </c>
      <c r="C28" s="17">
        <f>MEDIAN(DR2:DR101)</f>
        <v>6.534294342070238</v>
      </c>
      <c r="D28" s="17">
        <f t="shared" ref="D28:F28" si="22">MEDIAN(DS2:DS101)</f>
        <v>6.773789000984257</v>
      </c>
      <c r="E28" s="17">
        <f t="shared" si="22"/>
        <v>6.7364695650998065</v>
      </c>
      <c r="F28" s="17">
        <f t="shared" si="22"/>
        <v>6.1428791393948474</v>
      </c>
      <c r="N28">
        <f>IFERROR('27'!N1,0)</f>
        <v>-10773</v>
      </c>
      <c r="O28" s="4">
        <f>'27'!O1</f>
        <v>-8502</v>
      </c>
      <c r="P28" s="4">
        <f>'27'!P1</f>
        <v>-28925</v>
      </c>
      <c r="Q28" s="4">
        <f>'27'!Q1</f>
        <v>-20893</v>
      </c>
      <c r="R28" s="4">
        <f>'27'!R1</f>
        <v>11306</v>
      </c>
      <c r="S28" s="4">
        <f>'27'!S1</f>
        <v>-2673</v>
      </c>
      <c r="T28" s="4">
        <f>'27'!T1</f>
        <v>3944</v>
      </c>
      <c r="U28" s="4">
        <f>'27'!U1</f>
        <v>-19775</v>
      </c>
      <c r="V28" s="4">
        <f>'27'!V1</f>
        <v>-22401</v>
      </c>
      <c r="W28" s="4">
        <f>'27'!W1</f>
        <v>14590</v>
      </c>
      <c r="X28" s="7">
        <f>'27'!X1</f>
        <v>0.28246845413904664</v>
      </c>
      <c r="Y28" s="7">
        <f>'27'!Y1</f>
        <v>6.9529585997668439E-2</v>
      </c>
      <c r="Z28" s="7">
        <f>'27'!Z1</f>
        <v>0.18914621004792734</v>
      </c>
      <c r="AA28" s="7">
        <f>'27'!AA1</f>
        <v>0.86707111872674791</v>
      </c>
      <c r="AB28" s="7">
        <f>'27'!AB1</f>
        <v>0.3753531501396441</v>
      </c>
      <c r="AC28" s="7">
        <f>'27'!AC1</f>
        <v>-3.8472373133727716E-3</v>
      </c>
      <c r="AD28" s="7">
        <f>'27'!AD1</f>
        <v>0.35451340940475323</v>
      </c>
      <c r="AE28" s="7">
        <f>'27'!AE1</f>
        <v>2.7074761192622234</v>
      </c>
      <c r="AF28" s="7">
        <f>'27'!AF1</f>
        <v>-0.1194743262725962</v>
      </c>
      <c r="AG28" s="7">
        <f>'27'!AG1</f>
        <v>0.53517433941705261</v>
      </c>
      <c r="AH28" s="7">
        <f>'27'!AH1</f>
        <v>-0.32996429426997181</v>
      </c>
      <c r="AI28" s="7">
        <f>'27'!AI1</f>
        <v>-0.26863841148006007</v>
      </c>
      <c r="AJ28" s="4">
        <f>'27'!AJ1</f>
        <v>180654</v>
      </c>
      <c r="AK28" s="4">
        <f>'27'!AK1</f>
        <v>167642</v>
      </c>
      <c r="AL28" s="4">
        <f>'27'!AL1</f>
        <v>91604</v>
      </c>
      <c r="AM28" s="4">
        <f>'27'!AM1</f>
        <v>79518</v>
      </c>
      <c r="AN28" s="4">
        <f>'27'!AN1</f>
        <v>94818</v>
      </c>
      <c r="AO28" s="4">
        <f>'27'!AO1</f>
        <v>6.4651856794654364E-2</v>
      </c>
      <c r="AP28" s="4">
        <f>'27'!AP1</f>
        <v>0.36262533233704625</v>
      </c>
      <c r="AQ28" s="4">
        <f>'27'!AQ1</f>
        <v>0.22078576225654803</v>
      </c>
      <c r="AR28" s="4">
        <f>'27'!AR1</f>
        <v>0.44288806825417038</v>
      </c>
      <c r="AS28" s="4">
        <f>'27'!AS1</f>
        <v>2.756484301165599E-3</v>
      </c>
      <c r="AT28" s="4">
        <f>'27'!AT1</f>
        <v>1.38031158191305</v>
      </c>
      <c r="AU28" s="4">
        <f>'27'!AU1</f>
        <v>1.8194519262515856</v>
      </c>
      <c r="AV28" s="4">
        <f>'27'!AV1</f>
        <v>1.3958100141780465</v>
      </c>
      <c r="AW28" s="4">
        <f>'27'!AW1</f>
        <v>1.2516999872660131</v>
      </c>
      <c r="AX28" s="4">
        <f>'27'!AX1</f>
        <v>1.1190538695789143</v>
      </c>
      <c r="AY28" s="4">
        <f>'27'!AY1</f>
        <v>2.1799334575212463</v>
      </c>
      <c r="AZ28" s="4">
        <f>'27'!AZ1</f>
        <v>3.0146315185848089</v>
      </c>
      <c r="BA28" s="4">
        <f>'27'!BA1</f>
        <v>2.5500522349078425</v>
      </c>
      <c r="BB28" s="4">
        <f>'27'!BB1</f>
        <v>2.3117025340634152</v>
      </c>
      <c r="BC28" s="4">
        <f>'27'!BC1</f>
        <v>1.7733382337498687</v>
      </c>
      <c r="BD28" s="4">
        <f>'27'!BD1</f>
        <v>127316</v>
      </c>
      <c r="BE28" s="4">
        <f>'27'!BE1</f>
        <v>115936</v>
      </c>
      <c r="BF28" s="4">
        <f>'27'!BF1</f>
        <v>83089</v>
      </c>
      <c r="BG28" s="4">
        <f>'27'!BG1</f>
        <v>51504</v>
      </c>
      <c r="BH28" s="4">
        <f>'27'!BH1</f>
        <v>29458</v>
      </c>
      <c r="BI28" s="4">
        <f>'27'!BI1</f>
        <v>3.8837616638914199</v>
      </c>
      <c r="BJ28" s="4">
        <f>'27'!BJ1</f>
        <v>3.3471570521667129</v>
      </c>
      <c r="BK28" s="4">
        <f>'27'!BK1</f>
        <v>2.995835790537857</v>
      </c>
      <c r="BL28" s="4">
        <f>'27'!BL1</f>
        <v>3.640396862379621</v>
      </c>
      <c r="BM28" s="4">
        <f>'27'!BM1</f>
        <v>5.9278294521012969</v>
      </c>
      <c r="BN28" s="4">
        <f>'27'!BN1</f>
        <v>93.981050226001841</v>
      </c>
      <c r="BO28" s="4">
        <f>'27'!BO1</f>
        <v>109.04776630177088</v>
      </c>
      <c r="BP28" s="4">
        <f>'27'!BP1</f>
        <v>121.83578324046586</v>
      </c>
      <c r="BQ28" s="4">
        <f>'27'!BQ1</f>
        <v>100.26379370116537</v>
      </c>
      <c r="BR28" s="4">
        <f>'27'!BR1</f>
        <v>61.573971206377202</v>
      </c>
      <c r="BS28" s="4">
        <f>'27'!BS1</f>
        <v>-1.8203108367042795E-2</v>
      </c>
      <c r="BT28" s="4">
        <f>'27'!BT1</f>
        <v>-1.8423692929783235E-2</v>
      </c>
      <c r="BU28" s="4">
        <f>'27'!BU1</f>
        <v>-6.7038109166085325E-2</v>
      </c>
      <c r="BV28" s="4">
        <f>'27'!BV1</f>
        <v>-5.7581695563621534E-2</v>
      </c>
      <c r="BW28" s="4">
        <f>'27'!BW1</f>
        <v>5.8177289965369437E-2</v>
      </c>
      <c r="BX28" s="4">
        <f>'27'!BX1</f>
        <v>-4.5165607226497154E-3</v>
      </c>
      <c r="BY28" s="4">
        <f>'27'!BY1</f>
        <v>8.546582558817347E-3</v>
      </c>
      <c r="BZ28" s="4">
        <f>'27'!BZ1</f>
        <v>-4.5831585436796447E-2</v>
      </c>
      <c r="CA28" s="4">
        <f>'27'!CA1</f>
        <v>-6.1737785972368064E-2</v>
      </c>
      <c r="CB28" s="4">
        <f>'27'!CB1</f>
        <v>7.5075770440008849E-2</v>
      </c>
      <c r="CC28" s="4">
        <f>'27'!CC1</f>
        <v>-0.1356852274015391</v>
      </c>
      <c r="CD28" s="4">
        <f>'27'!CD1</f>
        <v>-9.4288566041920818E-2</v>
      </c>
      <c r="CE28" s="4">
        <f>'27'!CE1</f>
        <v>-0.49245777717243255</v>
      </c>
      <c r="CF28" s="4">
        <f>'27'!CF1</f>
        <v>-0.23833859983344932</v>
      </c>
      <c r="CG28" s="4">
        <f>'27'!CG1</f>
        <v>9.4326714500250292E-2</v>
      </c>
      <c r="CH28" s="4">
        <f>'27'!CH1</f>
        <v>-2.1787184128300285E-2</v>
      </c>
      <c r="CI28" s="4">
        <f>'27'!CI1</f>
        <v>-2.1909208980147196E-2</v>
      </c>
      <c r="CJ28" s="4">
        <f>'27'!CJ1</f>
        <v>-0.11620152578528931</v>
      </c>
      <c r="CK28" s="4">
        <f>'27'!CK1</f>
        <v>-0.11143230486146297</v>
      </c>
      <c r="CL28" s="4">
        <f>'27'!CL1</f>
        <v>6.4745564705478112E-2</v>
      </c>
      <c r="CM28" s="4">
        <f>'27'!CM1</f>
        <v>1.0217871841283004</v>
      </c>
      <c r="CN28" s="4">
        <f>'27'!CN1</f>
        <v>1.0219092089801471</v>
      </c>
      <c r="CO28" s="4">
        <f>'27'!CO1</f>
        <v>1.1162015257852893</v>
      </c>
      <c r="CP28" s="4">
        <f>'27'!CP1</f>
        <v>1.1114323048614629</v>
      </c>
      <c r="CQ28" s="4">
        <f>'27'!CQ1</f>
        <v>0.9352544352945219</v>
      </c>
      <c r="CR28" s="4">
        <f>'27'!CR1</f>
        <v>-1.9441110920624036E-2</v>
      </c>
      <c r="CS28" s="4">
        <f>'27'!CS1</f>
        <v>-1.9477172396571908E-2</v>
      </c>
      <c r="CT28" s="4">
        <f>'27'!CT1</f>
        <v>-9.3930330810122725E-2</v>
      </c>
      <c r="CU28" s="4">
        <f>'27'!CU1</f>
        <v>-9.3254836146793904E-2</v>
      </c>
      <c r="CV28" s="4">
        <f>'27'!CV1</f>
        <v>6.7142950465297196E-2</v>
      </c>
      <c r="CW28" s="4">
        <f>'27'!CW1</f>
        <v>0.8354961458005955</v>
      </c>
      <c r="CX28" s="4">
        <f>'27'!CX1</f>
        <v>0.84091091314513799</v>
      </c>
      <c r="CY28" s="4">
        <f>'27'!CY1</f>
        <v>0.57691246920418748</v>
      </c>
      <c r="CZ28" s="4">
        <f>'27'!CZ1</f>
        <v>0.51674149283019288</v>
      </c>
      <c r="DA28" s="4">
        <f>'27'!DA1</f>
        <v>0.89855251444655415</v>
      </c>
      <c r="DB28" s="4">
        <f>'27'!DB1</f>
        <v>436.86616848513034</v>
      </c>
      <c r="DC28" s="4">
        <f>'27'!DC1</f>
        <v>434.05311346815927</v>
      </c>
      <c r="DD28" s="4">
        <f>'27'!DD1</f>
        <v>632.67829954081822</v>
      </c>
      <c r="DE28" s="4">
        <f>'27'!DE1</f>
        <v>706.34931598175945</v>
      </c>
      <c r="DF28" s="4">
        <f>'27'!DF1</f>
        <v>406.20886829838167</v>
      </c>
      <c r="DG28" s="4">
        <f>'27'!DG1</f>
        <v>5.7309341678256835</v>
      </c>
      <c r="DH28" s="4">
        <f>'27'!DH1</f>
        <v>5.6420709809680281</v>
      </c>
      <c r="DI28" s="4">
        <f>'27'!DI1</f>
        <v>4.0231607189035428</v>
      </c>
      <c r="DJ28" s="4">
        <f>'27'!DJ1</f>
        <v>4.5048172797385932</v>
      </c>
      <c r="DK28" s="4">
        <f>'27'!DK1</f>
        <v>7.0064598964811617</v>
      </c>
      <c r="DL28" s="4">
        <f>'27'!DL1</f>
        <v>63.68944212431618</v>
      </c>
      <c r="DM28" s="4">
        <f>'27'!DM1</f>
        <v>64.692557259776933</v>
      </c>
      <c r="DN28" s="4">
        <f>'27'!DN1</f>
        <v>90.724687752339094</v>
      </c>
      <c r="DO28" s="4">
        <f>'27'!DO1</f>
        <v>81.024373983306219</v>
      </c>
      <c r="DP28" s="4">
        <f>'27'!DP1</f>
        <v>52.094781871700015</v>
      </c>
      <c r="DQ28" s="4">
        <f>'27'!DQ1</f>
        <v>3.4831045146202126</v>
      </c>
      <c r="DR28" s="4">
        <f>'27'!DR1</f>
        <v>4.62875137172575</v>
      </c>
      <c r="DS28" s="4">
        <f>'27'!DS1</f>
        <v>3.95200520750643</v>
      </c>
      <c r="DT28" s="4">
        <f>'27'!DT1</f>
        <v>5.9038667422381765</v>
      </c>
      <c r="DU28" s="4">
        <f>'27'!DU1</f>
        <v>4.1066271577065994</v>
      </c>
      <c r="DV28" s="4">
        <f>'27'!DV1</f>
        <v>104.79157270989857</v>
      </c>
      <c r="DW28" s="4">
        <f>'27'!DW1</f>
        <v>78.854959078071204</v>
      </c>
      <c r="DX28" s="4">
        <f>'27'!DX1</f>
        <v>92.358177895798264</v>
      </c>
      <c r="DY28" s="4">
        <f>'27'!DY1</f>
        <v>61.823888637030315</v>
      </c>
      <c r="DZ28" s="4">
        <f>'27'!DZ1</f>
        <v>88.880725223625873</v>
      </c>
      <c r="EA28" s="4">
        <f>'27'!EA1</f>
        <v>0.99454520221168718</v>
      </c>
      <c r="EB28" s="4">
        <f>'27'!EB1</f>
        <v>1.0662080069458373</v>
      </c>
      <c r="EC28" s="4">
        <f>'27'!EC1</f>
        <v>0.68216597514921973</v>
      </c>
      <c r="ED28" s="4">
        <f>'27'!ED1</f>
        <v>0.70477038908121803</v>
      </c>
      <c r="EE28" s="4">
        <f>'27'!EE1</f>
        <v>2.4632811397940473</v>
      </c>
      <c r="EF28" s="4">
        <f>'27'!EF1</f>
        <v>367.00192126844166</v>
      </c>
      <c r="EG28" s="4">
        <f>'27'!EG1</f>
        <v>342.33470169253923</v>
      </c>
      <c r="EH28" s="4">
        <f>'27'!EH1</f>
        <v>535.06040068937534</v>
      </c>
      <c r="EI28" s="4">
        <f>'27'!EI1</f>
        <v>517.89917064455051</v>
      </c>
      <c r="EJ28" s="4">
        <f>'27'!EJ1</f>
        <v>148.17634662299136</v>
      </c>
      <c r="EK28" s="4">
        <f>'27'!EK1</f>
        <v>0.86287768957558186</v>
      </c>
      <c r="EL28" s="4">
        <f>'27'!EL1</f>
        <v>0.8046031061540162</v>
      </c>
      <c r="EM28" s="4">
        <f>'27'!EM1</f>
        <v>0.86387034122803152</v>
      </c>
      <c r="EN28" s="4">
        <f>'27'!EN1</f>
        <v>0.75840381875256657</v>
      </c>
      <c r="EO28" s="4">
        <f>'27'!EO1</f>
        <v>0.38192932894919651</v>
      </c>
      <c r="EP28" s="4">
        <f>'27'!EP1</f>
        <v>0.13415689176813297</v>
      </c>
      <c r="EQ28" s="4">
        <f>'27'!EQ1</f>
        <v>0.19539689384598383</v>
      </c>
      <c r="ER28" s="4">
        <f>'27'!ER1</f>
        <v>0.13612965877196845</v>
      </c>
      <c r="ES28" s="4">
        <f>'27'!ES1</f>
        <v>0.24159618124743346</v>
      </c>
      <c r="ET28" s="4">
        <f>'27'!ET1</f>
        <v>0.61676366312127906</v>
      </c>
      <c r="EU28" s="4">
        <f>'27'!EU1</f>
        <v>7.4539592176026801</v>
      </c>
      <c r="EV28" s="4">
        <f>'27'!EV1</f>
        <v>5.1177886214927355</v>
      </c>
      <c r="EW28" s="4">
        <f>'27'!EW1</f>
        <v>7.3459377553800058</v>
      </c>
      <c r="EX28" s="4">
        <f>'27'!EX1</f>
        <v>4.1391382712951028</v>
      </c>
      <c r="EY28" s="4">
        <f>'27'!EY1</f>
        <v>1.6213665943600868</v>
      </c>
      <c r="EZ28" s="4">
        <f>'27'!EZ1</f>
        <v>6.4318551078756121</v>
      </c>
      <c r="FA28" s="4">
        <f>'27'!FA1</f>
        <v>4.1177886214927355</v>
      </c>
      <c r="FB28" s="4">
        <f>'27'!FB1</f>
        <v>6.3459377553800058</v>
      </c>
      <c r="FC28" s="4">
        <f>'27'!FC1</f>
        <v>3.1391382712951028</v>
      </c>
      <c r="FD28" s="4">
        <f>'27'!FD1</f>
        <v>0.61924745536459203</v>
      </c>
      <c r="FE28" s="4">
        <f>'27'!FE1</f>
        <v>-1.6136697082071789E-2</v>
      </c>
      <c r="FF28" s="4">
        <f>'27'!FF1</f>
        <v>-1.5257736225870374E-2</v>
      </c>
      <c r="FG28" s="4">
        <f>'27'!FG1</f>
        <v>-0.21968739059700571</v>
      </c>
      <c r="FH28" s="4">
        <f>'27'!FH1</f>
        <v>-8.4041737507084047E-2</v>
      </c>
      <c r="FI28" s="4">
        <f>'27'!FI1</f>
        <v>6.2823494539070157E-2</v>
      </c>
      <c r="FJ28" s="4">
        <f>'27'!FJ1</f>
        <v>-1.522705465369025E-2</v>
      </c>
      <c r="FK28" s="4">
        <f>'27'!FK1</f>
        <v>-1.5884686548110562E-2</v>
      </c>
      <c r="FL28" s="4">
        <f>'27'!FL1</f>
        <v>-0.14310166740445626</v>
      </c>
      <c r="FM28" s="4">
        <f>'27'!FM1</f>
        <v>-5.496765753325096E-2</v>
      </c>
      <c r="FN28" s="4">
        <f>'27'!FN1</f>
        <v>0.14848497096587313</v>
      </c>
      <c r="FO28" s="4">
        <f>'27'!FO1</f>
        <v>-9.7938209252238756E-2</v>
      </c>
      <c r="FP28" s="4">
        <f>'27'!FP1</f>
        <v>-6.5409781523788402E-2</v>
      </c>
      <c r="FQ28" s="4">
        <f>'27'!FQ1</f>
        <v>-0.90811427403977119</v>
      </c>
      <c r="FR28" s="4">
        <f>'27'!FR1</f>
        <v>-0.17255107744607065</v>
      </c>
      <c r="FS28" s="4">
        <f>'27'!FS1</f>
        <v>9.1948940430502252E-2</v>
      </c>
      <c r="FT28">
        <f>IFERROR('27'!FT1,0)</f>
        <v>-0.19471153846153846</v>
      </c>
      <c r="FU28">
        <f>IFERROR('27'!FU1,0)</f>
        <v>-0.14768629807692307</v>
      </c>
      <c r="FV28">
        <f>IFERROR('27'!FV1,0)</f>
        <v>0</v>
      </c>
      <c r="FW28">
        <f>IFERROR('27'!FW1,0)</f>
        <v>0</v>
      </c>
      <c r="FX28">
        <f>IFERROR('27'!FX1,0)</f>
        <v>0</v>
      </c>
      <c r="FY28" s="4">
        <f>'27'!FY1</f>
        <v>0.21512549381401841</v>
      </c>
      <c r="FZ28" s="4">
        <f>'27'!FZ1</f>
        <v>0.25123138832125963</v>
      </c>
      <c r="GA28" s="4">
        <f>'27'!GA1</f>
        <v>0.19257145903200909</v>
      </c>
      <c r="GB28" s="4">
        <f>'27'!GB1</f>
        <v>0.14194647242180458</v>
      </c>
      <c r="GC28" s="4">
        <f>'27'!GC1</f>
        <v>0.15158204562178071</v>
      </c>
      <c r="GD28" s="4">
        <f>'27'!GD1</f>
        <v>-1.8203108367042795E-2</v>
      </c>
      <c r="GE28" s="4">
        <f>'27'!GE1</f>
        <v>-1.8423692929783235E-2</v>
      </c>
      <c r="GF28" s="4">
        <f>'27'!GF1</f>
        <v>-6.7038109166085325E-2</v>
      </c>
      <c r="GG28" s="4">
        <f>'27'!GG1</f>
        <v>-5.7581695563621534E-2</v>
      </c>
      <c r="GH28" s="4">
        <f>'27'!GH1</f>
        <v>5.8177289965369437E-2</v>
      </c>
      <c r="GI28" s="4">
        <f>'27'!GI1</f>
        <v>-4.5165607226497154E-3</v>
      </c>
      <c r="GJ28" s="4">
        <f>'27'!GJ1</f>
        <v>8.546582558817347E-3</v>
      </c>
      <c r="GK28" s="4">
        <f>'27'!GK1</f>
        <v>-4.5831585436796447E-2</v>
      </c>
      <c r="GL28" s="4">
        <f>'27'!GL1</f>
        <v>-6.1737785972368064E-2</v>
      </c>
      <c r="GM28" s="4">
        <f>'27'!GM1</f>
        <v>7.5075770440008849E-2</v>
      </c>
      <c r="GN28" s="4">
        <f>'27'!GN1</f>
        <v>0.16468465180408975</v>
      </c>
      <c r="GO28" s="4">
        <f>'27'!GO1</f>
        <v>0.21120287081961814</v>
      </c>
      <c r="GP28" s="4">
        <f>'27'!GP1</f>
        <v>0.22588771898922524</v>
      </c>
      <c r="GQ28" s="4">
        <f>'27'!GQ1</f>
        <v>0.26861352493240842</v>
      </c>
      <c r="GR28" s="4">
        <f>'27'!GR1</f>
        <v>0.501520554500687</v>
      </c>
      <c r="GS28" s="4">
        <f>'27'!GS1</f>
        <v>0.8354961458005955</v>
      </c>
      <c r="GT28" s="4">
        <f>'27'!GT1</f>
        <v>0.84091091314513799</v>
      </c>
      <c r="GU28" s="4">
        <f>'27'!GU1</f>
        <v>0.57691246920418748</v>
      </c>
      <c r="GV28" s="4">
        <f>'27'!GV1</f>
        <v>0.51674149283019288</v>
      </c>
      <c r="GW28" s="4">
        <f>'27'!GW1</f>
        <v>0.89855251444655415</v>
      </c>
      <c r="GX28" s="4">
        <f>'27'!GX1</f>
        <v>1.0277866993792053</v>
      </c>
      <c r="GY28" s="4">
        <f>'27'!GY1</f>
        <v>1.1190165665881495</v>
      </c>
      <c r="GZ28" s="4">
        <f>'27'!GZ1</f>
        <v>0.60952520795140341</v>
      </c>
      <c r="HA28" s="4">
        <f>'27'!HA1</f>
        <v>0.48971031388404285</v>
      </c>
      <c r="HB28" s="4">
        <f>'27'!HB1</f>
        <v>1.4986149523765417</v>
      </c>
      <c r="HC28" s="4">
        <f>'27'!HC1</f>
        <v>0.86287768957558186</v>
      </c>
      <c r="HD28" s="4">
        <f>'27'!HD1</f>
        <v>0.8046031061540162</v>
      </c>
      <c r="HE28" s="4">
        <f>'27'!HE1</f>
        <v>0.86387034122803152</v>
      </c>
      <c r="HF28" s="4">
        <f>'27'!HF1</f>
        <v>0.75840381875256657</v>
      </c>
      <c r="HG28" s="4">
        <f>'27'!HG1</f>
        <v>0.38192932894919651</v>
      </c>
      <c r="HH28" s="4">
        <f>'27'!HH1</f>
        <v>-4.5165607226497154E-3</v>
      </c>
      <c r="HI28" s="4">
        <f>'27'!HI1</f>
        <v>8.546582558817347E-3</v>
      </c>
      <c r="HJ28" s="4">
        <f>'27'!HJ1</f>
        <v>-4.5831585436796447E-2</v>
      </c>
      <c r="HK28" s="4">
        <f>'27'!HK1</f>
        <v>-6.1737785972368064E-2</v>
      </c>
      <c r="HL28" s="4">
        <f>'27'!HL1</f>
        <v>7.5075770440008849E-2</v>
      </c>
      <c r="HM28" s="4">
        <f>'27'!HM1</f>
        <v>0.86068446255799891</v>
      </c>
      <c r="HN28" s="4">
        <f>'27'!HN1</f>
        <v>0.91591887680916029</v>
      </c>
      <c r="HO28" s="4">
        <f>'27'!HO1</f>
        <v>0.62209279418547248</v>
      </c>
      <c r="HP28" s="4">
        <f>'27'!HP1</f>
        <v>0.50735721707304304</v>
      </c>
      <c r="HQ28" s="4">
        <f>'27'!HQ1</f>
        <v>0.94506964705640206</v>
      </c>
      <c r="HR28" s="4">
        <f>'27'!HR1</f>
        <v>2.1799334575212463</v>
      </c>
      <c r="HS28" s="4">
        <f>'27'!HS1</f>
        <v>3.0146315185848089</v>
      </c>
      <c r="HT28" s="4">
        <f>'27'!HT1</f>
        <v>2.5500522349078425</v>
      </c>
      <c r="HU28" s="4">
        <f>'27'!HU1</f>
        <v>2.3117025340634152</v>
      </c>
      <c r="HV28" s="4">
        <f>'27'!HV1</f>
        <v>1.7733382337498687</v>
      </c>
      <c r="HW28" s="4">
        <f>'27'!HW1</f>
        <v>0.41136507544575407</v>
      </c>
      <c r="HX28" s="4">
        <f>'27'!HX1</f>
        <v>0.51118172176083165</v>
      </c>
      <c r="HY28" s="4">
        <f>'27'!HY1</f>
        <v>0.11320378152348318</v>
      </c>
      <c r="HZ28" s="4">
        <f>'27'!HZ1</f>
        <v>-1.6505400747347902E-2</v>
      </c>
      <c r="IA28" s="4">
        <f>'27'!IA1</f>
        <v>0.81800727337040158</v>
      </c>
      <c r="IB28" s="4">
        <f>'27'!IB1</f>
        <v>1.1589128008302818</v>
      </c>
      <c r="IC28" s="4">
        <f>'27'!IC1</f>
        <v>1.2428487938357289</v>
      </c>
      <c r="ID28" s="4">
        <f>'27'!ID1</f>
        <v>1.1575811233181752</v>
      </c>
      <c r="IE28" s="4">
        <f>'27'!IE1</f>
        <v>1.3185587615379024</v>
      </c>
      <c r="IF28" s="4">
        <f>'27'!IF1</f>
        <v>2.618285437128653</v>
      </c>
      <c r="IG28" s="4">
        <f>'27'!IG1</f>
        <v>-0.15792272243885147</v>
      </c>
      <c r="IH28" s="4">
        <f>'27'!IH1</f>
        <v>0.26668469808641559</v>
      </c>
      <c r="II28" s="4">
        <f>'27'!II1</f>
        <v>-2.6370182691025472</v>
      </c>
      <c r="IJ28" s="4">
        <f>'27'!IJ1</f>
        <v>-8.8716831683168316</v>
      </c>
      <c r="IK28" s="4">
        <f>'27'!IK1</f>
        <v>15.738942826321468</v>
      </c>
      <c r="IL28" s="4">
        <f>'27'!IL1</f>
        <v>-4.5165607226497154E-3</v>
      </c>
      <c r="IM28" s="4">
        <f>'27'!IM1</f>
        <v>8.546582558817347E-3</v>
      </c>
      <c r="IN28" s="4">
        <f>'27'!IN1</f>
        <v>-4.5831585436796447E-2</v>
      </c>
      <c r="IO28" s="4">
        <f>'27'!IO1</f>
        <v>-6.1737785972368064E-2</v>
      </c>
      <c r="IP28" s="4">
        <f>'27'!IP1</f>
        <v>7.5075770440008849E-2</v>
      </c>
      <c r="IQ28" s="4">
        <f>'27'!IQ1</f>
        <v>0.86068446255799891</v>
      </c>
      <c r="IR28" s="4">
        <f>'27'!IR1</f>
        <v>0.91591887680916029</v>
      </c>
      <c r="IS28" s="4">
        <f>'27'!IS1</f>
        <v>0.62209279418547248</v>
      </c>
      <c r="IT28" s="4">
        <f>'27'!IT1</f>
        <v>0.50735721707304304</v>
      </c>
      <c r="IU28" s="4">
        <f>'27'!IU1</f>
        <v>0.94506964705640206</v>
      </c>
      <c r="IV28" s="4">
        <f>'27'!IV1</f>
        <v>2.1799334575212463</v>
      </c>
      <c r="IW28" s="4">
        <f>'27'!IW1</f>
        <v>3.0146315185848089</v>
      </c>
      <c r="IX28" s="4">
        <f>'27'!IX1</f>
        <v>2.5500522349078425</v>
      </c>
      <c r="IY28" s="4">
        <f>'27'!IY1</f>
        <v>2.3117025340634152</v>
      </c>
      <c r="IZ28" s="4">
        <f>'27'!IZ1</f>
        <v>1.7733382337498687</v>
      </c>
      <c r="JA28" s="4">
        <f>'27'!JA1</f>
        <v>0.50357458549168754</v>
      </c>
      <c r="JB28" s="4">
        <f>'27'!JB1</f>
        <v>0.66940013555522193</v>
      </c>
      <c r="JC28" s="4">
        <f>'27'!JC1</f>
        <v>0.22548918827567385</v>
      </c>
      <c r="JD28" s="4">
        <f>'27'!JD1</f>
        <v>-0.11086856509338239</v>
      </c>
      <c r="JE28" s="4">
        <f>'27'!JE1</f>
        <v>1.6222969069237507</v>
      </c>
      <c r="JF28" s="4">
        <f>'27'!JF1</f>
        <v>0.13415689176813297</v>
      </c>
      <c r="JG28" s="4">
        <f>'27'!JG1</f>
        <v>0.19539689384598383</v>
      </c>
      <c r="JH28" s="4">
        <f>'27'!JH1</f>
        <v>0.13612965877196845</v>
      </c>
      <c r="JI28" s="4">
        <f>'27'!JI1</f>
        <v>0.24159618124743346</v>
      </c>
      <c r="JJ28" s="4">
        <f>'27'!JJ1</f>
        <v>0.61676366312127906</v>
      </c>
      <c r="JK28" s="4">
        <f>'27'!JK1</f>
        <v>-64.775462962962962</v>
      </c>
      <c r="JL28" s="4">
        <f>'27'!JL1</f>
        <v>-59.415564598168871</v>
      </c>
      <c r="JM28" s="4">
        <f>'27'!JM1</f>
        <v>-6.766156095914809</v>
      </c>
      <c r="JN28" s="4">
        <f>'27'!JN1</f>
        <v>-17.042840142800475</v>
      </c>
      <c r="JO28" s="4">
        <f>'27'!JO1</f>
        <v>6.7251610561655024</v>
      </c>
      <c r="JP28" s="4">
        <f>'27'!JP1</f>
        <v>-4.5165607226497154E-3</v>
      </c>
      <c r="JQ28" s="4">
        <f>'27'!JQ1</f>
        <v>8.546582558817347E-3</v>
      </c>
      <c r="JR28" s="4">
        <f>'27'!JR1</f>
        <v>-4.5831585436796447E-2</v>
      </c>
      <c r="JS28" s="4">
        <f>'27'!JS1</f>
        <v>-6.1737785972368064E-2</v>
      </c>
      <c r="JT28" s="4">
        <f>'27'!JT1</f>
        <v>7.5075770440008849E-2</v>
      </c>
      <c r="JU28" s="4">
        <f>'27'!JU1</f>
        <v>-1.5516622101608334E-2</v>
      </c>
      <c r="JV28" s="4">
        <f>'27'!JV1</f>
        <v>-1.4958153690083693E-2</v>
      </c>
      <c r="JW28" s="4">
        <f>'27'!JW1</f>
        <v>-0.21219571383674071</v>
      </c>
      <c r="JX28" s="4">
        <f>'27'!JX1</f>
        <v>-8.0320304161511466E-2</v>
      </c>
      <c r="JY28" s="4">
        <f>'27'!JY1</f>
        <v>6.2065314719182751E-2</v>
      </c>
      <c r="JZ28" s="4">
        <f>'27'!JZ1</f>
        <v>2</v>
      </c>
      <c r="KA28" s="4">
        <f>'27'!KA1</f>
        <v>2</v>
      </c>
      <c r="KB28" s="4">
        <f>'27'!KB1</f>
        <v>2</v>
      </c>
      <c r="KC28" s="4">
        <f>'27'!KC1</f>
        <v>3</v>
      </c>
      <c r="KD28" s="4">
        <f>'27'!KD1</f>
        <v>4</v>
      </c>
      <c r="KE28" s="4">
        <f>'27'!KE1</f>
        <v>0</v>
      </c>
      <c r="KF28" s="4">
        <f>'27'!KF1</f>
        <v>0</v>
      </c>
      <c r="KG28" s="4">
        <f>'27'!KG1</f>
        <v>0</v>
      </c>
      <c r="KH28" s="4">
        <f>'27'!KH1</f>
        <v>0</v>
      </c>
      <c r="KI28" s="4">
        <f>'27'!KI1</f>
        <v>2</v>
      </c>
      <c r="KJ28" s="4">
        <f>'27'!KJ1</f>
        <v>0</v>
      </c>
      <c r="KK28" s="4">
        <f>'27'!KK1</f>
        <v>1</v>
      </c>
      <c r="KL28" s="4">
        <f>'27'!KL1</f>
        <v>0</v>
      </c>
      <c r="KM28" s="4">
        <f>'27'!KM1</f>
        <v>0</v>
      </c>
      <c r="KN28" s="4">
        <f>'27'!KN1</f>
        <v>1</v>
      </c>
      <c r="KO28" s="4">
        <f>'27'!KO1</f>
        <v>0</v>
      </c>
      <c r="KP28" s="4">
        <f>'27'!KP1</f>
        <v>0</v>
      </c>
      <c r="KQ28" s="4">
        <f>'27'!KQ1</f>
        <v>0</v>
      </c>
      <c r="KR28" s="4">
        <f>'27'!KR1</f>
        <v>0</v>
      </c>
      <c r="KS28" s="4">
        <f>'27'!KS1</f>
        <v>2</v>
      </c>
      <c r="KT28" s="4">
        <f>'27'!KT1</f>
        <v>1</v>
      </c>
      <c r="KU28" s="4">
        <f>'27'!KU1</f>
        <v>1</v>
      </c>
      <c r="KV28" s="4">
        <f>'27'!KV1</f>
        <v>1</v>
      </c>
      <c r="KW28" s="4">
        <f>'27'!KW1</f>
        <v>1.5</v>
      </c>
      <c r="KX28" s="4">
        <f>'27'!KX1</f>
        <v>3</v>
      </c>
      <c r="KY28" s="4">
        <f>'27'!KY1</f>
        <v>0</v>
      </c>
      <c r="KZ28" s="4">
        <f>'27'!KZ1</f>
        <v>0.5</v>
      </c>
      <c r="LA28" s="4">
        <f>'27'!LA1</f>
        <v>0</v>
      </c>
      <c r="LB28" s="4">
        <f>'27'!LB1</f>
        <v>0</v>
      </c>
      <c r="LC28" s="4">
        <f>'27'!LC1</f>
        <v>1.5</v>
      </c>
      <c r="LD28" s="4">
        <f>'27'!LD1</f>
        <v>0.5</v>
      </c>
      <c r="LE28" s="4">
        <f>'27'!LE1</f>
        <v>0.75</v>
      </c>
      <c r="LF28" s="4">
        <f>'27'!LF1</f>
        <v>0.5</v>
      </c>
      <c r="LG28" s="4">
        <f>'27'!LG1</f>
        <v>0.75</v>
      </c>
      <c r="LH28" s="4">
        <f>'27'!LH1</f>
        <v>2.25</v>
      </c>
      <c r="LI28" s="4">
        <f>'27'!LI1</f>
        <v>0.22264690624079864</v>
      </c>
      <c r="LJ28" s="4">
        <f>'27'!LJ1</f>
        <v>0.3131033237496007</v>
      </c>
      <c r="LK28" s="4">
        <f>'27'!LK1</f>
        <v>0.19925503260080468</v>
      </c>
      <c r="LL28" s="4">
        <f>'27'!LL1</f>
        <v>0.32219780058219882</v>
      </c>
      <c r="LM28" s="4">
        <f>'27'!LM1</f>
        <v>0.94536506108670448</v>
      </c>
      <c r="LN28" s="4">
        <f>'27'!LN1</f>
        <v>0.63608828659587557</v>
      </c>
      <c r="LO28" s="4">
        <f>'27'!LO1</f>
        <v>0.83845710887169855</v>
      </c>
      <c r="LP28" s="4">
        <f>'27'!LP1</f>
        <v>0.6432304212802058</v>
      </c>
      <c r="LQ28" s="4">
        <f>'27'!LQ1</f>
        <v>0.57682027062949903</v>
      </c>
      <c r="LR28" s="4">
        <f>'27'!LR1</f>
        <v>0.51569302745572088</v>
      </c>
      <c r="LS28" s="4">
        <f>'27'!LS1</f>
        <v>0.40711818756315243</v>
      </c>
      <c r="LT28" s="4">
        <f>'27'!LT1</f>
        <v>0.41883238600042039</v>
      </c>
      <c r="LU28" s="4">
        <f>'27'!LU1</f>
        <v>0.28135726387173182</v>
      </c>
      <c r="LV28" s="4">
        <f>'27'!LV1</f>
        <v>0.248017726772884</v>
      </c>
      <c r="LW28" s="4">
        <f>'27'!LW1</f>
        <v>0.45134997452878245</v>
      </c>
      <c r="LX28" s="4">
        <f>'27'!LX1</f>
        <v>-1.0854818192123128</v>
      </c>
      <c r="LY28" s="4">
        <f>'27'!LY1</f>
        <v>-0.75430852833536655</v>
      </c>
      <c r="LZ28" s="4">
        <f>'27'!LZ1</f>
        <v>-3.9396622173794604</v>
      </c>
      <c r="MA28" s="4">
        <f>'27'!MA1</f>
        <v>-1.9067087986675946</v>
      </c>
      <c r="MB28" s="4">
        <f>'27'!MB1</f>
        <v>0.75461371600200233</v>
      </c>
      <c r="MC28" s="4">
        <f>'27'!MC1</f>
        <v>-0.16922032913610932</v>
      </c>
      <c r="MD28" s="4">
        <f>'27'!MD1</f>
        <v>5.2277068942465275E-2</v>
      </c>
      <c r="ME28" s="4">
        <f>'27'!ME1</f>
        <v>-1.3704601727252614</v>
      </c>
      <c r="MF28" s="4">
        <f>'27'!MF1</f>
        <v>-0.52782079857355801</v>
      </c>
      <c r="MG28" s="4">
        <f>'27'!MG1</f>
        <v>0.68149339887792382</v>
      </c>
      <c r="MH28" s="4">
        <f>'27'!MH1</f>
        <v>0.22264690624079864</v>
      </c>
      <c r="MI28" s="4">
        <f>'27'!MI1</f>
        <v>0.3131033237496007</v>
      </c>
      <c r="MJ28" s="4">
        <f>'27'!MJ1</f>
        <v>0.19925503260080468</v>
      </c>
      <c r="MK28" s="4">
        <f>'27'!MK1</f>
        <v>0.32219780058219882</v>
      </c>
      <c r="ML28" s="4">
        <f>'27'!ML1</f>
        <v>0.94536506108670448</v>
      </c>
      <c r="MM28" s="4">
        <f>'27'!MM1</f>
        <v>0.26831378353626595</v>
      </c>
      <c r="MN28" s="4">
        <f>'27'!MN1</f>
        <v>0.39079378769196765</v>
      </c>
      <c r="MO28" s="4">
        <f>'27'!MO1</f>
        <v>0.2722593175439369</v>
      </c>
      <c r="MP28" s="4">
        <f>'27'!MP1</f>
        <v>0.48319236249486691</v>
      </c>
      <c r="MQ28" s="4">
        <f>'27'!MQ1</f>
        <v>1.2335273262425581</v>
      </c>
      <c r="MR28" s="4">
        <f>'27'!MR1</f>
        <v>0.15547613918969197</v>
      </c>
      <c r="MS28" s="4">
        <f>'27'!MS1</f>
        <v>0.24284879383572897</v>
      </c>
      <c r="MT28" s="4">
        <f>'27'!MT1</f>
        <v>0.15758112331817511</v>
      </c>
      <c r="MU28" s="4">
        <f>'27'!MU1</f>
        <v>0.31855876153790247</v>
      </c>
      <c r="MV28" s="4">
        <f>'27'!MV1</f>
        <v>1.6148633173005673</v>
      </c>
      <c r="MW28" s="4">
        <f>'27'!MW1</f>
        <v>1.0969722245391609</v>
      </c>
      <c r="MX28" s="4">
        <f>'27'!MX1</f>
        <v>1.603805585000087</v>
      </c>
      <c r="MY28" s="4">
        <f>'27'!MY1</f>
        <v>1.6098462801283486</v>
      </c>
      <c r="MZ28" s="4">
        <f>'27'!MZ1</f>
        <v>1.848165032471667</v>
      </c>
      <c r="NA28" s="4">
        <f>'27'!NA1</f>
        <v>1.020355980258322</v>
      </c>
      <c r="NB28" s="4">
        <f>'27'!NB1</f>
        <v>0.45728789986091795</v>
      </c>
      <c r="NC28" s="4">
        <f>'27'!NC1</f>
        <v>0.44729835172557514</v>
      </c>
      <c r="ND28" s="4">
        <f>'27'!ND1</f>
        <v>0.46490712007585555</v>
      </c>
      <c r="NE28" s="4">
        <f>'27'!NE1</f>
        <v>0.58118257610340929</v>
      </c>
      <c r="NF28" s="4">
        <f>'27'!NF1</f>
        <v>0.5198330859045861</v>
      </c>
      <c r="NG28" s="4">
        <f>'27'!NG1</f>
        <v>0.12930371358930873</v>
      </c>
      <c r="NH28" s="4">
        <f>'27'!NH1</f>
        <v>0.72525066467409249</v>
      </c>
      <c r="NI28" s="4">
        <f>'27'!NI1</f>
        <v>0.44157152451309606</v>
      </c>
      <c r="NJ28" s="4">
        <f>'27'!NJ1</f>
        <v>0.88577613650834075</v>
      </c>
      <c r="NK28" s="4">
        <f>'27'!NK1</f>
        <v>5.512968602331198E-3</v>
      </c>
      <c r="NL28" s="4">
        <f>'27'!NL1</f>
        <v>0.63608828659587557</v>
      </c>
      <c r="NM28" s="4">
        <f>'27'!NM1</f>
        <v>0.83845710887169844</v>
      </c>
      <c r="NN28" s="4">
        <f>'27'!NN1</f>
        <v>0.6432304212802058</v>
      </c>
      <c r="NO28" s="4">
        <f>'27'!NO1</f>
        <v>0.57682027062949914</v>
      </c>
      <c r="NP28" s="4">
        <f>'27'!NP1</f>
        <v>0.51569302745572088</v>
      </c>
      <c r="NQ28" s="4">
        <f>'27'!NQ1</f>
        <v>0.87197338300849858</v>
      </c>
      <c r="NR28" s="4">
        <f>'27'!NR1</f>
        <v>1.2058526074339235</v>
      </c>
      <c r="NS28" s="4">
        <f>'27'!NS1</f>
        <v>1.020020893963137</v>
      </c>
      <c r="NT28" s="4">
        <f>'27'!NT1</f>
        <v>0.92468101362536603</v>
      </c>
      <c r="NU28" s="4">
        <f>'27'!NU1</f>
        <v>0.70933529349994751</v>
      </c>
      <c r="NV28" s="4">
        <f>'27'!NV1</f>
        <v>0.71636789440068127</v>
      </c>
      <c r="NW28" s="4">
        <f>'27'!NW1</f>
        <v>0.8366005231097946</v>
      </c>
      <c r="NX28" s="4">
        <f>'27'!NX1</f>
        <v>0.64126295857659033</v>
      </c>
      <c r="NY28" s="4">
        <f>'27'!NY1</f>
        <v>0.47268175316460925</v>
      </c>
      <c r="NZ28" s="4">
        <f>'27'!NZ1</f>
        <v>0.50476821192052979</v>
      </c>
      <c r="OA28" s="4">
        <f>'27'!OA1</f>
        <v>0.41774807290029775</v>
      </c>
      <c r="OB28" s="4">
        <f>'27'!OB1</f>
        <v>0.420455456572569</v>
      </c>
      <c r="OC28" s="4">
        <f>'27'!OC1</f>
        <v>0.28845623460209374</v>
      </c>
      <c r="OD28" s="4">
        <f>'27'!OD1</f>
        <v>0.25837074641509644</v>
      </c>
      <c r="OE28" s="4">
        <f>'27'!OE1</f>
        <v>0.44927625722327708</v>
      </c>
      <c r="OF28" s="4">
        <f>'27'!OF1</f>
        <v>1.5569385493154653</v>
      </c>
      <c r="OG28" s="4">
        <f>'27'!OG1</f>
        <v>1.0759010757458134</v>
      </c>
      <c r="OH28" s="4">
        <f>'27'!OH1</f>
        <v>1.0594907722691365</v>
      </c>
      <c r="OI28" s="4">
        <f>'27'!OI1</f>
        <v>0.53471612233490373</v>
      </c>
      <c r="OJ28" s="4">
        <f>'27'!OJ1</f>
        <v>0.36422075755047556</v>
      </c>
      <c r="OK28" s="4">
        <f>'27'!OK1</f>
        <v>1.4614098065586036</v>
      </c>
      <c r="OL28" s="4">
        <f>'27'!OL1</f>
        <v>1.7280186364854557</v>
      </c>
      <c r="OM28" s="4">
        <f>'27'!OM1</f>
        <v>1.472017226348922</v>
      </c>
      <c r="ON28" s="4">
        <f>'27'!ON1</f>
        <v>1.6964292381130164</v>
      </c>
      <c r="OO28" s="4">
        <f>'27'!OO1</f>
        <v>2.1719600050394567</v>
      </c>
      <c r="OP28" s="4">
        <f>'27'!OP1</f>
        <v>-0.5963333222624464</v>
      </c>
      <c r="OQ28" s="4">
        <f>'27'!OQ1</f>
        <v>-0.50715214564369315</v>
      </c>
      <c r="OR28" s="4">
        <f>'27'!OR1</f>
        <v>-3.1576132046635519</v>
      </c>
      <c r="OS28" s="4">
        <f>'27'!OS1</f>
        <v>-2.6274554188988657</v>
      </c>
      <c r="OT28" s="4">
        <f>'27'!OT1</f>
        <v>1.192389630660845</v>
      </c>
      <c r="OU28" s="4">
        <f>'27'!OU1</f>
        <v>18.202602113429979</v>
      </c>
      <c r="OV28" s="4">
        <f>'27'!OV1</f>
        <v>14.873416879228124</v>
      </c>
      <c r="OW28" s="4">
        <f>'27'!OW1</f>
        <v>12.476709343503133</v>
      </c>
      <c r="OX28" s="4">
        <f>'27'!OX1</f>
        <v>7.2568645121547783</v>
      </c>
      <c r="OY28" s="4">
        <f>'27'!OY1</f>
        <v>6.3285833472384452</v>
      </c>
      <c r="OZ28" s="4">
        <f>'27'!OZ1</f>
        <v>-0.36406216734085589</v>
      </c>
      <c r="PA28" s="4">
        <f>'27'!PA1</f>
        <v>-0.36847385859566473</v>
      </c>
      <c r="PB28" s="4">
        <f>'27'!PB1</f>
        <v>-1.3407621833217065</v>
      </c>
      <c r="PC28" s="4">
        <f>'27'!PC1</f>
        <v>-1.1516339112724305</v>
      </c>
      <c r="PD28" s="4">
        <f>'27'!PD1</f>
        <v>1.1635457993073888</v>
      </c>
      <c r="PE28" s="4">
        <f>'27'!PE1</f>
        <v>-0.89424196329814498</v>
      </c>
      <c r="PF28" s="4">
        <f>'27'!PF1</f>
        <v>-0.87976448553645248</v>
      </c>
      <c r="PG28" s="4">
        <f>'27'!PG1</f>
        <v>-4.7653370127061923</v>
      </c>
      <c r="PH28" s="4">
        <f>'27'!PH1</f>
        <v>-4.6433532242113102</v>
      </c>
      <c r="PI28" s="4">
        <f>'27'!PI1</f>
        <v>2.5779237065918781</v>
      </c>
      <c r="PJ28" s="4">
        <f>'27'!PJ1</f>
        <v>-0.75189550487269763</v>
      </c>
      <c r="PK28" s="4">
        <f>'27'!PK1</f>
        <v>-0.42984324573536198</v>
      </c>
      <c r="PL28" s="4">
        <f>'27'!PL1</f>
        <v>1.3707670308718927</v>
      </c>
      <c r="PM28" s="4">
        <f>'27'!PM1</f>
        <v>1.1952712027601702</v>
      </c>
      <c r="PN28" s="4">
        <f>'27'!PN1</f>
        <v>1.3956093098148286</v>
      </c>
      <c r="PO28" s="12">
        <f>'27'!PO1</f>
        <v>0.4115188227812217</v>
      </c>
      <c r="PP28" s="4">
        <f>'27'!PP1</f>
        <v>0.53689307392544783</v>
      </c>
      <c r="PQ28" s="4">
        <f>'27'!PQ1</f>
        <v>0.4811444323348259</v>
      </c>
      <c r="PR28" s="4">
        <f>'27'!PR1</f>
        <v>0.63666812998223599</v>
      </c>
      <c r="PS28" s="4">
        <f>'27'!PS1</f>
        <v>0.97130613111200403</v>
      </c>
      <c r="PT28" s="4">
        <f>'27'!PT1</f>
        <v>0.5122212200707017</v>
      </c>
      <c r="PU28" s="4">
        <f>'27'!PU1</f>
        <v>0.84888849577010572</v>
      </c>
      <c r="PV28" s="4">
        <f>'27'!PV1</f>
        <v>0.62718785870687443</v>
      </c>
      <c r="PW28" s="4">
        <f>'27'!PW1</f>
        <v>0.71034291424956497</v>
      </c>
      <c r="PX28" s="4">
        <f>'27'!PX1</f>
        <v>0.37978424134861544</v>
      </c>
      <c r="PY28" s="4">
        <f>'27'!PY1</f>
        <v>1.1453654762581222</v>
      </c>
      <c r="PZ28" s="4">
        <f>'27'!PZ1</f>
        <v>1.0747917229346127</v>
      </c>
      <c r="QA28" s="4">
        <f>'27'!QA1</f>
        <v>0.93998807774005078</v>
      </c>
      <c r="QB28" s="4">
        <f>'27'!QB1</f>
        <v>0.82983870228767209</v>
      </c>
      <c r="QC28" s="4">
        <f>'27'!QC1</f>
        <v>0.99515233993773633</v>
      </c>
      <c r="QD28" s="4">
        <f>'27'!QD1</f>
        <v>7.1548580427288302</v>
      </c>
      <c r="QE28" s="4">
        <f>'27'!QE1</f>
        <v>5.8193643568514624</v>
      </c>
      <c r="QF28" s="4">
        <f>'27'!QF1</f>
        <v>3.7847747095708208</v>
      </c>
      <c r="QG28" s="4">
        <f>'27'!QG1</f>
        <v>1.7775126139785105</v>
      </c>
      <c r="QH28" s="4">
        <f>'27'!QH1</f>
        <v>3.4754642495811647</v>
      </c>
      <c r="QI28" s="4">
        <f>'27'!QI1</f>
        <v>3.3159648513122932</v>
      </c>
      <c r="QJ28" s="4">
        <f>'27'!QJ1</f>
        <v>2.8867461365102702</v>
      </c>
      <c r="QK28" s="4">
        <f>'27'!QK1</f>
        <v>1.9445751604242754</v>
      </c>
      <c r="QL28" s="4">
        <f>'27'!QL1</f>
        <v>1.1526758074285797</v>
      </c>
      <c r="QM28" s="4">
        <f>'27'!QM1</f>
        <v>1.8195185679551689</v>
      </c>
    </row>
    <row r="29" spans="1:455" x14ac:dyDescent="0.25">
      <c r="A29" s="6" t="s">
        <v>523</v>
      </c>
      <c r="B29" s="17">
        <f>MEDIAN(DV2:DV101)</f>
        <v>60.419625813491294</v>
      </c>
      <c r="C29" s="17">
        <f>MEDIAN(DW2:DW101)</f>
        <v>55.896632043136371</v>
      </c>
      <c r="D29" s="17">
        <f t="shared" ref="D29:F29" si="23">MEDIAN(DX2:DX101)</f>
        <v>53.888469231592879</v>
      </c>
      <c r="E29" s="17">
        <f t="shared" si="23"/>
        <v>54.182904357367732</v>
      </c>
      <c r="F29" s="17">
        <f t="shared" si="23"/>
        <v>59.427733453943887</v>
      </c>
      <c r="N29">
        <f>IFERROR('28'!N1,0)</f>
        <v>32796</v>
      </c>
      <c r="O29" s="4">
        <f>'28'!O1</f>
        <v>33066</v>
      </c>
      <c r="P29" s="4">
        <f>'28'!P1</f>
        <v>74262</v>
      </c>
      <c r="Q29" s="4">
        <f>'28'!Q1</f>
        <v>46741</v>
      </c>
      <c r="R29" s="4">
        <f>'28'!R1</f>
        <v>18632</v>
      </c>
      <c r="S29" s="4">
        <f>'28'!S1</f>
        <v>45197</v>
      </c>
      <c r="T29" s="4">
        <f>'28'!T1</f>
        <v>38790</v>
      </c>
      <c r="U29" s="4">
        <f>'28'!U1</f>
        <v>91557</v>
      </c>
      <c r="V29" s="4">
        <f>'28'!V1</f>
        <v>58682</v>
      </c>
      <c r="W29" s="4">
        <f>'28'!W1</f>
        <v>21746</v>
      </c>
      <c r="X29" s="7">
        <f>'28'!X1</f>
        <v>-1.8808700042090606E-2</v>
      </c>
      <c r="Y29" s="7">
        <f>'28'!Y1</f>
        <v>-2.4648730904577365E-2</v>
      </c>
      <c r="Z29" s="7">
        <f>'28'!Z1</f>
        <v>8.7280238443988051E-2</v>
      </c>
      <c r="AA29" s="7">
        <f>'28'!AA1</f>
        <v>0.11596201405555905</v>
      </c>
      <c r="AB29" s="7">
        <f>'28'!AB1</f>
        <v>-0.12333773040037078</v>
      </c>
      <c r="AC29" s="7">
        <f>'28'!AC1</f>
        <v>-0.24556366203812663</v>
      </c>
      <c r="AD29" s="7">
        <f>'28'!AD1</f>
        <v>9.760867960735109E-2</v>
      </c>
      <c r="AE29" s="7">
        <f>'28'!AE1</f>
        <v>0.42102006355732219</v>
      </c>
      <c r="AF29" s="7">
        <f>'28'!AF1</f>
        <v>-2.0058427333332378E-3</v>
      </c>
      <c r="AG29" s="7">
        <f>'28'!AG1</f>
        <v>2.3529290997718194E-2</v>
      </c>
      <c r="AH29" s="7">
        <f>'28'!AH1</f>
        <v>8.5053535371215169E-2</v>
      </c>
      <c r="AI29" s="7">
        <f>'28'!AI1</f>
        <v>6.6597988534033009E-2</v>
      </c>
      <c r="AJ29" s="4">
        <f>'28'!AJ1</f>
        <v>222479</v>
      </c>
      <c r="AK29" s="4">
        <f>'28'!AK1</f>
        <v>157021</v>
      </c>
      <c r="AL29" s="4">
        <f>'28'!AL1</f>
        <v>212667</v>
      </c>
      <c r="AM29" s="4">
        <f>'28'!AM1</f>
        <v>246814</v>
      </c>
      <c r="AN29" s="4">
        <f>'28'!AN1</f>
        <v>129715</v>
      </c>
      <c r="AO29" s="4">
        <f>'28'!AO1</f>
        <v>2.5809296069346885</v>
      </c>
      <c r="AP29" s="4">
        <f>'28'!AP1</f>
        <v>1.2803824478446417</v>
      </c>
      <c r="AQ29" s="4">
        <f>'28'!AQ1</f>
        <v>0.99244964651103185</v>
      </c>
      <c r="AR29" s="4">
        <f>'28'!AR1</f>
        <v>1.1762426859058115</v>
      </c>
      <c r="AS29" s="4">
        <f>'28'!AS1</f>
        <v>0.79823140886842914</v>
      </c>
      <c r="AT29" s="4">
        <f>'28'!AT1</f>
        <v>4.4435809296069344</v>
      </c>
      <c r="AU29" s="4">
        <f>'28'!AU1</f>
        <v>2.9636436632912524</v>
      </c>
      <c r="AV29" s="4">
        <f>'28'!AV1</f>
        <v>2.3032849911360773</v>
      </c>
      <c r="AW29" s="4">
        <f>'28'!AW1</f>
        <v>2.1218883144918479</v>
      </c>
      <c r="AX29" s="4">
        <f>'28'!AX1</f>
        <v>2.176950090067141</v>
      </c>
      <c r="AY29" s="4">
        <f>'28'!AY1</f>
        <v>8.8973579767183111</v>
      </c>
      <c r="AZ29" s="4">
        <f>'28'!AZ1</f>
        <v>7.3523962468959567</v>
      </c>
      <c r="BA29" s="4">
        <f>'28'!BA1</f>
        <v>5.4258527520878275</v>
      </c>
      <c r="BB29" s="4">
        <f>'28'!BB1</f>
        <v>5.038141225927399</v>
      </c>
      <c r="BC29" s="4">
        <f>'28'!BC1</f>
        <v>6.4938408631889226</v>
      </c>
      <c r="BD29" s="4">
        <f>'28'!BD1</f>
        <v>475571</v>
      </c>
      <c r="BE29" s="4">
        <f>'28'!BE1</f>
        <v>427205</v>
      </c>
      <c r="BF29" s="4">
        <f>'28'!BF1</f>
        <v>414428</v>
      </c>
      <c r="BG29" s="4">
        <f>'28'!BG1</f>
        <v>355417</v>
      </c>
      <c r="BH29" s="4">
        <f>'28'!BH1</f>
        <v>301936</v>
      </c>
      <c r="BI29" s="4">
        <f>'28'!BI1</f>
        <v>1.2362002729350612</v>
      </c>
      <c r="BJ29" s="4">
        <f>'28'!BJ1</f>
        <v>1.5650027504359734</v>
      </c>
      <c r="BK29" s="4">
        <f>'28'!BK1</f>
        <v>1.6505641510708735</v>
      </c>
      <c r="BL29" s="4">
        <f>'28'!BL1</f>
        <v>1.6426704406373358</v>
      </c>
      <c r="BM29" s="4">
        <f>'28'!BM1</f>
        <v>1.5900753802130252</v>
      </c>
      <c r="BN29" s="4">
        <f>'28'!BN1</f>
        <v>295.2596015315504</v>
      </c>
      <c r="BO29" s="4">
        <f>'28'!BO1</f>
        <v>233.22642717293596</v>
      </c>
      <c r="BP29" s="4">
        <f>'28'!BP1</f>
        <v>221.13651248465004</v>
      </c>
      <c r="BQ29" s="4">
        <f>'28'!BQ1</f>
        <v>222.19916482966877</v>
      </c>
      <c r="BR29" s="4">
        <f>'28'!BR1</f>
        <v>229.54886575949646</v>
      </c>
      <c r="BS29" s="4">
        <f>'28'!BS1</f>
        <v>4.1257033735512677E-2</v>
      </c>
      <c r="BT29" s="4">
        <f>'28'!BT1</f>
        <v>4.0814311300155399E-2</v>
      </c>
      <c r="BU29" s="4">
        <f>'28'!BU1</f>
        <v>8.9404320329966008E-2</v>
      </c>
      <c r="BV29" s="4">
        <f>'28'!BV1</f>
        <v>6.1183083252503753E-2</v>
      </c>
      <c r="BW29" s="4">
        <f>'28'!BW1</f>
        <v>2.7217124935543385E-2</v>
      </c>
      <c r="BX29" s="4">
        <f>'28'!BX1</f>
        <v>5.6857365341626005E-2</v>
      </c>
      <c r="BY29" s="4">
        <f>'28'!BY1</f>
        <v>4.7879608520323837E-2</v>
      </c>
      <c r="BZ29" s="4">
        <f>'28'!BZ1</f>
        <v>0.11022584035510354</v>
      </c>
      <c r="CA29" s="4">
        <f>'28'!CA1</f>
        <v>7.6813625969136851E-2</v>
      </c>
      <c r="CB29" s="4">
        <f>'28'!CB1</f>
        <v>3.1765972458583432E-2</v>
      </c>
      <c r="CC29" s="4">
        <f>'28'!CC1</f>
        <v>4.7082739343718642E-2</v>
      </c>
      <c r="CD29" s="4">
        <f>'28'!CD1</f>
        <v>4.7375139871712033E-2</v>
      </c>
      <c r="CE29" s="4">
        <f>'28'!CE1</f>
        <v>0.10890197619648168</v>
      </c>
      <c r="CF29" s="4">
        <f>'28'!CF1</f>
        <v>7.4373511248872246E-2</v>
      </c>
      <c r="CG29" s="4">
        <f>'28'!CG1</f>
        <v>3.1621358333531337E-2</v>
      </c>
      <c r="CH29" s="4">
        <f>'28'!CH1</f>
        <v>5.5784902560124916E-2</v>
      </c>
      <c r="CI29" s="4">
        <f>'28'!CI1</f>
        <v>4.9457280163690942E-2</v>
      </c>
      <c r="CJ29" s="4">
        <f>'28'!CJ1</f>
        <v>0.10856382667680253</v>
      </c>
      <c r="CK29" s="4">
        <f>'28'!CK1</f>
        <v>8.005885244581927E-2</v>
      </c>
      <c r="CL29" s="4">
        <f>'28'!CL1</f>
        <v>3.8808500711308661E-2</v>
      </c>
      <c r="CM29" s="4">
        <f>'28'!CM1</f>
        <v>0.94421509743987508</v>
      </c>
      <c r="CN29" s="4">
        <f>'28'!CN1</f>
        <v>0.950542719836309</v>
      </c>
      <c r="CO29" s="4">
        <f>'28'!CO1</f>
        <v>0.89143617332319747</v>
      </c>
      <c r="CP29" s="4">
        <f>'28'!CP1</f>
        <v>0.91994114755418077</v>
      </c>
      <c r="CQ29" s="4">
        <f>'28'!CQ1</f>
        <v>0.9611914992886913</v>
      </c>
      <c r="CR29" s="4">
        <f>'28'!CR1</f>
        <v>4.9724812372071867E-2</v>
      </c>
      <c r="CS29" s="4">
        <f>'28'!CS1</f>
        <v>4.5860858493745556E-2</v>
      </c>
      <c r="CT29" s="4">
        <f>'28'!CT1</f>
        <v>0.10786260307021048</v>
      </c>
      <c r="CU29" s="4">
        <f>'28'!CU1</f>
        <v>8.5535887155068449E-2</v>
      </c>
      <c r="CV29" s="4">
        <f>'28'!CV1</f>
        <v>3.6504201548959947E-2</v>
      </c>
      <c r="CW29" s="4">
        <f>'28'!CW1</f>
        <v>0.73957346597577867</v>
      </c>
      <c r="CX29" s="4">
        <f>'28'!CX1</f>
        <v>0.82524374905110987</v>
      </c>
      <c r="CY29" s="4">
        <f>'28'!CY1</f>
        <v>0.82351850581064279</v>
      </c>
      <c r="CZ29" s="4">
        <f>'28'!CZ1</f>
        <v>0.76422633329537293</v>
      </c>
      <c r="DA29" s="4">
        <f>'28'!DA1</f>
        <v>0.7013186399033553</v>
      </c>
      <c r="DB29" s="4">
        <f>'28'!DB1</f>
        <v>493.52771129833081</v>
      </c>
      <c r="DC29" s="4">
        <f>'28'!DC1</f>
        <v>442.29356528866532</v>
      </c>
      <c r="DD29" s="4">
        <f>'28'!DD1</f>
        <v>443.22015525407869</v>
      </c>
      <c r="DE29" s="4">
        <f>'28'!DE1</f>
        <v>477.60720103180188</v>
      </c>
      <c r="DF29" s="4">
        <f>'28'!DF1</f>
        <v>520.44816611504655</v>
      </c>
      <c r="DG29" s="4">
        <f>'28'!DG1</f>
        <v>2.1920082624290647</v>
      </c>
      <c r="DH29" s="4">
        <f>'28'!DH1</f>
        <v>2.2652262593681813</v>
      </c>
      <c r="DI29" s="4">
        <f>'28'!DI1</f>
        <v>2.3394700931287216</v>
      </c>
      <c r="DJ29" s="4">
        <f>'28'!DJ1</f>
        <v>2.2746090371443932</v>
      </c>
      <c r="DK29" s="4">
        <f>'28'!DK1</f>
        <v>2.0235909497074842</v>
      </c>
      <c r="DL29" s="4">
        <f>'28'!DL1</f>
        <v>166.5139708896566</v>
      </c>
      <c r="DM29" s="4">
        <f>'28'!DM1</f>
        <v>161.13180680759285</v>
      </c>
      <c r="DN29" s="4">
        <f>'28'!DN1</f>
        <v>156.01823723758844</v>
      </c>
      <c r="DO29" s="4">
        <f>'28'!DO1</f>
        <v>160.46713700664404</v>
      </c>
      <c r="DP29" s="4">
        <f>'28'!DP1</f>
        <v>180.37242163628068</v>
      </c>
      <c r="DQ29" s="4">
        <f>'28'!DQ1</f>
        <v>5.2413009173821177</v>
      </c>
      <c r="DR29" s="4">
        <f>'28'!DR1</f>
        <v>5.9061050697431998</v>
      </c>
      <c r="DS29" s="4">
        <f>'28'!DS1</f>
        <v>5.5728996936713813</v>
      </c>
      <c r="DT29" s="4">
        <f>'28'!DT1</f>
        <v>7.0146099410075573</v>
      </c>
      <c r="DU29" s="4">
        <f>'28'!DU1</f>
        <v>6.3360431816082246</v>
      </c>
      <c r="DV29" s="4">
        <f>'28'!DV1</f>
        <v>69.639199457051447</v>
      </c>
      <c r="DW29" s="4">
        <f>'28'!DW1</f>
        <v>61.800458286779239</v>
      </c>
      <c r="DX29" s="4">
        <f>'28'!DX1</f>
        <v>65.495526577393136</v>
      </c>
      <c r="DY29" s="4">
        <f>'28'!DY1</f>
        <v>52.034254658438286</v>
      </c>
      <c r="DZ29" s="4">
        <f>'28'!DZ1</f>
        <v>57.606930625014321</v>
      </c>
      <c r="EA29" s="4">
        <f>'28'!EA1</f>
        <v>5.9771548831818455</v>
      </c>
      <c r="EB29" s="4">
        <f>'28'!EB1</f>
        <v>5.9590092338407787</v>
      </c>
      <c r="EC29" s="4">
        <f>'28'!EC1</f>
        <v>4.5996705107084024</v>
      </c>
      <c r="ED29" s="4">
        <f>'28'!ED1</f>
        <v>4.3090486382758879</v>
      </c>
      <c r="EE29" s="4">
        <f>'28'!EE1</f>
        <v>5.0353026314409473</v>
      </c>
      <c r="EF29" s="4">
        <f>'28'!EF1</f>
        <v>61.065842718416881</v>
      </c>
      <c r="EG29" s="4">
        <f>'28'!EG1</f>
        <v>61.251792987195188</v>
      </c>
      <c r="EH29" s="4">
        <f>'28'!EH1</f>
        <v>79.35351002865329</v>
      </c>
      <c r="EI29" s="4">
        <f>'28'!EI1</f>
        <v>84.705472284026413</v>
      </c>
      <c r="EJ29" s="4">
        <f>'28'!EJ1</f>
        <v>72.488195192261628</v>
      </c>
      <c r="EK29" s="4">
        <f>'28'!EK1</f>
        <v>0.12373336151230503</v>
      </c>
      <c r="EL29" s="4">
        <f>'28'!EL1</f>
        <v>0.13848673775576834</v>
      </c>
      <c r="EM29" s="4">
        <f>'28'!EM1</f>
        <v>0.17903858632774361</v>
      </c>
      <c r="EN29" s="4">
        <f>'28'!EN1</f>
        <v>0.17735384244842287</v>
      </c>
      <c r="EO29" s="4">
        <f>'28'!EO1</f>
        <v>0.13928033551037222</v>
      </c>
      <c r="EP29" s="4">
        <f>'28'!EP1</f>
        <v>0.87626663848769493</v>
      </c>
      <c r="EQ29" s="4">
        <f>'28'!EQ1</f>
        <v>0.86151326224423164</v>
      </c>
      <c r="ER29" s="4">
        <f>'28'!ER1</f>
        <v>0.82096141367225639</v>
      </c>
      <c r="ES29" s="4">
        <f>'28'!ES1</f>
        <v>0.82264615755157711</v>
      </c>
      <c r="ET29" s="4">
        <f>'28'!ET1</f>
        <v>0.86071966448962778</v>
      </c>
      <c r="EU29" s="4">
        <f>'28'!EU1</f>
        <v>1.1412051492977644</v>
      </c>
      <c r="EV29" s="4">
        <f>'28'!EV1</f>
        <v>1.1607482366493256</v>
      </c>
      <c r="EW29" s="4">
        <f>'28'!EW1</f>
        <v>1.2180840455422661</v>
      </c>
      <c r="EX29" s="4">
        <f>'28'!EX1</f>
        <v>1.2155894619094521</v>
      </c>
      <c r="EY29" s="4">
        <f>'28'!EY1</f>
        <v>1.1618184657056254</v>
      </c>
      <c r="EZ29" s="4">
        <f>'28'!EZ1</f>
        <v>0.14120514929776432</v>
      </c>
      <c r="FA29" s="4">
        <f>'28'!FA1</f>
        <v>0.16074823664932567</v>
      </c>
      <c r="FB29" s="4">
        <f>'28'!FB1</f>
        <v>0.21808404554226621</v>
      </c>
      <c r="FC29" s="4">
        <f>'28'!FC1</f>
        <v>0.21558946190945211</v>
      </c>
      <c r="FD29" s="4">
        <f>'28'!FD1</f>
        <v>0.16181846570562539</v>
      </c>
      <c r="FE29" s="4">
        <f>'28'!FE1</f>
        <v>0.16942577982825413</v>
      </c>
      <c r="FF29" s="4">
        <f>'28'!FF1</f>
        <v>9.4365993615961333E-2</v>
      </c>
      <c r="FG29" s="4">
        <f>'28'!FG1</f>
        <v>8.2765291355326495E-2</v>
      </c>
      <c r="FH29" s="4">
        <f>'28'!FH1</f>
        <v>0.15875087674444813</v>
      </c>
      <c r="FI29" s="4">
        <f>'28'!FI1</f>
        <v>0.13478210887290065</v>
      </c>
      <c r="FJ29" s="4">
        <f>'28'!FJ1</f>
        <v>1.0364586510502449</v>
      </c>
      <c r="FK29" s="4">
        <f>'28'!FK1</f>
        <v>0.54701593639701951</v>
      </c>
      <c r="FL29" s="4">
        <f>'28'!FL1</f>
        <v>0.37687523114682447</v>
      </c>
      <c r="FM29" s="4">
        <f>'28'!FM1</f>
        <v>0.69659753487342235</v>
      </c>
      <c r="FN29" s="4">
        <f>'28'!FN1</f>
        <v>0.65171426473827176</v>
      </c>
      <c r="FO29" s="4">
        <f>'28'!FO1</f>
        <v>0.14635329856250925</v>
      </c>
      <c r="FP29" s="4">
        <f>'28'!FP1</f>
        <v>8.7931847194900575E-2</v>
      </c>
      <c r="FQ29" s="4">
        <f>'28'!FQ1</f>
        <v>8.2190475073176172E-2</v>
      </c>
      <c r="FR29" s="4">
        <f>'28'!FR1</f>
        <v>0.15017908771081193</v>
      </c>
      <c r="FS29" s="4">
        <f>'28'!FS1</f>
        <v>0.10545940239841689</v>
      </c>
      <c r="FT29">
        <f>IFERROR('28'!FT1,0)</f>
        <v>33981.333333333336</v>
      </c>
      <c r="FU29">
        <f>IFERROR('28'!FU1,0)</f>
        <v>3.78892455858748</v>
      </c>
      <c r="FV29">
        <f>IFERROR('28'!FV1,0)</f>
        <v>3.9416977283915888</v>
      </c>
      <c r="FW29">
        <f>IFERROR('28'!FW1,0)</f>
        <v>6.7285948527839166</v>
      </c>
      <c r="FX29">
        <f>IFERROR('28'!FX1,0)</f>
        <v>5.3907347965645878</v>
      </c>
      <c r="FY29" s="4">
        <f>'28'!FY1</f>
        <v>0.59826347086935905</v>
      </c>
      <c r="FZ29" s="4">
        <f>'28'!FZ1</f>
        <v>0.52731137298079256</v>
      </c>
      <c r="GA29" s="4">
        <f>'28'!GA1</f>
        <v>0.49893153518228911</v>
      </c>
      <c r="GB29" s="4">
        <f>'28'!GB1</f>
        <v>0.46523411780567653</v>
      </c>
      <c r="GC29" s="4">
        <f>'28'!GC1</f>
        <v>0.44105999541317237</v>
      </c>
      <c r="GD29" s="4">
        <f>'28'!GD1</f>
        <v>4.1257033735512677E-2</v>
      </c>
      <c r="GE29" s="4">
        <f>'28'!GE1</f>
        <v>4.0814311300155399E-2</v>
      </c>
      <c r="GF29" s="4">
        <f>'28'!GF1</f>
        <v>8.9404320329966008E-2</v>
      </c>
      <c r="GG29" s="4">
        <f>'28'!GG1</f>
        <v>6.1183083252503753E-2</v>
      </c>
      <c r="GH29" s="4">
        <f>'28'!GH1</f>
        <v>2.7217124935543385E-2</v>
      </c>
      <c r="GI29" s="4">
        <f>'28'!GI1</f>
        <v>5.6857365341626005E-2</v>
      </c>
      <c r="GJ29" s="4">
        <f>'28'!GJ1</f>
        <v>4.7879608520323837E-2</v>
      </c>
      <c r="GK29" s="4">
        <f>'28'!GK1</f>
        <v>0.11022584035510354</v>
      </c>
      <c r="GL29" s="4">
        <f>'28'!GL1</f>
        <v>7.6813625969136851E-2</v>
      </c>
      <c r="GM29" s="4">
        <f>'28'!GM1</f>
        <v>3.1765972458583432E-2</v>
      </c>
      <c r="GN29" s="4">
        <f>'28'!GN1</f>
        <v>0.15095877693198931</v>
      </c>
      <c r="GO29" s="4">
        <f>'28'!GO1</f>
        <v>0.14811943857795465</v>
      </c>
      <c r="GP29" s="4">
        <f>'28'!GP1</f>
        <v>0.14446848239470955</v>
      </c>
      <c r="GQ29" s="4">
        <f>'28'!GQ1</f>
        <v>0.15707772598576089</v>
      </c>
      <c r="GR29" s="4">
        <f>'28'!GR1</f>
        <v>0.17529277545433697</v>
      </c>
      <c r="GS29" s="4">
        <f>'28'!GS1</f>
        <v>0.73957346597577867</v>
      </c>
      <c r="GT29" s="4">
        <f>'28'!GT1</f>
        <v>0.82524374905110987</v>
      </c>
      <c r="GU29" s="4">
        <f>'28'!GU1</f>
        <v>0.82351850581064279</v>
      </c>
      <c r="GV29" s="4">
        <f>'28'!GV1</f>
        <v>0.76422633329537293</v>
      </c>
      <c r="GW29" s="4">
        <f>'28'!GW1</f>
        <v>0.7013186399033553</v>
      </c>
      <c r="GX29" s="4">
        <f>'28'!GX1</f>
        <v>1.4420524556590042</v>
      </c>
      <c r="GY29" s="4">
        <f>'28'!GY1</f>
        <v>1.4472173455268547</v>
      </c>
      <c r="GZ29" s="4">
        <f>'28'!GZ1</f>
        <v>1.6584792874332885</v>
      </c>
      <c r="HA29" s="4">
        <f>'28'!HA1</f>
        <v>1.4527253954104506</v>
      </c>
      <c r="HB29" s="4">
        <f>'28'!HB1</f>
        <v>1.2115287662748386</v>
      </c>
      <c r="HC29" s="4">
        <f>'28'!HC1</f>
        <v>0.12373336151230503</v>
      </c>
      <c r="HD29" s="4">
        <f>'28'!HD1</f>
        <v>0.13848673775576834</v>
      </c>
      <c r="HE29" s="4">
        <f>'28'!HE1</f>
        <v>0.17903858632774361</v>
      </c>
      <c r="HF29" s="4">
        <f>'28'!HF1</f>
        <v>0.17735384244842287</v>
      </c>
      <c r="HG29" s="4">
        <f>'28'!HG1</f>
        <v>0.13928033551037222</v>
      </c>
      <c r="HH29" s="4">
        <f>'28'!HH1</f>
        <v>5.6857365341626005E-2</v>
      </c>
      <c r="HI29" s="4">
        <f>'28'!HI1</f>
        <v>4.7879608520323837E-2</v>
      </c>
      <c r="HJ29" s="4">
        <f>'28'!HJ1</f>
        <v>0.11022584035510354</v>
      </c>
      <c r="HK29" s="4">
        <f>'28'!HK1</f>
        <v>7.6813625969136851E-2</v>
      </c>
      <c r="HL29" s="4">
        <f>'28'!HL1</f>
        <v>3.1765972458583432E-2</v>
      </c>
      <c r="HM29" s="4">
        <f>'28'!HM1</f>
        <v>0.90101632996569458</v>
      </c>
      <c r="HN29" s="4">
        <f>'28'!HN1</f>
        <v>0.87314063817260112</v>
      </c>
      <c r="HO29" s="4">
        <f>'28'!HO1</f>
        <v>0.9043594568466623</v>
      </c>
      <c r="HP29" s="4">
        <f>'28'!HP1</f>
        <v>0.80681664971536204</v>
      </c>
      <c r="HQ29" s="4">
        <f>'28'!HQ1</f>
        <v>0.70607053489129656</v>
      </c>
      <c r="HR29" s="4">
        <f>'28'!HR1</f>
        <v>8.8973579767183111</v>
      </c>
      <c r="HS29" s="4">
        <f>'28'!HS1</f>
        <v>7.3523962468959567</v>
      </c>
      <c r="HT29" s="4">
        <f>'28'!HT1</f>
        <v>5.4258527520878275</v>
      </c>
      <c r="HU29" s="4">
        <f>'28'!HU1</f>
        <v>5.038141225927399</v>
      </c>
      <c r="HV29" s="4">
        <f>'28'!HV1</f>
        <v>6.4938408631889226</v>
      </c>
      <c r="HW29" s="4">
        <f>'28'!HW1</f>
        <v>0.82475448892582037</v>
      </c>
      <c r="HX29" s="4">
        <f>'28'!HX1</f>
        <v>0.74686576588605336</v>
      </c>
      <c r="HY29" s="4">
        <f>'28'!HY1</f>
        <v>1.0174038020008789</v>
      </c>
      <c r="HZ29" s="4">
        <f>'28'!HZ1</f>
        <v>0.81190462313723977</v>
      </c>
      <c r="IA29" s="4">
        <f>'28'!IA1</f>
        <v>0.57992556657997318</v>
      </c>
      <c r="IB29" s="4">
        <f>'28'!IB1</f>
        <v>8.0818947111572008</v>
      </c>
      <c r="IC29" s="4">
        <f>'28'!IC1</f>
        <v>7.2209080537630577</v>
      </c>
      <c r="ID29" s="4">
        <f>'28'!ID1</f>
        <v>5.5853881585583158</v>
      </c>
      <c r="IE29" s="4">
        <f>'28'!IE1</f>
        <v>5.6384456417447781</v>
      </c>
      <c r="IF29" s="4">
        <f>'28'!IF1</f>
        <v>7.1797644393635878</v>
      </c>
      <c r="IG29" s="4">
        <f>'28'!IG1</f>
        <v>199.98672566371681</v>
      </c>
      <c r="IH29" s="4">
        <f>'28'!IH1</f>
        <v>102.07894736842105</v>
      </c>
      <c r="II29" s="4">
        <f>'28'!II1</f>
        <v>373.70204081632653</v>
      </c>
      <c r="IJ29" s="4">
        <f>'28'!IJ1</f>
        <v>416.18439716312059</v>
      </c>
      <c r="IK29" s="4">
        <f>'28'!IK1</f>
        <v>192.44247787610618</v>
      </c>
      <c r="IL29" s="4">
        <f>'28'!IL1</f>
        <v>5.6857365341626005E-2</v>
      </c>
      <c r="IM29" s="4">
        <f>'28'!IM1</f>
        <v>4.7879608520323837E-2</v>
      </c>
      <c r="IN29" s="4">
        <f>'28'!IN1</f>
        <v>0.11022584035510354</v>
      </c>
      <c r="IO29" s="4">
        <f>'28'!IO1</f>
        <v>7.6813625969136851E-2</v>
      </c>
      <c r="IP29" s="4">
        <f>'28'!IP1</f>
        <v>3.1765972458583432E-2</v>
      </c>
      <c r="IQ29" s="4">
        <f>'28'!IQ1</f>
        <v>0.90101632996569458</v>
      </c>
      <c r="IR29" s="4">
        <f>'28'!IR1</f>
        <v>0.87314063817260112</v>
      </c>
      <c r="IS29" s="4">
        <f>'28'!IS1</f>
        <v>0.9043594568466623</v>
      </c>
      <c r="IT29" s="4">
        <f>'28'!IT1</f>
        <v>0.80681664971536204</v>
      </c>
      <c r="IU29" s="4">
        <f>'28'!IU1</f>
        <v>0.70607053489129656</v>
      </c>
      <c r="IV29" s="4">
        <f>'28'!IV1</f>
        <v>8.8973579767183111</v>
      </c>
      <c r="IW29" s="4">
        <f>'28'!IW1</f>
        <v>7.3523962468959567</v>
      </c>
      <c r="IX29" s="4">
        <f>'28'!IX1</f>
        <v>5.4258527520878275</v>
      </c>
      <c r="IY29" s="4">
        <f>'28'!IY1</f>
        <v>5.038141225927399</v>
      </c>
      <c r="IZ29" s="4">
        <f>'28'!IZ1</f>
        <v>6.4938408631889226</v>
      </c>
      <c r="JA29" s="4">
        <f>'28'!JA1</f>
        <v>10.262971858335726</v>
      </c>
      <c r="JB29" s="4">
        <f>'28'!JB1</f>
        <v>6.0546392033625906</v>
      </c>
      <c r="JC29" s="4">
        <f>'28'!JC1</f>
        <v>16.784509621083352</v>
      </c>
      <c r="JD29" s="4">
        <f>'28'!JD1</f>
        <v>18.304347440524349</v>
      </c>
      <c r="JE29" s="4">
        <f>'28'!JE1</f>
        <v>9.4883115942133358</v>
      </c>
      <c r="JF29" s="4">
        <f>'28'!JF1</f>
        <v>0.87626663848769493</v>
      </c>
      <c r="JG29" s="4">
        <f>'28'!JG1</f>
        <v>0.86151326224423164</v>
      </c>
      <c r="JH29" s="4">
        <f>'28'!JH1</f>
        <v>0.82096141367225639</v>
      </c>
      <c r="JI29" s="4">
        <f>'28'!JI1</f>
        <v>0.82264615755157711</v>
      </c>
      <c r="JJ29" s="4">
        <f>'28'!JJ1</f>
        <v>0.86071966448962778</v>
      </c>
      <c r="JK29" s="4">
        <f>'28'!JK1</f>
        <v>-0.55974848936671118</v>
      </c>
      <c r="JL29" s="4">
        <f>'28'!JL1</f>
        <v>0.42508920860964922</v>
      </c>
      <c r="JM29" s="4">
        <f>'28'!JM1</f>
        <v>0.99530750976858706</v>
      </c>
      <c r="JN29" s="4">
        <f>'28'!JN1</f>
        <v>0.33865567587039902</v>
      </c>
      <c r="JO29" s="4">
        <f>'28'!JO1</f>
        <v>0.82841693622362766</v>
      </c>
      <c r="JP29" s="4">
        <f>'28'!JP1</f>
        <v>5.6857365341626005E-2</v>
      </c>
      <c r="JQ29" s="4">
        <f>'28'!JQ1</f>
        <v>4.7879608520323837E-2</v>
      </c>
      <c r="JR29" s="4">
        <f>'28'!JR1</f>
        <v>0.11022584035510354</v>
      </c>
      <c r="JS29" s="4">
        <f>'28'!JS1</f>
        <v>7.6813625969136851E-2</v>
      </c>
      <c r="JT29" s="4">
        <f>'28'!JT1</f>
        <v>3.1765972458583432E-2</v>
      </c>
      <c r="JU29" s="4">
        <f>'28'!JU1</f>
        <v>0.15163243146762653</v>
      </c>
      <c r="JV29" s="4">
        <f>'28'!JV1</f>
        <v>8.9991055587325328E-2</v>
      </c>
      <c r="JW29" s="4">
        <f>'28'!JW1</f>
        <v>7.8492801523724162E-2</v>
      </c>
      <c r="JX29" s="4">
        <f>'28'!JX1</f>
        <v>0.15847738663935321</v>
      </c>
      <c r="JY29" s="4">
        <f>'28'!JY1</f>
        <v>0.12707335976818043</v>
      </c>
      <c r="JZ29" s="4">
        <f>'28'!JZ1</f>
        <v>4</v>
      </c>
      <c r="KA29" s="4">
        <f>'28'!KA1</f>
        <v>4</v>
      </c>
      <c r="KB29" s="4">
        <f>'28'!KB1</f>
        <v>4</v>
      </c>
      <c r="KC29" s="4">
        <f>'28'!KC1</f>
        <v>4</v>
      </c>
      <c r="KD29" s="4">
        <f>'28'!KD1</f>
        <v>4</v>
      </c>
      <c r="KE29" s="4">
        <f>'28'!KE1</f>
        <v>0</v>
      </c>
      <c r="KF29" s="4">
        <f>'28'!KF1</f>
        <v>0</v>
      </c>
      <c r="KG29" s="4">
        <f>'28'!KG1</f>
        <v>0</v>
      </c>
      <c r="KH29" s="4">
        <f>'28'!KH1</f>
        <v>0</v>
      </c>
      <c r="KI29" s="4">
        <f>'28'!KI1</f>
        <v>0</v>
      </c>
      <c r="KJ29" s="4">
        <f>'28'!KJ1</f>
        <v>1</v>
      </c>
      <c r="KK29" s="4">
        <f>'28'!KK1</f>
        <v>1</v>
      </c>
      <c r="KL29" s="4">
        <f>'28'!KL1</f>
        <v>2</v>
      </c>
      <c r="KM29" s="4">
        <f>'28'!KM1</f>
        <v>1</v>
      </c>
      <c r="KN29" s="4">
        <f>'28'!KN1</f>
        <v>1</v>
      </c>
      <c r="KO29" s="4">
        <f>'28'!KO1</f>
        <v>4</v>
      </c>
      <c r="KP29" s="4">
        <f>'28'!KP1</f>
        <v>3</v>
      </c>
      <c r="KQ29" s="4">
        <f>'28'!KQ1</f>
        <v>2</v>
      </c>
      <c r="KR29" s="4">
        <f>'28'!KR1</f>
        <v>4</v>
      </c>
      <c r="KS29" s="4">
        <f>'28'!KS1</f>
        <v>4</v>
      </c>
      <c r="KT29" s="4">
        <f>'28'!KT1</f>
        <v>2</v>
      </c>
      <c r="KU29" s="4">
        <f>'28'!KU1</f>
        <v>2</v>
      </c>
      <c r="KV29" s="4">
        <f>'28'!KV1</f>
        <v>2</v>
      </c>
      <c r="KW29" s="4">
        <f>'28'!KW1</f>
        <v>2</v>
      </c>
      <c r="KX29" s="4">
        <f>'28'!KX1</f>
        <v>2</v>
      </c>
      <c r="KY29" s="4">
        <f>'28'!KY1</f>
        <v>2.5</v>
      </c>
      <c r="KZ29" s="4">
        <f>'28'!KZ1</f>
        <v>2</v>
      </c>
      <c r="LA29" s="4">
        <f>'28'!LA1</f>
        <v>2</v>
      </c>
      <c r="LB29" s="4">
        <f>'28'!LB1</f>
        <v>2.5</v>
      </c>
      <c r="LC29" s="4">
        <f>'28'!LC1</f>
        <v>2.5</v>
      </c>
      <c r="LD29" s="4">
        <f>'28'!LD1</f>
        <v>2.25</v>
      </c>
      <c r="LE29" s="4">
        <f>'28'!LE1</f>
        <v>2</v>
      </c>
      <c r="LF29" s="4">
        <f>'28'!LF1</f>
        <v>2</v>
      </c>
      <c r="LG29" s="4">
        <f>'28'!LG1</f>
        <v>2.25</v>
      </c>
      <c r="LH29" s="4">
        <f>'28'!LH1</f>
        <v>2.25</v>
      </c>
      <c r="LI29" s="4">
        <f>'28'!LI1</f>
        <v>2.6880858568512207</v>
      </c>
      <c r="LJ29" s="4">
        <f>'28'!LJ1</f>
        <v>2.2108292339903897</v>
      </c>
      <c r="LK29" s="4">
        <f>'28'!LK1</f>
        <v>2.1140421310433557</v>
      </c>
      <c r="LL29" s="4">
        <f>'28'!LL1</f>
        <v>1.9607545215446103</v>
      </c>
      <c r="LM29" s="4">
        <f>'28'!LM1</f>
        <v>1.7981957677447706</v>
      </c>
      <c r="LN29" s="4">
        <f>'28'!LN1</f>
        <v>2.2466690894670704</v>
      </c>
      <c r="LO29" s="4">
        <f>'28'!LO1</f>
        <v>1.6548432253966794</v>
      </c>
      <c r="LP29" s="4">
        <f>'28'!LP1</f>
        <v>1.1608928707997257</v>
      </c>
      <c r="LQ29" s="4">
        <f>'28'!LQ1</f>
        <v>1.0826547946503673</v>
      </c>
      <c r="LR29" s="4">
        <f>'28'!LR1</f>
        <v>1.1501158425346485</v>
      </c>
      <c r="LS29" s="4">
        <f>'28'!LS1</f>
        <v>0.37347075613993375</v>
      </c>
      <c r="LT29" s="4">
        <f>'28'!LT1</f>
        <v>0.39656449305504982</v>
      </c>
      <c r="LU29" s="4">
        <f>'28'!LU1</f>
        <v>0.40314832940258671</v>
      </c>
      <c r="LV29" s="4">
        <f>'28'!LV1</f>
        <v>0.38583721773459884</v>
      </c>
      <c r="LW29" s="4">
        <f>'28'!LW1</f>
        <v>0.33287951981465713</v>
      </c>
      <c r="LX29" s="4">
        <f>'28'!LX1</f>
        <v>0.37666191474974914</v>
      </c>
      <c r="LY29" s="4">
        <f>'28'!LY1</f>
        <v>0.37900111897369626</v>
      </c>
      <c r="LZ29" s="4">
        <f>'28'!LZ1</f>
        <v>0.87121580957185341</v>
      </c>
      <c r="MA29" s="4">
        <f>'28'!MA1</f>
        <v>0.59498808999097796</v>
      </c>
      <c r="MB29" s="4">
        <f>'28'!MB1</f>
        <v>0.25297086666825069</v>
      </c>
      <c r="MC29" s="4">
        <f>'28'!MC1</f>
        <v>1.3849690334549505</v>
      </c>
      <c r="MD29" s="4">
        <f>'28'!MD1</f>
        <v>1.1110501214575856</v>
      </c>
      <c r="ME29" s="4">
        <f>'28'!ME1</f>
        <v>1.1359069268789559</v>
      </c>
      <c r="MF29" s="4">
        <f>'28'!MF1</f>
        <v>0.96774215744834813</v>
      </c>
      <c r="MG29" s="4">
        <f>'28'!MG1</f>
        <v>0.81621572989867053</v>
      </c>
      <c r="MH29" s="4">
        <f>'28'!MH1</f>
        <v>2.6880858568512207</v>
      </c>
      <c r="MI29" s="4">
        <f>'28'!MI1</f>
        <v>2.2108292339903897</v>
      </c>
      <c r="MJ29" s="4">
        <f>'28'!MJ1</f>
        <v>2.1140421310433557</v>
      </c>
      <c r="MK29" s="4">
        <f>'28'!MK1</f>
        <v>1.9607545215446103</v>
      </c>
      <c r="ML29" s="4">
        <f>'28'!ML1</f>
        <v>1.7981957677447706</v>
      </c>
      <c r="MM29" s="4">
        <f>'28'!MM1</f>
        <v>1.7525332769753899</v>
      </c>
      <c r="MN29" s="4">
        <f>'28'!MN1</f>
        <v>1.7230265244884633</v>
      </c>
      <c r="MO29" s="4">
        <f>'28'!MO1</f>
        <v>1.6419228273445128</v>
      </c>
      <c r="MP29" s="4">
        <f>'28'!MP1</f>
        <v>1.6452923151031542</v>
      </c>
      <c r="MQ29" s="4">
        <f>'28'!MQ1</f>
        <v>1.7214393289792556</v>
      </c>
      <c r="MR29" s="4">
        <f>'28'!MR1</f>
        <v>7.0818947111572008</v>
      </c>
      <c r="MS29" s="4">
        <f>'28'!MS1</f>
        <v>6.2209080537630577</v>
      </c>
      <c r="MT29" s="4">
        <f>'28'!MT1</f>
        <v>4.5853881585583158</v>
      </c>
      <c r="MU29" s="4">
        <f>'28'!MU1</f>
        <v>4.6384456417447781</v>
      </c>
      <c r="MV29" s="4">
        <f>'28'!MV1</f>
        <v>6.1797644393635878</v>
      </c>
      <c r="MW29" s="4">
        <f>'28'!MW1</f>
        <v>2.6400936581477605</v>
      </c>
      <c r="MX29" s="4">
        <f>'28'!MX1</f>
        <v>2.4093530207729255</v>
      </c>
      <c r="MY29" s="4">
        <f>'28'!MY1</f>
        <v>1.7741322967171447</v>
      </c>
      <c r="MZ29" s="4">
        <f>'28'!MZ1</f>
        <v>1.7359609157529967</v>
      </c>
      <c r="NA29" s="4">
        <f>'28'!NA1</f>
        <v>2.4911988937207736</v>
      </c>
      <c r="NB29" s="4">
        <f>'28'!NB1</f>
        <v>0.19759211340705884</v>
      </c>
      <c r="NC29" s="4">
        <f>'28'!NC1</f>
        <v>0.18299452026328034</v>
      </c>
      <c r="ND29" s="4">
        <f>'28'!ND1</f>
        <v>0.18938818226279194</v>
      </c>
      <c r="NE29" s="4">
        <f>'28'!NE1</f>
        <v>0.19842368140131061</v>
      </c>
      <c r="NF29" s="4">
        <f>'28'!NF1</f>
        <v>0.19236058424516267</v>
      </c>
      <c r="NG29" s="4">
        <f>'28'!NG1</f>
        <v>6.0252412029425928</v>
      </c>
      <c r="NH29" s="4">
        <f>'28'!NH1</f>
        <v>3.8154971673283669</v>
      </c>
      <c r="NI29" s="4">
        <f>'28'!NI1</f>
        <v>2.416604370020718</v>
      </c>
      <c r="NJ29" s="4">
        <f>'28'!NJ1</f>
        <v>2.8074305516105209</v>
      </c>
      <c r="NK29" s="4">
        <f>'28'!NK1</f>
        <v>2.2340653942029514</v>
      </c>
      <c r="NL29" s="4">
        <f>'28'!NL1</f>
        <v>2.2466690894670704</v>
      </c>
      <c r="NM29" s="4">
        <f>'28'!NM1</f>
        <v>1.6548432253966794</v>
      </c>
      <c r="NN29" s="4">
        <f>'28'!NN1</f>
        <v>1.1608928707997257</v>
      </c>
      <c r="NO29" s="4">
        <f>'28'!NO1</f>
        <v>1.0826547946503673</v>
      </c>
      <c r="NP29" s="4">
        <f>'28'!NP1</f>
        <v>1.1501158425346487</v>
      </c>
      <c r="NQ29" s="4">
        <f>'28'!NQ1</f>
        <v>3.5589431906873243</v>
      </c>
      <c r="NR29" s="4">
        <f>'28'!NR1</f>
        <v>2.9409584987583828</v>
      </c>
      <c r="NS29" s="4">
        <f>'28'!NS1</f>
        <v>2.170341100835131</v>
      </c>
      <c r="NT29" s="4">
        <f>'28'!NT1</f>
        <v>2.0152564903709598</v>
      </c>
      <c r="NU29" s="4">
        <f>'28'!NU1</f>
        <v>2.5975363452755689</v>
      </c>
      <c r="NV29" s="4">
        <f>'28'!NV1</f>
        <v>1.9922173579949656</v>
      </c>
      <c r="NW29" s="4">
        <f>'28'!NW1</f>
        <v>1.7559468720260392</v>
      </c>
      <c r="NX29" s="4">
        <f>'28'!NX1</f>
        <v>1.6614420121570228</v>
      </c>
      <c r="NY29" s="4">
        <f>'28'!NY1</f>
        <v>1.5492296122929028</v>
      </c>
      <c r="NZ29" s="4">
        <f>'28'!NZ1</f>
        <v>1.468729784725864</v>
      </c>
      <c r="OA29" s="4">
        <f>'28'!OA1</f>
        <v>0.36978673298788933</v>
      </c>
      <c r="OB29" s="4">
        <f>'28'!OB1</f>
        <v>0.41262187452555493</v>
      </c>
      <c r="OC29" s="4">
        <f>'28'!OC1</f>
        <v>0.41175925290532139</v>
      </c>
      <c r="OD29" s="4">
        <f>'28'!OD1</f>
        <v>0.38211316664768646</v>
      </c>
      <c r="OE29" s="4">
        <f>'28'!OE1</f>
        <v>0.35065931995167765</v>
      </c>
      <c r="OF29" s="4">
        <f>'28'!OF1</f>
        <v>0.21100126191388838</v>
      </c>
      <c r="OG29" s="4">
        <f>'28'!OG1</f>
        <v>0.2394750566292386</v>
      </c>
      <c r="OH29" s="4">
        <f>'28'!OH1</f>
        <v>0.25077868828418748</v>
      </c>
      <c r="OI29" s="4">
        <f>'28'!OI1</f>
        <v>0.232246369316889</v>
      </c>
      <c r="OJ29" s="4">
        <f>'28'!OJ1</f>
        <v>0.20370123654581804</v>
      </c>
      <c r="OK29" s="4">
        <f>'28'!OK1</f>
        <v>1.5137174456243483</v>
      </c>
      <c r="OL29" s="4">
        <f>'28'!OL1</f>
        <v>0.93943405172478267</v>
      </c>
      <c r="OM29" s="4">
        <f>'28'!OM1</f>
        <v>1.2435939418747441</v>
      </c>
      <c r="ON29" s="4">
        <f>'28'!ON1</f>
        <v>1.6909904030775924</v>
      </c>
      <c r="OO29" s="4">
        <f>'28'!OO1</f>
        <v>1.0807309295335774</v>
      </c>
      <c r="OP29" s="4">
        <f>'28'!OP1</f>
        <v>1.4741166582014482</v>
      </c>
      <c r="OQ29" s="4">
        <f>'28'!OQ1</f>
        <v>2.1058329777545679</v>
      </c>
      <c r="OR29" s="4">
        <f>'28'!OR1</f>
        <v>3.491938100410501</v>
      </c>
      <c r="OS29" s="4">
        <f>'28'!OS1</f>
        <v>1.8937742591587188</v>
      </c>
      <c r="OT29" s="4">
        <f>'28'!OT1</f>
        <v>1.4363797556180857</v>
      </c>
      <c r="OU29" s="4">
        <f>'28'!OU1</f>
        <v>2.5551703296624417</v>
      </c>
      <c r="OV29" s="4">
        <f>'28'!OV1</f>
        <v>1.799768181889819</v>
      </c>
      <c r="OW29" s="4">
        <f>'28'!OW1</f>
        <v>2.4949348600120835</v>
      </c>
      <c r="OX29" s="4">
        <f>'28'!OX1</f>
        <v>3.1418110533157879</v>
      </c>
      <c r="OY29" s="4">
        <f>'28'!OY1</f>
        <v>1.7611698137544083</v>
      </c>
      <c r="OZ29" s="4">
        <f>'28'!OZ1</f>
        <v>0.82514067471025354</v>
      </c>
      <c r="PA29" s="4">
        <f>'28'!PA1</f>
        <v>0.81628622600310807</v>
      </c>
      <c r="PB29" s="4">
        <f>'28'!PB1</f>
        <v>1.7880864065993203</v>
      </c>
      <c r="PC29" s="4">
        <f>'28'!PC1</f>
        <v>1.2236616650500751</v>
      </c>
      <c r="PD29" s="4">
        <f>'28'!PD1</f>
        <v>0.54434249871086771</v>
      </c>
      <c r="PE29" s="4">
        <f>'28'!PE1</f>
        <v>2.2093849682867432</v>
      </c>
      <c r="PF29" s="4">
        <f>'28'!PF1</f>
        <v>2.0583946376908582</v>
      </c>
      <c r="PG29" s="4">
        <f>'28'!PG1</f>
        <v>4.435306501825349</v>
      </c>
      <c r="PH29" s="4">
        <f>'28'!PH1</f>
        <v>3.1714453888991607</v>
      </c>
      <c r="PI29" s="4">
        <f>'28'!PI1</f>
        <v>1.6352537969711995</v>
      </c>
      <c r="PJ29" s="4">
        <f>'28'!PJ1</f>
        <v>0.98873852037980048</v>
      </c>
      <c r="PK29" s="4">
        <f>'28'!PK1</f>
        <v>0.67424524863316848</v>
      </c>
      <c r="PL29" s="4">
        <f>'28'!PL1</f>
        <v>0.87443654722270903</v>
      </c>
      <c r="PM29" s="4">
        <f>'28'!PM1</f>
        <v>1.2061807963649407</v>
      </c>
      <c r="PN29" s="4">
        <f>'28'!PN1</f>
        <v>1.2347672537327232</v>
      </c>
      <c r="PO29" s="12">
        <f>'28'!PO1</f>
        <v>2.463696798113844</v>
      </c>
      <c r="PP29" s="4">
        <f>'28'!PP1</f>
        <v>2.1629907296473982</v>
      </c>
      <c r="PQ29" s="4">
        <f>'28'!PQ1</f>
        <v>1.8011862727474668</v>
      </c>
      <c r="PR29" s="4">
        <f>'28'!PR1</f>
        <v>1.7625793254989672</v>
      </c>
      <c r="PS29" s="4">
        <f>'28'!PS1</f>
        <v>2.0533593380062118</v>
      </c>
      <c r="PT29" s="4">
        <f>'28'!PT1</f>
        <v>3.5756039043636965</v>
      </c>
      <c r="PU29" s="4">
        <f>'28'!PU1</f>
        <v>2.4971309693348798</v>
      </c>
      <c r="PV29" s="4">
        <f>'28'!PV1</f>
        <v>1.7107680643955423</v>
      </c>
      <c r="PW29" s="4">
        <f>'28'!PW1</f>
        <v>1.7673833567681478</v>
      </c>
      <c r="PX29" s="4">
        <f>'28'!PX1</f>
        <v>1.6896910116605592</v>
      </c>
      <c r="PY29" s="4">
        <f>'28'!PY1</f>
        <v>0.69816848017537536</v>
      </c>
      <c r="PZ29" s="4">
        <f>'28'!PZ1</f>
        <v>0.53051032762652539</v>
      </c>
      <c r="QA29" s="4">
        <f>'28'!QA1</f>
        <v>0.63537729435475099</v>
      </c>
      <c r="QB29" s="4">
        <f>'28'!QB1</f>
        <v>0.76844997968072271</v>
      </c>
      <c r="QC29" s="4">
        <f>'28'!QC1</f>
        <v>0.54503049534369108</v>
      </c>
      <c r="QD29" s="4">
        <f>'28'!QD1</f>
        <v>1.8245066728256316</v>
      </c>
      <c r="QE29" s="4">
        <f>'28'!QE1</f>
        <v>1.5865915079129265</v>
      </c>
      <c r="QF29" s="4">
        <f>'28'!QF1</f>
        <v>2.637514911681575</v>
      </c>
      <c r="QG29" s="4">
        <f>'28'!QG1</f>
        <v>2.3598657873558966</v>
      </c>
      <c r="QH29" s="4">
        <f>'28'!QH1</f>
        <v>1.3717631062149238</v>
      </c>
      <c r="QI29" s="4">
        <f>'28'!QI1</f>
        <v>2.4208759214988338</v>
      </c>
      <c r="QJ29" s="4">
        <f>'28'!QJ1</f>
        <v>1.8981644336521226</v>
      </c>
      <c r="QK29" s="4">
        <f>'28'!QK1</f>
        <v>2.022366387986644</v>
      </c>
      <c r="QL29" s="4">
        <f>'28'!QL1</f>
        <v>1.9302059162108944</v>
      </c>
      <c r="QM29" s="4">
        <f>'28'!QM1</f>
        <v>1.5224440624227478</v>
      </c>
    </row>
    <row r="30" spans="1:455" x14ac:dyDescent="0.25">
      <c r="A30" s="6" t="s">
        <v>524</v>
      </c>
      <c r="B30" s="17">
        <f>MEDIAN(EA2:EA101)</f>
        <v>4.4239227815588702</v>
      </c>
      <c r="C30" s="17">
        <f>MEDIAN(EB2:EB101)</f>
        <v>4.9170394658301433</v>
      </c>
      <c r="D30" s="17">
        <f t="shared" ref="D30:F30" si="24">MEDIAN(EC2:EC101)</f>
        <v>4.1269155128905872</v>
      </c>
      <c r="E30" s="17">
        <f t="shared" si="24"/>
        <v>4.2039371864507196</v>
      </c>
      <c r="F30" s="17">
        <f t="shared" si="24"/>
        <v>4.6249915218884627</v>
      </c>
      <c r="N30">
        <f>IFERROR('29'!N1,0)</f>
        <v>-12361</v>
      </c>
      <c r="O30" s="4">
        <f>'29'!O1</f>
        <v>-2635</v>
      </c>
      <c r="P30" s="4">
        <f>'29'!P1</f>
        <v>7400</v>
      </c>
      <c r="Q30" s="4">
        <f>'29'!Q1</f>
        <v>2876</v>
      </c>
      <c r="R30" s="4">
        <f>'29'!R1</f>
        <v>-12481</v>
      </c>
      <c r="S30" s="4">
        <f>'29'!S1</f>
        <v>-888</v>
      </c>
      <c r="T30" s="4">
        <f>'29'!T1</f>
        <v>18129</v>
      </c>
      <c r="U30" s="4">
        <f>'29'!U1</f>
        <v>11848</v>
      </c>
      <c r="V30" s="4">
        <f>'29'!V1</f>
        <v>6212</v>
      </c>
      <c r="W30" s="4">
        <f>'29'!W1</f>
        <v>-13581</v>
      </c>
      <c r="X30" s="7">
        <f>'29'!X1</f>
        <v>-0.13934964413934753</v>
      </c>
      <c r="Y30" s="7">
        <f>'29'!Y1</f>
        <v>0.50714901930932987</v>
      </c>
      <c r="Z30" s="7">
        <f>'29'!Z1</f>
        <v>0.22612885537506661</v>
      </c>
      <c r="AA30" s="7">
        <f>'29'!AA1</f>
        <v>0.3005639430493387</v>
      </c>
      <c r="AB30" s="7">
        <f>'29'!AB1</f>
        <v>-0.11259561056232463</v>
      </c>
      <c r="AC30" s="7">
        <f>'29'!AC1</f>
        <v>0.59680765312176498</v>
      </c>
      <c r="AD30" s="7">
        <f>'29'!AD1</f>
        <v>0.20234469933634086</v>
      </c>
      <c r="AE30" s="7">
        <f>'29'!AE1</f>
        <v>0.35194977086949869</v>
      </c>
      <c r="AF30" s="7">
        <f>'29'!AF1</f>
        <v>-0.28183019006384386</v>
      </c>
      <c r="AG30" s="7">
        <f>'29'!AG1</f>
        <v>0.16339162480968711</v>
      </c>
      <c r="AH30" s="7">
        <f>'29'!AH1</f>
        <v>0.33232857494928814</v>
      </c>
      <c r="AI30" s="7">
        <f>'29'!AI1</f>
        <v>0.14165440221625833</v>
      </c>
      <c r="AJ30" s="4">
        <f>'29'!AJ1</f>
        <v>219180</v>
      </c>
      <c r="AK30" s="4">
        <f>'29'!AK1</f>
        <v>178282</v>
      </c>
      <c r="AL30" s="4">
        <f>'29'!AL1</f>
        <v>152061</v>
      </c>
      <c r="AM30" s="4">
        <f>'29'!AM1</f>
        <v>115353</v>
      </c>
      <c r="AN30" s="4">
        <f>'29'!AN1</f>
        <v>121573</v>
      </c>
      <c r="AO30" s="4">
        <f>'29'!AO1</f>
        <v>3.4297974254066457E-2</v>
      </c>
      <c r="AP30" s="4">
        <f>'29'!AP1</f>
        <v>2.4119520615135438E-2</v>
      </c>
      <c r="AQ30" s="4">
        <f>'29'!AQ1</f>
        <v>2.718491260349586E-3</v>
      </c>
      <c r="AR30" s="4">
        <f>'29'!AR1</f>
        <v>1.809803966630662E-3</v>
      </c>
      <c r="AS30" s="4">
        <f>'29'!AS1</f>
        <v>1.1112328767123288E-2</v>
      </c>
      <c r="AT30" s="4">
        <f>'29'!AT1</f>
        <v>0.33649336393573498</v>
      </c>
      <c r="AU30" s="4">
        <f>'29'!AU1</f>
        <v>0.31944798106504924</v>
      </c>
      <c r="AV30" s="4">
        <f>'29'!AV1</f>
        <v>0.37450321987120516</v>
      </c>
      <c r="AW30" s="4">
        <f>'29'!AW1</f>
        <v>0.38148943993748996</v>
      </c>
      <c r="AX30" s="4">
        <f>'29'!AX1</f>
        <v>0.37393972602739728</v>
      </c>
      <c r="AY30" s="4">
        <f>'29'!AY1</f>
        <v>0.91813691248378404</v>
      </c>
      <c r="AZ30" s="4">
        <f>'29'!AZ1</f>
        <v>0.99705706783771708</v>
      </c>
      <c r="BA30" s="4">
        <f>'29'!BA1</f>
        <v>1.0461821527138915</v>
      </c>
      <c r="BB30" s="4">
        <f>'29'!BB1</f>
        <v>1.0710534782708616</v>
      </c>
      <c r="BC30" s="4">
        <f>'29'!BC1</f>
        <v>1.0621735159817352</v>
      </c>
      <c r="BD30" s="4">
        <f>'29'!BD1</f>
        <v>-16407</v>
      </c>
      <c r="BE30" s="4">
        <f>'29'!BE1</f>
        <v>-705</v>
      </c>
      <c r="BF30" s="4">
        <f>'29'!BF1</f>
        <v>10040</v>
      </c>
      <c r="BG30" s="4">
        <f>'29'!BG1</f>
        <v>12367</v>
      </c>
      <c r="BH30" s="4">
        <f>'29'!BH1</f>
        <v>8510</v>
      </c>
      <c r="BI30" s="4">
        <f>'29'!BI1</f>
        <v>-33.334003778874873</v>
      </c>
      <c r="BJ30" s="4">
        <f>'29'!BJ1</f>
        <v>-942.22411347517732</v>
      </c>
      <c r="BK30" s="4">
        <f>'29'!BK1</f>
        <v>68.972908366533858</v>
      </c>
      <c r="BL30" s="4">
        <f>'29'!BL1</f>
        <v>43.968464461874341</v>
      </c>
      <c r="BM30" s="4">
        <f>'29'!BM1</f>
        <v>46.186251468860164</v>
      </c>
      <c r="BN30" s="4">
        <f>'29'!BN1</f>
        <v>-10.94977976306931</v>
      </c>
      <c r="BO30" s="4">
        <f>'29'!BO1</f>
        <v>-0.38738129790987974</v>
      </c>
      <c r="BP30" s="4">
        <f>'29'!BP1</f>
        <v>5.2919328565982378</v>
      </c>
      <c r="BQ30" s="4">
        <f>'29'!BQ1</f>
        <v>8.3014043011780974</v>
      </c>
      <c r="BR30" s="4">
        <f>'29'!BR1</f>
        <v>7.902784668422191</v>
      </c>
      <c r="BS30" s="4">
        <f>'29'!BS1</f>
        <v>-3.0224784763637342E-2</v>
      </c>
      <c r="BT30" s="4">
        <f>'29'!BT1</f>
        <v>-5.5451970386332927E-3</v>
      </c>
      <c r="BU30" s="4">
        <f>'29'!BU1</f>
        <v>2.3470604653523127E-2</v>
      </c>
      <c r="BV30" s="4">
        <f>'29'!BV1</f>
        <v>1.1184525221571045E-2</v>
      </c>
      <c r="BW30" s="4">
        <f>'29'!BW1</f>
        <v>-6.3126217029562753E-2</v>
      </c>
      <c r="BX30" s="4">
        <f>'29'!BX1</f>
        <v>-2.1713137181546766E-3</v>
      </c>
      <c r="BY30" s="4">
        <f>'29'!BY1</f>
        <v>3.8151376513617823E-2</v>
      </c>
      <c r="BZ30" s="4">
        <f>'29'!BZ1</f>
        <v>3.757834107228946E-2</v>
      </c>
      <c r="CA30" s="4">
        <f>'29'!CA1</f>
        <v>2.4157952251877373E-2</v>
      </c>
      <c r="CB30" s="4">
        <f>'29'!CB1</f>
        <v>-6.8689780745011753E-2</v>
      </c>
      <c r="CC30" s="4">
        <f>'29'!CC1</f>
        <v>-0.2105110781859364</v>
      </c>
      <c r="CD30" s="4">
        <f>'29'!CD1</f>
        <v>-3.2227685232748708E-2</v>
      </c>
      <c r="CE30" s="4">
        <f>'29'!CE1</f>
        <v>0.10529461147711265</v>
      </c>
      <c r="CF30" s="4">
        <f>'29'!CF1</f>
        <v>5.4522360613471342E-2</v>
      </c>
      <c r="CG30" s="4">
        <f>'29'!CG1</f>
        <v>-0.27012812743485415</v>
      </c>
      <c r="CH30" s="4">
        <f>'29'!CH1</f>
        <v>-2.2601483605193533E-2</v>
      </c>
      <c r="CI30" s="4">
        <f>'29'!CI1</f>
        <v>-3.9667724472652608E-3</v>
      </c>
      <c r="CJ30" s="4">
        <f>'29'!CJ1</f>
        <v>1.0686105752013031E-2</v>
      </c>
      <c r="CK30" s="4">
        <f>'29'!CK1</f>
        <v>5.2891175853964452E-3</v>
      </c>
      <c r="CL30" s="4">
        <f>'29'!CL1</f>
        <v>-3.1754633693342998E-2</v>
      </c>
      <c r="CM30" s="4">
        <f>'29'!CM1</f>
        <v>1.0226014836051935</v>
      </c>
      <c r="CN30" s="4">
        <f>'29'!CN1</f>
        <v>1.0039667724472652</v>
      </c>
      <c r="CO30" s="4">
        <f>'29'!CO1</f>
        <v>0.98931389424798699</v>
      </c>
      <c r="CP30" s="4">
        <f>'29'!CP1</f>
        <v>0.99471088241460359</v>
      </c>
      <c r="CQ30" s="4">
        <f>'29'!CQ1</f>
        <v>1.031754633693343</v>
      </c>
      <c r="CR30" s="4">
        <f>'29'!CR1</f>
        <v>-2.1379709944393036E-2</v>
      </c>
      <c r="CS30" s="4">
        <f>'29'!CS1</f>
        <v>-3.4369236468172913E-3</v>
      </c>
      <c r="CT30" s="4">
        <f>'29'!CT1</f>
        <v>9.4160880226087911E-3</v>
      </c>
      <c r="CU30" s="4">
        <f>'29'!CU1</f>
        <v>4.8919135444431029E-3</v>
      </c>
      <c r="CV30" s="4">
        <f>'29'!CV1</f>
        <v>-2.8222934271610409E-2</v>
      </c>
      <c r="CW30" s="4">
        <f>'29'!CW1</f>
        <v>1.337292068591996</v>
      </c>
      <c r="CX30" s="4">
        <f>'29'!CX1</f>
        <v>1.3979115546333436</v>
      </c>
      <c r="CY30" s="4">
        <f>'29'!CY1</f>
        <v>2.196366496663368</v>
      </c>
      <c r="CZ30" s="4">
        <f>'29'!CZ1</f>
        <v>2.1146297167701769</v>
      </c>
      <c r="DA30" s="4">
        <f>'29'!DA1</f>
        <v>1.9879371823078673</v>
      </c>
      <c r="DB30" s="4">
        <f>'29'!DB1</f>
        <v>272.93962820276056</v>
      </c>
      <c r="DC30" s="4">
        <f>'29'!DC1</f>
        <v>261.10378642355192</v>
      </c>
      <c r="DD30" s="4">
        <f>'29'!DD1</f>
        <v>166.18355841545269</v>
      </c>
      <c r="DE30" s="4">
        <f>'29'!DE1</f>
        <v>172.6070512985556</v>
      </c>
      <c r="DF30" s="4">
        <f>'29'!DF1</f>
        <v>183.60741136511086</v>
      </c>
      <c r="DG30" s="4">
        <f>'29'!DG1</f>
        <v>4.6915752361181404</v>
      </c>
      <c r="DH30" s="4">
        <f>'29'!DH1</f>
        <v>4.0921848625605266</v>
      </c>
      <c r="DI30" s="4">
        <f>'29'!DI1</f>
        <v>4.7423214151195356</v>
      </c>
      <c r="DJ30" s="4">
        <f>'29'!DJ1</f>
        <v>4.5305615730711546</v>
      </c>
      <c r="DK30" s="4">
        <f>'29'!DK1</f>
        <v>4.1723636440839895</v>
      </c>
      <c r="DL30" s="4">
        <f>'29'!DL1</f>
        <v>77.799029458175099</v>
      </c>
      <c r="DM30" s="4">
        <f>'29'!DM1</f>
        <v>89.194406474495224</v>
      </c>
      <c r="DN30" s="4">
        <f>'29'!DN1</f>
        <v>76.966525051697658</v>
      </c>
      <c r="DO30" s="4">
        <f>'29'!DO1</f>
        <v>80.563964116390011</v>
      </c>
      <c r="DP30" s="4">
        <f>'29'!DP1</f>
        <v>87.480390286099563</v>
      </c>
      <c r="DQ30" s="4">
        <f>'29'!DQ1</f>
        <v>9.0300003302182734</v>
      </c>
      <c r="DR30" s="4">
        <f>'29'!DR1</f>
        <v>9.3892124158986832</v>
      </c>
      <c r="DS30" s="4">
        <f>'29'!DS1</f>
        <v>8.5676391260238045</v>
      </c>
      <c r="DT30" s="4">
        <f>'29'!DT1</f>
        <v>8.2282852127595181</v>
      </c>
      <c r="DU30" s="4">
        <f>'29'!DU1</f>
        <v>7.9144013531472757</v>
      </c>
      <c r="DV30" s="4">
        <f>'29'!DV1</f>
        <v>40.420818012437131</v>
      </c>
      <c r="DW30" s="4">
        <f>'29'!DW1</f>
        <v>38.874400091529317</v>
      </c>
      <c r="DX30" s="4">
        <f>'29'!DX1</f>
        <v>42.602167835399314</v>
      </c>
      <c r="DY30" s="4">
        <f>'29'!DY1</f>
        <v>44.359181841922329</v>
      </c>
      <c r="DZ30" s="4">
        <f>'29'!DZ1</f>
        <v>46.11845971835286</v>
      </c>
      <c r="EA30" s="4">
        <f>'29'!EA1</f>
        <v>1.5860583950073082</v>
      </c>
      <c r="EB30" s="4">
        <f>'29'!EB1</f>
        <v>1.7050568935821782</v>
      </c>
      <c r="EC30" s="4">
        <f>'29'!EC1</f>
        <v>2.8567397537179513</v>
      </c>
      <c r="ED30" s="4">
        <f>'29'!ED1</f>
        <v>2.7225471150187257</v>
      </c>
      <c r="EE30" s="4">
        <f>'29'!EE1</f>
        <v>2.6141828122194064</v>
      </c>
      <c r="EF30" s="4">
        <f>'29'!EF1</f>
        <v>230.13024056930652</v>
      </c>
      <c r="EG30" s="4">
        <f>'29'!EG1</f>
        <v>214.06910313307279</v>
      </c>
      <c r="EH30" s="4">
        <f>'29'!EH1</f>
        <v>127.76802630514898</v>
      </c>
      <c r="EI30" s="4">
        <f>'29'!EI1</f>
        <v>134.06563213782601</v>
      </c>
      <c r="EJ30" s="4">
        <f>'29'!EJ1</f>
        <v>139.62298210128611</v>
      </c>
      <c r="EK30" s="4">
        <f>'29'!EK1</f>
        <v>0.84679767904168779</v>
      </c>
      <c r="EL30" s="4">
        <f>'29'!EL1</f>
        <v>0.8212678824712849</v>
      </c>
      <c r="EM30" s="4">
        <f>'29'!EM1</f>
        <v>0.77515477912258002</v>
      </c>
      <c r="EN30" s="4">
        <f>'29'!EN1</f>
        <v>0.79048848686129403</v>
      </c>
      <c r="EO30" s="4">
        <f>'29'!EO1</f>
        <v>0.76044306198315759</v>
      </c>
      <c r="EP30" s="4">
        <f>'29'!EP1</f>
        <v>0.14357811961297801</v>
      </c>
      <c r="EQ30" s="4">
        <f>'29'!EQ1</f>
        <v>0.17206315000862821</v>
      </c>
      <c r="ER30" s="4">
        <f>'29'!ER1</f>
        <v>0.22290413843850701</v>
      </c>
      <c r="ES30" s="4">
        <f>'29'!ES1</f>
        <v>0.20513648154125558</v>
      </c>
      <c r="ET30" s="4">
        <f>'29'!ET1</f>
        <v>0.23368990718964167</v>
      </c>
      <c r="EU30" s="4">
        <f>'29'!EU1</f>
        <v>6.9648495376283659</v>
      </c>
      <c r="EV30" s="4">
        <f>'29'!EV1</f>
        <v>5.8118196717301434</v>
      </c>
      <c r="EW30" s="4">
        <f>'29'!EW1</f>
        <v>4.4862334409994453</v>
      </c>
      <c r="EX30" s="4">
        <f>'29'!EX1</f>
        <v>4.8748033138068969</v>
      </c>
      <c r="EY30" s="4">
        <f>'29'!EY1</f>
        <v>4.2791749632066489</v>
      </c>
      <c r="EZ30" s="4">
        <f>'29'!EZ1</f>
        <v>5.897818423338272</v>
      </c>
      <c r="FA30" s="4">
        <f>'29'!FA1</f>
        <v>4.7730608351067731</v>
      </c>
      <c r="FB30" s="4">
        <f>'29'!FB1</f>
        <v>3.4775252920502568</v>
      </c>
      <c r="FC30" s="4">
        <f>'29'!FC1</f>
        <v>3.8534758952776356</v>
      </c>
      <c r="FD30" s="4">
        <f>'29'!FD1</f>
        <v>3.2540689117825297</v>
      </c>
      <c r="FE30" s="4">
        <f>'29'!FE1</f>
        <v>2.9104029074239895E-2</v>
      </c>
      <c r="FF30" s="4">
        <f>'29'!FF1</f>
        <v>3.5957182565497667E-2</v>
      </c>
      <c r="FG30" s="4">
        <f>'29'!FG1</f>
        <v>2.6665003009262656E-2</v>
      </c>
      <c r="FH30" s="4">
        <f>'29'!FH1</f>
        <v>-6.5679621245635002E-3</v>
      </c>
      <c r="FI30" s="4">
        <f>'29'!FI1</f>
        <v>4.9457053291536053E-2</v>
      </c>
      <c r="FJ30" s="4">
        <f>'29'!FJ1</f>
        <v>4.7959366355388465E-2</v>
      </c>
      <c r="FK30" s="4">
        <f>'29'!FK1</f>
        <v>6.076027212976131E-2</v>
      </c>
      <c r="FL30" s="4">
        <f>'29'!FL1</f>
        <v>7.4325789596435307E-2</v>
      </c>
      <c r="FM30" s="4">
        <f>'29'!FM1</f>
        <v>-1.7164615997677931E-2</v>
      </c>
      <c r="FN30" s="4">
        <f>'29'!FN1</f>
        <v>0.13116640394809478</v>
      </c>
      <c r="FO30" s="4">
        <f>'29'!FO1</f>
        <v>0.28285563446243978</v>
      </c>
      <c r="FP30" s="4">
        <f>'29'!FP1</f>
        <v>0.29001247523299334</v>
      </c>
      <c r="FQ30" s="4">
        <f>'29'!FQ1</f>
        <v>0.25846981317320966</v>
      </c>
      <c r="FR30" s="4">
        <f>'29'!FR1</f>
        <v>-6.6143433998748793E-2</v>
      </c>
      <c r="FS30" s="4">
        <f>'29'!FS1</f>
        <v>0.42682451735780452</v>
      </c>
      <c r="FT30">
        <f>IFERROR('29'!FT1,0)</f>
        <v>3.8933427097984059</v>
      </c>
      <c r="FU30">
        <f>IFERROR('29'!FU1,0)</f>
        <v>1.5862991704575864</v>
      </c>
      <c r="FV30">
        <f>IFERROR('29'!FV1,0)</f>
        <v>1.2450308430431802</v>
      </c>
      <c r="FW30">
        <f>IFERROR('29'!FW1,0)</f>
        <v>-0.78228699551569503</v>
      </c>
      <c r="FX30">
        <f>IFERROR('29'!FX1,0)</f>
        <v>24.93173198482933</v>
      </c>
      <c r="FY30" s="4">
        <f>'29'!FY1</f>
        <v>-4.011795515063489E-2</v>
      </c>
      <c r="FZ30" s="4">
        <f>'29'!FZ1</f>
        <v>-1.4836295682111847E-3</v>
      </c>
      <c r="GA30" s="4">
        <f>'29'!GA1</f>
        <v>3.1843901448834082E-2</v>
      </c>
      <c r="GB30" s="4">
        <f>'29'!GB1</f>
        <v>4.8094236236150598E-2</v>
      </c>
      <c r="GC30" s="4">
        <f>'29'!GC1</f>
        <v>4.3041752016791848E-2</v>
      </c>
      <c r="GD30" s="4">
        <f>'29'!GD1</f>
        <v>-3.0224784763637342E-2</v>
      </c>
      <c r="GE30" s="4">
        <f>'29'!GE1</f>
        <v>-5.5451970386332927E-3</v>
      </c>
      <c r="GF30" s="4">
        <f>'29'!GF1</f>
        <v>2.3470604653523127E-2</v>
      </c>
      <c r="GG30" s="4">
        <f>'29'!GG1</f>
        <v>1.1184525221571045E-2</v>
      </c>
      <c r="GH30" s="4">
        <f>'29'!GH1</f>
        <v>-6.3126217029562753E-2</v>
      </c>
      <c r="GI30" s="4">
        <f>'29'!GI1</f>
        <v>-2.1713137181546766E-3</v>
      </c>
      <c r="GJ30" s="4">
        <f>'29'!GJ1</f>
        <v>3.8151376513617823E-2</v>
      </c>
      <c r="GK30" s="4">
        <f>'29'!GK1</f>
        <v>3.757834107228946E-2</v>
      </c>
      <c r="GL30" s="4">
        <f>'29'!GL1</f>
        <v>2.4157952251877373E-2</v>
      </c>
      <c r="GM30" s="4">
        <f>'29'!GM1</f>
        <v>-6.8689780745011753E-2</v>
      </c>
      <c r="GN30" s="4">
        <f>'29'!GN1</f>
        <v>2.9342077272360496E-2</v>
      </c>
      <c r="GO30" s="4">
        <f>'29'!GO1</f>
        <v>2.5253269246147823E-2</v>
      </c>
      <c r="GP30" s="4">
        <f>'29'!GP1</f>
        <v>3.8060439978686154E-2</v>
      </c>
      <c r="GQ30" s="4">
        <f>'29'!GQ1</f>
        <v>4.6667003706137876E-2</v>
      </c>
      <c r="GR30" s="4">
        <f>'29'!GR1</f>
        <v>6.0693422350352778E-2</v>
      </c>
      <c r="GS30" s="4">
        <f>'29'!GS1</f>
        <v>1.337292068591996</v>
      </c>
      <c r="GT30" s="4">
        <f>'29'!GT1</f>
        <v>1.3979115546333436</v>
      </c>
      <c r="GU30" s="4">
        <f>'29'!GU1</f>
        <v>2.196366496663368</v>
      </c>
      <c r="GV30" s="4">
        <f>'29'!GV1</f>
        <v>2.1146297167701769</v>
      </c>
      <c r="GW30" s="4">
        <f>'29'!GW1</f>
        <v>1.9879371823078673</v>
      </c>
      <c r="GX30" s="4">
        <f>'29'!GX1</f>
        <v>1.2858299186490907</v>
      </c>
      <c r="GY30" s="4">
        <f>'29'!GY1</f>
        <v>1.5184978871431398</v>
      </c>
      <c r="GZ30" s="4">
        <f>'29'!GZ1</f>
        <v>2.367426733653041</v>
      </c>
      <c r="HA30" s="4">
        <f>'29'!HA1</f>
        <v>2.2490162167837879</v>
      </c>
      <c r="HB30" s="4">
        <f>'29'!HB1</f>
        <v>1.7734264269276485</v>
      </c>
      <c r="HC30" s="4">
        <f>'29'!HC1</f>
        <v>0.84679767904168779</v>
      </c>
      <c r="HD30" s="4">
        <f>'29'!HD1</f>
        <v>0.8212678824712849</v>
      </c>
      <c r="HE30" s="4">
        <f>'29'!HE1</f>
        <v>0.77515477912258002</v>
      </c>
      <c r="HF30" s="4">
        <f>'29'!HF1</f>
        <v>0.79048848686129403</v>
      </c>
      <c r="HG30" s="4">
        <f>'29'!HG1</f>
        <v>0.76044306198315759</v>
      </c>
      <c r="HH30" s="4">
        <f>'29'!HH1</f>
        <v>-2.1713137181546766E-3</v>
      </c>
      <c r="HI30" s="4">
        <f>'29'!HI1</f>
        <v>3.8151376513617823E-2</v>
      </c>
      <c r="HJ30" s="4">
        <f>'29'!HJ1</f>
        <v>3.757834107228946E-2</v>
      </c>
      <c r="HK30" s="4">
        <f>'29'!HK1</f>
        <v>2.4157952251877373E-2</v>
      </c>
      <c r="HL30" s="4">
        <f>'29'!HL1</f>
        <v>-6.8689780745011753E-2</v>
      </c>
      <c r="HM30" s="4">
        <f>'29'!HM1</f>
        <v>1.4927072712112655</v>
      </c>
      <c r="HN30" s="4">
        <f>'29'!HN1</f>
        <v>1.5937443443199084</v>
      </c>
      <c r="HO30" s="4">
        <f>'29'!HO1</f>
        <v>2.449332039278374</v>
      </c>
      <c r="HP30" s="4">
        <f>'29'!HP1</f>
        <v>2.2070770511120359</v>
      </c>
      <c r="HQ30" s="4">
        <f>'29'!HQ1</f>
        <v>2.2186379384467543</v>
      </c>
      <c r="HR30" s="4">
        <f>'29'!HR1</f>
        <v>0.91813691248378404</v>
      </c>
      <c r="HS30" s="4">
        <f>'29'!HS1</f>
        <v>0.99705706783771708</v>
      </c>
      <c r="HT30" s="4">
        <f>'29'!HT1</f>
        <v>1.0461821527138915</v>
      </c>
      <c r="HU30" s="4">
        <f>'29'!HU1</f>
        <v>1.0710534782708616</v>
      </c>
      <c r="HV30" s="4">
        <f>'29'!HV1</f>
        <v>1.0621735159817352</v>
      </c>
      <c r="HW30" s="4">
        <f>'29'!HW1</f>
        <v>0.70743927296304543</v>
      </c>
      <c r="HX30" s="4">
        <f>'29'!HX1</f>
        <v>0.94205157643020421</v>
      </c>
      <c r="HY30" s="4">
        <f>'29'!HY1</f>
        <v>1.3524895656621019</v>
      </c>
      <c r="HZ30" s="4">
        <f>'29'!HZ1</f>
        <v>1.1747058751301453</v>
      </c>
      <c r="IA30" s="4">
        <f>'29'!IA1</f>
        <v>0.75605155173196248</v>
      </c>
      <c r="IB30" s="4">
        <f>'29'!IB1</f>
        <v>1.1809196278521803</v>
      </c>
      <c r="IC30" s="4">
        <f>'29'!IC1</f>
        <v>1.2176294986611318</v>
      </c>
      <c r="ID30" s="4">
        <f>'29'!ID1</f>
        <v>1.2900649353306302</v>
      </c>
      <c r="IE30" s="4">
        <f>'29'!IE1</f>
        <v>1.2650405624129839</v>
      </c>
      <c r="IF30" s="4">
        <f>'29'!IF1</f>
        <v>1.3150228465390985</v>
      </c>
      <c r="IG30" s="4">
        <f>'29'!IG1</f>
        <v>-6.1933324034035432E-2</v>
      </c>
      <c r="IH30" s="4">
        <f>'29'!IH1</f>
        <v>1.2052253689668928</v>
      </c>
      <c r="II30" s="4">
        <f>'29'!II1</f>
        <v>3.9811827956989245</v>
      </c>
      <c r="IJ30" s="4">
        <f>'29'!IJ1</f>
        <v>4.1275747508305649</v>
      </c>
      <c r="IK30" s="4">
        <f>'29'!IK1</f>
        <v>-9.7007142857142856</v>
      </c>
      <c r="IL30" s="4">
        <f>'29'!IL1</f>
        <v>-2.1713137181546766E-3</v>
      </c>
      <c r="IM30" s="4">
        <f>'29'!IM1</f>
        <v>3.8151376513617823E-2</v>
      </c>
      <c r="IN30" s="4">
        <f>'29'!IN1</f>
        <v>3.757834107228946E-2</v>
      </c>
      <c r="IO30" s="4">
        <f>'29'!IO1</f>
        <v>2.4157952251877373E-2</v>
      </c>
      <c r="IP30" s="4">
        <f>'29'!IP1</f>
        <v>-6.8689780745011753E-2</v>
      </c>
      <c r="IQ30" s="4">
        <f>'29'!IQ1</f>
        <v>1.4927072712112655</v>
      </c>
      <c r="IR30" s="4">
        <f>'29'!IR1</f>
        <v>1.5937443443199084</v>
      </c>
      <c r="IS30" s="4">
        <f>'29'!IS1</f>
        <v>2.449332039278374</v>
      </c>
      <c r="IT30" s="4">
        <f>'29'!IT1</f>
        <v>2.2070770511120359</v>
      </c>
      <c r="IU30" s="4">
        <f>'29'!IU1</f>
        <v>2.2186379384467543</v>
      </c>
      <c r="IV30" s="4">
        <f>'29'!IV1</f>
        <v>0.91813691248378404</v>
      </c>
      <c r="IW30" s="4">
        <f>'29'!IW1</f>
        <v>0.99705706783771708</v>
      </c>
      <c r="IX30" s="4">
        <f>'29'!IX1</f>
        <v>1.0461821527138915</v>
      </c>
      <c r="IY30" s="4">
        <f>'29'!IY1</f>
        <v>1.0710534782708616</v>
      </c>
      <c r="IZ30" s="4">
        <f>'29'!IZ1</f>
        <v>1.0621735159817352</v>
      </c>
      <c r="JA30" s="4">
        <f>'29'!JA1</f>
        <v>0.53863151796216202</v>
      </c>
      <c r="JB30" s="4">
        <f>'29'!JB1</f>
        <v>0.78047569393058003</v>
      </c>
      <c r="JC30" s="4">
        <f>'29'!JC1</f>
        <v>1.0827789724170225</v>
      </c>
      <c r="JD30" s="4">
        <f>'29'!JD1</f>
        <v>0.98413842975217491</v>
      </c>
      <c r="JE30" s="4">
        <f>'29'!JE1</f>
        <v>7.5170041613239855E-2</v>
      </c>
      <c r="JF30" s="4">
        <f>'29'!JF1</f>
        <v>0.14357811961297801</v>
      </c>
      <c r="JG30" s="4">
        <f>'29'!JG1</f>
        <v>0.17206315000862821</v>
      </c>
      <c r="JH30" s="4">
        <f>'29'!JH1</f>
        <v>0.22290413843850701</v>
      </c>
      <c r="JI30" s="4">
        <f>'29'!JI1</f>
        <v>0.20513648154125558</v>
      </c>
      <c r="JJ30" s="4">
        <f>'29'!JJ1</f>
        <v>0.23368990718964167</v>
      </c>
      <c r="JK30" s="4">
        <f>'29'!JK1</f>
        <v>20.437112408934915</v>
      </c>
      <c r="JL30" s="4">
        <f>'29'!JL1</f>
        <v>16.2144483805668</v>
      </c>
      <c r="JM30" s="4">
        <f>'29'!JM1</f>
        <v>13.421745114230664</v>
      </c>
      <c r="JN30" s="4">
        <f>'29'!JN1</f>
        <v>-58.169102894812269</v>
      </c>
      <c r="JO30" s="4">
        <f>'29'!JO1</f>
        <v>7.5467775467775464</v>
      </c>
      <c r="JP30" s="4">
        <f>'29'!JP1</f>
        <v>-2.1713137181546766E-3</v>
      </c>
      <c r="JQ30" s="4">
        <f>'29'!JQ1</f>
        <v>3.8151376513617823E-2</v>
      </c>
      <c r="JR30" s="4">
        <f>'29'!JR1</f>
        <v>3.757834107228946E-2</v>
      </c>
      <c r="JS30" s="4">
        <f>'29'!JS1</f>
        <v>2.4157952251877373E-2</v>
      </c>
      <c r="JT30" s="4">
        <f>'29'!JT1</f>
        <v>-6.8689780745011753E-2</v>
      </c>
      <c r="JU30" s="4">
        <f>'29'!JU1</f>
        <v>2.9866984116137595E-2</v>
      </c>
      <c r="JV30" s="4">
        <f>'29'!JV1</f>
        <v>3.5147425901660728E-2</v>
      </c>
      <c r="JW30" s="4">
        <f>'29'!JW1</f>
        <v>2.559936188323365E-2</v>
      </c>
      <c r="JX30" s="4">
        <f>'29'!JX1</f>
        <v>-6.2477951854909329E-3</v>
      </c>
      <c r="JY30" s="4">
        <f>'29'!JY1</f>
        <v>4.9060142894103133E-2</v>
      </c>
      <c r="JZ30" s="4">
        <f>'29'!JZ1</f>
        <v>2</v>
      </c>
      <c r="KA30" s="4">
        <f>'29'!KA1</f>
        <v>2</v>
      </c>
      <c r="KB30" s="4">
        <f>'29'!KB1</f>
        <v>3</v>
      </c>
      <c r="KC30" s="4">
        <f>'29'!KC1</f>
        <v>3</v>
      </c>
      <c r="KD30" s="4">
        <f>'29'!KD1</f>
        <v>3</v>
      </c>
      <c r="KE30" s="4">
        <f>'29'!KE1</f>
        <v>3</v>
      </c>
      <c r="KF30" s="4">
        <f>'29'!KF1</f>
        <v>3</v>
      </c>
      <c r="KG30" s="4">
        <f>'29'!KG1</f>
        <v>3</v>
      </c>
      <c r="KH30" s="4">
        <f>'29'!KH1</f>
        <v>0</v>
      </c>
      <c r="KI30" s="4">
        <f>'29'!KI1</f>
        <v>2</v>
      </c>
      <c r="KJ30" s="4">
        <f>'29'!KJ1</f>
        <v>0</v>
      </c>
      <c r="KK30" s="4">
        <f>'29'!KK1</f>
        <v>1</v>
      </c>
      <c r="KL30" s="4">
        <f>'29'!KL1</f>
        <v>1</v>
      </c>
      <c r="KM30" s="4">
        <f>'29'!KM1</f>
        <v>1</v>
      </c>
      <c r="KN30" s="4">
        <f>'29'!KN1</f>
        <v>0</v>
      </c>
      <c r="KO30" s="4">
        <f>'29'!KO1</f>
        <v>1</v>
      </c>
      <c r="KP30" s="4">
        <f>'29'!KP1</f>
        <v>1</v>
      </c>
      <c r="KQ30" s="4">
        <f>'29'!KQ1</f>
        <v>1</v>
      </c>
      <c r="KR30" s="4">
        <f>'29'!KR1</f>
        <v>0</v>
      </c>
      <c r="KS30" s="4">
        <f>'29'!KS1</f>
        <v>1</v>
      </c>
      <c r="KT30" s="4">
        <f>'29'!KT1</f>
        <v>2.5</v>
      </c>
      <c r="KU30" s="4">
        <f>'29'!KU1</f>
        <v>2.5</v>
      </c>
      <c r="KV30" s="4">
        <f>'29'!KV1</f>
        <v>3</v>
      </c>
      <c r="KW30" s="4">
        <f>'29'!KW1</f>
        <v>1.5</v>
      </c>
      <c r="KX30" s="4">
        <f>'29'!KX1</f>
        <v>2.5</v>
      </c>
      <c r="KY30" s="4">
        <f>'29'!KY1</f>
        <v>0.5</v>
      </c>
      <c r="KZ30" s="4">
        <f>'29'!KZ1</f>
        <v>1</v>
      </c>
      <c r="LA30" s="4">
        <f>'29'!LA1</f>
        <v>1</v>
      </c>
      <c r="LB30" s="4">
        <f>'29'!LB1</f>
        <v>0.5</v>
      </c>
      <c r="LC30" s="4">
        <f>'29'!LC1</f>
        <v>0.5</v>
      </c>
      <c r="LD30" s="4">
        <f>'29'!LD1</f>
        <v>1.5</v>
      </c>
      <c r="LE30" s="4">
        <f>'29'!LE1</f>
        <v>1.75</v>
      </c>
      <c r="LF30" s="4">
        <f>'29'!LF1</f>
        <v>2</v>
      </c>
      <c r="LG30" s="4">
        <f>'29'!LG1</f>
        <v>1</v>
      </c>
      <c r="LH30" s="4">
        <f>'29'!LH1</f>
        <v>1.5</v>
      </c>
      <c r="LI30" s="4">
        <f>'29'!LI1</f>
        <v>0.26102437810060636</v>
      </c>
      <c r="LJ30" s="4">
        <f>'29'!LJ1</f>
        <v>0.34595953184899336</v>
      </c>
      <c r="LK30" s="4">
        <f>'29'!LK1</f>
        <v>0.8000068299790547</v>
      </c>
      <c r="LL30" s="4">
        <f>'29'!LL1</f>
        <v>0.74586408755408495</v>
      </c>
      <c r="LM30" s="4">
        <f>'29'!LM1</f>
        <v>0.88293521880374548</v>
      </c>
      <c r="LN30" s="4">
        <f>'29'!LN1</f>
        <v>0.17431136548731535</v>
      </c>
      <c r="LO30" s="4">
        <f>'29'!LO1</f>
        <v>0.1608691342308515</v>
      </c>
      <c r="LP30" s="4">
        <f>'29'!LP1</f>
        <v>0.23128807566591345</v>
      </c>
      <c r="LQ30" s="4">
        <f>'29'!LQ1</f>
        <v>0.22749438406086811</v>
      </c>
      <c r="LR30" s="4">
        <f>'29'!LR1</f>
        <v>0.18467184310754792</v>
      </c>
      <c r="LS30" s="4">
        <f>'29'!LS1</f>
        <v>0.69770202631495293</v>
      </c>
      <c r="LT30" s="4">
        <f>'29'!LT1</f>
        <v>0.69241307614281566</v>
      </c>
      <c r="LU30" s="4">
        <f>'29'!LU1</f>
        <v>1.0803297302783488</v>
      </c>
      <c r="LV30" s="4">
        <f>'29'!LV1</f>
        <v>1.032925515573168</v>
      </c>
      <c r="LW30" s="4">
        <f>'29'!LW1</f>
        <v>1.0083959234251321</v>
      </c>
      <c r="LX30" s="4">
        <f>'29'!LX1</f>
        <v>-1.6840886254874912</v>
      </c>
      <c r="LY30" s="4">
        <f>'29'!LY1</f>
        <v>-0.25782148186198967</v>
      </c>
      <c r="LZ30" s="4">
        <f>'29'!LZ1</f>
        <v>0.84235689181690121</v>
      </c>
      <c r="MA30" s="4">
        <f>'29'!MA1</f>
        <v>0.43617888490777074</v>
      </c>
      <c r="MB30" s="4">
        <f>'29'!MB1</f>
        <v>-2.1610250194788332</v>
      </c>
      <c r="MC30" s="4">
        <f>'29'!MC1</f>
        <v>-0.54195390691433565</v>
      </c>
      <c r="MD30" s="4">
        <f>'29'!MD1</f>
        <v>6.1558438954521677E-2</v>
      </c>
      <c r="ME30" s="4">
        <f>'29'!ME1</f>
        <v>0.65144001266538487</v>
      </c>
      <c r="MF30" s="4">
        <f>'29'!MF1</f>
        <v>0.4679604709553053</v>
      </c>
      <c r="MG30" s="4">
        <f>'29'!MG1</f>
        <v>-0.60768094699427933</v>
      </c>
      <c r="MH30" s="4">
        <f>'29'!MH1</f>
        <v>0.26102437810060636</v>
      </c>
      <c r="MI30" s="4">
        <f>'29'!MI1</f>
        <v>0.34595953184899336</v>
      </c>
      <c r="MJ30" s="4">
        <f>'29'!MJ1</f>
        <v>0.8000068299790547</v>
      </c>
      <c r="MK30" s="4">
        <f>'29'!MK1</f>
        <v>0.74586408755408495</v>
      </c>
      <c r="ML30" s="4">
        <f>'29'!ML1</f>
        <v>0.88293521880374548</v>
      </c>
      <c r="MM30" s="4">
        <f>'29'!MM1</f>
        <v>0.28715623922595601</v>
      </c>
      <c r="MN30" s="4">
        <f>'29'!MN1</f>
        <v>0.34412630001725641</v>
      </c>
      <c r="MO30" s="4">
        <f>'29'!MO1</f>
        <v>0.44580827687701402</v>
      </c>
      <c r="MP30" s="4">
        <f>'29'!MP1</f>
        <v>0.41027296308251116</v>
      </c>
      <c r="MQ30" s="4">
        <f>'29'!MQ1</f>
        <v>0.46737981437928333</v>
      </c>
      <c r="MR30" s="4">
        <f>'29'!MR1</f>
        <v>0.16955421958107383</v>
      </c>
      <c r="MS30" s="4">
        <f>'29'!MS1</f>
        <v>0.20950916708306108</v>
      </c>
      <c r="MT30" s="4">
        <f>'29'!MT1</f>
        <v>0.28756081293960239</v>
      </c>
      <c r="MU30" s="4">
        <f>'29'!MU1</f>
        <v>0.25950596998037062</v>
      </c>
      <c r="MV30" s="4">
        <f>'29'!MV1</f>
        <v>0.30730756695998029</v>
      </c>
      <c r="MW30" s="4">
        <f>'29'!MW1</f>
        <v>0.40811196487376511</v>
      </c>
      <c r="MX30" s="4">
        <f>'29'!MX1</f>
        <v>0.39672061346568877</v>
      </c>
      <c r="MY30" s="4">
        <f>'29'!MY1</f>
        <v>0.29005335786568537</v>
      </c>
      <c r="MZ30" s="4">
        <f>'29'!MZ1</f>
        <v>0.29547606462436515</v>
      </c>
      <c r="NA30" s="4">
        <f>'29'!NA1</f>
        <v>0.2888986301369863</v>
      </c>
      <c r="NB30" s="4">
        <f>'29'!NB1</f>
        <v>0.2338843471472811</v>
      </c>
      <c r="NC30" s="4">
        <f>'29'!NC1</f>
        <v>0.19515707075062938</v>
      </c>
      <c r="ND30" s="4">
        <f>'29'!ND1</f>
        <v>0.14394444710764742</v>
      </c>
      <c r="NE30" s="4">
        <f>'29'!NE1</f>
        <v>0.14283230572682332</v>
      </c>
      <c r="NF30" s="4">
        <f>'29'!NF1</f>
        <v>0.13992271926286065</v>
      </c>
      <c r="NG30" s="4">
        <f>'29'!NG1</f>
        <v>0.15212054685161161</v>
      </c>
      <c r="NH30" s="4">
        <f>'29'!NH1</f>
        <v>0.10751512166206791</v>
      </c>
      <c r="NI30" s="4">
        <f>'29'!NI1</f>
        <v>0.26022079116835328</v>
      </c>
      <c r="NJ30" s="4">
        <f>'29'!NJ1</f>
        <v>0.22796635488244893</v>
      </c>
      <c r="NK30" s="4">
        <f>'29'!NK1</f>
        <v>7.5821004566210048E-2</v>
      </c>
      <c r="NL30" s="4">
        <f>'29'!NL1</f>
        <v>0.17431136548731535</v>
      </c>
      <c r="NM30" s="4">
        <f>'29'!NM1</f>
        <v>0.1608691342308515</v>
      </c>
      <c r="NN30" s="4">
        <f>'29'!NN1</f>
        <v>0.23128807566591347</v>
      </c>
      <c r="NO30" s="4">
        <f>'29'!NO1</f>
        <v>0.22749438406086808</v>
      </c>
      <c r="NP30" s="4">
        <f>'29'!NP1</f>
        <v>0.18467184310754794</v>
      </c>
      <c r="NQ30" s="4">
        <f>'29'!NQ1</f>
        <v>0.36725476499351362</v>
      </c>
      <c r="NR30" s="4">
        <f>'29'!NR1</f>
        <v>0.39882282713508682</v>
      </c>
      <c r="NS30" s="4">
        <f>'29'!NS1</f>
        <v>0.41847286108555659</v>
      </c>
      <c r="NT30" s="4">
        <f>'29'!NT1</f>
        <v>0.42842139130834467</v>
      </c>
      <c r="NU30" s="4">
        <f>'29'!NU1</f>
        <v>0.42486940639269405</v>
      </c>
      <c r="NV30" s="4">
        <f>'29'!NV1</f>
        <v>-0.1335927906516142</v>
      </c>
      <c r="NW30" s="4">
        <f>'29'!NW1</f>
        <v>-4.9404864621432447E-3</v>
      </c>
      <c r="NX30" s="4">
        <f>'29'!NX1</f>
        <v>0.10604019182461749</v>
      </c>
      <c r="NY30" s="4">
        <f>'29'!NY1</f>
        <v>0.16015380666638149</v>
      </c>
      <c r="NZ30" s="4">
        <f>'29'!NZ1</f>
        <v>0.14332903421591686</v>
      </c>
      <c r="OA30" s="4">
        <f>'29'!OA1</f>
        <v>0.668646034295998</v>
      </c>
      <c r="OB30" s="4">
        <f>'29'!OB1</f>
        <v>0.6989557773166718</v>
      </c>
      <c r="OC30" s="4">
        <f>'29'!OC1</f>
        <v>1.098183248331684</v>
      </c>
      <c r="OD30" s="4">
        <f>'29'!OD1</f>
        <v>1.0573148583850884</v>
      </c>
      <c r="OE30" s="4">
        <f>'29'!OE1</f>
        <v>0.99396859115393366</v>
      </c>
      <c r="OF30" s="4">
        <f>'29'!OF1</f>
        <v>2.3285095114017609</v>
      </c>
      <c r="OG30" s="4">
        <f>'29'!OG1</f>
        <v>2.0311024681392333</v>
      </c>
      <c r="OH30" s="4">
        <f>'29'!OH1</f>
        <v>2.4633532065054995</v>
      </c>
      <c r="OI30" s="4">
        <f>'29'!OI1</f>
        <v>2.5771009876964492</v>
      </c>
      <c r="OJ30" s="4">
        <f>'29'!OJ1</f>
        <v>2.1266827547398495</v>
      </c>
      <c r="OK30" s="4">
        <f>'29'!OK1</f>
        <v>1.6030396170492092</v>
      </c>
      <c r="OL30" s="4">
        <f>'29'!OL1</f>
        <v>1.0735546496293664</v>
      </c>
      <c r="OM30" s="4">
        <f>'29'!OM1</f>
        <v>0.87834590635505594</v>
      </c>
      <c r="ON30" s="4">
        <f>'29'!ON1</f>
        <v>0.84856130852327694</v>
      </c>
      <c r="OO30" s="4">
        <f>'29'!OO1</f>
        <v>1.2372425549237365</v>
      </c>
      <c r="OP30" s="4">
        <f>'29'!OP1</f>
        <v>-0.56396569030020982</v>
      </c>
      <c r="OQ30" s="4">
        <f>'29'!OQ1</f>
        <v>-0.14779955351633928</v>
      </c>
      <c r="OR30" s="4">
        <f>'29'!OR1</f>
        <v>0.48664680621592649</v>
      </c>
      <c r="OS30" s="4">
        <f>'29'!OS1</f>
        <v>0.24932164746473867</v>
      </c>
      <c r="OT30" s="4">
        <f>'29'!OT1</f>
        <v>-1.0266259778075724</v>
      </c>
      <c r="OU30" s="4">
        <f>'29'!OU1</f>
        <v>29.861543963623358</v>
      </c>
      <c r="OV30" s="4">
        <f>'29'!OV1</f>
        <v>17.443995988356448</v>
      </c>
      <c r="OW30" s="4">
        <f>'29'!OW1</f>
        <v>17.309409638725651</v>
      </c>
      <c r="OX30" s="4">
        <f>'29'!OX1</f>
        <v>17.494625490530627</v>
      </c>
      <c r="OY30" s="4">
        <f>'29'!OY1</f>
        <v>21.049779239892651</v>
      </c>
      <c r="OZ30" s="4">
        <f>'29'!OZ1</f>
        <v>-0.60449569527274682</v>
      </c>
      <c r="PA30" s="4">
        <f>'29'!PA1</f>
        <v>-0.11090394077266587</v>
      </c>
      <c r="PB30" s="4">
        <f>'29'!PB1</f>
        <v>0.46941209307046255</v>
      </c>
      <c r="PC30" s="4">
        <f>'29'!PC1</f>
        <v>0.22369050443142088</v>
      </c>
      <c r="PD30" s="4">
        <f>'29'!PD1</f>
        <v>-1.2625243405912552</v>
      </c>
      <c r="PE30" s="4">
        <f>'29'!PE1</f>
        <v>-0.86640954515426416</v>
      </c>
      <c r="PF30" s="4">
        <f>'29'!PF1</f>
        <v>-0.16017019983283945</v>
      </c>
      <c r="PG30" s="4">
        <f>'29'!PG1</f>
        <v>0.43450816904716466</v>
      </c>
      <c r="PH30" s="4">
        <f>'29'!PH1</f>
        <v>0.21656014984516628</v>
      </c>
      <c r="PI30" s="4">
        <f>'29'!PI1</f>
        <v>-1.252012539184953</v>
      </c>
      <c r="PJ30" s="4">
        <f>'29'!PJ1</f>
        <v>0.80170366478392219</v>
      </c>
      <c r="PK30" s="4">
        <f>'29'!PK1</f>
        <v>1.1619727891156464</v>
      </c>
      <c r="PL30" s="4">
        <f>'29'!PL1</f>
        <v>-0.15470694319206493</v>
      </c>
      <c r="PM30" s="4">
        <f>'29'!PM1</f>
        <v>-0.19948587210537497</v>
      </c>
      <c r="PN30" s="4">
        <f>'29'!PN1</f>
        <v>0.80007743141312337</v>
      </c>
      <c r="PO30" s="12">
        <f>'29'!PO1</f>
        <v>0.2649485534537957</v>
      </c>
      <c r="PP30" s="4">
        <f>'29'!PP1</f>
        <v>0.29036989796646451</v>
      </c>
      <c r="PQ30" s="4">
        <f>'29'!PQ1</f>
        <v>0.41590357169367226</v>
      </c>
      <c r="PR30" s="4">
        <f>'29'!PR1</f>
        <v>0.39180682632129477</v>
      </c>
      <c r="PS30" s="4">
        <f>'29'!PS1</f>
        <v>0.44418598394420888</v>
      </c>
      <c r="PT30" s="4">
        <f>'29'!PT1</f>
        <v>0.17225064984324961</v>
      </c>
      <c r="PU30" s="4">
        <f>'29'!PU1</f>
        <v>0.16357711562282387</v>
      </c>
      <c r="PV30" s="4">
        <f>'29'!PV1</f>
        <v>0.25589965469780029</v>
      </c>
      <c r="PW30" s="4">
        <f>'29'!PW1</f>
        <v>0.24854896476139124</v>
      </c>
      <c r="PX30" s="4">
        <f>'29'!PX1</f>
        <v>0.17809672591829617</v>
      </c>
      <c r="PY30" s="4">
        <f>'29'!PY1</f>
        <v>1.5333983875823227</v>
      </c>
      <c r="PZ30" s="4">
        <f>'29'!PZ1</f>
        <v>1.2678709650284239</v>
      </c>
      <c r="QA30" s="4">
        <f>'29'!QA1</f>
        <v>1.4799607870640799</v>
      </c>
      <c r="QB30" s="4">
        <f>'29'!QB1</f>
        <v>1.494325718201605</v>
      </c>
      <c r="QC30" s="4">
        <f>'29'!QC1</f>
        <v>1.4526313002725064</v>
      </c>
      <c r="QD30" s="4">
        <f>'29'!QD1</f>
        <v>11.999400733402782</v>
      </c>
      <c r="QE30" s="4">
        <f>'29'!QE1</f>
        <v>7.1801523461356132</v>
      </c>
      <c r="QF30" s="4">
        <f>'29'!QF1</f>
        <v>7.3657509209947909</v>
      </c>
      <c r="QG30" s="4">
        <f>'29'!QG1</f>
        <v>7.314043518907015</v>
      </c>
      <c r="QH30" s="4">
        <f>'29'!QH1</f>
        <v>8.0890901021472956</v>
      </c>
      <c r="QI30" s="4">
        <f>'29'!QI1</f>
        <v>5.2291084800730685</v>
      </c>
      <c r="QJ30" s="4">
        <f>'29'!QJ1</f>
        <v>3.2003067461775596</v>
      </c>
      <c r="QK30" s="4">
        <f>'29'!QK1</f>
        <v>3.3470100961847149</v>
      </c>
      <c r="QL30" s="4">
        <f>'29'!QL1</f>
        <v>3.3201960687020695</v>
      </c>
      <c r="QM30" s="4">
        <f>'29'!QM1</f>
        <v>3.6249033902142158</v>
      </c>
    </row>
    <row r="31" spans="1:455" x14ac:dyDescent="0.25">
      <c r="A31" s="6" t="s">
        <v>525</v>
      </c>
      <c r="B31" s="17">
        <f>MEDIAN(EF2:EF101)</f>
        <v>82.506348545575037</v>
      </c>
      <c r="C31" s="17">
        <f>MEDIAN(EG2:EG101)</f>
        <v>74.238126474344938</v>
      </c>
      <c r="D31" s="17">
        <f t="shared" ref="D31:F31" si="25">MEDIAN(EH2:EH101)</f>
        <v>88.446726536204238</v>
      </c>
      <c r="E31" s="17">
        <f t="shared" si="25"/>
        <v>86.823865661920991</v>
      </c>
      <c r="F31" s="17">
        <f t="shared" si="25"/>
        <v>78.91953889147905</v>
      </c>
      <c r="N31">
        <f>IFERROR('30'!N1,0)</f>
        <v>46240</v>
      </c>
      <c r="O31" s="4">
        <f>'30'!O1</f>
        <v>56386</v>
      </c>
      <c r="P31" s="4">
        <f>'30'!P1</f>
        <v>60314</v>
      </c>
      <c r="Q31" s="4">
        <f>'30'!Q1</f>
        <v>27564</v>
      </c>
      <c r="R31" s="4">
        <f>'30'!R1</f>
        <v>22514</v>
      </c>
      <c r="S31" s="4">
        <f>'30'!S1</f>
        <v>59021</v>
      </c>
      <c r="T31" s="4">
        <f>'30'!T1</f>
        <v>70934</v>
      </c>
      <c r="U31" s="4">
        <f>'30'!U1</f>
        <v>75037</v>
      </c>
      <c r="V31" s="4">
        <f>'30'!V1</f>
        <v>34407</v>
      </c>
      <c r="W31" s="4">
        <f>'30'!W1</f>
        <v>28072</v>
      </c>
      <c r="X31" s="7">
        <f>'30'!X1</f>
        <v>3.7118125192955334E-2</v>
      </c>
      <c r="Y31" s="7">
        <f>'30'!Y1</f>
        <v>3.583499230424652E-2</v>
      </c>
      <c r="Z31" s="7">
        <f>'30'!Z1</f>
        <v>6.7042889684517076E-2</v>
      </c>
      <c r="AA31" s="7">
        <f>'30'!AA1</f>
        <v>0.1479423791404714</v>
      </c>
      <c r="AB31" s="7">
        <f>'30'!AB1</f>
        <v>-8.7461460735290306E-2</v>
      </c>
      <c r="AC31" s="7">
        <f>'30'!AC1</f>
        <v>-0.14827932430792315</v>
      </c>
      <c r="AD31" s="7">
        <f>'30'!AD1</f>
        <v>-4.3799355379835307E-2</v>
      </c>
      <c r="AE31" s="7">
        <f>'30'!AE1</f>
        <v>0.58218086216250053</v>
      </c>
      <c r="AF31" s="7">
        <f>'30'!AF1</f>
        <v>6.7070676595757023E-2</v>
      </c>
      <c r="AG31" s="7">
        <f>'30'!AG1</f>
        <v>8.9072343437024123E-2</v>
      </c>
      <c r="AH31" s="7">
        <f>'30'!AH1</f>
        <v>0.10531112826118082</v>
      </c>
      <c r="AI31" s="7">
        <f>'30'!AI1</f>
        <v>5.0561488595966673E-2</v>
      </c>
      <c r="AJ31" s="4">
        <f>'30'!AJ1</f>
        <v>157368</v>
      </c>
      <c r="AK31" s="4">
        <f>'30'!AK1</f>
        <v>146554</v>
      </c>
      <c r="AL31" s="4">
        <f>'30'!AL1</f>
        <v>147120</v>
      </c>
      <c r="AM31" s="4">
        <f>'30'!AM1</f>
        <v>118692</v>
      </c>
      <c r="AN31" s="4">
        <f>'30'!AN1</f>
        <v>114834</v>
      </c>
      <c r="AO31" s="4">
        <f>'30'!AO1</f>
        <v>0.20754093871074272</v>
      </c>
      <c r="AP31" s="4">
        <f>'30'!AP1</f>
        <v>0.23878995301351585</v>
      </c>
      <c r="AQ31" s="4">
        <f>'30'!AQ1</f>
        <v>0.18519861048180034</v>
      </c>
      <c r="AR31" s="4">
        <f>'30'!AR1</f>
        <v>0.14817232002289968</v>
      </c>
      <c r="AS31" s="4">
        <f>'30'!AS1</f>
        <v>0.15668985523842241</v>
      </c>
      <c r="AT31" s="4">
        <f>'30'!AT1</f>
        <v>5.3149441397030985</v>
      </c>
      <c r="AU31" s="4">
        <f>'30'!AU1</f>
        <v>4.4240167643134756</v>
      </c>
      <c r="AV31" s="4">
        <f>'30'!AV1</f>
        <v>3.5385047575894881</v>
      </c>
      <c r="AW31" s="4">
        <f>'30'!AW1</f>
        <v>3.1220781451266637</v>
      </c>
      <c r="AX31" s="4">
        <f>'30'!AX1</f>
        <v>4.2081913868292729</v>
      </c>
      <c r="AY31" s="4">
        <f>'30'!AY1</f>
        <v>5.5902745894046673</v>
      </c>
      <c r="AZ31" s="4">
        <f>'30'!AZ1</f>
        <v>4.7940353268751084</v>
      </c>
      <c r="BA31" s="4">
        <f>'30'!BA1</f>
        <v>3.7947379549916933</v>
      </c>
      <c r="BB31" s="4">
        <f>'30'!BB1</f>
        <v>3.3775125232574781</v>
      </c>
      <c r="BC31" s="4">
        <f>'30'!BC1</f>
        <v>4.563787657572548</v>
      </c>
      <c r="BD31" s="4">
        <f>'30'!BD1</f>
        <v>569878</v>
      </c>
      <c r="BE31" s="4">
        <f>'30'!BE1</f>
        <v>523243</v>
      </c>
      <c r="BF31" s="4">
        <f>'30'!BF1</f>
        <v>462599</v>
      </c>
      <c r="BG31" s="4">
        <f>'30'!BG1</f>
        <v>415292</v>
      </c>
      <c r="BH31" s="4">
        <f>'30'!BH1</f>
        <v>373460</v>
      </c>
      <c r="BI31" s="4">
        <f>'30'!BI1</f>
        <v>1.3578151814949866</v>
      </c>
      <c r="BJ31" s="4">
        <f>'30'!BJ1</f>
        <v>1.3898227018803884</v>
      </c>
      <c r="BK31" s="4">
        <f>'30'!BK1</f>
        <v>1.7583133556276602</v>
      </c>
      <c r="BL31" s="4">
        <f>'30'!BL1</f>
        <v>2.0667843348776285</v>
      </c>
      <c r="BM31" s="4">
        <f>'30'!BM1</f>
        <v>1.7217453007015477</v>
      </c>
      <c r="BN31" s="4">
        <f>'30'!BN1</f>
        <v>268.81419870274715</v>
      </c>
      <c r="BO31" s="4">
        <f>'30'!BO1</f>
        <v>262.62342635946726</v>
      </c>
      <c r="BP31" s="4">
        <f>'30'!BP1</f>
        <v>207.58529691637756</v>
      </c>
      <c r="BQ31" s="4">
        <f>'30'!BQ1</f>
        <v>176.60284812523082</v>
      </c>
      <c r="BR31" s="4">
        <f>'30'!BR1</f>
        <v>211.99418976272273</v>
      </c>
      <c r="BS31" s="4">
        <f>'30'!BS1</f>
        <v>5.253697698780424E-2</v>
      </c>
      <c r="BT31" s="4">
        <f>'30'!BT1</f>
        <v>6.6442622448570771E-2</v>
      </c>
      <c r="BU31" s="4">
        <f>'30'!BU1</f>
        <v>7.3618029423288406E-2</v>
      </c>
      <c r="BV31" s="4">
        <f>'30'!BV1</f>
        <v>3.5899646655995585E-2</v>
      </c>
      <c r="BW31" s="4">
        <f>'30'!BW1</f>
        <v>3.3660509377966823E-2</v>
      </c>
      <c r="BX31" s="4">
        <f>'30'!BX1</f>
        <v>6.7058497378832058E-2</v>
      </c>
      <c r="BY31" s="4">
        <f>'30'!BY1</f>
        <v>8.3585304521812495E-2</v>
      </c>
      <c r="BZ31" s="4">
        <f>'30'!BZ1</f>
        <v>9.1588620781829971E-2</v>
      </c>
      <c r="CA31" s="4">
        <f>'30'!CA1</f>
        <v>4.4812042609666231E-2</v>
      </c>
      <c r="CB31" s="4">
        <f>'30'!CB1</f>
        <v>4.1970232711125731E-2</v>
      </c>
      <c r="CC31" s="4">
        <f>'30'!CC1</f>
        <v>6.2854952410210121E-2</v>
      </c>
      <c r="CD31" s="4">
        <f>'30'!CD1</f>
        <v>8.1787352303813926E-2</v>
      </c>
      <c r="CE31" s="4">
        <f>'30'!CE1</f>
        <v>9.527736179301019E-2</v>
      </c>
      <c r="CF31" s="4">
        <f>'30'!CF1</f>
        <v>4.8128062131365654E-2</v>
      </c>
      <c r="CG31" s="4">
        <f>'30'!CG1</f>
        <v>4.1298119077405084E-2</v>
      </c>
      <c r="CH31" s="4">
        <f>'30'!CH1</f>
        <v>5.9757892655491356E-2</v>
      </c>
      <c r="CI31" s="4">
        <f>'30'!CI1</f>
        <v>7.753690449179404E-2</v>
      </c>
      <c r="CJ31" s="4">
        <f>'30'!CJ1</f>
        <v>7.4151026439831125E-2</v>
      </c>
      <c r="CK31" s="4">
        <f>'30'!CK1</f>
        <v>3.2113934329777161E-2</v>
      </c>
      <c r="CL31" s="4">
        <f>'30'!CL1</f>
        <v>3.5013833527992873E-2</v>
      </c>
      <c r="CM31" s="4">
        <f>'30'!CM1</f>
        <v>0.94024210734450864</v>
      </c>
      <c r="CN31" s="4">
        <f>'30'!CN1</f>
        <v>0.92246309550820593</v>
      </c>
      <c r="CO31" s="4">
        <f>'30'!CO1</f>
        <v>0.92584897356016893</v>
      </c>
      <c r="CP31" s="4">
        <f>'30'!CP1</f>
        <v>0.96788606567022284</v>
      </c>
      <c r="CQ31" s="4">
        <f>'30'!CQ1</f>
        <v>0.96498616647200708</v>
      </c>
      <c r="CR31" s="4">
        <f>'30'!CR1</f>
        <v>5.9918493226126225E-2</v>
      </c>
      <c r="CS31" s="4">
        <f>'30'!CS1</f>
        <v>7.7770575010689208E-2</v>
      </c>
      <c r="CT31" s="4">
        <f>'30'!CT1</f>
        <v>7.4841572474621199E-2</v>
      </c>
      <c r="CU31" s="4">
        <f>'30'!CU1</f>
        <v>3.0913544358311802E-2</v>
      </c>
      <c r="CV31" s="4">
        <f>'30'!CV1</f>
        <v>3.3872142216658942E-2</v>
      </c>
      <c r="CW31" s="4">
        <f>'30'!CW1</f>
        <v>0.87916381674775201</v>
      </c>
      <c r="CX31" s="4">
        <f>'30'!CX1</f>
        <v>0.85691610832365117</v>
      </c>
      <c r="CY31" s="4">
        <f>'30'!CY1</f>
        <v>0.99281200757247501</v>
      </c>
      <c r="CZ31" s="4">
        <f>'30'!CZ1</f>
        <v>1.1178837911089636</v>
      </c>
      <c r="DA31" s="4">
        <f>'30'!DA1</f>
        <v>0.96134887232658794</v>
      </c>
      <c r="DB31" s="4">
        <f>'30'!DB1</f>
        <v>415.1672225891038</v>
      </c>
      <c r="DC31" s="4">
        <f>'30'!DC1</f>
        <v>425.94601321479894</v>
      </c>
      <c r="DD31" s="4">
        <f>'30'!DD1</f>
        <v>367.64261231334382</v>
      </c>
      <c r="DE31" s="4">
        <f>'30'!DE1</f>
        <v>326.50978831879519</v>
      </c>
      <c r="DF31" s="4">
        <f>'30'!DF1</f>
        <v>379.67486154807989</v>
      </c>
      <c r="DG31" s="4">
        <f>'30'!DG1</f>
        <v>22.637323737639694</v>
      </c>
      <c r="DH31" s="4">
        <f>'30'!DH1</f>
        <v>14.250734861845974</v>
      </c>
      <c r="DI31" s="4">
        <f>'30'!DI1</f>
        <v>19.177940725720887</v>
      </c>
      <c r="DJ31" s="4">
        <f>'30'!DJ1</f>
        <v>19.237056793222465</v>
      </c>
      <c r="DK31" s="4">
        <f>'30'!DK1</f>
        <v>17.255340274796051</v>
      </c>
      <c r="DL31" s="4">
        <f>'30'!DL1</f>
        <v>16.123814114700519</v>
      </c>
      <c r="DM31" s="4">
        <f>'30'!DM1</f>
        <v>25.612714259194323</v>
      </c>
      <c r="DN31" s="4">
        <f>'30'!DN1</f>
        <v>19.032283247724965</v>
      </c>
      <c r="DO31" s="4">
        <f>'30'!DO1</f>
        <v>18.973796455630133</v>
      </c>
      <c r="DP31" s="4">
        <f>'30'!DP1</f>
        <v>21.15287175954078</v>
      </c>
      <c r="DQ31" s="4">
        <f>'30'!DQ1</f>
        <v>1.2203353209931254</v>
      </c>
      <c r="DR31" s="4">
        <f>'30'!DR1</f>
        <v>1.259916527054209</v>
      </c>
      <c r="DS31" s="4">
        <f>'30'!DS1</f>
        <v>1.4654269118791619</v>
      </c>
      <c r="DT31" s="4">
        <f>'30'!DT1</f>
        <v>1.6523070762916605</v>
      </c>
      <c r="DU31" s="4">
        <f>'30'!DU1</f>
        <v>1.5144841003464691</v>
      </c>
      <c r="DV31" s="4">
        <f>'30'!DV1</f>
        <v>299.09811977166902</v>
      </c>
      <c r="DW31" s="4">
        <f>'30'!DW1</f>
        <v>289.70173194997352</v>
      </c>
      <c r="DX31" s="4">
        <f>'30'!DX1</f>
        <v>249.0741756147697</v>
      </c>
      <c r="DY31" s="4">
        <f>'30'!DY1</f>
        <v>220.90324809307495</v>
      </c>
      <c r="DZ31" s="4">
        <f>'30'!DZ1</f>
        <v>241.00616171308687</v>
      </c>
      <c r="EA31" s="4">
        <f>'30'!EA1</f>
        <v>5.8996256452092499</v>
      </c>
      <c r="EB31" s="4">
        <f>'30'!EB1</f>
        <v>5.0232784643121109</v>
      </c>
      <c r="EC31" s="4">
        <f>'30'!EC1</f>
        <v>4.7410529015411162</v>
      </c>
      <c r="ED31" s="4">
        <f>'30'!ED1</f>
        <v>4.7494411243913239</v>
      </c>
      <c r="EE31" s="4">
        <f>'30'!EE1</f>
        <v>5.805057508621779</v>
      </c>
      <c r="EF31" s="4">
        <f>'30'!EF1</f>
        <v>61.868332323152693</v>
      </c>
      <c r="EG31" s="4">
        <f>'30'!EG1</f>
        <v>72.661709398183476</v>
      </c>
      <c r="EH31" s="4">
        <f>'30'!EH1</f>
        <v>76.987118173972263</v>
      </c>
      <c r="EI31" s="4">
        <f>'30'!EI1</f>
        <v>76.851147417218996</v>
      </c>
      <c r="EJ31" s="4">
        <f>'30'!EJ1</f>
        <v>62.876207420494154</v>
      </c>
      <c r="EK31" s="4">
        <f>'30'!EK1</f>
        <v>0.1600707613089706</v>
      </c>
      <c r="EL31" s="4">
        <f>'30'!EL1</f>
        <v>0.18192359086634882</v>
      </c>
      <c r="EM31" s="4">
        <f>'30'!EM1</f>
        <v>0.22124955601422219</v>
      </c>
      <c r="EN31" s="4">
        <f>'30'!EN1</f>
        <v>0.24689668106698689</v>
      </c>
      <c r="EO31" s="4">
        <f>'30'!EO1</f>
        <v>0.17913449103318357</v>
      </c>
      <c r="EP31" s="4">
        <f>'30'!EP1</f>
        <v>0.83584467051907529</v>
      </c>
      <c r="EQ31" s="4">
        <f>'30'!EQ1</f>
        <v>0.81238260656436989</v>
      </c>
      <c r="ER31" s="4">
        <f>'30'!ER1</f>
        <v>0.77267073770601857</v>
      </c>
      <c r="ES31" s="4">
        <f>'30'!ES1</f>
        <v>0.74591922188779214</v>
      </c>
      <c r="ET31" s="4">
        <f>'30'!ET1</f>
        <v>0.81506156042789546</v>
      </c>
      <c r="EU31" s="4">
        <f>'30'!EU1</f>
        <v>1.1963945398838054</v>
      </c>
      <c r="EV31" s="4">
        <f>'30'!EV1</f>
        <v>1.2309470832088329</v>
      </c>
      <c r="EW31" s="4">
        <f>'30'!EW1</f>
        <v>1.2942123354753916</v>
      </c>
      <c r="EX31" s="4">
        <f>'30'!EX1</f>
        <v>1.3406277391125188</v>
      </c>
      <c r="EY31" s="4">
        <f>'30'!EY1</f>
        <v>1.2269011919480224</v>
      </c>
      <c r="EZ31" s="4">
        <f>'30'!EZ1</f>
        <v>0.19150778482509631</v>
      </c>
      <c r="FA31" s="4">
        <f>'30'!FA1</f>
        <v>0.22393831354380916</v>
      </c>
      <c r="FB31" s="4">
        <f>'30'!FB1</f>
        <v>0.28634390461206</v>
      </c>
      <c r="FC31" s="4">
        <f>'30'!FC1</f>
        <v>0.33099653933321926</v>
      </c>
      <c r="FD31" s="4">
        <f>'30'!FD1</f>
        <v>0.21978032056761526</v>
      </c>
      <c r="FE31" s="4">
        <f>'30'!FE1</f>
        <v>4.2886733281733147E-3</v>
      </c>
      <c r="FF31" s="4">
        <f>'30'!FF1</f>
        <v>1.0427580358040209E-2</v>
      </c>
      <c r="FG31" s="4">
        <f>'30'!FG1</f>
        <v>3.2333555979018921E-2</v>
      </c>
      <c r="FH31" s="4">
        <f>'30'!FH1</f>
        <v>1.0670465168869379E-2</v>
      </c>
      <c r="FI31" s="4">
        <f>'30'!FI1</f>
        <v>6.19323001960827E-3</v>
      </c>
      <c r="FJ31" s="4">
        <f>'30'!FJ1</f>
        <v>2.3558221244277248E-2</v>
      </c>
      <c r="FK31" s="4">
        <f>'30'!FK1</f>
        <v>4.9058216959867347E-2</v>
      </c>
      <c r="FL31" s="4">
        <f>'30'!FL1</f>
        <v>0.14527820992353779</v>
      </c>
      <c r="FM31" s="4">
        <f>'30'!FM1</f>
        <v>4.8288485986632837E-2</v>
      </c>
      <c r="FN31" s="4">
        <f>'30'!FN1</f>
        <v>3.3267954763593871E-2</v>
      </c>
      <c r="FO31" s="4">
        <f>'30'!FO1</f>
        <v>4.5115827649110599E-3</v>
      </c>
      <c r="FP31" s="4">
        <f>'30'!FP1</f>
        <v>1.0986014371458991E-2</v>
      </c>
      <c r="FQ31" s="4">
        <f>'30'!FQ1</f>
        <v>4.1599529884556327E-2</v>
      </c>
      <c r="FR31" s="4">
        <f>'30'!FR1</f>
        <v>1.5983321751216122E-2</v>
      </c>
      <c r="FS31" s="4">
        <f>'30'!FS1</f>
        <v>7.3116417625715847E-3</v>
      </c>
      <c r="FT31">
        <f>IFERROR('30'!FT1,0)</f>
        <v>6.2037383177570096</v>
      </c>
      <c r="FU31">
        <f>IFERROR('30'!FU1,0)</f>
        <v>14.157009345794393</v>
      </c>
      <c r="FV31">
        <f>IFERROR('30'!FV1,0)</f>
        <v>49.222429906542054</v>
      </c>
      <c r="FW31">
        <f>IFERROR('30'!FW1,0)</f>
        <v>17.110280373831777</v>
      </c>
      <c r="FX31">
        <f>IFERROR('30'!FX1,0)</f>
        <v>7.4504672897196258</v>
      </c>
      <c r="FY31" s="4">
        <f>'30'!FY1</f>
        <v>0.64748415596574194</v>
      </c>
      <c r="FZ31" s="4">
        <f>'30'!FZ1</f>
        <v>0.61656505334404854</v>
      </c>
      <c r="GA31" s="4">
        <f>'30'!GA1</f>
        <v>0.5646388366413071</v>
      </c>
      <c r="GB31" s="4">
        <f>'30'!GB1</f>
        <v>0.5408807161174618</v>
      </c>
      <c r="GC31" s="4">
        <f>'30'!GC1</f>
        <v>0.5583571925155677</v>
      </c>
      <c r="GD31" s="4">
        <f>'30'!GD1</f>
        <v>5.253697698780424E-2</v>
      </c>
      <c r="GE31" s="4">
        <f>'30'!GE1</f>
        <v>6.6442622448570771E-2</v>
      </c>
      <c r="GF31" s="4">
        <f>'30'!GF1</f>
        <v>7.3618029423288406E-2</v>
      </c>
      <c r="GG31" s="4">
        <f>'30'!GG1</f>
        <v>3.5899646655995585E-2</v>
      </c>
      <c r="GH31" s="4">
        <f>'30'!GH1</f>
        <v>3.3660509377966823E-2</v>
      </c>
      <c r="GI31" s="4">
        <f>'30'!GI1</f>
        <v>6.7058497378832058E-2</v>
      </c>
      <c r="GJ31" s="4">
        <f>'30'!GJ1</f>
        <v>8.3585304521812495E-2</v>
      </c>
      <c r="GK31" s="4">
        <f>'30'!GK1</f>
        <v>9.1588620781829971E-2</v>
      </c>
      <c r="GL31" s="4">
        <f>'30'!GL1</f>
        <v>4.4812042609666231E-2</v>
      </c>
      <c r="GM31" s="4">
        <f>'30'!GM1</f>
        <v>4.1970232711125731E-2</v>
      </c>
      <c r="GN31" s="4">
        <f>'30'!GN1</f>
        <v>7.2587150709771828E-2</v>
      </c>
      <c r="GO31" s="4">
        <f>'30'!GO1</f>
        <v>7.5281449657217059E-2</v>
      </c>
      <c r="GP31" s="4">
        <f>'30'!GP1</f>
        <v>7.797915982633595E-2</v>
      </c>
      <c r="GQ31" s="4">
        <f>'30'!GQ1</f>
        <v>8.3207108036264327E-2</v>
      </c>
      <c r="GR31" s="4">
        <f>'30'!GR1</f>
        <v>9.5516965560547507E-2</v>
      </c>
      <c r="GS31" s="4">
        <f>'30'!GS1</f>
        <v>0.87916381674775201</v>
      </c>
      <c r="GT31" s="4">
        <f>'30'!GT1</f>
        <v>0.85691610832365117</v>
      </c>
      <c r="GU31" s="4">
        <f>'30'!GU1</f>
        <v>0.99281200757247501</v>
      </c>
      <c r="GV31" s="4">
        <f>'30'!GV1</f>
        <v>1.1178837911089636</v>
      </c>
      <c r="GW31" s="4">
        <f>'30'!GW1</f>
        <v>0.96134887232658794</v>
      </c>
      <c r="GX31" s="4">
        <f>'30'!GX1</f>
        <v>1.6249878031044991</v>
      </c>
      <c r="GY31" s="4">
        <f>'30'!GY1</f>
        <v>1.6448740705739286</v>
      </c>
      <c r="GZ31" s="4">
        <f>'30'!GZ1</f>
        <v>1.7753439922468794</v>
      </c>
      <c r="HA31" s="4">
        <f>'30'!HA1</f>
        <v>1.7080444994640578</v>
      </c>
      <c r="HB31" s="4">
        <f>'30'!HB1</f>
        <v>1.5587973716276324</v>
      </c>
      <c r="HC31" s="4">
        <f>'30'!HC1</f>
        <v>0.1600707613089706</v>
      </c>
      <c r="HD31" s="4">
        <f>'30'!HD1</f>
        <v>0.18192359086634882</v>
      </c>
      <c r="HE31" s="4">
        <f>'30'!HE1</f>
        <v>0.22124955601422219</v>
      </c>
      <c r="HF31" s="4">
        <f>'30'!HF1</f>
        <v>0.24689668106698689</v>
      </c>
      <c r="HG31" s="4">
        <f>'30'!HG1</f>
        <v>0.17913449103318357</v>
      </c>
      <c r="HH31" s="4">
        <f>'30'!HH1</f>
        <v>6.7058497378832058E-2</v>
      </c>
      <c r="HI31" s="4">
        <f>'30'!HI1</f>
        <v>8.3585304521812495E-2</v>
      </c>
      <c r="HJ31" s="4">
        <f>'30'!HJ1</f>
        <v>9.1588620781829971E-2</v>
      </c>
      <c r="HK31" s="4">
        <f>'30'!HK1</f>
        <v>4.4812042609666231E-2</v>
      </c>
      <c r="HL31" s="4">
        <f>'30'!HL1</f>
        <v>4.1970232711125731E-2</v>
      </c>
      <c r="HM31" s="4">
        <f>'30'!HM1</f>
        <v>0.94411583585375991</v>
      </c>
      <c r="HN31" s="4">
        <f>'30'!HN1</f>
        <v>0.93587166319838044</v>
      </c>
      <c r="HO31" s="4">
        <f>'30'!HO1</f>
        <v>1.0778131610200627</v>
      </c>
      <c r="HP31" s="4">
        <f>'30'!HP1</f>
        <v>1.2049655707749474</v>
      </c>
      <c r="HQ31" s="4">
        <f>'30'!HQ1</f>
        <v>1.0375253231268362</v>
      </c>
      <c r="HR31" s="4">
        <f>'30'!HR1</f>
        <v>5.5902745894046673</v>
      </c>
      <c r="HS31" s="4">
        <f>'30'!HS1</f>
        <v>4.7940353268751084</v>
      </c>
      <c r="HT31" s="4">
        <f>'30'!HT1</f>
        <v>3.7947379549916933</v>
      </c>
      <c r="HU31" s="4">
        <f>'30'!HU1</f>
        <v>3.3775125232574781</v>
      </c>
      <c r="HV31" s="4">
        <f>'30'!HV1</f>
        <v>4.563787657572548</v>
      </c>
      <c r="HW31" s="4">
        <f>'30'!HW1</f>
        <v>0.84191114145787505</v>
      </c>
      <c r="HX31" s="4">
        <f>'30'!HX1</f>
        <v>0.90120769643506826</v>
      </c>
      <c r="HY31" s="4">
        <f>'30'!HY1</f>
        <v>0.99042272015859223</v>
      </c>
      <c r="HZ31" s="4">
        <f>'30'!HZ1</f>
        <v>0.83097935466747674</v>
      </c>
      <c r="IA31" s="4">
        <f>'30'!IA1</f>
        <v>0.75639108312801029</v>
      </c>
      <c r="IB31" s="4">
        <f>'30'!IB1</f>
        <v>6.2472371082798031</v>
      </c>
      <c r="IC31" s="4">
        <f>'30'!IC1</f>
        <v>5.4968132238256855</v>
      </c>
      <c r="ID31" s="4">
        <f>'30'!ID1</f>
        <v>4.5197830812176578</v>
      </c>
      <c r="IE31" s="4">
        <f>'30'!IE1</f>
        <v>4.0502772077713125</v>
      </c>
      <c r="IF31" s="4">
        <f>'30'!IF1</f>
        <v>5.5823978633726998</v>
      </c>
      <c r="IG31" s="4">
        <f>'30'!IG1</f>
        <v>0</v>
      </c>
      <c r="IH31" s="4">
        <f>'30'!IH1</f>
        <v>0</v>
      </c>
      <c r="II31" s="4">
        <f>'30'!II1</f>
        <v>0</v>
      </c>
      <c r="IJ31" s="4">
        <f>'30'!IJ1</f>
        <v>0</v>
      </c>
      <c r="IK31" s="4">
        <f>'30'!IK1</f>
        <v>0</v>
      </c>
      <c r="IL31" s="4">
        <f>'30'!IL1</f>
        <v>6.7058497378832058E-2</v>
      </c>
      <c r="IM31" s="4">
        <f>'30'!IM1</f>
        <v>8.3585304521812495E-2</v>
      </c>
      <c r="IN31" s="4">
        <f>'30'!IN1</f>
        <v>9.1588620781829971E-2</v>
      </c>
      <c r="IO31" s="4">
        <f>'30'!IO1</f>
        <v>4.4812042609666231E-2</v>
      </c>
      <c r="IP31" s="4">
        <f>'30'!IP1</f>
        <v>4.1970232711125731E-2</v>
      </c>
      <c r="IQ31" s="4">
        <f>'30'!IQ1</f>
        <v>0.94411583585375991</v>
      </c>
      <c r="IR31" s="4">
        <f>'30'!IR1</f>
        <v>0.93587166319838044</v>
      </c>
      <c r="IS31" s="4">
        <f>'30'!IS1</f>
        <v>1.0778131610200627</v>
      </c>
      <c r="IT31" s="4">
        <f>'30'!IT1</f>
        <v>1.2049655707749474</v>
      </c>
      <c r="IU31" s="4">
        <f>'30'!IU1</f>
        <v>1.0375253231268362</v>
      </c>
      <c r="IV31" s="4">
        <f>'30'!IV1</f>
        <v>5.5902745894046673</v>
      </c>
      <c r="IW31" s="4">
        <f>'30'!IW1</f>
        <v>4.7940353268751084</v>
      </c>
      <c r="IX31" s="4">
        <f>'30'!IX1</f>
        <v>3.7947379549916933</v>
      </c>
      <c r="IY31" s="4">
        <f>'30'!IY1</f>
        <v>3.3775125232574781</v>
      </c>
      <c r="IZ31" s="4">
        <f>'30'!IZ1</f>
        <v>4.563787657572548</v>
      </c>
      <c r="JA31" s="4">
        <f>'30'!JA1</f>
        <v>1.7763991723771055</v>
      </c>
      <c r="JB31" s="4">
        <f>'30'!JB1</f>
        <v>1.6702363415132637</v>
      </c>
      <c r="JC31" s="4">
        <f>'30'!JC1</f>
        <v>1.5144663737865345</v>
      </c>
      <c r="JD31" s="4">
        <f>'30'!JD1</f>
        <v>1.2592181409960741</v>
      </c>
      <c r="JE31" s="4">
        <f>'30'!JE1</f>
        <v>1.5188562415042286</v>
      </c>
      <c r="JF31" s="4">
        <f>'30'!JF1</f>
        <v>0.83584467051907529</v>
      </c>
      <c r="JG31" s="4">
        <f>'30'!JG1</f>
        <v>0.81238260656436989</v>
      </c>
      <c r="JH31" s="4">
        <f>'30'!JH1</f>
        <v>0.77267073770601857</v>
      </c>
      <c r="JI31" s="4">
        <f>'30'!JI1</f>
        <v>0.74591922188779214</v>
      </c>
      <c r="JJ31" s="4">
        <f>'30'!JJ1</f>
        <v>0.81506156042789546</v>
      </c>
      <c r="JK31" s="4">
        <f>'30'!JK1</f>
        <v>34.684844832780961</v>
      </c>
      <c r="JL31" s="4">
        <f>'30'!JL1</f>
        <v>16.035912331660946</v>
      </c>
      <c r="JM31" s="4">
        <f>'30'!JM1</f>
        <v>5.7192602718918506</v>
      </c>
      <c r="JN31" s="4">
        <f>'30'!JN1</f>
        <v>17.881472580292769</v>
      </c>
      <c r="JO31" s="4">
        <f>'30'!JO1</f>
        <v>25.939538384345209</v>
      </c>
      <c r="JP31" s="4">
        <f>'30'!JP1</f>
        <v>6.7058497378832058E-2</v>
      </c>
      <c r="JQ31" s="4">
        <f>'30'!JQ1</f>
        <v>8.3585304521812495E-2</v>
      </c>
      <c r="JR31" s="4">
        <f>'30'!JR1</f>
        <v>9.1588620781829971E-2</v>
      </c>
      <c r="JS31" s="4">
        <f>'30'!JS1</f>
        <v>4.4812042609666231E-2</v>
      </c>
      <c r="JT31" s="4">
        <f>'30'!JT1</f>
        <v>4.1970232711125731E-2</v>
      </c>
      <c r="JU31" s="4">
        <f>'30'!JU1</f>
        <v>4.1357224742062503E-3</v>
      </c>
      <c r="JV31" s="4">
        <f>'30'!JV1</f>
        <v>9.9988250654464948E-3</v>
      </c>
      <c r="JW31" s="4">
        <f>'30'!JW1</f>
        <v>3.0878224836251838E-2</v>
      </c>
      <c r="JX31" s="4">
        <f>'30'!JX1</f>
        <v>1.0024925420862883E-2</v>
      </c>
      <c r="JY31" s="4">
        <f>'30'!JY1</f>
        <v>5.8094963257049083E-3</v>
      </c>
      <c r="JZ31" s="4">
        <f>'30'!JZ1</f>
        <v>4</v>
      </c>
      <c r="KA31" s="4">
        <f>'30'!KA1</f>
        <v>4</v>
      </c>
      <c r="KB31" s="4">
        <f>'30'!KB1</f>
        <v>4</v>
      </c>
      <c r="KC31" s="4">
        <f>'30'!KC1</f>
        <v>4</v>
      </c>
      <c r="KD31" s="4">
        <f>'30'!KD1</f>
        <v>4</v>
      </c>
      <c r="KE31" s="4">
        <f>'30'!KE1</f>
        <v>4</v>
      </c>
      <c r="KF31" s="4">
        <f>'30'!KF1</f>
        <v>3</v>
      </c>
      <c r="KG31" s="4">
        <f>'30'!KG1</f>
        <v>2</v>
      </c>
      <c r="KH31" s="4">
        <f>'30'!KH1</f>
        <v>3</v>
      </c>
      <c r="KI31" s="4">
        <f>'30'!KI1</f>
        <v>3</v>
      </c>
      <c r="KJ31" s="4">
        <f>'30'!KJ1</f>
        <v>1</v>
      </c>
      <c r="KK31" s="4">
        <f>'30'!KK1</f>
        <v>2</v>
      </c>
      <c r="KL31" s="4">
        <f>'30'!KL1</f>
        <v>2</v>
      </c>
      <c r="KM31" s="4">
        <f>'30'!KM1</f>
        <v>1</v>
      </c>
      <c r="KN31" s="4">
        <f>'30'!KN1</f>
        <v>1</v>
      </c>
      <c r="KO31" s="4">
        <f>'30'!KO1</f>
        <v>1</v>
      </c>
      <c r="KP31" s="4">
        <f>'30'!KP1</f>
        <v>1</v>
      </c>
      <c r="KQ31" s="4">
        <f>'30'!KQ1</f>
        <v>1</v>
      </c>
      <c r="KR31" s="4">
        <f>'30'!KR1</f>
        <v>1</v>
      </c>
      <c r="KS31" s="4">
        <f>'30'!KS1</f>
        <v>1</v>
      </c>
      <c r="KT31" s="4">
        <f>'30'!KT1</f>
        <v>4</v>
      </c>
      <c r="KU31" s="4">
        <f>'30'!KU1</f>
        <v>3.5</v>
      </c>
      <c r="KV31" s="4">
        <f>'30'!KV1</f>
        <v>3</v>
      </c>
      <c r="KW31" s="4">
        <f>'30'!KW1</f>
        <v>3.5</v>
      </c>
      <c r="KX31" s="4">
        <f>'30'!KX1</f>
        <v>3.5</v>
      </c>
      <c r="KY31" s="4">
        <f>'30'!KY1</f>
        <v>1</v>
      </c>
      <c r="KZ31" s="4">
        <f>'30'!KZ1</f>
        <v>1.5</v>
      </c>
      <c r="LA31" s="4">
        <f>'30'!LA1</f>
        <v>1.5</v>
      </c>
      <c r="LB31" s="4">
        <f>'30'!LB1</f>
        <v>1</v>
      </c>
      <c r="LC31" s="4">
        <f>'30'!LC1</f>
        <v>1</v>
      </c>
      <c r="LD31" s="4">
        <f>'30'!LD1</f>
        <v>2.5</v>
      </c>
      <c r="LE31" s="4">
        <f>'30'!LE1</f>
        <v>2.5</v>
      </c>
      <c r="LF31" s="4">
        <f>'30'!LF1</f>
        <v>2.25</v>
      </c>
      <c r="LG31" s="4">
        <f>'30'!LG1</f>
        <v>2.25</v>
      </c>
      <c r="LH31" s="4">
        <f>'30'!LH1</f>
        <v>2.25</v>
      </c>
      <c r="LI31" s="4">
        <f>'30'!LI1</f>
        <v>3.9527281519490636</v>
      </c>
      <c r="LJ31" s="4">
        <f>'30'!LJ1</f>
        <v>3.67717228394502</v>
      </c>
      <c r="LK31" s="4">
        <f>'30'!LK1</f>
        <v>3.311567857124174</v>
      </c>
      <c r="LL31" s="4">
        <f>'30'!LL1</f>
        <v>3.2204340980656769</v>
      </c>
      <c r="LM31" s="4">
        <f>'30'!LM1</f>
        <v>2.8601903442776044</v>
      </c>
      <c r="LN31" s="4">
        <f>'30'!LN1</f>
        <v>2.6442880271747198</v>
      </c>
      <c r="LO31" s="4">
        <f>'30'!LO1</f>
        <v>2.2142617893250836</v>
      </c>
      <c r="LP31" s="4">
        <f>'30'!LP1</f>
        <v>1.7769072988682151</v>
      </c>
      <c r="LQ31" s="4">
        <f>'30'!LQ1</f>
        <v>1.5773440998721127</v>
      </c>
      <c r="LR31" s="4">
        <f>'30'!LR1</f>
        <v>2.1702825069092762</v>
      </c>
      <c r="LS31" s="4">
        <f>'30'!LS1</f>
        <v>0.43964439829027591</v>
      </c>
      <c r="LT31" s="4">
        <f>'30'!LT1</f>
        <v>0.42794429217502788</v>
      </c>
      <c r="LU31" s="4">
        <f>'30'!LU1</f>
        <v>0.49704924916054649</v>
      </c>
      <c r="LV31" s="4">
        <f>'30'!LV1</f>
        <v>0.55865731883142511</v>
      </c>
      <c r="LW31" s="4">
        <f>'30'!LW1</f>
        <v>0.48112520650963214</v>
      </c>
      <c r="LX31" s="4">
        <f>'30'!LX1</f>
        <v>0.50283961928168097</v>
      </c>
      <c r="LY31" s="4">
        <f>'30'!LY1</f>
        <v>0.65429881843051141</v>
      </c>
      <c r="LZ31" s="4">
        <f>'30'!LZ1</f>
        <v>0.76221889434408152</v>
      </c>
      <c r="MA31" s="4">
        <f>'30'!MA1</f>
        <v>0.38502449705092523</v>
      </c>
      <c r="MB31" s="4">
        <f>'30'!MB1</f>
        <v>0.33038495261924067</v>
      </c>
      <c r="MC31" s="4">
        <f>'30'!MC1</f>
        <v>1.7863709089413071</v>
      </c>
      <c r="MD31" s="4">
        <f>'30'!MD1</f>
        <v>1.6592358424598299</v>
      </c>
      <c r="ME31" s="4">
        <f>'30'!ME1</f>
        <v>1.5032423858835138</v>
      </c>
      <c r="MF31" s="4">
        <f>'30'!MF1</f>
        <v>1.2695020333088214</v>
      </c>
      <c r="MG31" s="4">
        <f>'30'!MG1</f>
        <v>1.3778800571498457</v>
      </c>
      <c r="MH31" s="4">
        <f>'30'!MH1</f>
        <v>3.9527281519490636</v>
      </c>
      <c r="MI31" s="4">
        <f>'30'!MI1</f>
        <v>3.67717228394502</v>
      </c>
      <c r="MJ31" s="4">
        <f>'30'!MJ1</f>
        <v>3.311567857124174</v>
      </c>
      <c r="MK31" s="4">
        <f>'30'!MK1</f>
        <v>3.2204340980656769</v>
      </c>
      <c r="ML31" s="4">
        <f>'30'!ML1</f>
        <v>2.8601903442776044</v>
      </c>
      <c r="MM31" s="4">
        <f>'30'!MM1</f>
        <v>1.6716893410381506</v>
      </c>
      <c r="MN31" s="4">
        <f>'30'!MN1</f>
        <v>1.6247652131287398</v>
      </c>
      <c r="MO31" s="4">
        <f>'30'!MO1</f>
        <v>1.5453414754120371</v>
      </c>
      <c r="MP31" s="4">
        <f>'30'!MP1</f>
        <v>1.4918384437755843</v>
      </c>
      <c r="MQ31" s="4">
        <f>'30'!MQ1</f>
        <v>1.6301231208557909</v>
      </c>
      <c r="MR31" s="4">
        <f>'30'!MR1</f>
        <v>5.2217198424246725</v>
      </c>
      <c r="MS31" s="4">
        <f>'30'!MS1</f>
        <v>4.4655154545690081</v>
      </c>
      <c r="MT31" s="4">
        <f>'30'!MT1</f>
        <v>3.4923041276356295</v>
      </c>
      <c r="MU31" s="4">
        <f>'30'!MU1</f>
        <v>3.0211796232506369</v>
      </c>
      <c r="MV31" s="4">
        <f>'30'!MV1</f>
        <v>4.5499979134499018</v>
      </c>
      <c r="MW31" s="4">
        <f>'30'!MW1</f>
        <v>1.4178801279108169</v>
      </c>
      <c r="MX31" s="4">
        <f>'30'!MX1</f>
        <v>1.2307007367016649</v>
      </c>
      <c r="MY31" s="4">
        <f>'30'!MY1</f>
        <v>0.98992055580727989</v>
      </c>
      <c r="MZ31" s="4">
        <f>'30'!MZ1</f>
        <v>0.87912637755832257</v>
      </c>
      <c r="NA31" s="4">
        <f>'30'!NA1</f>
        <v>1.276526103842814</v>
      </c>
      <c r="NB31" s="4">
        <f>'30'!NB1</f>
        <v>1.7165798763481754</v>
      </c>
      <c r="NC31" s="4">
        <f>'30'!NC1</f>
        <v>1.1086837807825463</v>
      </c>
      <c r="ND31" s="4">
        <f>'30'!ND1</f>
        <v>1.2877859775697702</v>
      </c>
      <c r="NE31" s="4">
        <f>'30'!NE1</f>
        <v>1.1472305646450611</v>
      </c>
      <c r="NF31" s="4">
        <f>'30'!NF1</f>
        <v>1.196606197223415</v>
      </c>
      <c r="NG31" s="4">
        <f>'30'!NG1</f>
        <v>1.2614036359535719</v>
      </c>
      <c r="NH31" s="4">
        <f>'30'!NH1</f>
        <v>1.2394425430709437</v>
      </c>
      <c r="NI31" s="4">
        <f>'30'!NI1</f>
        <v>1.0051653828726779</v>
      </c>
      <c r="NJ31" s="4">
        <f>'30'!NJ1</f>
        <v>0.89786174323744095</v>
      </c>
      <c r="NK31" s="4">
        <f>'30'!NK1</f>
        <v>1.3160230168045575</v>
      </c>
      <c r="NL31" s="4">
        <f>'30'!NL1</f>
        <v>2.6442880271747198</v>
      </c>
      <c r="NM31" s="4">
        <f>'30'!NM1</f>
        <v>2.2142617893250836</v>
      </c>
      <c r="NN31" s="4">
        <f>'30'!NN1</f>
        <v>1.7769072988682151</v>
      </c>
      <c r="NO31" s="4">
        <f>'30'!NO1</f>
        <v>1.5773440998721129</v>
      </c>
      <c r="NP31" s="4">
        <f>'30'!NP1</f>
        <v>2.1702825069092762</v>
      </c>
      <c r="NQ31" s="4">
        <f>'30'!NQ1</f>
        <v>2.2361098357618667</v>
      </c>
      <c r="NR31" s="4">
        <f>'30'!NR1</f>
        <v>1.9176141307500434</v>
      </c>
      <c r="NS31" s="4">
        <f>'30'!NS1</f>
        <v>1.5178951819966773</v>
      </c>
      <c r="NT31" s="4">
        <f>'30'!NT1</f>
        <v>1.3510050093029913</v>
      </c>
      <c r="NU31" s="4">
        <f>'30'!NU1</f>
        <v>1.8255150630290191</v>
      </c>
      <c r="NV31" s="4">
        <f>'30'!NV1</f>
        <v>2.1561222393659207</v>
      </c>
      <c r="NW31" s="4">
        <f>'30'!NW1</f>
        <v>2.0531616276356819</v>
      </c>
      <c r="NX31" s="4">
        <f>'30'!NX1</f>
        <v>1.8802473260155528</v>
      </c>
      <c r="NY31" s="4">
        <f>'30'!NY1</f>
        <v>1.8011327846711478</v>
      </c>
      <c r="NZ31" s="4">
        <f>'30'!NZ1</f>
        <v>1.8593294510768406</v>
      </c>
      <c r="OA31" s="4">
        <f>'30'!OA1</f>
        <v>0.43958190837387601</v>
      </c>
      <c r="OB31" s="4">
        <f>'30'!OB1</f>
        <v>0.42845805416182559</v>
      </c>
      <c r="OC31" s="4">
        <f>'30'!OC1</f>
        <v>0.4964060037862375</v>
      </c>
      <c r="OD31" s="4">
        <f>'30'!OD1</f>
        <v>0.55894189555448182</v>
      </c>
      <c r="OE31" s="4">
        <f>'30'!OE1</f>
        <v>0.48067443616329397</v>
      </c>
      <c r="OF31" s="4">
        <f>'30'!OF1</f>
        <v>0.26295669750510425</v>
      </c>
      <c r="OG31" s="4">
        <f>'30'!OG1</f>
        <v>0.26370459602391566</v>
      </c>
      <c r="OH31" s="4">
        <f>'30'!OH1</f>
        <v>0.32122738675209622</v>
      </c>
      <c r="OI31" s="4">
        <f>'30'!OI1</f>
        <v>0.37466650486623526</v>
      </c>
      <c r="OJ31" s="4">
        <f>'30'!OJ1</f>
        <v>0.29487001933384449</v>
      </c>
      <c r="OK31" s="4">
        <f>'30'!OK1</f>
        <v>0.81349308403195186</v>
      </c>
      <c r="OL31" s="4">
        <f>'30'!OL1</f>
        <v>0.80611098505943912</v>
      </c>
      <c r="OM31" s="4">
        <f>'30'!OM1</f>
        <v>0.72348701859123621</v>
      </c>
      <c r="ON31" s="4">
        <f>'30'!ON1</f>
        <v>0.55313700384122921</v>
      </c>
      <c r="OO31" s="4">
        <f>'30'!OO1</f>
        <v>0.71436058618700071</v>
      </c>
      <c r="OP31" s="4">
        <f>'30'!OP1</f>
        <v>2.9383356209648723</v>
      </c>
      <c r="OQ31" s="4">
        <f>'30'!OQ1</f>
        <v>3.8474555453962362</v>
      </c>
      <c r="OR31" s="4">
        <f>'30'!OR1</f>
        <v>4.0996465470364329</v>
      </c>
      <c r="OS31" s="4">
        <f>'30'!OS1</f>
        <v>2.3223132140329592</v>
      </c>
      <c r="OT31" s="4">
        <f>'30'!OT1</f>
        <v>1.9605691694097567</v>
      </c>
      <c r="OU31" s="4">
        <f>'30'!OU1</f>
        <v>1.7113076385622745</v>
      </c>
      <c r="OV31" s="4">
        <f>'30'!OV1</f>
        <v>1.700601373324321</v>
      </c>
      <c r="OW31" s="4">
        <f>'30'!OW1</f>
        <v>1.8592307546490248</v>
      </c>
      <c r="OX31" s="4">
        <f>'30'!OX1</f>
        <v>1.6579352635309976</v>
      </c>
      <c r="OY31" s="4">
        <f>'30'!OY1</f>
        <v>1.6851481588823791</v>
      </c>
      <c r="OZ31" s="4">
        <f>'30'!OZ1</f>
        <v>1.0507395397560848</v>
      </c>
      <c r="PA31" s="4">
        <f>'30'!PA1</f>
        <v>1.3288524489714155</v>
      </c>
      <c r="PB31" s="4">
        <f>'30'!PB1</f>
        <v>1.4723605884657682</v>
      </c>
      <c r="PC31" s="4">
        <f>'30'!PC1</f>
        <v>0.71799293311991164</v>
      </c>
      <c r="PD31" s="4">
        <f>'30'!PD1</f>
        <v>0.67321018755933648</v>
      </c>
      <c r="PE31" s="4">
        <f>'30'!PE1</f>
        <v>2.3899759529344267</v>
      </c>
      <c r="PF31" s="4">
        <f>'30'!PF1</f>
        <v>3.1051996095508594</v>
      </c>
      <c r="PG31" s="4">
        <f>'30'!PG1</f>
        <v>2.9622026206706873</v>
      </c>
      <c r="PH31" s="4">
        <f>'30'!PH1</f>
        <v>1.2852117190942345</v>
      </c>
      <c r="PI31" s="4">
        <f>'30'!PI1</f>
        <v>1.3992411506418523</v>
      </c>
      <c r="PJ31" s="4">
        <f>'30'!PJ1</f>
        <v>0.79347960895274561</v>
      </c>
      <c r="PK31" s="4">
        <f>'30'!PK1</f>
        <v>0.7361930808920969</v>
      </c>
      <c r="PL31" s="4">
        <f>'30'!PL1</f>
        <v>0.88211735543798397</v>
      </c>
      <c r="PM31" s="4">
        <f>'30'!PM1</f>
        <v>1.2899534978347429</v>
      </c>
      <c r="PN31" s="4">
        <f>'30'!PN1</f>
        <v>1.3239829723567969</v>
      </c>
      <c r="PO31" s="12">
        <f>'30'!PO1</f>
        <v>2.8071293382811602</v>
      </c>
      <c r="PP31" s="4">
        <f>'30'!PP1</f>
        <v>2.4132419334077926</v>
      </c>
      <c r="PQ31" s="4">
        <f>'30'!PQ1</f>
        <v>2.175181975463262</v>
      </c>
      <c r="PR31" s="4">
        <f>'30'!PR1</f>
        <v>2.0182105385722884</v>
      </c>
      <c r="PS31" s="4">
        <f>'30'!PS1</f>
        <v>2.224320031592935</v>
      </c>
      <c r="PT31" s="4">
        <f>'30'!PT1</f>
        <v>2.1306040192534543</v>
      </c>
      <c r="PU31" s="4">
        <f>'30'!PU1</f>
        <v>1.8624810574431974</v>
      </c>
      <c r="PV31" s="4">
        <f>'30'!PV1</f>
        <v>1.509820187207376</v>
      </c>
      <c r="PW31" s="4">
        <f>'30'!PW1</f>
        <v>1.3507002699025774</v>
      </c>
      <c r="PX31" s="4">
        <f>'30'!PX1</f>
        <v>1.8407959197769923</v>
      </c>
      <c r="PY31" s="4">
        <f>'30'!PY1</f>
        <v>0.50534389663697732</v>
      </c>
      <c r="PZ31" s="4">
        <f>'30'!PZ1</f>
        <v>0.49942454508172673</v>
      </c>
      <c r="QA31" s="4">
        <f>'30'!QA1</f>
        <v>0.51370680304319005</v>
      </c>
      <c r="QB31" s="4">
        <f>'30'!QB1</f>
        <v>0.49558180142064873</v>
      </c>
      <c r="QC31" s="4">
        <f>'30'!QC1</f>
        <v>0.49663501389471304</v>
      </c>
      <c r="QD31" s="4">
        <f>'30'!QD1</f>
        <v>1.7982676474515575</v>
      </c>
      <c r="QE31" s="4">
        <f>'30'!QE1</f>
        <v>2.1005046085493198</v>
      </c>
      <c r="QF31" s="4">
        <f>'30'!QF1</f>
        <v>2.2358541102526419</v>
      </c>
      <c r="QG31" s="4">
        <f>'30'!QG1</f>
        <v>1.4885197150187484</v>
      </c>
      <c r="QH31" s="4">
        <f>'30'!QH1</f>
        <v>1.4407676849578688</v>
      </c>
      <c r="QI31" s="4">
        <f>'30'!QI1</f>
        <v>1.9694464072892419</v>
      </c>
      <c r="QJ31" s="4">
        <f>'30'!QJ1</f>
        <v>1.9398629737013919</v>
      </c>
      <c r="QK31" s="4">
        <f>'30'!QK1</f>
        <v>1.8402185045052022</v>
      </c>
      <c r="QL31" s="4">
        <f>'30'!QL1</f>
        <v>1.4481168777724396</v>
      </c>
      <c r="QM31" s="4">
        <f>'30'!QM1</f>
        <v>1.6260247650814914</v>
      </c>
    </row>
    <row r="32" spans="1:455" x14ac:dyDescent="0.25">
      <c r="A32" s="14" t="s">
        <v>586</v>
      </c>
      <c r="B32" s="14"/>
      <c r="C32" s="14"/>
      <c r="D32" s="14"/>
      <c r="E32" s="14"/>
      <c r="F32" s="14"/>
      <c r="N32">
        <f>IFERROR('31'!N1,0)</f>
        <v>25415</v>
      </c>
      <c r="O32" s="4">
        <f>'31'!O1</f>
        <v>23174</v>
      </c>
      <c r="P32" s="4">
        <f>'31'!P1</f>
        <v>51288</v>
      </c>
      <c r="Q32" s="4">
        <f>'31'!Q1</f>
        <v>57500</v>
      </c>
      <c r="R32" s="4">
        <f>'31'!R1</f>
        <v>30922</v>
      </c>
      <c r="S32" s="4">
        <f>'31'!S1</f>
        <v>38713</v>
      </c>
      <c r="T32" s="4">
        <f>'31'!T1</f>
        <v>29917</v>
      </c>
      <c r="U32" s="4">
        <f>'31'!U1</f>
        <v>65954</v>
      </c>
      <c r="V32" s="4">
        <f>'31'!V1</f>
        <v>71668</v>
      </c>
      <c r="W32" s="4">
        <f>'31'!W1</f>
        <v>37520</v>
      </c>
      <c r="X32" s="7">
        <f>'31'!X1</f>
        <v>-8.088263481176336E-2</v>
      </c>
      <c r="Y32" s="7">
        <f>'31'!Y1</f>
        <v>-2.6966927245103932E-2</v>
      </c>
      <c r="Z32" s="7">
        <f>'31'!Z1</f>
        <v>4.2875182156311809E-2</v>
      </c>
      <c r="AA32" s="7">
        <f>'31'!AA1</f>
        <v>9.8604189404199918E-2</v>
      </c>
      <c r="AB32" s="7">
        <f>'31'!AB1</f>
        <v>-0.14314615503453959</v>
      </c>
      <c r="AC32" s="7">
        <f>'31'!AC1</f>
        <v>4.170865631837288E-2</v>
      </c>
      <c r="AD32" s="7">
        <f>'31'!AD1</f>
        <v>6.5203549358780741E-2</v>
      </c>
      <c r="AE32" s="7">
        <f>'31'!AE1</f>
        <v>0.15535372398117497</v>
      </c>
      <c r="AF32" s="7">
        <f>'31'!AF1</f>
        <v>-4.0454247350799076E-2</v>
      </c>
      <c r="AG32" s="7">
        <f>'31'!AG1</f>
        <v>-6.8783821945894066E-2</v>
      </c>
      <c r="AH32" s="7">
        <f>'31'!AH1</f>
        <v>3.0063309849328708E-2</v>
      </c>
      <c r="AI32" s="7">
        <f>'31'!AI1</f>
        <v>6.6969298588698989E-2</v>
      </c>
      <c r="AJ32" s="4">
        <f>'31'!AJ1</f>
        <v>312270</v>
      </c>
      <c r="AK32" s="4">
        <f>'31'!AK1</f>
        <v>216156</v>
      </c>
      <c r="AL32" s="4">
        <f>'31'!AL1</f>
        <v>227484</v>
      </c>
      <c r="AM32" s="4">
        <f>'31'!AM1</f>
        <v>202797</v>
      </c>
      <c r="AN32" s="4">
        <f>'31'!AN1</f>
        <v>221137</v>
      </c>
      <c r="AO32" s="4">
        <f>'31'!AO1</f>
        <v>0.42025787194480463</v>
      </c>
      <c r="AP32" s="4">
        <f>'31'!AP1</f>
        <v>0.25118464444657895</v>
      </c>
      <c r="AQ32" s="4">
        <f>'31'!AQ1</f>
        <v>0.16145205196237208</v>
      </c>
      <c r="AR32" s="4">
        <f>'31'!AR1</f>
        <v>0.23490566898805232</v>
      </c>
      <c r="AS32" s="4">
        <f>'31'!AS1</f>
        <v>0.44573147450648559</v>
      </c>
      <c r="AT32" s="4">
        <f>'31'!AT1</f>
        <v>0.83042595356347715</v>
      </c>
      <c r="AU32" s="4">
        <f>'31'!AU1</f>
        <v>0.7654043799827106</v>
      </c>
      <c r="AV32" s="4">
        <f>'31'!AV1</f>
        <v>0.81761052341407947</v>
      </c>
      <c r="AW32" s="4">
        <f>'31'!AW1</f>
        <v>0.85027518916402733</v>
      </c>
      <c r="AX32" s="4">
        <f>'31'!AX1</f>
        <v>0.99684749295716513</v>
      </c>
      <c r="AY32" s="4">
        <f>'31'!AY1</f>
        <v>2.003239302228855</v>
      </c>
      <c r="AZ32" s="4">
        <f>'31'!AZ1</f>
        <v>1.8529119841193609</v>
      </c>
      <c r="BA32" s="4">
        <f>'31'!BA1</f>
        <v>2.0178146859170947</v>
      </c>
      <c r="BB32" s="4">
        <f>'31'!BB1</f>
        <v>2.0282627942424769</v>
      </c>
      <c r="BC32" s="4">
        <f>'31'!BC1</f>
        <v>1.9415057735767283</v>
      </c>
      <c r="BD32" s="4">
        <f>'31'!BD1</f>
        <v>205027</v>
      </c>
      <c r="BE32" s="4">
        <f>'31'!BE1</f>
        <v>213112</v>
      </c>
      <c r="BF32" s="4">
        <f>'31'!BF1</f>
        <v>236304</v>
      </c>
      <c r="BG32" s="4">
        <f>'31'!BG1</f>
        <v>225315</v>
      </c>
      <c r="BH32" s="4">
        <f>'31'!BH1</f>
        <v>182477</v>
      </c>
      <c r="BI32" s="4">
        <f>'31'!BI1</f>
        <v>4.1889263365312859</v>
      </c>
      <c r="BJ32" s="4">
        <f>'31'!BJ1</f>
        <v>4.0415603063178045</v>
      </c>
      <c r="BK32" s="4">
        <f>'31'!BK1</f>
        <v>3.6979949556503486</v>
      </c>
      <c r="BL32" s="4">
        <f>'31'!BL1</f>
        <v>3.5755364711625948</v>
      </c>
      <c r="BM32" s="4">
        <f>'31'!BM1</f>
        <v>3.6408533678216979</v>
      </c>
      <c r="BN32" s="4">
        <f>'31'!BN1</f>
        <v>87.134499553469027</v>
      </c>
      <c r="BO32" s="4">
        <f>'31'!BO1</f>
        <v>90.311654988650943</v>
      </c>
      <c r="BP32" s="4">
        <f>'31'!BP1</f>
        <v>98.702135718789592</v>
      </c>
      <c r="BQ32" s="4">
        <f>'31'!BQ1</f>
        <v>102.0825833951903</v>
      </c>
      <c r="BR32" s="4">
        <f>'31'!BR1</f>
        <v>100.25122220683593</v>
      </c>
      <c r="BS32" s="4">
        <f>'31'!BS1</f>
        <v>4.0769413395274824E-2</v>
      </c>
      <c r="BT32" s="4">
        <f>'31'!BT1</f>
        <v>3.4167745435994823E-2</v>
      </c>
      <c r="BU32" s="4">
        <f>'31'!BU1</f>
        <v>7.3579814041968963E-2</v>
      </c>
      <c r="BV32" s="4">
        <f>'31'!BV1</f>
        <v>8.602864828795509E-2</v>
      </c>
      <c r="BW32" s="4">
        <f>'31'!BW1</f>
        <v>5.0825783376507255E-2</v>
      </c>
      <c r="BX32" s="4">
        <f>'31'!BX1</f>
        <v>6.2101369300463276E-2</v>
      </c>
      <c r="BY32" s="4">
        <f>'31'!BY1</f>
        <v>4.4109624588273805E-2</v>
      </c>
      <c r="BZ32" s="4">
        <f>'31'!BZ1</f>
        <v>9.4620243630557252E-2</v>
      </c>
      <c r="CA32" s="4">
        <f>'31'!CA1</f>
        <v>0.10722610722610723</v>
      </c>
      <c r="CB32" s="4">
        <f>'31'!CB1</f>
        <v>6.1670764901576615E-2</v>
      </c>
      <c r="CC32" s="4">
        <f>'31'!CC1</f>
        <v>6.5302965677079855E-2</v>
      </c>
      <c r="CD32" s="4">
        <f>'31'!CD1</f>
        <v>5.7135953687677828E-2</v>
      </c>
      <c r="CE32" s="4">
        <f>'31'!CE1</f>
        <v>0.11775375212660687</v>
      </c>
      <c r="CF32" s="4">
        <f>'31'!CF1</f>
        <v>0.13598492104597237</v>
      </c>
      <c r="CG32" s="4">
        <f>'31'!CG1</f>
        <v>7.8026550525989086E-2</v>
      </c>
      <c r="CH32" s="4">
        <f>'31'!CH1</f>
        <v>2.9592137328941379E-2</v>
      </c>
      <c r="CI32" s="4">
        <f>'31'!CI1</f>
        <v>2.6905683816998625E-2</v>
      </c>
      <c r="CJ32" s="4">
        <f>'31'!CJ1</f>
        <v>5.8691928028920259E-2</v>
      </c>
      <c r="CK32" s="4">
        <f>'31'!CK1</f>
        <v>7.1373423267984237E-2</v>
      </c>
      <c r="CL32" s="4">
        <f>'31'!CL1</f>
        <v>4.6543201700252265E-2</v>
      </c>
      <c r="CM32" s="4">
        <f>'31'!CM1</f>
        <v>0.97040786267105861</v>
      </c>
      <c r="CN32" s="4">
        <f>'31'!CN1</f>
        <v>0.97309431618300135</v>
      </c>
      <c r="CO32" s="4">
        <f>'31'!CO1</f>
        <v>0.9413080719710798</v>
      </c>
      <c r="CP32" s="4">
        <f>'31'!CP1</f>
        <v>0.92862657673201576</v>
      </c>
      <c r="CQ32" s="4">
        <f>'31'!CQ1</f>
        <v>0.95345679829974772</v>
      </c>
      <c r="CR32" s="4">
        <f>'31'!CR1</f>
        <v>2.7719457062926386E-2</v>
      </c>
      <c r="CS32" s="4">
        <f>'31'!CS1</f>
        <v>2.3754391036187161E-2</v>
      </c>
      <c r="CT32" s="4">
        <f>'31'!CT1</f>
        <v>5.2417331405123384E-2</v>
      </c>
      <c r="CU32" s="4">
        <f>'31'!CU1</f>
        <v>6.3781523324625763E-2</v>
      </c>
      <c r="CV32" s="4">
        <f>'31'!CV1</f>
        <v>4.2131968629246307E-2</v>
      </c>
      <c r="CW32" s="4">
        <f>'31'!CW1</f>
        <v>1.3777110095863865</v>
      </c>
      <c r="CX32" s="4">
        <f>'31'!CX1</f>
        <v>1.2699080859044412</v>
      </c>
      <c r="CY32" s="4">
        <f>'31'!CY1</f>
        <v>1.2536615598266381</v>
      </c>
      <c r="CZ32" s="4">
        <f>'31'!CZ1</f>
        <v>1.2053316815832862</v>
      </c>
      <c r="DA32" s="4">
        <f>'31'!DA1</f>
        <v>1.0920130442214888</v>
      </c>
      <c r="DB32" s="4">
        <f>'31'!DB1</f>
        <v>264.93219366054097</v>
      </c>
      <c r="DC32" s="4">
        <f>'31'!DC1</f>
        <v>287.4223765100632</v>
      </c>
      <c r="DD32" s="4">
        <f>'31'!DD1</f>
        <v>291.14715781065649</v>
      </c>
      <c r="DE32" s="4">
        <f>'31'!DE1</f>
        <v>302.82121143662908</v>
      </c>
      <c r="DF32" s="4">
        <f>'31'!DF1</f>
        <v>334.24509160530545</v>
      </c>
      <c r="DG32" s="4">
        <f>'31'!DG1</f>
        <v>3.583260319923899</v>
      </c>
      <c r="DH32" s="4">
        <f>'31'!DH1</f>
        <v>3.1697205671827446</v>
      </c>
      <c r="DI32" s="4">
        <f>'31'!DI1</f>
        <v>3.1360277625256145</v>
      </c>
      <c r="DJ32" s="4">
        <f>'31'!DJ1</f>
        <v>3.1210779357128189</v>
      </c>
      <c r="DK32" s="4">
        <f>'31'!DK1</f>
        <v>3.6287031372891723</v>
      </c>
      <c r="DL32" s="4">
        <f>'31'!DL1</f>
        <v>101.86254065061949</v>
      </c>
      <c r="DM32" s="4">
        <f>'31'!DM1</f>
        <v>115.15210639668874</v>
      </c>
      <c r="DN32" s="4">
        <f>'31'!DN1</f>
        <v>116.38927574609401</v>
      </c>
      <c r="DO32" s="4">
        <f>'31'!DO1</f>
        <v>116.94677528667292</v>
      </c>
      <c r="DP32" s="4">
        <f>'31'!DP1</f>
        <v>100.58690011017924</v>
      </c>
      <c r="DQ32" s="4">
        <f>'31'!DQ1</f>
        <v>10.245788795571674</v>
      </c>
      <c r="DR32" s="4">
        <f>'31'!DR1</f>
        <v>6.7035451609137251</v>
      </c>
      <c r="DS32" s="4">
        <f>'31'!DS1</f>
        <v>5.7362264423424074</v>
      </c>
      <c r="DT32" s="4">
        <f>'31'!DT1</f>
        <v>5.9746071298788941</v>
      </c>
      <c r="DU32" s="4">
        <f>'31'!DU1</f>
        <v>6.219896268279439</v>
      </c>
      <c r="DV32" s="4">
        <f>'31'!DV1</f>
        <v>35.624392351104916</v>
      </c>
      <c r="DW32" s="4">
        <f>'31'!DW1</f>
        <v>54.448801527914043</v>
      </c>
      <c r="DX32" s="4">
        <f>'31'!DX1</f>
        <v>63.630681889704306</v>
      </c>
      <c r="DY32" s="4">
        <f>'31'!DY1</f>
        <v>61.091883041922891</v>
      </c>
      <c r="DZ32" s="4">
        <f>'31'!DZ1</f>
        <v>58.682650683653137</v>
      </c>
      <c r="EA32" s="4">
        <f>'31'!EA1</f>
        <v>4.0594949991491935</v>
      </c>
      <c r="EB32" s="4">
        <f>'31'!EB1</f>
        <v>3.3170492182084264</v>
      </c>
      <c r="EC32" s="4">
        <f>'31'!EC1</f>
        <v>3.5860007222468444</v>
      </c>
      <c r="ED32" s="4">
        <f>'31'!ED1</f>
        <v>3.5200905341163309</v>
      </c>
      <c r="EE32" s="4">
        <f>'31'!EE1</f>
        <v>3.3286671242691304</v>
      </c>
      <c r="EF32" s="4">
        <f>'31'!EF1</f>
        <v>89.912661569111009</v>
      </c>
      <c r="EG32" s="4">
        <f>'31'!EG1</f>
        <v>110.0375592850384</v>
      </c>
      <c r="EH32" s="4">
        <f>'31'!EH1</f>
        <v>101.78469784894679</v>
      </c>
      <c r="EI32" s="4">
        <f>'31'!EI1</f>
        <v>103.69051490649461</v>
      </c>
      <c r="EJ32" s="4">
        <f>'31'!EJ1</f>
        <v>109.65349984647156</v>
      </c>
      <c r="EK32" s="4">
        <f>'31'!EK1</f>
        <v>0.37367978645586025</v>
      </c>
      <c r="EL32" s="4">
        <f>'31'!EL1</f>
        <v>0.40083333087600004</v>
      </c>
      <c r="EM32" s="4">
        <f>'31'!EM1</f>
        <v>0.37440803168832731</v>
      </c>
      <c r="EN32" s="4">
        <f>'31'!EN1</f>
        <v>0.36655984152774912</v>
      </c>
      <c r="EO32" s="4">
        <f>'31'!EO1</f>
        <v>0.34855487909111232</v>
      </c>
      <c r="EP32" s="4">
        <f>'31'!EP1</f>
        <v>0.62431182064345569</v>
      </c>
      <c r="EQ32" s="4">
        <f>'31'!EQ1</f>
        <v>0.59800779072956256</v>
      </c>
      <c r="ER32" s="4">
        <f>'31'!ER1</f>
        <v>0.62486173657428068</v>
      </c>
      <c r="ES32" s="4">
        <f>'31'!ES1</f>
        <v>0.63263373340395168</v>
      </c>
      <c r="ET32" s="4">
        <f>'31'!ET1</f>
        <v>0.65139087956449127</v>
      </c>
      <c r="EU32" s="4">
        <f>'31'!EU1</f>
        <v>1.6017636811190537</v>
      </c>
      <c r="EV32" s="4">
        <f>'31'!EV1</f>
        <v>1.6722190170466034</v>
      </c>
      <c r="EW32" s="4">
        <f>'31'!EW1</f>
        <v>1.6003540326894776</v>
      </c>
      <c r="EX32" s="4">
        <f>'31'!EX1</f>
        <v>1.58069345214868</v>
      </c>
      <c r="EY32" s="4">
        <f>'31'!EY1</f>
        <v>1.5351765451008199</v>
      </c>
      <c r="EZ32" s="4">
        <f>'31'!EZ1</f>
        <v>0.59854671031332063</v>
      </c>
      <c r="FA32" s="4">
        <f>'31'!FA1</f>
        <v>0.67028111855698058</v>
      </c>
      <c r="FB32" s="4">
        <f>'31'!FB1</f>
        <v>0.59918540338374437</v>
      </c>
      <c r="FC32" s="4">
        <f>'31'!FC1</f>
        <v>0.57941874132357085</v>
      </c>
      <c r="FD32" s="4">
        <f>'31'!FD1</f>
        <v>0.5350932750611278</v>
      </c>
      <c r="FE32" s="4">
        <f>'31'!FE1</f>
        <v>0.14750660518855016</v>
      </c>
      <c r="FF32" s="4">
        <f>'31'!FF1</f>
        <v>8.3828123626260909E-2</v>
      </c>
      <c r="FG32" s="4">
        <f>'31'!FG1</f>
        <v>6.9572522551829538E-2</v>
      </c>
      <c r="FH32" s="4">
        <f>'31'!FH1</f>
        <v>-1.2465573244474211E-3</v>
      </c>
      <c r="FI32" s="4">
        <f>'31'!FI1</f>
        <v>0.14115607177923081</v>
      </c>
      <c r="FJ32" s="4">
        <f>'31'!FJ1</f>
        <v>0.55770865350767984</v>
      </c>
      <c r="FK32" s="4">
        <f>'31'!FK1</f>
        <v>0.26303786479905245</v>
      </c>
      <c r="FL32" s="4">
        <f>'31'!FL1</f>
        <v>0.23355314836173302</v>
      </c>
      <c r="FM32" s="4">
        <f>'31'!FM1</f>
        <v>-3.9958857478714456E-3</v>
      </c>
      <c r="FN32" s="4">
        <f>'31'!FN1</f>
        <v>0.44609493629101471</v>
      </c>
      <c r="FO32" s="4">
        <f>'31'!FO1</f>
        <v>0.3338146798702934</v>
      </c>
      <c r="FP32" s="4">
        <f>'31'!FP1</f>
        <v>0.17630931424034874</v>
      </c>
      <c r="FQ32" s="4">
        <f>'31'!FQ1</f>
        <v>0.13994163741266849</v>
      </c>
      <c r="FR32" s="4">
        <f>'31'!FR1</f>
        <v>-2.3152910905044686E-3</v>
      </c>
      <c r="FS32" s="4">
        <f>'31'!FS1</f>
        <v>0.23870240044814423</v>
      </c>
      <c r="FT32">
        <f>IFERROR('31'!FT1,0)</f>
        <v>0.55224419874942088</v>
      </c>
      <c r="FU32">
        <f>IFERROR('31'!FU1,0)</f>
        <v>0.2816540826253579</v>
      </c>
      <c r="FV32">
        <f>IFERROR('31'!FV1,0)</f>
        <v>0.23834326560618146</v>
      </c>
      <c r="FW32">
        <f>IFERROR('31'!FW1,0)</f>
        <v>-4.1341683311726428E-3</v>
      </c>
      <c r="FX32">
        <f>IFERROR('31'!FX1,0)</f>
        <v>0.39941226888698422</v>
      </c>
      <c r="FY32" s="4">
        <f>'31'!FY1</f>
        <v>0.32889358725921741</v>
      </c>
      <c r="FZ32" s="4">
        <f>'31'!FZ1</f>
        <v>0.31421233129178083</v>
      </c>
      <c r="GA32" s="4">
        <f>'31'!GA1</f>
        <v>0.3390111600642145</v>
      </c>
      <c r="GB32" s="4">
        <f>'31'!GB1</f>
        <v>0.33710512850435831</v>
      </c>
      <c r="GC32" s="4">
        <f>'31'!GC1</f>
        <v>0.29993326670962145</v>
      </c>
      <c r="GD32" s="4">
        <f>'31'!GD1</f>
        <v>4.0769413395274824E-2</v>
      </c>
      <c r="GE32" s="4">
        <f>'31'!GE1</f>
        <v>3.4167745435994823E-2</v>
      </c>
      <c r="GF32" s="4">
        <f>'31'!GF1</f>
        <v>7.3579814041968963E-2</v>
      </c>
      <c r="GG32" s="4">
        <f>'31'!GG1</f>
        <v>8.602864828795509E-2</v>
      </c>
      <c r="GH32" s="4">
        <f>'31'!GH1</f>
        <v>5.0825783376507255E-2</v>
      </c>
      <c r="GI32" s="4">
        <f>'31'!GI1</f>
        <v>6.2101369300463276E-2</v>
      </c>
      <c r="GJ32" s="4">
        <f>'31'!GJ1</f>
        <v>4.4109624588273805E-2</v>
      </c>
      <c r="GK32" s="4">
        <f>'31'!GK1</f>
        <v>9.4620243630557252E-2</v>
      </c>
      <c r="GL32" s="4">
        <f>'31'!GL1</f>
        <v>0.10722610722610723</v>
      </c>
      <c r="GM32" s="4">
        <f>'31'!GM1</f>
        <v>6.1670764901576615E-2</v>
      </c>
      <c r="GN32" s="4">
        <f>'31'!GN1</f>
        <v>4.0103692106310075E-4</v>
      </c>
      <c r="GO32" s="4">
        <f>'31'!GO1</f>
        <v>3.6859999823072003E-4</v>
      </c>
      <c r="GP32" s="4">
        <f>'31'!GP1</f>
        <v>3.5865998889588672E-4</v>
      </c>
      <c r="GQ32" s="4">
        <f>'31'!GQ1</f>
        <v>3.7403760125197868E-4</v>
      </c>
      <c r="GR32" s="4">
        <f>'31'!GR1</f>
        <v>4.1091927573012139E-4</v>
      </c>
      <c r="GS32" s="4">
        <f>'31'!GS1</f>
        <v>1.3777110095863865</v>
      </c>
      <c r="GT32" s="4">
        <f>'31'!GT1</f>
        <v>1.2699080859044412</v>
      </c>
      <c r="GU32" s="4">
        <f>'31'!GU1</f>
        <v>1.2536615598266381</v>
      </c>
      <c r="GV32" s="4">
        <f>'31'!GV1</f>
        <v>1.2053316815832862</v>
      </c>
      <c r="GW32" s="4">
        <f>'31'!GW1</f>
        <v>1.0920130442214888</v>
      </c>
      <c r="GX32" s="4">
        <f>'31'!GX1</f>
        <v>1.8384213727012564</v>
      </c>
      <c r="GY32" s="4">
        <f>'31'!GY1</f>
        <v>1.6588020072481504</v>
      </c>
      <c r="GZ32" s="4">
        <f>'31'!GZ1</f>
        <v>1.8506830751220518</v>
      </c>
      <c r="HA32" s="4">
        <f>'31'!HA1</f>
        <v>1.8508002714016834</v>
      </c>
      <c r="HB32" s="4">
        <f>'31'!HB1</f>
        <v>1.5397142615287513</v>
      </c>
      <c r="HC32" s="4">
        <f>'31'!HC1</f>
        <v>0.37367978645586025</v>
      </c>
      <c r="HD32" s="4">
        <f>'31'!HD1</f>
        <v>0.40083333087600004</v>
      </c>
      <c r="HE32" s="4">
        <f>'31'!HE1</f>
        <v>0.37440803168832731</v>
      </c>
      <c r="HF32" s="4">
        <f>'31'!HF1</f>
        <v>0.36655984152774912</v>
      </c>
      <c r="HG32" s="4">
        <f>'31'!HG1</f>
        <v>0.34855487909111232</v>
      </c>
      <c r="HH32" s="4">
        <f>'31'!HH1</f>
        <v>6.2101369300463276E-2</v>
      </c>
      <c r="HI32" s="4">
        <f>'31'!HI1</f>
        <v>4.4109624588273805E-2</v>
      </c>
      <c r="HJ32" s="4">
        <f>'31'!HJ1</f>
        <v>9.4620243630557252E-2</v>
      </c>
      <c r="HK32" s="4">
        <f>'31'!HK1</f>
        <v>0.10722610722610723</v>
      </c>
      <c r="HL32" s="4">
        <f>'31'!HL1</f>
        <v>6.1670764901576615E-2</v>
      </c>
      <c r="HM32" s="4">
        <f>'31'!HM1</f>
        <v>1.5887863660280019</v>
      </c>
      <c r="HN32" s="4">
        <f>'31'!HN1</f>
        <v>1.449298333043368</v>
      </c>
      <c r="HO32" s="4">
        <f>'31'!HO1</f>
        <v>1.4813460939775249</v>
      </c>
      <c r="HP32" s="4">
        <f>'31'!HP1</f>
        <v>1.3730695919399385</v>
      </c>
      <c r="HQ32" s="4">
        <f>'31'!HQ1</f>
        <v>1.2669841155044774</v>
      </c>
      <c r="HR32" s="4">
        <f>'31'!HR1</f>
        <v>2.003239302228855</v>
      </c>
      <c r="HS32" s="4">
        <f>'31'!HS1</f>
        <v>1.8529119841193609</v>
      </c>
      <c r="HT32" s="4">
        <f>'31'!HT1</f>
        <v>2.0178146859170947</v>
      </c>
      <c r="HU32" s="4">
        <f>'31'!HU1</f>
        <v>2.0282627942424769</v>
      </c>
      <c r="HV32" s="4">
        <f>'31'!HV1</f>
        <v>1.9415057735767283</v>
      </c>
      <c r="HW32" s="4">
        <f>'31'!HW1</f>
        <v>1.0718918370341706</v>
      </c>
      <c r="HX32" s="4">
        <f>'31'!HX1</f>
        <v>0.91980532457293451</v>
      </c>
      <c r="HY32" s="4">
        <f>'31'!HY1</f>
        <v>1.1691281290757827</v>
      </c>
      <c r="HZ32" s="4">
        <f>'31'!HZ1</f>
        <v>1.1749838866757643</v>
      </c>
      <c r="IA32" s="4">
        <f>'31'!IA1</f>
        <v>0.9146369211116655</v>
      </c>
      <c r="IB32" s="4">
        <f>'31'!IB1</f>
        <v>2.6760880203995776</v>
      </c>
      <c r="IC32" s="4">
        <f>'31'!IC1</f>
        <v>2.4948025100970344</v>
      </c>
      <c r="ID32" s="4">
        <f>'31'!ID1</f>
        <v>2.6708828747360878</v>
      </c>
      <c r="IE32" s="4">
        <f>'31'!IE1</f>
        <v>2.7280675259793798</v>
      </c>
      <c r="IF32" s="4">
        <f>'31'!IF1</f>
        <v>2.8689886729102416</v>
      </c>
      <c r="IG32" s="4">
        <f>'31'!IG1</f>
        <v>1759.6818181818182</v>
      </c>
      <c r="IH32" s="4">
        <f>'31'!IH1</f>
        <v>729.68292682926824</v>
      </c>
      <c r="II32" s="4">
        <f>'31'!II1</f>
        <v>1533.8139534883721</v>
      </c>
      <c r="IJ32" s="4">
        <f>'31'!IJ1</f>
        <v>1155.9354838709678</v>
      </c>
      <c r="IK32" s="4">
        <f>'31'!IK1</f>
        <v>196.43979057591622</v>
      </c>
      <c r="IL32" s="4">
        <f>'31'!IL1</f>
        <v>6.2101369300463276E-2</v>
      </c>
      <c r="IM32" s="4">
        <f>'31'!IM1</f>
        <v>4.4109624588273805E-2</v>
      </c>
      <c r="IN32" s="4">
        <f>'31'!IN1</f>
        <v>9.4620243630557252E-2</v>
      </c>
      <c r="IO32" s="4">
        <f>'31'!IO1</f>
        <v>0.10722610722610723</v>
      </c>
      <c r="IP32" s="4">
        <f>'31'!IP1</f>
        <v>6.1670764901576615E-2</v>
      </c>
      <c r="IQ32" s="4">
        <f>'31'!IQ1</f>
        <v>1.5887863660280019</v>
      </c>
      <c r="IR32" s="4">
        <f>'31'!IR1</f>
        <v>1.449298333043368</v>
      </c>
      <c r="IS32" s="4">
        <f>'31'!IS1</f>
        <v>1.4813460939775249</v>
      </c>
      <c r="IT32" s="4">
        <f>'31'!IT1</f>
        <v>1.3730695919399385</v>
      </c>
      <c r="IU32" s="4">
        <f>'31'!IU1</f>
        <v>1.2669841155044774</v>
      </c>
      <c r="IV32" s="4">
        <f>'31'!IV1</f>
        <v>2.003239302228855</v>
      </c>
      <c r="IW32" s="4">
        <f>'31'!IW1</f>
        <v>1.8529119841193609</v>
      </c>
      <c r="IX32" s="4">
        <f>'31'!IX1</f>
        <v>2.0178146859170947</v>
      </c>
      <c r="IY32" s="4">
        <f>'31'!IY1</f>
        <v>2.0282627942424769</v>
      </c>
      <c r="IZ32" s="4">
        <f>'31'!IZ1</f>
        <v>1.9415057735767283</v>
      </c>
      <c r="JA32" s="4">
        <f>'31'!JA1</f>
        <v>71.492538211648977</v>
      </c>
      <c r="JB32" s="4">
        <f>'31'!JB1</f>
        <v>30.15566585637923</v>
      </c>
      <c r="JC32" s="4">
        <f>'31'!JC1</f>
        <v>62.56337026975018</v>
      </c>
      <c r="JD32" s="4">
        <f>'31'!JD1</f>
        <v>47.483282739331578</v>
      </c>
      <c r="JE32" s="4">
        <f>'31'!JE1</f>
        <v>8.9131117328070051</v>
      </c>
      <c r="JF32" s="4">
        <f>'31'!JF1</f>
        <v>0.62431182064345569</v>
      </c>
      <c r="JG32" s="4">
        <f>'31'!JG1</f>
        <v>0.59800779072956256</v>
      </c>
      <c r="JH32" s="4">
        <f>'31'!JH1</f>
        <v>0.62486173657428068</v>
      </c>
      <c r="JI32" s="4">
        <f>'31'!JI1</f>
        <v>0.63263373340395168</v>
      </c>
      <c r="JJ32" s="4">
        <f>'31'!JJ1</f>
        <v>0.65139087956449127</v>
      </c>
      <c r="JK32" s="4">
        <f>'31'!JK1</f>
        <v>1.1319621909541551</v>
      </c>
      <c r="JL32" s="4">
        <f>'31'!JL1</f>
        <v>3.1897636694168647</v>
      </c>
      <c r="JM32" s="4">
        <f>'31'!JM1</f>
        <v>3.666704948155926</v>
      </c>
      <c r="JN32" s="4">
        <f>'31'!JN1</f>
        <v>-197.68028600612871</v>
      </c>
      <c r="JO32" s="4">
        <f>'31'!JO1</f>
        <v>1.3284530328336752</v>
      </c>
      <c r="JP32" s="4">
        <f>'31'!JP1</f>
        <v>6.2101369300463276E-2</v>
      </c>
      <c r="JQ32" s="4">
        <f>'31'!JQ1</f>
        <v>4.4109624588273805E-2</v>
      </c>
      <c r="JR32" s="4">
        <f>'31'!JR1</f>
        <v>9.4620243630557252E-2</v>
      </c>
      <c r="JS32" s="4">
        <f>'31'!JS1</f>
        <v>0.10722610722610723</v>
      </c>
      <c r="JT32" s="4">
        <f>'31'!JT1</f>
        <v>6.1670764901576615E-2</v>
      </c>
      <c r="JU32" s="4">
        <f>'31'!JU1</f>
        <v>0.13753706638548618</v>
      </c>
      <c r="JV32" s="4">
        <f>'31'!JV1</f>
        <v>7.4848387792312732E-2</v>
      </c>
      <c r="JW32" s="4">
        <f>'31'!JW1</f>
        <v>6.2336812284909261E-2</v>
      </c>
      <c r="JX32" s="4">
        <f>'31'!JX1</f>
        <v>-1.0740749680191162E-3</v>
      </c>
      <c r="JY32" s="4">
        <f>'31'!JY1</f>
        <v>0.13043340379092158</v>
      </c>
      <c r="JZ32" s="4">
        <f>'31'!JZ1</f>
        <v>4</v>
      </c>
      <c r="KA32" s="4">
        <f>'31'!KA1</f>
        <v>4</v>
      </c>
      <c r="KB32" s="4">
        <f>'31'!KB1</f>
        <v>4</v>
      </c>
      <c r="KC32" s="4">
        <f>'31'!KC1</f>
        <v>4</v>
      </c>
      <c r="KD32" s="4">
        <f>'31'!KD1</f>
        <v>4</v>
      </c>
      <c r="KE32" s="4">
        <f>'31'!KE1</f>
        <v>0</v>
      </c>
      <c r="KF32" s="4">
        <f>'31'!KF1</f>
        <v>1</v>
      </c>
      <c r="KG32" s="4">
        <f>'31'!KG1</f>
        <v>1</v>
      </c>
      <c r="KH32" s="4">
        <f>'31'!KH1</f>
        <v>0</v>
      </c>
      <c r="KI32" s="4">
        <f>'31'!KI1</f>
        <v>0</v>
      </c>
      <c r="KJ32" s="4">
        <f>'31'!KJ1</f>
        <v>1</v>
      </c>
      <c r="KK32" s="4">
        <f>'31'!KK1</f>
        <v>1</v>
      </c>
      <c r="KL32" s="4">
        <f>'31'!KL1</f>
        <v>2</v>
      </c>
      <c r="KM32" s="4">
        <f>'31'!KM1</f>
        <v>2</v>
      </c>
      <c r="KN32" s="4">
        <f>'31'!KN1</f>
        <v>1</v>
      </c>
      <c r="KO32" s="4">
        <f>'31'!KO1</f>
        <v>4</v>
      </c>
      <c r="KP32" s="4">
        <f>'31'!KP1</f>
        <v>2</v>
      </c>
      <c r="KQ32" s="4">
        <f>'31'!KQ1</f>
        <v>2</v>
      </c>
      <c r="KR32" s="4">
        <f>'31'!KR1</f>
        <v>0</v>
      </c>
      <c r="KS32" s="4">
        <f>'31'!KS1</f>
        <v>4</v>
      </c>
      <c r="KT32" s="4">
        <f>'31'!KT1</f>
        <v>2</v>
      </c>
      <c r="KU32" s="4">
        <f>'31'!KU1</f>
        <v>2.5</v>
      </c>
      <c r="KV32" s="4">
        <f>'31'!KV1</f>
        <v>2.5</v>
      </c>
      <c r="KW32" s="4">
        <f>'31'!KW1</f>
        <v>2</v>
      </c>
      <c r="KX32" s="4">
        <f>'31'!KX1</f>
        <v>2</v>
      </c>
      <c r="KY32" s="4">
        <f>'31'!KY1</f>
        <v>2.5</v>
      </c>
      <c r="KZ32" s="4">
        <f>'31'!KZ1</f>
        <v>1.5</v>
      </c>
      <c r="LA32" s="4">
        <f>'31'!LA1</f>
        <v>2</v>
      </c>
      <c r="LB32" s="4">
        <f>'31'!LB1</f>
        <v>1</v>
      </c>
      <c r="LC32" s="4">
        <f>'31'!LC1</f>
        <v>2.5</v>
      </c>
      <c r="LD32" s="4">
        <f>'31'!LD1</f>
        <v>2.25</v>
      </c>
      <c r="LE32" s="4">
        <f>'31'!LE1</f>
        <v>2</v>
      </c>
      <c r="LF32" s="4">
        <f>'31'!LF1</f>
        <v>2.25</v>
      </c>
      <c r="LG32" s="4">
        <f>'31'!LG1</f>
        <v>1.5</v>
      </c>
      <c r="LH32" s="4">
        <f>'31'!LH1</f>
        <v>2.25</v>
      </c>
      <c r="LI32" s="4">
        <f>'31'!LI1</f>
        <v>1.8186941567909081</v>
      </c>
      <c r="LJ32" s="4">
        <f>'31'!LJ1</f>
        <v>1.8841526297696802</v>
      </c>
      <c r="LK32" s="4">
        <f>'31'!LK1</f>
        <v>1.905581295637603</v>
      </c>
      <c r="LL32" s="4">
        <f>'31'!LL1</f>
        <v>1.8881466431489875</v>
      </c>
      <c r="LM32" s="4">
        <f>'31'!LM1</f>
        <v>1.7074506357146242</v>
      </c>
      <c r="LN32" s="4">
        <f>'31'!LN1</f>
        <v>0.38473676074963464</v>
      </c>
      <c r="LO32" s="4">
        <f>'31'!LO1</f>
        <v>0.35503922428732104</v>
      </c>
      <c r="LP32" s="4">
        <f>'31'!LP1</f>
        <v>0.3792244357613595</v>
      </c>
      <c r="LQ32" s="4">
        <f>'31'!LQ1</f>
        <v>0.39586978396438205</v>
      </c>
      <c r="LR32" s="4">
        <f>'31'!LR1</f>
        <v>0.46543269976312029</v>
      </c>
      <c r="LS32" s="4">
        <f>'31'!LS1</f>
        <v>0.70265438317313245</v>
      </c>
      <c r="LT32" s="4">
        <f>'31'!LT1</f>
        <v>0.62659935539232314</v>
      </c>
      <c r="LU32" s="4">
        <f>'31'!LU1</f>
        <v>0.6220132589424695</v>
      </c>
      <c r="LV32" s="4">
        <f>'31'!LV1</f>
        <v>0.58172796394875981</v>
      </c>
      <c r="LW32" s="4">
        <f>'31'!LW1</f>
        <v>0.54582653946797455</v>
      </c>
      <c r="LX32" s="4">
        <f>'31'!LX1</f>
        <v>0.52242372541663884</v>
      </c>
      <c r="LY32" s="4">
        <f>'31'!LY1</f>
        <v>0.45708762950142262</v>
      </c>
      <c r="LZ32" s="4">
        <f>'31'!LZ1</f>
        <v>0.94203001701285494</v>
      </c>
      <c r="MA32" s="4">
        <f>'31'!MA1</f>
        <v>1.087879368367779</v>
      </c>
      <c r="MB32" s="4">
        <f>'31'!MB1</f>
        <v>0.62421240420791269</v>
      </c>
      <c r="MC32" s="4">
        <f>'31'!MC1</f>
        <v>0.70759236390305669</v>
      </c>
      <c r="MD32" s="4">
        <f>'31'!MD1</f>
        <v>0.67504163829900676</v>
      </c>
      <c r="ME32" s="4">
        <f>'31'!ME1</f>
        <v>0.88835197319394898</v>
      </c>
      <c r="MF32" s="4">
        <f>'31'!MF1</f>
        <v>0.94840810232859651</v>
      </c>
      <c r="MG32" s="4">
        <f>'31'!MG1</f>
        <v>0.74529338591577232</v>
      </c>
      <c r="MH32" s="4">
        <f>'31'!MH1</f>
        <v>1.8186941567909081</v>
      </c>
      <c r="MI32" s="4">
        <f>'31'!MI1</f>
        <v>1.8841526297696802</v>
      </c>
      <c r="MJ32" s="4">
        <f>'31'!MJ1</f>
        <v>1.905581295637603</v>
      </c>
      <c r="MK32" s="4">
        <f>'31'!MK1</f>
        <v>1.8881466431489875</v>
      </c>
      <c r="ML32" s="4">
        <f>'31'!ML1</f>
        <v>1.7074506357146242</v>
      </c>
      <c r="MM32" s="4">
        <f>'31'!MM1</f>
        <v>1.2486236412869114</v>
      </c>
      <c r="MN32" s="4">
        <f>'31'!MN1</f>
        <v>1.1960155814591251</v>
      </c>
      <c r="MO32" s="4">
        <f>'31'!MO1</f>
        <v>1.2497234731485614</v>
      </c>
      <c r="MP32" s="4">
        <f>'31'!MP1</f>
        <v>1.2652674668079034</v>
      </c>
      <c r="MQ32" s="4">
        <f>'31'!MQ1</f>
        <v>1.3027817591289825</v>
      </c>
      <c r="MR32" s="4">
        <f>'31'!MR1</f>
        <v>1.6707133842178015</v>
      </c>
      <c r="MS32" s="4">
        <f>'31'!MS1</f>
        <v>1.4919113373696948</v>
      </c>
      <c r="MT32" s="4">
        <f>'31'!MT1</f>
        <v>1.6689325112940987</v>
      </c>
      <c r="MU32" s="4">
        <f>'31'!MU1</f>
        <v>1.7258675439384168</v>
      </c>
      <c r="MV32" s="4">
        <f>'31'!MV1</f>
        <v>1.8688330551075649</v>
      </c>
      <c r="MW32" s="4">
        <f>'31'!MW1</f>
        <v>0.61006923886184028</v>
      </c>
      <c r="MX32" s="4">
        <f>'31'!MX1</f>
        <v>0.54288893157877882</v>
      </c>
      <c r="MY32" s="4">
        <f>'31'!MY1</f>
        <v>0.60046087316081453</v>
      </c>
      <c r="MZ32" s="4">
        <f>'31'!MZ1</f>
        <v>0.61005467273938718</v>
      </c>
      <c r="NA32" s="4">
        <f>'31'!NA1</f>
        <v>0.6278101685120786</v>
      </c>
      <c r="NB32" s="4">
        <f>'31'!NB1</f>
        <v>0.17339196657793798</v>
      </c>
      <c r="NC32" s="4">
        <f>'31'!NC1</f>
        <v>0.16640157411734977</v>
      </c>
      <c r="ND32" s="4">
        <f>'31'!ND1</f>
        <v>0.16676631413235529</v>
      </c>
      <c r="NE32" s="4">
        <f>'31'!NE1</f>
        <v>0.17262622858094784</v>
      </c>
      <c r="NF32" s="4">
        <f>'31'!NF1</f>
        <v>0.22152990183227009</v>
      </c>
      <c r="NG32" s="4">
        <f>'31'!NG1</f>
        <v>0.84942137841606924</v>
      </c>
      <c r="NH32" s="4">
        <f>'31'!NH1</f>
        <v>0.51243076233471008</v>
      </c>
      <c r="NI32" s="4">
        <f>'31'!NI1</f>
        <v>0.33351710830088555</v>
      </c>
      <c r="NJ32" s="4">
        <f>'31'!NJ1</f>
        <v>0.48733582205346793</v>
      </c>
      <c r="NK32" s="4">
        <f>'31'!NK1</f>
        <v>0.91774588007058311</v>
      </c>
      <c r="NL32" s="4">
        <f>'31'!NL1</f>
        <v>0.38473676074963464</v>
      </c>
      <c r="NM32" s="4">
        <f>'31'!NM1</f>
        <v>0.3550392242873211</v>
      </c>
      <c r="NN32" s="4">
        <f>'31'!NN1</f>
        <v>0.37922443576135956</v>
      </c>
      <c r="NO32" s="4">
        <f>'31'!NO1</f>
        <v>0.39586978396438205</v>
      </c>
      <c r="NP32" s="4">
        <f>'31'!NP1</f>
        <v>0.46543269976312035</v>
      </c>
      <c r="NQ32" s="4">
        <f>'31'!NQ1</f>
        <v>0.801295720891542</v>
      </c>
      <c r="NR32" s="4">
        <f>'31'!NR1</f>
        <v>0.74116479364774435</v>
      </c>
      <c r="NS32" s="4">
        <f>'31'!NS1</f>
        <v>0.80712587436683791</v>
      </c>
      <c r="NT32" s="4">
        <f>'31'!NT1</f>
        <v>0.81130511769699076</v>
      </c>
      <c r="NU32" s="4">
        <f>'31'!NU1</f>
        <v>0.77660230943069131</v>
      </c>
      <c r="NV32" s="4">
        <f>'31'!NV1</f>
        <v>1.0952156455731941</v>
      </c>
      <c r="NW32" s="4">
        <f>'31'!NW1</f>
        <v>1.0463270632016302</v>
      </c>
      <c r="NX32" s="4">
        <f>'31'!NX1</f>
        <v>1.1289071630138343</v>
      </c>
      <c r="NY32" s="4">
        <f>'31'!NY1</f>
        <v>1.1225600779195133</v>
      </c>
      <c r="NZ32" s="4">
        <f>'31'!NZ1</f>
        <v>0.99877777814303947</v>
      </c>
      <c r="OA32" s="4">
        <f>'31'!OA1</f>
        <v>0.68885550479319324</v>
      </c>
      <c r="OB32" s="4">
        <f>'31'!OB1</f>
        <v>0.63495404295222058</v>
      </c>
      <c r="OC32" s="4">
        <f>'31'!OC1</f>
        <v>0.62683077991331904</v>
      </c>
      <c r="OD32" s="4">
        <f>'31'!OD1</f>
        <v>0.60266584079164309</v>
      </c>
      <c r="OE32" s="4">
        <f>'31'!OE1</f>
        <v>0.54600652211074441</v>
      </c>
      <c r="OF32" s="4">
        <f>'31'!OF1</f>
        <v>0.55169186455833452</v>
      </c>
      <c r="OG32" s="4">
        <f>'31'!OG1</f>
        <v>0.53089111278766454</v>
      </c>
      <c r="OH32" s="4">
        <f>'31'!OH1</f>
        <v>0.50157558322408524</v>
      </c>
      <c r="OI32" s="4">
        <f>'31'!OI1</f>
        <v>0.47631497418651453</v>
      </c>
      <c r="OJ32" s="4">
        <f>'31'!OJ1</f>
        <v>0.41910820310824348</v>
      </c>
      <c r="OK32" s="4">
        <f>'31'!OK1</f>
        <v>1.4543752466981741</v>
      </c>
      <c r="OL32" s="4">
        <f>'31'!OL1</f>
        <v>1.0038534549317606</v>
      </c>
      <c r="OM32" s="4">
        <f>'31'!OM1</f>
        <v>1.0412942252168849</v>
      </c>
      <c r="ON32" s="4">
        <f>'31'!ON1</f>
        <v>1.0069089473723409</v>
      </c>
      <c r="OO32" s="4">
        <f>'31'!OO1</f>
        <v>1.3314046949600524</v>
      </c>
      <c r="OP32" s="4">
        <f>'31'!OP1</f>
        <v>0.81387901495500692</v>
      </c>
      <c r="OQ32" s="4">
        <f>'31'!OQ1</f>
        <v>1.0720960787579341</v>
      </c>
      <c r="OR32" s="4">
        <f>'31'!OR1</f>
        <v>2.2545761460146649</v>
      </c>
      <c r="OS32" s="4">
        <f>'31'!OS1</f>
        <v>2.8353476629338696</v>
      </c>
      <c r="OT32" s="4">
        <f>'31'!OT1</f>
        <v>1.3983186893192907</v>
      </c>
      <c r="OU32" s="4">
        <f>'31'!OU1</f>
        <v>6.4189359329472282</v>
      </c>
      <c r="OV32" s="4">
        <f>'31'!OV1</f>
        <v>4.2634950221157117</v>
      </c>
      <c r="OW32" s="4">
        <f>'31'!OW1</f>
        <v>4.1783020665682473</v>
      </c>
      <c r="OX32" s="4">
        <f>'31'!OX1</f>
        <v>3.8368464742066166</v>
      </c>
      <c r="OY32" s="4">
        <f>'31'!OY1</f>
        <v>4.4640210345166933</v>
      </c>
      <c r="OZ32" s="4">
        <f>'31'!OZ1</f>
        <v>0.81538826790549646</v>
      </c>
      <c r="PA32" s="4">
        <f>'31'!PA1</f>
        <v>0.68335490871989646</v>
      </c>
      <c r="PB32" s="4">
        <f>'31'!PB1</f>
        <v>1.4715962808393792</v>
      </c>
      <c r="PC32" s="4">
        <f>'31'!PC1</f>
        <v>1.7205729657591018</v>
      </c>
      <c r="PD32" s="4">
        <f>'31'!PD1</f>
        <v>1.016515667530145</v>
      </c>
      <c r="PE32" s="4">
        <f>'31'!PE1</f>
        <v>1.1604400220536113</v>
      </c>
      <c r="PF32" s="4">
        <f>'31'!PF1</f>
        <v>1.090577101363339</v>
      </c>
      <c r="PG32" s="4">
        <f>'31'!PG1</f>
        <v>2.365859987199225</v>
      </c>
      <c r="PH32" s="4">
        <f>'31'!PH1</f>
        <v>2.9576934106448673</v>
      </c>
      <c r="PI32" s="4">
        <f>'31'!PI1</f>
        <v>1.8623419603615432</v>
      </c>
      <c r="PJ32" s="4">
        <f>'31'!PJ1</f>
        <v>1.0273632110826807</v>
      </c>
      <c r="PK32" s="4">
        <f>'31'!PK1</f>
        <v>1.0006607310215558</v>
      </c>
      <c r="PL32" s="4">
        <f>'31'!PL1</f>
        <v>0.7053675410781205</v>
      </c>
      <c r="PM32" s="4">
        <f>'31'!PM1</f>
        <v>1.1548856241097116</v>
      </c>
      <c r="PN32" s="4">
        <f>'31'!PN1</f>
        <v>1.1897993517104666</v>
      </c>
      <c r="PO32" s="12">
        <f>'31'!PO1</f>
        <v>1.073368358729178</v>
      </c>
      <c r="PP32" s="4">
        <f>'31'!PP1</f>
        <v>1.0474177511688085</v>
      </c>
      <c r="PQ32" s="4">
        <f>'31'!PQ1</f>
        <v>1.0948302967347703</v>
      </c>
      <c r="PR32" s="4">
        <f>'31'!PR1</f>
        <v>1.1032479181350827</v>
      </c>
      <c r="PS32" s="4">
        <f>'31'!PS1</f>
        <v>1.0939122939774877</v>
      </c>
      <c r="PT32" s="4">
        <f>'31'!PT1</f>
        <v>0.62642550408960629</v>
      </c>
      <c r="PU32" s="4">
        <f>'31'!PU1</f>
        <v>0.4956952660293274</v>
      </c>
      <c r="PV32" s="4">
        <f>'31'!PV1</f>
        <v>0.46528374620892593</v>
      </c>
      <c r="PW32" s="4">
        <f>'31'!PW1</f>
        <v>0.52180048095599318</v>
      </c>
      <c r="PX32" s="4">
        <f>'31'!PX1</f>
        <v>0.67901083721639388</v>
      </c>
      <c r="PY32" s="4">
        <f>'31'!PY1</f>
        <v>0.89830753868323399</v>
      </c>
      <c r="PZ32" s="4">
        <f>'31'!PZ1</f>
        <v>0.72323287022388183</v>
      </c>
      <c r="QA32" s="4">
        <f>'31'!QA1</f>
        <v>0.72323352945142971</v>
      </c>
      <c r="QB32" s="4">
        <f>'31'!QB1</f>
        <v>0.6952965874501662</v>
      </c>
      <c r="QC32" s="4">
        <f>'31'!QC1</f>
        <v>0.76550647339301348</v>
      </c>
      <c r="QD32" s="4">
        <f>'31'!QD1</f>
        <v>3.1755285236651467</v>
      </c>
      <c r="QE32" s="4">
        <f>'31'!QE1</f>
        <v>2.292705174100683</v>
      </c>
      <c r="QF32" s="4">
        <f>'31'!QF1</f>
        <v>2.7844303260503422</v>
      </c>
      <c r="QG32" s="4">
        <f>'31'!QG1</f>
        <v>2.9009725068637517</v>
      </c>
      <c r="QH32" s="4">
        <f>'31'!QH1</f>
        <v>2.6131558383605213</v>
      </c>
      <c r="QI32" s="4">
        <f>'31'!QI1</f>
        <v>1.7856990742354792</v>
      </c>
      <c r="QJ32" s="4">
        <f>'31'!QJ1</f>
        <v>1.3553646089318516</v>
      </c>
      <c r="QK32" s="4">
        <f>'31'!QK1</f>
        <v>1.5580150615006989</v>
      </c>
      <c r="QL32" s="4">
        <f>'31'!QL1</f>
        <v>1.6244880734885887</v>
      </c>
      <c r="QM32" s="4">
        <f>'31'!QM1</f>
        <v>1.561262800168014</v>
      </c>
    </row>
    <row r="33" spans="1:455" x14ac:dyDescent="0.25">
      <c r="A33" s="6" t="s">
        <v>526</v>
      </c>
      <c r="B33" s="18">
        <f>MEDIAN(EK2:EK101)</f>
        <v>0.3694913816134322</v>
      </c>
      <c r="C33" s="18">
        <f t="shared" ref="C33:F33" si="26">MEDIAN(EL2:EL101)</f>
        <v>0.37061663894896102</v>
      </c>
      <c r="D33" s="18">
        <f t="shared" si="26"/>
        <v>0.37342269628885982</v>
      </c>
      <c r="E33" s="18">
        <f t="shared" si="26"/>
        <v>0.35275003613217071</v>
      </c>
      <c r="F33" s="18">
        <f t="shared" si="26"/>
        <v>0.34758597969954375</v>
      </c>
      <c r="N33">
        <f>IFERROR('32'!N1,0)</f>
        <v>286955</v>
      </c>
      <c r="O33" s="4">
        <f>'32'!O1</f>
        <v>151641</v>
      </c>
      <c r="P33" s="4">
        <f>'32'!P1</f>
        <v>140930</v>
      </c>
      <c r="Q33" s="4">
        <f>'32'!Q1</f>
        <v>157656</v>
      </c>
      <c r="R33" s="4">
        <f>'32'!R1</f>
        <v>130200</v>
      </c>
      <c r="S33" s="4">
        <f>'32'!S1</f>
        <v>363578</v>
      </c>
      <c r="T33" s="4">
        <f>'32'!T1</f>
        <v>185322</v>
      </c>
      <c r="U33" s="4">
        <f>'32'!U1</f>
        <v>177234</v>
      </c>
      <c r="V33" s="4">
        <f>'32'!V1</f>
        <v>196797</v>
      </c>
      <c r="W33" s="4">
        <f>'32'!W1</f>
        <v>161396</v>
      </c>
      <c r="X33" s="7">
        <f>'32'!X1</f>
        <v>0.45702430796108318</v>
      </c>
      <c r="Y33" s="7">
        <f>'32'!Y1</f>
        <v>3.0512788676434071E-2</v>
      </c>
      <c r="Z33" s="7">
        <f>'32'!Z1</f>
        <v>3.2211209842788788E-2</v>
      </c>
      <c r="AA33" s="7">
        <f>'32'!AA1</f>
        <v>0.14501291673672786</v>
      </c>
      <c r="AB33" s="7">
        <f>'32'!AB1</f>
        <v>0.43456339841235786</v>
      </c>
      <c r="AC33" s="7">
        <f>'32'!AC1</f>
        <v>4.9494082382245737E-2</v>
      </c>
      <c r="AD33" s="7">
        <f>'32'!AD1</f>
        <v>-0.41114416646640095</v>
      </c>
      <c r="AE33" s="7">
        <f>'32'!AE1</f>
        <v>0.30194094101653951</v>
      </c>
      <c r="AF33" s="7">
        <f>'32'!AF1</f>
        <v>0.53100621446515928</v>
      </c>
      <c r="AG33" s="7">
        <f>'32'!AG1</f>
        <v>-2.6211682755912354E-2</v>
      </c>
      <c r="AH33" s="7">
        <f>'32'!AH1</f>
        <v>0.29026269338594124</v>
      </c>
      <c r="AI33" s="7">
        <f>'32'!AI1</f>
        <v>9.6739957273716953E-2</v>
      </c>
      <c r="AJ33" s="4">
        <f>'32'!AJ1</f>
        <v>486374</v>
      </c>
      <c r="AK33" s="4">
        <f>'32'!AK1</f>
        <v>300862</v>
      </c>
      <c r="AL33" s="4">
        <f>'32'!AL1</f>
        <v>302042</v>
      </c>
      <c r="AM33" s="4">
        <f>'32'!AM1</f>
        <v>282842</v>
      </c>
      <c r="AN33" s="4">
        <f>'32'!AN1</f>
        <v>277062</v>
      </c>
      <c r="AO33" s="4">
        <f>'32'!AO1</f>
        <v>0.36394286955352617</v>
      </c>
      <c r="AP33" s="4">
        <f>'32'!AP1</f>
        <v>1.4654186250298733</v>
      </c>
      <c r="AQ33" s="4">
        <f>'32'!AQ1</f>
        <v>1.192832818815442</v>
      </c>
      <c r="AR33" s="4">
        <f>'32'!AR1</f>
        <v>0.80351399055648631</v>
      </c>
      <c r="AS33" s="4">
        <f>'32'!AS1</f>
        <v>1.1329492994522135</v>
      </c>
      <c r="AT33" s="4">
        <f>'32'!AT1</f>
        <v>2.8943541798099099</v>
      </c>
      <c r="AU33" s="4">
        <f>'32'!AU1</f>
        <v>2.4579463076555403</v>
      </c>
      <c r="AV33" s="4">
        <f>'32'!AV1</f>
        <v>2.0552496737850481</v>
      </c>
      <c r="AW33" s="4">
        <f>'32'!AW1</f>
        <v>1.3682253541317613</v>
      </c>
      <c r="AX33" s="4">
        <f>'32'!AX1</f>
        <v>2.4783375280959365</v>
      </c>
      <c r="AY33" s="4">
        <f>'32'!AY1</f>
        <v>4.8524785140292268</v>
      </c>
      <c r="AZ33" s="4">
        <f>'32'!AZ1</f>
        <v>4.9254042858280886</v>
      </c>
      <c r="BA33" s="4">
        <f>'32'!BA1</f>
        <v>4.6101810890805508</v>
      </c>
      <c r="BB33" s="4">
        <f>'32'!BB1</f>
        <v>2.4935087043391779</v>
      </c>
      <c r="BC33" s="4">
        <f>'32'!BC1</f>
        <v>3.5584597370085733</v>
      </c>
      <c r="BD33" s="4">
        <f>'32'!BD1</f>
        <v>372500</v>
      </c>
      <c r="BE33" s="4">
        <f>'32'!BE1</f>
        <v>246378</v>
      </c>
      <c r="BF33" s="4">
        <f>'32'!BF1</f>
        <v>226871</v>
      </c>
      <c r="BG33" s="4">
        <f>'32'!BG1</f>
        <v>166692</v>
      </c>
      <c r="BH33" s="4">
        <f>'32'!BH1</f>
        <v>190091</v>
      </c>
      <c r="BI33" s="4">
        <f>'32'!BI1</f>
        <v>2.899157046979866</v>
      </c>
      <c r="BJ33" s="4">
        <f>'32'!BJ1</f>
        <v>3.1509956246093402</v>
      </c>
      <c r="BK33" s="4">
        <f>'32'!BK1</f>
        <v>3.2355479545644883</v>
      </c>
      <c r="BL33" s="4">
        <f>'32'!BL1</f>
        <v>4.064292227581408</v>
      </c>
      <c r="BM33" s="4">
        <f>'32'!BM1</f>
        <v>3.1437311603389957</v>
      </c>
      <c r="BN33" s="4">
        <f>'32'!BN1</f>
        <v>125.89866436529572</v>
      </c>
      <c r="BO33" s="4">
        <f>'32'!BO1</f>
        <v>115.83640330990704</v>
      </c>
      <c r="BP33" s="4">
        <f>'32'!BP1</f>
        <v>112.80933094658144</v>
      </c>
      <c r="BQ33" s="4">
        <f>'32'!BQ1</f>
        <v>89.806534462017595</v>
      </c>
      <c r="BR33" s="4">
        <f>'32'!BR1</f>
        <v>116.10407550263974</v>
      </c>
      <c r="BS33" s="4">
        <f>'32'!BS1</f>
        <v>0.49435707136224483</v>
      </c>
      <c r="BT33" s="4">
        <f>'32'!BT1</f>
        <v>0.38063646495376369</v>
      </c>
      <c r="BU33" s="4">
        <f>'32'!BU1</f>
        <v>0.36454453273735615</v>
      </c>
      <c r="BV33" s="4">
        <f>'32'!BV1</f>
        <v>0.42094583048530415</v>
      </c>
      <c r="BW33" s="4">
        <f>'32'!BW1</f>
        <v>0.39804949632369802</v>
      </c>
      <c r="BX33" s="4">
        <f>'32'!BX1</f>
        <v>0.62636077186925565</v>
      </c>
      <c r="BY33" s="4">
        <f>'32'!BY1</f>
        <v>0.46517967408656885</v>
      </c>
      <c r="BZ33" s="4">
        <f>'32'!BZ1</f>
        <v>0.45845232182766327</v>
      </c>
      <c r="CA33" s="4">
        <f>'32'!CA1</f>
        <v>0.5254533706425154</v>
      </c>
      <c r="CB33" s="4">
        <f>'32'!CB1</f>
        <v>0.49342240022011952</v>
      </c>
      <c r="CC33" s="4">
        <f>'32'!CC1</f>
        <v>0.61955911564038346</v>
      </c>
      <c r="CD33" s="4">
        <f>'32'!CD1</f>
        <v>0.50125942086473618</v>
      </c>
      <c r="CE33" s="4">
        <f>'32'!CE1</f>
        <v>0.45364269320775247</v>
      </c>
      <c r="CF33" s="4">
        <f>'32'!CF1</f>
        <v>0.65478558820475552</v>
      </c>
      <c r="CG33" s="4">
        <f>'32'!CG1</f>
        <v>0.59306631683953048</v>
      </c>
      <c r="CH33" s="4">
        <f>'32'!CH1</f>
        <v>0.26571482013748965</v>
      </c>
      <c r="CI33" s="4">
        <f>'32'!CI1</f>
        <v>0.19532908431400836</v>
      </c>
      <c r="CJ33" s="4">
        <f>'32'!CJ1</f>
        <v>0.1919891233863541</v>
      </c>
      <c r="CK33" s="4">
        <f>'32'!CK1</f>
        <v>0.23270773522661017</v>
      </c>
      <c r="CL33" s="4">
        <f>'32'!CL1</f>
        <v>0.21787330884629222</v>
      </c>
      <c r="CM33" s="4">
        <f>'32'!CM1</f>
        <v>0.7342851798625103</v>
      </c>
      <c r="CN33" s="4">
        <f>'32'!CN1</f>
        <v>0.80467091568599169</v>
      </c>
      <c r="CO33" s="4">
        <f>'32'!CO1</f>
        <v>0.8080108766136459</v>
      </c>
      <c r="CP33" s="4">
        <f>'32'!CP1</f>
        <v>0.76729226477338985</v>
      </c>
      <c r="CQ33" s="4">
        <f>'32'!CQ1</f>
        <v>0.78212669115370781</v>
      </c>
      <c r="CR33" s="4">
        <f>'32'!CR1</f>
        <v>0.38033530422980627</v>
      </c>
      <c r="CS33" s="4">
        <f>'32'!CS1</f>
        <v>0.24460987530850256</v>
      </c>
      <c r="CT33" s="4">
        <f>'32'!CT1</f>
        <v>0.24522231483044285</v>
      </c>
      <c r="CU33" s="4">
        <f>'32'!CU1</f>
        <v>0.30567646642534041</v>
      </c>
      <c r="CV33" s="4">
        <f>'32'!CV1</f>
        <v>0.28263856779092561</v>
      </c>
      <c r="CW33" s="4">
        <f>'32'!CW1</f>
        <v>1.8604798599733661</v>
      </c>
      <c r="CX33" s="4">
        <f>'32'!CX1</f>
        <v>1.9486932337319398</v>
      </c>
      <c r="CY33" s="4">
        <f>'32'!CY1</f>
        <v>1.8987770052148001</v>
      </c>
      <c r="CZ33" s="4">
        <f>'32'!CZ1</f>
        <v>1.8089034731715652</v>
      </c>
      <c r="DA33" s="4">
        <f>'32'!DA1</f>
        <v>1.8269768721625217</v>
      </c>
      <c r="DB33" s="4">
        <f>'32'!DB1</f>
        <v>196.18594527823871</v>
      </c>
      <c r="DC33" s="4">
        <f>'32'!DC1</f>
        <v>187.30500711032334</v>
      </c>
      <c r="DD33" s="4">
        <f>'32'!DD1</f>
        <v>192.2289974007291</v>
      </c>
      <c r="DE33" s="4">
        <f>'32'!DE1</f>
        <v>201.77969991955541</v>
      </c>
      <c r="DF33" s="4">
        <f>'32'!DF1</f>
        <v>199.78359089349809</v>
      </c>
      <c r="DG33" s="4">
        <f>'32'!DG1</f>
        <v>5.7038973660164896</v>
      </c>
      <c r="DH33" s="4">
        <f>'32'!DH1</f>
        <v>5.0128236585523345</v>
      </c>
      <c r="DI33" s="4">
        <f>'32'!DI1</f>
        <v>4.5719090416487607</v>
      </c>
      <c r="DJ33" s="4">
        <f>'32'!DJ1</f>
        <v>5.3942465404398297</v>
      </c>
      <c r="DK33" s="4">
        <f>'32'!DK1</f>
        <v>7.4464810845835618</v>
      </c>
      <c r="DL33" s="4">
        <f>'32'!DL1</f>
        <v>63.99133374570345</v>
      </c>
      <c r="DM33" s="4">
        <f>'32'!DM1</f>
        <v>72.813253539704448</v>
      </c>
      <c r="DN33" s="4">
        <f>'32'!DN1</f>
        <v>79.835359075378847</v>
      </c>
      <c r="DO33" s="4">
        <f>'32'!DO1</f>
        <v>67.664686303017788</v>
      </c>
      <c r="DP33" s="4">
        <f>'32'!DP1</f>
        <v>49.016440900609943</v>
      </c>
      <c r="DQ33" s="4">
        <f>'32'!DQ1</f>
        <v>4.4138833030882667</v>
      </c>
      <c r="DR33" s="4">
        <f>'32'!DR1</f>
        <v>12.462052138179017</v>
      </c>
      <c r="DS33" s="4">
        <f>'32'!DS1</f>
        <v>13.544394420252416</v>
      </c>
      <c r="DT33" s="4">
        <f>'32'!DT1</f>
        <v>10.748952846354001</v>
      </c>
      <c r="DU33" s="4">
        <f>'32'!DU1</f>
        <v>5.9782815297966208</v>
      </c>
      <c r="DV33" s="4">
        <f>'32'!DV1</f>
        <v>82.693622585042078</v>
      </c>
      <c r="DW33" s="4">
        <f>'32'!DW1</f>
        <v>29.288916139403558</v>
      </c>
      <c r="DX33" s="4">
        <f>'32'!DX1</f>
        <v>26.948417823260478</v>
      </c>
      <c r="DY33" s="4">
        <f>'32'!DY1</f>
        <v>33.956796091426376</v>
      </c>
      <c r="DZ33" s="4">
        <f>'32'!DZ1</f>
        <v>61.054334457282941</v>
      </c>
      <c r="EA33" s="4">
        <f>'32'!EA1</f>
        <v>11.168940232286355</v>
      </c>
      <c r="EB33" s="4">
        <f>'32'!EB1</f>
        <v>12.368931729467059</v>
      </c>
      <c r="EC33" s="4">
        <f>'32'!EC1</f>
        <v>11.340388388512105</v>
      </c>
      <c r="ED33" s="4">
        <f>'32'!ED1</f>
        <v>5.8763043082287432</v>
      </c>
      <c r="EE33" s="4">
        <f>'32'!EE1</f>
        <v>7.7072236480647947</v>
      </c>
      <c r="EF33" s="4">
        <f>'32'!EF1</f>
        <v>32.679913439314923</v>
      </c>
      <c r="EG33" s="4">
        <f>'32'!EG1</f>
        <v>29.509419890356753</v>
      </c>
      <c r="EH33" s="4">
        <f>'32'!EH1</f>
        <v>32.18584650678698</v>
      </c>
      <c r="EI33" s="4">
        <f>'32'!EI1</f>
        <v>62.113869679771504</v>
      </c>
      <c r="EJ33" s="4">
        <f>'32'!EJ1</f>
        <v>47.358168994051155</v>
      </c>
      <c r="EK33" s="4">
        <f>'32'!EK1</f>
        <v>0.18430867879151228</v>
      </c>
      <c r="EL33" s="4">
        <f>'32'!EL1</f>
        <v>0.18719439340542385</v>
      </c>
      <c r="EM33" s="4">
        <f>'32'!EM1</f>
        <v>0.1838087699693734</v>
      </c>
      <c r="EN33" s="4">
        <f>'32'!EN1</f>
        <v>0.32220020933014354</v>
      </c>
      <c r="EO33" s="4">
        <f>'32'!EO1</f>
        <v>0.28336416025925187</v>
      </c>
      <c r="EP33" s="4">
        <f>'32'!EP1</f>
        <v>0.79791751728367621</v>
      </c>
      <c r="EQ33" s="4">
        <f>'32'!EQ1</f>
        <v>0.75936022169342454</v>
      </c>
      <c r="ER33" s="4">
        <f>'32'!ER1</f>
        <v>0.80359396987004383</v>
      </c>
      <c r="ES33" s="4">
        <f>'32'!ES1</f>
        <v>0.64287583304853047</v>
      </c>
      <c r="ET33" s="4">
        <f>'32'!ET1</f>
        <v>0.67117198367446762</v>
      </c>
      <c r="EU33" s="4">
        <f>'32'!EU1</f>
        <v>1.2532623715346749</v>
      </c>
      <c r="EV33" s="4">
        <f>'32'!EV1</f>
        <v>1.3168980563268544</v>
      </c>
      <c r="EW33" s="4">
        <f>'32'!EW1</f>
        <v>1.2444095370224326</v>
      </c>
      <c r="EX33" s="4">
        <f>'32'!EX1</f>
        <v>1.5555103312220953</v>
      </c>
      <c r="EY33" s="4">
        <f>'32'!EY1</f>
        <v>1.4899310822321523</v>
      </c>
      <c r="EZ33" s="4">
        <f>'32'!EZ1</f>
        <v>0.2309871318766733</v>
      </c>
      <c r="FA33" s="4">
        <f>'32'!FA1</f>
        <v>0.24651593283088721</v>
      </c>
      <c r="FB33" s="4">
        <f>'32'!FB1</f>
        <v>0.22873338633825077</v>
      </c>
      <c r="FC33" s="4">
        <f>'32'!FC1</f>
        <v>0.50118575433496004</v>
      </c>
      <c r="FD33" s="4">
        <f>'32'!FD1</f>
        <v>0.42219306996087219</v>
      </c>
      <c r="FE33" s="4">
        <f>'32'!FE1</f>
        <v>0.15877361150533689</v>
      </c>
      <c r="FF33" s="4">
        <f>'32'!FF1</f>
        <v>0.15737523974957479</v>
      </c>
      <c r="FG33" s="4">
        <f>'32'!FG1</f>
        <v>0.107958223641621</v>
      </c>
      <c r="FH33" s="4">
        <f>'32'!FH1</f>
        <v>0.28591612391881183</v>
      </c>
      <c r="FI33" s="4">
        <f>'32'!FI1</f>
        <v>0.20924439384934751</v>
      </c>
      <c r="FJ33" s="4">
        <f>'32'!FJ1</f>
        <v>1.5737960816570702</v>
      </c>
      <c r="FK33" s="4">
        <f>'32'!FK1</f>
        <v>1.6327638918686977</v>
      </c>
      <c r="FL33" s="4">
        <f>'32'!FL1</f>
        <v>1.1265005136576647</v>
      </c>
      <c r="FM33" s="4">
        <f>'32'!FM1</f>
        <v>1.5813893745908363</v>
      </c>
      <c r="FN33" s="4">
        <f>'32'!FN1</f>
        <v>1.3485062630142306</v>
      </c>
      <c r="FO33" s="4">
        <f>'32'!FO1</f>
        <v>0.36352664306071336</v>
      </c>
      <c r="FP33" s="4">
        <f>'32'!FP1</f>
        <v>0.4025023138966019</v>
      </c>
      <c r="FQ33" s="4">
        <f>'32'!FQ1</f>
        <v>0.25766827720069657</v>
      </c>
      <c r="FR33" s="4">
        <f>'32'!FR1</f>
        <v>0.79256982660159903</v>
      </c>
      <c r="FS33" s="4">
        <f>'32'!FS1</f>
        <v>0.56932999904344139</v>
      </c>
      <c r="FT33">
        <f>IFERROR('32'!FT1,0)</f>
        <v>8.8152356020942406</v>
      </c>
      <c r="FU33">
        <f>IFERROR('32'!FU1,0)</f>
        <v>6.3751308900523558</v>
      </c>
      <c r="FV33">
        <f>IFERROR('32'!FV1,0)</f>
        <v>4.1909947643979057</v>
      </c>
      <c r="FW33">
        <f>IFERROR('32'!FW1,0)</f>
        <v>9.9911518324607336</v>
      </c>
      <c r="FX33">
        <f>IFERROR('32'!FX1,0)</f>
        <v>6.5439267015706806</v>
      </c>
      <c r="FY33" s="4">
        <f>'32'!FY1</f>
        <v>0.64173131355939506</v>
      </c>
      <c r="FZ33" s="4">
        <f>'32'!FZ1</f>
        <v>0.61843730232838334</v>
      </c>
      <c r="GA33" s="4">
        <f>'32'!GA1</f>
        <v>0.58684866732886354</v>
      </c>
      <c r="GB33" s="4">
        <f>'32'!GB1</f>
        <v>0.44507219753930283</v>
      </c>
      <c r="GC33" s="4">
        <f>'32'!GC1</f>
        <v>0.58114920741680554</v>
      </c>
      <c r="GD33" s="4">
        <f>'32'!GD1</f>
        <v>0.49435707136224483</v>
      </c>
      <c r="GE33" s="4">
        <f>'32'!GE1</f>
        <v>0.38063646495376369</v>
      </c>
      <c r="GF33" s="4">
        <f>'32'!GF1</f>
        <v>0.36454453273735615</v>
      </c>
      <c r="GG33" s="4">
        <f>'32'!GG1</f>
        <v>0.42094583048530415</v>
      </c>
      <c r="GH33" s="4">
        <f>'32'!GH1</f>
        <v>0.39804949632369802</v>
      </c>
      <c r="GI33" s="4">
        <f>'32'!GI1</f>
        <v>0.62636077186925565</v>
      </c>
      <c r="GJ33" s="4">
        <f>'32'!GJ1</f>
        <v>0.46517967408656885</v>
      </c>
      <c r="GK33" s="4">
        <f>'32'!GK1</f>
        <v>0.45845232182766327</v>
      </c>
      <c r="GL33" s="4">
        <f>'32'!GL1</f>
        <v>0.5254533706425154</v>
      </c>
      <c r="GM33" s="4">
        <f>'32'!GM1</f>
        <v>0.49342240022011952</v>
      </c>
      <c r="GN33" s="4">
        <f>'32'!GN1</f>
        <v>6.9255298805604507E-2</v>
      </c>
      <c r="GO33" s="4">
        <f>'32'!GO1</f>
        <v>0.10090665381487395</v>
      </c>
      <c r="GP33" s="4">
        <f>'32'!GP1</f>
        <v>0.10398559721877328</v>
      </c>
      <c r="GQ33" s="4">
        <f>'32'!GQ1</f>
        <v>0.10733509911141489</v>
      </c>
      <c r="GR33" s="4">
        <f>'32'!GR1</f>
        <v>0.12290007490178695</v>
      </c>
      <c r="GS33" s="4">
        <f>'32'!GS1</f>
        <v>1.8604798599733661</v>
      </c>
      <c r="GT33" s="4">
        <f>'32'!GT1</f>
        <v>1.9486932337319398</v>
      </c>
      <c r="GU33" s="4">
        <f>'32'!GU1</f>
        <v>1.8987770052148001</v>
      </c>
      <c r="GV33" s="4">
        <f>'32'!GV1</f>
        <v>1.8089034731715652</v>
      </c>
      <c r="GW33" s="4">
        <f>'32'!GW1</f>
        <v>1.8269768721625217</v>
      </c>
      <c r="GX33" s="4">
        <f>'32'!GX1</f>
        <v>4.7107908352154579</v>
      </c>
      <c r="GY33" s="4">
        <f>'32'!GY1</f>
        <v>4.1983085208389817</v>
      </c>
      <c r="GZ33" s="4">
        <f>'32'!GZ1</f>
        <v>4.0926044796581404</v>
      </c>
      <c r="HA33" s="4">
        <f>'32'!HA1</f>
        <v>4.158607914495045</v>
      </c>
      <c r="HB33" s="4">
        <f>'32'!HB1</f>
        <v>4.1618362524648802</v>
      </c>
      <c r="HC33" s="4">
        <f>'32'!HC1</f>
        <v>0.18430867879151228</v>
      </c>
      <c r="HD33" s="4">
        <f>'32'!HD1</f>
        <v>0.18719439340542385</v>
      </c>
      <c r="HE33" s="4">
        <f>'32'!HE1</f>
        <v>0.1838087699693734</v>
      </c>
      <c r="HF33" s="4">
        <f>'32'!HF1</f>
        <v>0.32220020933014354</v>
      </c>
      <c r="HG33" s="4">
        <f>'32'!HG1</f>
        <v>0.28336416025925187</v>
      </c>
      <c r="HH33" s="4">
        <f>'32'!HH1</f>
        <v>0.62636077186925565</v>
      </c>
      <c r="HI33" s="4">
        <f>'32'!HI1</f>
        <v>0.46517967408656885</v>
      </c>
      <c r="HJ33" s="4">
        <f>'32'!HJ1</f>
        <v>0.45845232182766327</v>
      </c>
      <c r="HK33" s="4">
        <f>'32'!HK1</f>
        <v>0.5254533706425154</v>
      </c>
      <c r="HL33" s="4">
        <f>'32'!HL1</f>
        <v>0.49342240022011952</v>
      </c>
      <c r="HM33" s="4">
        <f>'32'!HM1</f>
        <v>1.8590034472600225</v>
      </c>
      <c r="HN33" s="4">
        <f>'32'!HN1</f>
        <v>2.0081628964727853</v>
      </c>
      <c r="HO33" s="4">
        <f>'32'!HO1</f>
        <v>1.9834269721049582</v>
      </c>
      <c r="HP33" s="4">
        <f>'32'!HP1</f>
        <v>1.84889247265892</v>
      </c>
      <c r="HQ33" s="4">
        <f>'32'!HQ1</f>
        <v>1.90016661826075</v>
      </c>
      <c r="HR33" s="4">
        <f>'32'!HR1</f>
        <v>4.8524785140292268</v>
      </c>
      <c r="HS33" s="4">
        <f>'32'!HS1</f>
        <v>4.9254042858280886</v>
      </c>
      <c r="HT33" s="4">
        <f>'32'!HT1</f>
        <v>4.6101810890805508</v>
      </c>
      <c r="HU33" s="4">
        <f>'32'!HU1</f>
        <v>2.4935087043391779</v>
      </c>
      <c r="HV33" s="4">
        <f>'32'!HV1</f>
        <v>3.5584597370085733</v>
      </c>
      <c r="HW33" s="4">
        <f>'32'!HW1</f>
        <v>3.82818239806116</v>
      </c>
      <c r="HX33" s="4">
        <f>'32'!HX1</f>
        <v>3.1638917624008185</v>
      </c>
      <c r="HY33" s="4">
        <f>'32'!HY1</f>
        <v>3.1165588085471181</v>
      </c>
      <c r="HZ33" s="4">
        <f>'32'!HZ1</f>
        <v>3.3241407703036394</v>
      </c>
      <c r="IA33" s="4">
        <f>'32'!IA1</f>
        <v>3.2189604849207485</v>
      </c>
      <c r="IB33" s="4">
        <f>'32'!IB1</f>
        <v>5.4256804755851347</v>
      </c>
      <c r="IC33" s="4">
        <f>'32'!IC1</f>
        <v>5.3420403346921264</v>
      </c>
      <c r="ID33" s="4">
        <f>'32'!ID1</f>
        <v>5.4404368201072346</v>
      </c>
      <c r="IE33" s="4">
        <f>'32'!IE1</f>
        <v>3.1036603051221068</v>
      </c>
      <c r="IF33" s="4">
        <f>'32'!IF1</f>
        <v>3.5290278032518043</v>
      </c>
      <c r="IG33" s="4">
        <f>'32'!IG1</f>
        <v>0</v>
      </c>
      <c r="IH33" s="4">
        <f>'32'!IH1</f>
        <v>0</v>
      </c>
      <c r="II33" s="4">
        <f>'32'!II1</f>
        <v>0</v>
      </c>
      <c r="IJ33" s="4">
        <f>'32'!IJ1</f>
        <v>0</v>
      </c>
      <c r="IK33" s="4">
        <f>'32'!IK1</f>
        <v>0</v>
      </c>
      <c r="IL33" s="4">
        <f>'32'!IL1</f>
        <v>0.62636077186925565</v>
      </c>
      <c r="IM33" s="4">
        <f>'32'!IM1</f>
        <v>0.46517967408656885</v>
      </c>
      <c r="IN33" s="4">
        <f>'32'!IN1</f>
        <v>0.45845232182766327</v>
      </c>
      <c r="IO33" s="4">
        <f>'32'!IO1</f>
        <v>0.5254533706425154</v>
      </c>
      <c r="IP33" s="4">
        <f>'32'!IP1</f>
        <v>0.49342240022011952</v>
      </c>
      <c r="IQ33" s="4">
        <f>'32'!IQ1</f>
        <v>1.8590034472600225</v>
      </c>
      <c r="IR33" s="4">
        <f>'32'!IR1</f>
        <v>2.0081628964727853</v>
      </c>
      <c r="IS33" s="4">
        <f>'32'!IS1</f>
        <v>1.9834269721049582</v>
      </c>
      <c r="IT33" s="4">
        <f>'32'!IT1</f>
        <v>1.84889247265892</v>
      </c>
      <c r="IU33" s="4">
        <f>'32'!IU1</f>
        <v>1.90016661826075</v>
      </c>
      <c r="IV33" s="4">
        <f>'32'!IV1</f>
        <v>4.8524785140292268</v>
      </c>
      <c r="IW33" s="4">
        <f>'32'!IW1</f>
        <v>4.9254042858280886</v>
      </c>
      <c r="IX33" s="4">
        <f>'32'!IX1</f>
        <v>4.6101810890805508</v>
      </c>
      <c r="IY33" s="4">
        <f>'32'!IY1</f>
        <v>2.4935087043391779</v>
      </c>
      <c r="IZ33" s="4">
        <f>'32'!IZ1</f>
        <v>3.5584597370085733</v>
      </c>
      <c r="JA33" s="4">
        <f>'32'!JA1</f>
        <v>3.9877864777407845</v>
      </c>
      <c r="JB33" s="4">
        <f>'32'!JB1</f>
        <v>3.3829701599131394</v>
      </c>
      <c r="JC33" s="4">
        <f>'32'!JC1</f>
        <v>3.3358258503376708</v>
      </c>
      <c r="JD33" s="4">
        <f>'32'!JD1</f>
        <v>3.0759362552334335</v>
      </c>
      <c r="JE33" s="4">
        <f>'32'!JE1</f>
        <v>3.112285789451132</v>
      </c>
      <c r="JF33" s="4">
        <f>'32'!JF1</f>
        <v>0.79791751728367621</v>
      </c>
      <c r="JG33" s="4">
        <f>'32'!JG1</f>
        <v>0.75936022169342454</v>
      </c>
      <c r="JH33" s="4">
        <f>'32'!JH1</f>
        <v>0.80359396987004383</v>
      </c>
      <c r="JI33" s="4">
        <f>'32'!JI1</f>
        <v>0.64287583304853047</v>
      </c>
      <c r="JJ33" s="4">
        <f>'32'!JJ1</f>
        <v>0.67117198367446762</v>
      </c>
      <c r="JK33" s="4">
        <f>'32'!JK1</f>
        <v>0.42640359681892964</v>
      </c>
      <c r="JL33" s="4">
        <f>'32'!JL1</f>
        <v>0.37260296472713833</v>
      </c>
      <c r="JM33" s="4">
        <f>'32'!JM1</f>
        <v>-4.8733260043973617E-2</v>
      </c>
      <c r="JN33" s="4">
        <f>'32'!JN1</f>
        <v>0.16240547919363207</v>
      </c>
      <c r="JO33" s="4">
        <f>'32'!JO1</f>
        <v>6.808599156725792E-2</v>
      </c>
      <c r="JP33" s="4">
        <f>'32'!JP1</f>
        <v>0.62636077186925565</v>
      </c>
      <c r="JQ33" s="4">
        <f>'32'!JQ1</f>
        <v>0.46517967408656885</v>
      </c>
      <c r="JR33" s="4">
        <f>'32'!JR1</f>
        <v>0.45845232182766327</v>
      </c>
      <c r="JS33" s="4">
        <f>'32'!JS1</f>
        <v>0.5254533706425154</v>
      </c>
      <c r="JT33" s="4">
        <f>'32'!JT1</f>
        <v>0.49342240022011952</v>
      </c>
      <c r="JU33" s="4">
        <f>'32'!JU1</f>
        <v>0.15536077774968582</v>
      </c>
      <c r="JV33" s="4">
        <f>'32'!JV1</f>
        <v>0.1561768512212359</v>
      </c>
      <c r="JW33" s="4">
        <f>'32'!JW1</f>
        <v>0.10845304563541795</v>
      </c>
      <c r="JX33" s="4">
        <f>'32'!JX1</f>
        <v>0.27980879905572542</v>
      </c>
      <c r="JY33" s="4">
        <f>'32'!JY1</f>
        <v>0.20810100280211849</v>
      </c>
      <c r="JZ33" s="4">
        <f>'32'!JZ1</f>
        <v>4</v>
      </c>
      <c r="KA33" s="4">
        <f>'32'!KA1</f>
        <v>4</v>
      </c>
      <c r="KB33" s="4">
        <f>'32'!KB1</f>
        <v>4</v>
      </c>
      <c r="KC33" s="4">
        <f>'32'!KC1</f>
        <v>4</v>
      </c>
      <c r="KD33" s="4">
        <f>'32'!KD1</f>
        <v>4</v>
      </c>
      <c r="KE33" s="4">
        <f>'32'!KE1</f>
        <v>0</v>
      </c>
      <c r="KF33" s="4">
        <f>'32'!KF1</f>
        <v>0</v>
      </c>
      <c r="KG33" s="4">
        <f>'32'!KG1</f>
        <v>0</v>
      </c>
      <c r="KH33" s="4">
        <f>'32'!KH1</f>
        <v>0</v>
      </c>
      <c r="KI33" s="4">
        <f>'32'!KI1</f>
        <v>0</v>
      </c>
      <c r="KJ33" s="4">
        <f>'32'!KJ1</f>
        <v>4</v>
      </c>
      <c r="KK33" s="4">
        <f>'32'!KK1</f>
        <v>4</v>
      </c>
      <c r="KL33" s="4">
        <f>'32'!KL1</f>
        <v>4</v>
      </c>
      <c r="KM33" s="4">
        <f>'32'!KM1</f>
        <v>4</v>
      </c>
      <c r="KN33" s="4">
        <f>'32'!KN1</f>
        <v>4</v>
      </c>
      <c r="KO33" s="4">
        <f>'32'!KO1</f>
        <v>4</v>
      </c>
      <c r="KP33" s="4">
        <f>'32'!KP1</f>
        <v>4</v>
      </c>
      <c r="KQ33" s="4">
        <f>'32'!KQ1</f>
        <v>4</v>
      </c>
      <c r="KR33" s="4">
        <f>'32'!KR1</f>
        <v>4</v>
      </c>
      <c r="KS33" s="4">
        <f>'32'!KS1</f>
        <v>4</v>
      </c>
      <c r="KT33" s="4">
        <f>'32'!KT1</f>
        <v>2</v>
      </c>
      <c r="KU33" s="4">
        <f>'32'!KU1</f>
        <v>2</v>
      </c>
      <c r="KV33" s="4">
        <f>'32'!KV1</f>
        <v>2</v>
      </c>
      <c r="KW33" s="4">
        <f>'32'!KW1</f>
        <v>2</v>
      </c>
      <c r="KX33" s="4">
        <f>'32'!KX1</f>
        <v>2</v>
      </c>
      <c r="KY33" s="4">
        <f>'32'!KY1</f>
        <v>4</v>
      </c>
      <c r="KZ33" s="4">
        <f>'32'!KZ1</f>
        <v>4</v>
      </c>
      <c r="LA33" s="4">
        <f>'32'!LA1</f>
        <v>4</v>
      </c>
      <c r="LB33" s="4">
        <f>'32'!LB1</f>
        <v>4</v>
      </c>
      <c r="LC33" s="4">
        <f>'32'!LC1</f>
        <v>4</v>
      </c>
      <c r="LD33" s="4">
        <f>'32'!LD1</f>
        <v>3</v>
      </c>
      <c r="LE33" s="4">
        <f>'32'!LE1</f>
        <v>3</v>
      </c>
      <c r="LF33" s="4">
        <f>'32'!LF1</f>
        <v>3</v>
      </c>
      <c r="LG33" s="4">
        <f>'32'!LG1</f>
        <v>3</v>
      </c>
      <c r="LH33" s="4">
        <f>'32'!LH1</f>
        <v>3</v>
      </c>
      <c r="LI33" s="4">
        <f>'32'!LI1</f>
        <v>4.1624876426709809</v>
      </c>
      <c r="LJ33" s="4">
        <f>'32'!LJ1</f>
        <v>3.3897697349991596</v>
      </c>
      <c r="LK33" s="4">
        <f>'32'!LK1</f>
        <v>3.2067114648169368</v>
      </c>
      <c r="LL33" s="4">
        <f>'32'!LL1</f>
        <v>2.5022083658093011</v>
      </c>
      <c r="LM33" s="4">
        <f>'32'!LM1</f>
        <v>3.5011083645642294</v>
      </c>
      <c r="LN33" s="4">
        <f>'32'!LN1</f>
        <v>1.5201020191310177</v>
      </c>
      <c r="LO33" s="4">
        <f>'32'!LO1</f>
        <v>1.421438538385265</v>
      </c>
      <c r="LP33" s="4">
        <f>'32'!LP1</f>
        <v>1.2497732224933369</v>
      </c>
      <c r="LQ33" s="4">
        <f>'32'!LQ1</f>
        <v>0.80380396247054087</v>
      </c>
      <c r="LR33" s="4">
        <f>'32'!LR1</f>
        <v>1.1420910267723212</v>
      </c>
      <c r="LS33" s="4">
        <f>'32'!LS1</f>
        <v>0.91345241110083197</v>
      </c>
      <c r="LT33" s="4">
        <f>'32'!LT1</f>
        <v>0.97106840567486974</v>
      </c>
      <c r="LU33" s="4">
        <f>'32'!LU1</f>
        <v>0.95898518334574956</v>
      </c>
      <c r="LV33" s="4">
        <f>'32'!LV1</f>
        <v>0.89103751922419683</v>
      </c>
      <c r="LW33" s="4">
        <f>'32'!LW1</f>
        <v>0.91309099802809579</v>
      </c>
      <c r="LX33" s="4">
        <f>'32'!LX1</f>
        <v>4.9564729251230677</v>
      </c>
      <c r="LY33" s="4">
        <f>'32'!LY1</f>
        <v>4.0100753669178895</v>
      </c>
      <c r="LZ33" s="4">
        <f>'32'!LZ1</f>
        <v>3.6291415456620197</v>
      </c>
      <c r="MA33" s="4">
        <f>'32'!MA1</f>
        <v>5.2382847056380442</v>
      </c>
      <c r="MB33" s="4">
        <f>'32'!MB1</f>
        <v>4.7445305347162439</v>
      </c>
      <c r="MC33" s="4">
        <f>'32'!MC1</f>
        <v>3.34176669988185</v>
      </c>
      <c r="MD33" s="4">
        <f>'32'!MD1</f>
        <v>2.7905615719836412</v>
      </c>
      <c r="ME33" s="4">
        <f>'32'!ME1</f>
        <v>2.543100727605256</v>
      </c>
      <c r="MF33" s="4">
        <f>'32'!MF1</f>
        <v>2.9418411357429317</v>
      </c>
      <c r="MG33" s="4">
        <f>'32'!MG1</f>
        <v>3.0171937089855887</v>
      </c>
      <c r="MH33" s="4">
        <f>'32'!MH1</f>
        <v>4.1624876426709809</v>
      </c>
      <c r="MI33" s="4">
        <f>'32'!MI1</f>
        <v>3.3897697349991596</v>
      </c>
      <c r="MJ33" s="4">
        <f>'32'!MJ1</f>
        <v>3.2067114648169368</v>
      </c>
      <c r="MK33" s="4">
        <f>'32'!MK1</f>
        <v>2.5022083658093011</v>
      </c>
      <c r="ML33" s="4">
        <f>'32'!ML1</f>
        <v>3.5011083645642294</v>
      </c>
      <c r="MM33" s="4">
        <f>'32'!MM1</f>
        <v>1.5958350345673524</v>
      </c>
      <c r="MN33" s="4">
        <f>'32'!MN1</f>
        <v>1.5187204433868491</v>
      </c>
      <c r="MO33" s="4">
        <f>'32'!MO1</f>
        <v>1.6071879397400877</v>
      </c>
      <c r="MP33" s="4">
        <f>'32'!MP1</f>
        <v>1.2857516660970609</v>
      </c>
      <c r="MQ33" s="4">
        <f>'32'!MQ1</f>
        <v>1.3423439673489352</v>
      </c>
      <c r="MR33" s="4">
        <f>'32'!MR1</f>
        <v>4.3292454946534065</v>
      </c>
      <c r="MS33" s="4">
        <f>'32'!MS1</f>
        <v>4.0565329328470288</v>
      </c>
      <c r="MT33" s="4">
        <f>'32'!MT1</f>
        <v>4.3719022220971304</v>
      </c>
      <c r="MU33" s="4">
        <f>'32'!MU1</f>
        <v>1.9952682041550305</v>
      </c>
      <c r="MV33" s="4">
        <f>'32'!MV1</f>
        <v>2.3685845911508627</v>
      </c>
      <c r="MW33" s="4">
        <f>'32'!MW1</f>
        <v>1.2006515601245205</v>
      </c>
      <c r="MX33" s="4">
        <f>'32'!MX1</f>
        <v>1.2694590934437984</v>
      </c>
      <c r="MY33" s="4">
        <f>'32'!MY1</f>
        <v>1.2303618599026129</v>
      </c>
      <c r="MZ33" s="4">
        <f>'32'!MZ1</f>
        <v>0.67113098171327201</v>
      </c>
      <c r="NA33" s="4">
        <f>'32'!NA1</f>
        <v>0.88048291363275411</v>
      </c>
      <c r="NB33" s="4">
        <f>'32'!NB1</f>
        <v>0.20438803589442939</v>
      </c>
      <c r="NC33" s="4">
        <f>'32'!NC1</f>
        <v>0.17149351068638213</v>
      </c>
      <c r="ND33" s="4">
        <f>'32'!ND1</f>
        <v>0.16052118562255149</v>
      </c>
      <c r="NE33" s="4">
        <f>'32'!NE1</f>
        <v>0.19880355218667559</v>
      </c>
      <c r="NF33" s="4">
        <f>'32'!NF1</f>
        <v>0.27172323846550034</v>
      </c>
      <c r="NG33" s="4">
        <f>'32'!NG1</f>
        <v>1.5364201425158495</v>
      </c>
      <c r="NH33" s="4">
        <f>'32'!NH1</f>
        <v>4.1839878913407151</v>
      </c>
      <c r="NI33" s="4">
        <f>'32'!NI1</f>
        <v>3.6991820756818687</v>
      </c>
      <c r="NJ33" s="4">
        <f>'32'!NJ1</f>
        <v>2.3590864699715977</v>
      </c>
      <c r="NK33" s="4">
        <f>'32'!NK1</f>
        <v>2.2658985989044269</v>
      </c>
      <c r="NL33" s="4">
        <f>'32'!NL1</f>
        <v>1.5201020191310177</v>
      </c>
      <c r="NM33" s="4">
        <f>'32'!NM1</f>
        <v>1.421438538385265</v>
      </c>
      <c r="NN33" s="4">
        <f>'32'!NN1</f>
        <v>1.2497732224933369</v>
      </c>
      <c r="NO33" s="4">
        <f>'32'!NO1</f>
        <v>0.80380396247054098</v>
      </c>
      <c r="NP33" s="4">
        <f>'32'!NP1</f>
        <v>1.142091026772321</v>
      </c>
      <c r="NQ33" s="4">
        <f>'32'!NQ1</f>
        <v>1.9409914056116908</v>
      </c>
      <c r="NR33" s="4">
        <f>'32'!NR1</f>
        <v>1.9701617143312355</v>
      </c>
      <c r="NS33" s="4">
        <f>'32'!NS1</f>
        <v>1.8440724356322202</v>
      </c>
      <c r="NT33" s="4">
        <f>'32'!NT1</f>
        <v>0.99740348173567117</v>
      </c>
      <c r="NU33" s="4">
        <f>'32'!NU1</f>
        <v>1.4233838948034294</v>
      </c>
      <c r="NV33" s="4">
        <f>'32'!NV1</f>
        <v>2.1369652741527854</v>
      </c>
      <c r="NW33" s="4">
        <f>'32'!NW1</f>
        <v>2.0593962167535165</v>
      </c>
      <c r="NX33" s="4">
        <f>'32'!NX1</f>
        <v>1.9542060622051156</v>
      </c>
      <c r="NY33" s="4">
        <f>'32'!NY1</f>
        <v>1.4820904178058785</v>
      </c>
      <c r="NZ33" s="4">
        <f>'32'!NZ1</f>
        <v>1.9352268606979626</v>
      </c>
      <c r="OA33" s="4">
        <f>'32'!OA1</f>
        <v>0.93023992998668303</v>
      </c>
      <c r="OB33" s="4">
        <f>'32'!OB1</f>
        <v>0.97434661686596991</v>
      </c>
      <c r="OC33" s="4">
        <f>'32'!OC1</f>
        <v>0.94938850260740004</v>
      </c>
      <c r="OD33" s="4">
        <f>'32'!OD1</f>
        <v>0.9044517365857826</v>
      </c>
      <c r="OE33" s="4">
        <f>'32'!OE1</f>
        <v>0.91348843608126085</v>
      </c>
      <c r="OF33" s="4">
        <f>'32'!OF1</f>
        <v>0.58291735037568015</v>
      </c>
      <c r="OG33" s="4">
        <f>'32'!OG1</f>
        <v>0.64155758296972099</v>
      </c>
      <c r="OH33" s="4">
        <f>'32'!OH1</f>
        <v>0.59071405349204764</v>
      </c>
      <c r="OI33" s="4">
        <f>'32'!OI1</f>
        <v>0.70344201017547503</v>
      </c>
      <c r="OJ33" s="4">
        <f>'32'!OJ1</f>
        <v>0.68051740708855457</v>
      </c>
      <c r="OK33" s="4">
        <f>'32'!OK1</f>
        <v>1.8014919402631266</v>
      </c>
      <c r="OL33" s="4">
        <f>'32'!OL1</f>
        <v>1.5501638465818923</v>
      </c>
      <c r="OM33" s="4">
        <f>'32'!OM1</f>
        <v>1.6458888471116488</v>
      </c>
      <c r="ON33" s="4">
        <f>'32'!ON1</f>
        <v>1.6699528402842867</v>
      </c>
      <c r="OO33" s="4">
        <f>'32'!OO1</f>
        <v>1.854513508312486</v>
      </c>
      <c r="OP33" s="4">
        <f>'32'!OP1</f>
        <v>5.8998836286479133</v>
      </c>
      <c r="OQ33" s="4">
        <f>'32'!OQ1</f>
        <v>5.0402177742619543</v>
      </c>
      <c r="OR33" s="4">
        <f>'32'!OR1</f>
        <v>4.6659073903629293</v>
      </c>
      <c r="OS33" s="4">
        <f>'32'!OS1</f>
        <v>5.5739953755100018</v>
      </c>
      <c r="OT33" s="4">
        <f>'32'!OT1</f>
        <v>4.6993091798947528</v>
      </c>
      <c r="OU33" s="4">
        <f>'32'!OU1</f>
        <v>8.4009672683305983</v>
      </c>
      <c r="OV33" s="4">
        <f>'32'!OV1</f>
        <v>7.9561549649609944</v>
      </c>
      <c r="OW33" s="4">
        <f>'32'!OW1</f>
        <v>7.7779973797974007</v>
      </c>
      <c r="OX33" s="4">
        <f>'32'!OX1</f>
        <v>9.3977198629425818</v>
      </c>
      <c r="OY33" s="4">
        <f>'32'!OY1</f>
        <v>10.096229792700091</v>
      </c>
      <c r="OZ33" s="4">
        <f>'32'!OZ1</f>
        <v>9.887141427244897</v>
      </c>
      <c r="PA33" s="4">
        <f>'32'!PA1</f>
        <v>7.6127292990752737</v>
      </c>
      <c r="PB33" s="4">
        <f>'32'!PB1</f>
        <v>7.2908906547471233</v>
      </c>
      <c r="PC33" s="4">
        <f>'32'!PC1</f>
        <v>8.4189166097060841</v>
      </c>
      <c r="PD33" s="4">
        <f>'32'!PD1</f>
        <v>7.9609899264739603</v>
      </c>
      <c r="PE33" s="4">
        <f>'32'!PE1</f>
        <v>10.823926136808346</v>
      </c>
      <c r="PF33" s="4">
        <f>'32'!PF1</f>
        <v>7.8395396808164151</v>
      </c>
      <c r="PG33" s="4">
        <f>'32'!PG1</f>
        <v>7.6027146001467347</v>
      </c>
      <c r="PH33" s="4">
        <f>'32'!PH1</f>
        <v>9.4484423248935858</v>
      </c>
      <c r="PI33" s="4">
        <f>'32'!PI1</f>
        <v>8.7187256731984561</v>
      </c>
      <c r="PJ33" s="4">
        <f>'32'!PJ1</f>
        <v>1.3354944468587209</v>
      </c>
      <c r="PK33" s="4">
        <f>'32'!PK1</f>
        <v>1.2474464445667541</v>
      </c>
      <c r="PL33" s="4">
        <f>'32'!PL1</f>
        <v>1.3059415236354199</v>
      </c>
      <c r="PM33" s="4">
        <f>'32'!PM1</f>
        <v>1.3220252849382867</v>
      </c>
      <c r="PN33" s="4">
        <f>'32'!PN1</f>
        <v>1.3402760291457037</v>
      </c>
      <c r="PO33" s="12">
        <f>'32'!PO1</f>
        <v>2.2656404923537283</v>
      </c>
      <c r="PP33" s="4">
        <f>'32'!PP1</f>
        <v>1.9953198515783941</v>
      </c>
      <c r="PQ33" s="4">
        <f>'32'!PQ1</f>
        <v>1.991988188945544</v>
      </c>
      <c r="PR33" s="4">
        <f>'32'!PR1</f>
        <v>1.3363106697081881</v>
      </c>
      <c r="PS33" s="4">
        <f>'32'!PS1</f>
        <v>1.7338678111702877</v>
      </c>
      <c r="PT33" s="4">
        <f>'32'!PT1</f>
        <v>1.6163665594377221</v>
      </c>
      <c r="PU33" s="4">
        <f>'32'!PU1</f>
        <v>2.3931979630751057</v>
      </c>
      <c r="PV33" s="4">
        <f>'32'!PV1</f>
        <v>2.1335279432390997</v>
      </c>
      <c r="PW33" s="4">
        <f>'32'!PW1</f>
        <v>1.356422589431221</v>
      </c>
      <c r="PX33" s="4">
        <f>'32'!PX1</f>
        <v>1.5780134911878452</v>
      </c>
      <c r="PY33" s="4">
        <f>'32'!PY1</f>
        <v>1.1048830735418298</v>
      </c>
      <c r="PZ33" s="4">
        <f>'32'!PZ1</f>
        <v>1.0553560154725277</v>
      </c>
      <c r="QA33" s="4">
        <f>'32'!QA1</f>
        <v>1.0619971344036989</v>
      </c>
      <c r="QB33" s="4">
        <f>'32'!QB1</f>
        <v>1.0926155290151813</v>
      </c>
      <c r="QC33" s="4">
        <f>'32'!QC1</f>
        <v>1.1495064504941004</v>
      </c>
      <c r="QD33" s="4">
        <f>'32'!QD1</f>
        <v>8.1787255408066439</v>
      </c>
      <c r="QE33" s="4">
        <f>'32'!QE1</f>
        <v>6.9524224164713821</v>
      </c>
      <c r="QF33" s="4">
        <f>'32'!QF1</f>
        <v>6.7128610101522339</v>
      </c>
      <c r="QG33" s="4">
        <f>'32'!QG1</f>
        <v>8.0235647965104633</v>
      </c>
      <c r="QH33" s="4">
        <f>'32'!QH1</f>
        <v>7.9643072452954939</v>
      </c>
      <c r="QI33" s="4">
        <f>'32'!QI1</f>
        <v>4.4162715000027832</v>
      </c>
      <c r="QJ33" s="4">
        <f>'32'!QJ1</f>
        <v>4.1150749711072203</v>
      </c>
      <c r="QK33" s="4">
        <f>'32'!QK1</f>
        <v>3.9286991946676966</v>
      </c>
      <c r="QL33" s="4">
        <f>'32'!QL1</f>
        <v>4.1090626007257294</v>
      </c>
      <c r="QM33" s="4">
        <f>'32'!QM1</f>
        <v>4.2292360220052938</v>
      </c>
    </row>
    <row r="34" spans="1:455" x14ac:dyDescent="0.25">
      <c r="A34" s="6" t="s">
        <v>527</v>
      </c>
      <c r="B34" s="18">
        <f>MEDIAN(EP2:EP101)</f>
        <v>0.6305086183865678</v>
      </c>
      <c r="C34" s="18">
        <f t="shared" ref="C34:F34" si="27">MEDIAN(EQ2:EQ101)</f>
        <v>0.62923077538329153</v>
      </c>
      <c r="D34" s="18">
        <f t="shared" si="27"/>
        <v>0.61615184198818262</v>
      </c>
      <c r="E34" s="18">
        <f t="shared" si="27"/>
        <v>0.64366883833238719</v>
      </c>
      <c r="F34" s="18">
        <f t="shared" si="27"/>
        <v>0.65198885947005403</v>
      </c>
      <c r="N34">
        <f>IFERROR('33'!N1,0)</f>
        <v>42413</v>
      </c>
      <c r="O34" s="4">
        <f>'33'!O1</f>
        <v>30020</v>
      </c>
      <c r="P34" s="4">
        <f>'33'!P1</f>
        <v>74304</v>
      </c>
      <c r="Q34" s="4">
        <f>'33'!Q1</f>
        <v>37050</v>
      </c>
      <c r="R34" s="4">
        <f>'33'!R1</f>
        <v>12102</v>
      </c>
      <c r="S34" s="4">
        <f>'33'!S1</f>
        <v>63175</v>
      </c>
      <c r="T34" s="4">
        <f>'33'!T1</f>
        <v>48040</v>
      </c>
      <c r="U34" s="4">
        <f>'33'!U1</f>
        <v>94667</v>
      </c>
      <c r="V34" s="4">
        <f>'33'!V1</f>
        <v>48109</v>
      </c>
      <c r="W34" s="4">
        <f>'33'!W1</f>
        <v>17417</v>
      </c>
      <c r="X34" s="7">
        <f>'33'!X1</f>
        <v>-0.33373313080818912</v>
      </c>
      <c r="Y34" s="7">
        <f>'33'!Y1</f>
        <v>2.9399799220883368E-3</v>
      </c>
      <c r="Z34" s="7">
        <f>'33'!Z1</f>
        <v>0.15082690558792819</v>
      </c>
      <c r="AA34" s="7">
        <f>'33'!AA1</f>
        <v>6.5466107777554475E-2</v>
      </c>
      <c r="AB34" s="7">
        <f>'33'!AB1</f>
        <v>-0.34787904666659175</v>
      </c>
      <c r="AC34" s="7">
        <f>'33'!AC1</f>
        <v>0.37763900542120371</v>
      </c>
      <c r="AD34" s="7">
        <f>'33'!AD1</f>
        <v>1.3423942360753726E-3</v>
      </c>
      <c r="AE34" s="7">
        <f>'33'!AE1</f>
        <v>2.2429171870344426E-2</v>
      </c>
      <c r="AF34" s="7">
        <f>'33'!AF1</f>
        <v>-0.3070916991996267</v>
      </c>
      <c r="AG34" s="7">
        <f>'33'!AG1</f>
        <v>-0.32229391085824005</v>
      </c>
      <c r="AH34" s="7">
        <f>'33'!AH1</f>
        <v>0.31342669168749676</v>
      </c>
      <c r="AI34" s="7">
        <f>'33'!AI1</f>
        <v>0.12158294927041911</v>
      </c>
      <c r="AJ34" s="4">
        <f>'33'!AJ1</f>
        <v>363039</v>
      </c>
      <c r="AK34" s="4">
        <f>'33'!AK1</f>
        <v>301311</v>
      </c>
      <c r="AL34" s="4">
        <f>'33'!AL1</f>
        <v>321175</v>
      </c>
      <c r="AM34" s="4">
        <f>'33'!AM1</f>
        <v>243879</v>
      </c>
      <c r="AN34" s="4">
        <f>'33'!AN1</f>
        <v>243092</v>
      </c>
      <c r="AO34" s="4">
        <f>'33'!AO1</f>
        <v>4.1552636380222586E-2</v>
      </c>
      <c r="AP34" s="4">
        <f>'33'!AP1</f>
        <v>6.4903939077660521E-3</v>
      </c>
      <c r="AQ34" s="4">
        <f>'33'!AQ1</f>
        <v>3.8073967958785086E-2</v>
      </c>
      <c r="AR34" s="4">
        <f>'33'!AR1</f>
        <v>9.1089354318998634E-3</v>
      </c>
      <c r="AS34" s="4">
        <f>'33'!AS1</f>
        <v>5.7364258694738469E-2</v>
      </c>
      <c r="AT34" s="4">
        <f>'33'!AT1</f>
        <v>0.95988414522897281</v>
      </c>
      <c r="AU34" s="4">
        <f>'33'!AU1</f>
        <v>0.74228999961343689</v>
      </c>
      <c r="AV34" s="4">
        <f>'33'!AV1</f>
        <v>0.96521379347163583</v>
      </c>
      <c r="AW34" s="4">
        <f>'33'!AW1</f>
        <v>0.61369851695790478</v>
      </c>
      <c r="AX34" s="4">
        <f>'33'!AX1</f>
        <v>0.60681279077070238</v>
      </c>
      <c r="AY34" s="4">
        <f>'33'!AY1</f>
        <v>1.3689278872468527</v>
      </c>
      <c r="AZ34" s="4">
        <f>'33'!AZ1</f>
        <v>1.1355638022343346</v>
      </c>
      <c r="BA34" s="4">
        <f>'33'!BA1</f>
        <v>1.4163889791033621</v>
      </c>
      <c r="BB34" s="4">
        <f>'33'!BB1</f>
        <v>1.0032924360722104</v>
      </c>
      <c r="BC34" s="4">
        <f>'33'!BC1</f>
        <v>0.96281033658143034</v>
      </c>
      <c r="BD34" s="4">
        <f>'33'!BD1</f>
        <v>64707</v>
      </c>
      <c r="BE34" s="4">
        <f>'33'!BE1</f>
        <v>35069</v>
      </c>
      <c r="BF34" s="4">
        <f>'33'!BF1</f>
        <v>93593</v>
      </c>
      <c r="BG34" s="4">
        <f>'33'!BG1</f>
        <v>797</v>
      </c>
      <c r="BH34" s="4">
        <f>'33'!BH1</f>
        <v>-7698</v>
      </c>
      <c r="BI34" s="4">
        <f>'33'!BI1</f>
        <v>11.935432024355944</v>
      </c>
      <c r="BJ34" s="4">
        <f>'33'!BJ1</f>
        <v>20.637229461917933</v>
      </c>
      <c r="BK34" s="4">
        <f>'33'!BK1</f>
        <v>8.9098650540104494</v>
      </c>
      <c r="BL34" s="4">
        <f>'33'!BL1</f>
        <v>854.26223337515682</v>
      </c>
      <c r="BM34" s="4">
        <f>'33'!BM1</f>
        <v>-70.77045985970382</v>
      </c>
      <c r="BN34" s="4">
        <f>'33'!BN1</f>
        <v>30.581213922978716</v>
      </c>
      <c r="BO34" s="4">
        <f>'33'!BO1</f>
        <v>17.686482610155487</v>
      </c>
      <c r="BP34" s="4">
        <f>'33'!BP1</f>
        <v>40.965828077913329</v>
      </c>
      <c r="BQ34" s="4">
        <f>'33'!BQ1</f>
        <v>0.42726926901344942</v>
      </c>
      <c r="BR34" s="4">
        <f>'33'!BR1</f>
        <v>-5.1575191220119274</v>
      </c>
      <c r="BS34" s="4">
        <f>'33'!BS1</f>
        <v>9.2883860681873931E-2</v>
      </c>
      <c r="BT34" s="4">
        <f>'33'!BT1</f>
        <v>4.3802628449529944E-2</v>
      </c>
      <c r="BU34" s="4">
        <f>'33'!BU1</f>
        <v>0.10873681838270373</v>
      </c>
      <c r="BV34" s="4">
        <f>'33'!BV1</f>
        <v>6.2396847317188184E-2</v>
      </c>
      <c r="BW34" s="4">
        <f>'33'!BW1</f>
        <v>2.1715569463983234E-2</v>
      </c>
      <c r="BX34" s="4">
        <f>'33'!BX1</f>
        <v>0.13835234240863381</v>
      </c>
      <c r="BY34" s="4">
        <f>'33'!BY1</f>
        <v>7.0095878438221806E-2</v>
      </c>
      <c r="BZ34" s="4">
        <f>'33'!BZ1</f>
        <v>0.13853612707035171</v>
      </c>
      <c r="CA34" s="4">
        <f>'33'!CA1</f>
        <v>8.1021590488059556E-2</v>
      </c>
      <c r="CB34" s="4">
        <f>'33'!CB1</f>
        <v>3.1252691567856219E-2</v>
      </c>
      <c r="CC34" s="4">
        <f>'33'!CC1</f>
        <v>0.25502835118185041</v>
      </c>
      <c r="CD34" s="4">
        <f>'33'!CD1</f>
        <v>0.1250765583530892</v>
      </c>
      <c r="CE34" s="4">
        <f>'33'!CE1</f>
        <v>0.20980644068275189</v>
      </c>
      <c r="CF34" s="4">
        <f>'33'!CF1</f>
        <v>0.13740441029216516</v>
      </c>
      <c r="CG34" s="4">
        <f>'33'!CG1</f>
        <v>5.0338585428348001E-2</v>
      </c>
      <c r="CH34" s="4">
        <f>'33'!CH1</f>
        <v>5.4917351412523019E-2</v>
      </c>
      <c r="CI34" s="4">
        <f>'33'!CI1</f>
        <v>4.1479729234918689E-2</v>
      </c>
      <c r="CJ34" s="4">
        <f>'33'!CJ1</f>
        <v>8.9104102285523096E-2</v>
      </c>
      <c r="CK34" s="4">
        <f>'33'!CK1</f>
        <v>5.4417512304526565E-2</v>
      </c>
      <c r="CL34" s="4">
        <f>'33'!CL1</f>
        <v>2.2214023359416732E-2</v>
      </c>
      <c r="CM34" s="4">
        <f>'33'!CM1</f>
        <v>0.94508264858747704</v>
      </c>
      <c r="CN34" s="4">
        <f>'33'!CN1</f>
        <v>0.95852027076508128</v>
      </c>
      <c r="CO34" s="4">
        <f>'33'!CO1</f>
        <v>0.91089589771447688</v>
      </c>
      <c r="CP34" s="4">
        <f>'33'!CP1</f>
        <v>0.94558248769547348</v>
      </c>
      <c r="CQ34" s="4">
        <f>'33'!CQ1</f>
        <v>0.97778597664058331</v>
      </c>
      <c r="CR34" s="4">
        <f>'33'!CR1</f>
        <v>5.6476343798228197E-2</v>
      </c>
      <c r="CS34" s="4">
        <f>'33'!CS1</f>
        <v>4.0257206267894141E-2</v>
      </c>
      <c r="CT34" s="4">
        <f>'33'!CT1</f>
        <v>9.0698696352717156E-2</v>
      </c>
      <c r="CU34" s="4">
        <f>'33'!CU1</f>
        <v>5.2521678482272335E-2</v>
      </c>
      <c r="CV34" s="4">
        <f>'33'!CV1</f>
        <v>2.1322818164038755E-2</v>
      </c>
      <c r="CW34" s="4">
        <f>'33'!CW1</f>
        <v>1.6913390448158661</v>
      </c>
      <c r="CX34" s="4">
        <f>'33'!CX1</f>
        <v>1.0560008287772471</v>
      </c>
      <c r="CY34" s="4">
        <f>'33'!CY1</f>
        <v>1.2203345928369269</v>
      </c>
      <c r="CZ34" s="4">
        <f>'33'!CZ1</f>
        <v>1.1466317491326754</v>
      </c>
      <c r="DA34" s="4">
        <f>'33'!DA1</f>
        <v>0.97756129597197894</v>
      </c>
      <c r="DB34" s="4">
        <f>'33'!DB1</f>
        <v>215.80534140612659</v>
      </c>
      <c r="DC34" s="4">
        <f>'33'!DC1</f>
        <v>345.64366812347754</v>
      </c>
      <c r="DD34" s="4">
        <f>'33'!DD1</f>
        <v>299.09829823923945</v>
      </c>
      <c r="DE34" s="4">
        <f>'33'!DE1</f>
        <v>318.32364686926724</v>
      </c>
      <c r="DF34" s="4">
        <f>'33'!DF1</f>
        <v>373.37812115104691</v>
      </c>
      <c r="DG34" s="4">
        <f>'33'!DG1</f>
        <v>10.76489692374169</v>
      </c>
      <c r="DH34" s="4">
        <f>'33'!DH1</f>
        <v>7.1137748682865451</v>
      </c>
      <c r="DI34" s="4">
        <f>'33'!DI1</f>
        <v>8.2229026150751388</v>
      </c>
      <c r="DJ34" s="4">
        <f>'33'!DJ1</f>
        <v>7.2193215917886944</v>
      </c>
      <c r="DK34" s="4">
        <f>'33'!DK1</f>
        <v>7.3931115906037537</v>
      </c>
      <c r="DL34" s="4">
        <f>'33'!DL1</f>
        <v>33.906502085960746</v>
      </c>
      <c r="DM34" s="4">
        <f>'33'!DM1</f>
        <v>51.308905153462568</v>
      </c>
      <c r="DN34" s="4">
        <f>'33'!DN1</f>
        <v>44.388218745390638</v>
      </c>
      <c r="DO34" s="4">
        <f>'33'!DO1</f>
        <v>50.558767241391976</v>
      </c>
      <c r="DP34" s="4">
        <f>'33'!DP1</f>
        <v>49.370281447380741</v>
      </c>
      <c r="DQ34" s="4">
        <f>'33'!DQ1</f>
        <v>4.794906499118385</v>
      </c>
      <c r="DR34" s="4">
        <f>'33'!DR1</f>
        <v>3.802205480603539</v>
      </c>
      <c r="DS34" s="4">
        <f>'33'!DS1</f>
        <v>4.0015211424403541</v>
      </c>
      <c r="DT34" s="4">
        <f>'33'!DT1</f>
        <v>4.6520877604148874</v>
      </c>
      <c r="DU34" s="4">
        <f>'33'!DU1</f>
        <v>4.7901294270741746</v>
      </c>
      <c r="DV34" s="4">
        <f>'33'!DV1</f>
        <v>76.122443694597735</v>
      </c>
      <c r="DW34" s="4">
        <f>'33'!DW1</f>
        <v>95.996915964168807</v>
      </c>
      <c r="DX34" s="4">
        <f>'33'!DX1</f>
        <v>91.215312129377466</v>
      </c>
      <c r="DY34" s="4">
        <f>'33'!DY1</f>
        <v>78.45939689827523</v>
      </c>
      <c r="DZ34" s="4">
        <f>'33'!DZ1</f>
        <v>76.19835863661477</v>
      </c>
      <c r="EA34" s="4">
        <f>'33'!EA1</f>
        <v>2.7793688438160156</v>
      </c>
      <c r="EB34" s="4">
        <f>'33'!EB1</f>
        <v>1.6264807344397874</v>
      </c>
      <c r="EC34" s="4">
        <f>'33'!EC1</f>
        <v>2.5818087810496269</v>
      </c>
      <c r="ED34" s="4">
        <f>'33'!ED1</f>
        <v>2.1107738763261179</v>
      </c>
      <c r="EE34" s="4">
        <f>'33'!EE1</f>
        <v>1.726852879086604</v>
      </c>
      <c r="EF34" s="4">
        <f>'33'!EF1</f>
        <v>131.32477929732514</v>
      </c>
      <c r="EG34" s="4">
        <f>'33'!EG1</f>
        <v>224.41089665025626</v>
      </c>
      <c r="EH34" s="4">
        <f>'33'!EH1</f>
        <v>141.37375419863989</v>
      </c>
      <c r="EI34" s="4">
        <f>'33'!EI1</f>
        <v>172.92235994283593</v>
      </c>
      <c r="EJ34" s="4">
        <f>'33'!EJ1</f>
        <v>211.36716649137009</v>
      </c>
      <c r="EK34" s="4">
        <f>'33'!EK1</f>
        <v>0.63547032131469217</v>
      </c>
      <c r="EL34" s="4">
        <f>'33'!EL1</f>
        <v>0.64925504890223495</v>
      </c>
      <c r="EM34" s="4">
        <f>'33'!EM1</f>
        <v>0.47266652813102739</v>
      </c>
      <c r="EN34" s="4">
        <f>'33'!EN1</f>
        <v>0.54322813163124395</v>
      </c>
      <c r="EO34" s="4">
        <f>'33'!EO1</f>
        <v>0.56609414027733918</v>
      </c>
      <c r="EP34" s="4">
        <f>'33'!EP1</f>
        <v>0.36420994078278845</v>
      </c>
      <c r="EQ34" s="4">
        <f>'33'!EQ1</f>
        <v>0.3502065377100943</v>
      </c>
      <c r="ER34" s="4">
        <f>'33'!ER1</f>
        <v>0.51827207033708067</v>
      </c>
      <c r="ES34" s="4">
        <f>'33'!ES1</f>
        <v>0.45411095018356967</v>
      </c>
      <c r="ET34" s="4">
        <f>'33'!ET1</f>
        <v>0.43139014096638051</v>
      </c>
      <c r="EU34" s="4">
        <f>'33'!EU1</f>
        <v>2.745669154034406</v>
      </c>
      <c r="EV34" s="4">
        <f>'33'!EV1</f>
        <v>2.8554578293675759</v>
      </c>
      <c r="EW34" s="4">
        <f>'33'!EW1</f>
        <v>1.9294885007976734</v>
      </c>
      <c r="EX34" s="4">
        <f>'33'!EX1</f>
        <v>2.2021050133139495</v>
      </c>
      <c r="EY34" s="4">
        <f>'33'!EY1</f>
        <v>2.3180872834966642</v>
      </c>
      <c r="EZ34" s="4">
        <f>'33'!EZ1</f>
        <v>1.7447912595380832</v>
      </c>
      <c r="FA34" s="4">
        <f>'33'!FA1</f>
        <v>1.8539204126443152</v>
      </c>
      <c r="FB34" s="4">
        <f>'33'!FB1</f>
        <v>0.91200463074077731</v>
      </c>
      <c r="FC34" s="4">
        <f>'33'!FC1</f>
        <v>1.1962453920383322</v>
      </c>
      <c r="FD34" s="4">
        <f>'33'!FD1</f>
        <v>1.3122556278388766</v>
      </c>
      <c r="FE34" s="4">
        <f>'33'!FE1</f>
        <v>0.13857015757124611</v>
      </c>
      <c r="FF34" s="4">
        <f>'33'!FF1</f>
        <v>3.6875508272987099E-2</v>
      </c>
      <c r="FG34" s="4">
        <f>'33'!FG1</f>
        <v>8.0943992151119942E-2</v>
      </c>
      <c r="FH34" s="4">
        <f>'33'!FH1</f>
        <v>8.063457822120354E-2</v>
      </c>
      <c r="FI34" s="4">
        <f>'33'!FI1</f>
        <v>0.13336633391084343</v>
      </c>
      <c r="FJ34" s="4">
        <f>'33'!FJ1</f>
        <v>0.37465149859910191</v>
      </c>
      <c r="FK34" s="4">
        <f>'33'!FK1</f>
        <v>5.9818187947366645E-2</v>
      </c>
      <c r="FL34" s="4">
        <f>'33'!FL1</f>
        <v>0.2074113520190965</v>
      </c>
      <c r="FM34" s="4">
        <f>'33'!FM1</f>
        <v>0.16687231443647343</v>
      </c>
      <c r="FN34" s="4">
        <f>'33'!FN1</f>
        <v>0.23058050855516321</v>
      </c>
      <c r="FO34" s="4">
        <f>'33'!FO1</f>
        <v>0.65368866012855742</v>
      </c>
      <c r="FP34" s="4">
        <f>'33'!FP1</f>
        <v>0.11089815968301717</v>
      </c>
      <c r="FQ34" s="4">
        <f>'33'!FQ1</f>
        <v>0.1891601135096215</v>
      </c>
      <c r="FR34" s="4">
        <f>'33'!FR1</f>
        <v>0.19962023720340302</v>
      </c>
      <c r="FS34" s="4">
        <f>'33'!FS1</f>
        <v>0.30258057002146316</v>
      </c>
      <c r="FT34">
        <f>IFERROR('33'!FT1,0)</f>
        <v>7.387903499830105</v>
      </c>
      <c r="FU34">
        <f>IFERROR('33'!FU1,0)</f>
        <v>1.7376289332811072</v>
      </c>
      <c r="FV34">
        <f>IFERROR('33'!FV1,0)</f>
        <v>2.7474880039371694</v>
      </c>
      <c r="FW34">
        <f>IFERROR('33'!FW1,0)</f>
        <v>0</v>
      </c>
      <c r="FX34">
        <f>IFERROR('33'!FX1,0)</f>
        <v>0</v>
      </c>
      <c r="FY34" s="4">
        <f>'33'!FY1</f>
        <v>0.14170740039945337</v>
      </c>
      <c r="FZ34" s="4">
        <f>'33'!FZ1</f>
        <v>5.116969943692757E-2</v>
      </c>
      <c r="GA34" s="4">
        <f>'33'!GA1</f>
        <v>0.1369644304868162</v>
      </c>
      <c r="GB34" s="4">
        <f>'33'!GB1</f>
        <v>1.3422479706288524E-3</v>
      </c>
      <c r="GC34" s="4">
        <f>'33'!GC1</f>
        <v>-1.3813126238121214E-2</v>
      </c>
      <c r="GD34" s="4">
        <f>'33'!GD1</f>
        <v>9.2883860681873931E-2</v>
      </c>
      <c r="GE34" s="4">
        <f>'33'!GE1</f>
        <v>4.3802628449529944E-2</v>
      </c>
      <c r="GF34" s="4">
        <f>'33'!GF1</f>
        <v>0.10873681838270373</v>
      </c>
      <c r="GG34" s="4">
        <f>'33'!GG1</f>
        <v>6.2396847317188184E-2</v>
      </c>
      <c r="GH34" s="4">
        <f>'33'!GH1</f>
        <v>2.1715569463983234E-2</v>
      </c>
      <c r="GI34" s="4">
        <f>'33'!GI1</f>
        <v>0.13835234240863381</v>
      </c>
      <c r="GJ34" s="4">
        <f>'33'!GJ1</f>
        <v>7.0095878438221806E-2</v>
      </c>
      <c r="GK34" s="4">
        <f>'33'!GK1</f>
        <v>0.13853612707035171</v>
      </c>
      <c r="GL34" s="4">
        <f>'33'!GL1</f>
        <v>8.1021590488059556E-2</v>
      </c>
      <c r="GM34" s="4">
        <f>'33'!GM1</f>
        <v>3.1252691567856219E-2</v>
      </c>
      <c r="GN34" s="4">
        <f>'33'!GN1</f>
        <v>1.9709870703248186E-2</v>
      </c>
      <c r="GO34" s="4">
        <f>'33'!GO1</f>
        <v>1.3132033845628565E-2</v>
      </c>
      <c r="GP34" s="4">
        <f>'33'!GP1</f>
        <v>1.3170641761470897E-2</v>
      </c>
      <c r="GQ34" s="4">
        <f>'33'!GQ1</f>
        <v>1.5157128902960693E-2</v>
      </c>
      <c r="GR34" s="4">
        <f>'33'!GR1</f>
        <v>1.6149407137320205E-2</v>
      </c>
      <c r="GS34" s="4">
        <f>'33'!GS1</f>
        <v>1.6913390448158661</v>
      </c>
      <c r="GT34" s="4">
        <f>'33'!GT1</f>
        <v>1.0560008287772471</v>
      </c>
      <c r="GU34" s="4">
        <f>'33'!GU1</f>
        <v>1.2203345928369269</v>
      </c>
      <c r="GV34" s="4">
        <f>'33'!GV1</f>
        <v>1.1466317491326754</v>
      </c>
      <c r="GW34" s="4">
        <f>'33'!GW1</f>
        <v>0.97756129597197894</v>
      </c>
      <c r="GX34" s="4">
        <f>'33'!GX1</f>
        <v>2.3063720763691791</v>
      </c>
      <c r="GY34" s="4">
        <f>'33'!GY1</f>
        <v>1.3509816764354408</v>
      </c>
      <c r="GZ34" s="4">
        <f>'33'!GZ1</f>
        <v>1.844160921827851</v>
      </c>
      <c r="HA34" s="4">
        <f>'33'!HA1</f>
        <v>1.456251082892654</v>
      </c>
      <c r="HB34" s="4">
        <f>'33'!HB1</f>
        <v>1.0879801129022997</v>
      </c>
      <c r="HC34" s="4">
        <f>'33'!HC1</f>
        <v>0.63547032131469217</v>
      </c>
      <c r="HD34" s="4">
        <f>'33'!HD1</f>
        <v>0.64925504890223495</v>
      </c>
      <c r="HE34" s="4">
        <f>'33'!HE1</f>
        <v>0.47266652813102739</v>
      </c>
      <c r="HF34" s="4">
        <f>'33'!HF1</f>
        <v>0.54322813163124395</v>
      </c>
      <c r="HG34" s="4">
        <f>'33'!HG1</f>
        <v>0.56609414027733918</v>
      </c>
      <c r="HH34" s="4">
        <f>'33'!HH1</f>
        <v>0.13835234240863381</v>
      </c>
      <c r="HI34" s="4">
        <f>'33'!HI1</f>
        <v>7.0095878438221806E-2</v>
      </c>
      <c r="HJ34" s="4">
        <f>'33'!HJ1</f>
        <v>0.13853612707035171</v>
      </c>
      <c r="HK34" s="4">
        <f>'33'!HK1</f>
        <v>8.1021590488059556E-2</v>
      </c>
      <c r="HL34" s="4">
        <f>'33'!HL1</f>
        <v>3.1252691567856219E-2</v>
      </c>
      <c r="HM34" s="4">
        <f>'33'!HM1</f>
        <v>1.8157148989102632</v>
      </c>
      <c r="HN34" s="4">
        <f>'33'!HN1</f>
        <v>1.1374792623298855</v>
      </c>
      <c r="HO34" s="4">
        <f>'33'!HO1</f>
        <v>1.3149861415580577</v>
      </c>
      <c r="HP34" s="4">
        <f>'33'!HP1</f>
        <v>1.2205513826669809</v>
      </c>
      <c r="HQ34" s="4">
        <f>'33'!HQ1</f>
        <v>1.0475635927765496</v>
      </c>
      <c r="HR34" s="4">
        <f>'33'!HR1</f>
        <v>1.3689278872468527</v>
      </c>
      <c r="HS34" s="4">
        <f>'33'!HS1</f>
        <v>1.1355638022343346</v>
      </c>
      <c r="HT34" s="4">
        <f>'33'!HT1</f>
        <v>1.4163889791033621</v>
      </c>
      <c r="HU34" s="4">
        <f>'33'!HU1</f>
        <v>1.0032924360722104</v>
      </c>
      <c r="HV34" s="4">
        <f>'33'!HV1</f>
        <v>0.96281033658143034</v>
      </c>
      <c r="HW34" s="4">
        <f>'33'!HW1</f>
        <v>1.5157750510568722</v>
      </c>
      <c r="HX34" s="4">
        <f>'33'!HX1</f>
        <v>0.87367209848084026</v>
      </c>
      <c r="HY34" s="4">
        <f>'33'!HY1</f>
        <v>1.2792445468904672</v>
      </c>
      <c r="HZ34" s="4">
        <f>'33'!HZ1</f>
        <v>0.96341145666806616</v>
      </c>
      <c r="IA34" s="4">
        <f>'33'!IA1</f>
        <v>0.65161520132933359</v>
      </c>
      <c r="IB34" s="4">
        <f>'33'!IB1</f>
        <v>1.5736376136829662</v>
      </c>
      <c r="IC34" s="4">
        <f>'33'!IC1</f>
        <v>1.5402267594080434</v>
      </c>
      <c r="ID34" s="4">
        <f>'33'!ID1</f>
        <v>2.1156564734001875</v>
      </c>
      <c r="IE34" s="4">
        <f>'33'!IE1</f>
        <v>1.8408472274753687</v>
      </c>
      <c r="IF34" s="4">
        <f>'33'!IF1</f>
        <v>1.7664906397195403</v>
      </c>
      <c r="IG34" s="4">
        <f>'33'!IG1</f>
        <v>6.6367265469061874</v>
      </c>
      <c r="IH34" s="4">
        <f>'33'!IH1</f>
        <v>4.6473831866112025</v>
      </c>
      <c r="II34" s="4">
        <f>'33'!II1</f>
        <v>33.894378804153241</v>
      </c>
      <c r="IJ34" s="4">
        <f>'33'!IJ1</f>
        <v>22.283001389532192</v>
      </c>
      <c r="IK34" s="4">
        <f>'33'!IK1</f>
        <v>7.0144985904148207</v>
      </c>
      <c r="IL34" s="4">
        <f>'33'!IL1</f>
        <v>0.13835234240863381</v>
      </c>
      <c r="IM34" s="4">
        <f>'33'!IM1</f>
        <v>7.0095878438221806E-2</v>
      </c>
      <c r="IN34" s="4">
        <f>'33'!IN1</f>
        <v>0.13853612707035171</v>
      </c>
      <c r="IO34" s="4">
        <f>'33'!IO1</f>
        <v>8.1021590488059556E-2</v>
      </c>
      <c r="IP34" s="4">
        <f>'33'!IP1</f>
        <v>3.1252691567856219E-2</v>
      </c>
      <c r="IQ34" s="4">
        <f>'33'!IQ1</f>
        <v>1.8157148989102632</v>
      </c>
      <c r="IR34" s="4">
        <f>'33'!IR1</f>
        <v>1.1374792623298855</v>
      </c>
      <c r="IS34" s="4">
        <f>'33'!IS1</f>
        <v>1.3149861415580577</v>
      </c>
      <c r="IT34" s="4">
        <f>'33'!IT1</f>
        <v>1.2205513826669809</v>
      </c>
      <c r="IU34" s="4">
        <f>'33'!IU1</f>
        <v>1.0475635927765496</v>
      </c>
      <c r="IV34" s="4">
        <f>'33'!IV1</f>
        <v>1.3689278872468527</v>
      </c>
      <c r="IW34" s="4">
        <f>'33'!IW1</f>
        <v>1.1355638022343346</v>
      </c>
      <c r="IX34" s="4">
        <f>'33'!IX1</f>
        <v>1.4163889791033621</v>
      </c>
      <c r="IY34" s="4">
        <f>'33'!IY1</f>
        <v>1.0032924360722104</v>
      </c>
      <c r="IZ34" s="4">
        <f>'33'!IZ1</f>
        <v>0.96281033658143034</v>
      </c>
      <c r="JA34" s="4">
        <f>'33'!JA1</f>
        <v>1.5168867725202499</v>
      </c>
      <c r="JB34" s="4">
        <f>'33'!JB1</f>
        <v>1.0019720369556893</v>
      </c>
      <c r="JC34" s="4">
        <f>'33'!JC1</f>
        <v>2.5774942096704274</v>
      </c>
      <c r="JD34" s="4">
        <f>'33'!JD1</f>
        <v>1.7948469394728439</v>
      </c>
      <c r="JE34" s="4">
        <f>'33'!JE1</f>
        <v>0.93937556250153365</v>
      </c>
      <c r="JF34" s="4">
        <f>'33'!JF1</f>
        <v>0.36420994078278845</v>
      </c>
      <c r="JG34" s="4">
        <f>'33'!JG1</f>
        <v>0.3502065377100943</v>
      </c>
      <c r="JH34" s="4">
        <f>'33'!JH1</f>
        <v>0.51827207033708067</v>
      </c>
      <c r="JI34" s="4">
        <f>'33'!JI1</f>
        <v>0.45411095018356967</v>
      </c>
      <c r="JJ34" s="4">
        <f>'33'!JJ1</f>
        <v>0.43139014096638051</v>
      </c>
      <c r="JK34" s="4">
        <f>'33'!JK1</f>
        <v>2.602108303514759</v>
      </c>
      <c r="JL34" s="4">
        <f>'33'!JL1</f>
        <v>16.654243528571964</v>
      </c>
      <c r="JM34" s="4">
        <f>'33'!JM1</f>
        <v>4.6935902794363509</v>
      </c>
      <c r="JN34" s="4">
        <f>'33'!JN1</f>
        <v>5.9516404711477726</v>
      </c>
      <c r="JO34" s="4">
        <f>'33'!JO1</f>
        <v>4.1736500604860884</v>
      </c>
      <c r="JP34" s="4">
        <f>'33'!JP1</f>
        <v>0.13835234240863381</v>
      </c>
      <c r="JQ34" s="4">
        <f>'33'!JQ1</f>
        <v>7.0095878438221806E-2</v>
      </c>
      <c r="JR34" s="4">
        <f>'33'!JR1</f>
        <v>0.13853612707035171</v>
      </c>
      <c r="JS34" s="4">
        <f>'33'!JS1</f>
        <v>8.1021590488059556E-2</v>
      </c>
      <c r="JT34" s="4">
        <f>'33'!JT1</f>
        <v>3.1252691567856219E-2</v>
      </c>
      <c r="JU34" s="4">
        <f>'33'!JU1</f>
        <v>0.13646816918523055</v>
      </c>
      <c r="JV34" s="4">
        <f>'33'!JV1</f>
        <v>3.5477271061172537E-2</v>
      </c>
      <c r="JW34" s="4">
        <f>'33'!JW1</f>
        <v>7.7025937845292755E-2</v>
      </c>
      <c r="JX34" s="4">
        <f>'33'!JX1</f>
        <v>7.4993312378786869E-2</v>
      </c>
      <c r="JY34" s="4">
        <f>'33'!JY1</f>
        <v>0.12783905185685063</v>
      </c>
      <c r="JZ34" s="4">
        <f>'33'!JZ1</f>
        <v>4</v>
      </c>
      <c r="KA34" s="4">
        <f>'33'!KA1</f>
        <v>4</v>
      </c>
      <c r="KB34" s="4">
        <f>'33'!KB1</f>
        <v>4</v>
      </c>
      <c r="KC34" s="4">
        <f>'33'!KC1</f>
        <v>4</v>
      </c>
      <c r="KD34" s="4">
        <f>'33'!KD1</f>
        <v>4</v>
      </c>
      <c r="KE34" s="4">
        <f>'33'!KE1</f>
        <v>0</v>
      </c>
      <c r="KF34" s="4">
        <f>'33'!KF1</f>
        <v>3</v>
      </c>
      <c r="KG34" s="4">
        <f>'33'!KG1</f>
        <v>1</v>
      </c>
      <c r="KH34" s="4">
        <f>'33'!KH1</f>
        <v>2</v>
      </c>
      <c r="KI34" s="4">
        <f>'33'!KI1</f>
        <v>1</v>
      </c>
      <c r="KJ34" s="4">
        <f>'33'!KJ1</f>
        <v>3</v>
      </c>
      <c r="KK34" s="4">
        <f>'33'!KK1</f>
        <v>1</v>
      </c>
      <c r="KL34" s="4">
        <f>'33'!KL1</f>
        <v>3</v>
      </c>
      <c r="KM34" s="4">
        <f>'33'!KM1</f>
        <v>2</v>
      </c>
      <c r="KN34" s="4">
        <f>'33'!KN1</f>
        <v>1</v>
      </c>
      <c r="KO34" s="4">
        <f>'33'!KO1</f>
        <v>4</v>
      </c>
      <c r="KP34" s="4">
        <f>'33'!KP1</f>
        <v>1</v>
      </c>
      <c r="KQ34" s="4">
        <f>'33'!KQ1</f>
        <v>2</v>
      </c>
      <c r="KR34" s="4">
        <f>'33'!KR1</f>
        <v>2</v>
      </c>
      <c r="KS34" s="4">
        <f>'33'!KS1</f>
        <v>4</v>
      </c>
      <c r="KT34" s="4">
        <f>'33'!KT1</f>
        <v>2</v>
      </c>
      <c r="KU34" s="4">
        <f>'33'!KU1</f>
        <v>3.5</v>
      </c>
      <c r="KV34" s="4">
        <f>'33'!KV1</f>
        <v>2.5</v>
      </c>
      <c r="KW34" s="4">
        <f>'33'!KW1</f>
        <v>3</v>
      </c>
      <c r="KX34" s="4">
        <f>'33'!KX1</f>
        <v>2.5</v>
      </c>
      <c r="KY34" s="4">
        <f>'33'!KY1</f>
        <v>3.5</v>
      </c>
      <c r="KZ34" s="4">
        <f>'33'!KZ1</f>
        <v>1</v>
      </c>
      <c r="LA34" s="4">
        <f>'33'!LA1</f>
        <v>2.5</v>
      </c>
      <c r="LB34" s="4">
        <f>'33'!LB1</f>
        <v>2</v>
      </c>
      <c r="LC34" s="4">
        <f>'33'!LC1</f>
        <v>2.5</v>
      </c>
      <c r="LD34" s="4">
        <f>'33'!LD1</f>
        <v>2.75</v>
      </c>
      <c r="LE34" s="4">
        <f>'33'!LE1</f>
        <v>2.25</v>
      </c>
      <c r="LF34" s="4">
        <f>'33'!LF1</f>
        <v>2.5</v>
      </c>
      <c r="LG34" s="4">
        <f>'33'!LG1</f>
        <v>2.5</v>
      </c>
      <c r="LH34" s="4">
        <f>'33'!LH1</f>
        <v>2.5</v>
      </c>
      <c r="LI34" s="4">
        <f>'33'!LI1</f>
        <v>0.76807297078859249</v>
      </c>
      <c r="LJ34" s="4">
        <f>'33'!LJ1</f>
        <v>0.61292225502313658</v>
      </c>
      <c r="LK34" s="4">
        <f>'33'!LK1</f>
        <v>0.97036210997007988</v>
      </c>
      <c r="LL34" s="4">
        <f>'33'!LL1</f>
        <v>0.76840128464890156</v>
      </c>
      <c r="LM34" s="4">
        <f>'33'!LM1</f>
        <v>0.6715400236312189</v>
      </c>
      <c r="LN34" s="4">
        <f>'33'!LN1</f>
        <v>0.44234292406865106</v>
      </c>
      <c r="LO34" s="4">
        <f>'33'!LO1</f>
        <v>0.34206912424582353</v>
      </c>
      <c r="LP34" s="4">
        <f>'33'!LP1</f>
        <v>0.44479898316665251</v>
      </c>
      <c r="LQ34" s="4">
        <f>'33'!LQ1</f>
        <v>0.2828103764782971</v>
      </c>
      <c r="LR34" s="4">
        <f>'33'!LR1</f>
        <v>0.27963723076990893</v>
      </c>
      <c r="LS34" s="4">
        <f>'33'!LS1</f>
        <v>0.85905909457233964</v>
      </c>
      <c r="LT34" s="4">
        <f>'33'!LT1</f>
        <v>0.52659966411175652</v>
      </c>
      <c r="LU34" s="4">
        <f>'33'!LU1</f>
        <v>0.60558171797851135</v>
      </c>
      <c r="LV34" s="4">
        <f>'33'!LV1</f>
        <v>0.56210212536629733</v>
      </c>
      <c r="LW34" s="4">
        <f>'33'!LW1</f>
        <v>0.48936740977864546</v>
      </c>
      <c r="LX34" s="4">
        <f>'33'!LX1</f>
        <v>2.0402268094548033</v>
      </c>
      <c r="LY34" s="4">
        <f>'33'!LY1</f>
        <v>1.0006124668247136</v>
      </c>
      <c r="LZ34" s="4">
        <f>'33'!LZ1</f>
        <v>1.6784515254620151</v>
      </c>
      <c r="MA34" s="4">
        <f>'33'!MA1</f>
        <v>1.0992352823373213</v>
      </c>
      <c r="MB34" s="4">
        <f>'33'!MB1</f>
        <v>0.40270868342678401</v>
      </c>
      <c r="MC34" s="4">
        <f>'33'!MC1</f>
        <v>1.1971425649748455</v>
      </c>
      <c r="MD34" s="4">
        <f>'33'!MD1</f>
        <v>0.67698191710540767</v>
      </c>
      <c r="ME34" s="4">
        <f>'33'!ME1</f>
        <v>1.0598132914912799</v>
      </c>
      <c r="MF34" s="4">
        <f>'33'!MF1</f>
        <v>0.72719355102199135</v>
      </c>
      <c r="MG34" s="4">
        <f>'33'!MG1</f>
        <v>0.41371164977121994</v>
      </c>
      <c r="MH34" s="4">
        <f>'33'!MH1</f>
        <v>0.76807297078859249</v>
      </c>
      <c r="MI34" s="4">
        <f>'33'!MI1</f>
        <v>0.61292225502313658</v>
      </c>
      <c r="MJ34" s="4">
        <f>'33'!MJ1</f>
        <v>0.97036210997007988</v>
      </c>
      <c r="MK34" s="4">
        <f>'33'!MK1</f>
        <v>0.76840128464890156</v>
      </c>
      <c r="ML34" s="4">
        <f>'33'!ML1</f>
        <v>0.6715400236312189</v>
      </c>
      <c r="MM34" s="4">
        <f>'33'!MM1</f>
        <v>0.72841988156557691</v>
      </c>
      <c r="MN34" s="4">
        <f>'33'!MN1</f>
        <v>0.7004130754201886</v>
      </c>
      <c r="MO34" s="4">
        <f>'33'!MO1</f>
        <v>1.0365441406741613</v>
      </c>
      <c r="MP34" s="4">
        <f>'33'!MP1</f>
        <v>0.90822190036713935</v>
      </c>
      <c r="MQ34" s="4">
        <f>'33'!MQ1</f>
        <v>0.86278028193276102</v>
      </c>
      <c r="MR34" s="4">
        <f>'33'!MR1</f>
        <v>0.57313446209304164</v>
      </c>
      <c r="MS34" s="4">
        <f>'33'!MS1</f>
        <v>0.53939748070072924</v>
      </c>
      <c r="MT34" s="4">
        <f>'33'!MT1</f>
        <v>1.0964856605911619</v>
      </c>
      <c r="MU34" s="4">
        <f>'33'!MU1</f>
        <v>0.83594888361162956</v>
      </c>
      <c r="MV34" s="4">
        <f>'33'!MV1</f>
        <v>0.7620466460844042</v>
      </c>
      <c r="MW34" s="4">
        <f>'33'!MW1</f>
        <v>0.52068965517241383</v>
      </c>
      <c r="MX34" s="4">
        <f>'33'!MX1</f>
        <v>0.52985967760640151</v>
      </c>
      <c r="MY34" s="4">
        <f>'33'!MY1</f>
        <v>0.60802498520729797</v>
      </c>
      <c r="MZ34" s="4">
        <f>'33'!MZ1</f>
        <v>0.49058536786879831</v>
      </c>
      <c r="NA34" s="4">
        <f>'33'!NA1</f>
        <v>0.53846845062393411</v>
      </c>
      <c r="NB34" s="4">
        <f>'33'!NB1</f>
        <v>0.42431456727485606</v>
      </c>
      <c r="NC34" s="4">
        <f>'33'!NC1</f>
        <v>0.44910159628843282</v>
      </c>
      <c r="ND34" s="4">
        <f>'33'!ND1</f>
        <v>0.44921574041204854</v>
      </c>
      <c r="NE34" s="4">
        <f>'33'!NE1</f>
        <v>0.41974078119090791</v>
      </c>
      <c r="NF34" s="4">
        <f>'33'!NF1</f>
        <v>0.50418741829400138</v>
      </c>
      <c r="NG34" s="4">
        <f>'33'!NG1</f>
        <v>8.3105272760445173E-2</v>
      </c>
      <c r="NH34" s="4">
        <f>'33'!NH1</f>
        <v>1.2980787815532104E-2</v>
      </c>
      <c r="NI34" s="4">
        <f>'33'!NI1</f>
        <v>7.6147935917570173E-2</v>
      </c>
      <c r="NJ34" s="4">
        <f>'33'!NJ1</f>
        <v>1.8217870863799727E-2</v>
      </c>
      <c r="NK34" s="4">
        <f>'33'!NK1</f>
        <v>0.11472851738947694</v>
      </c>
      <c r="NL34" s="4">
        <f>'33'!NL1</f>
        <v>0.44234292406865106</v>
      </c>
      <c r="NM34" s="4">
        <f>'33'!NM1</f>
        <v>0.34206912424582347</v>
      </c>
      <c r="NN34" s="4">
        <f>'33'!NN1</f>
        <v>0.44479898316665245</v>
      </c>
      <c r="NO34" s="4">
        <f>'33'!NO1</f>
        <v>0.28281037647829715</v>
      </c>
      <c r="NP34" s="4">
        <f>'33'!NP1</f>
        <v>0.27963723076990893</v>
      </c>
      <c r="NQ34" s="4">
        <f>'33'!NQ1</f>
        <v>0.54757115489874109</v>
      </c>
      <c r="NR34" s="4">
        <f>'33'!NR1</f>
        <v>0.45422552089373386</v>
      </c>
      <c r="NS34" s="4">
        <f>'33'!NS1</f>
        <v>0.56655559164134484</v>
      </c>
      <c r="NT34" s="4">
        <f>'33'!NT1</f>
        <v>0.40131697442888414</v>
      </c>
      <c r="NU34" s="4">
        <f>'33'!NU1</f>
        <v>0.38512413463257211</v>
      </c>
      <c r="NV34" s="4">
        <f>'33'!NV1</f>
        <v>0.47188564333017974</v>
      </c>
      <c r="NW34" s="4">
        <f>'33'!NW1</f>
        <v>0.17039509912496881</v>
      </c>
      <c r="NX34" s="4">
        <f>'33'!NX1</f>
        <v>0.45609155352109793</v>
      </c>
      <c r="NY34" s="4">
        <f>'33'!NY1</f>
        <v>4.4696857421940789E-3</v>
      </c>
      <c r="NZ34" s="4">
        <f>'33'!NZ1</f>
        <v>-4.5997710372943645E-2</v>
      </c>
      <c r="OA34" s="4">
        <f>'33'!OA1</f>
        <v>0.84566952240793303</v>
      </c>
      <c r="OB34" s="4">
        <f>'33'!OB1</f>
        <v>0.52800041438862355</v>
      </c>
      <c r="OC34" s="4">
        <f>'33'!OC1</f>
        <v>0.61016729641846346</v>
      </c>
      <c r="OD34" s="4">
        <f>'33'!OD1</f>
        <v>0.5733158745663377</v>
      </c>
      <c r="OE34" s="4">
        <f>'33'!OE1</f>
        <v>0.48878064798598947</v>
      </c>
      <c r="OF34" s="4">
        <f>'33'!OF1</f>
        <v>1.1609643610912348</v>
      </c>
      <c r="OG34" s="4">
        <f>'33'!OG1</f>
        <v>0.75384145858765983</v>
      </c>
      <c r="OH34" s="4">
        <f>'33'!OH1</f>
        <v>0.5886553910011153</v>
      </c>
      <c r="OI34" s="4">
        <f>'33'!OI1</f>
        <v>0.63125088079750191</v>
      </c>
      <c r="OJ34" s="4">
        <f>'33'!OJ1</f>
        <v>0.56651810225779076</v>
      </c>
      <c r="OK34" s="4">
        <f>'33'!OK1</f>
        <v>1.880285793454926</v>
      </c>
      <c r="OL34" s="4">
        <f>'33'!OL1</f>
        <v>1.6653296063294585</v>
      </c>
      <c r="OM34" s="4">
        <f>'33'!OM1</f>
        <v>1.5405905497175325</v>
      </c>
      <c r="ON34" s="4">
        <f>'33'!ON1</f>
        <v>1.4327976770111346</v>
      </c>
      <c r="OO34" s="4">
        <f>'33'!OO1</f>
        <v>1.7848459317426315</v>
      </c>
      <c r="OP34" s="4">
        <f>'33'!OP1</f>
        <v>1.168276686526792</v>
      </c>
      <c r="OQ34" s="4">
        <f>'33'!OQ1</f>
        <v>0.99631277981885824</v>
      </c>
      <c r="OR34" s="4">
        <f>'33'!OR1</f>
        <v>2.3135050984665679</v>
      </c>
      <c r="OS34" s="4">
        <f>'33'!OS1</f>
        <v>1.5191959947350941</v>
      </c>
      <c r="OT34" s="4">
        <f>'33'!OT1</f>
        <v>0.49783621015911672</v>
      </c>
      <c r="OU34" s="4">
        <f>'33'!OU1</f>
        <v>17.463558358938588</v>
      </c>
      <c r="OV34" s="4">
        <f>'33'!OV1</f>
        <v>10.043155995716898</v>
      </c>
      <c r="OW34" s="4">
        <f>'33'!OW1</f>
        <v>7.2550154593327782</v>
      </c>
      <c r="OX34" s="4">
        <f>'33'!OX1</f>
        <v>7.2356383649431466</v>
      </c>
      <c r="OY34" s="4">
        <f>'33'!OY1</f>
        <v>8.0891802405869928</v>
      </c>
      <c r="OZ34" s="4">
        <f>'33'!OZ1</f>
        <v>1.8576772136374786</v>
      </c>
      <c r="PA34" s="4">
        <f>'33'!PA1</f>
        <v>0.87605256899059891</v>
      </c>
      <c r="PB34" s="4">
        <f>'33'!PB1</f>
        <v>2.1747363676540745</v>
      </c>
      <c r="PC34" s="4">
        <f>'33'!PC1</f>
        <v>1.2479369463437637</v>
      </c>
      <c r="PD34" s="4">
        <f>'33'!PD1</f>
        <v>0.43431138927966467</v>
      </c>
      <c r="PE34" s="4">
        <f>'33'!PE1</f>
        <v>2.1624556743238661</v>
      </c>
      <c r="PF34" s="4">
        <f>'33'!PF1</f>
        <v>1.6636025973702111</v>
      </c>
      <c r="PG34" s="4">
        <f>'33'!PG1</f>
        <v>3.5911526109367182</v>
      </c>
      <c r="PH34" s="4">
        <f>'33'!PH1</f>
        <v>2.2201249382050245</v>
      </c>
      <c r="PI34" s="4">
        <f>'33'!PI1</f>
        <v>0.88749553117179547</v>
      </c>
      <c r="PJ34" s="4">
        <f>'33'!PJ1</f>
        <v>1.5907648725212464</v>
      </c>
      <c r="PK34" s="4">
        <f>'33'!PK1</f>
        <v>1.5642306978224545</v>
      </c>
      <c r="PL34" s="4">
        <f>'33'!PL1</f>
        <v>1.1229592703049831</v>
      </c>
      <c r="PM34" s="4">
        <f>'33'!PM1</f>
        <v>1.0749410228509249</v>
      </c>
      <c r="PN34" s="4">
        <f>'33'!PN1</f>
        <v>2.6699745547073794</v>
      </c>
      <c r="PO34" s="12">
        <f>'33'!PO1</f>
        <v>0.6010027249939901</v>
      </c>
      <c r="PP34" s="4">
        <f>'33'!PP1</f>
        <v>0.55624541947863682</v>
      </c>
      <c r="PQ34" s="4">
        <f>'33'!PQ1</f>
        <v>0.79717292674812545</v>
      </c>
      <c r="PR34" s="4">
        <f>'33'!PR1</f>
        <v>0.65872004050388366</v>
      </c>
      <c r="PS34" s="4">
        <f>'33'!PS1</f>
        <v>0.64496432321307717</v>
      </c>
      <c r="PT34" s="4">
        <f>'33'!PT1</f>
        <v>0.34508110684244353</v>
      </c>
      <c r="PU34" s="4">
        <f>'33'!PU1</f>
        <v>0.2425189421222928</v>
      </c>
      <c r="PV34" s="4">
        <f>'33'!PV1</f>
        <v>0.34552089260780366</v>
      </c>
      <c r="PW34" s="4">
        <f>'33'!PW1</f>
        <v>0.19754225004658366</v>
      </c>
      <c r="PX34" s="4">
        <f>'33'!PX1</f>
        <v>0.22093693699992856</v>
      </c>
      <c r="PY34" s="4">
        <f>'33'!PY1</f>
        <v>1.2956398923180312</v>
      </c>
      <c r="PZ34" s="4">
        <f>'33'!PZ1</f>
        <v>0.98239049310191395</v>
      </c>
      <c r="QA34" s="4">
        <f>'33'!QA1</f>
        <v>0.9131377457123705</v>
      </c>
      <c r="QB34" s="4">
        <f>'33'!QB1</f>
        <v>0.87912147745832481</v>
      </c>
      <c r="QC34" s="4">
        <f>'33'!QC1</f>
        <v>0.9467148939954706</v>
      </c>
      <c r="QD34" s="4">
        <f>'33'!QD1</f>
        <v>8.1821249204629041</v>
      </c>
      <c r="QE34" s="4">
        <f>'33'!QE1</f>
        <v>4.8050986163529492</v>
      </c>
      <c r="QF34" s="4">
        <f>'33'!QF1</f>
        <v>4.3958725572661095</v>
      </c>
      <c r="QG34" s="4">
        <f>'33'!QG1</f>
        <v>3.8655291307907844</v>
      </c>
      <c r="QH34" s="4">
        <f>'33'!QH1</f>
        <v>3.7823518522797608</v>
      </c>
      <c r="QI34" s="4">
        <f>'33'!QI1</f>
        <v>3.7323828643325254</v>
      </c>
      <c r="QJ34" s="4">
        <f>'33'!QJ1</f>
        <v>2.2575375151927588</v>
      </c>
      <c r="QK34" s="4">
        <f>'33'!QK1</f>
        <v>2.1557441629975318</v>
      </c>
      <c r="QL34" s="4">
        <f>'33'!QL1</f>
        <v>1.8595313510505289</v>
      </c>
      <c r="QM34" s="4">
        <f>'33'!QM1</f>
        <v>1.8360125458183452</v>
      </c>
    </row>
    <row r="35" spans="1:455" x14ac:dyDescent="0.25">
      <c r="A35" s="6" t="s">
        <v>528</v>
      </c>
      <c r="B35" s="18">
        <f>MEDIAN(EU2:EU101)</f>
        <v>1.5735075080293197</v>
      </c>
      <c r="C35" s="18">
        <f t="shared" ref="C35:F35" si="28">MEDIAN(EV2:EV101)</f>
        <v>1.5737895554102281</v>
      </c>
      <c r="D35" s="18">
        <f t="shared" si="28"/>
        <v>1.5785550357746208</v>
      </c>
      <c r="E35" s="18">
        <f t="shared" si="28"/>
        <v>1.5473292498809661</v>
      </c>
      <c r="F35" s="18">
        <f t="shared" si="28"/>
        <v>1.4899219342224661</v>
      </c>
      <c r="N35">
        <f>IFERROR('34'!N1,0)</f>
        <v>11763</v>
      </c>
      <c r="O35" s="4">
        <f>'34'!O1</f>
        <v>31807</v>
      </c>
      <c r="P35" s="4">
        <f>'34'!P1</f>
        <v>-84936</v>
      </c>
      <c r="Q35" s="4">
        <f>'34'!Q1</f>
        <v>-46456</v>
      </c>
      <c r="R35" s="4">
        <f>'34'!R1</f>
        <v>-70627</v>
      </c>
      <c r="S35" s="4">
        <f>'34'!S1</f>
        <v>11764</v>
      </c>
      <c r="T35" s="4">
        <f>'34'!T1</f>
        <v>32106</v>
      </c>
      <c r="U35" s="4">
        <f>'34'!U1</f>
        <v>-83608</v>
      </c>
      <c r="V35" s="4">
        <f>'34'!V1</f>
        <v>-46132</v>
      </c>
      <c r="W35" s="4">
        <f>'34'!W1</f>
        <v>-70074</v>
      </c>
      <c r="X35" s="7">
        <f>'34'!X1</f>
        <v>-7.9383239332477387E-2</v>
      </c>
      <c r="Y35" s="7">
        <f>'34'!Y1</f>
        <v>4.8166114794412013E-3</v>
      </c>
      <c r="Z35" s="7">
        <f>'34'!Z1</f>
        <v>0.19171136760831109</v>
      </c>
      <c r="AA35" s="7">
        <f>'34'!AA1</f>
        <v>6.1411072410493789E-2</v>
      </c>
      <c r="AB35" s="7">
        <f>'34'!AB1</f>
        <v>-0.4480490666277635</v>
      </c>
      <c r="AC35" s="7">
        <f>'34'!AC1</f>
        <v>-0.18789676858826898</v>
      </c>
      <c r="AD35" s="7">
        <f>'34'!AD1</f>
        <v>0.27119611940485827</v>
      </c>
      <c r="AE35" s="7">
        <f>'34'!AE1</f>
        <v>3.9836347975882862E-2</v>
      </c>
      <c r="AF35" s="7">
        <f>'34'!AF1</f>
        <v>2.369327451809777E-2</v>
      </c>
      <c r="AG35" s="7">
        <f>'34'!AG1</f>
        <v>6.8449460255152111E-2</v>
      </c>
      <c r="AH35" s="7">
        <f>'34'!AH1</f>
        <v>0.16282282282282282</v>
      </c>
      <c r="AI35" s="7">
        <f>'34'!AI1</f>
        <v>7.4031866170683983E-2</v>
      </c>
      <c r="AJ35" s="4">
        <f>'34'!AJ1</f>
        <v>115853</v>
      </c>
      <c r="AK35" s="4">
        <f>'34'!AK1</f>
        <v>169771</v>
      </c>
      <c r="AL35" s="4">
        <f>'34'!AL1</f>
        <v>-65823</v>
      </c>
      <c r="AM35" s="4">
        <f>'34'!AM1</f>
        <v>53757</v>
      </c>
      <c r="AN35" s="4">
        <f>'34'!AN1</f>
        <v>49483</v>
      </c>
      <c r="AO35" s="4">
        <f>'34'!AO1</f>
        <v>3.0059691406689941</v>
      </c>
      <c r="AP35" s="4">
        <f>'34'!AP1</f>
        <v>1.6134855635212915</v>
      </c>
      <c r="AQ35" s="4">
        <f>'34'!AQ1</f>
        <v>0.69514635901342958</v>
      </c>
      <c r="AR35" s="4">
        <f>'34'!AR1</f>
        <v>0.42873449819400394</v>
      </c>
      <c r="AS35" s="4">
        <f>'34'!AS1</f>
        <v>1.4552711581837796</v>
      </c>
      <c r="AT35" s="4">
        <f>'34'!AT1</f>
        <v>5.1515561061681119</v>
      </c>
      <c r="AU35" s="4">
        <f>'34'!AU1</f>
        <v>2.1953027459540952</v>
      </c>
      <c r="AV35" s="4">
        <f>'34'!AV1</f>
        <v>1.3221954154346629</v>
      </c>
      <c r="AW35" s="4">
        <f>'34'!AW1</f>
        <v>1.3765196050453741</v>
      </c>
      <c r="AX35" s="4">
        <f>'34'!AX1</f>
        <v>2.4127978817299205</v>
      </c>
      <c r="AY35" s="4">
        <f>'34'!AY1</f>
        <v>7.6116304388632354</v>
      </c>
      <c r="AZ35" s="4">
        <f>'34'!AZ1</f>
        <v>3.2206578668404644</v>
      </c>
      <c r="BA35" s="4">
        <f>'34'!BA1</f>
        <v>2.5847830161868655</v>
      </c>
      <c r="BB35" s="4">
        <f>'34'!BB1</f>
        <v>2.9962412451996379</v>
      </c>
      <c r="BC35" s="4">
        <f>'34'!BC1</f>
        <v>3.4346670589389037</v>
      </c>
      <c r="BD35" s="4">
        <f>'34'!BD1</f>
        <v>352228</v>
      </c>
      <c r="BE35" s="4">
        <f>'34'!BE1</f>
        <v>282803</v>
      </c>
      <c r="BF35" s="4">
        <f>'34'!BF1</f>
        <v>262093</v>
      </c>
      <c r="BG35" s="4">
        <f>'34'!BG1</f>
        <v>244833</v>
      </c>
      <c r="BH35" s="4">
        <f>'34'!BH1</f>
        <v>248263</v>
      </c>
      <c r="BI35" s="4">
        <f>'34'!BI1</f>
        <v>1.9507762017783936</v>
      </c>
      <c r="BJ35" s="4">
        <f>'34'!BJ1</f>
        <v>3.0890407810383906</v>
      </c>
      <c r="BK35" s="4">
        <f>'34'!BK1</f>
        <v>3.1526213977481277</v>
      </c>
      <c r="BL35" s="4">
        <f>'34'!BL1</f>
        <v>2.8901536966013568</v>
      </c>
      <c r="BM35" s="4">
        <f>'34'!BM1</f>
        <v>2.1042563732815602</v>
      </c>
      <c r="BN35" s="4">
        <f>'34'!BN1</f>
        <v>187.10500961989061</v>
      </c>
      <c r="BO35" s="4">
        <f>'34'!BO1</f>
        <v>118.15965727629666</v>
      </c>
      <c r="BP35" s="4">
        <f>'34'!BP1</f>
        <v>115.77666771554436</v>
      </c>
      <c r="BQ35" s="4">
        <f>'34'!BQ1</f>
        <v>126.29086142692604</v>
      </c>
      <c r="BR35" s="4">
        <f>'34'!BR1</f>
        <v>173.45795152840017</v>
      </c>
      <c r="BS35" s="4">
        <f>'34'!BS1</f>
        <v>1.9009403699747414E-2</v>
      </c>
      <c r="BT35" s="4">
        <f>'34'!BT1</f>
        <v>4.7320789636944943E-2</v>
      </c>
      <c r="BU35" s="4">
        <f>'34'!BU1</f>
        <v>-0.12697197784538108</v>
      </c>
      <c r="BV35" s="4">
        <f>'34'!BV1</f>
        <v>-8.2761618533357798E-2</v>
      </c>
      <c r="BW35" s="4">
        <f>'34'!BW1</f>
        <v>-0.1335492752143346</v>
      </c>
      <c r="BX35" s="4">
        <f>'34'!BX1</f>
        <v>1.9011019733386769E-2</v>
      </c>
      <c r="BY35" s="4">
        <f>'34'!BY1</f>
        <v>4.7765626185548915E-2</v>
      </c>
      <c r="BZ35" s="4">
        <f>'34'!BZ1</f>
        <v>-0.12498673264218496</v>
      </c>
      <c r="CA35" s="4">
        <f>'34'!CA1</f>
        <v>-8.2184410758155288E-2</v>
      </c>
      <c r="CB35" s="4">
        <f>'34'!CB1</f>
        <v>-0.13250360218286608</v>
      </c>
      <c r="CC35" s="4">
        <f>'34'!CC1</f>
        <v>2.3144896140156187E-2</v>
      </c>
      <c r="CD35" s="4">
        <f>'34'!CD1</f>
        <v>6.4066308135436179E-2</v>
      </c>
      <c r="CE35" s="4">
        <f>'34'!CE1</f>
        <v>-0.18279014513713135</v>
      </c>
      <c r="CF35" s="4">
        <f>'34'!CF1</f>
        <v>-0.11625625625625625</v>
      </c>
      <c r="CG35" s="4">
        <f>'34'!CG1</f>
        <v>-0.18982895048057283</v>
      </c>
      <c r="CH35" s="4">
        <f>'34'!CH1</f>
        <v>1.7119330304256327E-2</v>
      </c>
      <c r="CI35" s="4">
        <f>'34'!CI1</f>
        <v>3.6409528497350019E-2</v>
      </c>
      <c r="CJ35" s="4">
        <f>'34'!CJ1</f>
        <v>-0.10279324200029046</v>
      </c>
      <c r="CK35" s="4">
        <f>'34'!CK1</f>
        <v>-6.5652447339970749E-2</v>
      </c>
      <c r="CL35" s="4">
        <f>'34'!CL1</f>
        <v>-0.13519483776121774</v>
      </c>
      <c r="CM35" s="4">
        <f>'34'!CM1</f>
        <v>0.98288066969574373</v>
      </c>
      <c r="CN35" s="4">
        <f>'34'!CN1</f>
        <v>0.96359047150264998</v>
      </c>
      <c r="CO35" s="4">
        <f>'34'!CO1</f>
        <v>1.1027932420002904</v>
      </c>
      <c r="CP35" s="4">
        <f>'34'!CP1</f>
        <v>1.0656524473399707</v>
      </c>
      <c r="CQ35" s="4">
        <f>'34'!CQ1</f>
        <v>1.1351948377612178</v>
      </c>
      <c r="CR35" s="4">
        <f>'34'!CR1</f>
        <v>1.5278567921631585E-2</v>
      </c>
      <c r="CS35" s="4">
        <f>'34'!CS1</f>
        <v>3.4666009828593601E-2</v>
      </c>
      <c r="CT35" s="4">
        <f>'34'!CT1</f>
        <v>-8.3152300012433289E-2</v>
      </c>
      <c r="CU35" s="4">
        <f>'34'!CU1</f>
        <v>-5.3562575375696683E-2</v>
      </c>
      <c r="CV35" s="4">
        <f>'34'!CV1</f>
        <v>-0.10446421175941593</v>
      </c>
      <c r="CW35" s="4">
        <f>'34'!CW1</f>
        <v>1.1104058022071788</v>
      </c>
      <c r="CX35" s="4">
        <f>'34'!CX1</f>
        <v>1.299681473227237</v>
      </c>
      <c r="CY35" s="4">
        <f>'34'!CY1</f>
        <v>1.2352171735669384</v>
      </c>
      <c r="CZ35" s="4">
        <f>'34'!CZ1</f>
        <v>1.2606021844820183</v>
      </c>
      <c r="DA35" s="4">
        <f>'34'!DA1</f>
        <v>0.98782821464093518</v>
      </c>
      <c r="DB35" s="4">
        <f>'34'!DB1</f>
        <v>328.70865702834158</v>
      </c>
      <c r="DC35" s="4">
        <f>'34'!DC1</f>
        <v>280.83804187318998</v>
      </c>
      <c r="DD35" s="4">
        <f>'34'!DD1</f>
        <v>295.49459626276808</v>
      </c>
      <c r="DE35" s="4">
        <f>'34'!DE1</f>
        <v>289.54415952402826</v>
      </c>
      <c r="DF35" s="4">
        <f>'34'!DF1</f>
        <v>369.49744357390472</v>
      </c>
      <c r="DG35" s="4">
        <f>'34'!DG1</f>
        <v>5.2428543087793189</v>
      </c>
      <c r="DH35" s="4">
        <f>'34'!DH1</f>
        <v>6.6900750497779136</v>
      </c>
      <c r="DI35" s="4">
        <f>'34'!DI1</f>
        <v>3.9571280793839319</v>
      </c>
      <c r="DJ35" s="4">
        <f>'34'!DJ1</f>
        <v>3.5619972414348564</v>
      </c>
      <c r="DK35" s="4">
        <f>'34'!DK1</f>
        <v>5.0135220729366603</v>
      </c>
      <c r="DL35" s="4">
        <f>'34'!DL1</f>
        <v>69.618566243352674</v>
      </c>
      <c r="DM35" s="4">
        <f>'34'!DM1</f>
        <v>54.5584313007246</v>
      </c>
      <c r="DN35" s="4">
        <f>'34'!DN1</f>
        <v>92.23861160865566</v>
      </c>
      <c r="DO35" s="4">
        <f>'34'!DO1</f>
        <v>102.47060153616778</v>
      </c>
      <c r="DP35" s="4">
        <f>'34'!DP1</f>
        <v>72.803110206753715</v>
      </c>
      <c r="DQ35" s="4">
        <f>'34'!DQ1</f>
        <v>6.0113206886898096</v>
      </c>
      <c r="DR35" s="4">
        <f>'34'!DR1</f>
        <v>11.790134287063905</v>
      </c>
      <c r="DS35" s="4">
        <f>'34'!DS1</f>
        <v>7.9678309000790728</v>
      </c>
      <c r="DT35" s="4">
        <f>'34'!DT1</f>
        <v>6.0872912777543595</v>
      </c>
      <c r="DU35" s="4">
        <f>'34'!DU1</f>
        <v>5.3504132569977161</v>
      </c>
      <c r="DV35" s="4">
        <f>'34'!DV1</f>
        <v>60.718770283997799</v>
      </c>
      <c r="DW35" s="4">
        <f>'34'!DW1</f>
        <v>30.958086745498459</v>
      </c>
      <c r="DX35" s="4">
        <f>'34'!DX1</f>
        <v>45.809205112068547</v>
      </c>
      <c r="DY35" s="4">
        <f>'34'!DY1</f>
        <v>59.960988121904165</v>
      </c>
      <c r="DZ35" s="4">
        <f>'34'!DZ1</f>
        <v>68.219029534330375</v>
      </c>
      <c r="EA35" s="4">
        <f>'34'!EA1</f>
        <v>12.897811315088035</v>
      </c>
      <c r="EB35" s="4">
        <f>'34'!EB1</f>
        <v>6.8597027114039149</v>
      </c>
      <c r="EC35" s="4">
        <f>'34'!EC1</f>
        <v>4.9962208476185292</v>
      </c>
      <c r="ED35" s="4">
        <f>'34'!ED1</f>
        <v>5.7549448583233023</v>
      </c>
      <c r="EE35" s="4">
        <f>'34'!EE1</f>
        <v>4.2625450806964862</v>
      </c>
      <c r="EF35" s="4">
        <f>'34'!EF1</f>
        <v>28.299375070948514</v>
      </c>
      <c r="EG35" s="4">
        <f>'34'!EG1</f>
        <v>53.209302991105673</v>
      </c>
      <c r="EH35" s="4">
        <f>'34'!EH1</f>
        <v>73.055217359732779</v>
      </c>
      <c r="EI35" s="4">
        <f>'34'!EI1</f>
        <v>63.423718034779291</v>
      </c>
      <c r="EJ35" s="4">
        <f>'34'!EJ1</f>
        <v>85.629592905175841</v>
      </c>
      <c r="EK35" s="4">
        <f>'34'!EK1</f>
        <v>0.14673908652082501</v>
      </c>
      <c r="EL35" s="4">
        <f>'34'!EL1</f>
        <v>0.24475085433909041</v>
      </c>
      <c r="EM35" s="4">
        <f>'34'!EM1</f>
        <v>0.30283061881946677</v>
      </c>
      <c r="EN35" s="4">
        <f>'34'!EN1</f>
        <v>0.2838953686202062</v>
      </c>
      <c r="EO35" s="4">
        <f>'34'!EO1</f>
        <v>0.28978568430128998</v>
      </c>
      <c r="EP35" s="4">
        <f>'34'!EP1</f>
        <v>0.82132162463093827</v>
      </c>
      <c r="EQ35" s="4">
        <f>'34'!EQ1</f>
        <v>0.73862207787763867</v>
      </c>
      <c r="ER35" s="4">
        <f>'34'!ER1</f>
        <v>0.69463251287494299</v>
      </c>
      <c r="ES35" s="4">
        <f>'34'!ES1</f>
        <v>0.71188958941643221</v>
      </c>
      <c r="ET35" s="4">
        <f>'34'!ET1</f>
        <v>0.70352427738888068</v>
      </c>
      <c r="EU35" s="4">
        <f>'34'!EU1</f>
        <v>1.2175498245883285</v>
      </c>
      <c r="EV35" s="4">
        <f>'34'!EV1</f>
        <v>1.3538723387113019</v>
      </c>
      <c r="EW35" s="4">
        <f>'34'!EW1</f>
        <v>1.4396101268873853</v>
      </c>
      <c r="EX35" s="4">
        <f>'34'!EX1</f>
        <v>1.4047122122122122</v>
      </c>
      <c r="EY35" s="4">
        <f>'34'!EY1</f>
        <v>1.4214150557980518</v>
      </c>
      <c r="EZ35" s="4">
        <f>'34'!EZ1</f>
        <v>0.17866214905368208</v>
      </c>
      <c r="FA35" s="4">
        <f>'34'!FA1</f>
        <v>0.33136141156565352</v>
      </c>
      <c r="FB35" s="4">
        <f>'34'!FB1</f>
        <v>0.43595802558407798</v>
      </c>
      <c r="FC35" s="4">
        <f>'34'!FC1</f>
        <v>0.39879129129129132</v>
      </c>
      <c r="FD35" s="4">
        <f>'34'!FD1</f>
        <v>0.41190573462059477</v>
      </c>
      <c r="FE35" s="4">
        <f>'34'!FE1</f>
        <v>-8.9580961752897578E-2</v>
      </c>
      <c r="FF35" s="4">
        <f>'34'!FF1</f>
        <v>0.15622841836543319</v>
      </c>
      <c r="FG35" s="4">
        <f>'34'!FG1</f>
        <v>-4.2248648144332705E-2</v>
      </c>
      <c r="FH35" s="4">
        <f>'34'!FH1</f>
        <v>-0.17180623090773581</v>
      </c>
      <c r="FI35" s="4">
        <f>'34'!FI1</f>
        <v>1.710749354794374E-2</v>
      </c>
      <c r="FJ35" s="4">
        <f>'34'!FJ1</f>
        <v>-0.67771634986013529</v>
      </c>
      <c r="FK35" s="4">
        <f>'34'!FK1</f>
        <v>0.86080566041176576</v>
      </c>
      <c r="FL35" s="4">
        <f>'34'!FL1</f>
        <v>-0.16094859162577627</v>
      </c>
      <c r="FM35" s="4">
        <f>'34'!FM1</f>
        <v>-0.74786171928437406</v>
      </c>
      <c r="FN35" s="4">
        <f>'34'!FN1</f>
        <v>5.8478845300550725E-2</v>
      </c>
      <c r="FO35" s="4">
        <f>'34'!FO1</f>
        <v>-0.12108225951482883</v>
      </c>
      <c r="FP35" s="4">
        <f>'34'!FP1</f>
        <v>0.2852377787177473</v>
      </c>
      <c r="FQ35" s="4">
        <f>'34'!FQ1</f>
        <v>-7.0166830225711477E-2</v>
      </c>
      <c r="FR35" s="4">
        <f>'34'!FR1</f>
        <v>-0.29824074074074075</v>
      </c>
      <c r="FS35" s="4">
        <f>'34'!FS1</f>
        <v>2.4087771733287463E-2</v>
      </c>
      <c r="FT35">
        <f>IFERROR('34'!FT1,0)</f>
        <v>-0.16186543216371194</v>
      </c>
      <c r="FU35">
        <f>IFERROR('34'!FU1,0)</f>
        <v>0.37248671681834922</v>
      </c>
      <c r="FV35">
        <f>IFERROR('34'!FV1,0)</f>
        <v>-8.5759377137145557E-2</v>
      </c>
      <c r="FW35">
        <f>IFERROR('34'!FW1,0)</f>
        <v>-0.51775566947606222</v>
      </c>
      <c r="FX35">
        <f>IFERROR('34'!FX1,0)</f>
        <v>3.8934746719958294E-2</v>
      </c>
      <c r="FY35" s="4">
        <f>'34'!FY1</f>
        <v>0.56921229672316864</v>
      </c>
      <c r="FZ35" s="4">
        <f>'34'!FZ1</f>
        <v>0.42073949984899361</v>
      </c>
      <c r="GA35" s="4">
        <f>'34'!GA1</f>
        <v>0.3918063787961461</v>
      </c>
      <c r="GB35" s="4">
        <f>'34'!GB1</f>
        <v>0.43617133094492833</v>
      </c>
      <c r="GC35" s="4">
        <f>'34'!GC1</f>
        <v>0.46944290020157098</v>
      </c>
      <c r="GD35" s="4">
        <f>'34'!GD1</f>
        <v>1.9009403699747414E-2</v>
      </c>
      <c r="GE35" s="4">
        <f>'34'!GE1</f>
        <v>4.7320789636944943E-2</v>
      </c>
      <c r="GF35" s="4">
        <f>'34'!GF1</f>
        <v>-0.12697197784538108</v>
      </c>
      <c r="GG35" s="4">
        <f>'34'!GG1</f>
        <v>-8.2761618533357798E-2</v>
      </c>
      <c r="GH35" s="4">
        <f>'34'!GH1</f>
        <v>-0.1335492752143346</v>
      </c>
      <c r="GI35" s="4">
        <f>'34'!GI1</f>
        <v>1.9011019733386769E-2</v>
      </c>
      <c r="GJ35" s="4">
        <f>'34'!GJ1</f>
        <v>4.7765626185548915E-2</v>
      </c>
      <c r="GK35" s="4">
        <f>'34'!GK1</f>
        <v>-0.12498673264218496</v>
      </c>
      <c r="GL35" s="4">
        <f>'34'!GL1</f>
        <v>-8.2184410758155288E-2</v>
      </c>
      <c r="GM35" s="4">
        <f>'34'!GM1</f>
        <v>-0.13250360218286608</v>
      </c>
      <c r="GN35" s="4">
        <f>'34'!GN1</f>
        <v>0.76599994505485625</v>
      </c>
      <c r="GO35" s="4">
        <f>'34'!GO1</f>
        <v>0.70519238808790208</v>
      </c>
      <c r="GP35" s="4">
        <f>'34'!GP1</f>
        <v>0.70858902583958083</v>
      </c>
      <c r="GQ35" s="4">
        <f>'34'!GQ1</f>
        <v>0.84443359705552778</v>
      </c>
      <c r="GR35" s="4">
        <f>'34'!GR1</f>
        <v>0.75636385639675818</v>
      </c>
      <c r="GS35" s="4">
        <f>'34'!GS1</f>
        <v>1.1104058022071788</v>
      </c>
      <c r="GT35" s="4">
        <f>'34'!GT1</f>
        <v>1.299681473227237</v>
      </c>
      <c r="GU35" s="4">
        <f>'34'!GU1</f>
        <v>1.2352171735669384</v>
      </c>
      <c r="GV35" s="4">
        <f>'34'!GV1</f>
        <v>1.2606021844820183</v>
      </c>
      <c r="GW35" s="4">
        <f>'34'!GW1</f>
        <v>0.98782821464093518</v>
      </c>
      <c r="GX35" s="4">
        <f>'34'!GX1</f>
        <v>1.9131983875216345</v>
      </c>
      <c r="GY35" s="4">
        <f>'34'!GY1</f>
        <v>2.0834216440504227</v>
      </c>
      <c r="GZ35" s="4">
        <f>'34'!GZ1</f>
        <v>1.3154002601149588</v>
      </c>
      <c r="HA35" s="4">
        <f>'34'!HA1</f>
        <v>1.6000318800405471</v>
      </c>
      <c r="HB35" s="4">
        <f>'34'!HB1</f>
        <v>1.1153110092541116</v>
      </c>
      <c r="HC35" s="4">
        <f>'34'!HC1</f>
        <v>0.14673908652082501</v>
      </c>
      <c r="HD35" s="4">
        <f>'34'!HD1</f>
        <v>0.24475085433909041</v>
      </c>
      <c r="HE35" s="4">
        <f>'34'!HE1</f>
        <v>0.30283061881946677</v>
      </c>
      <c r="HF35" s="4">
        <f>'34'!HF1</f>
        <v>0.2838953686202062</v>
      </c>
      <c r="HG35" s="4">
        <f>'34'!HG1</f>
        <v>0.28978568430128998</v>
      </c>
      <c r="HH35" s="4">
        <f>'34'!HH1</f>
        <v>1.9011019733386769E-2</v>
      </c>
      <c r="HI35" s="4">
        <f>'34'!HI1</f>
        <v>4.7765626185548915E-2</v>
      </c>
      <c r="HJ35" s="4">
        <f>'34'!HJ1</f>
        <v>-0.12498673264218496</v>
      </c>
      <c r="HK35" s="4">
        <f>'34'!HK1</f>
        <v>-8.2184410758155288E-2</v>
      </c>
      <c r="HL35" s="4">
        <f>'34'!HL1</f>
        <v>-0.13250360218286608</v>
      </c>
      <c r="HM35" s="4">
        <f>'34'!HM1</f>
        <v>1.2626668756736841</v>
      </c>
      <c r="HN35" s="4">
        <f>'34'!HN1</f>
        <v>1.5101204034176539</v>
      </c>
      <c r="HO35" s="4">
        <f>'34'!HO1</f>
        <v>1.2368750327012341</v>
      </c>
      <c r="HP35" s="4">
        <f>'34'!HP1</f>
        <v>1.4127302818519818</v>
      </c>
      <c r="HQ35" s="4">
        <f>'34'!HQ1</f>
        <v>1.1503745891998804</v>
      </c>
      <c r="HR35" s="4">
        <f>'34'!HR1</f>
        <v>7.6116304388632354</v>
      </c>
      <c r="HS35" s="4">
        <f>'34'!HS1</f>
        <v>3.2206578668404644</v>
      </c>
      <c r="HT35" s="4">
        <f>'34'!HT1</f>
        <v>2.5847830161868655</v>
      </c>
      <c r="HU35" s="4">
        <f>'34'!HU1</f>
        <v>2.9962412451996379</v>
      </c>
      <c r="HV35" s="4">
        <f>'34'!HV1</f>
        <v>3.4346670589389037</v>
      </c>
      <c r="HW35" s="4">
        <f>'34'!HW1</f>
        <v>0.80596005255191427</v>
      </c>
      <c r="HX35" s="4">
        <f>'34'!HX1</f>
        <v>0.98894922606924907</v>
      </c>
      <c r="HY35" s="4">
        <f>'34'!HY1</f>
        <v>5.6996187079453711E-2</v>
      </c>
      <c r="HZ35" s="4">
        <f>'34'!HZ1</f>
        <v>0.34381135258521012</v>
      </c>
      <c r="IA35" s="4">
        <f>'34'!IA1</f>
        <v>-6.015146126142526E-3</v>
      </c>
      <c r="IB35" s="4">
        <f>'34'!IB1</f>
        <v>6.8148168542543113</v>
      </c>
      <c r="IC35" s="4">
        <f>'34'!IC1</f>
        <v>4.0857875765146403</v>
      </c>
      <c r="ID35" s="4">
        <f>'34'!ID1</f>
        <v>3.3021759949450571</v>
      </c>
      <c r="IE35" s="4">
        <f>'34'!IE1</f>
        <v>3.5224244934329838</v>
      </c>
      <c r="IF35" s="4">
        <f>'34'!IF1</f>
        <v>3.450826090360974</v>
      </c>
      <c r="IG35" s="4">
        <f>'34'!IG1</f>
        <v>11764</v>
      </c>
      <c r="IH35" s="4">
        <f>'34'!IH1</f>
        <v>107.37792642140468</v>
      </c>
      <c r="II35" s="4">
        <f>'34'!II1</f>
        <v>-62.957831325301207</v>
      </c>
      <c r="IJ35" s="4">
        <f>'34'!IJ1</f>
        <v>-142.38271604938271</v>
      </c>
      <c r="IK35" s="4">
        <f>'34'!IK1</f>
        <v>-126.71609403254973</v>
      </c>
      <c r="IL35" s="4">
        <f>'34'!IL1</f>
        <v>1.9011019733386769E-2</v>
      </c>
      <c r="IM35" s="4">
        <f>'34'!IM1</f>
        <v>4.7765626185548915E-2</v>
      </c>
      <c r="IN35" s="4">
        <f>'34'!IN1</f>
        <v>-0.12498673264218496</v>
      </c>
      <c r="IO35" s="4">
        <f>'34'!IO1</f>
        <v>-8.2184410758155288E-2</v>
      </c>
      <c r="IP35" s="4">
        <f>'34'!IP1</f>
        <v>-0.13250360218286608</v>
      </c>
      <c r="IQ35" s="4">
        <f>'34'!IQ1</f>
        <v>1.2626668756736841</v>
      </c>
      <c r="IR35" s="4">
        <f>'34'!IR1</f>
        <v>1.5101204034176539</v>
      </c>
      <c r="IS35" s="4">
        <f>'34'!IS1</f>
        <v>1.2368750327012341</v>
      </c>
      <c r="IT35" s="4">
        <f>'34'!IT1</f>
        <v>1.4127302818519818</v>
      </c>
      <c r="IU35" s="4">
        <f>'34'!IU1</f>
        <v>1.1503745891998804</v>
      </c>
      <c r="IV35" s="4">
        <f>'34'!IV1</f>
        <v>7.6116304388632354</v>
      </c>
      <c r="IW35" s="4">
        <f>'34'!IW1</f>
        <v>3.2206578668404644</v>
      </c>
      <c r="IX35" s="4">
        <f>'34'!IX1</f>
        <v>2.5847830161868655</v>
      </c>
      <c r="IY35" s="4">
        <f>'34'!IY1</f>
        <v>2.9962412451996379</v>
      </c>
      <c r="IZ35" s="4">
        <f>'34'!IZ1</f>
        <v>3.4346670589389037</v>
      </c>
      <c r="JA35" s="4">
        <f>'34'!JA1</f>
        <v>472.47065617179709</v>
      </c>
      <c r="JB35" s="4">
        <f>'34'!JB1</f>
        <v>5.6204951891837913</v>
      </c>
      <c r="JC35" s="4">
        <f>'34'!JC1</f>
        <v>-2.0866041373024791</v>
      </c>
      <c r="JD35" s="4">
        <f>'34'!JD1</f>
        <v>-4.9932212767441051</v>
      </c>
      <c r="JE35" s="4">
        <f>'34'!JE1</f>
        <v>-4.5887517910754214</v>
      </c>
      <c r="JF35" s="4">
        <f>'34'!JF1</f>
        <v>0.82132162463093827</v>
      </c>
      <c r="JG35" s="4">
        <f>'34'!JG1</f>
        <v>0.73862207787763867</v>
      </c>
      <c r="JH35" s="4">
        <f>'34'!JH1</f>
        <v>0.69463251287494299</v>
      </c>
      <c r="JI35" s="4">
        <f>'34'!JI1</f>
        <v>0.71188958941643221</v>
      </c>
      <c r="JJ35" s="4">
        <f>'34'!JJ1</f>
        <v>0.70352427738888068</v>
      </c>
      <c r="JK35" s="4">
        <f>'34'!JK1</f>
        <v>1.1267509506321298</v>
      </c>
      <c r="JL35" s="4">
        <f>'34'!JL1</f>
        <v>-0.28929751715956276</v>
      </c>
      <c r="JM35" s="4">
        <f>'34'!JM1</f>
        <v>-2.6870936081462395</v>
      </c>
      <c r="JN35" s="4">
        <f>'34'!JN1</f>
        <v>-0.89592790555224577</v>
      </c>
      <c r="JO35" s="4">
        <f>'34'!JO1</f>
        <v>0.54206650301272041</v>
      </c>
      <c r="JP35" s="4">
        <f>'34'!JP1</f>
        <v>1.9011019733386769E-2</v>
      </c>
      <c r="JQ35" s="4">
        <f>'34'!JQ1</f>
        <v>4.7765626185548915E-2</v>
      </c>
      <c r="JR35" s="4">
        <f>'34'!JR1</f>
        <v>-0.12498673264218496</v>
      </c>
      <c r="JS35" s="4">
        <f>'34'!JS1</f>
        <v>-8.2184410758155288E-2</v>
      </c>
      <c r="JT35" s="4">
        <f>'34'!JT1</f>
        <v>-0.13250360218286608</v>
      </c>
      <c r="JU35" s="4">
        <f>'34'!JU1</f>
        <v>-8.0946342695387724E-2</v>
      </c>
      <c r="JV35" s="4">
        <f>'34'!JV1</f>
        <v>0.14880993663503672</v>
      </c>
      <c r="JW35" s="4">
        <f>'34'!JW1</f>
        <v>-3.8531492084877064E-2</v>
      </c>
      <c r="JX35" s="4">
        <f>'34'!JX1</f>
        <v>-0.16210235093770914</v>
      </c>
      <c r="JY35" s="4">
        <f>'34'!JY1</f>
        <v>1.5867535645298077E-2</v>
      </c>
      <c r="JZ35" s="4">
        <f>'34'!JZ1</f>
        <v>4</v>
      </c>
      <c r="KA35" s="4">
        <f>'34'!KA1</f>
        <v>4</v>
      </c>
      <c r="KB35" s="4">
        <f>'34'!KB1</f>
        <v>4</v>
      </c>
      <c r="KC35" s="4">
        <f>'34'!KC1</f>
        <v>4</v>
      </c>
      <c r="KD35" s="4">
        <f>'34'!KD1</f>
        <v>4</v>
      </c>
      <c r="KE35" s="4">
        <f>'34'!KE1</f>
        <v>0</v>
      </c>
      <c r="KF35" s="4">
        <f>'34'!KF1</f>
        <v>0</v>
      </c>
      <c r="KG35" s="4">
        <f>'34'!KG1</f>
        <v>0</v>
      </c>
      <c r="KH35" s="4">
        <f>'34'!KH1</f>
        <v>0</v>
      </c>
      <c r="KI35" s="4">
        <f>'34'!KI1</f>
        <v>0</v>
      </c>
      <c r="KJ35" s="4">
        <f>'34'!KJ1</f>
        <v>1</v>
      </c>
      <c r="KK35" s="4">
        <f>'34'!KK1</f>
        <v>1</v>
      </c>
      <c r="KL35" s="4">
        <f>'34'!KL1</f>
        <v>0</v>
      </c>
      <c r="KM35" s="4">
        <f>'34'!KM1</f>
        <v>0</v>
      </c>
      <c r="KN35" s="4">
        <f>'34'!KN1</f>
        <v>0</v>
      </c>
      <c r="KO35" s="4">
        <f>'34'!KO1</f>
        <v>0</v>
      </c>
      <c r="KP35" s="4">
        <f>'34'!KP1</f>
        <v>4</v>
      </c>
      <c r="KQ35" s="4">
        <f>'34'!KQ1</f>
        <v>0</v>
      </c>
      <c r="KR35" s="4">
        <f>'34'!KR1</f>
        <v>0</v>
      </c>
      <c r="KS35" s="4">
        <f>'34'!KS1</f>
        <v>1</v>
      </c>
      <c r="KT35" s="4">
        <f>'34'!KT1</f>
        <v>2</v>
      </c>
      <c r="KU35" s="4">
        <f>'34'!KU1</f>
        <v>2</v>
      </c>
      <c r="KV35" s="4">
        <f>'34'!KV1</f>
        <v>2</v>
      </c>
      <c r="KW35" s="4">
        <f>'34'!KW1</f>
        <v>2</v>
      </c>
      <c r="KX35" s="4">
        <f>'34'!KX1</f>
        <v>2</v>
      </c>
      <c r="KY35" s="4">
        <f>'34'!KY1</f>
        <v>0.5</v>
      </c>
      <c r="KZ35" s="4">
        <f>'34'!KZ1</f>
        <v>2.5</v>
      </c>
      <c r="LA35" s="4">
        <f>'34'!LA1</f>
        <v>0</v>
      </c>
      <c r="LB35" s="4">
        <f>'34'!LB1</f>
        <v>0</v>
      </c>
      <c r="LC35" s="4">
        <f>'34'!LC1</f>
        <v>0.5</v>
      </c>
      <c r="LD35" s="4">
        <f>'34'!LD1</f>
        <v>1.25</v>
      </c>
      <c r="LE35" s="4">
        <f>'34'!LE1</f>
        <v>2.25</v>
      </c>
      <c r="LF35" s="4">
        <f>'34'!LF1</f>
        <v>1</v>
      </c>
      <c r="LG35" s="4">
        <f>'34'!LG1</f>
        <v>1</v>
      </c>
      <c r="LH35" s="4">
        <f>'34'!LH1</f>
        <v>1.25</v>
      </c>
      <c r="LI35" s="4">
        <f>'34'!LI1</f>
        <v>2.3827479992686253</v>
      </c>
      <c r="LJ35" s="4">
        <f>'34'!LJ1</f>
        <v>1.8949019667713729</v>
      </c>
      <c r="LK35" s="4">
        <f>'34'!LK1</f>
        <v>1.9243853044591053</v>
      </c>
      <c r="LL35" s="4">
        <f>'34'!LL1</f>
        <v>2.0614621110899027</v>
      </c>
      <c r="LM35" s="4">
        <f>'34'!LM1</f>
        <v>2.0830286709254087</v>
      </c>
      <c r="LN35" s="4">
        <f>'34'!LN1</f>
        <v>2.3739889890175632</v>
      </c>
      <c r="LO35" s="4">
        <f>'34'!LO1</f>
        <v>1.011660251591749</v>
      </c>
      <c r="LP35" s="4">
        <f>'34'!LP1</f>
        <v>0.60930664305744842</v>
      </c>
      <c r="LQ35" s="4">
        <f>'34'!LQ1</f>
        <v>0.63434083181814482</v>
      </c>
      <c r="LR35" s="4">
        <f>'34'!LR1</f>
        <v>1.111888424760332</v>
      </c>
      <c r="LS35" s="4">
        <f>'34'!LS1</f>
        <v>0.55507038634516215</v>
      </c>
      <c r="LT35" s="4">
        <f>'34'!LT1</f>
        <v>0.6742784795814073</v>
      </c>
      <c r="LU35" s="4">
        <f>'34'!LU1</f>
        <v>0.57682510258844277</v>
      </c>
      <c r="LV35" s="4">
        <f>'34'!LV1</f>
        <v>0.6178893435686762</v>
      </c>
      <c r="LW35" s="4">
        <f>'34'!LW1</f>
        <v>0.49528974408428916</v>
      </c>
      <c r="LX35" s="4">
        <f>'34'!LX1</f>
        <v>0.1851591691212495</v>
      </c>
      <c r="LY35" s="4">
        <f>'34'!LY1</f>
        <v>0.51253046508348943</v>
      </c>
      <c r="LZ35" s="4">
        <f>'34'!LZ1</f>
        <v>-1.4623211610970508</v>
      </c>
      <c r="MA35" s="4">
        <f>'34'!MA1</f>
        <v>-0.93005005005005004</v>
      </c>
      <c r="MB35" s="4">
        <f>'34'!MB1</f>
        <v>-1.5186316038445826</v>
      </c>
      <c r="MC35" s="4">
        <f>'34'!MC1</f>
        <v>1.3118598488799094</v>
      </c>
      <c r="MD35" s="4">
        <f>'34'!MD1</f>
        <v>0.92278131207571634</v>
      </c>
      <c r="ME35" s="4">
        <f>'34'!ME1</f>
        <v>-3.7398626812400547E-2</v>
      </c>
      <c r="MF35" s="4">
        <f>'34'!MF1</f>
        <v>0.21899388689756752</v>
      </c>
      <c r="MG35" s="4">
        <f>'34'!MG1</f>
        <v>0.12631189714612678</v>
      </c>
      <c r="MH35" s="4">
        <f>'34'!MH1</f>
        <v>2.3827479992686253</v>
      </c>
      <c r="MI35" s="4">
        <f>'34'!MI1</f>
        <v>1.8949019667713729</v>
      </c>
      <c r="MJ35" s="4">
        <f>'34'!MJ1</f>
        <v>1.9243853044591053</v>
      </c>
      <c r="MK35" s="4">
        <f>'34'!MK1</f>
        <v>2.0614621110899027</v>
      </c>
      <c r="ML35" s="4">
        <f>'34'!ML1</f>
        <v>2.0830286709254087</v>
      </c>
      <c r="MM35" s="4">
        <f>'34'!MM1</f>
        <v>1.6426432492618765</v>
      </c>
      <c r="MN35" s="4">
        <f>'34'!MN1</f>
        <v>1.4772441557552773</v>
      </c>
      <c r="MO35" s="4">
        <f>'34'!MO1</f>
        <v>1.389265025749886</v>
      </c>
      <c r="MP35" s="4">
        <f>'34'!MP1</f>
        <v>1.4237791788328644</v>
      </c>
      <c r="MQ35" s="4">
        <f>'34'!MQ1</f>
        <v>1.4070485547777614</v>
      </c>
      <c r="MR35" s="4">
        <f>'34'!MR1</f>
        <v>5.5971564502984519</v>
      </c>
      <c r="MS35" s="4">
        <f>'34'!MS1</f>
        <v>3.0178529095318853</v>
      </c>
      <c r="MT35" s="4">
        <f>'34'!MT1</f>
        <v>2.293798809324</v>
      </c>
      <c r="MU35" s="4">
        <f>'34'!MU1</f>
        <v>2.5075773263803911</v>
      </c>
      <c r="MV35" s="4">
        <f>'34'!MV1</f>
        <v>2.4277399316159007</v>
      </c>
      <c r="MW35" s="4">
        <f>'34'!MW1</f>
        <v>2.3230806772534445</v>
      </c>
      <c r="MX35" s="4">
        <f>'34'!MX1</f>
        <v>1.0555975218098013</v>
      </c>
      <c r="MY35" s="4">
        <f>'34'!MY1</f>
        <v>0.80896233545570528</v>
      </c>
      <c r="MZ35" s="4">
        <f>'34'!MZ1</f>
        <v>0.91534729752867983</v>
      </c>
      <c r="NA35" s="4">
        <f>'34'!NA1</f>
        <v>1.0372580170638424</v>
      </c>
      <c r="NB35" s="4">
        <f>'34'!NB1</f>
        <v>0.31477106828020163</v>
      </c>
      <c r="NC35" s="4">
        <f>'34'!NC1</f>
        <v>0.34316485424005716</v>
      </c>
      <c r="ND35" s="4">
        <f>'34'!ND1</f>
        <v>0.21357259619682514</v>
      </c>
      <c r="NE35" s="4">
        <f>'34'!NE1</f>
        <v>0.18837543333299775</v>
      </c>
      <c r="NF35" s="4">
        <f>'34'!NF1</f>
        <v>0.33835316698656431</v>
      </c>
      <c r="NG35" s="4">
        <f>'34'!NG1</f>
        <v>6.0119382813379882</v>
      </c>
      <c r="NH35" s="4">
        <f>'34'!NH1</f>
        <v>3.2269711270425829</v>
      </c>
      <c r="NI35" s="4">
        <f>'34'!NI1</f>
        <v>1.3902927180268592</v>
      </c>
      <c r="NJ35" s="4">
        <f>'34'!NJ1</f>
        <v>0.85746899638800789</v>
      </c>
      <c r="NK35" s="4">
        <f>'34'!NK1</f>
        <v>2.9105423163675592</v>
      </c>
      <c r="NL35" s="4">
        <f>'34'!NL1</f>
        <v>2.3739889890175632</v>
      </c>
      <c r="NM35" s="4">
        <f>'34'!NM1</f>
        <v>1.011660251591749</v>
      </c>
      <c r="NN35" s="4">
        <f>'34'!NN1</f>
        <v>0.60930664305744842</v>
      </c>
      <c r="NO35" s="4">
        <f>'34'!NO1</f>
        <v>0.63434083181814471</v>
      </c>
      <c r="NP35" s="4">
        <f>'34'!NP1</f>
        <v>1.111888424760332</v>
      </c>
      <c r="NQ35" s="4">
        <f>'34'!NQ1</f>
        <v>3.044652175545294</v>
      </c>
      <c r="NR35" s="4">
        <f>'34'!NR1</f>
        <v>1.2882631467361858</v>
      </c>
      <c r="NS35" s="4">
        <f>'34'!NS1</f>
        <v>1.0339132064747463</v>
      </c>
      <c r="NT35" s="4">
        <f>'34'!NT1</f>
        <v>1.1984964980798551</v>
      </c>
      <c r="NU35" s="4">
        <f>'34'!NU1</f>
        <v>1.3738668235755616</v>
      </c>
      <c r="NV35" s="4">
        <f>'34'!NV1</f>
        <v>1.8954769480881517</v>
      </c>
      <c r="NW35" s="4">
        <f>'34'!NW1</f>
        <v>1.4010625344971488</v>
      </c>
      <c r="NX35" s="4">
        <f>'34'!NX1</f>
        <v>1.3047152413911665</v>
      </c>
      <c r="NY35" s="4">
        <f>'34'!NY1</f>
        <v>1.4524505320466115</v>
      </c>
      <c r="NZ35" s="4">
        <f>'34'!NZ1</f>
        <v>1.5632448576712314</v>
      </c>
      <c r="OA35" s="4">
        <f>'34'!OA1</f>
        <v>0.55520290110358939</v>
      </c>
      <c r="OB35" s="4">
        <f>'34'!OB1</f>
        <v>0.64984073661361852</v>
      </c>
      <c r="OC35" s="4">
        <f>'34'!OC1</f>
        <v>0.61760858678346919</v>
      </c>
      <c r="OD35" s="4">
        <f>'34'!OD1</f>
        <v>0.63030109224100916</v>
      </c>
      <c r="OE35" s="4">
        <f>'34'!OE1</f>
        <v>0.49391410732046759</v>
      </c>
      <c r="OF35" s="4">
        <f>'34'!OF1</f>
        <v>0.33799359742480317</v>
      </c>
      <c r="OG35" s="4">
        <f>'34'!OG1</f>
        <v>0.43990069893447742</v>
      </c>
      <c r="OH35" s="4">
        <f>'34'!OH1</f>
        <v>0.44455778799304446</v>
      </c>
      <c r="OI35" s="4">
        <f>'34'!OI1</f>
        <v>0.44269582082082082</v>
      </c>
      <c r="OJ35" s="4">
        <f>'34'!OJ1</f>
        <v>0.35102847420818373</v>
      </c>
      <c r="OK35" s="4">
        <f>'34'!OK1</f>
        <v>0.67442855521176859</v>
      </c>
      <c r="OL35" s="4">
        <f>'34'!OL1</f>
        <v>0.77734864181137608</v>
      </c>
      <c r="OM35" s="4">
        <f>'34'!OM1</f>
        <v>-0.31864743186329092</v>
      </c>
      <c r="ON35" s="4">
        <f>'34'!ON1</f>
        <v>0.30388140276001441</v>
      </c>
      <c r="OO35" s="4">
        <f>'34'!OO1</f>
        <v>0.37888321219580828</v>
      </c>
      <c r="OP35" s="4">
        <f>'34'!OP1</f>
        <v>1.0153384029761854</v>
      </c>
      <c r="OQ35" s="4">
        <f>'34'!OQ1</f>
        <v>1.8735237466940762</v>
      </c>
      <c r="OR35" s="4">
        <f>'34'!OR1</f>
        <v>12.903696276377557</v>
      </c>
      <c r="OS35" s="4">
        <f>'34'!OS1</f>
        <v>-8.6418512937849954</v>
      </c>
      <c r="OT35" s="4">
        <f>'34'!OT1</f>
        <v>-14.272982640502798</v>
      </c>
      <c r="OU35" s="4">
        <f>'34'!OU1</f>
        <v>1.8236202686563052</v>
      </c>
      <c r="OV35" s="4">
        <f>'34'!OV1</f>
        <v>2.7356496867887286</v>
      </c>
      <c r="OW35" s="4">
        <f>'34'!OW1</f>
        <v>-1.1332575796704716</v>
      </c>
      <c r="OX35" s="4">
        <f>'34'!OX1</f>
        <v>1.0762162162162163</v>
      </c>
      <c r="OY35" s="4">
        <f>'34'!OY1</f>
        <v>1.0639903670415207</v>
      </c>
      <c r="OZ35" s="4">
        <f>'34'!OZ1</f>
        <v>0.38018807399494831</v>
      </c>
      <c r="PA35" s="4">
        <f>'34'!PA1</f>
        <v>0.94641579273889875</v>
      </c>
      <c r="PB35" s="4">
        <f>'34'!PB1</f>
        <v>-2.539439556907622</v>
      </c>
      <c r="PC35" s="4">
        <f>'34'!PC1</f>
        <v>-1.6552323706671559</v>
      </c>
      <c r="PD35" s="4">
        <f>'34'!PD1</f>
        <v>-2.6709855042866923</v>
      </c>
      <c r="PE35" s="4">
        <f>'34'!PE1</f>
        <v>0.68493669153975378</v>
      </c>
      <c r="PF35" s="4">
        <f>'34'!PF1</f>
        <v>1.4035978032791949</v>
      </c>
      <c r="PG35" s="4">
        <f>'34'!PG1</f>
        <v>-4.4024428644179148</v>
      </c>
      <c r="PH35" s="4">
        <f>'34'!PH1</f>
        <v>-2.6788491950795117</v>
      </c>
      <c r="PI35" s="4">
        <f>'34'!PI1</f>
        <v>-5.3927736969900586</v>
      </c>
      <c r="PJ35" s="4">
        <f>'34'!PJ1</f>
        <v>0.36384765791039703</v>
      </c>
      <c r="PK35" s="4">
        <f>'34'!PK1</f>
        <v>0.88438079667997616</v>
      </c>
      <c r="PL35" s="4">
        <f>'34'!PL1</f>
        <v>1.2287811999623246</v>
      </c>
      <c r="PM35" s="4">
        <f>'34'!PM1</f>
        <v>0.77728388152230066</v>
      </c>
      <c r="PN35" s="4">
        <f>'34'!PN1</f>
        <v>1.4664329505713114</v>
      </c>
      <c r="PO35" s="12">
        <f>'34'!PO1</f>
        <v>2.1368455017016323</v>
      </c>
      <c r="PP35" s="4">
        <f>'34'!PP1</f>
        <v>1.4324040327314034</v>
      </c>
      <c r="PQ35" s="4">
        <f>'34'!PQ1</f>
        <v>1.2525631388344931</v>
      </c>
      <c r="PR35" s="4">
        <f>'34'!PR1</f>
        <v>1.3351969845125338</v>
      </c>
      <c r="PS35" s="4">
        <f>'34'!PS1</f>
        <v>1.3878300256116358</v>
      </c>
      <c r="PT35" s="4">
        <f>'34'!PT1</f>
        <v>3.5647740386255742</v>
      </c>
      <c r="PU35" s="4">
        <f>'34'!PU1</f>
        <v>1.762857904744777</v>
      </c>
      <c r="PV35" s="4">
        <f>'34'!PV1</f>
        <v>0.94990364930840887</v>
      </c>
      <c r="PW35" s="4">
        <f>'34'!PW1</f>
        <v>0.82571969779321996</v>
      </c>
      <c r="PX35" s="4">
        <f>'34'!PX1</f>
        <v>1.7349248427964254</v>
      </c>
      <c r="PY35" s="4">
        <f>'34'!PY1</f>
        <v>0.52254168458005379</v>
      </c>
      <c r="PZ35" s="4">
        <f>'34'!PZ1</f>
        <v>0.62236335911982399</v>
      </c>
      <c r="QA35" s="4">
        <f>'34'!QA1</f>
        <v>0.24783964763774094</v>
      </c>
      <c r="QB35" s="4">
        <f>'34'!QB1</f>
        <v>0.45895943860728144</v>
      </c>
      <c r="QC35" s="4">
        <f>'34'!QC1</f>
        <v>0.40794193124148653</v>
      </c>
      <c r="QD35" s="4">
        <f>'34'!QD1</f>
        <v>1.1215194368524934</v>
      </c>
      <c r="QE35" s="4">
        <f>'34'!QE1</f>
        <v>1.896903448341017</v>
      </c>
      <c r="QF35" s="4">
        <f>'34'!QF1</f>
        <v>0.76731900087855176</v>
      </c>
      <c r="QG35" s="4">
        <f>'34'!QG1</f>
        <v>-1.7407873152439304</v>
      </c>
      <c r="QH35" s="4">
        <f>'34'!QH1</f>
        <v>-3.257298341927843</v>
      </c>
      <c r="QI35" s="4">
        <f>'34'!QI1</f>
        <v>2.0552438355623401</v>
      </c>
      <c r="QJ35" s="4">
        <f>'34'!QJ1</f>
        <v>1.6685933571055687</v>
      </c>
      <c r="QK35" s="4">
        <f>'34'!QK1</f>
        <v>0.86576462724442693</v>
      </c>
      <c r="QL35" s="4">
        <f>'34'!QL1</f>
        <v>-0.18930869811786866</v>
      </c>
      <c r="QM35" s="4">
        <f>'34'!QM1</f>
        <v>-0.51359919633239626</v>
      </c>
    </row>
    <row r="36" spans="1:455" x14ac:dyDescent="0.25">
      <c r="A36" s="6" t="s">
        <v>529</v>
      </c>
      <c r="B36" s="18">
        <f>MEDIAN(EZ2:EZ101)</f>
        <v>0.57258525468008381</v>
      </c>
      <c r="C36" s="18">
        <f t="shared" ref="C36:F36" si="29">MEDIAN(FA2:FA101)</f>
        <v>0.56009802312198032</v>
      </c>
      <c r="D36" s="18">
        <f t="shared" si="29"/>
        <v>0.46964852389561662</v>
      </c>
      <c r="E36" s="18">
        <f t="shared" si="29"/>
        <v>0.54110532307221115</v>
      </c>
      <c r="F36" s="18">
        <f t="shared" si="29"/>
        <v>0.48605147700394657</v>
      </c>
      <c r="N36">
        <f>IFERROR('35'!N1,0)</f>
        <v>53251</v>
      </c>
      <c r="O36" s="4">
        <f>'35'!O1</f>
        <v>73422</v>
      </c>
      <c r="P36" s="4">
        <f>'35'!P1</f>
        <v>51783</v>
      </c>
      <c r="Q36" s="4">
        <f>'35'!Q1</f>
        <v>48110</v>
      </c>
      <c r="R36" s="4">
        <f>'35'!R1</f>
        <v>41821</v>
      </c>
      <c r="S36" s="4">
        <f>'35'!S1</f>
        <v>63407</v>
      </c>
      <c r="T36" s="4">
        <f>'35'!T1</f>
        <v>91712</v>
      </c>
      <c r="U36" s="4">
        <f>'35'!U1</f>
        <v>65175</v>
      </c>
      <c r="V36" s="4">
        <f>'35'!V1</f>
        <v>60462</v>
      </c>
      <c r="W36" s="4">
        <f>'35'!W1</f>
        <v>51624</v>
      </c>
      <c r="X36" s="7">
        <f>'35'!X1</f>
        <v>6.4569334867519368E-2</v>
      </c>
      <c r="Y36" s="7">
        <f>'35'!Y1</f>
        <v>4.2978029719678228E-2</v>
      </c>
      <c r="Z36" s="7">
        <f>'35'!Z1</f>
        <v>5.8627133856833762E-2</v>
      </c>
      <c r="AA36" s="7">
        <f>'35'!AA1</f>
        <v>0.13339689310654945</v>
      </c>
      <c r="AB36" s="7">
        <f>'35'!AB1</f>
        <v>5.1972685887708647E-2</v>
      </c>
      <c r="AC36" s="7">
        <f>'35'!AC1</f>
        <v>-0.44732152217213544</v>
      </c>
      <c r="AD36" s="7">
        <f>'35'!AD1</f>
        <v>-4.4092594448341516E-2</v>
      </c>
      <c r="AE36" s="7">
        <f>'35'!AE1</f>
        <v>0.39494897721448208</v>
      </c>
      <c r="AF36" s="7">
        <f>'35'!AF1</f>
        <v>6.851657673631581E-2</v>
      </c>
      <c r="AG36" s="7">
        <f>'35'!AG1</f>
        <v>0.19716936404973817</v>
      </c>
      <c r="AH36" s="7">
        <f>'35'!AH1</f>
        <v>8.769565242869784E-2</v>
      </c>
      <c r="AI36" s="7">
        <f>'35'!AI1</f>
        <v>6.3214559410844792E-2</v>
      </c>
      <c r="AJ36" s="4">
        <f>'35'!AJ1</f>
        <v>124344</v>
      </c>
      <c r="AK36" s="4">
        <f>'35'!AK1</f>
        <v>138961</v>
      </c>
      <c r="AL36" s="4">
        <f>'35'!AL1</f>
        <v>119465</v>
      </c>
      <c r="AM36" s="4">
        <f>'35'!AM1</f>
        <v>112407</v>
      </c>
      <c r="AN36" s="4">
        <f>'35'!AN1</f>
        <v>103027</v>
      </c>
      <c r="AO36" s="4">
        <f>'35'!AO1</f>
        <v>3.2075041712448624</v>
      </c>
      <c r="AP36" s="4">
        <f>'35'!AP1</f>
        <v>1.2549410981957654</v>
      </c>
      <c r="AQ36" s="4">
        <f>'35'!AQ1</f>
        <v>0.78179680337996726</v>
      </c>
      <c r="AR36" s="4">
        <f>'35'!AR1</f>
        <v>0.94823818879565192</v>
      </c>
      <c r="AS36" s="4">
        <f>'35'!AS1</f>
        <v>1.4889964101763695</v>
      </c>
      <c r="AT36" s="4">
        <f>'35'!AT1</f>
        <v>5.4689700077320635</v>
      </c>
      <c r="AU36" s="4">
        <f>'35'!AU1</f>
        <v>3.3203005753199482</v>
      </c>
      <c r="AV36" s="4">
        <f>'35'!AV1</f>
        <v>1.9055761489098808</v>
      </c>
      <c r="AW36" s="4">
        <f>'35'!AW1</f>
        <v>1.7615174161326455</v>
      </c>
      <c r="AX36" s="4">
        <f>'35'!AX1</f>
        <v>2.7671817283179854</v>
      </c>
      <c r="AY36" s="4">
        <f>'35'!AY1</f>
        <v>10.74410938835307</v>
      </c>
      <c r="AZ36" s="4">
        <f>'35'!AZ1</f>
        <v>9.7244334859692376</v>
      </c>
      <c r="BA36" s="4">
        <f>'35'!BA1</f>
        <v>4.7507672685240543</v>
      </c>
      <c r="BB36" s="4">
        <f>'35'!BB1</f>
        <v>4.1293769853656741</v>
      </c>
      <c r="BC36" s="4">
        <f>'35'!BC1</f>
        <v>5.1529577025128761</v>
      </c>
      <c r="BD36" s="4">
        <f>'35'!BD1</f>
        <v>239442</v>
      </c>
      <c r="BE36" s="4">
        <f>'35'!BE1</f>
        <v>222918</v>
      </c>
      <c r="BF36" s="4">
        <f>'35'!BF1</f>
        <v>188206</v>
      </c>
      <c r="BG36" s="4">
        <f>'35'!BG1</f>
        <v>170429</v>
      </c>
      <c r="BH36" s="4">
        <f>'35'!BH1</f>
        <v>159648</v>
      </c>
      <c r="BI36" s="4">
        <f>'35'!BI1</f>
        <v>2.1146707762213812</v>
      </c>
      <c r="BJ36" s="4">
        <f>'35'!BJ1</f>
        <v>2.4875694201455243</v>
      </c>
      <c r="BK36" s="4">
        <f>'35'!BK1</f>
        <v>2.588881332157317</v>
      </c>
      <c r="BL36" s="4">
        <f>'35'!BL1</f>
        <v>2.8374865779884879</v>
      </c>
      <c r="BM36" s="4">
        <f>'35'!BM1</f>
        <v>2.7039298957706954</v>
      </c>
      <c r="BN36" s="4">
        <f>'35'!BN1</f>
        <v>172.60369987814536</v>
      </c>
      <c r="BO36" s="4">
        <f>'35'!BO1</f>
        <v>146.72957347202285</v>
      </c>
      <c r="BP36" s="4">
        <f>'35'!BP1</f>
        <v>140.98753599333392</v>
      </c>
      <c r="BQ36" s="4">
        <f>'35'!BQ1</f>
        <v>128.63496970574246</v>
      </c>
      <c r="BR36" s="4">
        <f>'35'!BR1</f>
        <v>134.9887068340449</v>
      </c>
      <c r="BS36" s="4">
        <f>'35'!BS1</f>
        <v>0.1964379913163127</v>
      </c>
      <c r="BT36" s="4">
        <f>'35'!BT1</f>
        <v>0.28833534269815153</v>
      </c>
      <c r="BU36" s="4">
        <f>'35'!BU1</f>
        <v>0.2120967609810443</v>
      </c>
      <c r="BV36" s="4">
        <f>'35'!BV1</f>
        <v>0.20860523702775477</v>
      </c>
      <c r="BW36" s="4">
        <f>'35'!BW1</f>
        <v>0.20552576873743753</v>
      </c>
      <c r="BX36" s="4">
        <f>'35'!BX1</f>
        <v>0.23390253169693415</v>
      </c>
      <c r="BY36" s="4">
        <f>'35'!BY1</f>
        <v>0.36016195349531299</v>
      </c>
      <c r="BZ36" s="4">
        <f>'35'!BZ1</f>
        <v>0.26694873601258251</v>
      </c>
      <c r="CA36" s="4">
        <f>'35'!CA1</f>
        <v>0.26216358015323443</v>
      </c>
      <c r="CB36" s="4">
        <f>'35'!CB1</f>
        <v>0.25370178344136857</v>
      </c>
      <c r="CC36" s="4">
        <f>'35'!CC1</f>
        <v>0.22427706225730099</v>
      </c>
      <c r="CD36" s="4">
        <f>'35'!CD1</f>
        <v>0.33041865991026464</v>
      </c>
      <c r="CE36" s="4">
        <f>'35'!CE1</f>
        <v>0.27898519492274204</v>
      </c>
      <c r="CF36" s="4">
        <f>'35'!CF1</f>
        <v>0.28192701893382244</v>
      </c>
      <c r="CG36" s="4">
        <f>'35'!CG1</f>
        <v>0.2605653547329923</v>
      </c>
      <c r="CH36" s="4">
        <f>'35'!CH1</f>
        <v>0.10516825617518628</v>
      </c>
      <c r="CI36" s="4">
        <f>'35'!CI1</f>
        <v>0.13240545044037769</v>
      </c>
      <c r="CJ36" s="4">
        <f>'35'!CJ1</f>
        <v>0.10627756581418307</v>
      </c>
      <c r="CK36" s="4">
        <f>'35'!CK1</f>
        <v>9.9485101015322902E-2</v>
      </c>
      <c r="CL36" s="4">
        <f>'35'!CL1</f>
        <v>9.688030634015711E-2</v>
      </c>
      <c r="CM36" s="4">
        <f>'35'!CM1</f>
        <v>0.89483174382481367</v>
      </c>
      <c r="CN36" s="4">
        <f>'35'!CN1</f>
        <v>0.86759454955962234</v>
      </c>
      <c r="CO36" s="4">
        <f>'35'!CO1</f>
        <v>0.89372243418581698</v>
      </c>
      <c r="CP36" s="4">
        <f>'35'!CP1</f>
        <v>0.90051489898467707</v>
      </c>
      <c r="CQ36" s="4">
        <f>'35'!CQ1</f>
        <v>0.9031196936598429</v>
      </c>
      <c r="CR36" s="4">
        <f>'35'!CR1</f>
        <v>0.11778979616665007</v>
      </c>
      <c r="CS36" s="4">
        <f>'35'!CS1</f>
        <v>0.15119789457209815</v>
      </c>
      <c r="CT36" s="4">
        <f>'35'!CT1</f>
        <v>0.12143319450697884</v>
      </c>
      <c r="CU36" s="4">
        <f>'35'!CU1</f>
        <v>0.11227197307899643</v>
      </c>
      <c r="CV36" s="4">
        <f>'35'!CV1</f>
        <v>0.10904260173285463</v>
      </c>
      <c r="CW36" s="4">
        <f>'35'!CW1</f>
        <v>1.8678449035904132</v>
      </c>
      <c r="CX36" s="4">
        <f>'35'!CX1</f>
        <v>2.1776697389658382</v>
      </c>
      <c r="CY36" s="4">
        <f>'35'!CY1</f>
        <v>1.9956870422858266</v>
      </c>
      <c r="CZ36" s="4">
        <f>'35'!CZ1</f>
        <v>2.0968490246155045</v>
      </c>
      <c r="DA36" s="4">
        <f>'35'!DA1</f>
        <v>2.1214401203048903</v>
      </c>
      <c r="DB36" s="4">
        <f>'35'!DB1</f>
        <v>195.41237031960677</v>
      </c>
      <c r="DC36" s="4">
        <f>'35'!DC1</f>
        <v>167.61035590885155</v>
      </c>
      <c r="DD36" s="4">
        <f>'35'!DD1</f>
        <v>182.89440792376701</v>
      </c>
      <c r="DE36" s="4">
        <f>'35'!DE1</f>
        <v>174.07071072602827</v>
      </c>
      <c r="DF36" s="4">
        <f>'35'!DF1</f>
        <v>172.05293541235693</v>
      </c>
      <c r="DG36" s="4">
        <f>'35'!DG1</f>
        <v>3.9061685155755788</v>
      </c>
      <c r="DH36" s="4">
        <f>'35'!DH1</f>
        <v>3.3888481470616996</v>
      </c>
      <c r="DI36" s="4">
        <f>'35'!DI1</f>
        <v>3.4128784164296819</v>
      </c>
      <c r="DJ36" s="4">
        <f>'35'!DJ1</f>
        <v>3.7500387729147926</v>
      </c>
      <c r="DK36" s="4">
        <f>'35'!DK1</f>
        <v>4.7067732298231455</v>
      </c>
      <c r="DL36" s="4">
        <f>'35'!DL1</f>
        <v>93.441949200242533</v>
      </c>
      <c r="DM36" s="4">
        <f>'35'!DM1</f>
        <v>107.70621289610548</v>
      </c>
      <c r="DN36" s="4">
        <f>'35'!DN1</f>
        <v>106.94784737800236</v>
      </c>
      <c r="DO36" s="4">
        <f>'35'!DO1</f>
        <v>97.332326971194604</v>
      </c>
      <c r="DP36" s="4">
        <f>'35'!DP1</f>
        <v>77.547819318610905</v>
      </c>
      <c r="DQ36" s="4">
        <f>'35'!DQ1</f>
        <v>9.1116049738172791</v>
      </c>
      <c r="DR36" s="4">
        <f>'35'!DR1</f>
        <v>10.507920867126506</v>
      </c>
      <c r="DS36" s="4">
        <f>'35'!DS1</f>
        <v>8.6407455354767766</v>
      </c>
      <c r="DT36" s="4">
        <f>'35'!DT1</f>
        <v>10.918224510069539</v>
      </c>
      <c r="DU36" s="4">
        <f>'35'!DU1</f>
        <v>8.7853508629111037</v>
      </c>
      <c r="DV36" s="4">
        <f>'35'!DV1</f>
        <v>40.058804244570361</v>
      </c>
      <c r="DW36" s="4">
        <f>'35'!DW1</f>
        <v>34.735701250081149</v>
      </c>
      <c r="DX36" s="4">
        <f>'35'!DX1</f>
        <v>42.241725381380547</v>
      </c>
      <c r="DY36" s="4">
        <f>'35'!DY1</f>
        <v>33.430343886350009</v>
      </c>
      <c r="DZ36" s="4">
        <f>'35'!DZ1</f>
        <v>41.546434023587082</v>
      </c>
      <c r="EA36" s="4">
        <f>'35'!EA1</f>
        <v>20.201923076923077</v>
      </c>
      <c r="EB36" s="4">
        <f>'35'!EB1</f>
        <v>21.702633947790694</v>
      </c>
      <c r="EC36" s="4">
        <f>'35'!EC1</f>
        <v>9.6778890080641951</v>
      </c>
      <c r="ED36" s="4">
        <f>'35'!ED1</f>
        <v>8.7995851226435686</v>
      </c>
      <c r="EE36" s="4">
        <f>'35'!EE1</f>
        <v>10.987502545306455</v>
      </c>
      <c r="EF36" s="4">
        <f>'35'!EF1</f>
        <v>18.067586863398382</v>
      </c>
      <c r="EG36" s="4">
        <f>'35'!EG1</f>
        <v>16.818235098931694</v>
      </c>
      <c r="EH36" s="4">
        <f>'35'!EH1</f>
        <v>37.714836334231585</v>
      </c>
      <c r="EI36" s="4">
        <f>'35'!EI1</f>
        <v>41.479228271883208</v>
      </c>
      <c r="EJ36" s="4">
        <f>'35'!EJ1</f>
        <v>33.219559995088922</v>
      </c>
      <c r="EK36" s="4">
        <f>'35'!EK1</f>
        <v>0.1227520722435564</v>
      </c>
      <c r="EL36" s="4">
        <f>'35'!EL1</f>
        <v>0.12422194383465349</v>
      </c>
      <c r="EM36" s="4">
        <f>'35'!EM1</f>
        <v>0.23442338253846029</v>
      </c>
      <c r="EN36" s="4">
        <f>'35'!EN1</f>
        <v>0.25961400876740365</v>
      </c>
      <c r="EO36" s="4">
        <f>'35'!EO1</f>
        <v>0.21093654015323146</v>
      </c>
      <c r="EP36" s="4">
        <f>'35'!EP1</f>
        <v>0.8758719654128071</v>
      </c>
      <c r="EQ36" s="4">
        <f>'35'!EQ1</f>
        <v>0.87263637827372653</v>
      </c>
      <c r="ER36" s="4">
        <f>'35'!ER1</f>
        <v>0.76024378655569569</v>
      </c>
      <c r="ES36" s="4">
        <f>'35'!ES1</f>
        <v>0.73992637462222555</v>
      </c>
      <c r="ET36" s="4">
        <f>'35'!ET1</f>
        <v>0.78876859491947726</v>
      </c>
      <c r="EU36" s="4">
        <f>'35'!EU1</f>
        <v>1.1417193830706638</v>
      </c>
      <c r="EV36" s="4">
        <f>'35'!EV1</f>
        <v>1.145952684184709</v>
      </c>
      <c r="EW36" s="4">
        <f>'35'!EW1</f>
        <v>1.3153675408917527</v>
      </c>
      <c r="EX36" s="4">
        <f>'35'!EX1</f>
        <v>1.3514858157482992</v>
      </c>
      <c r="EY36" s="4">
        <f>'35'!EY1</f>
        <v>1.2677989545236479</v>
      </c>
      <c r="EZ36" s="4">
        <f>'35'!EZ1</f>
        <v>0.14014842019255877</v>
      </c>
      <c r="FA36" s="4">
        <f>'35'!FA1</f>
        <v>0.14235246997196332</v>
      </c>
      <c r="FB36" s="4">
        <f>'35'!FB1</f>
        <v>0.30835290821714112</v>
      </c>
      <c r="FC36" s="4">
        <f>'35'!FC1</f>
        <v>0.35086465041870057</v>
      </c>
      <c r="FD36" s="4">
        <f>'35'!FD1</f>
        <v>0.26742512507710231</v>
      </c>
      <c r="FE36" s="4">
        <f>'35'!FE1</f>
        <v>0.17198286971865892</v>
      </c>
      <c r="FF36" s="4">
        <f>'35'!FF1</f>
        <v>5.270573802285828E-2</v>
      </c>
      <c r="FG36" s="4">
        <f>'35'!FG1</f>
        <v>5.3410105613203189E-2</v>
      </c>
      <c r="FH36" s="4">
        <f>'35'!FH1</f>
        <v>7.0666396144227109E-2</v>
      </c>
      <c r="FI36" s="4">
        <f>'35'!FI1</f>
        <v>0.1217750210299596</v>
      </c>
      <c r="FJ36" s="4">
        <f>'35'!FJ1</f>
        <v>2.6067736506791683</v>
      </c>
      <c r="FK36" s="4">
        <f>'35'!FK1</f>
        <v>0.92355842185128978</v>
      </c>
      <c r="FL36" s="4">
        <f>'35'!FL1</f>
        <v>0.45460740119509385</v>
      </c>
      <c r="FM36" s="4">
        <f>'35'!FM1</f>
        <v>0.57008050238834884</v>
      </c>
      <c r="FN36" s="4">
        <f>'35'!FN1</f>
        <v>1.2276687945575695</v>
      </c>
      <c r="FO36" s="4">
        <f>'35'!FO1</f>
        <v>0.3653352089422745</v>
      </c>
      <c r="FP36" s="4">
        <f>'35'!FP1</f>
        <v>0.13147082251393957</v>
      </c>
      <c r="FQ36" s="4">
        <f>'35'!FQ1</f>
        <v>0.14017951425554381</v>
      </c>
      <c r="FR36" s="4">
        <f>'35'!FR1</f>
        <v>0.20002109618100522</v>
      </c>
      <c r="FS36" s="4">
        <f>'35'!FS1</f>
        <v>0.32830948093781348</v>
      </c>
      <c r="FT36">
        <f>IFERROR('35'!FT1,0)</f>
        <v>0</v>
      </c>
      <c r="FU36">
        <f>IFERROR('35'!FU1,0)</f>
        <v>0</v>
      </c>
      <c r="FV36">
        <f>IFERROR('35'!FV1,0)</f>
        <v>0</v>
      </c>
      <c r="FW36">
        <f>IFERROR('35'!FW1,0)</f>
        <v>0</v>
      </c>
      <c r="FX36">
        <f>IFERROR('35'!FX1,0)</f>
        <v>0</v>
      </c>
      <c r="FY36" s="4">
        <f>'35'!FY1</f>
        <v>0.88327929084450152</v>
      </c>
      <c r="FZ36" s="4">
        <f>'35'!FZ1</f>
        <v>0.87542069030517478</v>
      </c>
      <c r="GA36" s="4">
        <f>'35'!GA1</f>
        <v>0.77086848960466603</v>
      </c>
      <c r="GB36" s="4">
        <f>'35'!GB1</f>
        <v>0.7389811253669345</v>
      </c>
      <c r="GC36" s="4">
        <f>'35'!GC1</f>
        <v>0.78457659853648709</v>
      </c>
      <c r="GD36" s="4">
        <f>'35'!GD1</f>
        <v>0.1964379913163127</v>
      </c>
      <c r="GE36" s="4">
        <f>'35'!GE1</f>
        <v>0.28833534269815153</v>
      </c>
      <c r="GF36" s="4">
        <f>'35'!GF1</f>
        <v>0.2120967609810443</v>
      </c>
      <c r="GG36" s="4">
        <f>'35'!GG1</f>
        <v>0.20860523702775477</v>
      </c>
      <c r="GH36" s="4">
        <f>'35'!GH1</f>
        <v>0.20552576873743753</v>
      </c>
      <c r="GI36" s="4">
        <f>'35'!GI1</f>
        <v>0.23390253169693415</v>
      </c>
      <c r="GJ36" s="4">
        <f>'35'!GJ1</f>
        <v>0.36016195349531299</v>
      </c>
      <c r="GK36" s="4">
        <f>'35'!GK1</f>
        <v>0.26694873601258251</v>
      </c>
      <c r="GL36" s="4">
        <f>'35'!GL1</f>
        <v>0.26216358015323443</v>
      </c>
      <c r="GM36" s="4">
        <f>'35'!GM1</f>
        <v>0.25370178344136857</v>
      </c>
      <c r="GN36" s="4">
        <f>'35'!GN1</f>
        <v>3.6889070874971872E-4</v>
      </c>
      <c r="GO36" s="4">
        <f>'35'!GO1</f>
        <v>3.9270973645249587E-4</v>
      </c>
      <c r="GP36" s="4">
        <f>'35'!GP1</f>
        <v>4.0958762717695826E-4</v>
      </c>
      <c r="GQ36" s="4">
        <f>'35'!GQ1</f>
        <v>4.3360057582156471E-4</v>
      </c>
      <c r="GR36" s="4">
        <f>'35'!GR1</f>
        <v>4.9144154548537227E-4</v>
      </c>
      <c r="GS36" s="4">
        <f>'35'!GS1</f>
        <v>1.8678449035904132</v>
      </c>
      <c r="GT36" s="4">
        <f>'35'!GT1</f>
        <v>2.1776697389658382</v>
      </c>
      <c r="GU36" s="4">
        <f>'35'!GU1</f>
        <v>1.9956870422858266</v>
      </c>
      <c r="GV36" s="4">
        <f>'35'!GV1</f>
        <v>2.0968490246155045</v>
      </c>
      <c r="GW36" s="4">
        <f>'35'!GW1</f>
        <v>2.1214401203048903</v>
      </c>
      <c r="GX36" s="4">
        <f>'35'!GX1</f>
        <v>3.3906935440437063</v>
      </c>
      <c r="GY36" s="4">
        <f>'35'!GY1</f>
        <v>4.1643991973012984</v>
      </c>
      <c r="GZ36" s="4">
        <f>'35'!GZ1</f>
        <v>3.553636081393253</v>
      </c>
      <c r="HA36" s="4">
        <f>'35'!HA1</f>
        <v>3.6139177849948183</v>
      </c>
      <c r="HB36" s="4">
        <f>'35'!HB1</f>
        <v>3.6422768339369869</v>
      </c>
      <c r="HC36" s="4">
        <f>'35'!HC1</f>
        <v>0.1227520722435564</v>
      </c>
      <c r="HD36" s="4">
        <f>'35'!HD1</f>
        <v>0.12422194383465349</v>
      </c>
      <c r="HE36" s="4">
        <f>'35'!HE1</f>
        <v>0.23442338253846029</v>
      </c>
      <c r="HF36" s="4">
        <f>'35'!HF1</f>
        <v>0.25961400876740365</v>
      </c>
      <c r="HG36" s="4">
        <f>'35'!HG1</f>
        <v>0.21093654015323146</v>
      </c>
      <c r="HH36" s="4">
        <f>'35'!HH1</f>
        <v>0.23390253169693415</v>
      </c>
      <c r="HI36" s="4">
        <f>'35'!HI1</f>
        <v>0.36016195349531299</v>
      </c>
      <c r="HJ36" s="4">
        <f>'35'!HJ1</f>
        <v>0.26694873601258251</v>
      </c>
      <c r="HK36" s="4">
        <f>'35'!HK1</f>
        <v>0.26216358015323443</v>
      </c>
      <c r="HL36" s="4">
        <f>'35'!HL1</f>
        <v>0.25370178344136857</v>
      </c>
      <c r="HM36" s="4">
        <f>'35'!HM1</f>
        <v>1.8870309093524862</v>
      </c>
      <c r="HN36" s="4">
        <f>'35'!HN1</f>
        <v>2.2652204476105577</v>
      </c>
      <c r="HO36" s="4">
        <f>'35'!HO1</f>
        <v>2.0126849288136706</v>
      </c>
      <c r="HP36" s="4">
        <f>'35'!HP1</f>
        <v>2.1149691926790877</v>
      </c>
      <c r="HQ36" s="4">
        <f>'35'!HQ1</f>
        <v>2.1483121440120305</v>
      </c>
      <c r="HR36" s="4">
        <f>'35'!HR1</f>
        <v>10.74410938835307</v>
      </c>
      <c r="HS36" s="4">
        <f>'35'!HS1</f>
        <v>9.7244334859692376</v>
      </c>
      <c r="HT36" s="4">
        <f>'35'!HT1</f>
        <v>4.7507672685240543</v>
      </c>
      <c r="HU36" s="4">
        <f>'35'!HU1</f>
        <v>4.1293769853656741</v>
      </c>
      <c r="HV36" s="4">
        <f>'35'!HV1</f>
        <v>5.1529577025128761</v>
      </c>
      <c r="HW36" s="4">
        <f>'35'!HW1</f>
        <v>2.136373000445781</v>
      </c>
      <c r="HX36" s="4">
        <f>'35'!HX1</f>
        <v>2.8803463778790941</v>
      </c>
      <c r="HY36" s="4">
        <f>'35'!HY1</f>
        <v>2.2561343320696228</v>
      </c>
      <c r="HZ36" s="4">
        <f>'35'!HZ1</f>
        <v>2.2737014503508219</v>
      </c>
      <c r="IA36" s="4">
        <f>'35'!IA1</f>
        <v>2.2672248413022533</v>
      </c>
      <c r="IB36" s="4">
        <f>'35'!IB1</f>
        <v>8.1465019834114685</v>
      </c>
      <c r="IC36" s="4">
        <f>'35'!IC1</f>
        <v>8.0501074860900346</v>
      </c>
      <c r="ID36" s="4">
        <f>'35'!ID1</f>
        <v>4.26578607121641</v>
      </c>
      <c r="IE36" s="4">
        <f>'35'!IE1</f>
        <v>3.8518722650900226</v>
      </c>
      <c r="IF36" s="4">
        <f>'35'!IF1</f>
        <v>4.7407623130329437</v>
      </c>
      <c r="IG36" s="4">
        <f>'35'!IG1</f>
        <v>7925.875</v>
      </c>
      <c r="IH36" s="4">
        <f>'35'!IH1</f>
        <v>5095.1111111111113</v>
      </c>
      <c r="II36" s="4">
        <f>'35'!II1</f>
        <v>1715.1315789473683</v>
      </c>
      <c r="IJ36" s="4">
        <f>'35'!IJ1</f>
        <v>1042.4482758620691</v>
      </c>
      <c r="IK36" s="4">
        <f>'35'!IK1</f>
        <v>600.27906976744191</v>
      </c>
      <c r="IL36" s="4">
        <f>'35'!IL1</f>
        <v>0.23390253169693415</v>
      </c>
      <c r="IM36" s="4">
        <f>'35'!IM1</f>
        <v>0.36016195349531299</v>
      </c>
      <c r="IN36" s="4">
        <f>'35'!IN1</f>
        <v>0.26694873601258251</v>
      </c>
      <c r="IO36" s="4">
        <f>'35'!IO1</f>
        <v>0.26216358015323443</v>
      </c>
      <c r="IP36" s="4">
        <f>'35'!IP1</f>
        <v>0.25370178344136857</v>
      </c>
      <c r="IQ36" s="4">
        <f>'35'!IQ1</f>
        <v>1.8870309093524862</v>
      </c>
      <c r="IR36" s="4">
        <f>'35'!IR1</f>
        <v>2.2652204476105577</v>
      </c>
      <c r="IS36" s="4">
        <f>'35'!IS1</f>
        <v>2.0126849288136706</v>
      </c>
      <c r="IT36" s="4">
        <f>'35'!IT1</f>
        <v>2.1149691926790877</v>
      </c>
      <c r="IU36" s="4">
        <f>'35'!IU1</f>
        <v>2.1483121440120305</v>
      </c>
      <c r="IV36" s="4">
        <f>'35'!IV1</f>
        <v>10.74410938835307</v>
      </c>
      <c r="IW36" s="4">
        <f>'35'!IW1</f>
        <v>9.7244334859692376</v>
      </c>
      <c r="IX36" s="4">
        <f>'35'!IX1</f>
        <v>4.7507672685240543</v>
      </c>
      <c r="IY36" s="4">
        <f>'35'!IY1</f>
        <v>4.1293769853656741</v>
      </c>
      <c r="IZ36" s="4">
        <f>'35'!IZ1</f>
        <v>5.1529577025128761</v>
      </c>
      <c r="JA36" s="4">
        <f>'35'!JA1</f>
        <v>320.37418951801129</v>
      </c>
      <c r="JB36" s="4">
        <f>'35'!JB1</f>
        <v>207.61368858307327</v>
      </c>
      <c r="JC36" s="4">
        <f>'35'!JC1</f>
        <v>71.056487281540228</v>
      </c>
      <c r="JD36" s="4">
        <f>'35'!JD1</f>
        <v>44.042143122290661</v>
      </c>
      <c r="JE36" s="4">
        <f>'35'!JE1</f>
        <v>26.536884625950812</v>
      </c>
      <c r="JF36" s="4">
        <f>'35'!JF1</f>
        <v>0.8758719654128071</v>
      </c>
      <c r="JG36" s="4">
        <f>'35'!JG1</f>
        <v>0.87263637827372653</v>
      </c>
      <c r="JH36" s="4">
        <f>'35'!JH1</f>
        <v>0.76024378655569569</v>
      </c>
      <c r="JI36" s="4">
        <f>'35'!JI1</f>
        <v>0.73992637462222555</v>
      </c>
      <c r="JJ36" s="4">
        <f>'35'!JJ1</f>
        <v>0.78876859491947726</v>
      </c>
      <c r="JK36" s="4">
        <f>'35'!JK1</f>
        <v>-0.52502219199243738</v>
      </c>
      <c r="JL36" s="4">
        <f>'35'!JL1</f>
        <v>-1.4821660847538852E-2</v>
      </c>
      <c r="JM36" s="4">
        <f>'35'!JM1</f>
        <v>0.69199431184903337</v>
      </c>
      <c r="JN36" s="4">
        <f>'35'!JN1</f>
        <v>0.24117423021709197</v>
      </c>
      <c r="JO36" s="4">
        <f>'35'!JO1</f>
        <v>-0.27171974038789998</v>
      </c>
      <c r="JP36" s="4">
        <f>'35'!JP1</f>
        <v>0.23390253169693415</v>
      </c>
      <c r="JQ36" s="4">
        <f>'35'!JQ1</f>
        <v>0.36016195349531299</v>
      </c>
      <c r="JR36" s="4">
        <f>'35'!JR1</f>
        <v>0.26694873601258251</v>
      </c>
      <c r="JS36" s="4">
        <f>'35'!JS1</f>
        <v>0.26216358015323443</v>
      </c>
      <c r="JT36" s="4">
        <f>'35'!JT1</f>
        <v>0.25370178344136857</v>
      </c>
      <c r="JU36" s="4">
        <f>'35'!JU1</f>
        <v>0.17071596278780507</v>
      </c>
      <c r="JV36" s="4">
        <f>'35'!JV1</f>
        <v>5.2605137347054534E-2</v>
      </c>
      <c r="JW36" s="4">
        <f>'35'!JW1</f>
        <v>5.3263050153531215E-2</v>
      </c>
      <c r="JX36" s="4">
        <f>'35'!JX1</f>
        <v>7.0474385338982357E-2</v>
      </c>
      <c r="JY36" s="4">
        <f>'35'!JY1</f>
        <v>0.12169486906496751</v>
      </c>
      <c r="JZ36" s="4">
        <f>'35'!JZ1</f>
        <v>4</v>
      </c>
      <c r="KA36" s="4">
        <f>'35'!KA1</f>
        <v>4</v>
      </c>
      <c r="KB36" s="4">
        <f>'35'!KB1</f>
        <v>4</v>
      </c>
      <c r="KC36" s="4">
        <f>'35'!KC1</f>
        <v>4</v>
      </c>
      <c r="KD36" s="4">
        <f>'35'!KD1</f>
        <v>4</v>
      </c>
      <c r="KE36" s="4">
        <f>'35'!KE1</f>
        <v>0</v>
      </c>
      <c r="KF36" s="4">
        <f>'35'!KF1</f>
        <v>0</v>
      </c>
      <c r="KG36" s="4">
        <f>'35'!KG1</f>
        <v>0</v>
      </c>
      <c r="KH36" s="4">
        <f>'35'!KH1</f>
        <v>0</v>
      </c>
      <c r="KI36" s="4">
        <f>'35'!KI1</f>
        <v>0</v>
      </c>
      <c r="KJ36" s="4">
        <f>'35'!KJ1</f>
        <v>4</v>
      </c>
      <c r="KK36" s="4">
        <f>'35'!KK1</f>
        <v>4</v>
      </c>
      <c r="KL36" s="4">
        <f>'35'!KL1</f>
        <v>4</v>
      </c>
      <c r="KM36" s="4">
        <f>'35'!KM1</f>
        <v>4</v>
      </c>
      <c r="KN36" s="4">
        <f>'35'!KN1</f>
        <v>4</v>
      </c>
      <c r="KO36" s="4">
        <f>'35'!KO1</f>
        <v>4</v>
      </c>
      <c r="KP36" s="4">
        <f>'35'!KP1</f>
        <v>2</v>
      </c>
      <c r="KQ36" s="4">
        <f>'35'!KQ1</f>
        <v>2</v>
      </c>
      <c r="KR36" s="4">
        <f>'35'!KR1</f>
        <v>2</v>
      </c>
      <c r="KS36" s="4">
        <f>'35'!KS1</f>
        <v>4</v>
      </c>
      <c r="KT36" s="4">
        <f>'35'!KT1</f>
        <v>2</v>
      </c>
      <c r="KU36" s="4">
        <f>'35'!KU1</f>
        <v>2</v>
      </c>
      <c r="KV36" s="4">
        <f>'35'!KV1</f>
        <v>2</v>
      </c>
      <c r="KW36" s="4">
        <f>'35'!KW1</f>
        <v>2</v>
      </c>
      <c r="KX36" s="4">
        <f>'35'!KX1</f>
        <v>2</v>
      </c>
      <c r="KY36" s="4">
        <f>'35'!KY1</f>
        <v>4</v>
      </c>
      <c r="KZ36" s="4">
        <f>'35'!KZ1</f>
        <v>3</v>
      </c>
      <c r="LA36" s="4">
        <f>'35'!LA1</f>
        <v>3</v>
      </c>
      <c r="LB36" s="4">
        <f>'35'!LB1</f>
        <v>3</v>
      </c>
      <c r="LC36" s="4">
        <f>'35'!LC1</f>
        <v>4</v>
      </c>
      <c r="LD36" s="4">
        <f>'35'!LD1</f>
        <v>3</v>
      </c>
      <c r="LE36" s="4">
        <f>'35'!LE1</f>
        <v>2.5</v>
      </c>
      <c r="LF36" s="4">
        <f>'35'!LF1</f>
        <v>2.5</v>
      </c>
      <c r="LG36" s="4">
        <f>'35'!LG1</f>
        <v>2.5</v>
      </c>
      <c r="LH36" s="4">
        <f>'35'!LH1</f>
        <v>3</v>
      </c>
      <c r="LI36" s="4">
        <f>'35'!LI1</f>
        <v>33.592812676853427</v>
      </c>
      <c r="LJ36" s="4">
        <f>'35'!LJ1</f>
        <v>36.002754374594943</v>
      </c>
      <c r="LK36" s="4">
        <f>'35'!LK1</f>
        <v>32.201943095072863</v>
      </c>
      <c r="LL36" s="4">
        <f>'35'!LL1</f>
        <v>29.744988670036605</v>
      </c>
      <c r="LM36" s="4">
        <f>'35'!LM1</f>
        <v>29.760986463934731</v>
      </c>
      <c r="LN36" s="4">
        <f>'35'!LN1</f>
        <v>2.5202626763742231</v>
      </c>
      <c r="LO36" s="4">
        <f>'35'!LO1</f>
        <v>1.5300924310230177</v>
      </c>
      <c r="LP36" s="4">
        <f>'35'!LP1</f>
        <v>0.87814569074188065</v>
      </c>
      <c r="LQ36" s="4">
        <f>'35'!LQ1</f>
        <v>0.81175917794131125</v>
      </c>
      <c r="LR36" s="4">
        <f>'35'!LR1</f>
        <v>1.2751989531419288</v>
      </c>
      <c r="LS36" s="4">
        <f>'35'!LS1</f>
        <v>0.93028703386047817</v>
      </c>
      <c r="LT36" s="4">
        <f>'35'!LT1</f>
        <v>1.0883655813478583</v>
      </c>
      <c r="LU36" s="4">
        <f>'35'!LU1</f>
        <v>0.99766330258695546</v>
      </c>
      <c r="LV36" s="4">
        <f>'35'!LV1</f>
        <v>1.0471800786551444</v>
      </c>
      <c r="LW36" s="4">
        <f>'35'!LW1</f>
        <v>1.0632730989812418</v>
      </c>
      <c r="LX36" s="4">
        <f>'35'!LX1</f>
        <v>1.7942164980584079</v>
      </c>
      <c r="LY36" s="4">
        <f>'35'!LY1</f>
        <v>2.6433492792821172</v>
      </c>
      <c r="LZ36" s="4">
        <f>'35'!LZ1</f>
        <v>2.2318815593819363</v>
      </c>
      <c r="MA36" s="4">
        <f>'35'!MA1</f>
        <v>2.2554161514705795</v>
      </c>
      <c r="MB36" s="4">
        <f>'35'!MB1</f>
        <v>2.0845228378639384</v>
      </c>
      <c r="MC36" s="4">
        <f>'35'!MC1</f>
        <v>7.2640037986130217</v>
      </c>
      <c r="MD36" s="4">
        <f>'35'!MD1</f>
        <v>7.7025825375867001</v>
      </c>
      <c r="ME36" s="4">
        <f>'35'!ME1</f>
        <v>6.6727950043841568</v>
      </c>
      <c r="MF36" s="4">
        <f>'35'!MF1</f>
        <v>6.255106240653876</v>
      </c>
      <c r="MG36" s="4">
        <f>'35'!MG1</f>
        <v>6.3423880023948422</v>
      </c>
      <c r="MH36" s="4">
        <f>'35'!MH1</f>
        <v>33.592812676853427</v>
      </c>
      <c r="MI36" s="4">
        <f>'35'!MI1</f>
        <v>36.002754374594943</v>
      </c>
      <c r="MJ36" s="4">
        <f>'35'!MJ1</f>
        <v>32.201943095072863</v>
      </c>
      <c r="MK36" s="4">
        <f>'35'!MK1</f>
        <v>29.744988670036605</v>
      </c>
      <c r="ML36" s="4">
        <f>'35'!ML1</f>
        <v>29.760986463934731</v>
      </c>
      <c r="MM36" s="4">
        <f>'35'!MM1</f>
        <v>1.7517439308256142</v>
      </c>
      <c r="MN36" s="4">
        <f>'35'!MN1</f>
        <v>1.7452727565474531</v>
      </c>
      <c r="MO36" s="4">
        <f>'35'!MO1</f>
        <v>1.5204875731113914</v>
      </c>
      <c r="MP36" s="4">
        <f>'35'!MP1</f>
        <v>1.4798527492444511</v>
      </c>
      <c r="MQ36" s="4">
        <f>'35'!MQ1</f>
        <v>1.5775371898389545</v>
      </c>
      <c r="MR36" s="4">
        <f>'35'!MR1</f>
        <v>7.1352927034499336</v>
      </c>
      <c r="MS36" s="4">
        <f>'35'!MS1</f>
        <v>7.0248166413758222</v>
      </c>
      <c r="MT36" s="4">
        <f>'35'!MT1</f>
        <v>3.243037355418108</v>
      </c>
      <c r="MU36" s="4">
        <f>'35'!MU1</f>
        <v>2.8501018806159601</v>
      </c>
      <c r="MV36" s="4">
        <f>'35'!MV1</f>
        <v>3.7393644284982059</v>
      </c>
      <c r="MW36" s="4">
        <f>'35'!MW1</f>
        <v>2.2063484312049813</v>
      </c>
      <c r="MX36" s="4">
        <f>'35'!MX1</f>
        <v>1.9931979178897108</v>
      </c>
      <c r="MY36" s="4">
        <f>'35'!MY1</f>
        <v>0.97312766551078167</v>
      </c>
      <c r="MZ36" s="4">
        <f>'35'!MZ1</f>
        <v>0.84694368447145663</v>
      </c>
      <c r="NA36" s="4">
        <f>'35'!NA1</f>
        <v>1.0586493938920971</v>
      </c>
      <c r="NB36" s="4">
        <f>'35'!NB1</f>
        <v>0.13941801799021802</v>
      </c>
      <c r="NC36" s="4">
        <f>'35'!NC1</f>
        <v>0.10374539617352758</v>
      </c>
      <c r="ND36" s="4">
        <f>'35'!ND1</f>
        <v>0.11400847073766396</v>
      </c>
      <c r="NE36" s="4">
        <f>'35'!NE1</f>
        <v>0.11922774693177</v>
      </c>
      <c r="NF36" s="4">
        <f>'35'!NF1</f>
        <v>0.14791126036737393</v>
      </c>
      <c r="NG36" s="4">
        <f>'35'!NG1</f>
        <v>6.4150083424897248</v>
      </c>
      <c r="NH36" s="4">
        <f>'35'!NH1</f>
        <v>2.5098821963915308</v>
      </c>
      <c r="NI36" s="4">
        <f>'35'!NI1</f>
        <v>1.5635936067599345</v>
      </c>
      <c r="NJ36" s="4">
        <f>'35'!NJ1</f>
        <v>1.8964763775913038</v>
      </c>
      <c r="NK36" s="4">
        <f>'35'!NK1</f>
        <v>2.977992820352739</v>
      </c>
      <c r="NL36" s="4">
        <f>'35'!NL1</f>
        <v>2.5202626763742231</v>
      </c>
      <c r="NM36" s="4">
        <f>'35'!NM1</f>
        <v>1.5300924310230177</v>
      </c>
      <c r="NN36" s="4">
        <f>'35'!NN1</f>
        <v>0.87814569074188054</v>
      </c>
      <c r="NO36" s="4">
        <f>'35'!NO1</f>
        <v>0.81175917794131125</v>
      </c>
      <c r="NP36" s="4">
        <f>'35'!NP1</f>
        <v>1.2751989531419288</v>
      </c>
      <c r="NQ36" s="4">
        <f>'35'!NQ1</f>
        <v>4.2976437553412286</v>
      </c>
      <c r="NR36" s="4">
        <f>'35'!NR1</f>
        <v>3.8897733943876949</v>
      </c>
      <c r="NS36" s="4">
        <f>'35'!NS1</f>
        <v>1.9003069074096217</v>
      </c>
      <c r="NT36" s="4">
        <f>'35'!NT1</f>
        <v>1.6517507941462697</v>
      </c>
      <c r="NU36" s="4">
        <f>'35'!NU1</f>
        <v>2.0611830810051504</v>
      </c>
      <c r="NV36" s="4">
        <f>'35'!NV1</f>
        <v>2.94132003851219</v>
      </c>
      <c r="NW36" s="4">
        <f>'35'!NW1</f>
        <v>2.9151508987162322</v>
      </c>
      <c r="NX36" s="4">
        <f>'35'!NX1</f>
        <v>2.566992070383538</v>
      </c>
      <c r="NY36" s="4">
        <f>'35'!NY1</f>
        <v>2.460807147471892</v>
      </c>
      <c r="NZ36" s="4">
        <f>'35'!NZ1</f>
        <v>2.612640073126502</v>
      </c>
      <c r="OA36" s="4">
        <f>'35'!OA1</f>
        <v>0.93392245179520661</v>
      </c>
      <c r="OB36" s="4">
        <f>'35'!OB1</f>
        <v>1.0888348694829191</v>
      </c>
      <c r="OC36" s="4">
        <f>'35'!OC1</f>
        <v>0.9978435211429133</v>
      </c>
      <c r="OD36" s="4">
        <f>'35'!OD1</f>
        <v>1.0484245123077522</v>
      </c>
      <c r="OE36" s="4">
        <f>'35'!OE1</f>
        <v>1.0607200601524451</v>
      </c>
      <c r="OF36" s="4">
        <f>'35'!OF1</f>
        <v>0.53313868274973253</v>
      </c>
      <c r="OG36" s="4">
        <f>'35'!OG1</f>
        <v>0.62387662065892924</v>
      </c>
      <c r="OH36" s="4">
        <f>'35'!OH1</f>
        <v>0.65626548930026074</v>
      </c>
      <c r="OI36" s="4">
        <f>'35'!OI1</f>
        <v>0.70846542863337769</v>
      </c>
      <c r="OJ36" s="4">
        <f>'35'!OJ1</f>
        <v>0.67238989165176544</v>
      </c>
      <c r="OK36" s="4">
        <f>'35'!OK1</f>
        <v>0.98229454063565858</v>
      </c>
      <c r="OL36" s="4">
        <f>'35'!OL1</f>
        <v>1.0023804199637887</v>
      </c>
      <c r="OM36" s="4">
        <f>'35'!OM1</f>
        <v>0.98074266844264568</v>
      </c>
      <c r="ON36" s="4">
        <f>'35'!ON1</f>
        <v>0.92977108707789657</v>
      </c>
      <c r="OO36" s="4">
        <f>'35'!OO1</f>
        <v>0.9546674944460789</v>
      </c>
      <c r="OP36" s="4">
        <f>'35'!OP1</f>
        <v>4.2825548478414719</v>
      </c>
      <c r="OQ36" s="4">
        <f>'35'!OQ1</f>
        <v>5.2836407337310467</v>
      </c>
      <c r="OR36" s="4">
        <f>'35'!OR1</f>
        <v>4.3345749801197</v>
      </c>
      <c r="OS36" s="4">
        <f>'35'!OS1</f>
        <v>4.2799825633634914</v>
      </c>
      <c r="OT36" s="4">
        <f>'35'!OT1</f>
        <v>4.0592271928717718</v>
      </c>
      <c r="OU36" s="4">
        <f>'35'!OU1</f>
        <v>4.1895937397339891</v>
      </c>
      <c r="OV36" s="4">
        <f>'35'!OV1</f>
        <v>5.002893672173494</v>
      </c>
      <c r="OW36" s="4">
        <f>'35'!OW1</f>
        <v>5.1490205374652502</v>
      </c>
      <c r="OX36" s="4">
        <f>'35'!OX1</f>
        <v>5.2696853739005078</v>
      </c>
      <c r="OY36" s="4">
        <f>'35'!OY1</f>
        <v>5.1352701852324909</v>
      </c>
      <c r="OZ36" s="4">
        <f>'35'!OZ1</f>
        <v>3.9287598263262544</v>
      </c>
      <c r="PA36" s="4">
        <f>'35'!PA1</f>
        <v>5.7667068539630302</v>
      </c>
      <c r="PB36" s="4">
        <f>'35'!PB1</f>
        <v>4.2419352196208857</v>
      </c>
      <c r="PC36" s="4">
        <f>'35'!PC1</f>
        <v>4.1721047405550955</v>
      </c>
      <c r="PD36" s="4">
        <f>'35'!PD1</f>
        <v>4.1105153747487506</v>
      </c>
      <c r="PE36" s="4">
        <f>'35'!PE1</f>
        <v>4.22316949858239</v>
      </c>
      <c r="PF36" s="4">
        <f>'35'!PF1</f>
        <v>5.298501673326899</v>
      </c>
      <c r="PG36" s="4">
        <f>'35'!PG1</f>
        <v>4.2518705545462945</v>
      </c>
      <c r="PH36" s="4">
        <f>'35'!PH1</f>
        <v>3.9841330307898701</v>
      </c>
      <c r="PI36" s="4">
        <f>'35'!PI1</f>
        <v>3.8659074312019892</v>
      </c>
      <c r="PJ36" s="4">
        <f>'35'!PJ1</f>
        <v>1.3043436016340952</v>
      </c>
      <c r="PK36" s="4">
        <f>'35'!PK1</f>
        <v>1.2776232905097389</v>
      </c>
      <c r="PL36" s="4">
        <f>'35'!PL1</f>
        <v>1.3579529299783535</v>
      </c>
      <c r="PM36" s="4">
        <f>'35'!PM1</f>
        <v>1.361552380637044</v>
      </c>
      <c r="PN36" s="4">
        <f>'35'!PN1</f>
        <v>1.3423869765997904</v>
      </c>
      <c r="PO36" s="12">
        <f>'35'!PO1</f>
        <v>11.222549493595404</v>
      </c>
      <c r="PP36" s="4">
        <f>'35'!PP1</f>
        <v>11.853755265335705</v>
      </c>
      <c r="PQ36" s="4">
        <f>'35'!PQ1</f>
        <v>10.052650817951621</v>
      </c>
      <c r="PR36" s="4">
        <f>'35'!PR1</f>
        <v>9.2721901640383741</v>
      </c>
      <c r="PS36" s="4">
        <f>'35'!PS1</f>
        <v>9.4561923515476387</v>
      </c>
      <c r="PT36" s="4">
        <f>'35'!PT1</f>
        <v>3.9858594170398156</v>
      </c>
      <c r="PU36" s="4">
        <f>'35'!PU1</f>
        <v>2.2178030073520887</v>
      </c>
      <c r="PV36" s="4">
        <f>'35'!PV1</f>
        <v>1.3256712153085937</v>
      </c>
      <c r="PW36" s="4">
        <f>'35'!PW1</f>
        <v>1.3587977529532151</v>
      </c>
      <c r="PX36" s="4">
        <f>'35'!PX1</f>
        <v>1.9891601226272455</v>
      </c>
      <c r="PY36" s="4">
        <f>'35'!PY1</f>
        <v>0.81645189172686594</v>
      </c>
      <c r="PZ36" s="4">
        <f>'35'!PZ1</f>
        <v>0.90503063670187911</v>
      </c>
      <c r="QA36" s="4">
        <f>'35'!QA1</f>
        <v>0.87828389296193998</v>
      </c>
      <c r="QB36" s="4">
        <f>'35'!QB1</f>
        <v>0.89555367600634217</v>
      </c>
      <c r="QC36" s="4">
        <f>'35'!QC1</f>
        <v>0.89592581541676319</v>
      </c>
      <c r="QD36" s="4">
        <f>'35'!QD1</f>
        <v>3.9788554485744849</v>
      </c>
      <c r="QE36" s="4">
        <f>'35'!QE1</f>
        <v>5.0478018799660731</v>
      </c>
      <c r="QF36" s="4">
        <f>'35'!QF1</f>
        <v>4.463311977657078</v>
      </c>
      <c r="QG36" s="4">
        <f>'35'!QG1</f>
        <v>4.4556460418724235</v>
      </c>
      <c r="QH36" s="4">
        <f>'35'!QH1</f>
        <v>4.3318138948965599</v>
      </c>
      <c r="QI36" s="4">
        <f>'35'!QI1</f>
        <v>4.9249388158291127</v>
      </c>
      <c r="QJ36" s="4">
        <f>'35'!QJ1</f>
        <v>4.8935635497176682</v>
      </c>
      <c r="QK36" s="4">
        <f>'35'!QK1</f>
        <v>4.0502358565320788</v>
      </c>
      <c r="QL36" s="4">
        <f>'35'!QL1</f>
        <v>3.9294462687715055</v>
      </c>
      <c r="QM36" s="4">
        <f>'35'!QM1</f>
        <v>4.1186683736253187</v>
      </c>
    </row>
    <row r="37" spans="1:455" x14ac:dyDescent="0.25">
      <c r="A37" s="14" t="s">
        <v>587</v>
      </c>
      <c r="B37" s="14"/>
      <c r="C37" s="14"/>
      <c r="D37" s="14"/>
      <c r="E37" s="14"/>
      <c r="F37" s="14"/>
      <c r="N37">
        <f>IFERROR('36'!N1,0)</f>
        <v>42126</v>
      </c>
      <c r="O37" s="4">
        <f>'36'!O1</f>
        <v>48222</v>
      </c>
      <c r="P37" s="4">
        <f>'36'!P1</f>
        <v>47539</v>
      </c>
      <c r="Q37" s="4">
        <f>'36'!Q1</f>
        <v>47596</v>
      </c>
      <c r="R37" s="4">
        <f>'36'!R1</f>
        <v>40206</v>
      </c>
      <c r="S37" s="4">
        <f>'36'!S1</f>
        <v>53514</v>
      </c>
      <c r="T37" s="4">
        <f>'36'!T1</f>
        <v>60488</v>
      </c>
      <c r="U37" s="4">
        <f>'36'!U1</f>
        <v>60833</v>
      </c>
      <c r="V37" s="4">
        <f>'36'!V1</f>
        <v>60878</v>
      </c>
      <c r="W37" s="4">
        <f>'36'!W1</f>
        <v>54326</v>
      </c>
      <c r="X37" s="7">
        <f>'36'!X1</f>
        <v>0.15641861814890781</v>
      </c>
      <c r="Y37" s="7">
        <f>'36'!Y1</f>
        <v>-2.6333118619959722E-2</v>
      </c>
      <c r="Z37" s="7">
        <f>'36'!Z1</f>
        <v>0.17591521018649142</v>
      </c>
      <c r="AA37" s="7">
        <f>'36'!AA1</f>
        <v>-0.43117283752875074</v>
      </c>
      <c r="AB37" s="7">
        <f>'36'!AB1</f>
        <v>0.14170339676423235</v>
      </c>
      <c r="AC37" s="7">
        <f>'36'!AC1</f>
        <v>-0.2809583679278852</v>
      </c>
      <c r="AD37" s="7">
        <f>'36'!AD1</f>
        <v>7.6255738073232882E-2</v>
      </c>
      <c r="AE37" s="7">
        <f>'36'!AE1</f>
        <v>7.2325769854132901E-2</v>
      </c>
      <c r="AF37" s="7">
        <f>'36'!AF1</f>
        <v>0.16516243364254404</v>
      </c>
      <c r="AG37" s="7">
        <f>'36'!AG1</f>
        <v>0.23314123266742734</v>
      </c>
      <c r="AH37" s="7">
        <f>'36'!AH1</f>
        <v>0.29843812776215345</v>
      </c>
      <c r="AI37" s="7">
        <f>'36'!AI1</f>
        <v>-0.63935702965813901</v>
      </c>
      <c r="AJ37" s="4">
        <f>'36'!AJ1</f>
        <v>151678</v>
      </c>
      <c r="AK37" s="4">
        <f>'36'!AK1</f>
        <v>207287</v>
      </c>
      <c r="AL37" s="4">
        <f>'36'!AL1</f>
        <v>132600</v>
      </c>
      <c r="AM37" s="4">
        <f>'36'!AM1</f>
        <v>188596</v>
      </c>
      <c r="AN37" s="4">
        <f>'36'!AN1</f>
        <v>152152</v>
      </c>
      <c r="AO37" s="4">
        <f>'36'!AO1</f>
        <v>0.19365573378022505</v>
      </c>
      <c r="AP37" s="4">
        <f>'36'!AP1</f>
        <v>0.20130428257636737</v>
      </c>
      <c r="AQ37" s="4">
        <f>'36'!AQ1</f>
        <v>0.35673916259801747</v>
      </c>
      <c r="AR37" s="4">
        <f>'36'!AR1</f>
        <v>0.21525664325888008</v>
      </c>
      <c r="AS37" s="4">
        <f>'36'!AS1</f>
        <v>2.291522959257859</v>
      </c>
      <c r="AT37" s="4">
        <f>'36'!AT1</f>
        <v>1.7333732343787407</v>
      </c>
      <c r="AU37" s="4">
        <f>'36'!AU1</f>
        <v>1.2934499365594772</v>
      </c>
      <c r="AV37" s="4">
        <f>'36'!AV1</f>
        <v>0.95258667455738033</v>
      </c>
      <c r="AW37" s="4">
        <f>'36'!AW1</f>
        <v>0.9292819580810634</v>
      </c>
      <c r="AX37" s="4">
        <f>'36'!AX1</f>
        <v>2.5188937679937187</v>
      </c>
      <c r="AY37" s="4">
        <f>'36'!AY1</f>
        <v>2.7303267895618863</v>
      </c>
      <c r="AZ37" s="4">
        <f>'36'!AZ1</f>
        <v>2.6520048569518533</v>
      </c>
      <c r="BA37" s="4">
        <f>'36'!BA1</f>
        <v>2.0059574887803917</v>
      </c>
      <c r="BB37" s="4">
        <f>'36'!BB1</f>
        <v>1.8621288539504672</v>
      </c>
      <c r="BC37" s="4">
        <f>'36'!BC1</f>
        <v>3.6083461773344578</v>
      </c>
      <c r="BD37" s="4">
        <f>'36'!BD1</f>
        <v>289103</v>
      </c>
      <c r="BE37" s="4">
        <f>'36'!BE1</f>
        <v>242174</v>
      </c>
      <c r="BF37" s="4">
        <f>'36'!BF1</f>
        <v>203978</v>
      </c>
      <c r="BG37" s="4">
        <f>'36'!BG1</f>
        <v>160337</v>
      </c>
      <c r="BH37" s="4">
        <f>'36'!BH1</f>
        <v>448466</v>
      </c>
      <c r="BI37" s="4">
        <f>'36'!BI1</f>
        <v>2.6234456231862002</v>
      </c>
      <c r="BJ37" s="4">
        <f>'36'!BJ1</f>
        <v>3.5559804107790267</v>
      </c>
      <c r="BK37" s="4">
        <f>'36'!BK1</f>
        <v>4.6322495563247017</v>
      </c>
      <c r="BL37" s="4">
        <f>'36'!BL1</f>
        <v>5.6983790391487927</v>
      </c>
      <c r="BM37" s="4">
        <f>'36'!BM1</f>
        <v>1.8608055014203975</v>
      </c>
      <c r="BN37" s="4">
        <f>'36'!BN1</f>
        <v>139.13000398182598</v>
      </c>
      <c r="BO37" s="4">
        <f>'36'!BO1</f>
        <v>102.64398501566481</v>
      </c>
      <c r="BP37" s="4">
        <f>'36'!BP1</f>
        <v>78.795409349576715</v>
      </c>
      <c r="BQ37" s="4">
        <f>'36'!BQ1</f>
        <v>64.053303139785982</v>
      </c>
      <c r="BR37" s="4">
        <f>'36'!BR1</f>
        <v>196.15161268675675</v>
      </c>
      <c r="BS37" s="4">
        <f>'36'!BS1</f>
        <v>8.9588614594143967E-2</v>
      </c>
      <c r="BT37" s="4">
        <f>'36'!BT1</f>
        <v>0.11859404742581417</v>
      </c>
      <c r="BU37" s="4">
        <f>'36'!BU1</f>
        <v>0.11383560298938486</v>
      </c>
      <c r="BV37" s="4">
        <f>'36'!BV1</f>
        <v>0.13402151845625773</v>
      </c>
      <c r="BW37" s="4">
        <f>'36'!BW1</f>
        <v>6.4398429040958979E-2</v>
      </c>
      <c r="BX37" s="4">
        <f>'36'!BX1</f>
        <v>0.11380727155179747</v>
      </c>
      <c r="BY37" s="4">
        <f>'36'!BY1</f>
        <v>0.14876024927818521</v>
      </c>
      <c r="BZ37" s="4">
        <f>'36'!BZ1</f>
        <v>0.1456690556522697</v>
      </c>
      <c r="CA37" s="4">
        <f>'36'!CA1</f>
        <v>0.17142116985839267</v>
      </c>
      <c r="CB37" s="4">
        <f>'36'!CB1</f>
        <v>8.7014601205768732E-2</v>
      </c>
      <c r="CC37" s="4">
        <f>'36'!CC1</f>
        <v>0.1417505653063422</v>
      </c>
      <c r="CD37" s="4">
        <f>'36'!CD1</f>
        <v>0.18906287981557135</v>
      </c>
      <c r="CE37" s="4">
        <f>'36'!CE1</f>
        <v>0.22983909957647605</v>
      </c>
      <c r="CF37" s="4">
        <f>'36'!CF1</f>
        <v>0.29878967456809963</v>
      </c>
      <c r="CG37" s="4">
        <f>'36'!CG1</f>
        <v>9.1025582974869818E-2</v>
      </c>
      <c r="CH37" s="4">
        <f>'36'!CH1</f>
        <v>5.5542517199642427E-2</v>
      </c>
      <c r="CI37" s="4">
        <f>'36'!CI1</f>
        <v>5.599617263106068E-2</v>
      </c>
      <c r="CJ37" s="4">
        <f>'36'!CJ1</f>
        <v>5.0312368699841355E-2</v>
      </c>
      <c r="CK37" s="4">
        <f>'36'!CK1</f>
        <v>5.2093719661887722E-2</v>
      </c>
      <c r="CL37" s="4">
        <f>'36'!CL1</f>
        <v>4.8179286477780921E-2</v>
      </c>
      <c r="CM37" s="4">
        <f>'36'!CM1</f>
        <v>0.94445748280035757</v>
      </c>
      <c r="CN37" s="4">
        <f>'36'!CN1</f>
        <v>0.94400382736893929</v>
      </c>
      <c r="CO37" s="4">
        <f>'36'!CO1</f>
        <v>0.94968763130015865</v>
      </c>
      <c r="CP37" s="4">
        <f>'36'!CP1</f>
        <v>0.94790628033811231</v>
      </c>
      <c r="CQ37" s="4">
        <f>'36'!CQ1</f>
        <v>0.95182071352221909</v>
      </c>
      <c r="CR37" s="4">
        <f>'36'!CR1</f>
        <v>5.7890433360588717E-2</v>
      </c>
      <c r="CS37" s="4">
        <f>'36'!CS1</f>
        <v>6.0059932893094761E-2</v>
      </c>
      <c r="CT37" s="4">
        <f>'36'!CT1</f>
        <v>5.0898014464590663E-2</v>
      </c>
      <c r="CU37" s="4">
        <f>'36'!CU1</f>
        <v>5.5179161855474092E-2</v>
      </c>
      <c r="CV37" s="4">
        <f>'36'!CV1</f>
        <v>4.8719722847957773E-2</v>
      </c>
      <c r="CW37" s="4">
        <f>'36'!CW1</f>
        <v>1.6129736121271927</v>
      </c>
      <c r="CX37" s="4">
        <f>'36'!CX1</f>
        <v>2.1178955963149324</v>
      </c>
      <c r="CY37" s="4">
        <f>'36'!CY1</f>
        <v>2.2625768957235324</v>
      </c>
      <c r="CZ37" s="4">
        <f>'36'!CZ1</f>
        <v>2.5727001129141711</v>
      </c>
      <c r="DA37" s="4">
        <f>'36'!DA1</f>
        <v>1.3366414023308111</v>
      </c>
      <c r="DB37" s="4">
        <f>'36'!DB1</f>
        <v>226.29012480783072</v>
      </c>
      <c r="DC37" s="4">
        <f>'36'!DC1</f>
        <v>172.3408843358888</v>
      </c>
      <c r="DD37" s="4">
        <f>'36'!DD1</f>
        <v>161.32048404183823</v>
      </c>
      <c r="DE37" s="4">
        <f>'36'!DE1</f>
        <v>141.87428926045874</v>
      </c>
      <c r="DF37" s="4">
        <f>'36'!DF1</f>
        <v>273.07249301384769</v>
      </c>
      <c r="DG37" s="4">
        <f>'36'!DG1</f>
        <v>4.5532895882236399</v>
      </c>
      <c r="DH37" s="4">
        <f>'36'!DH1</f>
        <v>4.3240776075036651</v>
      </c>
      <c r="DI37" s="4">
        <f>'36'!DI1</f>
        <v>4.4237471440877938</v>
      </c>
      <c r="DJ37" s="4">
        <f>'36'!DJ1</f>
        <v>5.26639152914594</v>
      </c>
      <c r="DK37" s="4">
        <f>'36'!DK1</f>
        <v>4.45510503696981</v>
      </c>
      <c r="DL37" s="4">
        <f>'36'!DL1</f>
        <v>80.161824309179565</v>
      </c>
      <c r="DM37" s="4">
        <f>'36'!DM1</f>
        <v>84.41106592689448</v>
      </c>
      <c r="DN37" s="4">
        <f>'36'!DN1</f>
        <v>82.509236651966333</v>
      </c>
      <c r="DO37" s="4">
        <f>'36'!DO1</f>
        <v>69.307418178076986</v>
      </c>
      <c r="DP37" s="4">
        <f>'36'!DP1</f>
        <v>81.928483609504042</v>
      </c>
      <c r="DQ37" s="4">
        <f>'36'!DQ1</f>
        <v>2.9482150076188698</v>
      </c>
      <c r="DR37" s="4">
        <f>'36'!DR1</f>
        <v>5.3788584777204536</v>
      </c>
      <c r="DS37" s="4">
        <f>'36'!DS1</f>
        <v>7.8205346796887936</v>
      </c>
      <c r="DT37" s="4">
        <f>'36'!DT1</f>
        <v>6.8803400781667712</v>
      </c>
      <c r="DU37" s="4">
        <f>'36'!DU1</f>
        <v>21.346737267541503</v>
      </c>
      <c r="DV37" s="4">
        <f>'36'!DV1</f>
        <v>123.8037249850352</v>
      </c>
      <c r="DW37" s="4">
        <f>'36'!DW1</f>
        <v>67.858264260316815</v>
      </c>
      <c r="DX37" s="4">
        <f>'36'!DX1</f>
        <v>46.67200069427026</v>
      </c>
      <c r="DY37" s="4">
        <f>'36'!DY1</f>
        <v>53.049703336357794</v>
      </c>
      <c r="DZ37" s="4">
        <f>'36'!DZ1</f>
        <v>17.098631768658898</v>
      </c>
      <c r="EA37" s="4">
        <f>'36'!EA1</f>
        <v>4.5394182427579599</v>
      </c>
      <c r="EB37" s="4">
        <f>'36'!EB1</f>
        <v>5.8744969098325992</v>
      </c>
      <c r="EC37" s="4">
        <f>'36'!EC1</f>
        <v>4.6598461310844801</v>
      </c>
      <c r="ED37" s="4">
        <f>'36'!ED1</f>
        <v>4.9127369903967137</v>
      </c>
      <c r="EE37" s="4">
        <f>'36'!EE1</f>
        <v>4.8536249163928229</v>
      </c>
      <c r="EF37" s="4">
        <f>'36'!EF1</f>
        <v>80.406779124683894</v>
      </c>
      <c r="EG37" s="4">
        <f>'36'!EG1</f>
        <v>62.132980168747949</v>
      </c>
      <c r="EH37" s="4">
        <f>'36'!EH1</f>
        <v>78.328766601367164</v>
      </c>
      <c r="EI37" s="4">
        <f>'36'!EI1</f>
        <v>74.296670209191376</v>
      </c>
      <c r="EJ37" s="4">
        <f>'36'!EJ1</f>
        <v>75.201525929050405</v>
      </c>
      <c r="EK37" s="4">
        <f>'36'!EK1</f>
        <v>0.36798407540364431</v>
      </c>
      <c r="EL37" s="4">
        <f>'36'!EL1</f>
        <v>0.37272695972101305</v>
      </c>
      <c r="EM37" s="4">
        <f>'36'!EM1</f>
        <v>0.50471611140511141</v>
      </c>
      <c r="EN37" s="4">
        <f>'36'!EN1</f>
        <v>0.55145197487166919</v>
      </c>
      <c r="EO37" s="4">
        <f>'36'!EO1</f>
        <v>0.29252384949033527</v>
      </c>
      <c r="EP37" s="4">
        <f>'36'!EP1</f>
        <v>0.63201592459635569</v>
      </c>
      <c r="EQ37" s="4">
        <f>'36'!EQ1</f>
        <v>0.627273040278987</v>
      </c>
      <c r="ER37" s="4">
        <f>'36'!ER1</f>
        <v>0.49528388859488853</v>
      </c>
      <c r="ES37" s="4">
        <f>'36'!ES1</f>
        <v>0.44854802512833075</v>
      </c>
      <c r="ET37" s="4">
        <f>'36'!ET1</f>
        <v>0.70747615050966473</v>
      </c>
      <c r="EU37" s="4">
        <f>'36'!EU1</f>
        <v>1.5822386131151072</v>
      </c>
      <c r="EV37" s="4">
        <f>'36'!EV1</f>
        <v>1.5942021030510707</v>
      </c>
      <c r="EW37" s="4">
        <f>'36'!EW1</f>
        <v>2.0190440735655302</v>
      </c>
      <c r="EX37" s="4">
        <f>'36'!EX1</f>
        <v>2.2294156789875452</v>
      </c>
      <c r="EY37" s="4">
        <f>'36'!EY1</f>
        <v>1.4134752094181571</v>
      </c>
      <c r="EZ37" s="4">
        <f>'36'!EZ1</f>
        <v>0.58223861311510716</v>
      </c>
      <c r="FA37" s="4">
        <f>'36'!FA1</f>
        <v>0.59420210305107068</v>
      </c>
      <c r="FB37" s="4">
        <f>'36'!FB1</f>
        <v>1.0190440735655302</v>
      </c>
      <c r="FC37" s="4">
        <f>'36'!FC1</f>
        <v>1.2294156789875452</v>
      </c>
      <c r="FD37" s="4">
        <f>'36'!FD1</f>
        <v>0.41347520941815713</v>
      </c>
      <c r="FE37" s="4">
        <f>'36'!FE1</f>
        <v>0.23849916061915905</v>
      </c>
      <c r="FF37" s="4">
        <f>'36'!FF1</f>
        <v>-3.7523703848550027E-2</v>
      </c>
      <c r="FG37" s="4">
        <f>'36'!FG1</f>
        <v>3.8425687509205671E-2</v>
      </c>
      <c r="FH37" s="4">
        <f>'36'!FH1</f>
        <v>-1.9355757836092325E-2</v>
      </c>
      <c r="FI37" s="4">
        <f>'36'!FI1</f>
        <v>0.17042672357433925</v>
      </c>
      <c r="FJ37" s="4">
        <f>'36'!FJ1</f>
        <v>1.0427377594895741</v>
      </c>
      <c r="FK37" s="4">
        <f>'36'!FK1</f>
        <v>-0.21778088627306078</v>
      </c>
      <c r="FL37" s="4">
        <f>'36'!FL1</f>
        <v>0.16956944609180405</v>
      </c>
      <c r="FM37" s="4">
        <f>'36'!FM1</f>
        <v>-9.1574287304497015E-2</v>
      </c>
      <c r="FN37" s="4">
        <f>'36'!FN1</f>
        <v>0.77791953217398924</v>
      </c>
      <c r="FO37" s="4">
        <f>'36'!FO1</f>
        <v>0.60712218692796383</v>
      </c>
      <c r="FP37" s="4">
        <f>'36'!FP1</f>
        <v>-0.12940586062777878</v>
      </c>
      <c r="FQ37" s="4">
        <f>'36'!FQ1</f>
        <v>0.17279873909764257</v>
      </c>
      <c r="FR37" s="4">
        <f>'36'!FR1</f>
        <v>-0.11258286460425874</v>
      </c>
      <c r="FS37" s="4">
        <f>'36'!FS1</f>
        <v>0.32165044147611499</v>
      </c>
      <c r="FT37">
        <f>IFERROR('36'!FT1,0)</f>
        <v>0</v>
      </c>
      <c r="FU37">
        <f>IFERROR('36'!FU1,0)</f>
        <v>0</v>
      </c>
      <c r="FV37">
        <f>IFERROR('36'!FV1,0)</f>
        <v>0</v>
      </c>
      <c r="FW37">
        <f>IFERROR('36'!FW1,0)</f>
        <v>0</v>
      </c>
      <c r="FX37">
        <f>IFERROR('36'!FX1,0)</f>
        <v>0</v>
      </c>
      <c r="FY37" s="4">
        <f>'36'!FY1</f>
        <v>0.61483020569270297</v>
      </c>
      <c r="FZ37" s="4">
        <f>'36'!FZ1</f>
        <v>0.59558696945997924</v>
      </c>
      <c r="GA37" s="4">
        <f>'36'!GA1</f>
        <v>0.48844019913268566</v>
      </c>
      <c r="GB37" s="4">
        <f>'36'!GB1</f>
        <v>0.45147928827466582</v>
      </c>
      <c r="GC37" s="4">
        <f>'36'!GC1</f>
        <v>0.71831333329062097</v>
      </c>
      <c r="GD37" s="4">
        <f>'36'!GD1</f>
        <v>8.9588614594143967E-2</v>
      </c>
      <c r="GE37" s="4">
        <f>'36'!GE1</f>
        <v>0.11859404742581417</v>
      </c>
      <c r="GF37" s="4">
        <f>'36'!GF1</f>
        <v>0.11383560298938486</v>
      </c>
      <c r="GG37" s="4">
        <f>'36'!GG1</f>
        <v>0.13402151845625773</v>
      </c>
      <c r="GH37" s="4">
        <f>'36'!GH1</f>
        <v>6.4398429040958979E-2</v>
      </c>
      <c r="GI37" s="4">
        <f>'36'!GI1</f>
        <v>0.11380727155179747</v>
      </c>
      <c r="GJ37" s="4">
        <f>'36'!GJ1</f>
        <v>0.14876024927818521</v>
      </c>
      <c r="GK37" s="4">
        <f>'36'!GK1</f>
        <v>0.1456690556522697</v>
      </c>
      <c r="GL37" s="4">
        <f>'36'!GL1</f>
        <v>0.17142116985839267</v>
      </c>
      <c r="GM37" s="4">
        <f>'36'!GM1</f>
        <v>8.7014601205768732E-2</v>
      </c>
      <c r="GN37" s="4">
        <f>'36'!GN1</f>
        <v>4.2533644112492983E-4</v>
      </c>
      <c r="GO37" s="4">
        <f>'36'!GO1</f>
        <v>4.9186697949406559E-4</v>
      </c>
      <c r="GP37" s="4">
        <f>'36'!GP1</f>
        <v>4.7891458797780711E-4</v>
      </c>
      <c r="GQ37" s="4">
        <f>'36'!GQ1</f>
        <v>5.6316294838329992E-4</v>
      </c>
      <c r="GR37" s="4">
        <f>'36'!GR1</f>
        <v>3.2034238193781513E-4</v>
      </c>
      <c r="GS37" s="4">
        <f>'36'!GS1</f>
        <v>1.6129736121271927</v>
      </c>
      <c r="GT37" s="4">
        <f>'36'!GT1</f>
        <v>2.1178955963149324</v>
      </c>
      <c r="GU37" s="4">
        <f>'36'!GU1</f>
        <v>2.2625768957235324</v>
      </c>
      <c r="GV37" s="4">
        <f>'36'!GV1</f>
        <v>2.5727001129141711</v>
      </c>
      <c r="GW37" s="4">
        <f>'36'!GW1</f>
        <v>1.3366414023308111</v>
      </c>
      <c r="GX37" s="4">
        <f>'36'!GX1</f>
        <v>2.4802403129625534</v>
      </c>
      <c r="GY37" s="4">
        <f>'36'!GY1</f>
        <v>3.1035494990334809</v>
      </c>
      <c r="GZ37" s="4">
        <f>'36'!GZ1</f>
        <v>3.1574770204807825</v>
      </c>
      <c r="HA37" s="4">
        <f>'36'!HA1</f>
        <v>3.5376236917020756</v>
      </c>
      <c r="HB37" s="4">
        <f>'36'!HB1</f>
        <v>2.1740331586399542</v>
      </c>
      <c r="HC37" s="4">
        <f>'36'!HC1</f>
        <v>0.36798407540364431</v>
      </c>
      <c r="HD37" s="4">
        <f>'36'!HD1</f>
        <v>0.37272695972101305</v>
      </c>
      <c r="HE37" s="4">
        <f>'36'!HE1</f>
        <v>0.50471611140511141</v>
      </c>
      <c r="HF37" s="4">
        <f>'36'!HF1</f>
        <v>0.55145197487166919</v>
      </c>
      <c r="HG37" s="4">
        <f>'36'!HG1</f>
        <v>0.29252384949033527</v>
      </c>
      <c r="HH37" s="4">
        <f>'36'!HH1</f>
        <v>0.11380727155179747</v>
      </c>
      <c r="HI37" s="4">
        <f>'36'!HI1</f>
        <v>0.14876024927818521</v>
      </c>
      <c r="HJ37" s="4">
        <f>'36'!HJ1</f>
        <v>0.1456690556522697</v>
      </c>
      <c r="HK37" s="4">
        <f>'36'!HK1</f>
        <v>0.17142116985839267</v>
      </c>
      <c r="HL37" s="4">
        <f>'36'!HL1</f>
        <v>8.7014601205768732E-2</v>
      </c>
      <c r="HM37" s="4">
        <f>'36'!HM1</f>
        <v>1.6531126120761523</v>
      </c>
      <c r="HN37" s="4">
        <f>'36'!HN1</f>
        <v>2.2140457534664324</v>
      </c>
      <c r="HO37" s="4">
        <f>'36'!HO1</f>
        <v>2.3115602797819021</v>
      </c>
      <c r="HP37" s="4">
        <f>'36'!HP1</f>
        <v>2.6726474571784973</v>
      </c>
      <c r="HQ37" s="4">
        <f>'36'!HQ1</f>
        <v>1.4054717682258797</v>
      </c>
      <c r="HR37" s="4">
        <f>'36'!HR1</f>
        <v>2.7303267895618863</v>
      </c>
      <c r="HS37" s="4">
        <f>'36'!HS1</f>
        <v>2.6520048569518533</v>
      </c>
      <c r="HT37" s="4">
        <f>'36'!HT1</f>
        <v>2.0059574887803917</v>
      </c>
      <c r="HU37" s="4">
        <f>'36'!HU1</f>
        <v>1.8621288539504672</v>
      </c>
      <c r="HV37" s="4">
        <f>'36'!HV1</f>
        <v>3.6083461773344578</v>
      </c>
      <c r="HW37" s="4">
        <f>'36'!HW1</f>
        <v>1.3502869917765656</v>
      </c>
      <c r="HX37" s="4">
        <f>'36'!HX1</f>
        <v>1.7786803419055155</v>
      </c>
      <c r="HY37" s="4">
        <f>'36'!HY1</f>
        <v>1.7995142745107433</v>
      </c>
      <c r="HZ37" s="4">
        <f>'36'!HZ1</f>
        <v>2.0880096859017256</v>
      </c>
      <c r="IA37" s="4">
        <f>'36'!IA1</f>
        <v>1.1231019790493095</v>
      </c>
      <c r="IB37" s="4">
        <f>'36'!IB1</f>
        <v>2.7175089000878452</v>
      </c>
      <c r="IC37" s="4">
        <f>'36'!IC1</f>
        <v>2.6829290823194065</v>
      </c>
      <c r="ID37" s="4">
        <f>'36'!ID1</f>
        <v>1.981311825406239</v>
      </c>
      <c r="IE37" s="4">
        <f>'36'!IE1</f>
        <v>1.8133945394478173</v>
      </c>
      <c r="IF37" s="4">
        <f>'36'!IF1</f>
        <v>3.4185246835165799</v>
      </c>
      <c r="IG37" s="4">
        <f>'36'!IG1</f>
        <v>7644.8571428571431</v>
      </c>
      <c r="IH37" s="4">
        <f>'36'!IH1</f>
        <v>0</v>
      </c>
      <c r="II37" s="4">
        <f>'36'!II1</f>
        <v>3578.4117647058824</v>
      </c>
      <c r="IJ37" s="4">
        <f>'36'!IJ1</f>
        <v>951.21875</v>
      </c>
      <c r="IK37" s="4">
        <f>'36'!IK1</f>
        <v>158.84795321637426</v>
      </c>
      <c r="IL37" s="4">
        <f>'36'!IL1</f>
        <v>0.11380727155179747</v>
      </c>
      <c r="IM37" s="4">
        <f>'36'!IM1</f>
        <v>0.14876024927818521</v>
      </c>
      <c r="IN37" s="4">
        <f>'36'!IN1</f>
        <v>0.1456690556522697</v>
      </c>
      <c r="IO37" s="4">
        <f>'36'!IO1</f>
        <v>0.17142116985839267</v>
      </c>
      <c r="IP37" s="4">
        <f>'36'!IP1</f>
        <v>8.7014601205768732E-2</v>
      </c>
      <c r="IQ37" s="4">
        <f>'36'!IQ1</f>
        <v>1.6531126120761523</v>
      </c>
      <c r="IR37" s="4">
        <f>'36'!IR1</f>
        <v>2.2140457534664324</v>
      </c>
      <c r="IS37" s="4">
        <f>'36'!IS1</f>
        <v>2.3115602797819021</v>
      </c>
      <c r="IT37" s="4">
        <f>'36'!IT1</f>
        <v>2.6726474571784973</v>
      </c>
      <c r="IU37" s="4">
        <f>'36'!IU1</f>
        <v>1.4054717682258797</v>
      </c>
      <c r="IV37" s="4">
        <f>'36'!IV1</f>
        <v>2.7303267895618863</v>
      </c>
      <c r="IW37" s="4">
        <f>'36'!IW1</f>
        <v>2.6520048569518533</v>
      </c>
      <c r="IX37" s="4">
        <f>'36'!IX1</f>
        <v>2.0059574887803917</v>
      </c>
      <c r="IY37" s="4">
        <f>'36'!IY1</f>
        <v>1.8621288539504672</v>
      </c>
      <c r="IZ37" s="4">
        <f>'36'!IZ1</f>
        <v>3.6083461773344578</v>
      </c>
      <c r="JA37" s="4">
        <f>'36'!JA1</f>
        <v>307.18656943537673</v>
      </c>
      <c r="JB37" s="4">
        <f>'36'!JB1</f>
        <v>1.6355510032256264</v>
      </c>
      <c r="JC37" s="4">
        <f>'36'!JC1</f>
        <v>144.63102765643944</v>
      </c>
      <c r="JD37" s="4">
        <f>'36'!JD1</f>
        <v>39.685309838836147</v>
      </c>
      <c r="JE37" s="4">
        <f>'36'!JE1</f>
        <v>7.7593238015262749</v>
      </c>
      <c r="JF37" s="4">
        <f>'36'!JF1</f>
        <v>0.63201592459635569</v>
      </c>
      <c r="JG37" s="4">
        <f>'36'!JG1</f>
        <v>0.627273040278987</v>
      </c>
      <c r="JH37" s="4">
        <f>'36'!JH1</f>
        <v>0.49528388859488853</v>
      </c>
      <c r="JI37" s="4">
        <f>'36'!JI1</f>
        <v>0.44854802512833075</v>
      </c>
      <c r="JJ37" s="4">
        <f>'36'!JJ1</f>
        <v>0.70747615050966473</v>
      </c>
      <c r="JK37" s="4">
        <f>'36'!JK1</f>
        <v>0.77968375021476832</v>
      </c>
      <c r="JL37" s="4">
        <f>'36'!JL1</f>
        <v>-3.6976913288493001</v>
      </c>
      <c r="JM37" s="4">
        <f>'36'!JM1</f>
        <v>3.8733947007638285</v>
      </c>
      <c r="JN37" s="4">
        <f>'36'!JN1</f>
        <v>-8.687855470056876</v>
      </c>
      <c r="JO37" s="4">
        <f>'36'!JO1</f>
        <v>-1.4876929465837985</v>
      </c>
      <c r="JP37" s="4">
        <f>'36'!JP1</f>
        <v>0.11380727155179747</v>
      </c>
      <c r="JQ37" s="4">
        <f>'36'!JQ1</f>
        <v>0.14876024927818521</v>
      </c>
      <c r="JR37" s="4">
        <f>'36'!JR1</f>
        <v>0.1456690556522697</v>
      </c>
      <c r="JS37" s="4">
        <f>'36'!JS1</f>
        <v>0.17142116985839267</v>
      </c>
      <c r="JT37" s="4">
        <f>'36'!JT1</f>
        <v>8.7014601205768732E-2</v>
      </c>
      <c r="JU37" s="4">
        <f>'36'!JU1</f>
        <v>0.23688031719357211</v>
      </c>
      <c r="JV37" s="4">
        <f>'36'!JV1</f>
        <v>-3.8172052959299797E-2</v>
      </c>
      <c r="JW37" s="4">
        <f>'36'!JW1</f>
        <v>3.7593534177183238E-2</v>
      </c>
      <c r="JX37" s="4">
        <f>'36'!JX1</f>
        <v>-1.9526779910521312E-2</v>
      </c>
      <c r="JY37" s="4">
        <f>'36'!JY1</f>
        <v>0.16851842845976198</v>
      </c>
      <c r="JZ37" s="4">
        <f>'36'!JZ1</f>
        <v>4</v>
      </c>
      <c r="KA37" s="4">
        <f>'36'!KA1</f>
        <v>4</v>
      </c>
      <c r="KB37" s="4">
        <f>'36'!KB1</f>
        <v>4</v>
      </c>
      <c r="KC37" s="4">
        <f>'36'!KC1</f>
        <v>4</v>
      </c>
      <c r="KD37" s="4">
        <f>'36'!KD1</f>
        <v>4</v>
      </c>
      <c r="KE37" s="4">
        <f>'36'!KE1</f>
        <v>0</v>
      </c>
      <c r="KF37" s="4">
        <f>'36'!KF1</f>
        <v>0</v>
      </c>
      <c r="KG37" s="4">
        <f>'36'!KG1</f>
        <v>1</v>
      </c>
      <c r="KH37" s="4">
        <f>'36'!KH1</f>
        <v>0</v>
      </c>
      <c r="KI37" s="4">
        <f>'36'!KI1</f>
        <v>0</v>
      </c>
      <c r="KJ37" s="4">
        <f>'36'!KJ1</f>
        <v>2</v>
      </c>
      <c r="KK37" s="4">
        <f>'36'!KK1</f>
        <v>3</v>
      </c>
      <c r="KL37" s="4">
        <f>'36'!KL1</f>
        <v>3</v>
      </c>
      <c r="KM37" s="4">
        <f>'36'!KM1</f>
        <v>4</v>
      </c>
      <c r="KN37" s="4">
        <f>'36'!KN1</f>
        <v>2</v>
      </c>
      <c r="KO37" s="4">
        <f>'36'!KO1</f>
        <v>4</v>
      </c>
      <c r="KP37" s="4">
        <f>'36'!KP1</f>
        <v>0</v>
      </c>
      <c r="KQ37" s="4">
        <f>'36'!KQ1</f>
        <v>1</v>
      </c>
      <c r="KR37" s="4">
        <f>'36'!KR1</f>
        <v>0</v>
      </c>
      <c r="KS37" s="4">
        <f>'36'!KS1</f>
        <v>4</v>
      </c>
      <c r="KT37" s="4">
        <f>'36'!KT1</f>
        <v>2</v>
      </c>
      <c r="KU37" s="4">
        <f>'36'!KU1</f>
        <v>2</v>
      </c>
      <c r="KV37" s="4">
        <f>'36'!KV1</f>
        <v>2.5</v>
      </c>
      <c r="KW37" s="4">
        <f>'36'!KW1</f>
        <v>2</v>
      </c>
      <c r="KX37" s="4">
        <f>'36'!KX1</f>
        <v>2</v>
      </c>
      <c r="KY37" s="4">
        <f>'36'!KY1</f>
        <v>3</v>
      </c>
      <c r="KZ37" s="4">
        <f>'36'!KZ1</f>
        <v>1.5</v>
      </c>
      <c r="LA37" s="4">
        <f>'36'!LA1</f>
        <v>2</v>
      </c>
      <c r="LB37" s="4">
        <f>'36'!LB1</f>
        <v>2</v>
      </c>
      <c r="LC37" s="4">
        <f>'36'!LC1</f>
        <v>3</v>
      </c>
      <c r="LD37" s="4">
        <f>'36'!LD1</f>
        <v>2.5</v>
      </c>
      <c r="LE37" s="4">
        <f>'36'!LE1</f>
        <v>1.75</v>
      </c>
      <c r="LF37" s="4">
        <f>'36'!LF1</f>
        <v>2.25</v>
      </c>
      <c r="LG37" s="4">
        <f>'36'!LG1</f>
        <v>2</v>
      </c>
      <c r="LH37" s="4">
        <f>'36'!LH1</f>
        <v>2.5</v>
      </c>
      <c r="LI37" s="4">
        <f>'36'!LI1</f>
        <v>21.177510154635502</v>
      </c>
      <c r="LJ37" s="4">
        <f>'36'!LJ1</f>
        <v>14.29216631177855</v>
      </c>
      <c r="LK37" s="4">
        <f>'36'!LK1</f>
        <v>19.040412409095094</v>
      </c>
      <c r="LL37" s="4">
        <f>'36'!LL1</f>
        <v>18.056676490591702</v>
      </c>
      <c r="LM37" s="4">
        <f>'36'!LM1</f>
        <v>112.36326634444161</v>
      </c>
      <c r="LN37" s="4">
        <f>'36'!LN1</f>
        <v>0.79878950893029532</v>
      </c>
      <c r="LO37" s="4">
        <f>'36'!LO1</f>
        <v>0.59605987859883747</v>
      </c>
      <c r="LP37" s="4">
        <f>'36'!LP1</f>
        <v>0.43898003435823979</v>
      </c>
      <c r="LQ37" s="4">
        <f>'36'!LQ1</f>
        <v>0.42824053367790937</v>
      </c>
      <c r="LR37" s="4">
        <f>'36'!LR1</f>
        <v>1.1607805382459533</v>
      </c>
      <c r="LS37" s="4">
        <f>'36'!LS1</f>
        <v>0.80442817768855168</v>
      </c>
      <c r="LT37" s="4">
        <f>'36'!LT1</f>
        <v>1.0816204065772452</v>
      </c>
      <c r="LU37" s="4">
        <f>'36'!LU1</f>
        <v>1.113635656148904</v>
      </c>
      <c r="LV37" s="4">
        <f>'36'!LV1</f>
        <v>1.3044909429318827</v>
      </c>
      <c r="LW37" s="4">
        <f>'36'!LW1</f>
        <v>0.66761835049300688</v>
      </c>
      <c r="LX37" s="4">
        <f>'36'!LX1</f>
        <v>1.1340045224507376</v>
      </c>
      <c r="LY37" s="4">
        <f>'36'!LY1</f>
        <v>1.5125030385245708</v>
      </c>
      <c r="LZ37" s="4">
        <f>'36'!LZ1</f>
        <v>1.8387127966118084</v>
      </c>
      <c r="MA37" s="4">
        <f>'36'!MA1</f>
        <v>2.390317396544797</v>
      </c>
      <c r="MB37" s="4">
        <f>'36'!MB1</f>
        <v>0.72820466379895854</v>
      </c>
      <c r="MC37" s="4">
        <f>'36'!MC1</f>
        <v>4.3353857612445355</v>
      </c>
      <c r="MD37" s="4">
        <f>'36'!MD1</f>
        <v>3.3010589780960458</v>
      </c>
      <c r="ME37" s="4">
        <f>'36'!ME1</f>
        <v>4.1786620495692572</v>
      </c>
      <c r="MF37" s="4">
        <f>'36'!MF1</f>
        <v>4.2568660867959096</v>
      </c>
      <c r="MG37" s="4">
        <f>'36'!MG1</f>
        <v>19.473191375946236</v>
      </c>
      <c r="MH37" s="4">
        <f>'36'!MH1</f>
        <v>21.177510154635502</v>
      </c>
      <c r="MI37" s="4">
        <f>'36'!MI1</f>
        <v>14.29216631177855</v>
      </c>
      <c r="MJ37" s="4">
        <f>'36'!MJ1</f>
        <v>19.040412409095094</v>
      </c>
      <c r="MK37" s="4">
        <f>'36'!MK1</f>
        <v>18.056676490591702</v>
      </c>
      <c r="ML37" s="4">
        <f>'36'!ML1</f>
        <v>112.36326634444161</v>
      </c>
      <c r="MM37" s="4">
        <f>'36'!MM1</f>
        <v>1.2640318491927114</v>
      </c>
      <c r="MN37" s="4">
        <f>'36'!MN1</f>
        <v>1.254546080557974</v>
      </c>
      <c r="MO37" s="4">
        <f>'36'!MO1</f>
        <v>0.99056777718977707</v>
      </c>
      <c r="MP37" s="4">
        <f>'36'!MP1</f>
        <v>0.8970960502566615</v>
      </c>
      <c r="MQ37" s="4">
        <f>'36'!MQ1</f>
        <v>1.4149523010193295</v>
      </c>
      <c r="MR37" s="4">
        <f>'36'!MR1</f>
        <v>1.717508900087845</v>
      </c>
      <c r="MS37" s="4">
        <f>'36'!MS1</f>
        <v>1.6829290823194067</v>
      </c>
      <c r="MT37" s="4">
        <f>'36'!MT1</f>
        <v>0.98131182540623885</v>
      </c>
      <c r="MU37" s="4">
        <f>'36'!MU1</f>
        <v>0.81339453944781737</v>
      </c>
      <c r="MV37" s="4">
        <f>'36'!MV1</f>
        <v>2.4185246835165799</v>
      </c>
      <c r="MW37" s="4">
        <f>'36'!MW1</f>
        <v>0.56286329901843424</v>
      </c>
      <c r="MX37" s="4">
        <f>'36'!MX1</f>
        <v>0.55474848902410745</v>
      </c>
      <c r="MY37" s="4">
        <f>'36'!MY1</f>
        <v>0.41190610050796467</v>
      </c>
      <c r="MZ37" s="4">
        <f>'36'!MZ1</f>
        <v>0.3819129144307391</v>
      </c>
      <c r="NA37" s="4">
        <f>'36'!NA1</f>
        <v>0.72624189373891301</v>
      </c>
      <c r="NB37" s="4">
        <f>'36'!NB1</f>
        <v>0.1881944235991459</v>
      </c>
      <c r="NC37" s="4">
        <f>'36'!NC1</f>
        <v>0.13611239430396271</v>
      </c>
      <c r="ND37" s="4">
        <f>'36'!ND1</f>
        <v>0.13034539371012646</v>
      </c>
      <c r="NE37" s="4">
        <f>'36'!NE1</f>
        <v>0.13646859455066315</v>
      </c>
      <c r="NF37" s="4">
        <f>'36'!NF1</f>
        <v>0.22220395234409063</v>
      </c>
      <c r="NG37" s="4">
        <f>'36'!NG1</f>
        <v>0.3873114675604501</v>
      </c>
      <c r="NH37" s="4">
        <f>'36'!NH1</f>
        <v>0.40260856515273474</v>
      </c>
      <c r="NI37" s="4">
        <f>'36'!NI1</f>
        <v>0.71347832519603493</v>
      </c>
      <c r="NJ37" s="4">
        <f>'36'!NJ1</f>
        <v>0.43051328651776016</v>
      </c>
      <c r="NK37" s="4">
        <f>'36'!NK1</f>
        <v>4.583045918515718</v>
      </c>
      <c r="NL37" s="4">
        <f>'36'!NL1</f>
        <v>0.79878950893029532</v>
      </c>
      <c r="NM37" s="4">
        <f>'36'!NM1</f>
        <v>0.59605987859883747</v>
      </c>
      <c r="NN37" s="4">
        <f>'36'!NN1</f>
        <v>0.43898003435823979</v>
      </c>
      <c r="NO37" s="4">
        <f>'36'!NO1</f>
        <v>0.42824053367790943</v>
      </c>
      <c r="NP37" s="4">
        <f>'36'!NP1</f>
        <v>1.1607805382459533</v>
      </c>
      <c r="NQ37" s="4">
        <f>'36'!NQ1</f>
        <v>1.0921307158247546</v>
      </c>
      <c r="NR37" s="4">
        <f>'36'!NR1</f>
        <v>1.0608019427807414</v>
      </c>
      <c r="NS37" s="4">
        <f>'36'!NS1</f>
        <v>0.80238299551215664</v>
      </c>
      <c r="NT37" s="4">
        <f>'36'!NT1</f>
        <v>0.74485154158018685</v>
      </c>
      <c r="NU37" s="4">
        <f>'36'!NU1</f>
        <v>1.4433384709337831</v>
      </c>
      <c r="NV37" s="4">
        <f>'36'!NV1</f>
        <v>2.0473845849567009</v>
      </c>
      <c r="NW37" s="4">
        <f>'36'!NW1</f>
        <v>1.9833046083017309</v>
      </c>
      <c r="NX37" s="4">
        <f>'36'!NX1</f>
        <v>1.6265058631118432</v>
      </c>
      <c r="NY37" s="4">
        <f>'36'!NY1</f>
        <v>1.5034260299546371</v>
      </c>
      <c r="NZ37" s="4">
        <f>'36'!NZ1</f>
        <v>2.391983399857768</v>
      </c>
      <c r="OA37" s="4">
        <f>'36'!OA1</f>
        <v>0.80648680606359635</v>
      </c>
      <c r="OB37" s="4">
        <f>'36'!OB1</f>
        <v>1.0589477981574662</v>
      </c>
      <c r="OC37" s="4">
        <f>'36'!OC1</f>
        <v>1.1312884478617662</v>
      </c>
      <c r="OD37" s="4">
        <f>'36'!OD1</f>
        <v>1.2863500564570856</v>
      </c>
      <c r="OE37" s="4">
        <f>'36'!OE1</f>
        <v>0.66832070116540554</v>
      </c>
      <c r="OF37" s="4">
        <f>'36'!OF1</f>
        <v>0.63802728276084852</v>
      </c>
      <c r="OG37" s="4">
        <f>'36'!OG1</f>
        <v>0.84408840342196678</v>
      </c>
      <c r="OH37" s="4">
        <f>'36'!OH1</f>
        <v>1.142060618074223</v>
      </c>
      <c r="OI37" s="4">
        <f>'36'!OI1</f>
        <v>1.4339044922659703</v>
      </c>
      <c r="OJ37" s="4">
        <f>'36'!OJ1</f>
        <v>0.47232737151913062</v>
      </c>
      <c r="OK37" s="4">
        <f>'36'!OK1</f>
        <v>0.79994093185276205</v>
      </c>
      <c r="OL37" s="4">
        <f>'36'!OL1</f>
        <v>0.9628201763655323</v>
      </c>
      <c r="OM37" s="4">
        <f>'36'!OM1</f>
        <v>0.56134290494953309</v>
      </c>
      <c r="ON37" s="4">
        <f>'36'!ON1</f>
        <v>0.82567166596801223</v>
      </c>
      <c r="OO37" s="4">
        <f>'36'!OO1</f>
        <v>0.72930157649776872</v>
      </c>
      <c r="OP37" s="4">
        <f>'36'!OP1</f>
        <v>2.7773309247221087</v>
      </c>
      <c r="OQ37" s="4">
        <f>'36'!OQ1</f>
        <v>2.326339809057008</v>
      </c>
      <c r="OR37" s="4">
        <f>'36'!OR1</f>
        <v>3.5851432880844647</v>
      </c>
      <c r="OS37" s="4">
        <f>'36'!OS1</f>
        <v>2.5237014570828649</v>
      </c>
      <c r="OT37" s="4">
        <f>'36'!OT1</f>
        <v>2.6424890898575111</v>
      </c>
      <c r="OU37" s="4">
        <f>'36'!OU1</f>
        <v>4.0830731129535911</v>
      </c>
      <c r="OV37" s="4">
        <f>'36'!OV1</f>
        <v>6.5016427636067089</v>
      </c>
      <c r="OW37" s="4">
        <f>'36'!OW1</f>
        <v>5.1287009998259494</v>
      </c>
      <c r="OX37" s="4">
        <f>'36'!OX1</f>
        <v>9.4714744877460824</v>
      </c>
      <c r="OY37" s="4">
        <f>'36'!OY1</f>
        <v>2.7557527733755944</v>
      </c>
      <c r="OZ37" s="4">
        <f>'36'!OZ1</f>
        <v>1.7917722918828793</v>
      </c>
      <c r="PA37" s="4">
        <f>'36'!PA1</f>
        <v>2.3718809485162833</v>
      </c>
      <c r="PB37" s="4">
        <f>'36'!PB1</f>
        <v>2.2767120597876973</v>
      </c>
      <c r="PC37" s="4">
        <f>'36'!PC1</f>
        <v>2.6804303691251543</v>
      </c>
      <c r="PD37" s="4">
        <f>'36'!PD1</f>
        <v>1.2879685808191796</v>
      </c>
      <c r="PE37" s="4">
        <f>'36'!PE1</f>
        <v>2.2273862870285916</v>
      </c>
      <c r="PF37" s="4">
        <f>'36'!PF1</f>
        <v>2.1928958940614187</v>
      </c>
      <c r="PG37" s="4">
        <f>'36'!PG1</f>
        <v>2.0443958014606514</v>
      </c>
      <c r="PH37" s="4">
        <f>'36'!PH1</f>
        <v>2.0547711608490027</v>
      </c>
      <c r="PI37" s="4">
        <f>'36'!PI1</f>
        <v>1.9291988901564361</v>
      </c>
      <c r="PJ37" s="4">
        <f>'36'!PJ1</f>
        <v>1.1090997439587345</v>
      </c>
      <c r="PK37" s="4">
        <f>'36'!PK1</f>
        <v>1.3517459661420448</v>
      </c>
      <c r="PL37" s="4">
        <f>'36'!PL1</f>
        <v>1.2163674033149172</v>
      </c>
      <c r="PM37" s="4">
        <f>'36'!PM1</f>
        <v>1.2852103134146742</v>
      </c>
      <c r="PN37" s="4">
        <f>'36'!PN1</f>
        <v>1.2345811721991702</v>
      </c>
      <c r="PO37" s="12">
        <f>'36'!PO1</f>
        <v>6.6108304578240409</v>
      </c>
      <c r="PP37" s="4">
        <f>'36'!PP1</f>
        <v>4.6212544377237892</v>
      </c>
      <c r="PQ37" s="4">
        <f>'36'!PQ1</f>
        <v>5.8179001869592017</v>
      </c>
      <c r="PR37" s="4">
        <f>'36'!PR1</f>
        <v>5.4969562392028513</v>
      </c>
      <c r="PS37" s="4">
        <f>'36'!PS1</f>
        <v>32.818665638835178</v>
      </c>
      <c r="PT37" s="4">
        <f>'36'!PT1</f>
        <v>0.78490746411567647</v>
      </c>
      <c r="PU37" s="4">
        <f>'36'!PU1</f>
        <v>0.68040189677609919</v>
      </c>
      <c r="PV37" s="4">
        <f>'36'!PV1</f>
        <v>0.64440648468639061</v>
      </c>
      <c r="PW37" s="4">
        <f>'36'!PW1</f>
        <v>0.53572623844544298</v>
      </c>
      <c r="PX37" s="4">
        <f>'36'!PX1</f>
        <v>2.3425083900169721</v>
      </c>
      <c r="PY37" s="4">
        <f>'36'!PY1</f>
        <v>0.74815167355906897</v>
      </c>
      <c r="PZ37" s="4">
        <f>'36'!PZ1</f>
        <v>0.95528545931498832</v>
      </c>
      <c r="QA37" s="4">
        <f>'36'!QA1</f>
        <v>0.94489732362850753</v>
      </c>
      <c r="QB37" s="4">
        <f>'36'!QB1</f>
        <v>1.1819754048970228</v>
      </c>
      <c r="QC37" s="4">
        <f>'36'!QC1</f>
        <v>0.623316549727435</v>
      </c>
      <c r="QD37" s="4">
        <f>'36'!QD1</f>
        <v>2.9202627088464053</v>
      </c>
      <c r="QE37" s="4">
        <f>'36'!QE1</f>
        <v>3.9832694306322356</v>
      </c>
      <c r="QF37" s="4">
        <f>'36'!QF1</f>
        <v>3.5922555357895325</v>
      </c>
      <c r="QG37" s="4">
        <f>'36'!QG1</f>
        <v>5.2934058762990865</v>
      </c>
      <c r="QH37" s="4">
        <f>'36'!QH1</f>
        <v>2.2036817622935558</v>
      </c>
      <c r="QI37" s="4">
        <f>'36'!QI1</f>
        <v>2.6425629991584905</v>
      </c>
      <c r="QJ37" s="4">
        <f>'36'!QJ1</f>
        <v>2.7363124229190117</v>
      </c>
      <c r="QK37" s="4">
        <f>'36'!QK1</f>
        <v>2.7599667762700117</v>
      </c>
      <c r="QL37" s="4">
        <f>'36'!QL1</f>
        <v>3.3988185182149944</v>
      </c>
      <c r="QM37" s="4">
        <f>'36'!QM1</f>
        <v>7.2207575165777875</v>
      </c>
    </row>
    <row r="38" spans="1:455" x14ac:dyDescent="0.25">
      <c r="A38" s="6" t="s">
        <v>530</v>
      </c>
      <c r="B38" s="18">
        <f>MEDIAN(FE2:FE101)</f>
        <v>5.3775938700528089E-2</v>
      </c>
      <c r="C38" s="18">
        <f>MEDIAN(FF2:FF101)</f>
        <v>5.1006394493180562E-2</v>
      </c>
      <c r="D38" s="18">
        <f>MEDIAN(FG2:FG101)</f>
        <v>3.7098486724291516E-2</v>
      </c>
      <c r="E38" s="18">
        <f>MEDIAN(FH2:FH101)</f>
        <v>4.364679745696845E-2</v>
      </c>
      <c r="F38" s="18">
        <f>MEDIAN(FI2:FI101)</f>
        <v>7.2126444792594932E-2</v>
      </c>
      <c r="N38">
        <f>IFERROR('37'!N1,0)</f>
        <v>3748</v>
      </c>
      <c r="O38" s="4">
        <f>'37'!O1</f>
        <v>13953</v>
      </c>
      <c r="P38" s="4">
        <f>'37'!P1</f>
        <v>21799</v>
      </c>
      <c r="Q38" s="4">
        <f>'37'!Q1</f>
        <v>14891</v>
      </c>
      <c r="R38" s="4">
        <f>'37'!R1</f>
        <v>9406</v>
      </c>
      <c r="S38" s="4">
        <f>'37'!S1</f>
        <v>8383</v>
      </c>
      <c r="T38" s="4">
        <f>'37'!T1</f>
        <v>23149</v>
      </c>
      <c r="U38" s="4">
        <f>'37'!U1</f>
        <v>27321</v>
      </c>
      <c r="V38" s="4">
        <f>'37'!V1</f>
        <v>17848</v>
      </c>
      <c r="W38" s="4">
        <f>'37'!W1</f>
        <v>12846</v>
      </c>
      <c r="X38" s="7">
        <f>'37'!X1</f>
        <v>4.0870331070037222E-2</v>
      </c>
      <c r="Y38" s="7">
        <f>'37'!Y1</f>
        <v>-2.2542364200133169E-2</v>
      </c>
      <c r="Z38" s="7">
        <f>'37'!Z1</f>
        <v>0.19907120889296226</v>
      </c>
      <c r="AA38" s="7">
        <f>'37'!AA1</f>
        <v>-0.18327211272822683</v>
      </c>
      <c r="AB38" s="7">
        <f>'37'!AB1</f>
        <v>-6.138508203104345E-3</v>
      </c>
      <c r="AC38" s="7">
        <f>'37'!AC1</f>
        <v>-9.5257769620847726E-2</v>
      </c>
      <c r="AD38" s="7">
        <f>'37'!AD1</f>
        <v>0.43880507355655812</v>
      </c>
      <c r="AE38" s="7">
        <f>'37'!AE1</f>
        <v>-0.37548750654567908</v>
      </c>
      <c r="AF38" s="7">
        <f>'37'!AF1</f>
        <v>2.8953738758391624E-2</v>
      </c>
      <c r="AG38" s="7">
        <f>'37'!AG1</f>
        <v>3.58712687247148E-2</v>
      </c>
      <c r="AH38" s="7">
        <f>'37'!AH1</f>
        <v>6.9405954872682349E-2</v>
      </c>
      <c r="AI38" s="7">
        <f>'37'!AI1</f>
        <v>-5.4232793977407523E-3</v>
      </c>
      <c r="AJ38" s="4">
        <f>'37'!AJ1</f>
        <v>179552</v>
      </c>
      <c r="AK38" s="4">
        <f>'37'!AK1</f>
        <v>324441</v>
      </c>
      <c r="AL38" s="4">
        <f>'37'!AL1</f>
        <v>263535</v>
      </c>
      <c r="AM38" s="4">
        <f>'37'!AM1</f>
        <v>243530</v>
      </c>
      <c r="AN38" s="4">
        <f>'37'!AN1</f>
        <v>350685</v>
      </c>
      <c r="AO38" s="4">
        <f>'37'!AO1</f>
        <v>0.16242779151079326</v>
      </c>
      <c r="AP38" s="4">
        <f>'37'!AP1</f>
        <v>0.10977829310284248</v>
      </c>
      <c r="AQ38" s="4">
        <f>'37'!AQ1</f>
        <v>0.15060546357425139</v>
      </c>
      <c r="AR38" s="4">
        <f>'37'!AR1</f>
        <v>0.25233796366657546</v>
      </c>
      <c r="AS38" s="4">
        <f>'37'!AS1</f>
        <v>0.17165472243020644</v>
      </c>
      <c r="AT38" s="4">
        <f>'37'!AT1</f>
        <v>1.0559624053193035</v>
      </c>
      <c r="AU38" s="4">
        <f>'37'!AU1</f>
        <v>1.359017603035733</v>
      </c>
      <c r="AV38" s="4">
        <f>'37'!AV1</f>
        <v>1.0894599794914337</v>
      </c>
      <c r="AW38" s="4">
        <f>'37'!AW1</f>
        <v>1.2462587515324681</v>
      </c>
      <c r="AX38" s="4">
        <f>'37'!AX1</f>
        <v>1.1539522943630334</v>
      </c>
      <c r="AY38" s="4">
        <f>'37'!AY1</f>
        <v>2.3127404195693266</v>
      </c>
      <c r="AZ38" s="4">
        <f>'37'!AZ1</f>
        <v>2.3958680299357016</v>
      </c>
      <c r="BA38" s="4">
        <f>'37'!BA1</f>
        <v>2.0463574251379719</v>
      </c>
      <c r="BB38" s="4">
        <f>'37'!BB1</f>
        <v>2.7327173065037438</v>
      </c>
      <c r="BC38" s="4">
        <f>'37'!BC1</f>
        <v>1.9357310942346775</v>
      </c>
      <c r="BD38" s="4">
        <f>'37'!BD1</f>
        <v>198615</v>
      </c>
      <c r="BE38" s="4">
        <f>'37'!BE1</f>
        <v>198639</v>
      </c>
      <c r="BF38" s="4">
        <f>'37'!BF1</f>
        <v>181633</v>
      </c>
      <c r="BG38" s="4">
        <f>'37'!BG1</f>
        <v>171014</v>
      </c>
      <c r="BH38" s="4">
        <f>'37'!BH1</f>
        <v>174963</v>
      </c>
      <c r="BI38" s="4">
        <f>'37'!BI1</f>
        <v>3.614762228431891</v>
      </c>
      <c r="BJ38" s="4">
        <f>'37'!BJ1</f>
        <v>3.8259455595326193</v>
      </c>
      <c r="BK38" s="4">
        <f>'37'!BK1</f>
        <v>4.0180143476130441</v>
      </c>
      <c r="BL38" s="4">
        <f>'37'!BL1</f>
        <v>4.3174184569684355</v>
      </c>
      <c r="BM38" s="4">
        <f>'37'!BM1</f>
        <v>5.0482159085063696</v>
      </c>
      <c r="BN38" s="4">
        <f>'37'!BN1</f>
        <v>100.97482958328342</v>
      </c>
      <c r="BO38" s="4">
        <f>'37'!BO1</f>
        <v>95.401252924411367</v>
      </c>
      <c r="BP38" s="4">
        <f>'37'!BP1</f>
        <v>90.840890156809223</v>
      </c>
      <c r="BQ38" s="4">
        <f>'37'!BQ1</f>
        <v>84.541260857140145</v>
      </c>
      <c r="BR38" s="4">
        <f>'37'!BR1</f>
        <v>72.302771239432516</v>
      </c>
      <c r="BS38" s="4">
        <f>'37'!BS1</f>
        <v>7.2571244902780094E-3</v>
      </c>
      <c r="BT38" s="4">
        <f>'37'!BT1</f>
        <v>2.8120899917166989E-2</v>
      </c>
      <c r="BU38" s="4">
        <f>'37'!BU1</f>
        <v>4.2943371248685046E-2</v>
      </c>
      <c r="BV38" s="4">
        <f>'37'!BV1</f>
        <v>3.5174538084687228E-2</v>
      </c>
      <c r="BW38" s="4">
        <f>'37'!BW1</f>
        <v>1.8146250366551941E-2</v>
      </c>
      <c r="BX38" s="4">
        <f>'37'!BX1</f>
        <v>1.6231716809498545E-2</v>
      </c>
      <c r="BY38" s="4">
        <f>'37'!BY1</f>
        <v>4.6654533948433934E-2</v>
      </c>
      <c r="BZ38" s="4">
        <f>'37'!BZ1</f>
        <v>5.3821544377509252E-2</v>
      </c>
      <c r="CA38" s="4">
        <f>'37'!CA1</f>
        <v>4.2159368459841362E-2</v>
      </c>
      <c r="CB38" s="4">
        <f>'37'!CB1</f>
        <v>2.4782769743645149E-2</v>
      </c>
      <c r="CC38" s="4">
        <f>'37'!CC1</f>
        <v>1.2816260373887382E-2</v>
      </c>
      <c r="CD38" s="4">
        <f>'37'!CD1</f>
        <v>4.9093634329303477E-2</v>
      </c>
      <c r="CE38" s="4">
        <f>'37'!CE1</f>
        <v>7.9451106170499691E-2</v>
      </c>
      <c r="CF38" s="4">
        <f>'37'!CF1</f>
        <v>5.8040325378172219E-2</v>
      </c>
      <c r="CG38" s="4">
        <f>'37'!CG1</f>
        <v>3.6462734821407806E-2</v>
      </c>
      <c r="CH38" s="4">
        <f>'37'!CH1</f>
        <v>5.2204483345544093E-3</v>
      </c>
      <c r="CI38" s="4">
        <f>'37'!CI1</f>
        <v>1.8359645360021683E-2</v>
      </c>
      <c r="CJ38" s="4">
        <f>'37'!CJ1</f>
        <v>2.9869663635715891E-2</v>
      </c>
      <c r="CK38" s="4">
        <f>'37'!CK1</f>
        <v>2.0168242501073356E-2</v>
      </c>
      <c r="CL38" s="4">
        <f>'37'!CL1</f>
        <v>1.0649294481410155E-2</v>
      </c>
      <c r="CM38" s="4">
        <f>'37'!CM1</f>
        <v>0.99477955166544563</v>
      </c>
      <c r="CN38" s="4">
        <f>'37'!CN1</f>
        <v>0.98164035463997834</v>
      </c>
      <c r="CO38" s="4">
        <f>'37'!CO1</f>
        <v>0.97013033636428414</v>
      </c>
      <c r="CP38" s="4">
        <f>'37'!CP1</f>
        <v>0.97983175749892659</v>
      </c>
      <c r="CQ38" s="4">
        <f>'37'!CQ1</f>
        <v>0.98935070551858983</v>
      </c>
      <c r="CR38" s="4">
        <f>'37'!CR1</f>
        <v>4.6270462457717095E-3</v>
      </c>
      <c r="CS38" s="4">
        <f>'37'!CS1</f>
        <v>1.8502090485605287E-2</v>
      </c>
      <c r="CT38" s="4">
        <f>'37'!CT1</f>
        <v>2.9066728536303075E-2</v>
      </c>
      <c r="CU38" s="4">
        <f>'37'!CU1</f>
        <v>1.9589168141127256E-2</v>
      </c>
      <c r="CV38" s="4">
        <f>'37'!CV1</f>
        <v>1.1109050817470713E-2</v>
      </c>
      <c r="CW38" s="4">
        <f>'37'!CW1</f>
        <v>1.3901343381262368</v>
      </c>
      <c r="CX38" s="4">
        <f>'37'!CX1</f>
        <v>1.531669014609647</v>
      </c>
      <c r="CY38" s="4">
        <f>'37'!CY1</f>
        <v>1.4376918258073921</v>
      </c>
      <c r="CZ38" s="4">
        <f>'37'!CZ1</f>
        <v>1.7440556896722774</v>
      </c>
      <c r="DA38" s="4">
        <f>'37'!DA1</f>
        <v>1.7039861559119041</v>
      </c>
      <c r="DB38" s="4">
        <f>'37'!DB1</f>
        <v>262.56455220866195</v>
      </c>
      <c r="DC38" s="4">
        <f>'37'!DC1</f>
        <v>238.30213741904413</v>
      </c>
      <c r="DD38" s="4">
        <f>'37'!DD1</f>
        <v>253.87916481685494</v>
      </c>
      <c r="DE38" s="4">
        <f>'37'!DE1</f>
        <v>209.28230799131566</v>
      </c>
      <c r="DF38" s="4">
        <f>'37'!DF1</f>
        <v>214.20361822403825</v>
      </c>
      <c r="DG38" s="4">
        <f>'37'!DG1</f>
        <v>3.7757220691251026</v>
      </c>
      <c r="DH38" s="4">
        <f>'37'!DH1</f>
        <v>5.1507092559082066</v>
      </c>
      <c r="DI38" s="4">
        <f>'37'!DI1</f>
        <v>4.3936569859846841</v>
      </c>
      <c r="DJ38" s="4">
        <f>'37'!DJ1</f>
        <v>5.0326769318855691</v>
      </c>
      <c r="DK38" s="4">
        <f>'37'!DK1</f>
        <v>6.0423390820717353</v>
      </c>
      <c r="DL38" s="4">
        <f>'37'!DL1</f>
        <v>96.670250965950089</v>
      </c>
      <c r="DM38" s="4">
        <f>'37'!DM1</f>
        <v>70.864027042745747</v>
      </c>
      <c r="DN38" s="4">
        <f>'37'!DN1</f>
        <v>83.074304881858694</v>
      </c>
      <c r="DO38" s="4">
        <f>'37'!DO1</f>
        <v>72.526014473026621</v>
      </c>
      <c r="DP38" s="4">
        <f>'37'!DP1</f>
        <v>60.40707001746955</v>
      </c>
      <c r="DQ38" s="4">
        <f>'37'!DQ1</f>
        <v>5.3106442784229602</v>
      </c>
      <c r="DR38" s="4">
        <f>'37'!DR1</f>
        <v>4.2750136409916015</v>
      </c>
      <c r="DS38" s="4">
        <f>'37'!DS1</f>
        <v>4.4780943965834625</v>
      </c>
      <c r="DT38" s="4">
        <f>'37'!DT1</f>
        <v>7.5266216092235236</v>
      </c>
      <c r="DU38" s="4">
        <f>'37'!DU1</f>
        <v>4.8089018348124357</v>
      </c>
      <c r="DV38" s="4">
        <f>'37'!DV1</f>
        <v>68.729890548871367</v>
      </c>
      <c r="DW38" s="4">
        <f>'37'!DW1</f>
        <v>85.379844522633434</v>
      </c>
      <c r="DX38" s="4">
        <f>'37'!DX1</f>
        <v>81.507884308663691</v>
      </c>
      <c r="DY38" s="4">
        <f>'37'!DY1</f>
        <v>48.494532999069534</v>
      </c>
      <c r="DZ38" s="4">
        <f>'37'!DZ1</f>
        <v>75.90090472583671</v>
      </c>
      <c r="EA38" s="4">
        <f>'37'!EA1</f>
        <v>4.1823964953774633</v>
      </c>
      <c r="EB38" s="4">
        <f>'37'!EB1</f>
        <v>4.4827175349188373</v>
      </c>
      <c r="EC38" s="4">
        <f>'37'!EC1</f>
        <v>3.5206568512050636</v>
      </c>
      <c r="ED38" s="4">
        <f>'37'!ED1</f>
        <v>5.3199051791221139</v>
      </c>
      <c r="EE38" s="4">
        <f>'37'!EE1</f>
        <v>3.7847666795217894</v>
      </c>
      <c r="EF38" s="4">
        <f>'37'!EF1</f>
        <v>87.270539845615133</v>
      </c>
      <c r="EG38" s="4">
        <f>'37'!EG1</f>
        <v>81.423823195812531</v>
      </c>
      <c r="EH38" s="4">
        <f>'37'!EH1</f>
        <v>103.67383571479465</v>
      </c>
      <c r="EI38" s="4">
        <f>'37'!EI1</f>
        <v>68.610245429267593</v>
      </c>
      <c r="EJ38" s="4">
        <f>'37'!EJ1</f>
        <v>96.439234147484697</v>
      </c>
      <c r="EK38" s="4">
        <f>'37'!EK1</f>
        <v>0.40033071421102973</v>
      </c>
      <c r="EL38" s="4">
        <f>'37'!EL1</f>
        <v>0.41926603100897053</v>
      </c>
      <c r="EM38" s="4">
        <f>'37'!EM1</f>
        <v>0.45296303154709605</v>
      </c>
      <c r="EN38" s="4">
        <f>'37'!EN1</f>
        <v>0.37749027981839911</v>
      </c>
      <c r="EO38" s="4">
        <f>'37'!EO1</f>
        <v>0.49367601438426989</v>
      </c>
      <c r="EP38" s="4">
        <f>'37'!EP1</f>
        <v>0.56624352803132105</v>
      </c>
      <c r="EQ38" s="4">
        <f>'37'!EQ1</f>
        <v>0.57280134790065684</v>
      </c>
      <c r="ER38" s="4">
        <f>'37'!ER1</f>
        <v>0.54050060872066219</v>
      </c>
      <c r="ES38" s="4">
        <f>'37'!ES1</f>
        <v>0.60603619734212677</v>
      </c>
      <c r="ET38" s="4">
        <f>'37'!ET1</f>
        <v>0.49766564289352244</v>
      </c>
      <c r="EU38" s="4">
        <f>'37'!EU1</f>
        <v>1.7660245998338127</v>
      </c>
      <c r="EV38" s="4">
        <f>'37'!EV1</f>
        <v>1.745805947672864</v>
      </c>
      <c r="EW38" s="4">
        <f>'37'!EW1</f>
        <v>1.8501366767503735</v>
      </c>
      <c r="EX38" s="4">
        <f>'37'!EX1</f>
        <v>1.6500664554125108</v>
      </c>
      <c r="EY38" s="4">
        <f>'37'!EY1</f>
        <v>2.0093812266923035</v>
      </c>
      <c r="EZ38" s="4">
        <f>'37'!EZ1</f>
        <v>0.70699388936571816</v>
      </c>
      <c r="FA38" s="4">
        <f>'37'!FA1</f>
        <v>0.73195713059265621</v>
      </c>
      <c r="FB38" s="4">
        <f>'37'!FB1</f>
        <v>0.8380435178773189</v>
      </c>
      <c r="FC38" s="4">
        <f>'37'!FC1</f>
        <v>0.62288404797262276</v>
      </c>
      <c r="FD38" s="4">
        <f>'37'!FD1</f>
        <v>0.99198331537203155</v>
      </c>
      <c r="FE38" s="4">
        <f>'37'!FE1</f>
        <v>5.2991423278101038E-2</v>
      </c>
      <c r="FF38" s="4">
        <f>'37'!FF1</f>
        <v>2.2712754540044549E-2</v>
      </c>
      <c r="FG38" s="4">
        <f>'37'!FG1</f>
        <v>1.8224531830837484E-2</v>
      </c>
      <c r="FH38" s="4">
        <f>'37'!FH1</f>
        <v>3.2943645407365045E-2</v>
      </c>
      <c r="FI38" s="4">
        <f>'37'!FI1</f>
        <v>3.2634332750532312E-2</v>
      </c>
      <c r="FJ38" s="4">
        <f>'37'!FJ1</f>
        <v>0.1769397448175126</v>
      </c>
      <c r="FK38" s="4">
        <f>'37'!FK1</f>
        <v>8.4944070835596616E-2</v>
      </c>
      <c r="FL38" s="4">
        <f>'37'!FL1</f>
        <v>5.7760052884740835E-2</v>
      </c>
      <c r="FM38" s="4">
        <f>'37'!FM1</f>
        <v>0.15284495866941161</v>
      </c>
      <c r="FN38" s="4">
        <f>'37'!FN1</f>
        <v>0.11787302554964164</v>
      </c>
      <c r="FO38" s="4">
        <f>'37'!FO1</f>
        <v>0.1250953183719109</v>
      </c>
      <c r="FP38" s="4">
        <f>'37'!FP1</f>
        <v>6.2175418349682633E-2</v>
      </c>
      <c r="FQ38" s="4">
        <f>'37'!FQ1</f>
        <v>4.8405437912308197E-2</v>
      </c>
      <c r="FR38" s="4">
        <f>'37'!FR1</f>
        <v>9.5204686568211322E-2</v>
      </c>
      <c r="FS38" s="4">
        <f>'37'!FS1</f>
        <v>0.11692807467766571</v>
      </c>
      <c r="FT38">
        <f>IFERROR('37'!FT1,0)</f>
        <v>-0.35808813453143046</v>
      </c>
      <c r="FU38">
        <f>IFERROR('37'!FU1,0)</f>
        <v>-0.16516651244520464</v>
      </c>
      <c r="FV38">
        <f>IFERROR('37'!FV1,0)</f>
        <v>-0.12177365375975353</v>
      </c>
      <c r="FW38">
        <f>IFERROR('37'!FW1,0)</f>
        <v>-0.22568186857860892</v>
      </c>
      <c r="FX38">
        <f>IFERROR('37'!FX1,0)</f>
        <v>-0.29780322851360025</v>
      </c>
      <c r="FY38" s="4">
        <f>'37'!FY1</f>
        <v>0.38457144627443085</v>
      </c>
      <c r="FZ38" s="4">
        <f>'37'!FZ1</f>
        <v>0.40033737824454479</v>
      </c>
      <c r="GA38" s="4">
        <f>'37'!GA1</f>
        <v>0.35781152117126525</v>
      </c>
      <c r="GB38" s="4">
        <f>'37'!GB1</f>
        <v>0.40395799180811914</v>
      </c>
      <c r="GC38" s="4">
        <f>'37'!GC1</f>
        <v>0.33754224993440651</v>
      </c>
      <c r="GD38" s="4">
        <f>'37'!GD1</f>
        <v>7.2571244902780094E-3</v>
      </c>
      <c r="GE38" s="4">
        <f>'37'!GE1</f>
        <v>2.8120899917166989E-2</v>
      </c>
      <c r="GF38" s="4">
        <f>'37'!GF1</f>
        <v>4.2943371248685046E-2</v>
      </c>
      <c r="GG38" s="4">
        <f>'37'!GG1</f>
        <v>3.5174538084687228E-2</v>
      </c>
      <c r="GH38" s="4">
        <f>'37'!GH1</f>
        <v>1.8146250366551941E-2</v>
      </c>
      <c r="GI38" s="4">
        <f>'37'!GI1</f>
        <v>1.6231716809498545E-2</v>
      </c>
      <c r="GJ38" s="4">
        <f>'37'!GJ1</f>
        <v>4.6654533948433934E-2</v>
      </c>
      <c r="GK38" s="4">
        <f>'37'!GK1</f>
        <v>5.3821544377509252E-2</v>
      </c>
      <c r="GL38" s="4">
        <f>'37'!GL1</f>
        <v>4.2159368459841362E-2</v>
      </c>
      <c r="GM38" s="4">
        <f>'37'!GM1</f>
        <v>2.4782769743645149E-2</v>
      </c>
      <c r="GN38" s="4">
        <f>'37'!GN1</f>
        <v>2.3235190470473881E-2</v>
      </c>
      <c r="GO38" s="4">
        <f>'37'!GO1</f>
        <v>2.4184820397477522E-2</v>
      </c>
      <c r="GP38" s="4">
        <f>'37'!GP1</f>
        <v>2.3639637367962776E-2</v>
      </c>
      <c r="GQ38" s="4">
        <f>'37'!GQ1</f>
        <v>2.8345608556594369E-2</v>
      </c>
      <c r="GR38" s="4">
        <f>'37'!GR1</f>
        <v>2.3150648989860016E-2</v>
      </c>
      <c r="GS38" s="4">
        <f>'37'!GS1</f>
        <v>1.3901343381262368</v>
      </c>
      <c r="GT38" s="4">
        <f>'37'!GT1</f>
        <v>1.531669014609647</v>
      </c>
      <c r="GU38" s="4">
        <f>'37'!GU1</f>
        <v>1.4376918258073921</v>
      </c>
      <c r="GV38" s="4">
        <f>'37'!GV1</f>
        <v>1.7440556896722774</v>
      </c>
      <c r="GW38" s="4">
        <f>'37'!GW1</f>
        <v>1.7039861559119041</v>
      </c>
      <c r="GX38" s="4">
        <f>'37'!GX1</f>
        <v>1.7294293049967275</v>
      </c>
      <c r="GY38" s="4">
        <f>'37'!GY1</f>
        <v>1.9945792405563316</v>
      </c>
      <c r="GZ38" s="4">
        <f>'37'!GZ1</f>
        <v>1.9048925243586763</v>
      </c>
      <c r="HA38" s="4">
        <f>'37'!HA1</f>
        <v>2.2028926055755811</v>
      </c>
      <c r="HB38" s="4">
        <f>'37'!HB1</f>
        <v>2.0446891890327659</v>
      </c>
      <c r="HC38" s="4">
        <f>'37'!HC1</f>
        <v>0.40033071421102973</v>
      </c>
      <c r="HD38" s="4">
        <f>'37'!HD1</f>
        <v>0.41926603100897053</v>
      </c>
      <c r="HE38" s="4">
        <f>'37'!HE1</f>
        <v>0.45296303154709605</v>
      </c>
      <c r="HF38" s="4">
        <f>'37'!HF1</f>
        <v>0.37749027981839911</v>
      </c>
      <c r="HG38" s="4">
        <f>'37'!HG1</f>
        <v>0.49367601438426989</v>
      </c>
      <c r="HH38" s="4">
        <f>'37'!HH1</f>
        <v>1.6231716809498545E-2</v>
      </c>
      <c r="HI38" s="4">
        <f>'37'!HI1</f>
        <v>4.6654533948433934E-2</v>
      </c>
      <c r="HJ38" s="4">
        <f>'37'!HJ1</f>
        <v>5.3821544377509252E-2</v>
      </c>
      <c r="HK38" s="4">
        <f>'37'!HK1</f>
        <v>4.2159368459841362E-2</v>
      </c>
      <c r="HL38" s="4">
        <f>'37'!HL1</f>
        <v>2.4782769743645149E-2</v>
      </c>
      <c r="HM38" s="4">
        <f>'37'!HM1</f>
        <v>1.4582366813951957</v>
      </c>
      <c r="HN38" s="4">
        <f>'37'!HN1</f>
        <v>1.6163481324280149</v>
      </c>
      <c r="HO38" s="4">
        <f>'37'!HO1</f>
        <v>1.5098281792357304</v>
      </c>
      <c r="HP38" s="4">
        <f>'37'!HP1</f>
        <v>1.8025633878671348</v>
      </c>
      <c r="HQ38" s="4">
        <f>'37'!HQ1</f>
        <v>1.8098887997160187</v>
      </c>
      <c r="HR38" s="4">
        <f>'37'!HR1</f>
        <v>2.3127404195693266</v>
      </c>
      <c r="HS38" s="4">
        <f>'37'!HS1</f>
        <v>2.3958680299357016</v>
      </c>
      <c r="HT38" s="4">
        <f>'37'!HT1</f>
        <v>2.0463574251379719</v>
      </c>
      <c r="HU38" s="4">
        <f>'37'!HU1</f>
        <v>2.7327173065037438</v>
      </c>
      <c r="HV38" s="4">
        <f>'37'!HV1</f>
        <v>1.9357310942346775</v>
      </c>
      <c r="HW38" s="4">
        <f>'37'!HW1</f>
        <v>0.80352496887287839</v>
      </c>
      <c r="HX38" s="4">
        <f>'37'!HX1</f>
        <v>1.0196251333659465</v>
      </c>
      <c r="HY38" s="4">
        <f>'37'!HY1</f>
        <v>0.9953482664915051</v>
      </c>
      <c r="HZ38" s="4">
        <f>'37'!HZ1</f>
        <v>1.0944012063715896</v>
      </c>
      <c r="IA38" s="4">
        <f>'37'!IA1</f>
        <v>1.0045315928700818</v>
      </c>
      <c r="IB38" s="4">
        <f>'37'!IB1</f>
        <v>2.4979347437050796</v>
      </c>
      <c r="IC38" s="4">
        <f>'37'!IC1</f>
        <v>2.3851204868505174</v>
      </c>
      <c r="ID38" s="4">
        <f>'37'!ID1</f>
        <v>2.2076856837179366</v>
      </c>
      <c r="IE38" s="4">
        <f>'37'!IE1</f>
        <v>2.6490748330819915</v>
      </c>
      <c r="IF38" s="4">
        <f>'37'!IF1</f>
        <v>2.0256199832743245</v>
      </c>
      <c r="IG38" s="4">
        <f>'37'!IG1</f>
        <v>2.4319698288366696</v>
      </c>
      <c r="IH38" s="4">
        <f>'37'!IH1</f>
        <v>3.6896716608224418</v>
      </c>
      <c r="II38" s="4">
        <f>'37'!II1</f>
        <v>5.105774621566062</v>
      </c>
      <c r="IJ38" s="4">
        <f>'37'!IJ1</f>
        <v>6.0358471423740276</v>
      </c>
      <c r="IK38" s="4">
        <f>'37'!IK1</f>
        <v>3.7343023255813952</v>
      </c>
      <c r="IL38" s="4">
        <f>'37'!IL1</f>
        <v>1.6231716809498545E-2</v>
      </c>
      <c r="IM38" s="4">
        <f>'37'!IM1</f>
        <v>4.6654533948433934E-2</v>
      </c>
      <c r="IN38" s="4">
        <f>'37'!IN1</f>
        <v>5.3821544377509252E-2</v>
      </c>
      <c r="IO38" s="4">
        <f>'37'!IO1</f>
        <v>4.2159368459841362E-2</v>
      </c>
      <c r="IP38" s="4">
        <f>'37'!IP1</f>
        <v>2.4782769743645149E-2</v>
      </c>
      <c r="IQ38" s="4">
        <f>'37'!IQ1</f>
        <v>1.4582366813951957</v>
      </c>
      <c r="IR38" s="4">
        <f>'37'!IR1</f>
        <v>1.6163481324280149</v>
      </c>
      <c r="IS38" s="4">
        <f>'37'!IS1</f>
        <v>1.5098281792357304</v>
      </c>
      <c r="IT38" s="4">
        <f>'37'!IT1</f>
        <v>1.8025633878671348</v>
      </c>
      <c r="IU38" s="4">
        <f>'37'!IU1</f>
        <v>1.8098887997160187</v>
      </c>
      <c r="IV38" s="4">
        <f>'37'!IV1</f>
        <v>2.3127404195693266</v>
      </c>
      <c r="IW38" s="4">
        <f>'37'!IW1</f>
        <v>2.3958680299357016</v>
      </c>
      <c r="IX38" s="4">
        <f>'37'!IX1</f>
        <v>2.0463574251379719</v>
      </c>
      <c r="IY38" s="4">
        <f>'37'!IY1</f>
        <v>2.7327173065037438</v>
      </c>
      <c r="IZ38" s="4">
        <f>'37'!IZ1</f>
        <v>1.9357310942346775</v>
      </c>
      <c r="JA38" s="4">
        <f>'37'!JA1</f>
        <v>1.0000149805825918</v>
      </c>
      <c r="JB38" s="4">
        <f>'37'!JB1</f>
        <v>1.1955995333054221</v>
      </c>
      <c r="JC38" s="4">
        <f>'37'!JC1</f>
        <v>1.2034466636077314</v>
      </c>
      <c r="JD38" s="4">
        <f>'37'!JD1</f>
        <v>1.3755612073956334</v>
      </c>
      <c r="JE38" s="4">
        <f>'37'!JE1</f>
        <v>1.0641435946654918</v>
      </c>
      <c r="JF38" s="4">
        <f>'37'!JF1</f>
        <v>0.56624352803132105</v>
      </c>
      <c r="JG38" s="4">
        <f>'37'!JG1</f>
        <v>0.57280134790065684</v>
      </c>
      <c r="JH38" s="4">
        <f>'37'!JH1</f>
        <v>0.54050060872066219</v>
      </c>
      <c r="JI38" s="4">
        <f>'37'!JI1</f>
        <v>0.60603619734212677</v>
      </c>
      <c r="JJ38" s="4">
        <f>'37'!JJ1</f>
        <v>0.49766564289352244</v>
      </c>
      <c r="JK38" s="4">
        <f>'37'!JK1</f>
        <v>4.9798813656616465</v>
      </c>
      <c r="JL38" s="4">
        <f>'37'!JL1</f>
        <v>10.888404730915058</v>
      </c>
      <c r="JM38" s="4">
        <f>'37'!JM1</f>
        <v>15.344552368044575</v>
      </c>
      <c r="JN38" s="4">
        <f>'37'!JN1</f>
        <v>5.5229673298943744</v>
      </c>
      <c r="JO38" s="4">
        <f>'37'!JO1</f>
        <v>7.4196200643172094</v>
      </c>
      <c r="JP38" s="4">
        <f>'37'!JP1</f>
        <v>1.6231716809498545E-2</v>
      </c>
      <c r="JQ38" s="4">
        <f>'37'!JQ1</f>
        <v>4.6654533948433934E-2</v>
      </c>
      <c r="JR38" s="4">
        <f>'37'!JR1</f>
        <v>5.3821544377509252E-2</v>
      </c>
      <c r="JS38" s="4">
        <f>'37'!JS1</f>
        <v>4.2159368459841362E-2</v>
      </c>
      <c r="JT38" s="4">
        <f>'37'!JT1</f>
        <v>2.4782769743645149E-2</v>
      </c>
      <c r="JU38" s="4">
        <f>'37'!JU1</f>
        <v>4.6914273696305644E-2</v>
      </c>
      <c r="JV38" s="4">
        <f>'37'!JV1</f>
        <v>2.2584306137420344E-2</v>
      </c>
      <c r="JW38" s="4">
        <f>'37'!JW1</f>
        <v>1.7324527361691416E-2</v>
      </c>
      <c r="JX38" s="4">
        <f>'37'!JX1</f>
        <v>3.2156186439004482E-2</v>
      </c>
      <c r="JY38" s="4">
        <f>'37'!JY1</f>
        <v>3.3685153315859598E-2</v>
      </c>
      <c r="JZ38" s="4">
        <f>'37'!JZ1</f>
        <v>4</v>
      </c>
      <c r="KA38" s="4">
        <f>'37'!KA1</f>
        <v>4</v>
      </c>
      <c r="KB38" s="4">
        <f>'37'!KB1</f>
        <v>4</v>
      </c>
      <c r="KC38" s="4">
        <f>'37'!KC1</f>
        <v>4</v>
      </c>
      <c r="KD38" s="4">
        <f>'37'!KD1</f>
        <v>4</v>
      </c>
      <c r="KE38" s="4">
        <f>'37'!KE1</f>
        <v>1</v>
      </c>
      <c r="KF38" s="4">
        <f>'37'!KF1</f>
        <v>2</v>
      </c>
      <c r="KG38" s="4">
        <f>'37'!KG1</f>
        <v>3</v>
      </c>
      <c r="KH38" s="4">
        <f>'37'!KH1</f>
        <v>2</v>
      </c>
      <c r="KI38" s="4">
        <f>'37'!KI1</f>
        <v>2</v>
      </c>
      <c r="KJ38" s="4">
        <f>'37'!KJ1</f>
        <v>1</v>
      </c>
      <c r="KK38" s="4">
        <f>'37'!KK1</f>
        <v>1</v>
      </c>
      <c r="KL38" s="4">
        <f>'37'!KL1</f>
        <v>1</v>
      </c>
      <c r="KM38" s="4">
        <f>'37'!KM1</f>
        <v>1</v>
      </c>
      <c r="KN38" s="4">
        <f>'37'!KN1</f>
        <v>1</v>
      </c>
      <c r="KO38" s="4">
        <f>'37'!KO1</f>
        <v>1</v>
      </c>
      <c r="KP38" s="4">
        <f>'37'!KP1</f>
        <v>1</v>
      </c>
      <c r="KQ38" s="4">
        <f>'37'!KQ1</f>
        <v>1</v>
      </c>
      <c r="KR38" s="4">
        <f>'37'!KR1</f>
        <v>1</v>
      </c>
      <c r="KS38" s="4">
        <f>'37'!KS1</f>
        <v>1</v>
      </c>
      <c r="KT38" s="4">
        <f>'37'!KT1</f>
        <v>2.5</v>
      </c>
      <c r="KU38" s="4">
        <f>'37'!KU1</f>
        <v>3</v>
      </c>
      <c r="KV38" s="4">
        <f>'37'!KV1</f>
        <v>3.5</v>
      </c>
      <c r="KW38" s="4">
        <f>'37'!KW1</f>
        <v>3</v>
      </c>
      <c r="KX38" s="4">
        <f>'37'!KX1</f>
        <v>3</v>
      </c>
      <c r="KY38" s="4">
        <f>'37'!KY1</f>
        <v>1</v>
      </c>
      <c r="KZ38" s="4">
        <f>'37'!KZ1</f>
        <v>1</v>
      </c>
      <c r="LA38" s="4">
        <f>'37'!LA1</f>
        <v>1</v>
      </c>
      <c r="LB38" s="4">
        <f>'37'!LB1</f>
        <v>1</v>
      </c>
      <c r="LC38" s="4">
        <f>'37'!LC1</f>
        <v>1</v>
      </c>
      <c r="LD38" s="4">
        <f>'37'!LD1</f>
        <v>1.75</v>
      </c>
      <c r="LE38" s="4">
        <f>'37'!LE1</f>
        <v>2</v>
      </c>
      <c r="LF38" s="4">
        <f>'37'!LF1</f>
        <v>2.25</v>
      </c>
      <c r="LG38" s="4">
        <f>'37'!LG1</f>
        <v>2</v>
      </c>
      <c r="LH38" s="4">
        <f>'37'!LH1</f>
        <v>2</v>
      </c>
      <c r="LI38" s="4">
        <f>'37'!LI1</f>
        <v>1.7559278273139391</v>
      </c>
      <c r="LJ38" s="4">
        <f>'37'!LJ1</f>
        <v>1.8308500016104616</v>
      </c>
      <c r="LK38" s="4">
        <f>'37'!LK1</f>
        <v>1.8002926451579038</v>
      </c>
      <c r="LL38" s="4">
        <f>'37'!LL1</f>
        <v>1.6699515084453411</v>
      </c>
      <c r="LM38" s="4">
        <f>'37'!LM1</f>
        <v>1.6493628557362165</v>
      </c>
      <c r="LN38" s="4">
        <f>'37'!LN1</f>
        <v>0.58173715582998442</v>
      </c>
      <c r="LO38" s="4">
        <f>'37'!LO1</f>
        <v>0.71177358555332493</v>
      </c>
      <c r="LP38" s="4">
        <f>'37'!LP1</f>
        <v>0.56664033673849024</v>
      </c>
      <c r="LQ38" s="4">
        <f>'37'!LQ1</f>
        <v>0.69178352457871695</v>
      </c>
      <c r="LR38" s="4">
        <f>'37'!LR1</f>
        <v>0.6109009909140336</v>
      </c>
      <c r="LS38" s="4">
        <f>'37'!LS1</f>
        <v>0.66513346680659413</v>
      </c>
      <c r="LT38" s="4">
        <f>'37'!LT1</f>
        <v>0.78144983967479476</v>
      </c>
      <c r="LU38" s="4">
        <f>'37'!LU1</f>
        <v>0.71613129454594171</v>
      </c>
      <c r="LV38" s="4">
        <f>'37'!LV1</f>
        <v>0.86497215043959319</v>
      </c>
      <c r="LW38" s="4">
        <f>'37'!LW1</f>
        <v>0.8915623601314957</v>
      </c>
      <c r="LX38" s="4">
        <f>'37'!LX1</f>
        <v>0.10253008299109906</v>
      </c>
      <c r="LY38" s="4">
        <f>'37'!LY1</f>
        <v>0.39274907463442782</v>
      </c>
      <c r="LZ38" s="4">
        <f>'37'!LZ1</f>
        <v>0.63560884936399753</v>
      </c>
      <c r="MA38" s="4">
        <f>'37'!MA1</f>
        <v>0.46432260302537776</v>
      </c>
      <c r="MB38" s="4">
        <f>'37'!MB1</f>
        <v>0.29170187857126245</v>
      </c>
      <c r="MC38" s="4">
        <f>'37'!MC1</f>
        <v>0.58471567997582541</v>
      </c>
      <c r="MD38" s="4">
        <f>'37'!MD1</f>
        <v>0.77116579652342976</v>
      </c>
      <c r="ME38" s="4">
        <f>'37'!ME1</f>
        <v>0.81344351488630817</v>
      </c>
      <c r="MF38" s="4">
        <f>'37'!MF1</f>
        <v>0.77446852339766936</v>
      </c>
      <c r="MG38" s="4">
        <f>'37'!MG1</f>
        <v>0.67436678567636454</v>
      </c>
      <c r="MH38" s="4">
        <f>'37'!MH1</f>
        <v>1.7559278273139391</v>
      </c>
      <c r="MI38" s="4">
        <f>'37'!MI1</f>
        <v>1.8308500016104616</v>
      </c>
      <c r="MJ38" s="4">
        <f>'37'!MJ1</f>
        <v>1.8002926451579038</v>
      </c>
      <c r="MK38" s="4">
        <f>'37'!MK1</f>
        <v>1.6699515084453411</v>
      </c>
      <c r="ML38" s="4">
        <f>'37'!ML1</f>
        <v>1.6493628557362165</v>
      </c>
      <c r="MM38" s="4">
        <f>'37'!MM1</f>
        <v>1.1324870560626421</v>
      </c>
      <c r="MN38" s="4">
        <f>'37'!MN1</f>
        <v>1.1456026958013137</v>
      </c>
      <c r="MO38" s="4">
        <f>'37'!MO1</f>
        <v>1.0810012174413244</v>
      </c>
      <c r="MP38" s="4">
        <f>'37'!MP1</f>
        <v>1.2120723946842535</v>
      </c>
      <c r="MQ38" s="4">
        <f>'37'!MQ1</f>
        <v>0.99533128578704488</v>
      </c>
      <c r="MR38" s="4">
        <f>'37'!MR1</f>
        <v>1.4144393820675778</v>
      </c>
      <c r="MS38" s="4">
        <f>'37'!MS1</f>
        <v>1.3662002297734472</v>
      </c>
      <c r="MT38" s="4">
        <f>'37'!MT1</f>
        <v>1.1932554559134361</v>
      </c>
      <c r="MU38" s="4">
        <f>'37'!MU1</f>
        <v>1.6054352383157393</v>
      </c>
      <c r="MV38" s="4">
        <f>'37'!MV1</f>
        <v>1.008081471234183</v>
      </c>
      <c r="MW38" s="4">
        <f>'37'!MW1</f>
        <v>0.6827030099538659</v>
      </c>
      <c r="MX38" s="4">
        <f>'37'!MX1</f>
        <v>0.69734584167808578</v>
      </c>
      <c r="MY38" s="4">
        <f>'37'!MY1</f>
        <v>0.58486513889368963</v>
      </c>
      <c r="MZ38" s="4">
        <f>'37'!MZ1</f>
        <v>0.85787004670861322</v>
      </c>
      <c r="NA38" s="4">
        <f>'37'!NA1</f>
        <v>0.55443790779762536</v>
      </c>
      <c r="NB38" s="4">
        <f>'37'!NB1</f>
        <v>0.18107228755145116</v>
      </c>
      <c r="NC38" s="4">
        <f>'37'!NC1</f>
        <v>0.22418721916109224</v>
      </c>
      <c r="ND38" s="4">
        <f>'37'!ND1</f>
        <v>0.20373661481160399</v>
      </c>
      <c r="NE38" s="4">
        <f>'37'!NE1</f>
        <v>0.1923744737314457</v>
      </c>
      <c r="NF38" s="4">
        <f>'37'!NF1</f>
        <v>0.23640016327237984</v>
      </c>
      <c r="NG38" s="4">
        <f>'37'!NG1</f>
        <v>0.73767002868511156</v>
      </c>
      <c r="NH38" s="4">
        <f>'37'!NH1</f>
        <v>0.59061874143564874</v>
      </c>
      <c r="NI38" s="4">
        <f>'37'!NI1</f>
        <v>0.58151002961068288</v>
      </c>
      <c r="NJ38" s="4">
        <f>'37'!NJ1</f>
        <v>1.0144989209398463</v>
      </c>
      <c r="NK38" s="4">
        <f>'37'!NK1</f>
        <v>0.68671515670125149</v>
      </c>
      <c r="NL38" s="4">
        <f>'37'!NL1</f>
        <v>0.58173715582998442</v>
      </c>
      <c r="NM38" s="4">
        <f>'37'!NM1</f>
        <v>0.71177358555332493</v>
      </c>
      <c r="NN38" s="4">
        <f>'37'!NN1</f>
        <v>0.56664033673849024</v>
      </c>
      <c r="NO38" s="4">
        <f>'37'!NO1</f>
        <v>0.69178352457871684</v>
      </c>
      <c r="NP38" s="4">
        <f>'37'!NP1</f>
        <v>0.6109009909140336</v>
      </c>
      <c r="NQ38" s="4">
        <f>'37'!NQ1</f>
        <v>0.92509616782773063</v>
      </c>
      <c r="NR38" s="4">
        <f>'37'!NR1</f>
        <v>0.95834721197428063</v>
      </c>
      <c r="NS38" s="4">
        <f>'37'!NS1</f>
        <v>0.81854297005518872</v>
      </c>
      <c r="NT38" s="4">
        <f>'37'!NT1</f>
        <v>1.0930869226014974</v>
      </c>
      <c r="NU38" s="4">
        <f>'37'!NU1</f>
        <v>0.77429243769387102</v>
      </c>
      <c r="NV38" s="4">
        <f>'37'!NV1</f>
        <v>1.2806229160938547</v>
      </c>
      <c r="NW38" s="4">
        <f>'37'!NW1</f>
        <v>1.3331234695543341</v>
      </c>
      <c r="NX38" s="4">
        <f>'37'!NX1</f>
        <v>1.1915123655003133</v>
      </c>
      <c r="NY38" s="4">
        <f>'37'!NY1</f>
        <v>1.3451801127210368</v>
      </c>
      <c r="NZ38" s="4">
        <f>'37'!NZ1</f>
        <v>1.1240156922815736</v>
      </c>
      <c r="OA38" s="4">
        <f>'37'!OA1</f>
        <v>0.69506716906311838</v>
      </c>
      <c r="OB38" s="4">
        <f>'37'!OB1</f>
        <v>0.7658345073048235</v>
      </c>
      <c r="OC38" s="4">
        <f>'37'!OC1</f>
        <v>0.71884591290369604</v>
      </c>
      <c r="OD38" s="4">
        <f>'37'!OD1</f>
        <v>0.87202784483613871</v>
      </c>
      <c r="OE38" s="4">
        <f>'37'!OE1</f>
        <v>0.85199307795595203</v>
      </c>
      <c r="OF38" s="4">
        <f>'37'!OF1</f>
        <v>0.61375285955115733</v>
      </c>
      <c r="OG38" s="4">
        <f>'37'!OG1</f>
        <v>0.66849921889293906</v>
      </c>
      <c r="OH38" s="4">
        <f>'37'!OH1</f>
        <v>0.66498159419761638</v>
      </c>
      <c r="OI38" s="4">
        <f>'37'!OI1</f>
        <v>0.71945194747488916</v>
      </c>
      <c r="OJ38" s="4">
        <f>'37'!OJ1</f>
        <v>0.85598944805824118</v>
      </c>
      <c r="OK38" s="4">
        <f>'37'!OK1</f>
        <v>1.0003649299529491</v>
      </c>
      <c r="OL38" s="4">
        <f>'37'!OL1</f>
        <v>1.7076246542681275</v>
      </c>
      <c r="OM38" s="4">
        <f>'37'!OM1</f>
        <v>1.4444152128516698</v>
      </c>
      <c r="ON38" s="4">
        <f>'37'!ON1</f>
        <v>1.31933976127497</v>
      </c>
      <c r="OO38" s="4">
        <f>'37'!OO1</f>
        <v>1.588155575255505</v>
      </c>
      <c r="OP38" s="4">
        <f>'37'!OP1</f>
        <v>0.20874175726252006</v>
      </c>
      <c r="OQ38" s="4">
        <f>'37'!OQ1</f>
        <v>0.43006278491312749</v>
      </c>
      <c r="OR38" s="4">
        <f>'37'!OR1</f>
        <v>0.82717665585216382</v>
      </c>
      <c r="OS38" s="4">
        <f>'37'!OS1</f>
        <v>0.61146470660698882</v>
      </c>
      <c r="OT38" s="4">
        <f>'37'!OT1</f>
        <v>0.26821791636368819</v>
      </c>
      <c r="OU38" s="4">
        <f>'37'!OU1</f>
        <v>4.9118146908265254</v>
      </c>
      <c r="OV38" s="4">
        <f>'37'!OV1</f>
        <v>9.1323659803245469</v>
      </c>
      <c r="OW38" s="4">
        <f>'37'!OW1</f>
        <v>7.6840762474031417</v>
      </c>
      <c r="OX38" s="4">
        <f>'37'!OX1</f>
        <v>7.5936124850426605</v>
      </c>
      <c r="OY38" s="4">
        <f>'37'!OY1</f>
        <v>10.875555314348626</v>
      </c>
      <c r="OZ38" s="4">
        <f>'37'!OZ1</f>
        <v>0.14514248980556019</v>
      </c>
      <c r="PA38" s="4">
        <f>'37'!PA1</f>
        <v>0.56241799834333983</v>
      </c>
      <c r="PB38" s="4">
        <f>'37'!PB1</f>
        <v>0.85886742497370094</v>
      </c>
      <c r="PC38" s="4">
        <f>'37'!PC1</f>
        <v>0.70349076169374458</v>
      </c>
      <c r="PD38" s="4">
        <f>'37'!PD1</f>
        <v>0.36292500733103883</v>
      </c>
      <c r="PE38" s="4">
        <f>'37'!PE1</f>
        <v>0.21821558686922057</v>
      </c>
      <c r="PF38" s="4">
        <f>'37'!PF1</f>
        <v>0.71971093957533294</v>
      </c>
      <c r="PG38" s="4">
        <f>'37'!PG1</f>
        <v>1.1993155885168516</v>
      </c>
      <c r="PH38" s="4">
        <f>'37'!PH1</f>
        <v>0.81331030292272299</v>
      </c>
      <c r="PI38" s="4">
        <f>'37'!PI1</f>
        <v>0.40706631814011462</v>
      </c>
      <c r="PJ38" s="4">
        <f>'37'!PJ1</f>
        <v>2.1749918962722852</v>
      </c>
      <c r="PK38" s="4">
        <f>'37'!PK1</f>
        <v>1.8374097777777778</v>
      </c>
      <c r="PL38" s="4">
        <f>'37'!PL1</f>
        <v>1.7004264906690942</v>
      </c>
      <c r="PM38" s="4">
        <f>'37'!PM1</f>
        <v>1.0382056275602713</v>
      </c>
      <c r="PN38" s="4">
        <f>'37'!PN1</f>
        <v>2.2851509674675738</v>
      </c>
      <c r="PO38" s="12">
        <f>'37'!PO1</f>
        <v>1.0148042396878381</v>
      </c>
      <c r="PP38" s="4">
        <f>'37'!PP1</f>
        <v>1.0456033155422793</v>
      </c>
      <c r="PQ38" s="4">
        <f>'37'!PQ1</f>
        <v>0.98102576174106648</v>
      </c>
      <c r="PR38" s="4">
        <f>'37'!PR1</f>
        <v>1.0571470920088828</v>
      </c>
      <c r="PS38" s="4">
        <f>'37'!PS1</f>
        <v>0.90419667183372088</v>
      </c>
      <c r="PT38" s="4">
        <f>'37'!PT1</f>
        <v>0.71706641511342173</v>
      </c>
      <c r="PU38" s="4">
        <f>'37'!PU1</f>
        <v>0.74356876781923364</v>
      </c>
      <c r="PV38" s="4">
        <f>'37'!PV1</f>
        <v>0.64182944672325171</v>
      </c>
      <c r="PW38" s="4">
        <f>'37'!PW1</f>
        <v>0.88363229745331229</v>
      </c>
      <c r="PX38" s="4">
        <f>'37'!PX1</f>
        <v>0.6870865174054902</v>
      </c>
      <c r="PY38" s="4">
        <f>'37'!PY1</f>
        <v>0.76972831952240828</v>
      </c>
      <c r="PZ38" s="4">
        <f>'37'!PZ1</f>
        <v>1.0473194601552966</v>
      </c>
      <c r="QA38" s="4">
        <f>'37'!QA1</f>
        <v>0.94274757331766068</v>
      </c>
      <c r="QB38" s="4">
        <f>'37'!QB1</f>
        <v>0.97027318452866596</v>
      </c>
      <c r="QC38" s="4">
        <f>'37'!QC1</f>
        <v>1.0987127004232329</v>
      </c>
      <c r="QD38" s="4">
        <f>'37'!QD1</f>
        <v>2.2471130080474238</v>
      </c>
      <c r="QE38" s="4">
        <f>'37'!QE1</f>
        <v>4.1613678745478246</v>
      </c>
      <c r="QF38" s="4">
        <f>'37'!QF1</f>
        <v>3.7532112392338872</v>
      </c>
      <c r="QG38" s="4">
        <f>'37'!QG1</f>
        <v>3.5569688703117812</v>
      </c>
      <c r="QH38" s="4">
        <f>'37'!QH1</f>
        <v>4.7932073283884353</v>
      </c>
      <c r="QI38" s="4">
        <f>'37'!QI1</f>
        <v>1.4085972916324074</v>
      </c>
      <c r="QJ38" s="4">
        <f>'37'!QJ1</f>
        <v>2.2433033779379929</v>
      </c>
      <c r="QK38" s="4">
        <f>'37'!QK1</f>
        <v>2.0198477566551865</v>
      </c>
      <c r="QL38" s="4">
        <f>'37'!QL1</f>
        <v>2.0336617424932153</v>
      </c>
      <c r="QM38" s="4">
        <f>'37'!QM1</f>
        <v>2.4684573963045673</v>
      </c>
    </row>
    <row r="39" spans="1:455" x14ac:dyDescent="0.25">
      <c r="A39" s="6" t="s">
        <v>531</v>
      </c>
      <c r="B39" s="18">
        <f>MEDIAN(FJ2:FJ101)</f>
        <v>0.24706490734739128</v>
      </c>
      <c r="C39" s="18">
        <f>MEDIAN(FK2:FK101)</f>
        <v>0.23521649130049371</v>
      </c>
      <c r="D39" s="18">
        <f>MEDIAN(FL2:FL101)</f>
        <v>0.17453006069059201</v>
      </c>
      <c r="E39" s="18">
        <f>MEDIAN(FM2:FM101)</f>
        <v>0.17782933411853299</v>
      </c>
      <c r="F39" s="18">
        <f>MEDIAN(FN2:FN101)</f>
        <v>0.27901459036287968</v>
      </c>
      <c r="N39">
        <f>IFERROR('38'!N1,0)</f>
        <v>38988</v>
      </c>
      <c r="O39" s="4">
        <f>'38'!O1</f>
        <v>69900</v>
      </c>
      <c r="P39" s="4">
        <f>'38'!P1</f>
        <v>45552</v>
      </c>
      <c r="Q39" s="4">
        <f>'38'!Q1</f>
        <v>58810</v>
      </c>
      <c r="R39" s="4">
        <f>'38'!R1</f>
        <v>63535</v>
      </c>
      <c r="S39" s="4">
        <f>'38'!S1</f>
        <v>50430</v>
      </c>
      <c r="T39" s="4">
        <f>'38'!T1</f>
        <v>87494</v>
      </c>
      <c r="U39" s="4">
        <f>'38'!U1</f>
        <v>56789</v>
      </c>
      <c r="V39" s="4">
        <f>'38'!V1</f>
        <v>73919</v>
      </c>
      <c r="W39" s="4">
        <f>'38'!W1</f>
        <v>78869</v>
      </c>
      <c r="X39" s="7">
        <f>'38'!X1</f>
        <v>-2.8235021212511122E-2</v>
      </c>
      <c r="Y39" s="7">
        <f>'38'!Y1</f>
        <v>1.5357410327702038E-2</v>
      </c>
      <c r="Z39" s="7">
        <f>'38'!Z1</f>
        <v>2.1178924424067044E-2</v>
      </c>
      <c r="AA39" s="7">
        <f>'38'!AA1</f>
        <v>-1.9187564850872942E-2</v>
      </c>
      <c r="AB39" s="7">
        <f>'38'!AB1</f>
        <v>-4.2746320054649414E-2</v>
      </c>
      <c r="AC39" s="7">
        <f>'38'!AC1</f>
        <v>-1.4333545477185312E-2</v>
      </c>
      <c r="AD39" s="7">
        <f>'38'!AD1</f>
        <v>5.568754990360085E-2</v>
      </c>
      <c r="AE39" s="7">
        <f>'38'!AE1</f>
        <v>-8.2389942726436086E-2</v>
      </c>
      <c r="AF39" s="7">
        <f>'38'!AF1</f>
        <v>-2.4749738163413002E-2</v>
      </c>
      <c r="AG39" s="7">
        <f>'38'!AG1</f>
        <v>2.2756841993959092E-2</v>
      </c>
      <c r="AH39" s="7">
        <f>'38'!AH1</f>
        <v>1.2927200674300669E-2</v>
      </c>
      <c r="AI39" s="7">
        <f>'38'!AI1</f>
        <v>-2.7631236764869786E-3</v>
      </c>
      <c r="AJ39" s="4">
        <f>'38'!AJ1</f>
        <v>420328</v>
      </c>
      <c r="AK39" s="4">
        <f>'38'!AK1</f>
        <v>371793</v>
      </c>
      <c r="AL39" s="4">
        <f>'38'!AL1</f>
        <v>348390</v>
      </c>
      <c r="AM39" s="4">
        <f>'38'!AM1</f>
        <v>355289</v>
      </c>
      <c r="AN39" s="4">
        <f>'38'!AN1</f>
        <v>373731</v>
      </c>
      <c r="AO39" s="4">
        <f>'38'!AO1</f>
        <v>0.90004562935923338</v>
      </c>
      <c r="AP39" s="4">
        <f>'38'!AP1</f>
        <v>0.77837845235814196</v>
      </c>
      <c r="AQ39" s="4">
        <f>'38'!AQ1</f>
        <v>0.81250726190629885</v>
      </c>
      <c r="AR39" s="4">
        <f>'38'!AR1</f>
        <v>1.0204947182634809</v>
      </c>
      <c r="AS39" s="4">
        <f>'38'!AS1</f>
        <v>0.97470495376982635</v>
      </c>
      <c r="AT39" s="4">
        <f>'38'!AT1</f>
        <v>1.7268887295482693</v>
      </c>
      <c r="AU39" s="4">
        <f>'38'!AU1</f>
        <v>1.5408397886842033</v>
      </c>
      <c r="AV39" s="4">
        <f>'38'!AV1</f>
        <v>1.4067442130675583</v>
      </c>
      <c r="AW39" s="4">
        <f>'38'!AW1</f>
        <v>1.9762651141961487</v>
      </c>
      <c r="AX39" s="4">
        <f>'38'!AX1</f>
        <v>2.2547670951414469</v>
      </c>
      <c r="AY39" s="4">
        <f>'38'!AY1</f>
        <v>3.9215305390782871</v>
      </c>
      <c r="AZ39" s="4">
        <f>'38'!AZ1</f>
        <v>4.2358415678975172</v>
      </c>
      <c r="BA39" s="4">
        <f>'38'!BA1</f>
        <v>3.9281942705173059</v>
      </c>
      <c r="BB39" s="4">
        <f>'38'!BB1</f>
        <v>4.1640762888227387</v>
      </c>
      <c r="BC39" s="4">
        <f>'38'!BC1</f>
        <v>3.9479566012678844</v>
      </c>
      <c r="BD39" s="4">
        <f>'38'!BD1</f>
        <v>224096</v>
      </c>
      <c r="BE39" s="4">
        <f>'38'!BE1</f>
        <v>236430</v>
      </c>
      <c r="BF39" s="4">
        <f>'38'!BF1</f>
        <v>226815</v>
      </c>
      <c r="BG39" s="4">
        <f>'38'!BG1</f>
        <v>240223</v>
      </c>
      <c r="BH39" s="4">
        <f>'38'!BH1</f>
        <v>235300</v>
      </c>
      <c r="BI39" s="4">
        <f>'38'!BI1</f>
        <v>4.0692604955019274</v>
      </c>
      <c r="BJ39" s="4">
        <f>'38'!BJ1</f>
        <v>3.9898701518419828</v>
      </c>
      <c r="BK39" s="4">
        <f>'38'!BK1</f>
        <v>4.1391971430460952</v>
      </c>
      <c r="BL39" s="4">
        <f>'38'!BL1</f>
        <v>3.7891167789928524</v>
      </c>
      <c r="BM39" s="4">
        <f>'38'!BM1</f>
        <v>3.5355971100722483</v>
      </c>
      <c r="BN39" s="4">
        <f>'38'!BN1</f>
        <v>89.696887285408025</v>
      </c>
      <c r="BO39" s="4">
        <f>'38'!BO1</f>
        <v>91.481673866376909</v>
      </c>
      <c r="BP39" s="4">
        <f>'38'!BP1</f>
        <v>88.181351935170497</v>
      </c>
      <c r="BQ39" s="4">
        <f>'38'!BQ1</f>
        <v>96.328516984112866</v>
      </c>
      <c r="BR39" s="4">
        <f>'38'!BR1</f>
        <v>103.23574452535442</v>
      </c>
      <c r="BS39" s="4">
        <f>'38'!BS1</f>
        <v>7.2709369527635265E-2</v>
      </c>
      <c r="BT39" s="4">
        <f>'38'!BT1</f>
        <v>0.12667702071595169</v>
      </c>
      <c r="BU39" s="4">
        <f>'38'!BU1</f>
        <v>8.3819884405401779E-2</v>
      </c>
      <c r="BV39" s="4">
        <f>'38'!BV1</f>
        <v>0.11050772295088128</v>
      </c>
      <c r="BW39" s="4">
        <f>'38'!BW1</f>
        <v>0.11709556553647223</v>
      </c>
      <c r="BX39" s="4">
        <f>'38'!BX1</f>
        <v>9.4047745595533153E-2</v>
      </c>
      <c r="BY39" s="4">
        <f>'38'!BY1</f>
        <v>0.15856193491447035</v>
      </c>
      <c r="BZ39" s="4">
        <f>'38'!BZ1</f>
        <v>0.10449700156959874</v>
      </c>
      <c r="CA39" s="4">
        <f>'38'!CA1</f>
        <v>0.13889849299109325</v>
      </c>
      <c r="CB39" s="4">
        <f>'38'!CB1</f>
        <v>0.14535626282043013</v>
      </c>
      <c r="CC39" s="4">
        <f>'38'!CC1</f>
        <v>8.9850249584026626E-2</v>
      </c>
      <c r="CD39" s="4">
        <f>'38'!CD1</f>
        <v>0.15710195219965209</v>
      </c>
      <c r="CE39" s="4">
        <f>'38'!CE1</f>
        <v>0.10470905722311359</v>
      </c>
      <c r="CF39" s="4">
        <f>'38'!CF1</f>
        <v>0.13693239763249682</v>
      </c>
      <c r="CG39" s="4">
        <f>'38'!CG1</f>
        <v>0.14752526284504217</v>
      </c>
      <c r="CH39" s="4">
        <f>'38'!CH1</f>
        <v>4.2754453588915511E-2</v>
      </c>
      <c r="CI39" s="4">
        <f>'38'!CI1</f>
        <v>7.4099594519386219E-2</v>
      </c>
      <c r="CJ39" s="4">
        <f>'38'!CJ1</f>
        <v>4.8519862978679891E-2</v>
      </c>
      <c r="CK39" s="4">
        <f>'38'!CK1</f>
        <v>6.4609830669729612E-2</v>
      </c>
      <c r="CL39" s="4">
        <f>'38'!CL1</f>
        <v>7.6370975303091865E-2</v>
      </c>
      <c r="CM39" s="4">
        <f>'38'!CM1</f>
        <v>0.9572455464110845</v>
      </c>
      <c r="CN39" s="4">
        <f>'38'!CN1</f>
        <v>0.92590040548061381</v>
      </c>
      <c r="CO39" s="4">
        <f>'38'!CO1</f>
        <v>0.95148013702132006</v>
      </c>
      <c r="CP39" s="4">
        <f>'38'!CP1</f>
        <v>0.93539016933027042</v>
      </c>
      <c r="CQ39" s="4">
        <f>'38'!CQ1</f>
        <v>0.92362902469690811</v>
      </c>
      <c r="CR39" s="4">
        <f>'38'!CR1</f>
        <v>4.4495826946977748E-2</v>
      </c>
      <c r="CS39" s="4">
        <f>'38'!CS1</f>
        <v>7.6725921616622852E-2</v>
      </c>
      <c r="CT39" s="4">
        <f>'38'!CT1</f>
        <v>4.9046620776980646E-2</v>
      </c>
      <c r="CU39" s="4">
        <f>'38'!CU1</f>
        <v>6.758022350541526E-2</v>
      </c>
      <c r="CV39" s="4">
        <f>'38'!CV1</f>
        <v>8.2328656359009184E-2</v>
      </c>
      <c r="CW39" s="4">
        <f>'38'!CW1</f>
        <v>1.700626798478974</v>
      </c>
      <c r="CX39" s="4">
        <f>'38'!CX1</f>
        <v>1.7095507949481421</v>
      </c>
      <c r="CY39" s="4">
        <f>'38'!CY1</f>
        <v>1.7275375332826695</v>
      </c>
      <c r="CZ39" s="4">
        <f>'38'!CZ1</f>
        <v>1.7103855838250217</v>
      </c>
      <c r="DA39" s="4">
        <f>'38'!DA1</f>
        <v>1.5332469576531862</v>
      </c>
      <c r="DB39" s="4">
        <f>'38'!DB1</f>
        <v>214.62674840032679</v>
      </c>
      <c r="DC39" s="4">
        <f>'38'!DC1</f>
        <v>213.50637903161689</v>
      </c>
      <c r="DD39" s="4">
        <f>'38'!DD1</f>
        <v>211.28339788162313</v>
      </c>
      <c r="DE39" s="4">
        <f>'38'!DE1</f>
        <v>213.40217285024823</v>
      </c>
      <c r="DF39" s="4">
        <f>'38'!DF1</f>
        <v>238.05688847325365</v>
      </c>
      <c r="DG39" s="4">
        <f>'38'!DG1</f>
        <v>5.4170428893905189</v>
      </c>
      <c r="DH39" s="4">
        <f>'38'!DH1</f>
        <v>4.7905674079415785</v>
      </c>
      <c r="DI39" s="4">
        <f>'38'!DI1</f>
        <v>4.8069059797551574</v>
      </c>
      <c r="DJ39" s="4">
        <f>'38'!DJ1</f>
        <v>5.4799311270717563</v>
      </c>
      <c r="DK39" s="4">
        <f>'38'!DK1</f>
        <v>6.1557119284926785</v>
      </c>
      <c r="DL39" s="4">
        <f>'38'!DL1</f>
        <v>67.37993540993854</v>
      </c>
      <c r="DM39" s="4">
        <f>'38'!DM1</f>
        <v>76.191392150107333</v>
      </c>
      <c r="DN39" s="4">
        <f>'38'!DN1</f>
        <v>75.932419218773958</v>
      </c>
      <c r="DO39" s="4">
        <f>'38'!DO1</f>
        <v>66.606676532272516</v>
      </c>
      <c r="DP39" s="4">
        <f>'38'!DP1</f>
        <v>59.294522589749569</v>
      </c>
      <c r="DQ39" s="4">
        <f>'38'!DQ1</f>
        <v>14.378143575674439</v>
      </c>
      <c r="DR39" s="4">
        <f>'38'!DR1</f>
        <v>16.93277688027284</v>
      </c>
      <c r="DS39" s="4">
        <f>'38'!DS1</f>
        <v>20.396532620739098</v>
      </c>
      <c r="DT39" s="4">
        <f>'38'!DT1</f>
        <v>12.543864726310566</v>
      </c>
      <c r="DU39" s="4">
        <f>'38'!DU1</f>
        <v>8.1424069216615127</v>
      </c>
      <c r="DV39" s="4">
        <f>'38'!DV1</f>
        <v>25.385752901892193</v>
      </c>
      <c r="DW39" s="4">
        <f>'38'!DW1</f>
        <v>21.5558264648981</v>
      </c>
      <c r="DX39" s="4">
        <f>'38'!DX1</f>
        <v>17.895198501968405</v>
      </c>
      <c r="DY39" s="4">
        <f>'38'!DY1</f>
        <v>29.097890320390494</v>
      </c>
      <c r="DZ39" s="4">
        <f>'38'!DZ1</f>
        <v>44.827039904991544</v>
      </c>
      <c r="EA39" s="4">
        <f>'38'!EA1</f>
        <v>11.259059424888571</v>
      </c>
      <c r="EB39" s="4">
        <f>'38'!EB1</f>
        <v>12.261802630894817</v>
      </c>
      <c r="EC39" s="4">
        <f>'38'!EC1</f>
        <v>11.816341942304788</v>
      </c>
      <c r="ED39" s="4">
        <f>'38'!ED1</f>
        <v>11.300083177117603</v>
      </c>
      <c r="EE39" s="4">
        <f>'38'!EE1</f>
        <v>10.16068004445693</v>
      </c>
      <c r="EF39" s="4">
        <f>'38'!EF1</f>
        <v>32.41833853307088</v>
      </c>
      <c r="EG39" s="4">
        <f>'38'!EG1</f>
        <v>29.7672382264861</v>
      </c>
      <c r="EH39" s="4">
        <f>'38'!EH1</f>
        <v>30.889424305946111</v>
      </c>
      <c r="EI39" s="4">
        <f>'38'!EI1</f>
        <v>32.300647196926498</v>
      </c>
      <c r="EJ39" s="4">
        <f>'38'!EJ1</f>
        <v>35.922792411825085</v>
      </c>
      <c r="EK39" s="4">
        <f>'38'!EK1</f>
        <v>0.19077164655354081</v>
      </c>
      <c r="EL39" s="4">
        <f>'38'!EL1</f>
        <v>0.19366361179926675</v>
      </c>
      <c r="EM39" s="4">
        <f>'38'!EM1</f>
        <v>0.19949728678390508</v>
      </c>
      <c r="EN39" s="4">
        <f>'38'!EN1</f>
        <v>0.1929760607313315</v>
      </c>
      <c r="EO39" s="4">
        <f>'38'!EO1</f>
        <v>0.20626770440350098</v>
      </c>
      <c r="EP39" s="4">
        <f>'38'!EP1</f>
        <v>0.80922835344645916</v>
      </c>
      <c r="EQ39" s="4">
        <f>'38'!EQ1</f>
        <v>0.80633638820073328</v>
      </c>
      <c r="ER39" s="4">
        <f>'38'!ER1</f>
        <v>0.8005027132160949</v>
      </c>
      <c r="ES39" s="4">
        <f>'38'!ES1</f>
        <v>0.80702393926866844</v>
      </c>
      <c r="ET39" s="4">
        <f>'38'!ET1</f>
        <v>0.79373229559649905</v>
      </c>
      <c r="EU39" s="4">
        <f>'38'!EU1</f>
        <v>1.2357451339180774</v>
      </c>
      <c r="EV39" s="4">
        <f>'38'!EV1</f>
        <v>1.2401771948199058</v>
      </c>
      <c r="EW39" s="4">
        <f>'38'!EW1</f>
        <v>1.2492150038847538</v>
      </c>
      <c r="EX39" s="4">
        <f>'38'!EX1</f>
        <v>1.2391206150665219</v>
      </c>
      <c r="EY39" s="4">
        <f>'38'!EY1</f>
        <v>1.2598706207972656</v>
      </c>
      <c r="EZ39" s="4">
        <f>'38'!EZ1</f>
        <v>0.23574513391807744</v>
      </c>
      <c r="FA39" s="4">
        <f>'38'!FA1</f>
        <v>0.24017719481990588</v>
      </c>
      <c r="FB39" s="4">
        <f>'38'!FB1</f>
        <v>0.24921500388475384</v>
      </c>
      <c r="FC39" s="4">
        <f>'38'!FC1</f>
        <v>0.23912061506652199</v>
      </c>
      <c r="FD39" s="4">
        <f>'38'!FD1</f>
        <v>0.25987062079726569</v>
      </c>
      <c r="FE39" s="4">
        <f>'38'!FE1</f>
        <v>9.7310792433766058E-2</v>
      </c>
      <c r="FF39" s="4">
        <f>'38'!FF1</f>
        <v>0.10044747985247916</v>
      </c>
      <c r="FG39" s="4">
        <f>'38'!FG1</f>
        <v>8.7587669578246805E-2</v>
      </c>
      <c r="FH39" s="4">
        <f>'38'!FH1</f>
        <v>8.8642539887429969E-2</v>
      </c>
      <c r="FI39" s="4">
        <f>'38'!FI1</f>
        <v>5.4632021620951141E-2</v>
      </c>
      <c r="FJ39" s="4">
        <f>'38'!FJ1</f>
        <v>0.8736986167456865</v>
      </c>
      <c r="FK39" s="4">
        <f>'38'!FK1</f>
        <v>0.86018547111722488</v>
      </c>
      <c r="FL39" s="4">
        <f>'38'!FL1</f>
        <v>0.73973638820480181</v>
      </c>
      <c r="FM39" s="4">
        <f>'38'!FM1</f>
        <v>0.78101813083020122</v>
      </c>
      <c r="FN39" s="4">
        <f>'38'!FN1</f>
        <v>0.40927813865384788</v>
      </c>
      <c r="FO39" s="4">
        <f>'38'!FO1</f>
        <v>0.20597019740875089</v>
      </c>
      <c r="FP39" s="4">
        <f>'38'!FP1</f>
        <v>0.20659693347777422</v>
      </c>
      <c r="FQ39" s="4">
        <f>'38'!FQ1</f>
        <v>0.18435340686015345</v>
      </c>
      <c r="FR39" s="4">
        <f>'38'!FR1</f>
        <v>0.18675753582222304</v>
      </c>
      <c r="FS39" s="4">
        <f>'38'!FS1</f>
        <v>0.10635936397072482</v>
      </c>
      <c r="FT39">
        <f>IFERROR('38'!FT1,0)</f>
        <v>0</v>
      </c>
      <c r="FU39">
        <f>IFERROR('38'!FU1,0)</f>
        <v>0</v>
      </c>
      <c r="FV39">
        <f>IFERROR('38'!FV1,0)</f>
        <v>0</v>
      </c>
      <c r="FW39">
        <f>IFERROR('38'!FW1,0)</f>
        <v>0</v>
      </c>
      <c r="FX39">
        <f>IFERROR('38'!FX1,0)</f>
        <v>0</v>
      </c>
      <c r="FY39" s="4">
        <f>'38'!FY1</f>
        <v>0.4179203568704461</v>
      </c>
      <c r="FZ39" s="4">
        <f>'38'!FZ1</f>
        <v>0.42847278981219544</v>
      </c>
      <c r="GA39" s="4">
        <f>'38'!GA1</f>
        <v>0.41736053480442581</v>
      </c>
      <c r="GB39" s="4">
        <f>'38'!GB1</f>
        <v>0.45139426509827502</v>
      </c>
      <c r="GC39" s="4">
        <f>'38'!GC1</f>
        <v>0.43365997593030475</v>
      </c>
      <c r="GD39" s="4">
        <f>'38'!GD1</f>
        <v>7.2709369527635265E-2</v>
      </c>
      <c r="GE39" s="4">
        <f>'38'!GE1</f>
        <v>0.12667702071595169</v>
      </c>
      <c r="GF39" s="4">
        <f>'38'!GF1</f>
        <v>8.3819884405401779E-2</v>
      </c>
      <c r="GG39" s="4">
        <f>'38'!GG1</f>
        <v>0.11050772295088128</v>
      </c>
      <c r="GH39" s="4">
        <f>'38'!GH1</f>
        <v>0.11709556553647223</v>
      </c>
      <c r="GI39" s="4">
        <f>'38'!GI1</f>
        <v>9.4047745595533153E-2</v>
      </c>
      <c r="GJ39" s="4">
        <f>'38'!GJ1</f>
        <v>0.15856193491447035</v>
      </c>
      <c r="GK39" s="4">
        <f>'38'!GK1</f>
        <v>0.10449700156959874</v>
      </c>
      <c r="GL39" s="4">
        <f>'38'!GL1</f>
        <v>0.13889849299109325</v>
      </c>
      <c r="GM39" s="4">
        <f>'38'!GM1</f>
        <v>0.14535626282043013</v>
      </c>
      <c r="GN39" s="4">
        <f>'38'!GN1</f>
        <v>0.37298332578042098</v>
      </c>
      <c r="GO39" s="4">
        <f>'38'!GO1</f>
        <v>0.36245213366509788</v>
      </c>
      <c r="GP39" s="4">
        <f>'38'!GP1</f>
        <v>0.36801845980594389</v>
      </c>
      <c r="GQ39" s="4">
        <f>'38'!GQ1</f>
        <v>0.37581269495283548</v>
      </c>
      <c r="GR39" s="4">
        <f>'38'!GR1</f>
        <v>0.36860176449664667</v>
      </c>
      <c r="GS39" s="4">
        <f>'38'!GS1</f>
        <v>1.700626798478974</v>
      </c>
      <c r="GT39" s="4">
        <f>'38'!GT1</f>
        <v>1.7095507949481421</v>
      </c>
      <c r="GU39" s="4">
        <f>'38'!GU1</f>
        <v>1.7275375332826695</v>
      </c>
      <c r="GV39" s="4">
        <f>'38'!GV1</f>
        <v>1.7103855838250217</v>
      </c>
      <c r="GW39" s="4">
        <f>'38'!GW1</f>
        <v>1.5332469576531862</v>
      </c>
      <c r="GX39" s="4">
        <f>'38'!GX1</f>
        <v>2.5073186191411314</v>
      </c>
      <c r="GY39" s="4">
        <f>'38'!GY1</f>
        <v>2.7655239481186014</v>
      </c>
      <c r="GZ39" s="4">
        <f>'38'!GZ1</f>
        <v>2.5735653407574923</v>
      </c>
      <c r="HA39" s="4">
        <f>'38'!HA1</f>
        <v>2.7136134916757491</v>
      </c>
      <c r="HB39" s="4">
        <f>'38'!HB1</f>
        <v>2.5467292601609683</v>
      </c>
      <c r="HC39" s="4">
        <f>'38'!HC1</f>
        <v>0.19077164655354081</v>
      </c>
      <c r="HD39" s="4">
        <f>'38'!HD1</f>
        <v>0.19366361179926675</v>
      </c>
      <c r="HE39" s="4">
        <f>'38'!HE1</f>
        <v>0.19949728678390508</v>
      </c>
      <c r="HF39" s="4">
        <f>'38'!HF1</f>
        <v>0.1929760607313315</v>
      </c>
      <c r="HG39" s="4">
        <f>'38'!HG1</f>
        <v>0.20626770440350098</v>
      </c>
      <c r="HH39" s="4">
        <f>'38'!HH1</f>
        <v>9.4047745595533153E-2</v>
      </c>
      <c r="HI39" s="4">
        <f>'38'!HI1</f>
        <v>0.15856193491447035</v>
      </c>
      <c r="HJ39" s="4">
        <f>'38'!HJ1</f>
        <v>0.10449700156959874</v>
      </c>
      <c r="HK39" s="4">
        <f>'38'!HK1</f>
        <v>0.13889849299109325</v>
      </c>
      <c r="HL39" s="4">
        <f>'38'!HL1</f>
        <v>0.14535626282043013</v>
      </c>
      <c r="HM39" s="4">
        <f>'38'!HM1</f>
        <v>1.7524621561793079</v>
      </c>
      <c r="HN39" s="4">
        <f>'38'!HN1</f>
        <v>1.7070045687091449</v>
      </c>
      <c r="HO39" s="4">
        <f>'38'!HO1</f>
        <v>1.7279478738653531</v>
      </c>
      <c r="HP39" s="4">
        <f>'38'!HP1</f>
        <v>1.7536397459506181</v>
      </c>
      <c r="HQ39" s="4">
        <f>'38'!HQ1</f>
        <v>1.5916777093611947</v>
      </c>
      <c r="HR39" s="4">
        <f>'38'!HR1</f>
        <v>3.9215305390782871</v>
      </c>
      <c r="HS39" s="4">
        <f>'38'!HS1</f>
        <v>4.2358415678975172</v>
      </c>
      <c r="HT39" s="4">
        <f>'38'!HT1</f>
        <v>3.9281942705173059</v>
      </c>
      <c r="HU39" s="4">
        <f>'38'!HU1</f>
        <v>4.1640762888227387</v>
      </c>
      <c r="HV39" s="4">
        <f>'38'!HV1</f>
        <v>3.9479566012678844</v>
      </c>
      <c r="HW39" s="4">
        <f>'38'!HW1</f>
        <v>1.3285944778253844</v>
      </c>
      <c r="HX39" s="4">
        <f>'38'!HX1</f>
        <v>1.606418268030847</v>
      </c>
      <c r="HY39" s="4">
        <f>'38'!HY1</f>
        <v>1.3645391756894432</v>
      </c>
      <c r="HZ39" s="4">
        <f>'38'!HZ1</f>
        <v>1.5378640775504251</v>
      </c>
      <c r="IA39" s="4">
        <f>'38'!IA1</f>
        <v>1.4860239661247205</v>
      </c>
      <c r="IB39" s="4">
        <f>'38'!IB1</f>
        <v>5.2418691040617817</v>
      </c>
      <c r="IC39" s="4">
        <f>'38'!IC1</f>
        <v>5.1635926373019663</v>
      </c>
      <c r="ID39" s="4">
        <f>'38'!ID1</f>
        <v>5.0125995000784007</v>
      </c>
      <c r="IE39" s="4">
        <f>'38'!IE1</f>
        <v>5.1819899121696622</v>
      </c>
      <c r="IF39" s="4">
        <f>'38'!IF1</f>
        <v>4.8480686925365664</v>
      </c>
      <c r="IG39" s="4">
        <f>'38'!IG1</f>
        <v>1440.8571428571429</v>
      </c>
      <c r="IH39" s="4">
        <f>'38'!IH1</f>
        <v>418.63157894736844</v>
      </c>
      <c r="II39" s="4">
        <f>'38'!II1</f>
        <v>454.31200000000001</v>
      </c>
      <c r="IJ39" s="4">
        <f>'38'!IJ1</f>
        <v>513.32638888888891</v>
      </c>
      <c r="IK39" s="4">
        <f>'38'!IK1</f>
        <v>26289.666666666668</v>
      </c>
      <c r="IL39" s="4">
        <f>'38'!IL1</f>
        <v>9.4047745595533153E-2</v>
      </c>
      <c r="IM39" s="4">
        <f>'38'!IM1</f>
        <v>0.15856193491447035</v>
      </c>
      <c r="IN39" s="4">
        <f>'38'!IN1</f>
        <v>0.10449700156959874</v>
      </c>
      <c r="IO39" s="4">
        <f>'38'!IO1</f>
        <v>0.13889849299109325</v>
      </c>
      <c r="IP39" s="4">
        <f>'38'!IP1</f>
        <v>0.14535626282043013</v>
      </c>
      <c r="IQ39" s="4">
        <f>'38'!IQ1</f>
        <v>1.7524621561793079</v>
      </c>
      <c r="IR39" s="4">
        <f>'38'!IR1</f>
        <v>1.7070045687091449</v>
      </c>
      <c r="IS39" s="4">
        <f>'38'!IS1</f>
        <v>1.7279478738653531</v>
      </c>
      <c r="IT39" s="4">
        <f>'38'!IT1</f>
        <v>1.7536397459506181</v>
      </c>
      <c r="IU39" s="4">
        <f>'38'!IU1</f>
        <v>1.5916777093611947</v>
      </c>
      <c r="IV39" s="4">
        <f>'38'!IV1</f>
        <v>3.9215305390782871</v>
      </c>
      <c r="IW39" s="4">
        <f>'38'!IW1</f>
        <v>4.2358415678975172</v>
      </c>
      <c r="IX39" s="4">
        <f>'38'!IX1</f>
        <v>3.9281942705173059</v>
      </c>
      <c r="IY39" s="4">
        <f>'38'!IY1</f>
        <v>4.1640762888227387</v>
      </c>
      <c r="IZ39" s="4">
        <f>'38'!IZ1</f>
        <v>3.9479566012678844</v>
      </c>
      <c r="JA39" s="4">
        <f>'38'!JA1</f>
        <v>59.405350661862933</v>
      </c>
      <c r="JB39" s="4">
        <f>'38'!JB1</f>
        <v>18.777789686148413</v>
      </c>
      <c r="JC39" s="4">
        <f>'38'!JC1</f>
        <v>19.9501527190213</v>
      </c>
      <c r="JD39" s="4">
        <f>'38'!JD1</f>
        <v>22.494227549306373</v>
      </c>
      <c r="JE39" s="4">
        <f>'38'!JE1</f>
        <v>1053.4762805600326</v>
      </c>
      <c r="JF39" s="4">
        <f>'38'!JF1</f>
        <v>0.80922835344645916</v>
      </c>
      <c r="JG39" s="4">
        <f>'38'!JG1</f>
        <v>0.80633638820073328</v>
      </c>
      <c r="JH39" s="4">
        <f>'38'!JH1</f>
        <v>0.8005027132160949</v>
      </c>
      <c r="JI39" s="4">
        <f>'38'!JI1</f>
        <v>0.80702393926866844</v>
      </c>
      <c r="JJ39" s="4">
        <f>'38'!JJ1</f>
        <v>0.79373229559649905</v>
      </c>
      <c r="JK39" s="4">
        <f>'38'!JK1</f>
        <v>0.37210629370629372</v>
      </c>
      <c r="JL39" s="4">
        <f>'38'!JL1</f>
        <v>0.5438306390200387</v>
      </c>
      <c r="JM39" s="4">
        <f>'38'!JM1</f>
        <v>0.56709476309226936</v>
      </c>
      <c r="JN39" s="4">
        <f>'38'!JN1</f>
        <v>0.31442855539902004</v>
      </c>
      <c r="JO39" s="4">
        <f>'38'!JO1</f>
        <v>0.74488058332969476</v>
      </c>
      <c r="JP39" s="4">
        <f>'38'!JP1</f>
        <v>9.4047745595533153E-2</v>
      </c>
      <c r="JQ39" s="4">
        <f>'38'!JQ1</f>
        <v>0.15856193491447035</v>
      </c>
      <c r="JR39" s="4">
        <f>'38'!JR1</f>
        <v>0.10449700156959874</v>
      </c>
      <c r="JS39" s="4">
        <f>'38'!JS1</f>
        <v>0.13889849299109325</v>
      </c>
      <c r="JT39" s="4">
        <f>'38'!JT1</f>
        <v>0.14535626282043013</v>
      </c>
      <c r="JU39" s="4">
        <f>'38'!JU1</f>
        <v>9.6435631171880393E-2</v>
      </c>
      <c r="JV39" s="4">
        <f>'38'!JV1</f>
        <v>9.5899428809890191E-2</v>
      </c>
      <c r="JW39" s="4">
        <f>'38'!JW1</f>
        <v>8.3859459075120088E-2</v>
      </c>
      <c r="JX39" s="4">
        <f>'38'!JX1</f>
        <v>8.6647517049388945E-2</v>
      </c>
      <c r="JY39" s="4">
        <f>'38'!JY1</f>
        <v>5.4089862431363288E-2</v>
      </c>
      <c r="JZ39" s="4">
        <f>'38'!JZ1</f>
        <v>4</v>
      </c>
      <c r="KA39" s="4">
        <f>'38'!KA1</f>
        <v>4</v>
      </c>
      <c r="KB39" s="4">
        <f>'38'!KB1</f>
        <v>4</v>
      </c>
      <c r="KC39" s="4">
        <f>'38'!KC1</f>
        <v>4</v>
      </c>
      <c r="KD39" s="4">
        <f>'38'!KD1</f>
        <v>4</v>
      </c>
      <c r="KE39" s="4">
        <f>'38'!KE1</f>
        <v>0</v>
      </c>
      <c r="KF39" s="4">
        <f>'38'!KF1</f>
        <v>0</v>
      </c>
      <c r="KG39" s="4">
        <f>'38'!KG1</f>
        <v>0</v>
      </c>
      <c r="KH39" s="4">
        <f>'38'!KH1</f>
        <v>0</v>
      </c>
      <c r="KI39" s="4">
        <f>'38'!KI1</f>
        <v>0</v>
      </c>
      <c r="KJ39" s="4">
        <f>'38'!KJ1</f>
        <v>2</v>
      </c>
      <c r="KK39" s="4">
        <f>'38'!KK1</f>
        <v>4</v>
      </c>
      <c r="KL39" s="4">
        <f>'38'!KL1</f>
        <v>2</v>
      </c>
      <c r="KM39" s="4">
        <f>'38'!KM1</f>
        <v>3</v>
      </c>
      <c r="KN39" s="4">
        <f>'38'!KN1</f>
        <v>3</v>
      </c>
      <c r="KO39" s="4">
        <f>'38'!KO1</f>
        <v>3</v>
      </c>
      <c r="KP39" s="4">
        <f>'38'!KP1</f>
        <v>3</v>
      </c>
      <c r="KQ39" s="4">
        <f>'38'!KQ1</f>
        <v>3</v>
      </c>
      <c r="KR39" s="4">
        <f>'38'!KR1</f>
        <v>3</v>
      </c>
      <c r="KS39" s="4">
        <f>'38'!KS1</f>
        <v>2</v>
      </c>
      <c r="KT39" s="4">
        <f>'38'!KT1</f>
        <v>2</v>
      </c>
      <c r="KU39" s="4">
        <f>'38'!KU1</f>
        <v>2</v>
      </c>
      <c r="KV39" s="4">
        <f>'38'!KV1</f>
        <v>2</v>
      </c>
      <c r="KW39" s="4">
        <f>'38'!KW1</f>
        <v>2</v>
      </c>
      <c r="KX39" s="4">
        <f>'38'!KX1</f>
        <v>2</v>
      </c>
      <c r="KY39" s="4">
        <f>'38'!KY1</f>
        <v>2.5</v>
      </c>
      <c r="KZ39" s="4">
        <f>'38'!KZ1</f>
        <v>3.5</v>
      </c>
      <c r="LA39" s="4">
        <f>'38'!LA1</f>
        <v>2.5</v>
      </c>
      <c r="LB39" s="4">
        <f>'38'!LB1</f>
        <v>3</v>
      </c>
      <c r="LC39" s="4">
        <f>'38'!LC1</f>
        <v>2.5</v>
      </c>
      <c r="LD39" s="4">
        <f>'38'!LD1</f>
        <v>2.25</v>
      </c>
      <c r="LE39" s="4">
        <f>'38'!LE1</f>
        <v>2.75</v>
      </c>
      <c r="LF39" s="4">
        <f>'38'!LF1</f>
        <v>2.25</v>
      </c>
      <c r="LG39" s="4">
        <f>'38'!LG1</f>
        <v>2.5</v>
      </c>
      <c r="LH39" s="4">
        <f>'38'!LH1</f>
        <v>2.25</v>
      </c>
      <c r="LI39" s="4">
        <f>'38'!LI1</f>
        <v>1.8432137152954768</v>
      </c>
      <c r="LJ39" s="4">
        <f>'38'!LJ1</f>
        <v>1.8362862720335451</v>
      </c>
      <c r="LK39" s="4">
        <f>'38'!LK1</f>
        <v>1.818878905580386</v>
      </c>
      <c r="LL39" s="4">
        <f>'38'!LL1</f>
        <v>1.9880204596477422</v>
      </c>
      <c r="LM39" s="4">
        <f>'38'!LM1</f>
        <v>1.8932884342317551</v>
      </c>
      <c r="LN39" s="4">
        <f>'38'!LN1</f>
        <v>0.79580125785634526</v>
      </c>
      <c r="LO39" s="4">
        <f>'38'!LO1</f>
        <v>0.71006441874848081</v>
      </c>
      <c r="LP39" s="4">
        <f>'38'!LP1</f>
        <v>0.648269222611778</v>
      </c>
      <c r="LQ39" s="4">
        <f>'38'!LQ1</f>
        <v>0.91072125078163535</v>
      </c>
      <c r="LR39" s="4">
        <f>'38'!LR1</f>
        <v>1.0390631774845378</v>
      </c>
      <c r="LS39" s="4">
        <f>'38'!LS1</f>
        <v>0.85641540644925473</v>
      </c>
      <c r="LT39" s="4">
        <f>'38'!LT1</f>
        <v>0.8292225220506817</v>
      </c>
      <c r="LU39" s="4">
        <f>'38'!LU1</f>
        <v>0.84244393698787934</v>
      </c>
      <c r="LV39" s="4">
        <f>'38'!LV1</f>
        <v>0.85014374835581941</v>
      </c>
      <c r="LW39" s="4">
        <f>'38'!LW1</f>
        <v>0.77263168758788847</v>
      </c>
      <c r="LX39" s="4">
        <f>'38'!LX1</f>
        <v>0.71880199667221301</v>
      </c>
      <c r="LY39" s="4">
        <f>'38'!LY1</f>
        <v>1.2568156175972167</v>
      </c>
      <c r="LZ39" s="4">
        <f>'38'!LZ1</f>
        <v>0.83767245778490873</v>
      </c>
      <c r="MA39" s="4">
        <f>'38'!MA1</f>
        <v>1.0954591810599745</v>
      </c>
      <c r="MB39" s="4">
        <f>'38'!MB1</f>
        <v>1.1802021027603373</v>
      </c>
      <c r="MC39" s="4">
        <f>'38'!MC1</f>
        <v>0.94333815431888779</v>
      </c>
      <c r="MD39" s="4">
        <f>'38'!MD1</f>
        <v>1.1355109024248149</v>
      </c>
      <c r="ME39" s="4">
        <f>'38'!ME1</f>
        <v>0.93847007729335896</v>
      </c>
      <c r="MF39" s="4">
        <f>'38'!MF1</f>
        <v>1.1621971313398098</v>
      </c>
      <c r="MG39" s="4">
        <f>'38'!MG1</f>
        <v>1.218039314982603</v>
      </c>
      <c r="MH39" s="4">
        <f>'38'!MH1</f>
        <v>1.8432137152954768</v>
      </c>
      <c r="MI39" s="4">
        <f>'38'!MI1</f>
        <v>1.8362862720335451</v>
      </c>
      <c r="MJ39" s="4">
        <f>'38'!MJ1</f>
        <v>1.818878905580386</v>
      </c>
      <c r="MK39" s="4">
        <f>'38'!MK1</f>
        <v>1.9880204596477422</v>
      </c>
      <c r="ML39" s="4">
        <f>'38'!ML1</f>
        <v>1.8932884342317551</v>
      </c>
      <c r="MM39" s="4">
        <f>'38'!MM1</f>
        <v>1.6184567068929183</v>
      </c>
      <c r="MN39" s="4">
        <f>'38'!MN1</f>
        <v>1.6126727764014666</v>
      </c>
      <c r="MO39" s="4">
        <f>'38'!MO1</f>
        <v>1.6010054264321898</v>
      </c>
      <c r="MP39" s="4">
        <f>'38'!MP1</f>
        <v>1.6140478785373369</v>
      </c>
      <c r="MQ39" s="4">
        <f>'38'!MQ1</f>
        <v>1.5874645911929981</v>
      </c>
      <c r="MR39" s="4">
        <f>'38'!MR1</f>
        <v>4.2418691040617817</v>
      </c>
      <c r="MS39" s="4">
        <f>'38'!MS1</f>
        <v>4.1635926373019663</v>
      </c>
      <c r="MT39" s="4">
        <f>'38'!MT1</f>
        <v>4.0125995000784007</v>
      </c>
      <c r="MU39" s="4">
        <f>'38'!MU1</f>
        <v>4.1819899121696622</v>
      </c>
      <c r="MV39" s="4">
        <f>'38'!MV1</f>
        <v>3.8480686925365668</v>
      </c>
      <c r="MW39" s="4">
        <f>'38'!MW1</f>
        <v>1.3981278925754514</v>
      </c>
      <c r="MX39" s="4">
        <f>'38'!MX1</f>
        <v>1.5104070292612159</v>
      </c>
      <c r="MY39" s="4">
        <f>'38'!MY1</f>
        <v>1.4031965297770432</v>
      </c>
      <c r="MZ39" s="4">
        <f>'38'!MZ1</f>
        <v>1.4019124891335846</v>
      </c>
      <c r="NA39" s="4">
        <f>'38'!NA1</f>
        <v>1.3595705229396877</v>
      </c>
      <c r="NB39" s="4">
        <f>'38'!NB1</f>
        <v>0.21235475822739694</v>
      </c>
      <c r="NC39" s="4">
        <f>'38'!NC1</f>
        <v>0.18681583575826211</v>
      </c>
      <c r="ND39" s="4">
        <f>'38'!ND1</f>
        <v>0.18550126551601137</v>
      </c>
      <c r="NE39" s="4">
        <f>'38'!NE1</f>
        <v>0.21359437618024157</v>
      </c>
      <c r="NF39" s="4">
        <f>'38'!NF1</f>
        <v>0.26765472658167277</v>
      </c>
      <c r="NG39" s="4">
        <f>'38'!NG1</f>
        <v>1.8000912587184668</v>
      </c>
      <c r="NH39" s="4">
        <f>'38'!NH1</f>
        <v>1.5567569047162839</v>
      </c>
      <c r="NI39" s="4">
        <f>'38'!NI1</f>
        <v>1.6250145238125977</v>
      </c>
      <c r="NJ39" s="4">
        <f>'38'!NJ1</f>
        <v>2.0409894365269619</v>
      </c>
      <c r="NK39" s="4">
        <f>'38'!NK1</f>
        <v>1.9494099075396527</v>
      </c>
      <c r="NL39" s="4">
        <f>'38'!NL1</f>
        <v>0.79580125785634537</v>
      </c>
      <c r="NM39" s="4">
        <f>'38'!NM1</f>
        <v>0.71006441874848081</v>
      </c>
      <c r="NN39" s="4">
        <f>'38'!NN1</f>
        <v>0.648269222611778</v>
      </c>
      <c r="NO39" s="4">
        <f>'38'!NO1</f>
        <v>0.91072125078163535</v>
      </c>
      <c r="NP39" s="4">
        <f>'38'!NP1</f>
        <v>1.0390631774845378</v>
      </c>
      <c r="NQ39" s="4">
        <f>'38'!NQ1</f>
        <v>1.5686122156313149</v>
      </c>
      <c r="NR39" s="4">
        <f>'38'!NR1</f>
        <v>1.6943366271590068</v>
      </c>
      <c r="NS39" s="4">
        <f>'38'!NS1</f>
        <v>1.5712777082069223</v>
      </c>
      <c r="NT39" s="4">
        <f>'38'!NT1</f>
        <v>1.6656305155290956</v>
      </c>
      <c r="NU39" s="4">
        <f>'38'!NU1</f>
        <v>1.5791826405071538</v>
      </c>
      <c r="NV39" s="4">
        <f>'38'!NV1</f>
        <v>1.3916747883785856</v>
      </c>
      <c r="NW39" s="4">
        <f>'38'!NW1</f>
        <v>1.4268143900746109</v>
      </c>
      <c r="NX39" s="4">
        <f>'38'!NX1</f>
        <v>1.389810580898738</v>
      </c>
      <c r="NY39" s="4">
        <f>'38'!NY1</f>
        <v>1.5031429027772558</v>
      </c>
      <c r="NZ39" s="4">
        <f>'38'!NZ1</f>
        <v>1.444087719847915</v>
      </c>
      <c r="OA39" s="4">
        <f>'38'!OA1</f>
        <v>0.85031339923948701</v>
      </c>
      <c r="OB39" s="4">
        <f>'38'!OB1</f>
        <v>0.85477539747407105</v>
      </c>
      <c r="OC39" s="4">
        <f>'38'!OC1</f>
        <v>0.86376876664133473</v>
      </c>
      <c r="OD39" s="4">
        <f>'38'!OD1</f>
        <v>0.85519279191251085</v>
      </c>
      <c r="OE39" s="4">
        <f>'38'!OE1</f>
        <v>0.7666234788265931</v>
      </c>
      <c r="OF39" s="4">
        <f>'38'!OF1</f>
        <v>0.52538532270776772</v>
      </c>
      <c r="OG39" s="4">
        <f>'38'!OG1</f>
        <v>0.53003647732023174</v>
      </c>
      <c r="OH39" s="4">
        <f>'38'!OH1</f>
        <v>0.53951645158769201</v>
      </c>
      <c r="OI39" s="4">
        <f>'38'!OI1</f>
        <v>0.5298435091575433</v>
      </c>
      <c r="OJ39" s="4">
        <f>'38'!OJ1</f>
        <v>0.48292319909350967</v>
      </c>
      <c r="OK39" s="4">
        <f>'38'!OK1</f>
        <v>1.8437359154736512</v>
      </c>
      <c r="OL39" s="4">
        <f>'38'!OL1</f>
        <v>1.5765213473617259</v>
      </c>
      <c r="OM39" s="4">
        <f>'38'!OM1</f>
        <v>1.4843550283756839</v>
      </c>
      <c r="ON39" s="4">
        <f>'38'!ON1</f>
        <v>1.5613101260885949</v>
      </c>
      <c r="OO39" s="4">
        <f>'38'!OO1</f>
        <v>1.7969434781458928</v>
      </c>
      <c r="OP39" s="4">
        <f>'38'!OP1</f>
        <v>0.92756133305418631</v>
      </c>
      <c r="OQ39" s="4">
        <f>'38'!OQ1</f>
        <v>1.8800784307396858</v>
      </c>
      <c r="OR39" s="4">
        <f>'38'!OR1</f>
        <v>1.3075002152759838</v>
      </c>
      <c r="OS39" s="4">
        <f>'38'!OS1</f>
        <v>1.6552721868675924</v>
      </c>
      <c r="OT39" s="4">
        <f>'38'!OT1</f>
        <v>1.7000195327655452</v>
      </c>
      <c r="OU39" s="4">
        <f>'38'!OU1</f>
        <v>7.7493743115122076</v>
      </c>
      <c r="OV39" s="4">
        <f>'38'!OV1</f>
        <v>6.6849105710060366</v>
      </c>
      <c r="OW39" s="4">
        <f>'38'!OW1</f>
        <v>6.4066716624447748</v>
      </c>
      <c r="OX39" s="4">
        <f>'38'!OX1</f>
        <v>6.6180002887198999</v>
      </c>
      <c r="OY39" s="4">
        <f>'38'!OY1</f>
        <v>6.9422855444514617</v>
      </c>
      <c r="OZ39" s="4">
        <f>'38'!OZ1</f>
        <v>1.4541873905527054</v>
      </c>
      <c r="PA39" s="4">
        <f>'38'!PA1</f>
        <v>2.5335404143190341</v>
      </c>
      <c r="PB39" s="4">
        <f>'38'!PB1</f>
        <v>1.6763976881080356</v>
      </c>
      <c r="PC39" s="4">
        <f>'38'!PC1</f>
        <v>2.2101544590176254</v>
      </c>
      <c r="PD39" s="4">
        <f>'38'!PD1</f>
        <v>2.3419113107294445</v>
      </c>
      <c r="PE39" s="4">
        <f>'38'!PE1</f>
        <v>1.6979930295530836</v>
      </c>
      <c r="PF39" s="4">
        <f>'38'!PF1</f>
        <v>3.0553203114328644</v>
      </c>
      <c r="PG39" s="4">
        <f>'38'!PG1</f>
        <v>1.9899219574205977</v>
      </c>
      <c r="PH39" s="4">
        <f>'38'!PH1</f>
        <v>2.5997420592600613</v>
      </c>
      <c r="PI39" s="4">
        <f>'38'!PI1</f>
        <v>3.0310836953125184</v>
      </c>
      <c r="PJ39" s="4">
        <f>'38'!PJ1</f>
        <v>1.3853165988689353</v>
      </c>
      <c r="PK39" s="4">
        <f>'38'!PK1</f>
        <v>1.3042944377613566</v>
      </c>
      <c r="PL39" s="4">
        <f>'38'!PL1</f>
        <v>1.4132775660031061</v>
      </c>
      <c r="PM39" s="4">
        <f>'38'!PM1</f>
        <v>1.4398973907150119</v>
      </c>
      <c r="PN39" s="4">
        <f>'38'!PN1</f>
        <v>1.4389923414399108</v>
      </c>
      <c r="PO39" s="12">
        <f>'38'!PO1</f>
        <v>1.6242272357965568</v>
      </c>
      <c r="PP39" s="4">
        <f>'38'!PP1</f>
        <v>1.6189823797926088</v>
      </c>
      <c r="PQ39" s="4">
        <f>'38'!PQ1</f>
        <v>1.5750802569257754</v>
      </c>
      <c r="PR39" s="4">
        <f>'38'!PR1</f>
        <v>1.6573114216423643</v>
      </c>
      <c r="PS39" s="4">
        <f>'38'!PS1</f>
        <v>1.5881414468994439</v>
      </c>
      <c r="PT39" s="4">
        <f>'38'!PT1</f>
        <v>1.2434853485052697</v>
      </c>
      <c r="PU39" s="4">
        <f>'38'!PU1</f>
        <v>1.1424867198726183</v>
      </c>
      <c r="PV39" s="4">
        <f>'38'!PV1</f>
        <v>1.1152245248293624</v>
      </c>
      <c r="PW39" s="4">
        <f>'38'!PW1</f>
        <v>1.3953200701702086</v>
      </c>
      <c r="PX39" s="4">
        <f>'38'!PX1</f>
        <v>1.4163754974022993</v>
      </c>
      <c r="PY39" s="4">
        <f>'38'!PY1</f>
        <v>1.073144879140302</v>
      </c>
      <c r="PZ39" s="4">
        <f>'38'!PZ1</f>
        <v>0.98711107405200949</v>
      </c>
      <c r="QA39" s="4">
        <f>'38'!QA1</f>
        <v>0.96254674886823688</v>
      </c>
      <c r="QB39" s="4">
        <f>'38'!QB1</f>
        <v>0.98211547571954971</v>
      </c>
      <c r="QC39" s="4">
        <f>'38'!QC1</f>
        <v>1.0154967186886652</v>
      </c>
      <c r="QD39" s="4">
        <f>'38'!QD1</f>
        <v>3.9780209647019964</v>
      </c>
      <c r="QE39" s="4">
        <f>'38'!QE1</f>
        <v>4.1166885886567375</v>
      </c>
      <c r="QF39" s="4">
        <f>'38'!QF1</f>
        <v>3.5804655597775188</v>
      </c>
      <c r="QG39" s="4">
        <f>'38'!QG1</f>
        <v>3.9277539957028069</v>
      </c>
      <c r="QH39" s="4">
        <f>'38'!QH1</f>
        <v>4.1508742579082112</v>
      </c>
      <c r="QI39" s="4">
        <f>'38'!QI1</f>
        <v>2.4321371306887065</v>
      </c>
      <c r="QJ39" s="4">
        <f>'38'!QJ1</f>
        <v>2.4482054713676153</v>
      </c>
      <c r="QK39" s="4">
        <f>'38'!QK1</f>
        <v>2.2063277634104028</v>
      </c>
      <c r="QL39" s="4">
        <f>'38'!QL1</f>
        <v>2.4597323815165955</v>
      </c>
      <c r="QM39" s="4">
        <f>'38'!QM1</f>
        <v>2.5509710743031504</v>
      </c>
    </row>
    <row r="40" spans="1:455" x14ac:dyDescent="0.25">
      <c r="A40" s="6" t="s">
        <v>532</v>
      </c>
      <c r="B40" s="18">
        <f>MEDIAN(FO2:FO101)</f>
        <v>0.14406424487835362</v>
      </c>
      <c r="C40" s="18">
        <f t="shared" ref="C40:F40" si="30">MEDIAN(FP2:FP101)</f>
        <v>0.13981129850214818</v>
      </c>
      <c r="D40" s="18">
        <f t="shared" si="30"/>
        <v>0.11753477047706518</v>
      </c>
      <c r="E40" s="18">
        <f t="shared" si="30"/>
        <v>0.11755387876693528</v>
      </c>
      <c r="F40" s="18">
        <f t="shared" si="30"/>
        <v>0.18217719235646296</v>
      </c>
      <c r="N40">
        <f>IFERROR('39'!N1,0)</f>
        <v>26654</v>
      </c>
      <c r="O40" s="4">
        <f>'39'!O1</f>
        <v>12164</v>
      </c>
      <c r="P40" s="4">
        <f>'39'!P1</f>
        <v>4071</v>
      </c>
      <c r="Q40" s="4">
        <f>'39'!Q1</f>
        <v>775</v>
      </c>
      <c r="R40" s="4">
        <f>'39'!R1</f>
        <v>-1562</v>
      </c>
      <c r="S40" s="4">
        <f>'39'!S1</f>
        <v>33834</v>
      </c>
      <c r="T40" s="4">
        <f>'39'!T1</f>
        <v>15749</v>
      </c>
      <c r="U40" s="4">
        <f>'39'!U1</f>
        <v>4927</v>
      </c>
      <c r="V40" s="4">
        <f>'39'!V1</f>
        <v>1098</v>
      </c>
      <c r="W40" s="4">
        <f>'39'!W1</f>
        <v>-1787</v>
      </c>
      <c r="X40" s="7">
        <f>'39'!X1</f>
        <v>1.9471336173449649E-2</v>
      </c>
      <c r="Y40" s="7">
        <f>'39'!Y1</f>
        <v>-1.2649076084376093E-2</v>
      </c>
      <c r="Z40" s="7">
        <f>'39'!Z1</f>
        <v>6.1368004159766176E-2</v>
      </c>
      <c r="AA40" s="7">
        <f>'39'!AA1</f>
        <v>1.385989154541971E-2</v>
      </c>
      <c r="AB40" s="7">
        <f>'39'!AB1</f>
        <v>3.6301767260980694E-2</v>
      </c>
      <c r="AC40" s="7">
        <f>'39'!AC1</f>
        <v>-0.20809894572141713</v>
      </c>
      <c r="AD40" s="7">
        <f>'39'!AD1</f>
        <v>0.2893923625010007</v>
      </c>
      <c r="AE40" s="7">
        <f>'39'!AE1</f>
        <v>0.11784288808147339</v>
      </c>
      <c r="AF40" s="7">
        <f>'39'!AF1</f>
        <v>1.7058159811262692E-2</v>
      </c>
      <c r="AG40" s="7">
        <f>'39'!AG1</f>
        <v>3.2189074084367615E-2</v>
      </c>
      <c r="AH40" s="7">
        <f>'39'!AH1</f>
        <v>1.0922703543055306E-2</v>
      </c>
      <c r="AI40" s="7">
        <f>'39'!AI1</f>
        <v>2.0780711209785973E-3</v>
      </c>
      <c r="AJ40" s="4">
        <f>'39'!AJ1</f>
        <v>223982</v>
      </c>
      <c r="AK40" s="4">
        <f>'39'!AK1</f>
        <v>183748</v>
      </c>
      <c r="AL40" s="4">
        <f>'39'!AL1</f>
        <v>137629</v>
      </c>
      <c r="AM40" s="4">
        <f>'39'!AM1</f>
        <v>116603</v>
      </c>
      <c r="AN40" s="4">
        <f>'39'!AN1</f>
        <v>105593</v>
      </c>
      <c r="AO40" s="4">
        <f>'39'!AO1</f>
        <v>1.3242085569395894</v>
      </c>
      <c r="AP40" s="4">
        <f>'39'!AP1</f>
        <v>1.4072926193137554</v>
      </c>
      <c r="AQ40" s="4">
        <f>'39'!AQ1</f>
        <v>0.31582579259162813</v>
      </c>
      <c r="AR40" s="4">
        <f>'39'!AR1</f>
        <v>1.6461971830985915</v>
      </c>
      <c r="AS40" s="4">
        <f>'39'!AS1</f>
        <v>1.879461649665058</v>
      </c>
      <c r="AT40" s="4">
        <f>'39'!AT1</f>
        <v>3.0028555954901286</v>
      </c>
      <c r="AU40" s="4">
        <f>'39'!AU1</f>
        <v>2.8301493750635096</v>
      </c>
      <c r="AV40" s="4">
        <f>'39'!AV1</f>
        <v>2.2727036000260399</v>
      </c>
      <c r="AW40" s="4">
        <f>'39'!AW1</f>
        <v>3.4143918053777207</v>
      </c>
      <c r="AX40" s="4">
        <f>'39'!AX1</f>
        <v>3.719483639769511</v>
      </c>
      <c r="AY40" s="4">
        <f>'39'!AY1</f>
        <v>4.1708762082943558</v>
      </c>
      <c r="AZ40" s="4">
        <f>'39'!AZ1</f>
        <v>4.0707075839176232</v>
      </c>
      <c r="BA40" s="4">
        <f>'39'!BA1</f>
        <v>3.2442158713625413</v>
      </c>
      <c r="BB40" s="4">
        <f>'39'!BB1</f>
        <v>4.396448997012377</v>
      </c>
      <c r="BC40" s="4">
        <f>'39'!BC1</f>
        <v>4.9514792417486202</v>
      </c>
      <c r="BD40" s="4">
        <f>'39'!BD1</f>
        <v>193211</v>
      </c>
      <c r="BE40" s="4">
        <f>'39'!BE1</f>
        <v>181313</v>
      </c>
      <c r="BF40" s="4">
        <f>'39'!BF1</f>
        <v>172367</v>
      </c>
      <c r="BG40" s="4">
        <f>'39'!BG1</f>
        <v>198947</v>
      </c>
      <c r="BH40" s="4">
        <f>'39'!BH1</f>
        <v>194069</v>
      </c>
      <c r="BI40" s="4">
        <f>'39'!BI1</f>
        <v>4.8049593449648311</v>
      </c>
      <c r="BJ40" s="4">
        <f>'39'!BJ1</f>
        <v>4.6131937588589897</v>
      </c>
      <c r="BK40" s="4">
        <f>'39'!BK1</f>
        <v>4.1140067414296242</v>
      </c>
      <c r="BL40" s="4">
        <f>'39'!BL1</f>
        <v>2.7373220003317464</v>
      </c>
      <c r="BM40" s="4">
        <f>'39'!BM1</f>
        <v>2.7106853747893789</v>
      </c>
      <c r="BN40" s="4">
        <f>'39'!BN1</f>
        <v>75.963181745229008</v>
      </c>
      <c r="BO40" s="4">
        <f>'39'!BO1</f>
        <v>79.120890879354207</v>
      </c>
      <c r="BP40" s="4">
        <f>'39'!BP1</f>
        <v>88.721293605163581</v>
      </c>
      <c r="BQ40" s="4">
        <f>'39'!BQ1</f>
        <v>133.34200359174559</v>
      </c>
      <c r="BR40" s="4">
        <f>'39'!BR1</f>
        <v>134.6522925141619</v>
      </c>
      <c r="BS40" s="4">
        <f>'39'!BS1</f>
        <v>5.7148247966878285E-2</v>
      </c>
      <c r="BT40" s="4">
        <f>'39'!BT1</f>
        <v>2.6588384958895546E-2</v>
      </c>
      <c r="BU40" s="4">
        <f>'39'!BU1</f>
        <v>8.7859390444454989E-3</v>
      </c>
      <c r="BV40" s="4">
        <f>'39'!BV1</f>
        <v>1.7752306081825532E-3</v>
      </c>
      <c r="BW40" s="4">
        <f>'39'!BW1</f>
        <v>-3.6275386383957083E-3</v>
      </c>
      <c r="BX40" s="4">
        <f>'39'!BX1</f>
        <v>7.2542726109077804E-2</v>
      </c>
      <c r="BY40" s="4">
        <f>'39'!BY1</f>
        <v>3.4424570430585825E-2</v>
      </c>
      <c r="BZ40" s="4">
        <f>'39'!BZ1</f>
        <v>1.063333865683689E-2</v>
      </c>
      <c r="CA40" s="4">
        <f>'39'!CA1</f>
        <v>2.5151009132702495E-3</v>
      </c>
      <c r="CB40" s="4">
        <f>'39'!CB1</f>
        <v>-4.1500714128125038E-3</v>
      </c>
      <c r="CC40" s="4">
        <f>'39'!CC1</f>
        <v>6.7204219741208035E-2</v>
      </c>
      <c r="CD40" s="4">
        <f>'39'!CD1</f>
        <v>3.1192942865934967E-2</v>
      </c>
      <c r="CE40" s="4">
        <f>'39'!CE1</f>
        <v>1.0775571137033185E-2</v>
      </c>
      <c r="CF40" s="4">
        <f>'39'!CF1</f>
        <v>2.0737616966849245E-3</v>
      </c>
      <c r="CG40" s="4">
        <f>'39'!CG1</f>
        <v>-4.1883188270562177E-3</v>
      </c>
      <c r="CH40" s="4">
        <f>'39'!CH1</f>
        <v>2.8710504744331736E-2</v>
      </c>
      <c r="CI40" s="4">
        <f>'39'!CI1</f>
        <v>1.454272433383706E-2</v>
      </c>
      <c r="CJ40" s="4">
        <f>'39'!CJ1</f>
        <v>5.7409264171457827E-3</v>
      </c>
      <c r="CK40" s="4">
        <f>'39'!CK1</f>
        <v>1.4231098346989067E-3</v>
      </c>
      <c r="CL40" s="4">
        <f>'39'!CL1</f>
        <v>-2.969243052123332E-3</v>
      </c>
      <c r="CM40" s="4">
        <f>'39'!CM1</f>
        <v>0.97128949525566821</v>
      </c>
      <c r="CN40" s="4">
        <f>'39'!CN1</f>
        <v>0.98545727566616292</v>
      </c>
      <c r="CO40" s="4">
        <f>'39'!CO1</f>
        <v>0.99425907358285426</v>
      </c>
      <c r="CP40" s="4">
        <f>'39'!CP1</f>
        <v>0.99857689016530105</v>
      </c>
      <c r="CQ40" s="4">
        <f>'39'!CQ1</f>
        <v>1.0029692430521233</v>
      </c>
      <c r="CR40" s="4">
        <f>'39'!CR1</f>
        <v>2.8926462927591597E-2</v>
      </c>
      <c r="CS40" s="4">
        <f>'39'!CS1</f>
        <v>1.4394806319798066E-2</v>
      </c>
      <c r="CT40" s="4">
        <f>'39'!CT1</f>
        <v>5.5643107758461619E-3</v>
      </c>
      <c r="CU40" s="4">
        <f>'39'!CU1</f>
        <v>1.3476268725492752E-3</v>
      </c>
      <c r="CV40" s="4">
        <f>'39'!CV1</f>
        <v>-2.769994679907785E-3</v>
      </c>
      <c r="CW40" s="4">
        <f>'39'!CW1</f>
        <v>1.9904995915531913</v>
      </c>
      <c r="CX40" s="4">
        <f>'39'!CX1</f>
        <v>1.8282946405737355</v>
      </c>
      <c r="CY40" s="4">
        <f>'39'!CY1</f>
        <v>1.5304043992282359</v>
      </c>
      <c r="CZ40" s="4">
        <f>'39'!CZ1</f>
        <v>1.2474304968584145</v>
      </c>
      <c r="DA40" s="4">
        <f>'39'!DA1</f>
        <v>1.2217048502653305</v>
      </c>
      <c r="DB40" s="4">
        <f>'39'!DB1</f>
        <v>183.37104993585538</v>
      </c>
      <c r="DC40" s="4">
        <f>'39'!DC1</f>
        <v>199.63959413317522</v>
      </c>
      <c r="DD40" s="4">
        <f>'39'!DD1</f>
        <v>238.49905305033428</v>
      </c>
      <c r="DE40" s="4">
        <f>'39'!DE1</f>
        <v>292.60147232189092</v>
      </c>
      <c r="DF40" s="4">
        <f>'39'!DF1</f>
        <v>298.76283123598068</v>
      </c>
      <c r="DG40" s="4">
        <f>'39'!DG1</f>
        <v>13.044231498784617</v>
      </c>
      <c r="DH40" s="4">
        <f>'39'!DH1</f>
        <v>11.418866894197953</v>
      </c>
      <c r="DI40" s="4">
        <f>'39'!DI1</f>
        <v>9.5034509562164118</v>
      </c>
      <c r="DJ40" s="4">
        <f>'39'!DJ1</f>
        <v>9.4670398442389256</v>
      </c>
      <c r="DK40" s="4">
        <f>'39'!DK1</f>
        <v>8.6942006709967448</v>
      </c>
      <c r="DL40" s="4">
        <f>'39'!DL1</f>
        <v>27.981717438394782</v>
      </c>
      <c r="DM40" s="4">
        <f>'39'!DM1</f>
        <v>31.964642672685883</v>
      </c>
      <c r="DN40" s="4">
        <f>'39'!DN1</f>
        <v>38.407100923822377</v>
      </c>
      <c r="DO40" s="4">
        <f>'39'!DO1</f>
        <v>38.554818190832606</v>
      </c>
      <c r="DP40" s="4">
        <f>'39'!DP1</f>
        <v>41.982007755769303</v>
      </c>
      <c r="DQ40" s="4">
        <f>'39'!DQ1</f>
        <v>9.0763161753922859</v>
      </c>
      <c r="DR40" s="4">
        <f>'39'!DR1</f>
        <v>9.9558644987740141</v>
      </c>
      <c r="DS40" s="4">
        <f>'39'!DS1</f>
        <v>4.7180867343544159</v>
      </c>
      <c r="DT40" s="4">
        <f>'39'!DT1</f>
        <v>5.2580040937705173</v>
      </c>
      <c r="DU40" s="4">
        <f>'39'!DU1</f>
        <v>5.8212440106673746</v>
      </c>
      <c r="DV40" s="4">
        <f>'39'!DV1</f>
        <v>40.214553233567187</v>
      </c>
      <c r="DW40" s="4">
        <f>'39'!DW1</f>
        <v>36.661808730416816</v>
      </c>
      <c r="DX40" s="4">
        <f>'39'!DX1</f>
        <v>77.361867331153164</v>
      </c>
      <c r="DY40" s="4">
        <f>'39'!DY1</f>
        <v>69.417975621669456</v>
      </c>
      <c r="DZ40" s="4">
        <f>'39'!DZ1</f>
        <v>62.701374367942826</v>
      </c>
      <c r="EA40" s="4">
        <f>'39'!EA1</f>
        <v>14.04792240414006</v>
      </c>
      <c r="EB40" s="4">
        <f>'39'!EB1</f>
        <v>13.116181336344106</v>
      </c>
      <c r="EC40" s="4">
        <f>'39'!EC1</f>
        <v>8.8057594158626085</v>
      </c>
      <c r="ED40" s="4">
        <f>'39'!ED1</f>
        <v>8.7195901048755111</v>
      </c>
      <c r="EE40" s="4">
        <f>'39'!EE1</f>
        <v>9.4156181203128639</v>
      </c>
      <c r="EF40" s="4">
        <f>'39'!EF1</f>
        <v>25.982489758943352</v>
      </c>
      <c r="EG40" s="4">
        <f>'39'!EG1</f>
        <v>27.828221541021865</v>
      </c>
      <c r="EH40" s="4">
        <f>'39'!EH1</f>
        <v>41.450144475045796</v>
      </c>
      <c r="EI40" s="4">
        <f>'39'!EI1</f>
        <v>41.85976583875339</v>
      </c>
      <c r="EJ40" s="4">
        <f>'39'!EJ1</f>
        <v>38.765378473938334</v>
      </c>
      <c r="EK40" s="4">
        <f>'39'!EK1</f>
        <v>0.1416935212403061</v>
      </c>
      <c r="EL40" s="4">
        <f>'39'!EL1</f>
        <v>0.13939229671273659</v>
      </c>
      <c r="EM40" s="4">
        <f>'39'!EM1</f>
        <v>0.1737958450774138</v>
      </c>
      <c r="EN40" s="4">
        <f>'39'!EN1</f>
        <v>0.1430606808181179</v>
      </c>
      <c r="EO40" s="4">
        <f>'39'!EO1</f>
        <v>0.12975301617529233</v>
      </c>
      <c r="EP40" s="4">
        <f>'39'!EP1</f>
        <v>0.85036695890446201</v>
      </c>
      <c r="EQ40" s="4">
        <f>'39'!EQ1</f>
        <v>0.85238462665002523</v>
      </c>
      <c r="ER40" s="4">
        <f>'39'!ER1</f>
        <v>0.81535715673113862</v>
      </c>
      <c r="ES40" s="4">
        <f>'39'!ES1</f>
        <v>0.85604368670730224</v>
      </c>
      <c r="ET40" s="4">
        <f>'39'!ET1</f>
        <v>0.86610852425132667</v>
      </c>
      <c r="EU40" s="4">
        <f>'39'!EU1</f>
        <v>1.1759629058122296</v>
      </c>
      <c r="EV40" s="4">
        <f>'39'!EV1</f>
        <v>1.1731793004410709</v>
      </c>
      <c r="EW40" s="4">
        <f>'39'!EW1</f>
        <v>1.2264563961259822</v>
      </c>
      <c r="EX40" s="4">
        <f>'39'!EX1</f>
        <v>1.1681646807611106</v>
      </c>
      <c r="EY40" s="4">
        <f>'39'!EY1</f>
        <v>1.1545897217261665</v>
      </c>
      <c r="EZ40" s="4">
        <f>'39'!EZ1</f>
        <v>0.16662632497251723</v>
      </c>
      <c r="FA40" s="4">
        <f>'39'!FA1</f>
        <v>0.16353215714432248</v>
      </c>
      <c r="FB40" s="4">
        <f>'39'!FB1</f>
        <v>0.21315302581531451</v>
      </c>
      <c r="FC40" s="4">
        <f>'39'!FC1</f>
        <v>0.16711843453736383</v>
      </c>
      <c r="FD40" s="4">
        <f>'39'!FD1</f>
        <v>0.14981149883896155</v>
      </c>
      <c r="FE40" s="4">
        <f>'39'!FE1</f>
        <v>3.9504288688590586E-2</v>
      </c>
      <c r="FF40" s="4">
        <f>'39'!FF1</f>
        <v>9.1897240303688774E-2</v>
      </c>
      <c r="FG40" s="4">
        <f>'39'!FG1</f>
        <v>-4.0691133705504021E-2</v>
      </c>
      <c r="FH40" s="4">
        <f>'39'!FH1</f>
        <v>3.5946051458835143E-2</v>
      </c>
      <c r="FI40" s="4">
        <f>'39'!FI1</f>
        <v>5.0171764397784778E-2</v>
      </c>
      <c r="FJ40" s="4">
        <f>'39'!FJ1</f>
        <v>0.55383893714251131</v>
      </c>
      <c r="FK40" s="4">
        <f>'39'!FK1</f>
        <v>1.2029919555910995</v>
      </c>
      <c r="FL40" s="4">
        <f>'39'!FL1</f>
        <v>-0.35707633274969264</v>
      </c>
      <c r="FM40" s="4">
        <f>'39'!FM1</f>
        <v>0.3125450324233448</v>
      </c>
      <c r="FN40" s="4">
        <f>'39'!FN1</f>
        <v>0.46634210950224625</v>
      </c>
      <c r="FO40" s="4">
        <f>'39'!FO1</f>
        <v>9.2284146722741628E-2</v>
      </c>
      <c r="FP40" s="4">
        <f>'39'!FP1</f>
        <v>0.19672786952507951</v>
      </c>
      <c r="FQ40" s="4">
        <f>'39'!FQ1</f>
        <v>-7.6111900772633065E-2</v>
      </c>
      <c r="FR40" s="4">
        <f>'39'!FR1</f>
        <v>5.2232036541019003E-2</v>
      </c>
      <c r="FS40" s="4">
        <f>'39'!FS1</f>
        <v>6.9863410396254641E-2</v>
      </c>
      <c r="FT40">
        <f>IFERROR('39'!FT1,0)</f>
        <v>-290.48412698412699</v>
      </c>
      <c r="FU40">
        <f>IFERROR('39'!FU1,0)</f>
        <v>-618.67741935483866</v>
      </c>
      <c r="FV40">
        <f>IFERROR('39'!FV1,0)</f>
        <v>239.625</v>
      </c>
      <c r="FW40">
        <f>IFERROR('39'!FW1,0)</f>
        <v>-149.00763358778627</v>
      </c>
      <c r="FX40">
        <f>IFERROR('39'!FX1,0)</f>
        <v>-198.89312977099237</v>
      </c>
      <c r="FY40" s="4">
        <f>'39'!FY1</f>
        <v>0.41425940338892925</v>
      </c>
      <c r="FZ40" s="4">
        <f>'39'!FZ1</f>
        <v>0.39631863219765112</v>
      </c>
      <c r="GA40" s="4">
        <f>'39'!GA1</f>
        <v>0.37199851517414328</v>
      </c>
      <c r="GB40" s="4">
        <f>'39'!GB1</f>
        <v>0.4557120049110896</v>
      </c>
      <c r="GC40" s="4">
        <f>'39'!GC1</f>
        <v>0.45069961332574693</v>
      </c>
      <c r="GD40" s="4">
        <f>'39'!GD1</f>
        <v>5.7148247966878285E-2</v>
      </c>
      <c r="GE40" s="4">
        <f>'39'!GE1</f>
        <v>2.6588384958895546E-2</v>
      </c>
      <c r="GF40" s="4">
        <f>'39'!GF1</f>
        <v>8.7859390444454989E-3</v>
      </c>
      <c r="GG40" s="4">
        <f>'39'!GG1</f>
        <v>1.7752306081825532E-3</v>
      </c>
      <c r="GH40" s="4">
        <f>'39'!GH1</f>
        <v>-3.6275386383957083E-3</v>
      </c>
      <c r="GI40" s="4">
        <f>'39'!GI1</f>
        <v>7.2542726109077804E-2</v>
      </c>
      <c r="GJ40" s="4">
        <f>'39'!GJ1</f>
        <v>3.4424570430585825E-2</v>
      </c>
      <c r="GK40" s="4">
        <f>'39'!GK1</f>
        <v>1.063333865683689E-2</v>
      </c>
      <c r="GL40" s="4">
        <f>'39'!GL1</f>
        <v>2.5151009132702495E-3</v>
      </c>
      <c r="GM40" s="4">
        <f>'39'!GM1</f>
        <v>-4.1500714128125038E-3</v>
      </c>
      <c r="GN40" s="4">
        <f>'39'!GN1</f>
        <v>0.22068992133378787</v>
      </c>
      <c r="GO40" s="4">
        <f>'39'!GO1</f>
        <v>0.22498704898217023</v>
      </c>
      <c r="GP40" s="4">
        <f>'39'!GP1</f>
        <v>0.2221411706815955</v>
      </c>
      <c r="GQ40" s="4">
        <f>'39'!GQ1</f>
        <v>0.23577353096803896</v>
      </c>
      <c r="GR40" s="4">
        <f>'39'!GR1</f>
        <v>0.23904132653653665</v>
      </c>
      <c r="GS40" s="4">
        <f>'39'!GS1</f>
        <v>1.9904995915531913</v>
      </c>
      <c r="GT40" s="4">
        <f>'39'!GT1</f>
        <v>1.8282946405737355</v>
      </c>
      <c r="GU40" s="4">
        <f>'39'!GU1</f>
        <v>1.5304043992282359</v>
      </c>
      <c r="GV40" s="4">
        <f>'39'!GV1</f>
        <v>1.2474304968584145</v>
      </c>
      <c r="GW40" s="4">
        <f>'39'!GW1</f>
        <v>1.2217048502653305</v>
      </c>
      <c r="GX40" s="4">
        <f>'39'!GX1</f>
        <v>2.6500271676089886</v>
      </c>
      <c r="GY40" s="4">
        <f>'39'!GY1</f>
        <v>2.3327705735388298</v>
      </c>
      <c r="GZ40" s="4">
        <f>'39'!GZ1</f>
        <v>1.9278452910733479</v>
      </c>
      <c r="HA40" s="4">
        <f>'39'!HA1</f>
        <v>1.6800240652551865</v>
      </c>
      <c r="HB40" s="4">
        <f>'39'!HB1</f>
        <v>1.6268436233583761</v>
      </c>
      <c r="HC40" s="4">
        <f>'39'!HC1</f>
        <v>0.1416935212403061</v>
      </c>
      <c r="HD40" s="4">
        <f>'39'!HD1</f>
        <v>0.13939229671273659</v>
      </c>
      <c r="HE40" s="4">
        <f>'39'!HE1</f>
        <v>0.1737958450774138</v>
      </c>
      <c r="HF40" s="4">
        <f>'39'!HF1</f>
        <v>0.1430606808181179</v>
      </c>
      <c r="HG40" s="4">
        <f>'39'!HG1</f>
        <v>0.12975301617529233</v>
      </c>
      <c r="HH40" s="4">
        <f>'39'!HH1</f>
        <v>7.2542726109077804E-2</v>
      </c>
      <c r="HI40" s="4">
        <f>'39'!HI1</f>
        <v>3.4424570430585825E-2</v>
      </c>
      <c r="HJ40" s="4">
        <f>'39'!HJ1</f>
        <v>1.063333865683689E-2</v>
      </c>
      <c r="HK40" s="4">
        <f>'39'!HK1</f>
        <v>2.5151009132702495E-3</v>
      </c>
      <c r="HL40" s="4">
        <f>'39'!HL1</f>
        <v>-4.1500714128125038E-3</v>
      </c>
      <c r="HM40" s="4">
        <f>'39'!HM1</f>
        <v>2.0401885930776307</v>
      </c>
      <c r="HN40" s="4">
        <f>'39'!HN1</f>
        <v>1.8743805916156093</v>
      </c>
      <c r="HO40" s="4">
        <f>'39'!HO1</f>
        <v>1.5790216551491947</v>
      </c>
      <c r="HP40" s="4">
        <f>'39'!HP1</f>
        <v>1.3127154614568801</v>
      </c>
      <c r="HQ40" s="4">
        <f>'39'!HQ1</f>
        <v>1.2739790290179867</v>
      </c>
      <c r="HR40" s="4">
        <f>'39'!HR1</f>
        <v>4.1708762082943558</v>
      </c>
      <c r="HS40" s="4">
        <f>'39'!HS1</f>
        <v>4.0707075839176232</v>
      </c>
      <c r="HT40" s="4">
        <f>'39'!HT1</f>
        <v>3.2442158713625413</v>
      </c>
      <c r="HU40" s="4">
        <f>'39'!HU1</f>
        <v>4.396448997012377</v>
      </c>
      <c r="HV40" s="4">
        <f>'39'!HV1</f>
        <v>4.9514792417486202</v>
      </c>
      <c r="HW40" s="4">
        <f>'39'!HW1</f>
        <v>1.3732229530304831</v>
      </c>
      <c r="HX40" s="4">
        <f>'39'!HX1</f>
        <v>1.117691569860825</v>
      </c>
      <c r="HY40" s="4">
        <f>'39'!HY1</f>
        <v>0.85384438250859984</v>
      </c>
      <c r="HZ40" s="4">
        <f>'39'!HZ1</f>
        <v>0.70643239681842174</v>
      </c>
      <c r="IA40" s="4">
        <f>'39'!IA1</f>
        <v>0.66587202373810928</v>
      </c>
      <c r="IB40" s="4">
        <f>'39'!IB1</f>
        <v>7.0574857004509273</v>
      </c>
      <c r="IC40" s="4">
        <f>'39'!IC1</f>
        <v>7.1739975851092188</v>
      </c>
      <c r="ID40" s="4">
        <f>'39'!ID1</f>
        <v>5.7538774851295811</v>
      </c>
      <c r="IE40" s="4">
        <f>'39'!IE1</f>
        <v>6.9900408293971656</v>
      </c>
      <c r="IF40" s="4">
        <f>'39'!IF1</f>
        <v>7.706949938250613</v>
      </c>
      <c r="IG40" s="4">
        <f>'39'!IG1</f>
        <v>0</v>
      </c>
      <c r="IH40" s="4">
        <f>'39'!IH1</f>
        <v>0</v>
      </c>
      <c r="II40" s="4">
        <f>'39'!II1</f>
        <v>0</v>
      </c>
      <c r="IJ40" s="4">
        <f>'39'!IJ1</f>
        <v>137.25</v>
      </c>
      <c r="IK40" s="4">
        <f>'39'!IK1</f>
        <v>-31.910714285714285</v>
      </c>
      <c r="IL40" s="4">
        <f>'39'!IL1</f>
        <v>7.2542726109077804E-2</v>
      </c>
      <c r="IM40" s="4">
        <f>'39'!IM1</f>
        <v>3.4424570430585825E-2</v>
      </c>
      <c r="IN40" s="4">
        <f>'39'!IN1</f>
        <v>1.063333865683689E-2</v>
      </c>
      <c r="IO40" s="4">
        <f>'39'!IO1</f>
        <v>2.5151009132702495E-3</v>
      </c>
      <c r="IP40" s="4">
        <f>'39'!IP1</f>
        <v>-4.1500714128125038E-3</v>
      </c>
      <c r="IQ40" s="4">
        <f>'39'!IQ1</f>
        <v>2.0401885930776307</v>
      </c>
      <c r="IR40" s="4">
        <f>'39'!IR1</f>
        <v>1.8743805916156093</v>
      </c>
      <c r="IS40" s="4">
        <f>'39'!IS1</f>
        <v>1.5790216551491947</v>
      </c>
      <c r="IT40" s="4">
        <f>'39'!IT1</f>
        <v>1.3127154614568801</v>
      </c>
      <c r="IU40" s="4">
        <f>'39'!IU1</f>
        <v>1.2739790290179867</v>
      </c>
      <c r="IV40" s="4">
        <f>'39'!IV1</f>
        <v>4.1708762082943558</v>
      </c>
      <c r="IW40" s="4">
        <f>'39'!IW1</f>
        <v>4.0707075839176232</v>
      </c>
      <c r="IX40" s="4">
        <f>'39'!IX1</f>
        <v>3.2442158713625413</v>
      </c>
      <c r="IY40" s="4">
        <f>'39'!IY1</f>
        <v>4.396448997012377</v>
      </c>
      <c r="IZ40" s="4">
        <f>'39'!IZ1</f>
        <v>4.9514792417486202</v>
      </c>
      <c r="JA40" s="4">
        <f>'39'!JA1</f>
        <v>2.0056590906989999</v>
      </c>
      <c r="JB40" s="4">
        <f>'39'!JB1</f>
        <v>1.8275476089439588</v>
      </c>
      <c r="JC40" s="4">
        <f>'39'!JC1</f>
        <v>1.4132607366056058</v>
      </c>
      <c r="JD40" s="4">
        <f>'39'!JD1</f>
        <v>7.0799151600387091</v>
      </c>
      <c r="JE40" s="4">
        <f>'39'!JE1</f>
        <v>0.4223753684569363</v>
      </c>
      <c r="JF40" s="4">
        <f>'39'!JF1</f>
        <v>0.85036695890446201</v>
      </c>
      <c r="JG40" s="4">
        <f>'39'!JG1</f>
        <v>0.85238462665002523</v>
      </c>
      <c r="JH40" s="4">
        <f>'39'!JH1</f>
        <v>0.81535715673113862</v>
      </c>
      <c r="JI40" s="4">
        <f>'39'!JI1</f>
        <v>0.85604368670730224</v>
      </c>
      <c r="JJ40" s="4">
        <f>'39'!JJ1</f>
        <v>0.86610852425132667</v>
      </c>
      <c r="JK40" s="4">
        <f>'39'!JK1</f>
        <v>-0.39895084833747713</v>
      </c>
      <c r="JL40" s="4">
        <f>'39'!JL1</f>
        <v>-0.25189008811721153</v>
      </c>
      <c r="JM40" s="4">
        <f>'39'!JM1</f>
        <v>-1.9569466179794819</v>
      </c>
      <c r="JN40" s="4">
        <f>'39'!JN1</f>
        <v>-1.7403176229508197</v>
      </c>
      <c r="JO40" s="4">
        <f>'39'!JO1</f>
        <v>-1.3983880253310306</v>
      </c>
      <c r="JP40" s="4">
        <f>'39'!JP1</f>
        <v>7.2542726109077804E-2</v>
      </c>
      <c r="JQ40" s="4">
        <f>'39'!JQ1</f>
        <v>3.4424570430585825E-2</v>
      </c>
      <c r="JR40" s="4">
        <f>'39'!JR1</f>
        <v>1.063333865683689E-2</v>
      </c>
      <c r="JS40" s="4">
        <f>'39'!JS1</f>
        <v>2.5151009132702495E-3</v>
      </c>
      <c r="JT40" s="4">
        <f>'39'!JT1</f>
        <v>-4.1500714128125038E-3</v>
      </c>
      <c r="JU40" s="4">
        <f>'39'!JU1</f>
        <v>3.8573575504130209E-2</v>
      </c>
      <c r="JV40" s="4">
        <f>'39'!JV1</f>
        <v>8.97521392119838E-2</v>
      </c>
      <c r="JW40" s="4">
        <f>'39'!JW1</f>
        <v>-3.9336525307797535E-2</v>
      </c>
      <c r="JX40" s="4">
        <f>'39'!JX1</f>
        <v>3.4015383596638887E-2</v>
      </c>
      <c r="JY40" s="4">
        <f>'39'!JY1</f>
        <v>4.700540142666941E-2</v>
      </c>
      <c r="JZ40" s="4">
        <f>'39'!JZ1</f>
        <v>4</v>
      </c>
      <c r="KA40" s="4">
        <f>'39'!KA1</f>
        <v>4</v>
      </c>
      <c r="KB40" s="4">
        <f>'39'!KB1</f>
        <v>4</v>
      </c>
      <c r="KC40" s="4">
        <f>'39'!KC1</f>
        <v>4</v>
      </c>
      <c r="KD40" s="4">
        <f>'39'!KD1</f>
        <v>4</v>
      </c>
      <c r="KE40" s="4">
        <f>'39'!KE1</f>
        <v>0</v>
      </c>
      <c r="KF40" s="4">
        <f>'39'!KF1</f>
        <v>0</v>
      </c>
      <c r="KG40" s="4">
        <f>'39'!KG1</f>
        <v>0</v>
      </c>
      <c r="KH40" s="4">
        <f>'39'!KH1</f>
        <v>0</v>
      </c>
      <c r="KI40" s="4">
        <f>'39'!KI1</f>
        <v>0</v>
      </c>
      <c r="KJ40" s="4">
        <f>'39'!KJ1</f>
        <v>1</v>
      </c>
      <c r="KK40" s="4">
        <f>'39'!KK1</f>
        <v>1</v>
      </c>
      <c r="KL40" s="4">
        <f>'39'!KL1</f>
        <v>1</v>
      </c>
      <c r="KM40" s="4">
        <f>'39'!KM1</f>
        <v>1</v>
      </c>
      <c r="KN40" s="4">
        <f>'39'!KN1</f>
        <v>0</v>
      </c>
      <c r="KO40" s="4">
        <f>'39'!KO1</f>
        <v>1</v>
      </c>
      <c r="KP40" s="4">
        <f>'39'!KP1</f>
        <v>3</v>
      </c>
      <c r="KQ40" s="4">
        <f>'39'!KQ1</f>
        <v>0</v>
      </c>
      <c r="KR40" s="4">
        <f>'39'!KR1</f>
        <v>1</v>
      </c>
      <c r="KS40" s="4">
        <f>'39'!KS1</f>
        <v>1</v>
      </c>
      <c r="KT40" s="4">
        <f>'39'!KT1</f>
        <v>2</v>
      </c>
      <c r="KU40" s="4">
        <f>'39'!KU1</f>
        <v>2</v>
      </c>
      <c r="KV40" s="4">
        <f>'39'!KV1</f>
        <v>2</v>
      </c>
      <c r="KW40" s="4">
        <f>'39'!KW1</f>
        <v>2</v>
      </c>
      <c r="KX40" s="4">
        <f>'39'!KX1</f>
        <v>2</v>
      </c>
      <c r="KY40" s="4">
        <f>'39'!KY1</f>
        <v>1</v>
      </c>
      <c r="KZ40" s="4">
        <f>'39'!KZ1</f>
        <v>2</v>
      </c>
      <c r="LA40" s="4">
        <f>'39'!LA1</f>
        <v>0.5</v>
      </c>
      <c r="LB40" s="4">
        <f>'39'!LB1</f>
        <v>1</v>
      </c>
      <c r="LC40" s="4">
        <f>'39'!LC1</f>
        <v>0.5</v>
      </c>
      <c r="LD40" s="4">
        <f>'39'!LD1</f>
        <v>1.5</v>
      </c>
      <c r="LE40" s="4">
        <f>'39'!LE1</f>
        <v>2</v>
      </c>
      <c r="LF40" s="4">
        <f>'39'!LF1</f>
        <v>1.25</v>
      </c>
      <c r="LG40" s="4">
        <f>'39'!LG1</f>
        <v>1.5</v>
      </c>
      <c r="LH40" s="4">
        <f>'39'!LH1</f>
        <v>1.25</v>
      </c>
      <c r="LI40" s="4">
        <f>'39'!LI1</f>
        <v>1.8685461492436057</v>
      </c>
      <c r="LJ40" s="4">
        <f>'39'!LJ1</f>
        <v>1.7959416765683864</v>
      </c>
      <c r="LK40" s="4">
        <f>'39'!LK1</f>
        <v>1.7639157352158445</v>
      </c>
      <c r="LL40" s="4">
        <f>'39'!LL1</f>
        <v>2.0873263665864243</v>
      </c>
      <c r="LM40" s="4">
        <f>'39'!LM1</f>
        <v>1.9899473355637016</v>
      </c>
      <c r="LN40" s="4">
        <f>'39'!LN1</f>
        <v>1.5402049588196933</v>
      </c>
      <c r="LO40" s="4">
        <f>'39'!LO1</f>
        <v>1.4656151081770037</v>
      </c>
      <c r="LP40" s="4">
        <f>'39'!LP1</f>
        <v>1.1714087114504175</v>
      </c>
      <c r="LQ40" s="4">
        <f>'39'!LQ1</f>
        <v>1.7361490546406493</v>
      </c>
      <c r="LR40" s="4">
        <f>'39'!LR1</f>
        <v>1.9080891325478038</v>
      </c>
      <c r="LS40" s="4">
        <f>'39'!LS1</f>
        <v>0.99325151532693967</v>
      </c>
      <c r="LT40" s="4">
        <f>'39'!LT1</f>
        <v>0.91236587226471222</v>
      </c>
      <c r="LU40" s="4">
        <f>'39'!LU1</f>
        <v>0.76255411629121583</v>
      </c>
      <c r="LV40" s="4">
        <f>'39'!LV1</f>
        <v>0.62194459906130384</v>
      </c>
      <c r="LW40" s="4">
        <f>'39'!LW1</f>
        <v>0.60302140062007226</v>
      </c>
      <c r="LX40" s="4">
        <f>'39'!LX1</f>
        <v>0.53763375792966428</v>
      </c>
      <c r="LY40" s="4">
        <f>'39'!LY1</f>
        <v>0.24954354292747974</v>
      </c>
      <c r="LZ40" s="4">
        <f>'39'!LZ1</f>
        <v>8.6204569096265476E-2</v>
      </c>
      <c r="MA40" s="4">
        <f>'39'!MA1</f>
        <v>1.6590093573479396E-2</v>
      </c>
      <c r="MB40" s="4">
        <f>'39'!MB1</f>
        <v>-3.3506550616449741E-2</v>
      </c>
      <c r="MC40" s="4">
        <f>'39'!MC1</f>
        <v>1.1316110365617704</v>
      </c>
      <c r="MD40" s="4">
        <f>'39'!MD1</f>
        <v>0.9678689477289083</v>
      </c>
      <c r="ME40" s="4">
        <f>'39'!ME1</f>
        <v>0.78392027316715851</v>
      </c>
      <c r="MF40" s="4">
        <f>'39'!MF1</f>
        <v>0.98534533488867904</v>
      </c>
      <c r="MG40" s="4">
        <f>'39'!MG1</f>
        <v>1.0039783207380368</v>
      </c>
      <c r="MH40" s="4">
        <f>'39'!MH1</f>
        <v>1.8685461492436057</v>
      </c>
      <c r="MI40" s="4">
        <f>'39'!MI1</f>
        <v>1.7959416765683864</v>
      </c>
      <c r="MJ40" s="4">
        <f>'39'!MJ1</f>
        <v>1.7639157352158445</v>
      </c>
      <c r="MK40" s="4">
        <f>'39'!MK1</f>
        <v>2.0873263665864243</v>
      </c>
      <c r="ML40" s="4">
        <f>'39'!ML1</f>
        <v>1.9899473355637016</v>
      </c>
      <c r="MM40" s="4">
        <f>'39'!MM1</f>
        <v>1.700733917808924</v>
      </c>
      <c r="MN40" s="4">
        <f>'39'!MN1</f>
        <v>1.7047692533000505</v>
      </c>
      <c r="MO40" s="4">
        <f>'39'!MO1</f>
        <v>1.6307143134622772</v>
      </c>
      <c r="MP40" s="4">
        <f>'39'!MP1</f>
        <v>1.7120873734146045</v>
      </c>
      <c r="MQ40" s="4">
        <f>'39'!MQ1</f>
        <v>1.7322170485026533</v>
      </c>
      <c r="MR40" s="4">
        <f>'39'!MR1</f>
        <v>6.0014526526041827</v>
      </c>
      <c r="MS40" s="4">
        <f>'39'!MS1</f>
        <v>6.1150052531715042</v>
      </c>
      <c r="MT40" s="4">
        <f>'39'!MT1</f>
        <v>4.6914651864545691</v>
      </c>
      <c r="MU40" s="4">
        <f>'39'!MU1</f>
        <v>5.9837803218317189</v>
      </c>
      <c r="MV40" s="4">
        <f>'39'!MV1</f>
        <v>6.6750550374970912</v>
      </c>
      <c r="MW40" s="4">
        <f>'39'!MW1</f>
        <v>1.530865048495889</v>
      </c>
      <c r="MX40" s="4">
        <f>'39'!MX1</f>
        <v>1.5496155539748671</v>
      </c>
      <c r="MY40" s="4">
        <f>'39'!MY1</f>
        <v>1.2065724887702625</v>
      </c>
      <c r="MZ40" s="4">
        <f>'39'!MZ1</f>
        <v>1.4906120358514725</v>
      </c>
      <c r="NA40" s="4">
        <f>'39'!NA1</f>
        <v>1.7534868568403477</v>
      </c>
      <c r="NB40" s="4">
        <f>'39'!NB1</f>
        <v>0.43688300009835468</v>
      </c>
      <c r="NC40" s="4">
        <f>'39'!NC1</f>
        <v>0.41637588168373152</v>
      </c>
      <c r="ND40" s="4">
        <f>'39'!ND1</f>
        <v>0.41398430205806541</v>
      </c>
      <c r="NE40" s="4">
        <f>'39'!NE1</f>
        <v>0.50594882136151864</v>
      </c>
      <c r="NF40" s="4">
        <f>'39'!NF1</f>
        <v>0.47442995576269414</v>
      </c>
      <c r="NG40" s="4">
        <f>'39'!NG1</f>
        <v>3.3271954441763905</v>
      </c>
      <c r="NH40" s="4">
        <f>'39'!NH1</f>
        <v>3.5150560579886867</v>
      </c>
      <c r="NI40" s="4">
        <f>'39'!NI1</f>
        <v>1.1701581928259879</v>
      </c>
      <c r="NJ40" s="4">
        <f>'39'!NJ1</f>
        <v>3.9984976525821598</v>
      </c>
      <c r="NK40" s="4">
        <f>'39'!NK1</f>
        <v>4.6010628550485615</v>
      </c>
      <c r="NL40" s="4">
        <f>'39'!NL1</f>
        <v>1.5402049588196933</v>
      </c>
      <c r="NM40" s="4">
        <f>'39'!NM1</f>
        <v>1.4656151081770037</v>
      </c>
      <c r="NN40" s="4">
        <f>'39'!NN1</f>
        <v>1.1714087114504175</v>
      </c>
      <c r="NO40" s="4">
        <f>'39'!NO1</f>
        <v>1.7361490546406495</v>
      </c>
      <c r="NP40" s="4">
        <f>'39'!NP1</f>
        <v>1.9080891325478038</v>
      </c>
      <c r="NQ40" s="4">
        <f>'39'!NQ1</f>
        <v>1.6683504833177423</v>
      </c>
      <c r="NR40" s="4">
        <f>'39'!NR1</f>
        <v>1.6282830335670493</v>
      </c>
      <c r="NS40" s="4">
        <f>'39'!NS1</f>
        <v>1.2976863485450165</v>
      </c>
      <c r="NT40" s="4">
        <f>'39'!NT1</f>
        <v>1.7585795988049508</v>
      </c>
      <c r="NU40" s="4">
        <f>'39'!NU1</f>
        <v>1.9805916966994481</v>
      </c>
      <c r="NV40" s="4">
        <f>'39'!NV1</f>
        <v>1.3794838132851344</v>
      </c>
      <c r="NW40" s="4">
        <f>'39'!NW1</f>
        <v>1.3197410452181784</v>
      </c>
      <c r="NX40" s="4">
        <f>'39'!NX1</f>
        <v>1.2387550555298972</v>
      </c>
      <c r="NY40" s="4">
        <f>'39'!NY1</f>
        <v>1.5175209763539284</v>
      </c>
      <c r="NZ40" s="4">
        <f>'39'!NZ1</f>
        <v>1.5008297123747374</v>
      </c>
      <c r="OA40" s="4">
        <f>'39'!OA1</f>
        <v>0.99524979577659567</v>
      </c>
      <c r="OB40" s="4">
        <f>'39'!OB1</f>
        <v>0.91414732028686774</v>
      </c>
      <c r="OC40" s="4">
        <f>'39'!OC1</f>
        <v>0.76520219961411795</v>
      </c>
      <c r="OD40" s="4">
        <f>'39'!OD1</f>
        <v>0.62371524842920723</v>
      </c>
      <c r="OE40" s="4">
        <f>'39'!OE1</f>
        <v>0.61085242513266524</v>
      </c>
      <c r="OF40" s="4">
        <f>'39'!OF1</f>
        <v>0.58518842092523671</v>
      </c>
      <c r="OG40" s="4">
        <f>'39'!OG1</f>
        <v>0.53622935685711359</v>
      </c>
      <c r="OH40" s="4">
        <f>'39'!OH1</f>
        <v>0.46924356602320283</v>
      </c>
      <c r="OI40" s="4">
        <f>'39'!OI1</f>
        <v>0.36430106203357088</v>
      </c>
      <c r="OJ40" s="4">
        <f>'39'!OJ1</f>
        <v>0.35264196577483897</v>
      </c>
      <c r="OK40" s="4">
        <f>'39'!OK1</f>
        <v>0.96505384162150687</v>
      </c>
      <c r="OL40" s="4">
        <f>'39'!OL1</f>
        <v>0.87872295655833355</v>
      </c>
      <c r="OM40" s="4">
        <f>'39'!OM1</f>
        <v>0.77633796302172131</v>
      </c>
      <c r="ON40" s="4">
        <f>'39'!ON1</f>
        <v>0.85645871512462768</v>
      </c>
      <c r="OO40" s="4">
        <f>'39'!OO1</f>
        <v>0.80289700794586172</v>
      </c>
      <c r="OP40" s="4">
        <f>'39'!OP1</f>
        <v>1.1900063397951621</v>
      </c>
      <c r="OQ40" s="4">
        <f>'39'!OQ1</f>
        <v>0.66199359993033935</v>
      </c>
      <c r="OR40" s="4">
        <f>'39'!OR1</f>
        <v>0.29579521757769073</v>
      </c>
      <c r="OS40" s="4">
        <f>'39'!OS1</f>
        <v>6.6464842242480893E-2</v>
      </c>
      <c r="OT40" s="4">
        <f>'39'!OT1</f>
        <v>-0.14792647239873855</v>
      </c>
      <c r="OU40" s="4">
        <f>'39'!OU1</f>
        <v>4.5179066694905856</v>
      </c>
      <c r="OV40" s="4">
        <f>'39'!OV1</f>
        <v>3.7695763668068518</v>
      </c>
      <c r="OW40" s="4">
        <f>'39'!OW1</f>
        <v>2.9143327536600148</v>
      </c>
      <c r="OX40" s="4">
        <f>'39'!OX1</f>
        <v>2.4960705560624752</v>
      </c>
      <c r="OY40" s="4">
        <f>'39'!OY1</f>
        <v>2.2650814335741214</v>
      </c>
      <c r="OZ40" s="4">
        <f>'39'!OZ1</f>
        <v>1.1429649593375657</v>
      </c>
      <c r="PA40" s="4">
        <f>'39'!PA1</f>
        <v>0.53176769917791089</v>
      </c>
      <c r="PB40" s="4">
        <f>'39'!PB1</f>
        <v>0.17571878088890999</v>
      </c>
      <c r="PC40" s="4">
        <f>'39'!PC1</f>
        <v>3.5504612163651063E-2</v>
      </c>
      <c r="PD40" s="4">
        <f>'39'!PD1</f>
        <v>-7.2550772767914162E-2</v>
      </c>
      <c r="PE40" s="4">
        <f>'39'!PE1</f>
        <v>1.1507306474748706</v>
      </c>
      <c r="PF40" s="4">
        <f>'39'!PF1</f>
        <v>0.5828447943344649</v>
      </c>
      <c r="PG40" s="4">
        <f>'39'!PG1</f>
        <v>0.23043450574175883</v>
      </c>
      <c r="PH40" s="4">
        <f>'39'!PH1</f>
        <v>5.7086454673354992E-2</v>
      </c>
      <c r="PI40" s="4">
        <f>'39'!PI1</f>
        <v>-0.12031210284297036</v>
      </c>
      <c r="PJ40" s="4">
        <f>'39'!PJ1</f>
        <v>1.2631737305668853</v>
      </c>
      <c r="PK40" s="4">
        <f>'39'!PK1</f>
        <v>1.222748745952124</v>
      </c>
      <c r="PL40" s="4">
        <f>'39'!PL1</f>
        <v>1.2147351329409377</v>
      </c>
      <c r="PM40" s="4">
        <f>'39'!PM1</f>
        <v>3.0297155963302753</v>
      </c>
      <c r="PN40" s="4">
        <f>'39'!PN1</f>
        <v>0.79742268041237119</v>
      </c>
      <c r="PO40" s="12">
        <f>'39'!PO1</f>
        <v>1.9777014167989881</v>
      </c>
      <c r="PP40" s="4">
        <f>'39'!PP1</f>
        <v>1.9705750252786653</v>
      </c>
      <c r="PQ40" s="4">
        <f>'39'!PQ1</f>
        <v>1.6977931518907041</v>
      </c>
      <c r="PR40" s="4">
        <f>'39'!PR1</f>
        <v>2.0532900152848117</v>
      </c>
      <c r="PS40" s="4">
        <f>'39'!PS1</f>
        <v>2.1556447893561264</v>
      </c>
      <c r="PT40" s="4">
        <f>'39'!PT1</f>
        <v>2.1046126044600073</v>
      </c>
      <c r="PU40" s="4">
        <f>'39'!PU1</f>
        <v>2.1172817667319839</v>
      </c>
      <c r="PV40" s="4">
        <f>'39'!PV1</f>
        <v>1.1910117755220757</v>
      </c>
      <c r="PW40" s="4">
        <f>'39'!PW1</f>
        <v>2.4322725546249893</v>
      </c>
      <c r="PX40" s="4">
        <f>'39'!PX1</f>
        <v>2.7332525275874295</v>
      </c>
      <c r="PY40" s="4">
        <f>'39'!PY1</f>
        <v>0.84849735277444649</v>
      </c>
      <c r="PZ40" s="4">
        <f>'39'!PZ1</f>
        <v>0.77636654456743825</v>
      </c>
      <c r="QA40" s="4">
        <f>'39'!QA1</f>
        <v>0.67026124288634736</v>
      </c>
      <c r="QB40" s="4">
        <f>'39'!QB1</f>
        <v>0.61482500852913524</v>
      </c>
      <c r="QC40" s="4">
        <f>'39'!QC1</f>
        <v>0.58879713295112202</v>
      </c>
      <c r="QD40" s="4">
        <f>'39'!QD1</f>
        <v>2.5489329746286158</v>
      </c>
      <c r="QE40" s="4">
        <f>'39'!QE1</f>
        <v>1.9346190881630396</v>
      </c>
      <c r="QF40" s="4">
        <f>'39'!QF1</f>
        <v>1.3921290703725453</v>
      </c>
      <c r="QG40" s="4">
        <f>'39'!QG1</f>
        <v>1.2328114925586093</v>
      </c>
      <c r="QH40" s="4">
        <f>'39'!QH1</f>
        <v>0.92225800008690628</v>
      </c>
      <c r="QI40" s="4">
        <f>'39'!QI1</f>
        <v>2.1639179564462943</v>
      </c>
      <c r="QJ40" s="4">
        <f>'39'!QJ1</f>
        <v>1.9049782585723252</v>
      </c>
      <c r="QK40" s="4">
        <f>'39'!QK1</f>
        <v>1.3158783333848987</v>
      </c>
      <c r="QL40" s="4">
        <f>'39'!QL1</f>
        <v>1.7178793933659799</v>
      </c>
      <c r="QM40" s="4">
        <f>'39'!QM1</f>
        <v>1.7036989018706354</v>
      </c>
    </row>
    <row r="41" spans="1:455" x14ac:dyDescent="0.25">
      <c r="A41" s="6" t="s">
        <v>533</v>
      </c>
      <c r="B41" s="18">
        <f>IFERROR(MEDIAN(FT2:FT101),0)</f>
        <v>0</v>
      </c>
      <c r="C41" s="18">
        <f t="shared" ref="C41:F41" si="31">IFERROR(MEDIAN(FU2:FU101),0)</f>
        <v>0</v>
      </c>
      <c r="D41" s="18">
        <f t="shared" si="31"/>
        <v>6.8012616833267618E-3</v>
      </c>
      <c r="E41" s="18">
        <f t="shared" si="31"/>
        <v>0</v>
      </c>
      <c r="F41" s="18">
        <f t="shared" si="31"/>
        <v>0</v>
      </c>
      <c r="N41">
        <f>IFERROR('40'!N1,0)</f>
        <v>-1602</v>
      </c>
      <c r="O41" s="4">
        <f>'40'!O1</f>
        <v>-7594</v>
      </c>
      <c r="P41" s="4">
        <f>'40'!P1</f>
        <v>-668</v>
      </c>
      <c r="Q41" s="4">
        <f>'40'!Q1</f>
        <v>17554</v>
      </c>
      <c r="R41" s="4">
        <f>'40'!R1</f>
        <v>27686</v>
      </c>
      <c r="S41" s="4">
        <f>'40'!S1</f>
        <v>4453</v>
      </c>
      <c r="T41" s="4">
        <f>'40'!T1</f>
        <v>12470</v>
      </c>
      <c r="U41" s="4">
        <f>'40'!U1</f>
        <v>16274</v>
      </c>
      <c r="V41" s="4">
        <f>'40'!V1</f>
        <v>23072</v>
      </c>
      <c r="W41" s="4">
        <f>'40'!W1</f>
        <v>35455</v>
      </c>
      <c r="X41" s="7">
        <f>'40'!X1</f>
        <v>2.0117575570516407E-2</v>
      </c>
      <c r="Y41" s="7">
        <f>'40'!Y1</f>
        <v>-9.3192691523881988E-2</v>
      </c>
      <c r="Z41" s="7">
        <f>'40'!Z1</f>
        <v>-2.8317681553563082E-2</v>
      </c>
      <c r="AA41" s="7">
        <f>'40'!AA1</f>
        <v>0.13203644375174378</v>
      </c>
      <c r="AB41" s="7">
        <f>'40'!AB1</f>
        <v>-0.30017484724778187</v>
      </c>
      <c r="AC41" s="7">
        <f>'40'!AC1</f>
        <v>-0.11762779612037243</v>
      </c>
      <c r="AD41" s="7">
        <f>'40'!AD1</f>
        <v>0.80240227814827436</v>
      </c>
      <c r="AE41" s="7">
        <f>'40'!AE1</f>
        <v>0.65497517698357555</v>
      </c>
      <c r="AF41" s="7">
        <f>'40'!AF1</f>
        <v>0.54741393365114355</v>
      </c>
      <c r="AG41" s="7">
        <f>'40'!AG1</f>
        <v>-4.8268970568155017E-2</v>
      </c>
      <c r="AH41" s="7">
        <f>'40'!AH1</f>
        <v>-0.47401376356442365</v>
      </c>
      <c r="AI41" s="7">
        <f>'40'!AI1</f>
        <v>-3.2057662713572924E-2</v>
      </c>
      <c r="AJ41" s="4">
        <f>'40'!AJ1</f>
        <v>24377</v>
      </c>
      <c r="AK41" s="4">
        <f>'40'!AK1</f>
        <v>136615</v>
      </c>
      <c r="AL41" s="4">
        <f>'40'!AL1</f>
        <v>111513</v>
      </c>
      <c r="AM41" s="4">
        <f>'40'!AM1</f>
        <v>177997</v>
      </c>
      <c r="AN41" s="4">
        <f>'40'!AN1</f>
        <v>191446</v>
      </c>
      <c r="AO41" s="4">
        <f>'40'!AO1</f>
        <v>7.4614607726712759E-2</v>
      </c>
      <c r="AP41" s="4">
        <f>'40'!AP1</f>
        <v>1.4605779200288509E-2</v>
      </c>
      <c r="AQ41" s="4">
        <f>'40'!AQ1</f>
        <v>4.0945435374747388E-2</v>
      </c>
      <c r="AR41" s="4">
        <f>'40'!AR1</f>
        <v>0.21998289971906682</v>
      </c>
      <c r="AS41" s="4">
        <f>'40'!AS1</f>
        <v>1.6818292949699536E-2</v>
      </c>
      <c r="AT41" s="4">
        <f>'40'!AT1</f>
        <v>0.49905108597937914</v>
      </c>
      <c r="AU41" s="4">
        <f>'40'!AU1</f>
        <v>0.88743632511382586</v>
      </c>
      <c r="AV41" s="4">
        <f>'40'!AV1</f>
        <v>1.1286354450399789</v>
      </c>
      <c r="AW41" s="4">
        <f>'40'!AW1</f>
        <v>1.2711005252229144</v>
      </c>
      <c r="AX41" s="4">
        <f>'40'!AX1</f>
        <v>0.58367325930024583</v>
      </c>
      <c r="AY41" s="4">
        <f>'40'!AY1</f>
        <v>1.3015382395702695</v>
      </c>
      <c r="AZ41" s="4">
        <f>'40'!AZ1</f>
        <v>3.1706261551638644</v>
      </c>
      <c r="BA41" s="4">
        <f>'40'!BA1</f>
        <v>4.9596403362329031</v>
      </c>
      <c r="BB41" s="4">
        <f>'40'!BB1</f>
        <v>4.5214974960302916</v>
      </c>
      <c r="BC41" s="4">
        <f>'40'!BC1</f>
        <v>1.8974560240886338</v>
      </c>
      <c r="BD41" s="4">
        <f>'40'!BD1</f>
        <v>54339</v>
      </c>
      <c r="BE41" s="4">
        <f>'40'!BE1</f>
        <v>96302</v>
      </c>
      <c r="BF41" s="4">
        <f>'40'!BF1</f>
        <v>135194</v>
      </c>
      <c r="BG41" s="4">
        <f>'40'!BG1</f>
        <v>115322</v>
      </c>
      <c r="BH41" s="4">
        <f>'40'!BH1</f>
        <v>69744</v>
      </c>
      <c r="BI41" s="4">
        <f>'40'!BI1</f>
        <v>10.046301919431716</v>
      </c>
      <c r="BJ41" s="4">
        <f>'40'!BJ1</f>
        <v>5.2552698801686359</v>
      </c>
      <c r="BK41" s="4">
        <f>'40'!BK1</f>
        <v>4.1205083065816535</v>
      </c>
      <c r="BL41" s="4">
        <f>'40'!BL1</f>
        <v>4.4065746345016565</v>
      </c>
      <c r="BM41" s="4">
        <f>'40'!BM1</f>
        <v>7.3169304886441848</v>
      </c>
      <c r="BN41" s="4">
        <f>'40'!BN1</f>
        <v>36.331776899319664</v>
      </c>
      <c r="BO41" s="4">
        <f>'40'!BO1</f>
        <v>69.454092429652263</v>
      </c>
      <c r="BP41" s="4">
        <f>'40'!BP1</f>
        <v>88.581304257289943</v>
      </c>
      <c r="BQ41" s="4">
        <f>'40'!BQ1</f>
        <v>82.830776799330934</v>
      </c>
      <c r="BR41" s="4">
        <f>'40'!BR1</f>
        <v>49.884306071579736</v>
      </c>
      <c r="BS41" s="4">
        <f>'40'!BS1</f>
        <v>-3.786741676614152E-3</v>
      </c>
      <c r="BT41" s="4">
        <f>'40'!BT1</f>
        <v>-1.8311502922510079E-2</v>
      </c>
      <c r="BU41" s="4">
        <f>'40'!BU1</f>
        <v>-1.4606456578590608E-3</v>
      </c>
      <c r="BV41" s="4">
        <f>'40'!BV1</f>
        <v>3.7296562274253174E-2</v>
      </c>
      <c r="BW41" s="4">
        <f>'40'!BW1</f>
        <v>6.6590662010178853E-2</v>
      </c>
      <c r="BX41" s="4">
        <f>'40'!BX1</f>
        <v>1.0525818156031722E-2</v>
      </c>
      <c r="BY41" s="4">
        <f>'40'!BY1</f>
        <v>3.0069059974150734E-2</v>
      </c>
      <c r="BZ41" s="4">
        <f>'40'!BZ1</f>
        <v>3.5584651850296939E-2</v>
      </c>
      <c r="CA41" s="4">
        <f>'40'!CA1</f>
        <v>4.9020524370033569E-2</v>
      </c>
      <c r="CB41" s="4">
        <f>'40'!CB1</f>
        <v>8.5276743537198982E-2</v>
      </c>
      <c r="CC41" s="4">
        <f>'40'!CC1</f>
        <v>-6.7514602877588696E-3</v>
      </c>
      <c r="CD41" s="4">
        <f>'40'!CD1</f>
        <v>-4.952361077598294E-2</v>
      </c>
      <c r="CE41" s="4">
        <f>'40'!CE1</f>
        <v>-4.146029618043918E-3</v>
      </c>
      <c r="CF41" s="4">
        <f>'40'!CF1</f>
        <v>5.7306833466093839E-2</v>
      </c>
      <c r="CG41" s="4">
        <f>'40'!CG1</f>
        <v>8.7486293729717085E-2</v>
      </c>
      <c r="CH41" s="4">
        <f>'40'!CH1</f>
        <v>-2.9345711532754721E-3</v>
      </c>
      <c r="CI41" s="4">
        <f>'40'!CI1</f>
        <v>-1.5005147275303155E-2</v>
      </c>
      <c r="CJ41" s="4">
        <f>'40'!CJ1</f>
        <v>-1.1991354735867077E-3</v>
      </c>
      <c r="CK41" s="4">
        <f>'40'!CK1</f>
        <v>3.4543218379495255E-2</v>
      </c>
      <c r="CL41" s="4">
        <f>'40'!CL1</f>
        <v>5.4253084387590335E-2</v>
      </c>
      <c r="CM41" s="4">
        <f>'40'!CM1</f>
        <v>1.0029345711532756</v>
      </c>
      <c r="CN41" s="4">
        <f>'40'!CN1</f>
        <v>1.0150051472753032</v>
      </c>
      <c r="CO41" s="4">
        <f>'40'!CO1</f>
        <v>1.0011991354735867</v>
      </c>
      <c r="CP41" s="4">
        <f>'40'!CP1</f>
        <v>0.96545678162050474</v>
      </c>
      <c r="CQ41" s="4">
        <f>'40'!CQ1</f>
        <v>0.94574691561240964</v>
      </c>
      <c r="CR41" s="4">
        <f>'40'!CR1</f>
        <v>-2.5832751478288072E-3</v>
      </c>
      <c r="CS41" s="4">
        <f>'40'!CS1</f>
        <v>-1.4417280992692637E-2</v>
      </c>
      <c r="CT41" s="4">
        <f>'40'!CT1</f>
        <v>-1.1297753303070688E-3</v>
      </c>
      <c r="CU41" s="4">
        <f>'40'!CU1</f>
        <v>3.6222269452910433E-2</v>
      </c>
      <c r="CV41" s="4">
        <f>'40'!CV1</f>
        <v>5.7817446726754824E-2</v>
      </c>
      <c r="CW41" s="4">
        <f>'40'!CW1</f>
        <v>1.2903901383980807</v>
      </c>
      <c r="CX41" s="4">
        <f>'40'!CX1</f>
        <v>1.2203480969926117</v>
      </c>
      <c r="CY41" s="4">
        <f>'40'!CY1</f>
        <v>1.2180822684614241</v>
      </c>
      <c r="CZ41" s="4">
        <f>'40'!CZ1</f>
        <v>1.0797072196490036</v>
      </c>
      <c r="DA41" s="4">
        <f>'40'!DA1</f>
        <v>1.2274078563800617</v>
      </c>
      <c r="DB41" s="4">
        <f>'40'!DB1</f>
        <v>282.86019021589794</v>
      </c>
      <c r="DC41" s="4">
        <f>'40'!DC1</f>
        <v>299.09498847049849</v>
      </c>
      <c r="DD41" s="4">
        <f>'40'!DD1</f>
        <v>299.65135315616766</v>
      </c>
      <c r="DE41" s="4">
        <f>'40'!DE1</f>
        <v>338.05460717272592</v>
      </c>
      <c r="DF41" s="4">
        <f>'40'!DF1</f>
        <v>297.3746649108781</v>
      </c>
      <c r="DG41" s="4">
        <f>'40'!DG1</f>
        <v>3.7749441613132984</v>
      </c>
      <c r="DH41" s="4">
        <f>'40'!DH1</f>
        <v>4.9961795135049751</v>
      </c>
      <c r="DI41" s="4">
        <f>'40'!DI1</f>
        <v>4.2588645433556058</v>
      </c>
      <c r="DJ41" s="4">
        <f>'40'!DJ1</f>
        <v>4.7741065724700311</v>
      </c>
      <c r="DK41" s="4">
        <f>'40'!DK1</f>
        <v>4.9982565770142413</v>
      </c>
      <c r="DL41" s="4">
        <f>'40'!DL1</f>
        <v>96.690171934362326</v>
      </c>
      <c r="DM41" s="4">
        <f>'40'!DM1</f>
        <v>73.055821756080405</v>
      </c>
      <c r="DN41" s="4">
        <f>'40'!DN1</f>
        <v>85.703594534239997</v>
      </c>
      <c r="DO41" s="4">
        <f>'40'!DO1</f>
        <v>76.454095537954444</v>
      </c>
      <c r="DP41" s="4">
        <f>'40'!DP1</f>
        <v>73.0254628540971</v>
      </c>
      <c r="DQ41" s="4">
        <f>'40'!DQ1</f>
        <v>7.1373323222550535</v>
      </c>
      <c r="DR41" s="4">
        <f>'40'!DR1</f>
        <v>13.069233550253074</v>
      </c>
      <c r="DS41" s="4">
        <f>'40'!DS1</f>
        <v>15.000350055201013</v>
      </c>
      <c r="DT41" s="4">
        <f>'40'!DT1</f>
        <v>14.763087560281216</v>
      </c>
      <c r="DU41" s="4">
        <f>'40'!DU1</f>
        <v>11.584309452465268</v>
      </c>
      <c r="DV41" s="4">
        <f>'40'!DV1</f>
        <v>51.139555161511318</v>
      </c>
      <c r="DW41" s="4">
        <f>'40'!DW1</f>
        <v>27.928187111854935</v>
      </c>
      <c r="DX41" s="4">
        <f>'40'!DX1</f>
        <v>24.332765479259265</v>
      </c>
      <c r="DY41" s="4">
        <f>'40'!DY1</f>
        <v>24.723825453829882</v>
      </c>
      <c r="DZ41" s="4">
        <f>'40'!DZ1</f>
        <v>31.508136199031181</v>
      </c>
      <c r="EA41" s="4">
        <f>'40'!EA1</f>
        <v>3.02934419497686</v>
      </c>
      <c r="EB41" s="4">
        <f>'40'!EB1</f>
        <v>1.9523385180384532</v>
      </c>
      <c r="EC41" s="4">
        <f>'40'!EC1</f>
        <v>1.8928962194268317</v>
      </c>
      <c r="ED41" s="4">
        <f>'40'!ED1</f>
        <v>3.1371731950489243</v>
      </c>
      <c r="EE41" s="4">
        <f>'40'!EE1</f>
        <v>5.6470432011331448</v>
      </c>
      <c r="EF41" s="4">
        <f>'40'!EF1</f>
        <v>120.48812432909695</v>
      </c>
      <c r="EG41" s="4">
        <f>'40'!EG1</f>
        <v>186.95528292230875</v>
      </c>
      <c r="EH41" s="4">
        <f>'40'!EH1</f>
        <v>192.82620793152719</v>
      </c>
      <c r="EI41" s="4">
        <f>'40'!EI1</f>
        <v>116.34678014463522</v>
      </c>
      <c r="EJ41" s="4">
        <f>'40'!EJ1</f>
        <v>64.635595478844309</v>
      </c>
      <c r="EK41" s="4">
        <f>'40'!EK1</f>
        <v>0.43236458616491946</v>
      </c>
      <c r="EL41" s="4">
        <f>'40'!EL1</f>
        <v>0.63024701479581013</v>
      </c>
      <c r="EM41" s="4">
        <f>'40'!EM1</f>
        <v>0.64770013906746082</v>
      </c>
      <c r="EN41" s="4">
        <f>'40'!EN1</f>
        <v>0.34917775039306503</v>
      </c>
      <c r="EO41" s="4">
        <f>'40'!EO1</f>
        <v>0.23884463301295927</v>
      </c>
      <c r="EP41" s="4">
        <f>'40'!EP1</f>
        <v>0.56087742728486845</v>
      </c>
      <c r="EQ41" s="4">
        <f>'40'!EQ1</f>
        <v>0.36975298520418992</v>
      </c>
      <c r="ER41" s="4">
        <f>'40'!ER1</f>
        <v>0.35229986093253918</v>
      </c>
      <c r="ES41" s="4">
        <f>'40'!ES1</f>
        <v>0.65082224960693491</v>
      </c>
      <c r="ET41" s="4">
        <f>'40'!ET1</f>
        <v>0.76115536698704067</v>
      </c>
      <c r="EU41" s="4">
        <f>'40'!EU1</f>
        <v>1.7829207440935257</v>
      </c>
      <c r="EV41" s="4">
        <f>'40'!EV1</f>
        <v>2.7045082528482269</v>
      </c>
      <c r="EW41" s="4">
        <f>'40'!EW1</f>
        <v>2.8384910438312292</v>
      </c>
      <c r="EX41" s="4">
        <f>'40'!EX1</f>
        <v>1.5365178443176328</v>
      </c>
      <c r="EY41" s="4">
        <f>'40'!EY1</f>
        <v>1.3137922208423787</v>
      </c>
      <c r="EZ41" s="4">
        <f>'40'!EZ1</f>
        <v>0.7708717896848476</v>
      </c>
      <c r="FA41" s="4">
        <f>'40'!FA1</f>
        <v>1.7045082528482272</v>
      </c>
      <c r="FB41" s="4">
        <f>'40'!FB1</f>
        <v>1.8384910438312292</v>
      </c>
      <c r="FC41" s="4">
        <f>'40'!FC1</f>
        <v>0.53651784431763272</v>
      </c>
      <c r="FD41" s="4">
        <f>'40'!FD1</f>
        <v>0.31379222084237868</v>
      </c>
      <c r="FE41" s="4">
        <f>'40'!FE1</f>
        <v>3.3335163818228784E-2</v>
      </c>
      <c r="FF41" s="4">
        <f>'40'!FF1</f>
        <v>0.12678663480013122</v>
      </c>
      <c r="FG41" s="4">
        <f>'40'!FG1</f>
        <v>-5.6883760787271248E-3</v>
      </c>
      <c r="FH41" s="4">
        <f>'40'!FH1</f>
        <v>0.22723307198859585</v>
      </c>
      <c r="FI41" s="4">
        <f>'40'!FI1</f>
        <v>8.6582791362547692E-2</v>
      </c>
      <c r="FJ41" s="4">
        <f>'40'!FJ1</f>
        <v>8.9604950960560703E-2</v>
      </c>
      <c r="FK41" s="4">
        <f>'40'!FK1</f>
        <v>0.24842847905850304</v>
      </c>
      <c r="FL41" s="4">
        <f>'40'!FL1</f>
        <v>-1.0465406766729459E-2</v>
      </c>
      <c r="FM41" s="4">
        <f>'40'!FM1</f>
        <v>0.72745582436839795</v>
      </c>
      <c r="FN41" s="4">
        <f>'40'!FN1</f>
        <v>0.46050975297825847</v>
      </c>
      <c r="FO41" s="4">
        <f>'40'!FO1</f>
        <v>6.9073928911590435E-2</v>
      </c>
      <c r="FP41" s="4">
        <f>'40'!FP1</f>
        <v>0.42344839279775143</v>
      </c>
      <c r="FQ41" s="4">
        <f>'40'!FQ1</f>
        <v>-1.9240556610682854E-2</v>
      </c>
      <c r="FR41" s="4">
        <f>'40'!FR1</f>
        <v>0.39029303072643934</v>
      </c>
      <c r="FS41" s="4">
        <f>'40'!FS1</f>
        <v>0.14450437810662292</v>
      </c>
      <c r="FT41">
        <f>IFERROR('40'!FT1,0)</f>
        <v>0.11461538461538462</v>
      </c>
      <c r="FU41">
        <f>IFERROR('40'!FU1,0)</f>
        <v>0</v>
      </c>
      <c r="FV41">
        <f>IFERROR('40'!FV1,0)</f>
        <v>0</v>
      </c>
      <c r="FW41">
        <f>IFERROR('40'!FW1,0)</f>
        <v>0</v>
      </c>
      <c r="FX41">
        <f>IFERROR('40'!FX1,0)</f>
        <v>0</v>
      </c>
      <c r="FY41" s="4">
        <f>'40'!FY1</f>
        <v>0.12844429211331859</v>
      </c>
      <c r="FZ41" s="4">
        <f>'40'!FZ1</f>
        <v>0.23221416308184958</v>
      </c>
      <c r="GA41" s="4">
        <f>'40'!GA1</f>
        <v>0.2956145644739489</v>
      </c>
      <c r="GB41" s="4">
        <f>'40'!GB1</f>
        <v>0.24502188416266518</v>
      </c>
      <c r="GC41" s="4">
        <f>'40'!GC1</f>
        <v>0.16774901145842352</v>
      </c>
      <c r="GD41" s="4">
        <f>'40'!GD1</f>
        <v>-3.786741676614152E-3</v>
      </c>
      <c r="GE41" s="4">
        <f>'40'!GE1</f>
        <v>-1.8311502922510079E-2</v>
      </c>
      <c r="GF41" s="4">
        <f>'40'!GF1</f>
        <v>-1.4606456578590608E-3</v>
      </c>
      <c r="GG41" s="4">
        <f>'40'!GG1</f>
        <v>3.7296562274253174E-2</v>
      </c>
      <c r="GH41" s="4">
        <f>'40'!GH1</f>
        <v>6.6590662010178853E-2</v>
      </c>
      <c r="GI41" s="4">
        <f>'40'!GI1</f>
        <v>1.0525818156031722E-2</v>
      </c>
      <c r="GJ41" s="4">
        <f>'40'!GJ1</f>
        <v>3.0069059974150734E-2</v>
      </c>
      <c r="GK41" s="4">
        <f>'40'!GK1</f>
        <v>3.5584651850296939E-2</v>
      </c>
      <c r="GL41" s="4">
        <f>'40'!GL1</f>
        <v>4.9020524370033569E-2</v>
      </c>
      <c r="GM41" s="4">
        <f>'40'!GM1</f>
        <v>8.5276743537198982E-2</v>
      </c>
      <c r="GN41" s="4">
        <f>'40'!GN1</f>
        <v>5.0608076963988132E-3</v>
      </c>
      <c r="GO41" s="4">
        <f>'40'!GO1</f>
        <v>5.1626188776789676E-3</v>
      </c>
      <c r="GP41" s="4">
        <f>'40'!GP1</f>
        <v>4.6815005291560617E-3</v>
      </c>
      <c r="GQ41" s="4">
        <f>'40'!GQ1</f>
        <v>0.22551523392682615</v>
      </c>
      <c r="GR41" s="4">
        <f>'40'!GR1</f>
        <v>0.25529146342636688</v>
      </c>
      <c r="GS41" s="4">
        <f>'40'!GS1</f>
        <v>1.2903901383980807</v>
      </c>
      <c r="GT41" s="4">
        <f>'40'!GT1</f>
        <v>1.2203480969926117</v>
      </c>
      <c r="GU41" s="4">
        <f>'40'!GU1</f>
        <v>1.2180822684614241</v>
      </c>
      <c r="GV41" s="4">
        <f>'40'!GV1</f>
        <v>1.0797072196490036</v>
      </c>
      <c r="GW41" s="4">
        <f>'40'!GW1</f>
        <v>1.2274078563800617</v>
      </c>
      <c r="GX41" s="4">
        <f>'40'!GX1</f>
        <v>1.4115258016097199</v>
      </c>
      <c r="GY41" s="4">
        <f>'40'!GY1</f>
        <v>1.4644879820212582</v>
      </c>
      <c r="GZ41" s="4">
        <f>'40'!GZ1</f>
        <v>1.5388923233012342</v>
      </c>
      <c r="HA41" s="4">
        <f>'40'!HA1</f>
        <v>1.5318418518675903</v>
      </c>
      <c r="HB41" s="4">
        <f>'40'!HB1</f>
        <v>1.7738086294147641</v>
      </c>
      <c r="HC41" s="4">
        <f>'40'!HC1</f>
        <v>0.43236458616491946</v>
      </c>
      <c r="HD41" s="4">
        <f>'40'!HD1</f>
        <v>0.63024701479581013</v>
      </c>
      <c r="HE41" s="4">
        <f>'40'!HE1</f>
        <v>0.64770013906746082</v>
      </c>
      <c r="HF41" s="4">
        <f>'40'!HF1</f>
        <v>0.34917775039306503</v>
      </c>
      <c r="HG41" s="4">
        <f>'40'!HG1</f>
        <v>0.23884463301295927</v>
      </c>
      <c r="HH41" s="4">
        <f>'40'!HH1</f>
        <v>1.0525818156031722E-2</v>
      </c>
      <c r="HI41" s="4">
        <f>'40'!HI1</f>
        <v>3.0069059974150734E-2</v>
      </c>
      <c r="HJ41" s="4">
        <f>'40'!HJ1</f>
        <v>3.5584651850296939E-2</v>
      </c>
      <c r="HK41" s="4">
        <f>'40'!HK1</f>
        <v>4.9020524370033569E-2</v>
      </c>
      <c r="HL41" s="4">
        <f>'40'!HL1</f>
        <v>8.5276743537198982E-2</v>
      </c>
      <c r="HM41" s="4">
        <f>'40'!HM1</f>
        <v>1.2042145820283414</v>
      </c>
      <c r="HN41" s="4">
        <f>'40'!HN1</f>
        <v>1.2808262119253844</v>
      </c>
      <c r="HO41" s="4">
        <f>'40'!HO1</f>
        <v>1.2381770792334672</v>
      </c>
      <c r="HP41" s="4">
        <f>'40'!HP1</f>
        <v>1.1525921047040326</v>
      </c>
      <c r="HQ41" s="4">
        <f>'40'!HQ1</f>
        <v>1.3204895084711519</v>
      </c>
      <c r="HR41" s="4">
        <f>'40'!HR1</f>
        <v>1.3015382395702695</v>
      </c>
      <c r="HS41" s="4">
        <f>'40'!HS1</f>
        <v>3.1706261551638644</v>
      </c>
      <c r="HT41" s="4">
        <f>'40'!HT1</f>
        <v>4.9596403362329031</v>
      </c>
      <c r="HU41" s="4">
        <f>'40'!HU1</f>
        <v>4.5214974960302916</v>
      </c>
      <c r="HV41" s="4">
        <f>'40'!HV1</f>
        <v>1.8974560240886338</v>
      </c>
      <c r="HW41" s="4">
        <f>'40'!HW1</f>
        <v>0.63953465601191573</v>
      </c>
      <c r="HX41" s="4">
        <f>'40'!HX1</f>
        <v>0.79042841227383043</v>
      </c>
      <c r="HY41" s="4">
        <f>'40'!HY1</f>
        <v>0.82167549070205248</v>
      </c>
      <c r="HZ41" s="4">
        <f>'40'!HZ1</f>
        <v>0.84045410099057549</v>
      </c>
      <c r="IA41" s="4">
        <f>'40'!IA1</f>
        <v>1.0495274833703441</v>
      </c>
      <c r="IB41" s="4">
        <f>'40'!IB1</f>
        <v>2.3128628754496647</v>
      </c>
      <c r="IC41" s="4">
        <f>'40'!IC1</f>
        <v>1.5866794709436012</v>
      </c>
      <c r="ID41" s="4">
        <f>'40'!ID1</f>
        <v>1.5439243249812635</v>
      </c>
      <c r="IE41" s="4">
        <f>'40'!IE1</f>
        <v>2.8638709049311202</v>
      </c>
      <c r="IF41" s="4">
        <f>'40'!IF1</f>
        <v>4.1868221503882062</v>
      </c>
      <c r="IG41" s="4">
        <f>'40'!IG1</f>
        <v>0.66651698847477925</v>
      </c>
      <c r="IH41" s="4">
        <f>'40'!IH1</f>
        <v>0.62005867435731687</v>
      </c>
      <c r="II41" s="4">
        <f>'40'!II1</f>
        <v>0.95225277940315978</v>
      </c>
      <c r="IJ41" s="4">
        <f>'40'!IJ1</f>
        <v>20.74820143884892</v>
      </c>
      <c r="IK41" s="4">
        <f>'40'!IK1</f>
        <v>35.41958041958042</v>
      </c>
      <c r="IL41" s="4">
        <f>'40'!IL1</f>
        <v>1.0525818156031722E-2</v>
      </c>
      <c r="IM41" s="4">
        <f>'40'!IM1</f>
        <v>3.0069059974150734E-2</v>
      </c>
      <c r="IN41" s="4">
        <f>'40'!IN1</f>
        <v>3.5584651850296939E-2</v>
      </c>
      <c r="IO41" s="4">
        <f>'40'!IO1</f>
        <v>4.9020524370033569E-2</v>
      </c>
      <c r="IP41" s="4">
        <f>'40'!IP1</f>
        <v>8.5276743537198982E-2</v>
      </c>
      <c r="IQ41" s="4">
        <f>'40'!IQ1</f>
        <v>1.2042145820283414</v>
      </c>
      <c r="IR41" s="4">
        <f>'40'!IR1</f>
        <v>1.2808262119253844</v>
      </c>
      <c r="IS41" s="4">
        <f>'40'!IS1</f>
        <v>1.2381770792334672</v>
      </c>
      <c r="IT41" s="4">
        <f>'40'!IT1</f>
        <v>1.1525921047040326</v>
      </c>
      <c r="IU41" s="4">
        <f>'40'!IU1</f>
        <v>1.3204895084711519</v>
      </c>
      <c r="IV41" s="4">
        <f>'40'!IV1</f>
        <v>1.3015382395702695</v>
      </c>
      <c r="IW41" s="4">
        <f>'40'!IW1</f>
        <v>3.1706261551638644</v>
      </c>
      <c r="IX41" s="4">
        <f>'40'!IX1</f>
        <v>4.9596403362329031</v>
      </c>
      <c r="IY41" s="4">
        <f>'40'!IY1</f>
        <v>4.5214974960302916</v>
      </c>
      <c r="IZ41" s="4">
        <f>'40'!IZ1</f>
        <v>1.8974560240886338</v>
      </c>
      <c r="JA41" s="4">
        <f>'40'!JA1</f>
        <v>0.73861756430636782</v>
      </c>
      <c r="JB41" s="4">
        <f>'40'!JB1</f>
        <v>0.90327125176471024</v>
      </c>
      <c r="JC41" s="4">
        <f>'40'!JC1</f>
        <v>1.084676925576844</v>
      </c>
      <c r="JD41" s="4">
        <f>'40'!JD1</f>
        <v>2.043370847356107</v>
      </c>
      <c r="JE41" s="4">
        <f>'40'!JE1</f>
        <v>2.7434287699464219</v>
      </c>
      <c r="JF41" s="4">
        <f>'40'!JF1</f>
        <v>0.56087742728486845</v>
      </c>
      <c r="JG41" s="4">
        <f>'40'!JG1</f>
        <v>0.36975298520418992</v>
      </c>
      <c r="JH41" s="4">
        <f>'40'!JH1</f>
        <v>0.35229986093253918</v>
      </c>
      <c r="JI41" s="4">
        <f>'40'!JI1</f>
        <v>0.65082224960693491</v>
      </c>
      <c r="JJ41" s="4">
        <f>'40'!JJ1</f>
        <v>0.76115536698704067</v>
      </c>
      <c r="JK41" s="4">
        <f>'40'!JK1</f>
        <v>10.339719341061622</v>
      </c>
      <c r="JL41" s="4">
        <f>'40'!JL1</f>
        <v>4.0153237232797387</v>
      </c>
      <c r="JM41" s="4">
        <f>'40'!JM1</f>
        <v>-95.101935483870975</v>
      </c>
      <c r="JN41" s="4">
        <f>'40'!JN1</f>
        <v>1.3143961255677399</v>
      </c>
      <c r="JO41" s="4">
        <f>'40'!JO1</f>
        <v>2.1429258692324513</v>
      </c>
      <c r="JP41" s="4">
        <f>'40'!JP1</f>
        <v>1.0525818156031722E-2</v>
      </c>
      <c r="JQ41" s="4">
        <f>'40'!JQ1</f>
        <v>3.0069059974150734E-2</v>
      </c>
      <c r="JR41" s="4">
        <f>'40'!JR1</f>
        <v>3.5584651850296939E-2</v>
      </c>
      <c r="JS41" s="4">
        <f>'40'!JS1</f>
        <v>4.9020524370033569E-2</v>
      </c>
      <c r="JT41" s="4">
        <f>'40'!JT1</f>
        <v>8.5276743537198982E-2</v>
      </c>
      <c r="JU41" s="4">
        <f>'40'!JU1</f>
        <v>2.9305745284975575E-2</v>
      </c>
      <c r="JV41" s="4">
        <f>'40'!JV1</f>
        <v>0.12383378977320406</v>
      </c>
      <c r="JW41" s="4">
        <f>'40'!JW1</f>
        <v>-5.3763813831521554E-3</v>
      </c>
      <c r="JX41" s="4">
        <f>'40'!JX1</f>
        <v>0.22816503045941036</v>
      </c>
      <c r="JY41" s="4">
        <f>'40'!JY1</f>
        <v>8.6151840499465906E-2</v>
      </c>
      <c r="JZ41" s="4">
        <f>'40'!JZ1</f>
        <v>4</v>
      </c>
      <c r="KA41" s="4">
        <f>'40'!KA1</f>
        <v>4</v>
      </c>
      <c r="KB41" s="4">
        <f>'40'!KB1</f>
        <v>4</v>
      </c>
      <c r="KC41" s="4">
        <f>'40'!KC1</f>
        <v>4</v>
      </c>
      <c r="KD41" s="4">
        <f>'40'!KD1</f>
        <v>4</v>
      </c>
      <c r="KE41" s="4">
        <f>'40'!KE1</f>
        <v>2</v>
      </c>
      <c r="KF41" s="4">
        <f>'40'!KF1</f>
        <v>1</v>
      </c>
      <c r="KG41" s="4">
        <f>'40'!KG1</f>
        <v>0</v>
      </c>
      <c r="KH41" s="4">
        <f>'40'!KH1</f>
        <v>0</v>
      </c>
      <c r="KI41" s="4">
        <f>'40'!KI1</f>
        <v>0</v>
      </c>
      <c r="KJ41" s="4">
        <f>'40'!KJ1</f>
        <v>1</v>
      </c>
      <c r="KK41" s="4">
        <f>'40'!KK1</f>
        <v>1</v>
      </c>
      <c r="KL41" s="4">
        <f>'40'!KL1</f>
        <v>1</v>
      </c>
      <c r="KM41" s="4">
        <f>'40'!KM1</f>
        <v>1</v>
      </c>
      <c r="KN41" s="4">
        <f>'40'!KN1</f>
        <v>2</v>
      </c>
      <c r="KO41" s="4">
        <f>'40'!KO1</f>
        <v>1</v>
      </c>
      <c r="KP41" s="4">
        <f>'40'!KP1</f>
        <v>4</v>
      </c>
      <c r="KQ41" s="4">
        <f>'40'!KQ1</f>
        <v>0</v>
      </c>
      <c r="KR41" s="4">
        <f>'40'!KR1</f>
        <v>4</v>
      </c>
      <c r="KS41" s="4">
        <f>'40'!KS1</f>
        <v>3</v>
      </c>
      <c r="KT41" s="4">
        <f>'40'!KT1</f>
        <v>3</v>
      </c>
      <c r="KU41" s="4">
        <f>'40'!KU1</f>
        <v>2.5</v>
      </c>
      <c r="KV41" s="4">
        <f>'40'!KV1</f>
        <v>2</v>
      </c>
      <c r="KW41" s="4">
        <f>'40'!KW1</f>
        <v>2</v>
      </c>
      <c r="KX41" s="4">
        <f>'40'!KX1</f>
        <v>2</v>
      </c>
      <c r="KY41" s="4">
        <f>'40'!KY1</f>
        <v>1</v>
      </c>
      <c r="KZ41" s="4">
        <f>'40'!KZ1</f>
        <v>2.5</v>
      </c>
      <c r="LA41" s="4">
        <f>'40'!LA1</f>
        <v>0.5</v>
      </c>
      <c r="LB41" s="4">
        <f>'40'!LB1</f>
        <v>2.5</v>
      </c>
      <c r="LC41" s="4">
        <f>'40'!LC1</f>
        <v>2.5</v>
      </c>
      <c r="LD41" s="4">
        <f>'40'!LD1</f>
        <v>2</v>
      </c>
      <c r="LE41" s="4">
        <f>'40'!LE1</f>
        <v>2.5</v>
      </c>
      <c r="LF41" s="4">
        <f>'40'!LF1</f>
        <v>1.25</v>
      </c>
      <c r="LG41" s="4">
        <f>'40'!LG1</f>
        <v>2.25</v>
      </c>
      <c r="LH41" s="4">
        <f>'40'!LH1</f>
        <v>2.25</v>
      </c>
      <c r="LI41" s="4">
        <f>'40'!LI1</f>
        <v>1.2587236751365976</v>
      </c>
      <c r="LJ41" s="4">
        <f>'40'!LJ1</f>
        <v>0.55954883157449165</v>
      </c>
      <c r="LK41" s="4">
        <f>'40'!LK1</f>
        <v>0.55944721262521924</v>
      </c>
      <c r="LL41" s="4">
        <f>'40'!LL1</f>
        <v>0.94955206299017325</v>
      </c>
      <c r="LM41" s="4">
        <f>'40'!LM1</f>
        <v>1.1794735135497769</v>
      </c>
      <c r="LN41" s="4">
        <f>'40'!LN1</f>
        <v>0.22997745897667243</v>
      </c>
      <c r="LO41" s="4">
        <f>'40'!LO1</f>
        <v>0.40895683184968934</v>
      </c>
      <c r="LP41" s="4">
        <f>'40'!LP1</f>
        <v>0.52010850001842346</v>
      </c>
      <c r="LQ41" s="4">
        <f>'40'!LQ1</f>
        <v>0.58576061070180385</v>
      </c>
      <c r="LR41" s="4">
        <f>'40'!LR1</f>
        <v>0.26897385221209485</v>
      </c>
      <c r="LS41" s="4">
        <f>'40'!LS1</f>
        <v>0.58109820236139509</v>
      </c>
      <c r="LT41" s="4">
        <f>'40'!LT1</f>
        <v>0.61745982754296957</v>
      </c>
      <c r="LU41" s="4">
        <f>'40'!LU1</f>
        <v>0.59581551258166932</v>
      </c>
      <c r="LV41" s="4">
        <f>'40'!LV1</f>
        <v>0.55892257680703694</v>
      </c>
      <c r="LW41" s="4">
        <f>'40'!LW1</f>
        <v>0.63517404104251451</v>
      </c>
      <c r="LX41" s="4">
        <f>'40'!LX1</f>
        <v>-5.4011682302070957E-2</v>
      </c>
      <c r="LY41" s="4">
        <f>'40'!LY1</f>
        <v>-0.39618888620786352</v>
      </c>
      <c r="LZ41" s="4">
        <f>'40'!LZ1</f>
        <v>-3.3168236944351344E-2</v>
      </c>
      <c r="MA41" s="4">
        <f>'40'!MA1</f>
        <v>0.45845466772875071</v>
      </c>
      <c r="MB41" s="4">
        <f>'40'!MB1</f>
        <v>0.69989034983773668</v>
      </c>
      <c r="MC41" s="4">
        <f>'40'!MC1</f>
        <v>0.31236641475257715</v>
      </c>
      <c r="MD41" s="4">
        <f>'40'!MD1</f>
        <v>0.11595336558761604</v>
      </c>
      <c r="ME41" s="4">
        <f>'40'!ME1</f>
        <v>0.30244189609867039</v>
      </c>
      <c r="MF41" s="4">
        <f>'40'!MF1</f>
        <v>0.5911118736865294</v>
      </c>
      <c r="MG41" s="4">
        <f>'40'!MG1</f>
        <v>0.63078901884826089</v>
      </c>
      <c r="MH41" s="4">
        <f>'40'!MH1</f>
        <v>1.2587236751365976</v>
      </c>
      <c r="MI41" s="4">
        <f>'40'!MI1</f>
        <v>0.55954883157449165</v>
      </c>
      <c r="MJ41" s="4">
        <f>'40'!MJ1</f>
        <v>0.55944721262521924</v>
      </c>
      <c r="MK41" s="4">
        <f>'40'!MK1</f>
        <v>0.94955206299017325</v>
      </c>
      <c r="ML41" s="4">
        <f>'40'!ML1</f>
        <v>1.1794735135497769</v>
      </c>
      <c r="MM41" s="4">
        <f>'40'!MM1</f>
        <v>1.1217548545697369</v>
      </c>
      <c r="MN41" s="4">
        <f>'40'!MN1</f>
        <v>0.73950597040837984</v>
      </c>
      <c r="MO41" s="4">
        <f>'40'!MO1</f>
        <v>0.70459972186507835</v>
      </c>
      <c r="MP41" s="4">
        <f>'40'!MP1</f>
        <v>1.3016444992138698</v>
      </c>
      <c r="MQ41" s="4">
        <f>'40'!MQ1</f>
        <v>1.5223107339740813</v>
      </c>
      <c r="MR41" s="4">
        <f>'40'!MR1</f>
        <v>1.2972325792448911</v>
      </c>
      <c r="MS41" s="4">
        <f>'40'!MS1</f>
        <v>0.58667947094360129</v>
      </c>
      <c r="MT41" s="4">
        <f>'40'!MT1</f>
        <v>0.54392432498126353</v>
      </c>
      <c r="MU41" s="4">
        <f>'40'!MU1</f>
        <v>1.8638709049311202</v>
      </c>
      <c r="MV41" s="4">
        <f>'40'!MV1</f>
        <v>3.1868221503882057</v>
      </c>
      <c r="MW41" s="4">
        <f>'40'!MW1</f>
        <v>0.4695237672441539</v>
      </c>
      <c r="MX41" s="4">
        <f>'40'!MX1</f>
        <v>1.8695036739845827</v>
      </c>
      <c r="MY41" s="4">
        <f>'40'!MY1</f>
        <v>2.6789210086987083</v>
      </c>
      <c r="MZ41" s="4">
        <f>'40'!MZ1</f>
        <v>2.8744350800048859</v>
      </c>
      <c r="NA41" s="4">
        <f>'40'!NA1</f>
        <v>1.0699985845354059</v>
      </c>
      <c r="NB41" s="4">
        <f>'40'!NB1</f>
        <v>0.19502857050657041</v>
      </c>
      <c r="NC41" s="4">
        <f>'40'!NC1</f>
        <v>0.27293739798873268</v>
      </c>
      <c r="ND41" s="4">
        <f>'40'!ND1</f>
        <v>0.23309123713704683</v>
      </c>
      <c r="NE41" s="4">
        <f>'40'!NE1</f>
        <v>0.29477784875928503</v>
      </c>
      <c r="NF41" s="4">
        <f>'40'!NF1</f>
        <v>0.27148034241611002</v>
      </c>
      <c r="NG41" s="4">
        <f>'40'!NG1</f>
        <v>0.14922921545342552</v>
      </c>
      <c r="NH41" s="4">
        <f>'40'!NH1</f>
        <v>2.9211558400577018E-2</v>
      </c>
      <c r="NI41" s="4">
        <f>'40'!NI1</f>
        <v>8.1890870749494776E-2</v>
      </c>
      <c r="NJ41" s="4">
        <f>'40'!NJ1</f>
        <v>0.43996579943813363</v>
      </c>
      <c r="NK41" s="4">
        <f>'40'!NK1</f>
        <v>3.3636585899399073E-2</v>
      </c>
      <c r="NL41" s="4">
        <f>'40'!NL1</f>
        <v>0.22997745897667243</v>
      </c>
      <c r="NM41" s="4">
        <f>'40'!NM1</f>
        <v>0.40895683184968934</v>
      </c>
      <c r="NN41" s="4">
        <f>'40'!NN1</f>
        <v>0.52010850001842346</v>
      </c>
      <c r="NO41" s="4">
        <f>'40'!NO1</f>
        <v>0.58576061070180385</v>
      </c>
      <c r="NP41" s="4">
        <f>'40'!NP1</f>
        <v>0.26897385221209485</v>
      </c>
      <c r="NQ41" s="4">
        <f>'40'!NQ1</f>
        <v>0.52061529582810784</v>
      </c>
      <c r="NR41" s="4">
        <f>'40'!NR1</f>
        <v>1.2682504620655457</v>
      </c>
      <c r="NS41" s="4">
        <f>'40'!NS1</f>
        <v>1.9838561344931613</v>
      </c>
      <c r="NT41" s="4">
        <f>'40'!NT1</f>
        <v>1.8085989984121167</v>
      </c>
      <c r="NU41" s="4">
        <f>'40'!NU1</f>
        <v>0.75898240963545349</v>
      </c>
      <c r="NV41" s="4">
        <f>'40'!NV1</f>
        <v>0.42771949273735094</v>
      </c>
      <c r="NW41" s="4">
        <f>'40'!NW1</f>
        <v>0.77327316306255911</v>
      </c>
      <c r="NX41" s="4">
        <f>'40'!NX1</f>
        <v>0.98439649969824983</v>
      </c>
      <c r="NY41" s="4">
        <f>'40'!NY1</f>
        <v>0.81592287426167509</v>
      </c>
      <c r="NZ41" s="4">
        <f>'40'!NZ1</f>
        <v>0.55860420815655032</v>
      </c>
      <c r="OA41" s="4">
        <f>'40'!OA1</f>
        <v>0.64519506919904035</v>
      </c>
      <c r="OB41" s="4">
        <f>'40'!OB1</f>
        <v>0.61017404849630585</v>
      </c>
      <c r="OC41" s="4">
        <f>'40'!OC1</f>
        <v>0.60904113423071204</v>
      </c>
      <c r="OD41" s="4">
        <f>'40'!OD1</f>
        <v>0.53985360982450181</v>
      </c>
      <c r="OE41" s="4">
        <f>'40'!OE1</f>
        <v>0.61370392819003083</v>
      </c>
      <c r="OF41" s="4">
        <f>'40'!OF1</f>
        <v>0.57516583643091346</v>
      </c>
      <c r="OG41" s="4">
        <f>'40'!OG1</f>
        <v>0.82511037491603678</v>
      </c>
      <c r="OH41" s="4">
        <f>'40'!OH1</f>
        <v>0.86437890241934479</v>
      </c>
      <c r="OI41" s="4">
        <f>'40'!OI1</f>
        <v>0.41474735240731792</v>
      </c>
      <c r="OJ41" s="4">
        <f>'40'!OJ1</f>
        <v>0.40313972337823617</v>
      </c>
      <c r="OK41" s="4">
        <f>'40'!OK1</f>
        <v>0.17861683146915402</v>
      </c>
      <c r="OL41" s="4">
        <f>'40'!OL1</f>
        <v>1.0797620200239877</v>
      </c>
      <c r="OM41" s="4">
        <f>'40'!OM1</f>
        <v>0.80071373692260195</v>
      </c>
      <c r="ON41" s="4">
        <f>'40'!ON1</f>
        <v>1.4010685295419885</v>
      </c>
      <c r="OO41" s="4">
        <f>'40'!OO1</f>
        <v>1.5006192290206775</v>
      </c>
      <c r="OP41" s="4">
        <f>'40'!OP1</f>
        <v>-0.65717684702793622</v>
      </c>
      <c r="OQ41" s="4">
        <f>'40'!OQ1</f>
        <v>-0.55586868206273099</v>
      </c>
      <c r="OR41" s="4">
        <f>'40'!OR1</f>
        <v>-5.9903329656631962E-2</v>
      </c>
      <c r="OS41" s="4">
        <f>'40'!OS1</f>
        <v>0.98619639656848146</v>
      </c>
      <c r="OT41" s="4">
        <f>'40'!OT1</f>
        <v>1.4461519175119877</v>
      </c>
      <c r="OU41" s="4">
        <f>'40'!OU1</f>
        <v>0.8218743941807638</v>
      </c>
      <c r="OV41" s="4">
        <f>'40'!OV1</f>
        <v>7.127382761296718</v>
      </c>
      <c r="OW41" s="4">
        <f>'40'!OW1</f>
        <v>5.5369604885860051</v>
      </c>
      <c r="OX41" s="4">
        <f>'40'!OX1</f>
        <v>4.648715705350031</v>
      </c>
      <c r="OY41" s="4">
        <f>'40'!OY1</f>
        <v>4.8396737670676639</v>
      </c>
      <c r="OZ41" s="4">
        <f>'40'!OZ1</f>
        <v>-7.5734833532283038E-2</v>
      </c>
      <c r="PA41" s="4">
        <f>'40'!PA1</f>
        <v>-0.36623005845020157</v>
      </c>
      <c r="PB41" s="4">
        <f>'40'!PB1</f>
        <v>-2.9212913157181216E-2</v>
      </c>
      <c r="PC41" s="4">
        <f>'40'!PC1</f>
        <v>0.74593124548506351</v>
      </c>
      <c r="PD41" s="4">
        <f>'40'!PD1</f>
        <v>1.3318132402035769</v>
      </c>
      <c r="PE41" s="4">
        <f>'40'!PE1</f>
        <v>-0.13033052455595487</v>
      </c>
      <c r="PF41" s="4">
        <f>'40'!PF1</f>
        <v>-0.59312370151678462</v>
      </c>
      <c r="PG41" s="4">
        <f>'40'!PG1</f>
        <v>-4.9030131878577028E-2</v>
      </c>
      <c r="PH41" s="4">
        <f>'40'!PH1</f>
        <v>1.3345877880731765</v>
      </c>
      <c r="PI41" s="4">
        <f>'40'!PI1</f>
        <v>2.0967690021110825</v>
      </c>
      <c r="PJ41" s="4">
        <f>'40'!PJ1</f>
        <v>-2.4636041292639139</v>
      </c>
      <c r="PK41" s="4">
        <f>'40'!PK1</f>
        <v>-2.1705405051694808</v>
      </c>
      <c r="PL41" s="4">
        <f>'40'!PL1</f>
        <v>-24.450159313725493</v>
      </c>
      <c r="PM41" s="4">
        <f>'40'!PM1</f>
        <v>1.4324754098360657</v>
      </c>
      <c r="PN41" s="4">
        <f>'40'!PN1</f>
        <v>1.3777123120682651</v>
      </c>
      <c r="PO41" s="12">
        <f>'40'!PO1</f>
        <v>0.82800224176358839</v>
      </c>
      <c r="PP41" s="4">
        <f>'40'!PP1</f>
        <v>0.69438022492328755</v>
      </c>
      <c r="PQ41" s="4">
        <f>'40'!PQ1</f>
        <v>0.78750313643851177</v>
      </c>
      <c r="PR41" s="4">
        <f>'40'!PR1</f>
        <v>1.2183729010926847</v>
      </c>
      <c r="PS41" s="4">
        <f>'40'!PS1</f>
        <v>1.2401484544042094</v>
      </c>
      <c r="PT41" s="4">
        <f>'40'!PT1</f>
        <v>0.25343223959212957</v>
      </c>
      <c r="PU41" s="4">
        <f>'40'!PU1</f>
        <v>0.42046790837462811</v>
      </c>
      <c r="PV41" s="4">
        <f>'40'!PV1</f>
        <v>0.59515194516121461</v>
      </c>
      <c r="PW41" s="4">
        <f>'40'!PW1</f>
        <v>0.70743967211818792</v>
      </c>
      <c r="PX41" s="4">
        <f>'40'!PX1</f>
        <v>0.27478392341382574</v>
      </c>
      <c r="PY41" s="4">
        <f>'40'!PY1</f>
        <v>0.46632591236636928</v>
      </c>
      <c r="PZ41" s="4">
        <f>'40'!PZ1</f>
        <v>0.83834881447877674</v>
      </c>
      <c r="QA41" s="4">
        <f>'40'!QA1</f>
        <v>0.7580445911908863</v>
      </c>
      <c r="QB41" s="4">
        <f>'40'!QB1</f>
        <v>0.78522316392460267</v>
      </c>
      <c r="QC41" s="4">
        <f>'40'!QC1</f>
        <v>0.83915429352964821</v>
      </c>
      <c r="QD41" s="4">
        <f>'40'!QD1</f>
        <v>4.4375629745681301E-2</v>
      </c>
      <c r="QE41" s="4">
        <f>'40'!QE1</f>
        <v>2.5530803024049988</v>
      </c>
      <c r="QF41" s="4">
        <f>'40'!QF1</f>
        <v>0.81846718829533927</v>
      </c>
      <c r="QG41" s="4">
        <f>'40'!QG1</f>
        <v>2.5049985350046078</v>
      </c>
      <c r="QH41" s="4">
        <f>'40'!QH1</f>
        <v>2.8890985528890787</v>
      </c>
      <c r="QI41" s="4">
        <f>'40'!QI1</f>
        <v>0.27982812524920592</v>
      </c>
      <c r="QJ41" s="4">
        <f>'40'!QJ1</f>
        <v>1.3895318674874046</v>
      </c>
      <c r="QK41" s="4">
        <f>'40'!QK1</f>
        <v>0.73383288218245524</v>
      </c>
      <c r="QL41" s="4">
        <f>'40'!QL1</f>
        <v>1.548060027467147</v>
      </c>
      <c r="QM41" s="4">
        <f>'40'!QM1</f>
        <v>1.5720066383698967</v>
      </c>
    </row>
    <row r="42" spans="1:455" x14ac:dyDescent="0.25">
      <c r="N42">
        <f>IFERROR('41'!N1,0)</f>
        <v>20230</v>
      </c>
      <c r="O42" s="4">
        <f>'41'!O1</f>
        <v>19401</v>
      </c>
      <c r="P42" s="4">
        <f>'41'!P1</f>
        <v>1840</v>
      </c>
      <c r="Q42" s="4">
        <f>'41'!Q1</f>
        <v>15854</v>
      </c>
      <c r="R42" s="4">
        <f>'41'!R1</f>
        <v>8487</v>
      </c>
      <c r="S42" s="4">
        <f>'41'!S1</f>
        <v>26374</v>
      </c>
      <c r="T42" s="4">
        <f>'41'!T1</f>
        <v>26108</v>
      </c>
      <c r="U42" s="4">
        <f>'41'!U1</f>
        <v>5360</v>
      </c>
      <c r="V42" s="4">
        <f>'41'!V1</f>
        <v>20570</v>
      </c>
      <c r="W42" s="4">
        <f>'41'!W1</f>
        <v>11207</v>
      </c>
      <c r="X42" s="7">
        <f>'41'!X1</f>
        <v>0.10462340956266337</v>
      </c>
      <c r="Y42" s="7">
        <f>'41'!Y1</f>
        <v>-6.5310983382908777E-2</v>
      </c>
      <c r="Z42" s="7">
        <f>'41'!Z1</f>
        <v>6.0794059382450978E-2</v>
      </c>
      <c r="AA42" s="7">
        <f>'41'!AA1</f>
        <v>0.10525349730573073</v>
      </c>
      <c r="AB42" s="7">
        <f>'41'!AB1</f>
        <v>-2.0696745937429065E-3</v>
      </c>
      <c r="AC42" s="7">
        <f>'41'!AC1</f>
        <v>-0.28483847248350347</v>
      </c>
      <c r="AD42" s="7">
        <f>'41'!AD1</f>
        <v>0.10225885225885226</v>
      </c>
      <c r="AE42" s="7">
        <f>'41'!AE1</f>
        <v>1.3030219018574993E-2</v>
      </c>
      <c r="AF42" s="7">
        <f>'41'!AF1</f>
        <v>0.20013319649758718</v>
      </c>
      <c r="AG42" s="7">
        <f>'41'!AG1</f>
        <v>0.24139706978572301</v>
      </c>
      <c r="AH42" s="7">
        <f>'41'!AH1</f>
        <v>7.0839702991919631E-3</v>
      </c>
      <c r="AI42" s="7">
        <f>'41'!AI1</f>
        <v>0.24674971070723573</v>
      </c>
      <c r="AJ42" s="4">
        <f>'41'!AJ1</f>
        <v>50766</v>
      </c>
      <c r="AK42" s="4">
        <f>'41'!AK1</f>
        <v>80651</v>
      </c>
      <c r="AL42" s="4">
        <f>'41'!AL1</f>
        <v>21057</v>
      </c>
      <c r="AM42" s="4">
        <f>'41'!AM1</f>
        <v>48155</v>
      </c>
      <c r="AN42" s="4">
        <f>'41'!AN1</f>
        <v>39390</v>
      </c>
      <c r="AO42" s="4">
        <f>'41'!AO1</f>
        <v>0.37039494113993732</v>
      </c>
      <c r="AP42" s="4">
        <f>'41'!AP1</f>
        <v>0.34414634146341461</v>
      </c>
      <c r="AQ42" s="4">
        <f>'41'!AQ1</f>
        <v>0.10847247864635111</v>
      </c>
      <c r="AR42" s="4">
        <f>'41'!AR1</f>
        <v>0.10643664031536783</v>
      </c>
      <c r="AS42" s="4">
        <f>'41'!AS1</f>
        <v>0.26868575505042319</v>
      </c>
      <c r="AT42" s="4">
        <f>'41'!AT1</f>
        <v>1.3762386020382238</v>
      </c>
      <c r="AU42" s="4">
        <f>'41'!AU1</f>
        <v>1.1830416068866572</v>
      </c>
      <c r="AV42" s="4">
        <f>'41'!AV1</f>
        <v>0.76392298484448862</v>
      </c>
      <c r="AW42" s="4">
        <f>'41'!AW1</f>
        <v>0.734480639213276</v>
      </c>
      <c r="AX42" s="4">
        <f>'41'!AX1</f>
        <v>0.78499086654344608</v>
      </c>
      <c r="AY42" s="4">
        <f>'41'!AY1</f>
        <v>2.3897185444485221</v>
      </c>
      <c r="AZ42" s="4">
        <f>'41'!AZ1</f>
        <v>2.1887948350071738</v>
      </c>
      <c r="BA42" s="4">
        <f>'41'!BA1</f>
        <v>1.6780214652356509</v>
      </c>
      <c r="BB42" s="4">
        <f>'41'!BB1</f>
        <v>1.6310747514994808</v>
      </c>
      <c r="BC42" s="4">
        <f>'41'!BC1</f>
        <v>1.5130840818444178</v>
      </c>
      <c r="BD42" s="4">
        <f>'41'!BD1</f>
        <v>98456</v>
      </c>
      <c r="BE42" s="4">
        <f>'41'!BE1</f>
        <v>82859</v>
      </c>
      <c r="BF42" s="4">
        <f>'41'!BF1</f>
        <v>66838</v>
      </c>
      <c r="BG42" s="4">
        <f>'41'!BG1</f>
        <v>59552</v>
      </c>
      <c r="BH42" s="4">
        <f>'41'!BH1</f>
        <v>47469</v>
      </c>
      <c r="BI42" s="4">
        <f>'41'!BI1</f>
        <v>3.574337775249858</v>
      </c>
      <c r="BJ42" s="4">
        <f>'41'!BJ1</f>
        <v>5.4203888533532867</v>
      </c>
      <c r="BK42" s="4">
        <f>'41'!BK1</f>
        <v>6.6067805739250129</v>
      </c>
      <c r="BL42" s="4">
        <f>'41'!BL1</f>
        <v>6.6905897367006988</v>
      </c>
      <c r="BM42" s="4">
        <f>'41'!BM1</f>
        <v>9.3703890960416274</v>
      </c>
      <c r="BN42" s="4">
        <f>'41'!BN1</f>
        <v>102.11681798161487</v>
      </c>
      <c r="BO42" s="4">
        <f>'41'!BO1</f>
        <v>67.33834229885467</v>
      </c>
      <c r="BP42" s="4">
        <f>'41'!BP1</f>
        <v>55.246272509873542</v>
      </c>
      <c r="BQ42" s="4">
        <f>'41'!BQ1</f>
        <v>54.554234284882462</v>
      </c>
      <c r="BR42" s="4">
        <f>'41'!BR1</f>
        <v>38.952491327621438</v>
      </c>
      <c r="BS42" s="4">
        <f>'41'!BS1</f>
        <v>0.10955209816907739</v>
      </c>
      <c r="BT42" s="4">
        <f>'41'!BT1</f>
        <v>0.11605481812036776</v>
      </c>
      <c r="BU42" s="4">
        <f>'41'!BU1</f>
        <v>1.0287835752465726E-2</v>
      </c>
      <c r="BV42" s="4">
        <f>'41'!BV1</f>
        <v>9.403209926335393E-2</v>
      </c>
      <c r="BW42" s="4">
        <f>'41'!BW1</f>
        <v>5.5635677107233231E-2</v>
      </c>
      <c r="BX42" s="4">
        <f>'41'!BX1</f>
        <v>0.14282387726699194</v>
      </c>
      <c r="BY42" s="4">
        <f>'41'!BY1</f>
        <v>0.15617541319965783</v>
      </c>
      <c r="BZ42" s="4">
        <f>'41'!BZ1</f>
        <v>2.996891284413929E-2</v>
      </c>
      <c r="CA42" s="4">
        <f>'41'!CA1</f>
        <v>0.12200329770702602</v>
      </c>
      <c r="CB42" s="4">
        <f>'41'!CB1</f>
        <v>7.3466364244227977E-2</v>
      </c>
      <c r="CC42" s="4">
        <f>'41'!CC1</f>
        <v>0.18403456902433477</v>
      </c>
      <c r="CD42" s="4">
        <f>'41'!CD1</f>
        <v>0.21181518440072494</v>
      </c>
      <c r="CE42" s="4">
        <f>'41'!CE1</f>
        <v>2.4937993846821084E-2</v>
      </c>
      <c r="CF42" s="4">
        <f>'41'!CF1</f>
        <v>0.21639550120113563</v>
      </c>
      <c r="CG42" s="4">
        <f>'41'!CG1</f>
        <v>0.14442515826015928</v>
      </c>
      <c r="CH42" s="4">
        <f>'41'!CH1</f>
        <v>5.7485472344174018E-2</v>
      </c>
      <c r="CI42" s="4">
        <f>'41'!CI1</f>
        <v>4.3197039596729665E-2</v>
      </c>
      <c r="CJ42" s="4">
        <f>'41'!CJ1</f>
        <v>4.1668176383202289E-3</v>
      </c>
      <c r="CK42" s="4">
        <f>'41'!CK1</f>
        <v>3.9790381439521329E-2</v>
      </c>
      <c r="CL42" s="4">
        <f>'41'!CL1</f>
        <v>1.9080356922053135E-2</v>
      </c>
      <c r="CM42" s="4">
        <f>'41'!CM1</f>
        <v>0.942514527655826</v>
      </c>
      <c r="CN42" s="4">
        <f>'41'!CN1</f>
        <v>0.95680296040327029</v>
      </c>
      <c r="CO42" s="4">
        <f>'41'!CO1</f>
        <v>0.99583318236167973</v>
      </c>
      <c r="CP42" s="4">
        <f>'41'!CP1</f>
        <v>0.96020961856047871</v>
      </c>
      <c r="CQ42" s="4">
        <f>'41'!CQ1</f>
        <v>0.98091964307794688</v>
      </c>
      <c r="CR42" s="4">
        <f>'41'!CR1</f>
        <v>5.1711489255104048E-2</v>
      </c>
      <c r="CS42" s="4">
        <f>'41'!CS1</f>
        <v>4.0674661411379931E-2</v>
      </c>
      <c r="CT42" s="4">
        <f>'41'!CT1</f>
        <v>3.5209650505947368E-3</v>
      </c>
      <c r="CU42" s="4">
        <f>'41'!CU1</f>
        <v>3.5186385305789089E-2</v>
      </c>
      <c r="CV42" s="4">
        <f>'41'!CV1</f>
        <v>1.8860251470019601E-2</v>
      </c>
      <c r="CW42" s="4">
        <f>'41'!CW1</f>
        <v>1.9057353745512047</v>
      </c>
      <c r="CX42" s="4">
        <f>'41'!CX1</f>
        <v>2.6866382327078262</v>
      </c>
      <c r="CY42" s="4">
        <f>'41'!CY1</f>
        <v>2.4689911211504483</v>
      </c>
      <c r="CZ42" s="4">
        <f>'41'!CZ1</f>
        <v>2.3631866763146343</v>
      </c>
      <c r="DA42" s="4">
        <f>'41'!DA1</f>
        <v>2.9158614450723062</v>
      </c>
      <c r="DB42" s="4">
        <f>'41'!DB1</f>
        <v>191.52711592287909</v>
      </c>
      <c r="DC42" s="4">
        <f>'41'!DC1</f>
        <v>135.85751723339447</v>
      </c>
      <c r="DD42" s="4">
        <f>'41'!DD1</f>
        <v>147.83366245153812</v>
      </c>
      <c r="DE42" s="4">
        <f>'41'!DE1</f>
        <v>154.45246186357727</v>
      </c>
      <c r="DF42" s="4">
        <f>'41'!DF1</f>
        <v>125.1774156199486</v>
      </c>
      <c r="DG42" s="4">
        <f>'41'!DG1</f>
        <v>4.901254857174691</v>
      </c>
      <c r="DH42" s="4">
        <f>'41'!DH1</f>
        <v>6.4068700874452578</v>
      </c>
      <c r="DI42" s="4">
        <f>'41'!DI1</f>
        <v>4.9004993896348905</v>
      </c>
      <c r="DJ42" s="4">
        <f>'41'!DJ1</f>
        <v>4.7092237140695916</v>
      </c>
      <c r="DK42" s="4">
        <f>'41'!DK1</f>
        <v>6.6032719229227599</v>
      </c>
      <c r="DL42" s="4">
        <f>'41'!DL1</f>
        <v>74.470724464714493</v>
      </c>
      <c r="DM42" s="4">
        <f>'41'!DM1</f>
        <v>56.970095384834607</v>
      </c>
      <c r="DN42" s="4">
        <f>'41'!DN1</f>
        <v>74.482204971194605</v>
      </c>
      <c r="DO42" s="4">
        <f>'41'!DO1</f>
        <v>77.507466657296746</v>
      </c>
      <c r="DP42" s="4">
        <f>'41'!DP1</f>
        <v>55.275627637403524</v>
      </c>
      <c r="DQ42" s="4">
        <f>'41'!DQ1</f>
        <v>4.9384647768734213</v>
      </c>
      <c r="DR42" s="4">
        <f>'41'!DR1</f>
        <v>7.6812094884643667</v>
      </c>
      <c r="DS42" s="4">
        <f>'41'!DS1</f>
        <v>6.834290313094888</v>
      </c>
      <c r="DT42" s="4">
        <f>'41'!DT1</f>
        <v>6.7228765227955316</v>
      </c>
      <c r="DU42" s="4">
        <f>'41'!DU1</f>
        <v>9.3119308309083682</v>
      </c>
      <c r="DV42" s="4">
        <f>'41'!DV1</f>
        <v>73.909608854410862</v>
      </c>
      <c r="DW42" s="4">
        <f>'41'!DW1</f>
        <v>47.518558183858502</v>
      </c>
      <c r="DX42" s="4">
        <f>'41'!DX1</f>
        <v>53.40715469763397</v>
      </c>
      <c r="DY42" s="4">
        <f>'41'!DY1</f>
        <v>54.292236182291852</v>
      </c>
      <c r="DZ42" s="4">
        <f>'41'!DZ1</f>
        <v>39.19702654883173</v>
      </c>
      <c r="EA42" s="4">
        <f>'41'!EA1</f>
        <v>4.713315654130505</v>
      </c>
      <c r="EB42" s="4">
        <f>'41'!EB1</f>
        <v>5.9970891028294453</v>
      </c>
      <c r="EC42" s="4">
        <f>'41'!EC1</f>
        <v>4.2168469905174799</v>
      </c>
      <c r="ED42" s="4">
        <f>'41'!ED1</f>
        <v>4.1939076249421081</v>
      </c>
      <c r="EE42" s="4">
        <f>'41'!EE1</f>
        <v>4.7429464076261967</v>
      </c>
      <c r="EF42" s="4">
        <f>'41'!EF1</f>
        <v>77.440177315544943</v>
      </c>
      <c r="EG42" s="4">
        <f>'41'!EG1</f>
        <v>60.862860921608096</v>
      </c>
      <c r="EH42" s="4">
        <f>'41'!EH1</f>
        <v>86.557563226928522</v>
      </c>
      <c r="EI42" s="4">
        <f>'41'!EI1</f>
        <v>87.031006078737462</v>
      </c>
      <c r="EJ42" s="4">
        <f>'41'!EJ1</f>
        <v>76.956382938064721</v>
      </c>
      <c r="EK42" s="4">
        <f>'41'!EK1</f>
        <v>0.40472000043322631</v>
      </c>
      <c r="EL42" s="4">
        <f>'41'!EL1</f>
        <v>0.44799038110677092</v>
      </c>
      <c r="EM42" s="4">
        <f>'41'!EM1</f>
        <v>0.58550645226220566</v>
      </c>
      <c r="EN42" s="4">
        <f>'41'!EN1</f>
        <v>0.56348086025076805</v>
      </c>
      <c r="EO42" s="4">
        <f>'41'!EO1</f>
        <v>0.61477849304472099</v>
      </c>
      <c r="EP42" s="4">
        <f>'41'!EP1</f>
        <v>0.59527999956677369</v>
      </c>
      <c r="EQ42" s="4">
        <f>'41'!EQ1</f>
        <v>0.5479060363340531</v>
      </c>
      <c r="ER42" s="4">
        <f>'41'!ER1</f>
        <v>0.41253662245879275</v>
      </c>
      <c r="ES42" s="4">
        <f>'41'!ES1</f>
        <v>0.4345381430825257</v>
      </c>
      <c r="ET42" s="4">
        <f>'41'!ET1</f>
        <v>0.38522150695527907</v>
      </c>
      <c r="EU42" s="4">
        <f>'41'!EU1</f>
        <v>1.6798817375483284</v>
      </c>
      <c r="EV42" s="4">
        <f>'41'!EV1</f>
        <v>1.8251304670611612</v>
      </c>
      <c r="EW42" s="4">
        <f>'41'!EW1</f>
        <v>2.4240272149411113</v>
      </c>
      <c r="EX42" s="4">
        <f>'41'!EX1</f>
        <v>2.3012939506442454</v>
      </c>
      <c r="EY42" s="4">
        <f>'41'!EY1</f>
        <v>2.5959090599686885</v>
      </c>
      <c r="EZ42" s="4">
        <f>'41'!EZ1</f>
        <v>0.67988173754832837</v>
      </c>
      <c r="FA42" s="4">
        <f>'41'!FA1</f>
        <v>0.81764089350830838</v>
      </c>
      <c r="FB42" s="4">
        <f>'41'!FB1</f>
        <v>1.419283574807205</v>
      </c>
      <c r="FC42" s="4">
        <f>'41'!FC1</f>
        <v>1.296735094998908</v>
      </c>
      <c r="FD42" s="4">
        <f>'41'!FD1</f>
        <v>1.5959090599686883</v>
      </c>
      <c r="FE42" s="4">
        <f>'41'!FE1</f>
        <v>5.2532934250768867E-2</v>
      </c>
      <c r="FF42" s="4">
        <f>'41'!FF1</f>
        <v>0.11334732817764433</v>
      </c>
      <c r="FG42" s="4">
        <f>'41'!FG1</f>
        <v>-3.185880955253803E-3</v>
      </c>
      <c r="FH42" s="4">
        <f>'41'!FH1</f>
        <v>6.8661178379352816E-2</v>
      </c>
      <c r="FI42" s="4">
        <f>'41'!FI1</f>
        <v>6.5441053218141379E-2</v>
      </c>
      <c r="FJ42" s="4">
        <f>'41'!FJ1</f>
        <v>0.24752461999571826</v>
      </c>
      <c r="FK42" s="4">
        <f>'41'!FK1</f>
        <v>0.69358133821153412</v>
      </c>
      <c r="FL42" s="4">
        <f>'41'!FL1</f>
        <v>-1.3111278755526696E-2</v>
      </c>
      <c r="FM42" s="4">
        <f>'41'!FM1</f>
        <v>0.28865100416824557</v>
      </c>
      <c r="FN42" s="4">
        <f>'41'!FN1</f>
        <v>0.30805485061099147</v>
      </c>
      <c r="FO42" s="4">
        <f>'41'!FO1</f>
        <v>0.16828746872867864</v>
      </c>
      <c r="FP42" s="4">
        <f>'41'!FP1</f>
        <v>0.56710046509596701</v>
      </c>
      <c r="FQ42" s="4">
        <f>'41'!FQ1</f>
        <v>-1.860862258243769E-2</v>
      </c>
      <c r="FR42" s="4">
        <f>'41'!FR1</f>
        <v>0.3743038873116401</v>
      </c>
      <c r="FS42" s="4">
        <f>'41'!FS1</f>
        <v>0.49162752705738205</v>
      </c>
      <c r="FT42">
        <f>IFERROR('41'!FT1,0)</f>
        <v>1.423</v>
      </c>
      <c r="FU42">
        <f>IFERROR('41'!FU1,0)</f>
        <v>3.9956153846153848</v>
      </c>
      <c r="FV42">
        <f>IFERROR('41'!FV1,0)</f>
        <v>-0.10561538461538461</v>
      </c>
      <c r="FW42">
        <f>IFERROR('41'!FW1,0)</f>
        <v>2.1094615384615385</v>
      </c>
      <c r="FX42">
        <f>IFERROR('41'!FX1,0)</f>
        <v>2.2223076923076923</v>
      </c>
      <c r="FY42" s="4">
        <f>'41'!FY1</f>
        <v>0.53317159551827398</v>
      </c>
      <c r="FZ42" s="4">
        <f>'41'!FZ1</f>
        <v>0.49565415054046458</v>
      </c>
      <c r="GA42" s="4">
        <f>'41'!GA1</f>
        <v>0.3737056337083175</v>
      </c>
      <c r="GB42" s="4">
        <f>'41'!GB1</f>
        <v>0.35321051944816789</v>
      </c>
      <c r="GC42" s="4">
        <f>'41'!GC1</f>
        <v>0.31117826753897188</v>
      </c>
      <c r="GD42" s="4">
        <f>'41'!GD1</f>
        <v>0.10955209816907739</v>
      </c>
      <c r="GE42" s="4">
        <f>'41'!GE1</f>
        <v>0.11605481812036776</v>
      </c>
      <c r="GF42" s="4">
        <f>'41'!GF1</f>
        <v>1.0287835752465726E-2</v>
      </c>
      <c r="GG42" s="4">
        <f>'41'!GG1</f>
        <v>9.403209926335393E-2</v>
      </c>
      <c r="GH42" s="4">
        <f>'41'!GH1</f>
        <v>5.5635677107233231E-2</v>
      </c>
      <c r="GI42" s="4">
        <f>'41'!GI1</f>
        <v>0.14282387726699194</v>
      </c>
      <c r="GJ42" s="4">
        <f>'41'!GJ1</f>
        <v>0.15617541319965783</v>
      </c>
      <c r="GK42" s="4">
        <f>'41'!GK1</f>
        <v>2.996891284413929E-2</v>
      </c>
      <c r="GL42" s="4">
        <f>'41'!GL1</f>
        <v>0.12200329770702602</v>
      </c>
      <c r="GM42" s="4">
        <f>'41'!GM1</f>
        <v>7.3466364244227977E-2</v>
      </c>
      <c r="GN42" s="4">
        <f>'41'!GN1</f>
        <v>4.0614964719133978E-2</v>
      </c>
      <c r="GO42" s="4">
        <f>'41'!GO1</f>
        <v>4.486424080731706E-2</v>
      </c>
      <c r="GP42" s="4">
        <f>'41'!GP1</f>
        <v>4.1934113121463557E-2</v>
      </c>
      <c r="GQ42" s="4">
        <f>'41'!GQ1</f>
        <v>4.4483458084720227E-2</v>
      </c>
      <c r="GR42" s="4">
        <f>'41'!GR1</f>
        <v>4.9165497620389916E-2</v>
      </c>
      <c r="GS42" s="4">
        <f>'41'!GS1</f>
        <v>1.9057353745512047</v>
      </c>
      <c r="GT42" s="4">
        <f>'41'!GT1</f>
        <v>2.6866382327078262</v>
      </c>
      <c r="GU42" s="4">
        <f>'41'!GU1</f>
        <v>2.4689911211504483</v>
      </c>
      <c r="GV42" s="4">
        <f>'41'!GV1</f>
        <v>2.3631866763146343</v>
      </c>
      <c r="GW42" s="4">
        <f>'41'!GW1</f>
        <v>2.9158614450723062</v>
      </c>
      <c r="GX42" s="4">
        <f>'41'!GX1</f>
        <v>2.8378106367884932</v>
      </c>
      <c r="GY42" s="4">
        <f>'41'!GY1</f>
        <v>3.6390274030782854</v>
      </c>
      <c r="GZ42" s="4">
        <f>'41'!GZ1</f>
        <v>2.8514396148771053</v>
      </c>
      <c r="HA42" s="4">
        <f>'41'!HA1</f>
        <v>3.0891047318537144</v>
      </c>
      <c r="HB42" s="4">
        <f>'41'!HB1</f>
        <v>3.4291774612248109</v>
      </c>
      <c r="HC42" s="4">
        <f>'41'!HC1</f>
        <v>0.40472000043322631</v>
      </c>
      <c r="HD42" s="4">
        <f>'41'!HD1</f>
        <v>0.44799038110677092</v>
      </c>
      <c r="HE42" s="4">
        <f>'41'!HE1</f>
        <v>0.58550645226220566</v>
      </c>
      <c r="HF42" s="4">
        <f>'41'!HF1</f>
        <v>0.56348086025076805</v>
      </c>
      <c r="HG42" s="4">
        <f>'41'!HG1</f>
        <v>0.61477849304472099</v>
      </c>
      <c r="HH42" s="4">
        <f>'41'!HH1</f>
        <v>0.14282387726699194</v>
      </c>
      <c r="HI42" s="4">
        <f>'41'!HI1</f>
        <v>0.15617541319965783</v>
      </c>
      <c r="HJ42" s="4">
        <f>'41'!HJ1</f>
        <v>2.996891284413929E-2</v>
      </c>
      <c r="HK42" s="4">
        <f>'41'!HK1</f>
        <v>0.12200329770702602</v>
      </c>
      <c r="HL42" s="4">
        <f>'41'!HL1</f>
        <v>7.3466364244227977E-2</v>
      </c>
      <c r="HM42" s="4">
        <f>'41'!HM1</f>
        <v>2.2596379311278505</v>
      </c>
      <c r="HN42" s="4">
        <f>'41'!HN1</f>
        <v>3.1063880697010844</v>
      </c>
      <c r="HO42" s="4">
        <f>'41'!HO1</f>
        <v>2.8159371994721893</v>
      </c>
      <c r="HP42" s="4">
        <f>'41'!HP1</f>
        <v>2.7998007141077803</v>
      </c>
      <c r="HQ42" s="4">
        <f>'41'!HQ1</f>
        <v>2.9748141544189948</v>
      </c>
      <c r="HR42" s="4">
        <f>'41'!HR1</f>
        <v>2.3897185444485221</v>
      </c>
      <c r="HS42" s="4">
        <f>'41'!HS1</f>
        <v>2.1887948350071738</v>
      </c>
      <c r="HT42" s="4">
        <f>'41'!HT1</f>
        <v>1.6780214652356509</v>
      </c>
      <c r="HU42" s="4">
        <f>'41'!HU1</f>
        <v>1.6310747514994808</v>
      </c>
      <c r="HV42" s="4">
        <f>'41'!HV1</f>
        <v>1.5130840818444178</v>
      </c>
      <c r="HW42" s="4">
        <f>'41'!HW1</f>
        <v>1.7689849737738133</v>
      </c>
      <c r="HX42" s="4">
        <f>'41'!HX1</f>
        <v>2.2335789121345497</v>
      </c>
      <c r="HY42" s="4">
        <f>'41'!HY1</f>
        <v>1.5067303436724493</v>
      </c>
      <c r="HZ42" s="4">
        <f>'41'!HZ1</f>
        <v>1.9195121705483014</v>
      </c>
      <c r="IA42" s="4">
        <f>'41'!IA1</f>
        <v>1.7790923188102969</v>
      </c>
      <c r="IB42" s="4">
        <f>'41'!IB1</f>
        <v>2.4708440376792979</v>
      </c>
      <c r="IC42" s="4">
        <f>'41'!IC1</f>
        <v>2.2321907839393251</v>
      </c>
      <c r="ID42" s="4">
        <f>'41'!ID1</f>
        <v>1.7079231085094395</v>
      </c>
      <c r="IE42" s="4">
        <f>'41'!IE1</f>
        <v>1.7746831712348954</v>
      </c>
      <c r="IF42" s="4">
        <f>'41'!IF1</f>
        <v>1.6266021198097715</v>
      </c>
      <c r="IG42" s="4">
        <f>'41'!IG1</f>
        <v>34.341145833333336</v>
      </c>
      <c r="IH42" s="4">
        <f>'41'!IH1</f>
        <v>12.661493695441319</v>
      </c>
      <c r="II42" s="4">
        <f>'41'!II1</f>
        <v>1.7470664928292048</v>
      </c>
      <c r="IJ42" s="4">
        <f>'41'!IJ1</f>
        <v>20.447316103379723</v>
      </c>
      <c r="IK42" s="4">
        <f>'41'!IK1</f>
        <v>15.331053351573187</v>
      </c>
      <c r="IL42" s="4">
        <f>'41'!IL1</f>
        <v>0.14282387726699194</v>
      </c>
      <c r="IM42" s="4">
        <f>'41'!IM1</f>
        <v>0.15617541319965783</v>
      </c>
      <c r="IN42" s="4">
        <f>'41'!IN1</f>
        <v>2.996891284413929E-2</v>
      </c>
      <c r="IO42" s="4">
        <f>'41'!IO1</f>
        <v>0.12200329770702602</v>
      </c>
      <c r="IP42" s="4">
        <f>'41'!IP1</f>
        <v>7.3466364244227977E-2</v>
      </c>
      <c r="IQ42" s="4">
        <f>'41'!IQ1</f>
        <v>2.2596379311278505</v>
      </c>
      <c r="IR42" s="4">
        <f>'41'!IR1</f>
        <v>3.1063880697010844</v>
      </c>
      <c r="IS42" s="4">
        <f>'41'!IS1</f>
        <v>2.8159371994721893</v>
      </c>
      <c r="IT42" s="4">
        <f>'41'!IT1</f>
        <v>2.7998007141077803</v>
      </c>
      <c r="IU42" s="4">
        <f>'41'!IU1</f>
        <v>2.9748141544189948</v>
      </c>
      <c r="IV42" s="4">
        <f>'41'!IV1</f>
        <v>2.3897185444485221</v>
      </c>
      <c r="IW42" s="4">
        <f>'41'!IW1</f>
        <v>2.1887948350071738</v>
      </c>
      <c r="IX42" s="4">
        <f>'41'!IX1</f>
        <v>1.6780214652356509</v>
      </c>
      <c r="IY42" s="4">
        <f>'41'!IY1</f>
        <v>1.6310747514994808</v>
      </c>
      <c r="IZ42" s="4">
        <f>'41'!IZ1</f>
        <v>1.5130840818444178</v>
      </c>
      <c r="JA42" s="4">
        <f>'41'!JA1</f>
        <v>2.9443237916554663</v>
      </c>
      <c r="JB42" s="4">
        <f>'41'!JB1</f>
        <v>2.2581851992602968</v>
      </c>
      <c r="JC42" s="4">
        <f>'41'!JC1</f>
        <v>1.1517595459287897</v>
      </c>
      <c r="JD42" s="4">
        <f>'41'!JD1</f>
        <v>2.2616092610048546</v>
      </c>
      <c r="JE42" s="4">
        <f>'41'!JE1</f>
        <v>1.8735770972695578</v>
      </c>
      <c r="JF42" s="4">
        <f>'41'!JF1</f>
        <v>0.59527999956677369</v>
      </c>
      <c r="JG42" s="4">
        <f>'41'!JG1</f>
        <v>0.5479060363340531</v>
      </c>
      <c r="JH42" s="4">
        <f>'41'!JH1</f>
        <v>0.41253662245879275</v>
      </c>
      <c r="JI42" s="4">
        <f>'41'!JI1</f>
        <v>0.4345381430825257</v>
      </c>
      <c r="JJ42" s="4">
        <f>'41'!JJ1</f>
        <v>0.38522150695527907</v>
      </c>
      <c r="JK42" s="4">
        <f>'41'!JK1</f>
        <v>2.6214930536785772</v>
      </c>
      <c r="JL42" s="4">
        <f>'41'!JL1</f>
        <v>0.97999730473788571</v>
      </c>
      <c r="JM42" s="4">
        <f>'41'!JM1</f>
        <v>-68.482155863073558</v>
      </c>
      <c r="JN42" s="4">
        <f>'41'!JN1</f>
        <v>3.0981293075155891</v>
      </c>
      <c r="JO42" s="4">
        <f>'41'!JO1</f>
        <v>2.3857390100380753</v>
      </c>
      <c r="JP42" s="4">
        <f>'41'!JP1</f>
        <v>0.14282387726699194</v>
      </c>
      <c r="JQ42" s="4">
        <f>'41'!JQ1</f>
        <v>0.15617541319965783</v>
      </c>
      <c r="JR42" s="4">
        <f>'41'!JR1</f>
        <v>2.996891284413929E-2</v>
      </c>
      <c r="JS42" s="4">
        <f>'41'!JS1</f>
        <v>0.12200329770702602</v>
      </c>
      <c r="JT42" s="4">
        <f>'41'!JT1</f>
        <v>7.3466364244227977E-2</v>
      </c>
      <c r="JU42" s="4">
        <f>'41'!JU1</f>
        <v>4.5557194608691801E-2</v>
      </c>
      <c r="JV42" s="4">
        <f>'41'!JV1</f>
        <v>0.10387125028245989</v>
      </c>
      <c r="JW42" s="4">
        <f>'41'!JW1</f>
        <v>-2.71438823461962E-3</v>
      </c>
      <c r="JX42" s="4">
        <f>'41'!JX1</f>
        <v>5.8951246933989135E-2</v>
      </c>
      <c r="JY42" s="4">
        <f>'41'!JY1</f>
        <v>6.3870428588483422E-2</v>
      </c>
      <c r="JZ42" s="4">
        <f>'41'!JZ1</f>
        <v>4</v>
      </c>
      <c r="KA42" s="4">
        <f>'41'!KA1</f>
        <v>4</v>
      </c>
      <c r="KB42" s="4">
        <f>'41'!KB1</f>
        <v>4</v>
      </c>
      <c r="KC42" s="4">
        <f>'41'!KC1</f>
        <v>4</v>
      </c>
      <c r="KD42" s="4">
        <f>'41'!KD1</f>
        <v>4</v>
      </c>
      <c r="KE42" s="4">
        <f>'41'!KE1</f>
        <v>0</v>
      </c>
      <c r="KF42" s="4">
        <f>'41'!KF1</f>
        <v>0</v>
      </c>
      <c r="KG42" s="4">
        <f>'41'!KG1</f>
        <v>0</v>
      </c>
      <c r="KH42" s="4">
        <f>'41'!KH1</f>
        <v>1</v>
      </c>
      <c r="KI42" s="4">
        <f>'41'!KI1</f>
        <v>0</v>
      </c>
      <c r="KJ42" s="4">
        <f>'41'!KJ1</f>
        <v>3</v>
      </c>
      <c r="KK42" s="4">
        <f>'41'!KK1</f>
        <v>4</v>
      </c>
      <c r="KL42" s="4">
        <f>'41'!KL1</f>
        <v>1</v>
      </c>
      <c r="KM42" s="4">
        <f>'41'!KM1</f>
        <v>3</v>
      </c>
      <c r="KN42" s="4">
        <f>'41'!KN1</f>
        <v>1</v>
      </c>
      <c r="KO42" s="4">
        <f>'41'!KO1</f>
        <v>1</v>
      </c>
      <c r="KP42" s="4">
        <f>'41'!KP1</f>
        <v>4</v>
      </c>
      <c r="KQ42" s="4">
        <f>'41'!KQ1</f>
        <v>0</v>
      </c>
      <c r="KR42" s="4">
        <f>'41'!KR1</f>
        <v>2</v>
      </c>
      <c r="KS42" s="4">
        <f>'41'!KS1</f>
        <v>2</v>
      </c>
      <c r="KT42" s="4">
        <f>'41'!KT1</f>
        <v>2</v>
      </c>
      <c r="KU42" s="4">
        <f>'41'!KU1</f>
        <v>2</v>
      </c>
      <c r="KV42" s="4">
        <f>'41'!KV1</f>
        <v>2</v>
      </c>
      <c r="KW42" s="4">
        <f>'41'!KW1</f>
        <v>2.5</v>
      </c>
      <c r="KX42" s="4">
        <f>'41'!KX1</f>
        <v>2</v>
      </c>
      <c r="KY42" s="4">
        <f>'41'!KY1</f>
        <v>2</v>
      </c>
      <c r="KZ42" s="4">
        <f>'41'!KZ1</f>
        <v>4</v>
      </c>
      <c r="LA42" s="4">
        <f>'41'!LA1</f>
        <v>0.5</v>
      </c>
      <c r="LB42" s="4">
        <f>'41'!LB1</f>
        <v>2.5</v>
      </c>
      <c r="LC42" s="4">
        <f>'41'!LC1</f>
        <v>1.5</v>
      </c>
      <c r="LD42" s="4">
        <f>'41'!LD1</f>
        <v>2</v>
      </c>
      <c r="LE42" s="4">
        <f>'41'!LE1</f>
        <v>3</v>
      </c>
      <c r="LF42" s="4">
        <f>'41'!LF1</f>
        <v>1.25</v>
      </c>
      <c r="LG42" s="4">
        <f>'41'!LG1</f>
        <v>2.5</v>
      </c>
      <c r="LH42" s="4">
        <f>'41'!LH1</f>
        <v>1.75</v>
      </c>
      <c r="LI42" s="4">
        <f>'41'!LI1</f>
        <v>7.1570414740543002</v>
      </c>
      <c r="LJ42" s="4">
        <f>'41'!LJ1</f>
        <v>6.2684095264166437</v>
      </c>
      <c r="LK42" s="4">
        <f>'41'!LK1</f>
        <v>5.4914409050312596</v>
      </c>
      <c r="LL42" s="4">
        <f>'41'!LL1</f>
        <v>4.989376191773359</v>
      </c>
      <c r="LM42" s="4">
        <f>'41'!LM1</f>
        <v>4.6786624203821656</v>
      </c>
      <c r="LN42" s="4">
        <f>'41'!LN1</f>
        <v>0.63529761639154747</v>
      </c>
      <c r="LO42" s="4">
        <f>'41'!LO1</f>
        <v>0.54629121514852996</v>
      </c>
      <c r="LP42" s="4">
        <f>'41'!LP1</f>
        <v>0.35276750600918333</v>
      </c>
      <c r="LQ42" s="4">
        <f>'41'!LQ1</f>
        <v>0.33926145586099654</v>
      </c>
      <c r="LR42" s="4">
        <f>'41'!LR1</f>
        <v>0.3626086604384926</v>
      </c>
      <c r="LS42" s="4">
        <f>'41'!LS1</f>
        <v>0.95347961941070392</v>
      </c>
      <c r="LT42" s="4">
        <f>'41'!LT1</f>
        <v>1.3706444299549563</v>
      </c>
      <c r="LU42" s="4">
        <f>'41'!LU1</f>
        <v>1.204806208485228</v>
      </c>
      <c r="LV42" s="4">
        <f>'41'!LV1</f>
        <v>1.1844343483469948</v>
      </c>
      <c r="LW42" s="4">
        <f>'41'!LW1</f>
        <v>1.4469930381655369</v>
      </c>
      <c r="LX42" s="4">
        <f>'41'!LX1</f>
        <v>1.4722765521946781</v>
      </c>
      <c r="LY42" s="4">
        <f>'41'!LY1</f>
        <v>1.6945214752057995</v>
      </c>
      <c r="LZ42" s="4">
        <f>'41'!LZ1</f>
        <v>0.19950395077456867</v>
      </c>
      <c r="MA42" s="4">
        <f>'41'!MA1</f>
        <v>1.731164009609085</v>
      </c>
      <c r="MB42" s="4">
        <f>'41'!MB1</f>
        <v>1.1554012660812742</v>
      </c>
      <c r="MC42" s="4">
        <f>'41'!MC1</f>
        <v>2.0975113161715737</v>
      </c>
      <c r="MD42" s="4">
        <f>'41'!MD1</f>
        <v>2.0471029766176136</v>
      </c>
      <c r="ME42" s="4">
        <f>'41'!ME1</f>
        <v>1.2163564830381104</v>
      </c>
      <c r="MF42" s="4">
        <f>'41'!MF1</f>
        <v>1.7646710502819272</v>
      </c>
      <c r="MG42" s="4">
        <f>'41'!MG1</f>
        <v>1.5026465709241841</v>
      </c>
      <c r="MH42" s="4">
        <f>'41'!MH1</f>
        <v>7.1570414740543002</v>
      </c>
      <c r="MI42" s="4">
        <f>'41'!MI1</f>
        <v>6.2684095264166437</v>
      </c>
      <c r="MJ42" s="4">
        <f>'41'!MJ1</f>
        <v>5.4914409050312596</v>
      </c>
      <c r="MK42" s="4">
        <f>'41'!MK1</f>
        <v>4.989376191773359</v>
      </c>
      <c r="ML42" s="4">
        <f>'41'!ML1</f>
        <v>4.6786624203821656</v>
      </c>
      <c r="MM42" s="4">
        <f>'41'!MM1</f>
        <v>1.1905599991335474</v>
      </c>
      <c r="MN42" s="4">
        <f>'41'!MN1</f>
        <v>1.0958120726681062</v>
      </c>
      <c r="MO42" s="4">
        <f>'41'!MO1</f>
        <v>0.82507324491758549</v>
      </c>
      <c r="MP42" s="4">
        <f>'41'!MP1</f>
        <v>0.86907628616505139</v>
      </c>
      <c r="MQ42" s="4">
        <f>'41'!MQ1</f>
        <v>0.77044301391055814</v>
      </c>
      <c r="MR42" s="4">
        <f>'41'!MR1</f>
        <v>1.4708440376792977</v>
      </c>
      <c r="MS42" s="4">
        <f>'41'!MS1</f>
        <v>1.2230308047695986</v>
      </c>
      <c r="MT42" s="4">
        <f>'41'!MT1</f>
        <v>0.70458083060380639</v>
      </c>
      <c r="MU42" s="4">
        <f>'41'!MU1</f>
        <v>0.77116752978821945</v>
      </c>
      <c r="MV42" s="4">
        <f>'41'!MV1</f>
        <v>0.62660211980977165</v>
      </c>
      <c r="MW42" s="4">
        <f>'41'!MW1</f>
        <v>0.52130254354515426</v>
      </c>
      <c r="MX42" s="4">
        <f>'41'!MX1</f>
        <v>0.47968723098995697</v>
      </c>
      <c r="MY42" s="4">
        <f>'41'!MY1</f>
        <v>0.36286392501369474</v>
      </c>
      <c r="MZ42" s="4">
        <f>'41'!MZ1</f>
        <v>0.35733632876247801</v>
      </c>
      <c r="NA42" s="4">
        <f>'41'!NA1</f>
        <v>0.32976858307121937</v>
      </c>
      <c r="NB42" s="4">
        <f>'41'!NB1</f>
        <v>0.17145629355208608</v>
      </c>
      <c r="NC42" s="4">
        <f>'41'!NC1</f>
        <v>0.15898108919035867</v>
      </c>
      <c r="ND42" s="4">
        <f>'41'!ND1</f>
        <v>0.13232123700662154</v>
      </c>
      <c r="NE42" s="4">
        <f>'41'!NE1</f>
        <v>0.13284953353504791</v>
      </c>
      <c r="NF42" s="4">
        <f>'41'!NF1</f>
        <v>0.15097360985337707</v>
      </c>
      <c r="NG42" s="4">
        <f>'41'!NG1</f>
        <v>0.74550433334274346</v>
      </c>
      <c r="NH42" s="4">
        <f>'41'!NH1</f>
        <v>0.69311334289813487</v>
      </c>
      <c r="NI42" s="4">
        <f>'41'!NI1</f>
        <v>0.22010996368358052</v>
      </c>
      <c r="NJ42" s="4">
        <f>'41'!NJ1</f>
        <v>0.21630672064090881</v>
      </c>
      <c r="NK42" s="4">
        <f>'41'!NK1</f>
        <v>0.54111136331701204</v>
      </c>
      <c r="NL42" s="4">
        <f>'41'!NL1</f>
        <v>0.63529761639154758</v>
      </c>
      <c r="NM42" s="4">
        <f>'41'!NM1</f>
        <v>0.54629121514852996</v>
      </c>
      <c r="NN42" s="4">
        <f>'41'!NN1</f>
        <v>0.35276750600918333</v>
      </c>
      <c r="NO42" s="4">
        <f>'41'!NO1</f>
        <v>0.33926145586099654</v>
      </c>
      <c r="NP42" s="4">
        <f>'41'!NP1</f>
        <v>0.3626086604384926</v>
      </c>
      <c r="NQ42" s="4">
        <f>'41'!NQ1</f>
        <v>0.95588741777940878</v>
      </c>
      <c r="NR42" s="4">
        <f>'41'!NR1</f>
        <v>0.87551793400286948</v>
      </c>
      <c r="NS42" s="4">
        <f>'41'!NS1</f>
        <v>0.67120858609426037</v>
      </c>
      <c r="NT42" s="4">
        <f>'41'!NT1</f>
        <v>0.65242990059979233</v>
      </c>
      <c r="NU42" s="4">
        <f>'41'!NU1</f>
        <v>0.60523363273776709</v>
      </c>
      <c r="NV42" s="4">
        <f>'41'!NV1</f>
        <v>1.7754614130758524</v>
      </c>
      <c r="NW42" s="4">
        <f>'41'!NW1</f>
        <v>1.650528321299747</v>
      </c>
      <c r="NX42" s="4">
        <f>'41'!NX1</f>
        <v>1.2444397602486974</v>
      </c>
      <c r="NY42" s="4">
        <f>'41'!NY1</f>
        <v>1.1761910297623992</v>
      </c>
      <c r="NZ42" s="4">
        <f>'41'!NZ1</f>
        <v>1.0362236309047763</v>
      </c>
      <c r="OA42" s="4">
        <f>'41'!OA1</f>
        <v>0.95286768727560234</v>
      </c>
      <c r="OB42" s="4">
        <f>'41'!OB1</f>
        <v>1.3433191163539131</v>
      </c>
      <c r="OC42" s="4">
        <f>'41'!OC1</f>
        <v>1.2344955605752241</v>
      </c>
      <c r="OD42" s="4">
        <f>'41'!OD1</f>
        <v>1.1815933381573172</v>
      </c>
      <c r="OE42" s="4">
        <f>'41'!OE1</f>
        <v>1.4579307225361531</v>
      </c>
      <c r="OF42" s="4">
        <f>'41'!OF1</f>
        <v>0.80035251307709798</v>
      </c>
      <c r="OG42" s="4">
        <f>'41'!OG1</f>
        <v>1.2258663231216018</v>
      </c>
      <c r="OH42" s="4">
        <f>'41'!OH1</f>
        <v>1.4962254177791632</v>
      </c>
      <c r="OI42" s="4">
        <f>'41'!OI1</f>
        <v>1.3595968006114871</v>
      </c>
      <c r="OJ42" s="4">
        <f>'41'!OJ1</f>
        <v>1.8923277857191478</v>
      </c>
      <c r="OK42" s="4">
        <f>'41'!OK1</f>
        <v>0.57702570222923144</v>
      </c>
      <c r="OL42" s="4">
        <f>'41'!OL1</f>
        <v>0.71828966352576551</v>
      </c>
      <c r="OM42" s="4">
        <f>'41'!OM1</f>
        <v>0.19074060654371536</v>
      </c>
      <c r="ON42" s="4">
        <f>'41'!ON1</f>
        <v>0.48343782470547486</v>
      </c>
      <c r="OO42" s="4">
        <f>'41'!OO1</f>
        <v>0.35422422960276795</v>
      </c>
      <c r="OP42" s="4">
        <f>'41'!OP1</f>
        <v>3.984950557459717</v>
      </c>
      <c r="OQ42" s="4">
        <f>'41'!OQ1</f>
        <v>2.4055498381917149</v>
      </c>
      <c r="OR42" s="4">
        <f>'41'!OR1</f>
        <v>0.8738186826233556</v>
      </c>
      <c r="OS42" s="4">
        <f>'41'!OS1</f>
        <v>3.2922853286263107</v>
      </c>
      <c r="OT42" s="4">
        <f>'41'!OT1</f>
        <v>2.1546077684691545</v>
      </c>
      <c r="OU42" s="4">
        <f>'41'!OU1</f>
        <v>3.6945917671139412</v>
      </c>
      <c r="OV42" s="4">
        <f>'41'!OV1</f>
        <v>7.0442168701006613</v>
      </c>
      <c r="OW42" s="4">
        <f>'41'!OW1</f>
        <v>2.2831275497065722</v>
      </c>
      <c r="OX42" s="4">
        <f>'41'!OX1</f>
        <v>5.2582441581131247</v>
      </c>
      <c r="OY42" s="4">
        <f>'41'!OY1</f>
        <v>5.3624668164182152</v>
      </c>
      <c r="OZ42" s="4">
        <f>'41'!OZ1</f>
        <v>2.1910419633815477</v>
      </c>
      <c r="PA42" s="4">
        <f>'41'!PA1</f>
        <v>2.3210963624073555</v>
      </c>
      <c r="PB42" s="4">
        <f>'41'!PB1</f>
        <v>0.2057567150493145</v>
      </c>
      <c r="PC42" s="4">
        <f>'41'!PC1</f>
        <v>1.8806419852670786</v>
      </c>
      <c r="PD42" s="4">
        <f>'41'!PD1</f>
        <v>1.1127135421446646</v>
      </c>
      <c r="PE42" s="4">
        <f>'41'!PE1</f>
        <v>2.2979431534527364</v>
      </c>
      <c r="PF42" s="4">
        <f>'41'!PF1</f>
        <v>1.6934343522511042</v>
      </c>
      <c r="PG42" s="4">
        <f>'41'!PG1</f>
        <v>0.17077992593348865</v>
      </c>
      <c r="PH42" s="4">
        <f>'41'!PH1</f>
        <v>1.5877975743372492</v>
      </c>
      <c r="PI42" s="4">
        <f>'41'!PI1</f>
        <v>0.76898334186551176</v>
      </c>
      <c r="PJ42" s="4">
        <f>'41'!PJ1</f>
        <v>1.0326380535811921</v>
      </c>
      <c r="PK42" s="4">
        <f>'41'!PK1</f>
        <v>1.4506878482907761</v>
      </c>
      <c r="PL42" s="4">
        <f>'41'!PL1</f>
        <v>4.7176701570680635</v>
      </c>
      <c r="PM42" s="4">
        <f>'41'!PM1</f>
        <v>1.4277581271723574</v>
      </c>
      <c r="PN42" s="4">
        <f>'41'!PN1</f>
        <v>1.6611034746086293</v>
      </c>
      <c r="PO42" s="12">
        <f>'41'!PO1</f>
        <v>2.5485288736529674</v>
      </c>
      <c r="PP42" s="4">
        <f>'41'!PP1</f>
        <v>2.2361873342345238</v>
      </c>
      <c r="PQ42" s="4">
        <f>'41'!PQ1</f>
        <v>1.87714889780155</v>
      </c>
      <c r="PR42" s="4">
        <f>'41'!PR1</f>
        <v>1.7488616564760804</v>
      </c>
      <c r="PS42" s="4">
        <f>'41'!PS1</f>
        <v>1.6265836824660906</v>
      </c>
      <c r="PT42" s="4">
        <f>'41'!PT1</f>
        <v>0.78107117790504799</v>
      </c>
      <c r="PU42" s="4">
        <f>'41'!PU1</f>
        <v>0.70234128906152504</v>
      </c>
      <c r="PV42" s="4">
        <f>'41'!PV1</f>
        <v>0.40684667493303672</v>
      </c>
      <c r="PW42" s="4">
        <f>'41'!PW1</f>
        <v>0.39229225506590626</v>
      </c>
      <c r="PX42" s="4">
        <f>'41'!PX1</f>
        <v>0.49081981227958199</v>
      </c>
      <c r="PY42" s="4">
        <f>'41'!PY1</f>
        <v>0.77674863419397733</v>
      </c>
      <c r="PZ42" s="4">
        <f>'41'!PZ1</f>
        <v>1.0958250343337601</v>
      </c>
      <c r="QA42" s="4">
        <f>'41'!QA1</f>
        <v>0.9738205282993676</v>
      </c>
      <c r="QB42" s="4">
        <f>'41'!QB1</f>
        <v>1.0082093211580931</v>
      </c>
      <c r="QC42" s="4">
        <f>'41'!QC1</f>
        <v>1.234827579286023</v>
      </c>
      <c r="QD42" s="4">
        <f>'41'!QD1</f>
        <v>3.071158015069976</v>
      </c>
      <c r="QE42" s="4">
        <f>'41'!QE1</f>
        <v>4.1557711533942454</v>
      </c>
      <c r="QF42" s="4">
        <f>'41'!QF1</f>
        <v>1.4403297508793163</v>
      </c>
      <c r="QG42" s="4">
        <f>'41'!QG1</f>
        <v>3.4594403711521164</v>
      </c>
      <c r="QH42" s="4">
        <f>'41'!QH1</f>
        <v>3.0382950204266637</v>
      </c>
      <c r="QI42" s="4">
        <f>'41'!QI1</f>
        <v>2.0294900973724985</v>
      </c>
      <c r="QJ42" s="4">
        <f>'41'!QJ1</f>
        <v>2.4297017188350112</v>
      </c>
      <c r="QK42" s="4">
        <f>'41'!QK1</f>
        <v>1.1297628148359331</v>
      </c>
      <c r="QL42" s="4">
        <f>'41'!QL1</f>
        <v>1.9476919591778719</v>
      </c>
      <c r="QM42" s="4">
        <f>'41'!QM1</f>
        <v>1.803562441289154</v>
      </c>
    </row>
    <row r="43" spans="1:455" x14ac:dyDescent="0.25">
      <c r="N43">
        <f>IFERROR('42'!N1,0)</f>
        <v>-7249</v>
      </c>
      <c r="O43" s="4">
        <f>'42'!O1</f>
        <v>12831</v>
      </c>
      <c r="P43" s="4">
        <f>'42'!P1</f>
        <v>22350</v>
      </c>
      <c r="Q43" s="4">
        <f>'42'!Q1</f>
        <v>14214</v>
      </c>
      <c r="R43" s="4">
        <f>'42'!R1</f>
        <v>11922</v>
      </c>
      <c r="S43" s="4">
        <f>'42'!S1</f>
        <v>-8081</v>
      </c>
      <c r="T43" s="4">
        <f>'42'!T1</f>
        <v>17537</v>
      </c>
      <c r="U43" s="4">
        <f>'42'!U1</f>
        <v>28182</v>
      </c>
      <c r="V43" s="4">
        <f>'42'!V1</f>
        <v>18112</v>
      </c>
      <c r="W43" s="4">
        <f>'42'!W1</f>
        <v>15109</v>
      </c>
      <c r="X43" s="7">
        <f>'42'!X1</f>
        <v>3.4746690662301197E-2</v>
      </c>
      <c r="Y43" s="7">
        <f>'42'!Y1</f>
        <v>-4.7921003285795384E-2</v>
      </c>
      <c r="Z43" s="7">
        <f>'42'!Z1</f>
        <v>9.8763798578557382E-2</v>
      </c>
      <c r="AA43" s="7">
        <f>'42'!AA1</f>
        <v>2.7094609811215257E-2</v>
      </c>
      <c r="AB43" s="7">
        <f>'42'!AB1</f>
        <v>0.27538548183326483</v>
      </c>
      <c r="AC43" s="7">
        <f>'42'!AC1</f>
        <v>-0.28980055132155019</v>
      </c>
      <c r="AD43" s="7">
        <f>'42'!AD1</f>
        <v>4.2521300094667085E-2</v>
      </c>
      <c r="AE43" s="7">
        <f>'42'!AE1</f>
        <v>-7.5400133377792597E-2</v>
      </c>
      <c r="AF43" s="7">
        <f>'42'!AF1</f>
        <v>-4.011205968932352E-2</v>
      </c>
      <c r="AG43" s="7">
        <f>'42'!AG1</f>
        <v>6.4766538634310311E-2</v>
      </c>
      <c r="AH43" s="7">
        <f>'42'!AH1</f>
        <v>0.12714974086484579</v>
      </c>
      <c r="AI43" s="7">
        <f>'42'!AI1</f>
        <v>8.7978064284520596E-2</v>
      </c>
      <c r="AJ43" s="4">
        <f>'42'!AJ1</f>
        <v>72792</v>
      </c>
      <c r="AK43" s="4">
        <f>'42'!AK1</f>
        <v>99043</v>
      </c>
      <c r="AL43" s="4">
        <f>'42'!AL1</f>
        <v>102505</v>
      </c>
      <c r="AM43" s="4">
        <f>'42'!AM1</f>
        <v>82235</v>
      </c>
      <c r="AN43" s="4">
        <f>'42'!AN1</f>
        <v>85052</v>
      </c>
      <c r="AO43" s="4">
        <f>'42'!AO1</f>
        <v>0.23840792369772559</v>
      </c>
      <c r="AP43" s="4">
        <f>'42'!AP1</f>
        <v>0.27400830950537908</v>
      </c>
      <c r="AQ43" s="4">
        <f>'42'!AQ1</f>
        <v>0.18695552235375243</v>
      </c>
      <c r="AR43" s="4">
        <f>'42'!AR1</f>
        <v>6.6015881471203991E-2</v>
      </c>
      <c r="AS43" s="4">
        <f>'42'!AS1</f>
        <v>3.6073768059708307E-2</v>
      </c>
      <c r="AT43" s="4">
        <f>'42'!AT1</f>
        <v>1.8046955245781364</v>
      </c>
      <c r="AU43" s="4">
        <f>'42'!AU1</f>
        <v>2.3953965972101545</v>
      </c>
      <c r="AV43" s="4">
        <f>'42'!AV1</f>
        <v>1.7661877945063786</v>
      </c>
      <c r="AW43" s="4">
        <f>'42'!AW1</f>
        <v>1.5886302540787631</v>
      </c>
      <c r="AX43" s="4">
        <f>'42'!AX1</f>
        <v>1.4533015315089128</v>
      </c>
      <c r="AY43" s="4">
        <f>'42'!AY1</f>
        <v>2.5444974321349965</v>
      </c>
      <c r="AZ43" s="4">
        <f>'42'!AZ1</f>
        <v>3.2915909701268542</v>
      </c>
      <c r="BA43" s="4">
        <f>'42'!BA1</f>
        <v>2.5356051028617399</v>
      </c>
      <c r="BB43" s="4">
        <f>'42'!BB1</f>
        <v>2.4386977689134448</v>
      </c>
      <c r="BC43" s="4">
        <f>'42'!BC1</f>
        <v>2.1576244493643437</v>
      </c>
      <c r="BD43" s="4">
        <f>'42'!BD1</f>
        <v>126309</v>
      </c>
      <c r="BE43" s="4">
        <f>'42'!BE1</f>
        <v>145060</v>
      </c>
      <c r="BF43" s="4">
        <f>'42'!BF1</f>
        <v>133613</v>
      </c>
      <c r="BG43" s="4">
        <f>'42'!BG1</f>
        <v>116136</v>
      </c>
      <c r="BH43" s="4">
        <f>'42'!BH1</f>
        <v>101438</v>
      </c>
      <c r="BI43" s="4">
        <f>'42'!BI1</f>
        <v>4.5899658773325731</v>
      </c>
      <c r="BJ43" s="4">
        <f>'42'!BJ1</f>
        <v>5.2233765338480627</v>
      </c>
      <c r="BK43" s="4">
        <f>'42'!BK1</f>
        <v>5.3065420280960689</v>
      </c>
      <c r="BL43" s="4">
        <f>'42'!BL1</f>
        <v>5.0621771027071709</v>
      </c>
      <c r="BM43" s="4">
        <f>'42'!BM1</f>
        <v>5.4797906110136241</v>
      </c>
      <c r="BN43" s="4">
        <f>'42'!BN1</f>
        <v>79.521288339537122</v>
      </c>
      <c r="BO43" s="4">
        <f>'42'!BO1</f>
        <v>69.878171262354783</v>
      </c>
      <c r="BP43" s="4">
        <f>'42'!BP1</f>
        <v>68.783022553570191</v>
      </c>
      <c r="BQ43" s="4">
        <f>'42'!BQ1</f>
        <v>72.103364341955526</v>
      </c>
      <c r="BR43" s="4">
        <f>'42'!BR1</f>
        <v>66.608384500385895</v>
      </c>
      <c r="BS43" s="4">
        <f>'42'!BS1</f>
        <v>-2.5316765153737618E-2</v>
      </c>
      <c r="BT43" s="4">
        <f>'42'!BT1</f>
        <v>4.6368672687258104E-2</v>
      </c>
      <c r="BU43" s="4">
        <f>'42'!BU1</f>
        <v>7.6897933905623703E-2</v>
      </c>
      <c r="BV43" s="4">
        <f>'42'!BV1</f>
        <v>5.373506729169817E-2</v>
      </c>
      <c r="BW43" s="4">
        <f>'42'!BW1</f>
        <v>4.6291478671439998E-2</v>
      </c>
      <c r="BX43" s="4">
        <f>'42'!BX1</f>
        <v>-2.822248299177179E-2</v>
      </c>
      <c r="BY43" s="4">
        <f>'42'!BY1</f>
        <v>6.3375217279747903E-2</v>
      </c>
      <c r="BZ43" s="4">
        <f>'42'!BZ1</f>
        <v>9.6963649813346181E-2</v>
      </c>
      <c r="CA43" s="4">
        <f>'42'!CA1</f>
        <v>6.8471193104491151E-2</v>
      </c>
      <c r="CB43" s="4">
        <f>'42'!CB1</f>
        <v>5.8666159306054934E-2</v>
      </c>
      <c r="CC43" s="4">
        <f>'42'!CC1</f>
        <v>-3.5798061205845028E-2</v>
      </c>
      <c r="CD43" s="4">
        <f>'42'!CD1</f>
        <v>6.0822245080797692E-2</v>
      </c>
      <c r="CE43" s="4">
        <f>'42'!CE1</f>
        <v>0.11280643223790801</v>
      </c>
      <c r="CF43" s="4">
        <f>'42'!CF1</f>
        <v>8.0863821774179778E-2</v>
      </c>
      <c r="CG43" s="4">
        <f>'42'!CG1</f>
        <v>7.3791647840161428E-2</v>
      </c>
      <c r="CH43" s="4">
        <f>'42'!CH1</f>
        <v>-1.2503579104240764E-2</v>
      </c>
      <c r="CI43" s="4">
        <f>'42'!CI1</f>
        <v>1.6934075752636588E-2</v>
      </c>
      <c r="CJ43" s="4">
        <f>'42'!CJ1</f>
        <v>3.1522249630830029E-2</v>
      </c>
      <c r="CK43" s="4">
        <f>'42'!CK1</f>
        <v>2.4177540096036579E-2</v>
      </c>
      <c r="CL43" s="4">
        <f>'42'!CL1</f>
        <v>2.1447885165122811E-2</v>
      </c>
      <c r="CM43" s="4">
        <f>'42'!CM1</f>
        <v>1.0125035791042407</v>
      </c>
      <c r="CN43" s="4">
        <f>'42'!CN1</f>
        <v>0.98306592424736339</v>
      </c>
      <c r="CO43" s="4">
        <f>'42'!CO1</f>
        <v>0.96847775036916994</v>
      </c>
      <c r="CP43" s="4">
        <f>'42'!CP1</f>
        <v>0.97582245990396344</v>
      </c>
      <c r="CQ43" s="4">
        <f>'42'!CQ1</f>
        <v>0.97855211483487714</v>
      </c>
      <c r="CR43" s="4">
        <f>'42'!CR1</f>
        <v>-1.2279822062007258E-2</v>
      </c>
      <c r="CS43" s="4">
        <f>'42'!CS1</f>
        <v>1.7242584116557772E-2</v>
      </c>
      <c r="CT43" s="4">
        <f>'42'!CT1</f>
        <v>3.270082476308362E-2</v>
      </c>
      <c r="CU43" s="4">
        <f>'42'!CU1</f>
        <v>2.4830810189471624E-2</v>
      </c>
      <c r="CV43" s="4">
        <f>'42'!CV1</f>
        <v>2.1971865249547091E-2</v>
      </c>
      <c r="CW43" s="4">
        <f>'42'!CW1</f>
        <v>2.0247614657111326</v>
      </c>
      <c r="CX43" s="4">
        <f>'42'!CX1</f>
        <v>2.7381873900049509</v>
      </c>
      <c r="CY43" s="4">
        <f>'42'!CY1</f>
        <v>2.4394811539851022</v>
      </c>
      <c r="CZ43" s="4">
        <f>'42'!CZ1</f>
        <v>2.2225200362921518</v>
      </c>
      <c r="DA43" s="4">
        <f>'42'!DA1</f>
        <v>2.1583236908931358</v>
      </c>
      <c r="DB43" s="4">
        <f>'42'!DB1</f>
        <v>180.26814821458757</v>
      </c>
      <c r="DC43" s="4">
        <f>'42'!DC1</f>
        <v>133.29986155525319</v>
      </c>
      <c r="DD43" s="4">
        <f>'42'!DD1</f>
        <v>149.62197982293944</v>
      </c>
      <c r="DE43" s="4">
        <f>'42'!DE1</f>
        <v>164.22799076715299</v>
      </c>
      <c r="DF43" s="4">
        <f>'42'!DF1</f>
        <v>169.11272462980722</v>
      </c>
      <c r="DG43" s="4">
        <f>'42'!DG1</f>
        <v>9.5825523545065376</v>
      </c>
      <c r="DH43" s="4">
        <f>'42'!DH1</f>
        <v>13.356301780363124</v>
      </c>
      <c r="DI43" s="4">
        <f>'42'!DI1</f>
        <v>10.59081064125353</v>
      </c>
      <c r="DJ43" s="4">
        <f>'42'!DJ1</f>
        <v>8.5674876129408339</v>
      </c>
      <c r="DK43" s="4">
        <f>'42'!DK1</f>
        <v>9.0065784143752943</v>
      </c>
      <c r="DL43" s="4">
        <f>'42'!DL1</f>
        <v>38.090060611914708</v>
      </c>
      <c r="DM43" s="4">
        <f>'42'!DM1</f>
        <v>27.327924001884643</v>
      </c>
      <c r="DN43" s="4">
        <f>'42'!DN1</f>
        <v>34.463839677979415</v>
      </c>
      <c r="DO43" s="4">
        <f>'42'!DO1</f>
        <v>42.602921240140773</v>
      </c>
      <c r="DP43" s="4">
        <f>'42'!DP1</f>
        <v>40.525933734993941</v>
      </c>
      <c r="DQ43" s="4">
        <f>'42'!DQ1</f>
        <v>4.5261103434277192</v>
      </c>
      <c r="DR43" s="4">
        <f>'42'!DR1</f>
        <v>5.6424571437082047</v>
      </c>
      <c r="DS43" s="4">
        <f>'42'!DS1</f>
        <v>5.1599458550749953</v>
      </c>
      <c r="DT43" s="4">
        <f>'42'!DT1</f>
        <v>4.7831828166951427</v>
      </c>
      <c r="DU43" s="4">
        <f>'42'!DU1</f>
        <v>4.4760198412059333</v>
      </c>
      <c r="DV43" s="4">
        <f>'42'!DV1</f>
        <v>80.643195217281814</v>
      </c>
      <c r="DW43" s="4">
        <f>'42'!DW1</f>
        <v>64.688129781721869</v>
      </c>
      <c r="DX43" s="4">
        <f>'42'!DX1</f>
        <v>70.737176368044473</v>
      </c>
      <c r="DY43" s="4">
        <f>'42'!DY1</f>
        <v>76.309021416871204</v>
      </c>
      <c r="DZ43" s="4">
        <f>'42'!DZ1</f>
        <v>81.545661759546931</v>
      </c>
      <c r="EA43" s="4">
        <f>'42'!EA1</f>
        <v>7.0812243502051979</v>
      </c>
      <c r="EB43" s="4">
        <f>'42'!EB1</f>
        <v>11.53329680198487</v>
      </c>
      <c r="EC43" s="4">
        <f>'42'!EC1</f>
        <v>7.664699205448354</v>
      </c>
      <c r="ED43" s="4">
        <f>'42'!ED1</f>
        <v>6.6255803994049494</v>
      </c>
      <c r="EE43" s="4">
        <f>'42'!EE1</f>
        <v>5.7921286262087364</v>
      </c>
      <c r="EF43" s="4">
        <f>'42'!EF1</f>
        <v>51.544758639008961</v>
      </c>
      <c r="EG43" s="4">
        <f>'42'!EG1</f>
        <v>31.647499086053507</v>
      </c>
      <c r="EH43" s="4">
        <f>'42'!EH1</f>
        <v>47.620916387761753</v>
      </c>
      <c r="EI43" s="4">
        <f>'42'!EI1</f>
        <v>55.089513370448429</v>
      </c>
      <c r="EJ43" s="4">
        <f>'42'!EJ1</f>
        <v>63.016556356917853</v>
      </c>
      <c r="EK43" s="4">
        <f>'42'!EK1</f>
        <v>0.29262883645558302</v>
      </c>
      <c r="EL43" s="4">
        <f>'42'!EL1</f>
        <v>0.23741584362362991</v>
      </c>
      <c r="EM43" s="4">
        <f>'42'!EM1</f>
        <v>0.31827487140669891</v>
      </c>
      <c r="EN43" s="4">
        <f>'42'!EN1</f>
        <v>0.33544533494631784</v>
      </c>
      <c r="EO43" s="4">
        <f>'42'!EO1</f>
        <v>0.3726304835716116</v>
      </c>
      <c r="EP43" s="4">
        <f>'42'!EP1</f>
        <v>0.70721051087548714</v>
      </c>
      <c r="EQ43" s="4">
        <f>'42'!EQ1</f>
        <v>0.76236371455313556</v>
      </c>
      <c r="ER43" s="4">
        <f>'42'!ER1</f>
        <v>0.68168040048856848</v>
      </c>
      <c r="ES43" s="4">
        <f>'42'!ES1</f>
        <v>0.66451308029638589</v>
      </c>
      <c r="ET43" s="4">
        <f>'42'!ET1</f>
        <v>0.62732680494831916</v>
      </c>
      <c r="EU43" s="4">
        <f>'42'!EU1</f>
        <v>1.4140061334241989</v>
      </c>
      <c r="EV43" s="4">
        <f>'42'!EV1</f>
        <v>1.3117098583137008</v>
      </c>
      <c r="EW43" s="4">
        <f>'42'!EW1</f>
        <v>1.466963109520661</v>
      </c>
      <c r="EX43" s="4">
        <f>'42'!EX1</f>
        <v>1.5048612730903361</v>
      </c>
      <c r="EY43" s="4">
        <f>'42'!EY1</f>
        <v>1.5940654729114958</v>
      </c>
      <c r="EZ43" s="4">
        <f>'42'!EZ1</f>
        <v>0.41377896956498122</v>
      </c>
      <c r="FA43" s="4">
        <f>'42'!FA1</f>
        <v>0.31142070260097932</v>
      </c>
      <c r="FB43" s="4">
        <f>'42'!FB1</f>
        <v>0.46689749504105954</v>
      </c>
      <c r="FC43" s="4">
        <f>'42'!FC1</f>
        <v>0.50479869379953013</v>
      </c>
      <c r="FD43" s="4">
        <f>'42'!FD1</f>
        <v>0.59399738801582047</v>
      </c>
      <c r="FE43" s="4">
        <f>'42'!FE1</f>
        <v>4.1555354605348149E-2</v>
      </c>
      <c r="FF43" s="4">
        <f>'42'!FF1</f>
        <v>1.5682163552370478E-2</v>
      </c>
      <c r="FG43" s="4">
        <f>'42'!FG1</f>
        <v>3.5504227163865011E-2</v>
      </c>
      <c r="FH43" s="4">
        <f>'42'!FH1</f>
        <v>1.198825529073946E-2</v>
      </c>
      <c r="FI43" s="4">
        <f>'42'!FI1</f>
        <v>3.2382555465039535E-2</v>
      </c>
      <c r="FJ43" s="4">
        <f>'42'!FJ1</f>
        <v>0.28793755743594029</v>
      </c>
      <c r="FK43" s="4">
        <f>'42'!FK1</f>
        <v>0.1807997321034446</v>
      </c>
      <c r="FL43" s="4">
        <f>'42'!FL1</f>
        <v>0.27211502080968597</v>
      </c>
      <c r="FM43" s="4">
        <f>'42'!FM1</f>
        <v>7.9328765270702789E-2</v>
      </c>
      <c r="FN43" s="4">
        <f>'42'!FN1</f>
        <v>0.18763546182060686</v>
      </c>
      <c r="FO43" s="4">
        <f>'42'!FO1</f>
        <v>0.11914250581490096</v>
      </c>
      <c r="FP43" s="4">
        <f>'42'!FP1</f>
        <v>5.6304779601723559E-2</v>
      </c>
      <c r="FQ43" s="4">
        <f>'42'!FQ1</f>
        <v>0.12704982157908817</v>
      </c>
      <c r="FR43" s="4">
        <f>'42'!FR1</f>
        <v>4.0045057089380297E-2</v>
      </c>
      <c r="FS43" s="4">
        <f>'42'!FS1</f>
        <v>0.11145497422058269</v>
      </c>
      <c r="FT43">
        <f>IFERROR('42'!FT1,0)</f>
        <v>1.2062999999999999</v>
      </c>
      <c r="FU43">
        <f>IFERROR('42'!FU1,0)</f>
        <v>0.59389999999999998</v>
      </c>
      <c r="FV43">
        <f>IFERROR('42'!FV1,0)</f>
        <v>1.2585999999999999</v>
      </c>
      <c r="FW43">
        <f>IFERROR('42'!FW1,0)</f>
        <v>0.35194999999999999</v>
      </c>
      <c r="FX43">
        <f>IFERROR('42'!FX1,0)</f>
        <v>0.90034999999999998</v>
      </c>
      <c r="FY43" s="4">
        <f>'42'!FY1</f>
        <v>0.44112778173588701</v>
      </c>
      <c r="FZ43" s="4">
        <f>'42'!FZ1</f>
        <v>0.52421788325256491</v>
      </c>
      <c r="GA43" s="4">
        <f>'42'!GA1</f>
        <v>0.45971201981799104</v>
      </c>
      <c r="GB43" s="4">
        <f>'42'!GB1</f>
        <v>0.43904430666868288</v>
      </c>
      <c r="GC43" s="4">
        <f>'42'!GC1</f>
        <v>0.39386973775151235</v>
      </c>
      <c r="GD43" s="4">
        <f>'42'!GD1</f>
        <v>-2.5316765153737618E-2</v>
      </c>
      <c r="GE43" s="4">
        <f>'42'!GE1</f>
        <v>4.6368672687258104E-2</v>
      </c>
      <c r="GF43" s="4">
        <f>'42'!GF1</f>
        <v>7.6897933905623703E-2</v>
      </c>
      <c r="GG43" s="4">
        <f>'42'!GG1</f>
        <v>5.373506729169817E-2</v>
      </c>
      <c r="GH43" s="4">
        <f>'42'!GH1</f>
        <v>4.6291478671439998E-2</v>
      </c>
      <c r="GI43" s="4">
        <f>'42'!GI1</f>
        <v>-2.822248299177179E-2</v>
      </c>
      <c r="GJ43" s="4">
        <f>'42'!GJ1</f>
        <v>6.3375217279747903E-2</v>
      </c>
      <c r="GK43" s="4">
        <f>'42'!GK1</f>
        <v>9.6963649813346181E-2</v>
      </c>
      <c r="GL43" s="4">
        <f>'42'!GL1</f>
        <v>6.8471193104491151E-2</v>
      </c>
      <c r="GM43" s="4">
        <f>'42'!GM1</f>
        <v>5.8666159306054934E-2</v>
      </c>
      <c r="GN43" s="4">
        <f>'42'!GN1</f>
        <v>3.4924493245603008E-3</v>
      </c>
      <c r="GO43" s="4">
        <f>'42'!GO1</f>
        <v>3.6138003808945602E-3</v>
      </c>
      <c r="GP43" s="4">
        <f>'42'!GP1</f>
        <v>3.4406234409675033E-3</v>
      </c>
      <c r="GQ43" s="4">
        <f>'42'!GQ1</f>
        <v>3.7804324814758807E-3</v>
      </c>
      <c r="GR43" s="4">
        <f>'42'!GR1</f>
        <v>3.8828618244791139E-3</v>
      </c>
      <c r="GS43" s="4">
        <f>'42'!GS1</f>
        <v>2.0247614657111326</v>
      </c>
      <c r="GT43" s="4">
        <f>'42'!GT1</f>
        <v>2.7381873900049509</v>
      </c>
      <c r="GU43" s="4">
        <f>'42'!GU1</f>
        <v>2.4394811539851022</v>
      </c>
      <c r="GV43" s="4">
        <f>'42'!GV1</f>
        <v>2.2225200362921518</v>
      </c>
      <c r="GW43" s="4">
        <f>'42'!GW1</f>
        <v>2.1583236908931358</v>
      </c>
      <c r="GX43" s="4">
        <f>'42'!GX1</f>
        <v>2.2293368362600057</v>
      </c>
      <c r="GY43" s="4">
        <f>'42'!GY1</f>
        <v>3.3462740995312901</v>
      </c>
      <c r="GZ43" s="4">
        <f>'42'!GZ1</f>
        <v>3.1320593817199676</v>
      </c>
      <c r="HA43" s="4">
        <f>'42'!HA1</f>
        <v>2.7927111447149553</v>
      </c>
      <c r="HB43" s="4">
        <f>'42'!HB1</f>
        <v>2.6595270868440872</v>
      </c>
      <c r="HC43" s="4">
        <f>'42'!HC1</f>
        <v>0.29262883645558302</v>
      </c>
      <c r="HD43" s="4">
        <f>'42'!HD1</f>
        <v>0.23741584362362991</v>
      </c>
      <c r="HE43" s="4">
        <f>'42'!HE1</f>
        <v>0.31827487140669891</v>
      </c>
      <c r="HF43" s="4">
        <f>'42'!HF1</f>
        <v>0.33544533494631784</v>
      </c>
      <c r="HG43" s="4">
        <f>'42'!HG1</f>
        <v>0.3726304835716116</v>
      </c>
      <c r="HH43" s="4">
        <f>'42'!HH1</f>
        <v>-2.822248299177179E-2</v>
      </c>
      <c r="HI43" s="4">
        <f>'42'!HI1</f>
        <v>6.3375217279747903E-2</v>
      </c>
      <c r="HJ43" s="4">
        <f>'42'!HJ1</f>
        <v>9.6963649813346181E-2</v>
      </c>
      <c r="HK43" s="4">
        <f>'42'!HK1</f>
        <v>6.8471193104491151E-2</v>
      </c>
      <c r="HL43" s="4">
        <f>'42'!HL1</f>
        <v>5.8666159306054934E-2</v>
      </c>
      <c r="HM43" s="4">
        <f>'42'!HM1</f>
        <v>2.0377359149518739</v>
      </c>
      <c r="HN43" s="4">
        <f>'42'!HN1</f>
        <v>2.7475146087880398</v>
      </c>
      <c r="HO43" s="4">
        <f>'42'!HO1</f>
        <v>2.4459839322885308</v>
      </c>
      <c r="HP43" s="4">
        <f>'42'!HP1</f>
        <v>2.2249319522153335</v>
      </c>
      <c r="HQ43" s="4">
        <f>'42'!HQ1</f>
        <v>2.1646799356998083</v>
      </c>
      <c r="HR43" s="4">
        <f>'42'!HR1</f>
        <v>2.5444974321349965</v>
      </c>
      <c r="HS43" s="4">
        <f>'42'!HS1</f>
        <v>3.2915909701268542</v>
      </c>
      <c r="HT43" s="4">
        <f>'42'!HT1</f>
        <v>2.5356051028617399</v>
      </c>
      <c r="HU43" s="4">
        <f>'42'!HU1</f>
        <v>2.4386977689134448</v>
      </c>
      <c r="HV43" s="4">
        <f>'42'!HV1</f>
        <v>2.1576244493643437</v>
      </c>
      <c r="HW43" s="4">
        <f>'42'!HW1</f>
        <v>0.88428233163275893</v>
      </c>
      <c r="HX43" s="4">
        <f>'42'!HX1</f>
        <v>1.6567071906576352</v>
      </c>
      <c r="HY43" s="4">
        <f>'42'!HY1</f>
        <v>1.6525564457562278</v>
      </c>
      <c r="HZ43" s="4">
        <f>'42'!HZ1</f>
        <v>1.4141889309220277</v>
      </c>
      <c r="IA43" s="4">
        <f>'42'!IA1</f>
        <v>1.3355210440979448</v>
      </c>
      <c r="IB43" s="4">
        <f>'42'!IB1</f>
        <v>3.4172982133692966</v>
      </c>
      <c r="IC43" s="4">
        <f>'42'!IC1</f>
        <v>4.212018813644459</v>
      </c>
      <c r="ID43" s="4">
        <f>'42'!ID1</f>
        <v>3.141938273606832</v>
      </c>
      <c r="IE43" s="4">
        <f>'42'!IE1</f>
        <v>2.9811116620835776</v>
      </c>
      <c r="IF43" s="4">
        <f>'42'!IF1</f>
        <v>2.6836237079026342</v>
      </c>
      <c r="IG43" s="4">
        <f>'42'!IG1</f>
        <v>-19.709756097560977</v>
      </c>
      <c r="IH43" s="4">
        <f>'42'!IH1</f>
        <v>28.891268533772653</v>
      </c>
      <c r="II43" s="4">
        <f>'42'!II1</f>
        <v>42.442771084337352</v>
      </c>
      <c r="IJ43" s="4">
        <f>'42'!IJ1</f>
        <v>34.763915547024951</v>
      </c>
      <c r="IK43" s="4">
        <f>'42'!IK1</f>
        <v>23.607812500000001</v>
      </c>
      <c r="IL43" s="4">
        <f>'42'!IL1</f>
        <v>-2.822248299177179E-2</v>
      </c>
      <c r="IM43" s="4">
        <f>'42'!IM1</f>
        <v>6.3375217279747903E-2</v>
      </c>
      <c r="IN43" s="4">
        <f>'42'!IN1</f>
        <v>9.6963649813346181E-2</v>
      </c>
      <c r="IO43" s="4">
        <f>'42'!IO1</f>
        <v>6.8471193104491151E-2</v>
      </c>
      <c r="IP43" s="4">
        <f>'42'!IP1</f>
        <v>5.8666159306054934E-2</v>
      </c>
      <c r="IQ43" s="4">
        <f>'42'!IQ1</f>
        <v>2.0377359149518739</v>
      </c>
      <c r="IR43" s="4">
        <f>'42'!IR1</f>
        <v>2.7475146087880398</v>
      </c>
      <c r="IS43" s="4">
        <f>'42'!IS1</f>
        <v>2.4459839322885308</v>
      </c>
      <c r="IT43" s="4">
        <f>'42'!IT1</f>
        <v>2.2249319522153335</v>
      </c>
      <c r="IU43" s="4">
        <f>'42'!IU1</f>
        <v>2.1646799356998083</v>
      </c>
      <c r="IV43" s="4">
        <f>'42'!IV1</f>
        <v>2.5444974321349965</v>
      </c>
      <c r="IW43" s="4">
        <f>'42'!IW1</f>
        <v>3.2915909701268542</v>
      </c>
      <c r="IX43" s="4">
        <f>'42'!IX1</f>
        <v>2.5356051028617399</v>
      </c>
      <c r="IY43" s="4">
        <f>'42'!IY1</f>
        <v>2.4386977689134448</v>
      </c>
      <c r="IZ43" s="4">
        <f>'42'!IZ1</f>
        <v>2.1576244493643437</v>
      </c>
      <c r="JA43" s="4">
        <f>'42'!JA1</f>
        <v>0.20215570153986731</v>
      </c>
      <c r="JB43" s="4">
        <f>'42'!JB1</f>
        <v>2.8248652940182026</v>
      </c>
      <c r="JC43" s="4">
        <f>'42'!JC1</f>
        <v>3.2281214112488472</v>
      </c>
      <c r="JD43" s="4">
        <f>'42'!JD1</f>
        <v>2.7332267240888983</v>
      </c>
      <c r="JE43" s="4">
        <f>'42'!JE1</f>
        <v>2.1719239134468284</v>
      </c>
      <c r="JF43" s="4">
        <f>'42'!JF1</f>
        <v>0.70721051087548714</v>
      </c>
      <c r="JG43" s="4">
        <f>'42'!JG1</f>
        <v>0.76236371455313556</v>
      </c>
      <c r="JH43" s="4">
        <f>'42'!JH1</f>
        <v>0.68168040048856848</v>
      </c>
      <c r="JI43" s="4">
        <f>'42'!JI1</f>
        <v>0.66451308029638589</v>
      </c>
      <c r="JJ43" s="4">
        <f>'42'!JJ1</f>
        <v>0.62732680494831916</v>
      </c>
      <c r="JK43" s="4">
        <f>'42'!JK1</f>
        <v>2.664842908065987</v>
      </c>
      <c r="JL43" s="4">
        <f>'42'!JL1</f>
        <v>4.0707189762586298</v>
      </c>
      <c r="JM43" s="4">
        <f>'42'!JM1</f>
        <v>3.0286826632766566</v>
      </c>
      <c r="JN43" s="4">
        <f>'42'!JN1</f>
        <v>11.848700099445944</v>
      </c>
      <c r="JO43" s="4">
        <f>'42'!JO1</f>
        <v>5.1539401343921805</v>
      </c>
      <c r="JP43" s="4">
        <f>'42'!JP1</f>
        <v>-2.822248299177179E-2</v>
      </c>
      <c r="JQ43" s="4">
        <f>'42'!JQ1</f>
        <v>6.3375217279747903E-2</v>
      </c>
      <c r="JR43" s="4">
        <f>'42'!JR1</f>
        <v>9.6963649813346181E-2</v>
      </c>
      <c r="JS43" s="4">
        <f>'42'!JS1</f>
        <v>6.8471193104491151E-2</v>
      </c>
      <c r="JT43" s="4">
        <f>'42'!JT1</f>
        <v>5.8666159306054934E-2</v>
      </c>
      <c r="JU43" s="4">
        <f>'42'!JU1</f>
        <v>4.1445846052887002E-2</v>
      </c>
      <c r="JV43" s="4">
        <f>'42'!JV1</f>
        <v>1.5637918595404733E-2</v>
      </c>
      <c r="JW43" s="4">
        <f>'42'!JW1</f>
        <v>3.5437649052959382E-2</v>
      </c>
      <c r="JX43" s="4">
        <f>'42'!JX1</f>
        <v>1.1949323595967209E-2</v>
      </c>
      <c r="JY43" s="4">
        <f>'42'!JY1</f>
        <v>3.2318333883727943E-2</v>
      </c>
      <c r="JZ43" s="4">
        <f>'42'!JZ1</f>
        <v>4</v>
      </c>
      <c r="KA43" s="4">
        <f>'42'!KA1</f>
        <v>4</v>
      </c>
      <c r="KB43" s="4">
        <f>'42'!KB1</f>
        <v>4</v>
      </c>
      <c r="KC43" s="4">
        <f>'42'!KC1</f>
        <v>4</v>
      </c>
      <c r="KD43" s="4">
        <f>'42'!KD1</f>
        <v>4</v>
      </c>
      <c r="KE43" s="4">
        <f>'42'!KE1</f>
        <v>0</v>
      </c>
      <c r="KF43" s="4">
        <f>'42'!KF1</f>
        <v>1</v>
      </c>
      <c r="KG43" s="4">
        <f>'42'!KG1</f>
        <v>1</v>
      </c>
      <c r="KH43" s="4">
        <f>'42'!KH1</f>
        <v>2</v>
      </c>
      <c r="KI43" s="4">
        <f>'42'!KI1</f>
        <v>2</v>
      </c>
      <c r="KJ43" s="4">
        <f>'42'!KJ1</f>
        <v>0</v>
      </c>
      <c r="KK43" s="4">
        <f>'42'!KK1</f>
        <v>1</v>
      </c>
      <c r="KL43" s="4">
        <f>'42'!KL1</f>
        <v>2</v>
      </c>
      <c r="KM43" s="4">
        <f>'42'!KM1</f>
        <v>1</v>
      </c>
      <c r="KN43" s="4">
        <f>'42'!KN1</f>
        <v>1</v>
      </c>
      <c r="KO43" s="4">
        <f>'42'!KO1</f>
        <v>1</v>
      </c>
      <c r="KP43" s="4">
        <f>'42'!KP1</f>
        <v>1</v>
      </c>
      <c r="KQ43" s="4">
        <f>'42'!KQ1</f>
        <v>1</v>
      </c>
      <c r="KR43" s="4">
        <f>'42'!KR1</f>
        <v>1</v>
      </c>
      <c r="KS43" s="4">
        <f>'42'!KS1</f>
        <v>1</v>
      </c>
      <c r="KT43" s="4">
        <f>'42'!KT1</f>
        <v>2</v>
      </c>
      <c r="KU43" s="4">
        <f>'42'!KU1</f>
        <v>2.5</v>
      </c>
      <c r="KV43" s="4">
        <f>'42'!KV1</f>
        <v>2.5</v>
      </c>
      <c r="KW43" s="4">
        <f>'42'!KW1</f>
        <v>3</v>
      </c>
      <c r="KX43" s="4">
        <f>'42'!KX1</f>
        <v>3</v>
      </c>
      <c r="KY43" s="4">
        <f>'42'!KY1</f>
        <v>0.5</v>
      </c>
      <c r="KZ43" s="4">
        <f>'42'!KZ1</f>
        <v>1</v>
      </c>
      <c r="LA43" s="4">
        <f>'42'!LA1</f>
        <v>1.5</v>
      </c>
      <c r="LB43" s="4">
        <f>'42'!LB1</f>
        <v>1</v>
      </c>
      <c r="LC43" s="4">
        <f>'42'!LC1</f>
        <v>1</v>
      </c>
      <c r="LD43" s="4">
        <f>'42'!LD1</f>
        <v>1.25</v>
      </c>
      <c r="LE43" s="4">
        <f>'42'!LE1</f>
        <v>1.75</v>
      </c>
      <c r="LF43" s="4">
        <f>'42'!LF1</f>
        <v>2</v>
      </c>
      <c r="LG43" s="4">
        <f>'42'!LG1</f>
        <v>2</v>
      </c>
      <c r="LH43" s="4">
        <f>'42'!LH1</f>
        <v>2</v>
      </c>
      <c r="LI43" s="4">
        <f>'42'!LI1</f>
        <v>2.5880526053448869</v>
      </c>
      <c r="LJ43" s="4">
        <f>'42'!LJ1</f>
        <v>3.0861811691731522</v>
      </c>
      <c r="LK43" s="4">
        <f>'42'!LK1</f>
        <v>2.829496443974751</v>
      </c>
      <c r="LL43" s="4">
        <f>'42'!LL1</f>
        <v>2.5979072139046129</v>
      </c>
      <c r="LM43" s="4">
        <f>'42'!LM1</f>
        <v>2.3593416863810277</v>
      </c>
      <c r="LN43" s="4">
        <f>'42'!LN1</f>
        <v>0.85451244374871094</v>
      </c>
      <c r="LO43" s="4">
        <f>'42'!LO1</f>
        <v>1.133396965139928</v>
      </c>
      <c r="LP43" s="4">
        <f>'42'!LP1</f>
        <v>0.83539314565781686</v>
      </c>
      <c r="LQ43" s="4">
        <f>'42'!LQ1</f>
        <v>0.75524246854079302</v>
      </c>
      <c r="LR43" s="4">
        <f>'42'!LR1</f>
        <v>0.69105491384046214</v>
      </c>
      <c r="LS43" s="4">
        <f>'42'!LS1</f>
        <v>1.0138143833032982</v>
      </c>
      <c r="LT43" s="4">
        <f>'42'!LT1</f>
        <v>1.3683781625270584</v>
      </c>
      <c r="LU43" s="4">
        <f>'42'!LU1</f>
        <v>1.2196769254588931</v>
      </c>
      <c r="LV43" s="4">
        <f>'42'!LV1</f>
        <v>1.1098555874792075</v>
      </c>
      <c r="LW43" s="4">
        <f>'42'!LW1</f>
        <v>1.0795734287999628</v>
      </c>
      <c r="LX43" s="4">
        <f>'42'!LX1</f>
        <v>-0.28638448964676022</v>
      </c>
      <c r="LY43" s="4">
        <f>'42'!LY1</f>
        <v>0.48657796064638154</v>
      </c>
      <c r="LZ43" s="4">
        <f>'42'!LZ1</f>
        <v>0.90245145790326409</v>
      </c>
      <c r="MA43" s="4">
        <f>'42'!MA1</f>
        <v>0.64691057419343823</v>
      </c>
      <c r="MB43" s="4">
        <f>'42'!MB1</f>
        <v>0.59033318272129143</v>
      </c>
      <c r="MC43" s="4">
        <f>'42'!MC1</f>
        <v>0.6813372433961763</v>
      </c>
      <c r="MD43" s="4">
        <f>'42'!MD1</f>
        <v>1.2089348470554151</v>
      </c>
      <c r="ME43" s="4">
        <f>'42'!ME1</f>
        <v>1.2277083071296653</v>
      </c>
      <c r="MF43" s="4">
        <f>'42'!MF1</f>
        <v>1.046766063368233</v>
      </c>
      <c r="MG43" s="4">
        <f>'42'!MG1</f>
        <v>0.95951186421086021</v>
      </c>
      <c r="MH43" s="4">
        <f>'42'!MH1</f>
        <v>2.5880526053448869</v>
      </c>
      <c r="MI43" s="4">
        <f>'42'!MI1</f>
        <v>3.0861811691731522</v>
      </c>
      <c r="MJ43" s="4">
        <f>'42'!MJ1</f>
        <v>2.829496443974751</v>
      </c>
      <c r="MK43" s="4">
        <f>'42'!MK1</f>
        <v>2.5979072139046129</v>
      </c>
      <c r="ML43" s="4">
        <f>'42'!ML1</f>
        <v>2.3593416863810277</v>
      </c>
      <c r="MM43" s="4">
        <f>'42'!MM1</f>
        <v>1.4144210217509743</v>
      </c>
      <c r="MN43" s="4">
        <f>'42'!MN1</f>
        <v>1.5247274291062711</v>
      </c>
      <c r="MO43" s="4">
        <f>'42'!MO1</f>
        <v>1.363360800977137</v>
      </c>
      <c r="MP43" s="4">
        <f>'42'!MP1</f>
        <v>1.3290261605927718</v>
      </c>
      <c r="MQ43" s="4">
        <f>'42'!MQ1</f>
        <v>1.2546536098966383</v>
      </c>
      <c r="MR43" s="4">
        <f>'42'!MR1</f>
        <v>2.4167492152907899</v>
      </c>
      <c r="MS43" s="4">
        <f>'42'!MS1</f>
        <v>3.2110903085376807</v>
      </c>
      <c r="MT43" s="4">
        <f>'42'!MT1</f>
        <v>2.1417977406626667</v>
      </c>
      <c r="MU43" s="4">
        <f>'42'!MU1</f>
        <v>1.9809876932786368</v>
      </c>
      <c r="MV43" s="4">
        <f>'42'!MV1</f>
        <v>1.6835090863621207</v>
      </c>
      <c r="MW43" s="4">
        <f>'42'!MW1</f>
        <v>0.70024944974321346</v>
      </c>
      <c r="MX43" s="4">
        <f>'42'!MX1</f>
        <v>0.87428950569501274</v>
      </c>
      <c r="MY43" s="4">
        <f>'42'!MY1</f>
        <v>0.66807263532927252</v>
      </c>
      <c r="MZ43" s="4">
        <f>'42'!MZ1</f>
        <v>0.65537703009055659</v>
      </c>
      <c r="NA43" s="4">
        <f>'42'!NA1</f>
        <v>0.5878209663798416</v>
      </c>
      <c r="NB43" s="4">
        <f>'42'!NB1</f>
        <v>0.31551214029520175</v>
      </c>
      <c r="NC43" s="4">
        <f>'42'!NC1</f>
        <v>0.32518596862330335</v>
      </c>
      <c r="ND43" s="4">
        <f>'42'!ND1</f>
        <v>0.2894279554473439</v>
      </c>
      <c r="NE43" s="4">
        <f>'42'!NE1</f>
        <v>0.25699018750607211</v>
      </c>
      <c r="NF43" s="4">
        <f>'42'!NF1</f>
        <v>0.27819671511360999</v>
      </c>
      <c r="NG43" s="4">
        <f>'42'!NG1</f>
        <v>0.57600880410858402</v>
      </c>
      <c r="NH43" s="4">
        <f>'42'!NH1</f>
        <v>0.67616625329773616</v>
      </c>
      <c r="NI43" s="4">
        <f>'42'!NI1</f>
        <v>0.46714170784967246</v>
      </c>
      <c r="NJ43" s="4">
        <f>'42'!NJ1</f>
        <v>0.23252356825192325</v>
      </c>
      <c r="NK43" s="4">
        <f>'42'!NK1</f>
        <v>0.16472279916919635</v>
      </c>
      <c r="NL43" s="4">
        <f>'42'!NL1</f>
        <v>0.85451244374871094</v>
      </c>
      <c r="NM43" s="4">
        <f>'42'!NM1</f>
        <v>1.133396965139928</v>
      </c>
      <c r="NN43" s="4">
        <f>'42'!NN1</f>
        <v>0.83539314565781686</v>
      </c>
      <c r="NO43" s="4">
        <f>'42'!NO1</f>
        <v>0.75524246854079302</v>
      </c>
      <c r="NP43" s="4">
        <f>'42'!NP1</f>
        <v>0.69105491384046214</v>
      </c>
      <c r="NQ43" s="4">
        <f>'42'!NQ1</f>
        <v>1.0177989728539987</v>
      </c>
      <c r="NR43" s="4">
        <f>'42'!NR1</f>
        <v>1.3166363880507417</v>
      </c>
      <c r="NS43" s="4">
        <f>'42'!NS1</f>
        <v>1.014242041144696</v>
      </c>
      <c r="NT43" s="4">
        <f>'42'!NT1</f>
        <v>0.97547910756537792</v>
      </c>
      <c r="NU43" s="4">
        <f>'42'!NU1</f>
        <v>0.86304977974573749</v>
      </c>
      <c r="NV43" s="4">
        <f>'42'!NV1</f>
        <v>1.4689555131805039</v>
      </c>
      <c r="NW43" s="4">
        <f>'42'!NW1</f>
        <v>1.7456455512310411</v>
      </c>
      <c r="NX43" s="4">
        <f>'42'!NX1</f>
        <v>1.5308410259939103</v>
      </c>
      <c r="NY43" s="4">
        <f>'42'!NY1</f>
        <v>1.462017541206714</v>
      </c>
      <c r="NZ43" s="4">
        <f>'42'!NZ1</f>
        <v>1.3115862267125362</v>
      </c>
      <c r="OA43" s="4">
        <f>'42'!OA1</f>
        <v>1.0123807328555663</v>
      </c>
      <c r="OB43" s="4">
        <f>'42'!OB1</f>
        <v>1.3690936950024755</v>
      </c>
      <c r="OC43" s="4">
        <f>'42'!OC1</f>
        <v>1.2197405769925511</v>
      </c>
      <c r="OD43" s="4">
        <f>'42'!OD1</f>
        <v>1.1112600181460759</v>
      </c>
      <c r="OE43" s="4">
        <f>'42'!OE1</f>
        <v>1.0791618454465679</v>
      </c>
      <c r="OF43" s="4">
        <f>'42'!OF1</f>
        <v>0.71575628280912806</v>
      </c>
      <c r="OG43" s="4">
        <f>'42'!OG1</f>
        <v>0.89792684834493908</v>
      </c>
      <c r="OH43" s="4">
        <f>'42'!OH1</f>
        <v>0.89465721481675897</v>
      </c>
      <c r="OI43" s="4">
        <f>'42'!OI1</f>
        <v>0.8361460828208469</v>
      </c>
      <c r="OJ43" s="4">
        <f>'42'!OJ1</f>
        <v>0.860127318754913</v>
      </c>
      <c r="OK43" s="4">
        <f>'42'!OK1</f>
        <v>0.50222680654208507</v>
      </c>
      <c r="OL43" s="4">
        <f>'42'!OL1</f>
        <v>0.52285922056531386</v>
      </c>
      <c r="OM43" s="4">
        <f>'42'!OM1</f>
        <v>0.57828871559878881</v>
      </c>
      <c r="ON43" s="4">
        <f>'42'!ON1</f>
        <v>0.55951597292741462</v>
      </c>
      <c r="OO43" s="4">
        <f>'42'!OO1</f>
        <v>0.61204010369536155</v>
      </c>
      <c r="OP43" s="4">
        <f>'42'!OP1</f>
        <v>-0.99585119243872955</v>
      </c>
      <c r="OQ43" s="4">
        <f>'42'!OQ1</f>
        <v>1.2954979150469998</v>
      </c>
      <c r="OR43" s="4">
        <f>'42'!OR1</f>
        <v>2.1803814448075705</v>
      </c>
      <c r="OS43" s="4">
        <f>'42'!OS1</f>
        <v>1.7284611175290328</v>
      </c>
      <c r="OT43" s="4">
        <f>'42'!OT1</f>
        <v>1.4017307059210835</v>
      </c>
      <c r="OU43" s="4">
        <f>'42'!OU1</f>
        <v>2.8757759374212952</v>
      </c>
      <c r="OV43" s="4">
        <f>'42'!OV1</f>
        <v>3.7559146564024291</v>
      </c>
      <c r="OW43" s="4">
        <f>'42'!OW1</f>
        <v>4.1389613732605852</v>
      </c>
      <c r="OX43" s="4">
        <f>'42'!OX1</f>
        <v>3.7426967123116222</v>
      </c>
      <c r="OY43" s="4">
        <f>'42'!OY1</f>
        <v>4.2114593068957618</v>
      </c>
      <c r="OZ43" s="4">
        <f>'42'!OZ1</f>
        <v>-0.50633530307475239</v>
      </c>
      <c r="PA43" s="4">
        <f>'42'!PA1</f>
        <v>0.927373453745162</v>
      </c>
      <c r="PB43" s="4">
        <f>'42'!PB1</f>
        <v>1.5379586781124739</v>
      </c>
      <c r="PC43" s="4">
        <f>'42'!PC1</f>
        <v>1.0747013458339634</v>
      </c>
      <c r="PD43" s="4">
        <f>'42'!PD1</f>
        <v>0.92582957342880001</v>
      </c>
      <c r="PE43" s="4">
        <f>'42'!PE1</f>
        <v>-0.49943590406062954</v>
      </c>
      <c r="PF43" s="4">
        <f>'42'!PF1</f>
        <v>0.6777172269634375</v>
      </c>
      <c r="PG43" s="4">
        <f>'42'!PG1</f>
        <v>1.2609557875613906</v>
      </c>
      <c r="PH43" s="4">
        <f>'42'!PH1</f>
        <v>0.96832539112129956</v>
      </c>
      <c r="PI43" s="4">
        <f>'42'!PI1</f>
        <v>0.85758832954784547</v>
      </c>
      <c r="PJ43" s="4">
        <f>'42'!PJ1</f>
        <v>1.3011788953009069</v>
      </c>
      <c r="PK43" s="4">
        <f>'42'!PK1</f>
        <v>1.313502658003544</v>
      </c>
      <c r="PL43" s="4">
        <f>'42'!PL1</f>
        <v>1.3453695762773459</v>
      </c>
      <c r="PM43" s="4">
        <f>'42'!PM1</f>
        <v>1.3751372861122164</v>
      </c>
      <c r="PN43" s="4">
        <f>'42'!PN1</f>
        <v>1.3972859216255444</v>
      </c>
      <c r="PO43" s="12">
        <f>'42'!PO1</f>
        <v>1.4769355968664506</v>
      </c>
      <c r="PP43" s="4">
        <f>'42'!PP1</f>
        <v>1.7761202169902679</v>
      </c>
      <c r="PQ43" s="4">
        <f>'42'!PQ1</f>
        <v>1.4872971394018955</v>
      </c>
      <c r="PR43" s="4">
        <f>'42'!PR1</f>
        <v>1.3821693838261908</v>
      </c>
      <c r="PS43" s="4">
        <f>'42'!PS1</f>
        <v>1.2572943522325539</v>
      </c>
      <c r="PT43" s="4">
        <f>'42'!PT1</f>
        <v>0.8262935643388194</v>
      </c>
      <c r="PU43" s="4">
        <f>'42'!PU1</f>
        <v>1.0516828321837894</v>
      </c>
      <c r="PV43" s="4">
        <f>'42'!PV1</f>
        <v>0.78613617579963746</v>
      </c>
      <c r="PW43" s="4">
        <f>'42'!PW1</f>
        <v>0.66359583412021439</v>
      </c>
      <c r="PX43" s="4">
        <f>'42'!PX1</f>
        <v>0.5868586932983556</v>
      </c>
      <c r="PY43" s="4">
        <f>'42'!PY1</f>
        <v>0.74345460740225977</v>
      </c>
      <c r="PZ43" s="4">
        <f>'42'!PZ1</f>
        <v>0.92995992130424288</v>
      </c>
      <c r="QA43" s="4">
        <f>'42'!QA1</f>
        <v>0.89756216913603293</v>
      </c>
      <c r="QB43" s="4">
        <f>'42'!QB1</f>
        <v>0.83564069129811236</v>
      </c>
      <c r="QC43" s="4">
        <f>'42'!QC1</f>
        <v>0.85044308929894752</v>
      </c>
      <c r="QD43" s="4">
        <f>'42'!QD1</f>
        <v>0.90704963879491274</v>
      </c>
      <c r="QE43" s="4">
        <f>'42'!QE1</f>
        <v>2.1503721921687688</v>
      </c>
      <c r="QF43" s="4">
        <f>'42'!QF1</f>
        <v>2.6784111653586371</v>
      </c>
      <c r="QG43" s="4">
        <f>'42'!QG1</f>
        <v>2.2938149288505363</v>
      </c>
      <c r="QH43" s="4">
        <f>'42'!QH1</f>
        <v>2.3824228317923537</v>
      </c>
      <c r="QI43" s="4">
        <f>'42'!QI1</f>
        <v>0.96147902103875016</v>
      </c>
      <c r="QJ43" s="4">
        <f>'42'!QJ1</f>
        <v>1.6200660537386486</v>
      </c>
      <c r="QK43" s="4">
        <f>'42'!QK1</f>
        <v>1.7007297481609633</v>
      </c>
      <c r="QL43" s="4">
        <f>'42'!QL1</f>
        <v>1.4769531199736694</v>
      </c>
      <c r="QM43" s="4">
        <f>'42'!QM1</f>
        <v>1.4687150604932704</v>
      </c>
    </row>
    <row r="44" spans="1:455" x14ac:dyDescent="0.25">
      <c r="C44" s="4"/>
      <c r="N44">
        <f>IFERROR('43'!N1,0)</f>
        <v>8247</v>
      </c>
      <c r="O44" s="4">
        <f>'43'!O1</f>
        <v>-2689</v>
      </c>
      <c r="P44" s="4">
        <f>'43'!P1</f>
        <v>-3022</v>
      </c>
      <c r="Q44" s="4">
        <f>'43'!Q1</f>
        <v>3232</v>
      </c>
      <c r="R44" s="4">
        <f>'43'!R1</f>
        <v>-26022</v>
      </c>
      <c r="S44" s="4">
        <f>'43'!S1</f>
        <v>10895</v>
      </c>
      <c r="T44" s="4">
        <f>'43'!T1</f>
        <v>-2841</v>
      </c>
      <c r="U44" s="4">
        <f>'43'!U1</f>
        <v>-3214</v>
      </c>
      <c r="V44" s="4">
        <f>'43'!V1</f>
        <v>-1237</v>
      </c>
      <c r="W44" s="4">
        <f>'43'!W1</f>
        <v>-26275</v>
      </c>
      <c r="X44" s="7">
        <f>'43'!X1</f>
        <v>-1.2110657820877183E-2</v>
      </c>
      <c r="Y44" s="7">
        <f>'43'!Y1</f>
        <v>-2.0520635360431541E-2</v>
      </c>
      <c r="Z44" s="7">
        <f>'43'!Z1</f>
        <v>5.5332699793490377E-2</v>
      </c>
      <c r="AA44" s="7">
        <f>'43'!AA1</f>
        <v>3.3794474804105405E-2</v>
      </c>
      <c r="AB44" s="7">
        <f>'43'!AB1</f>
        <v>-0.30887271296478458</v>
      </c>
      <c r="AC44" s="7">
        <f>'43'!AC1</f>
        <v>-5.2613361024575978E-2</v>
      </c>
      <c r="AD44" s="7">
        <f>'43'!AD1</f>
        <v>0.67515611061552183</v>
      </c>
      <c r="AE44" s="7">
        <f>'43'!AE1</f>
        <v>0.20882083355798781</v>
      </c>
      <c r="AF44" s="7">
        <f>'43'!AF1</f>
        <v>4.3260454478692374E-2</v>
      </c>
      <c r="AG44" s="7">
        <f>'43'!AG1</f>
        <v>-1.3909220225009698E-2</v>
      </c>
      <c r="AH44" s="7">
        <f>'43'!AH1</f>
        <v>-1.5391118784600732E-2</v>
      </c>
      <c r="AI44" s="7">
        <f>'43'!AI1</f>
        <v>1.6736141677238952E-2</v>
      </c>
      <c r="AJ44" s="4">
        <f>'43'!AJ1</f>
        <v>171105</v>
      </c>
      <c r="AK44" s="4">
        <f>'43'!AK1</f>
        <v>203293</v>
      </c>
      <c r="AL44" s="4">
        <f>'43'!AL1</f>
        <v>192423</v>
      </c>
      <c r="AM44" s="4">
        <f>'43'!AM1</f>
        <v>164742</v>
      </c>
      <c r="AN44" s="4">
        <f>'43'!AN1</f>
        <v>101107</v>
      </c>
      <c r="AO44" s="4">
        <f>'43'!AO1</f>
        <v>9.2140319715808175E-2</v>
      </c>
      <c r="AP44" s="4">
        <f>'43'!AP1</f>
        <v>4.6353687831786235E-2</v>
      </c>
      <c r="AQ44" s="4">
        <f>'43'!AQ1</f>
        <v>2.8216044744970366E-2</v>
      </c>
      <c r="AR44" s="4">
        <f>'43'!AR1</f>
        <v>3.0570196454240535E-2</v>
      </c>
      <c r="AS44" s="4">
        <f>'43'!AS1</f>
        <v>1.633179930407453E-2</v>
      </c>
      <c r="AT44" s="4">
        <f>'43'!AT1</f>
        <v>0.886145648312611</v>
      </c>
      <c r="AU44" s="4">
        <f>'43'!AU1</f>
        <v>0.40603220736083512</v>
      </c>
      <c r="AV44" s="4">
        <f>'43'!AV1</f>
        <v>0.2806578178479005</v>
      </c>
      <c r="AW44" s="4">
        <f>'43'!AW1</f>
        <v>0.55711547676090079</v>
      </c>
      <c r="AX44" s="4">
        <f>'43'!AX1</f>
        <v>0.22387473341564709</v>
      </c>
      <c r="AY44" s="4">
        <f>'43'!AY1</f>
        <v>1.7435612788632326</v>
      </c>
      <c r="AZ44" s="4">
        <f>'43'!AZ1</f>
        <v>0.98368872149233366</v>
      </c>
      <c r="BA44" s="4">
        <f>'43'!BA1</f>
        <v>0.97125525224698783</v>
      </c>
      <c r="BB44" s="4">
        <f>'43'!BB1</f>
        <v>1.4818878773358888</v>
      </c>
      <c r="BC44" s="4">
        <f>'43'!BC1</f>
        <v>0.93927489056010771</v>
      </c>
      <c r="BD44" s="4">
        <f>'43'!BD1</f>
        <v>16745</v>
      </c>
      <c r="BE44" s="4">
        <f>'43'!BE1</f>
        <v>-550</v>
      </c>
      <c r="BF44" s="4">
        <f>'43'!BF1</f>
        <v>-1033</v>
      </c>
      <c r="BG44" s="4">
        <f>'43'!BG1</f>
        <v>10057</v>
      </c>
      <c r="BH44" s="4">
        <f>'43'!BH1</f>
        <v>-1082</v>
      </c>
      <c r="BI44" s="4">
        <f>'43'!BI1</f>
        <v>16.676799044490892</v>
      </c>
      <c r="BJ44" s="4">
        <f>'43'!BJ1</f>
        <v>-599.24</v>
      </c>
      <c r="BK44" s="4">
        <f>'43'!BK1</f>
        <v>-294.36108422071635</v>
      </c>
      <c r="BL44" s="4">
        <f>'43'!BL1</f>
        <v>24.556826091279707</v>
      </c>
      <c r="BM44" s="4">
        <f>'43'!BM1</f>
        <v>-142.94085027726433</v>
      </c>
      <c r="BN44" s="4">
        <f>'43'!BN1</f>
        <v>21.886694144736136</v>
      </c>
      <c r="BO44" s="4">
        <f>'43'!BO1</f>
        <v>-0.60910486616380743</v>
      </c>
      <c r="BP44" s="4">
        <f>'43'!BP1</f>
        <v>-1.2399736907013073</v>
      </c>
      <c r="BQ44" s="4">
        <f>'43'!BQ1</f>
        <v>14.863484338051894</v>
      </c>
      <c r="BR44" s="4">
        <f>'43'!BR1</f>
        <v>-2.5535037695102867</v>
      </c>
      <c r="BS44" s="4">
        <f>'43'!BS1</f>
        <v>3.6898173211577269E-2</v>
      </c>
      <c r="BT44" s="4">
        <f>'43'!BT1</f>
        <v>-1.1885240467276913E-2</v>
      </c>
      <c r="BU44" s="4">
        <f>'43'!BU1</f>
        <v>-1.308298735426669E-2</v>
      </c>
      <c r="BV44" s="4">
        <f>'43'!BV1</f>
        <v>1.4766351724263967E-2</v>
      </c>
      <c r="BW44" s="4">
        <f>'43'!BW1</f>
        <v>-0.12290703331270871</v>
      </c>
      <c r="BX44" s="4">
        <f>'43'!BX1</f>
        <v>4.8745676869180833E-2</v>
      </c>
      <c r="BY44" s="4">
        <f>'43'!BY1</f>
        <v>-1.2557072579967911E-2</v>
      </c>
      <c r="BZ44" s="4">
        <f>'43'!BZ1</f>
        <v>-1.3914202963803158E-2</v>
      </c>
      <c r="CA44" s="4">
        <f>'43'!CA1</f>
        <v>-5.6516018202087031E-3</v>
      </c>
      <c r="CB44" s="4">
        <f>'43'!CB1</f>
        <v>-0.12410200216322424</v>
      </c>
      <c r="CC44" s="4">
        <f>'43'!CC1</f>
        <v>4.1466590910233657E-2</v>
      </c>
      <c r="CD44" s="4">
        <f>'43'!CD1</f>
        <v>-1.4105415556348224E-2</v>
      </c>
      <c r="CE44" s="4">
        <f>'43'!CE1</f>
        <v>-1.5631708263287209E-2</v>
      </c>
      <c r="CF44" s="4">
        <f>'43'!CF1</f>
        <v>1.6460653842432022E-2</v>
      </c>
      <c r="CG44" s="4">
        <f>'43'!CG1</f>
        <v>-0.13474872485306683</v>
      </c>
      <c r="CH44" s="4">
        <f>'43'!CH1</f>
        <v>2.9532359544928791E-2</v>
      </c>
      <c r="CI44" s="4">
        <f>'43'!CI1</f>
        <v>-8.1588193529986471E-3</v>
      </c>
      <c r="CJ44" s="4">
        <f>'43'!CJ1</f>
        <v>-9.9383375811888507E-3</v>
      </c>
      <c r="CK44" s="4">
        <f>'43'!CK1</f>
        <v>1.3086715687862394E-2</v>
      </c>
      <c r="CL44" s="4">
        <f>'43'!CL1</f>
        <v>-0.16825076618691082</v>
      </c>
      <c r="CM44" s="4">
        <f>'43'!CM1</f>
        <v>0.97046764045507117</v>
      </c>
      <c r="CN44" s="4">
        <f>'43'!CN1</f>
        <v>1.0081588193529987</v>
      </c>
      <c r="CO44" s="4">
        <f>'43'!CO1</f>
        <v>1.0099383375811888</v>
      </c>
      <c r="CP44" s="4">
        <f>'43'!CP1</f>
        <v>0.98691328431213765</v>
      </c>
      <c r="CQ44" s="4">
        <f>'43'!CQ1</f>
        <v>1.1682507661869108</v>
      </c>
      <c r="CR44" s="4">
        <f>'43'!CR1</f>
        <v>2.5055293602955473E-2</v>
      </c>
      <c r="CS44" s="4">
        <f>'43'!CS1</f>
        <v>-7.49081407236756E-3</v>
      </c>
      <c r="CT44" s="4">
        <f>'43'!CT1</f>
        <v>-9.4825990228718272E-3</v>
      </c>
      <c r="CU44" s="4">
        <f>'43'!CU1</f>
        <v>1.257186423009001E-2</v>
      </c>
      <c r="CV44" s="4">
        <f>'43'!CV1</f>
        <v>-0.1188170349163733</v>
      </c>
      <c r="CW44" s="4">
        <f>'43'!CW1</f>
        <v>1.2494150071362418</v>
      </c>
      <c r="CX44" s="4">
        <f>'43'!CX1</f>
        <v>1.4567353379271328</v>
      </c>
      <c r="CY44" s="4">
        <f>'43'!CY1</f>
        <v>1.3164160753635485</v>
      </c>
      <c r="CZ44" s="4">
        <f>'43'!CZ1</f>
        <v>1.1283466437617646</v>
      </c>
      <c r="DA44" s="4">
        <f>'43'!DA1</f>
        <v>0.73049910023096432</v>
      </c>
      <c r="DB44" s="4">
        <f>'43'!DB1</f>
        <v>292.13671831636543</v>
      </c>
      <c r="DC44" s="4">
        <f>'43'!DC1</f>
        <v>250.5602702817508</v>
      </c>
      <c r="DD44" s="4">
        <f>'43'!DD1</f>
        <v>277.26796020718575</v>
      </c>
      <c r="DE44" s="4">
        <f>'43'!DE1</f>
        <v>323.48215153380198</v>
      </c>
      <c r="DF44" s="4">
        <f>'43'!DF1</f>
        <v>499.65838408917512</v>
      </c>
      <c r="DG44" s="4">
        <f>'43'!DG1</f>
        <v>14.462323268941944</v>
      </c>
      <c r="DH44" s="4">
        <f>'43'!DH1</f>
        <v>16.920731081219838</v>
      </c>
      <c r="DI44" s="4">
        <f>'43'!DI1</f>
        <v>12.252195986783786</v>
      </c>
      <c r="DJ44" s="4">
        <f>'43'!DJ1</f>
        <v>12.796269430051813</v>
      </c>
      <c r="DK44" s="4">
        <f>'43'!DK1</f>
        <v>12.133207813603201</v>
      </c>
      <c r="DL44" s="4">
        <f>'43'!DL1</f>
        <v>25.237992071705587</v>
      </c>
      <c r="DM44" s="4">
        <f>'43'!DM1</f>
        <v>21.571171969342984</v>
      </c>
      <c r="DN44" s="4">
        <f>'43'!DN1</f>
        <v>29.790577982405658</v>
      </c>
      <c r="DO44" s="4">
        <f>'43'!DO1</f>
        <v>28.523938323993391</v>
      </c>
      <c r="DP44" s="4">
        <f>'43'!DP1</f>
        <v>30.082728789230707</v>
      </c>
      <c r="DQ44" s="4">
        <f>'43'!DQ1</f>
        <v>15.617303282814161</v>
      </c>
      <c r="DR44" s="4">
        <f>'43'!DR1</f>
        <v>27.175296833773086</v>
      </c>
      <c r="DS44" s="4">
        <f>'43'!DS1</f>
        <v>33.517967372134038</v>
      </c>
      <c r="DT44" s="4">
        <f>'43'!DT1</f>
        <v>22.474110474110475</v>
      </c>
      <c r="DU44" s="4">
        <f>'43'!DU1</f>
        <v>41.823147647376963</v>
      </c>
      <c r="DV44" s="4">
        <f>'43'!DV1</f>
        <v>23.37151257103773</v>
      </c>
      <c r="DW44" s="4">
        <f>'43'!DW1</f>
        <v>13.431316030608468</v>
      </c>
      <c r="DX44" s="4">
        <f>'43'!DX1</f>
        <v>10.889681821918934</v>
      </c>
      <c r="DY44" s="4">
        <f>'43'!DY1</f>
        <v>16.240909753490332</v>
      </c>
      <c r="DZ44" s="4">
        <f>'43'!DZ1</f>
        <v>8.7272245283262855</v>
      </c>
      <c r="EA44" s="4">
        <f>'43'!EA1</f>
        <v>12.380979827089337</v>
      </c>
      <c r="EB44" s="4">
        <f>'43'!EB1</f>
        <v>9.7642353498844585</v>
      </c>
      <c r="EC44" s="4">
        <f>'43'!EC1</f>
        <v>8.4531024129878798</v>
      </c>
      <c r="ED44" s="4">
        <f>'43'!ED1</f>
        <v>11.813824443912939</v>
      </c>
      <c r="EE44" s="4">
        <f>'43'!EE1</f>
        <v>8.598543392450102</v>
      </c>
      <c r="EF44" s="4">
        <f>'43'!EF1</f>
        <v>29.480703877845539</v>
      </c>
      <c r="EG44" s="4">
        <f>'43'!EG1</f>
        <v>37.381319368169379</v>
      </c>
      <c r="EH44" s="4">
        <f>'43'!EH1</f>
        <v>43.179412973772919</v>
      </c>
      <c r="EI44" s="4">
        <f>'43'!EI1</f>
        <v>30.896006770107871</v>
      </c>
      <c r="EJ44" s="4">
        <f>'43'!EJ1</f>
        <v>42.44905018685909</v>
      </c>
      <c r="EK44" s="4">
        <f>'43'!EK1</f>
        <v>0.11002339971455033</v>
      </c>
      <c r="EL44" s="4">
        <f>'43'!EL1</f>
        <v>0.15726617369512083</v>
      </c>
      <c r="EM44" s="4">
        <f>'43'!EM1</f>
        <v>0.16259356587167242</v>
      </c>
      <c r="EN44" s="4">
        <f>'43'!EN1</f>
        <v>0.10243242749319249</v>
      </c>
      <c r="EO44" s="4">
        <f>'43'!EO1</f>
        <v>8.7601135456567836E-2</v>
      </c>
      <c r="EP44" s="4">
        <f>'43'!EP1</f>
        <v>0.88982895390300976</v>
      </c>
      <c r="EQ44" s="4">
        <f>'43'!EQ1</f>
        <v>0.84260122786158487</v>
      </c>
      <c r="ER44" s="4">
        <f>'43'!ER1</f>
        <v>0.83695186309186231</v>
      </c>
      <c r="ES44" s="4">
        <f>'43'!ES1</f>
        <v>0.89706957363986917</v>
      </c>
      <c r="ET44" s="4">
        <f>'43'!ET1</f>
        <v>0.91212019591821314</v>
      </c>
      <c r="EU44" s="4">
        <f>'43'!EU1</f>
        <v>1.123811487155765</v>
      </c>
      <c r="EV44" s="4">
        <f>'43'!EV1</f>
        <v>1.1868010239409135</v>
      </c>
      <c r="EW44" s="4">
        <f>'43'!EW1</f>
        <v>1.1948118453381611</v>
      </c>
      <c r="EX44" s="4">
        <f>'43'!EX1</f>
        <v>1.1147407396089577</v>
      </c>
      <c r="EY44" s="4">
        <f>'43'!EY1</f>
        <v>1.0963467364005903</v>
      </c>
      <c r="EZ44" s="4">
        <f>'43'!EZ1</f>
        <v>0.12364556045514197</v>
      </c>
      <c r="FA44" s="4">
        <f>'43'!FA1</f>
        <v>0.18664365597263896</v>
      </c>
      <c r="FB44" s="4">
        <f>'43'!FB1</f>
        <v>0.19426871847924479</v>
      </c>
      <c r="FC44" s="4">
        <f>'43'!FC1</f>
        <v>0.11418559998370233</v>
      </c>
      <c r="FD44" s="4">
        <f>'43'!FD1</f>
        <v>9.6041218962794189E-2</v>
      </c>
      <c r="FE44" s="4">
        <f>'43'!FE1</f>
        <v>3.6547218372599485E-2</v>
      </c>
      <c r="FF44" s="4">
        <f>'43'!FF1</f>
        <v>3.5461120022941738E-2</v>
      </c>
      <c r="FG44" s="4">
        <f>'43'!FG1</f>
        <v>7.6973523516992395E-2</v>
      </c>
      <c r="FH44" s="4">
        <f>'43'!FH1</f>
        <v>3.3975262251448257E-2</v>
      </c>
      <c r="FI44" s="4">
        <f>'43'!FI1</f>
        <v>5.4291458058568193E-2</v>
      </c>
      <c r="FJ44" s="4">
        <f>'43'!FJ1</f>
        <v>0.41287462892928306</v>
      </c>
      <c r="FK44" s="4">
        <f>'43'!FK1</f>
        <v>0.3336331187993592</v>
      </c>
      <c r="FL44" s="4">
        <f>'43'!FL1</f>
        <v>0.61253561253561251</v>
      </c>
      <c r="FM44" s="4">
        <f>'43'!FM1</f>
        <v>0.3677966101694915</v>
      </c>
      <c r="FN44" s="4">
        <f>'43'!FN1</f>
        <v>0.4572168005607376</v>
      </c>
      <c r="FO44" s="4">
        <f>'43'!FO1</f>
        <v>5.1050114891669975E-2</v>
      </c>
      <c r="FP44" s="4">
        <f>'43'!FP1</f>
        <v>6.2270505046266182E-2</v>
      </c>
      <c r="FQ44" s="4">
        <f>'43'!FQ1</f>
        <v>0.11899650847019268</v>
      </c>
      <c r="FR44" s="4">
        <f>'43'!FR1</f>
        <v>4.199707660417526E-2</v>
      </c>
      <c r="FS44" s="4">
        <f>'43'!FS1</f>
        <v>4.3911658856121999E-2</v>
      </c>
      <c r="FT44">
        <f>IFERROR('43'!FT1,0)</f>
        <v>0</v>
      </c>
      <c r="FU44">
        <f>IFERROR('43'!FU1,0)</f>
        <v>0</v>
      </c>
      <c r="FV44">
        <f>IFERROR('43'!FV1,0)</f>
        <v>0</v>
      </c>
      <c r="FW44">
        <f>IFERROR('43'!FW1,0)</f>
        <v>0</v>
      </c>
      <c r="FX44">
        <f>IFERROR('43'!FX1,0)</f>
        <v>0</v>
      </c>
      <c r="FY44" s="4">
        <f>'43'!FY1</f>
        <v>7.4919353756258189E-2</v>
      </c>
      <c r="FZ44" s="4">
        <f>'43'!FZ1</f>
        <v>-2.4309714603950551E-3</v>
      </c>
      <c r="GA44" s="4">
        <f>'43'!GA1</f>
        <v>-4.4721131492248484E-3</v>
      </c>
      <c r="GB44" s="4">
        <f>'43'!GB1</f>
        <v>4.5948390869716187E-2</v>
      </c>
      <c r="GC44" s="4">
        <f>'43'!GC1</f>
        <v>-5.1104991946949053E-3</v>
      </c>
      <c r="GD44" s="4">
        <f>'43'!GD1</f>
        <v>3.6898173211577269E-2</v>
      </c>
      <c r="GE44" s="4">
        <f>'43'!GE1</f>
        <v>-1.1885240467276913E-2</v>
      </c>
      <c r="GF44" s="4">
        <f>'43'!GF1</f>
        <v>-1.308298735426669E-2</v>
      </c>
      <c r="GG44" s="4">
        <f>'43'!GG1</f>
        <v>1.4766351724263967E-2</v>
      </c>
      <c r="GH44" s="4">
        <f>'43'!GH1</f>
        <v>-0.12290703331270871</v>
      </c>
      <c r="GI44" s="4">
        <f>'43'!GI1</f>
        <v>4.8745676869180833E-2</v>
      </c>
      <c r="GJ44" s="4">
        <f>'43'!GJ1</f>
        <v>-1.2557072579967911E-2</v>
      </c>
      <c r="GK44" s="4">
        <f>'43'!GK1</f>
        <v>-1.3914202963803158E-2</v>
      </c>
      <c r="GL44" s="4">
        <f>'43'!GL1</f>
        <v>-5.6516018202087031E-3</v>
      </c>
      <c r="GM44" s="4">
        <f>'43'!GM1</f>
        <v>-0.12410200216322424</v>
      </c>
      <c r="GN44" s="4">
        <f>'43'!GN1</f>
        <v>1.0424729426818846</v>
      </c>
      <c r="GO44" s="4">
        <f>'43'!GO1</f>
        <v>1.0298479095855415</v>
      </c>
      <c r="GP44" s="4">
        <f>'43'!GP1</f>
        <v>1.0087147761562338</v>
      </c>
      <c r="GQ44" s="4">
        <f>'43'!GQ1</f>
        <v>1.0645296880425446</v>
      </c>
      <c r="GR44" s="4">
        <f>'43'!GR1</f>
        <v>1.1005049097633206</v>
      </c>
      <c r="GS44" s="4">
        <f>'43'!GS1</f>
        <v>1.2494150071362418</v>
      </c>
      <c r="GT44" s="4">
        <f>'43'!GT1</f>
        <v>1.4567353379271328</v>
      </c>
      <c r="GU44" s="4">
        <f>'43'!GU1</f>
        <v>1.3164160753635485</v>
      </c>
      <c r="GV44" s="4">
        <f>'43'!GV1</f>
        <v>1.1283466437617646</v>
      </c>
      <c r="GW44" s="4">
        <f>'43'!GW1</f>
        <v>0.73049910023096432</v>
      </c>
      <c r="GX44" s="4">
        <f>'43'!GX1</f>
        <v>1.9211775604343486</v>
      </c>
      <c r="GY44" s="4">
        <f>'43'!GY1</f>
        <v>1.8355333595583589</v>
      </c>
      <c r="GZ44" s="4">
        <f>'43'!GZ1</f>
        <v>1.679924225172845</v>
      </c>
      <c r="HA44" s="4">
        <f>'43'!HA1</f>
        <v>1.6010849887607597</v>
      </c>
      <c r="HB44" s="4">
        <f>'43'!HB1</f>
        <v>0.69789875827149872</v>
      </c>
      <c r="HC44" s="4">
        <f>'43'!HC1</f>
        <v>0.11002339971455033</v>
      </c>
      <c r="HD44" s="4">
        <f>'43'!HD1</f>
        <v>0.15726617369512083</v>
      </c>
      <c r="HE44" s="4">
        <f>'43'!HE1</f>
        <v>0.16259356587167242</v>
      </c>
      <c r="HF44" s="4">
        <f>'43'!HF1</f>
        <v>0.10243242749319249</v>
      </c>
      <c r="HG44" s="4">
        <f>'43'!HG1</f>
        <v>8.7601135456567836E-2</v>
      </c>
      <c r="HH44" s="4">
        <f>'43'!HH1</f>
        <v>4.8745676869180833E-2</v>
      </c>
      <c r="HI44" s="4">
        <f>'43'!HI1</f>
        <v>-1.2557072579967911E-2</v>
      </c>
      <c r="HJ44" s="4">
        <f>'43'!HJ1</f>
        <v>-1.3914202963803158E-2</v>
      </c>
      <c r="HK44" s="4">
        <f>'43'!HK1</f>
        <v>-5.6516018202087031E-3</v>
      </c>
      <c r="HL44" s="4">
        <f>'43'!HL1</f>
        <v>-0.12410200216322424</v>
      </c>
      <c r="HM44" s="4">
        <f>'43'!HM1</f>
        <v>1.5084583480606872</v>
      </c>
      <c r="HN44" s="4">
        <f>'43'!HN1</f>
        <v>1.6198667827639703</v>
      </c>
      <c r="HO44" s="4">
        <f>'43'!HO1</f>
        <v>1.3206890431063221</v>
      </c>
      <c r="HP44" s="4">
        <f>'43'!HP1</f>
        <v>1.1299320163014674</v>
      </c>
      <c r="HQ44" s="4">
        <f>'43'!HQ1</f>
        <v>0.92474057840270918</v>
      </c>
      <c r="HR44" s="4">
        <f>'43'!HR1</f>
        <v>1.7435612788632326</v>
      </c>
      <c r="HS44" s="4">
        <f>'43'!HS1</f>
        <v>0.98368872149233366</v>
      </c>
      <c r="HT44" s="4">
        <f>'43'!HT1</f>
        <v>0.97125525224698783</v>
      </c>
      <c r="HU44" s="4">
        <f>'43'!HU1</f>
        <v>1.4818878773358888</v>
      </c>
      <c r="HV44" s="4">
        <f>'43'!HV1</f>
        <v>0.93927489056010771</v>
      </c>
      <c r="HW44" s="4">
        <f>'43'!HW1</f>
        <v>0.97276546712775558</v>
      </c>
      <c r="HX44" s="4">
        <f>'43'!HX1</f>
        <v>0.73381423547084446</v>
      </c>
      <c r="HY44" s="4">
        <f>'43'!HY1</f>
        <v>0.58342651774455534</v>
      </c>
      <c r="HZ44" s="4">
        <f>'43'!HZ1</f>
        <v>0.53813949160984553</v>
      </c>
      <c r="IA44" s="4">
        <f>'43'!IA1</f>
        <v>-0.1101183336250815</v>
      </c>
      <c r="IB44" s="4">
        <f>'43'!IB1</f>
        <v>9.088975641494855</v>
      </c>
      <c r="IC44" s="4">
        <f>'43'!IC1</f>
        <v>6.3586464686208934</v>
      </c>
      <c r="ID44" s="4">
        <f>'43'!ID1</f>
        <v>6.1503048699310385</v>
      </c>
      <c r="IE44" s="4">
        <f>'43'!IE1</f>
        <v>9.762533452274754</v>
      </c>
      <c r="IF44" s="4">
        <f>'43'!IF1</f>
        <v>11.415377149943387</v>
      </c>
      <c r="IG44" s="4">
        <f>'43'!IG1</f>
        <v>0</v>
      </c>
      <c r="IH44" s="4">
        <f>'43'!IH1</f>
        <v>0</v>
      </c>
      <c r="II44" s="4">
        <f>'43'!II1</f>
        <v>-3214</v>
      </c>
      <c r="IJ44" s="4">
        <f>'43'!IJ1</f>
        <v>-206.16666666666666</v>
      </c>
      <c r="IK44" s="4">
        <f>'43'!IK1</f>
        <v>-2388.6363636363635</v>
      </c>
      <c r="IL44" s="4">
        <f>'43'!IL1</f>
        <v>4.8745676869180833E-2</v>
      </c>
      <c r="IM44" s="4">
        <f>'43'!IM1</f>
        <v>-1.2557072579967911E-2</v>
      </c>
      <c r="IN44" s="4">
        <f>'43'!IN1</f>
        <v>-1.3914202963803158E-2</v>
      </c>
      <c r="IO44" s="4">
        <f>'43'!IO1</f>
        <v>-5.6516018202087031E-3</v>
      </c>
      <c r="IP44" s="4">
        <f>'43'!IP1</f>
        <v>-0.12410200216322424</v>
      </c>
      <c r="IQ44" s="4">
        <f>'43'!IQ1</f>
        <v>1.5084583480606872</v>
      </c>
      <c r="IR44" s="4">
        <f>'43'!IR1</f>
        <v>1.6198667827639703</v>
      </c>
      <c r="IS44" s="4">
        <f>'43'!IS1</f>
        <v>1.3206890431063221</v>
      </c>
      <c r="IT44" s="4">
        <f>'43'!IT1</f>
        <v>1.1299320163014674</v>
      </c>
      <c r="IU44" s="4">
        <f>'43'!IU1</f>
        <v>0.92474057840270918</v>
      </c>
      <c r="IV44" s="4">
        <f>'43'!IV1</f>
        <v>1.7435612788632326</v>
      </c>
      <c r="IW44" s="4">
        <f>'43'!IW1</f>
        <v>0.98368872149233366</v>
      </c>
      <c r="IX44" s="4">
        <f>'43'!IX1</f>
        <v>0.97125525224698783</v>
      </c>
      <c r="IY44" s="4">
        <f>'43'!IY1</f>
        <v>1.4818878773358888</v>
      </c>
      <c r="IZ44" s="4">
        <f>'43'!IZ1</f>
        <v>0.93927489056010771</v>
      </c>
      <c r="JA44" s="4">
        <f>'43'!JA1</f>
        <v>1.8463466549119552</v>
      </c>
      <c r="JB44" s="4">
        <f>'43'!JB1</f>
        <v>1.2061043257219857</v>
      </c>
      <c r="JC44" s="4">
        <f>'43'!JC1</f>
        <v>-127.45024637077253</v>
      </c>
      <c r="JD44" s="4">
        <f>'43'!JD1</f>
        <v>-6.6290359646226289</v>
      </c>
      <c r="JE44" s="4">
        <f>'43'!JE1</f>
        <v>-94.269205102826788</v>
      </c>
      <c r="JF44" s="4">
        <f>'43'!JF1</f>
        <v>0.88982895390300976</v>
      </c>
      <c r="JG44" s="4">
        <f>'43'!JG1</f>
        <v>0.84260122786158487</v>
      </c>
      <c r="JH44" s="4">
        <f>'43'!JH1</f>
        <v>0.83695186309186231</v>
      </c>
      <c r="JI44" s="4">
        <f>'43'!JI1</f>
        <v>0.89706957363986917</v>
      </c>
      <c r="JJ44" s="4">
        <f>'43'!JJ1</f>
        <v>0.91212019591821314</v>
      </c>
      <c r="JK44" s="4">
        <f>'43'!JK1</f>
        <v>2.2176696542893728</v>
      </c>
      <c r="JL44" s="4">
        <f>'43'!JL1</f>
        <v>2.865638952068065</v>
      </c>
      <c r="JM44" s="4">
        <f>'43'!JM1</f>
        <v>1.5884807650510759</v>
      </c>
      <c r="JN44" s="4">
        <f>'43'!JN1</f>
        <v>2.6415231627455737</v>
      </c>
      <c r="JO44" s="4">
        <f>'43'!JO1</f>
        <v>2.1528301886792454</v>
      </c>
      <c r="JP44" s="4">
        <f>'43'!JP1</f>
        <v>4.8745676869180833E-2</v>
      </c>
      <c r="JQ44" s="4">
        <f>'43'!JQ1</f>
        <v>-1.2557072579967911E-2</v>
      </c>
      <c r="JR44" s="4">
        <f>'43'!JR1</f>
        <v>-1.3914202963803158E-2</v>
      </c>
      <c r="JS44" s="4">
        <f>'43'!JS1</f>
        <v>-5.6516018202087031E-3</v>
      </c>
      <c r="JT44" s="4">
        <f>'43'!JT1</f>
        <v>-0.12410200216322424</v>
      </c>
      <c r="JU44" s="4">
        <f>'43'!JU1</f>
        <v>2.9985321870413084E-2</v>
      </c>
      <c r="JV44" s="4">
        <f>'43'!JV1</f>
        <v>3.2855351760671551E-2</v>
      </c>
      <c r="JW44" s="4">
        <f>'43'!JW1</f>
        <v>7.4497574497574492E-2</v>
      </c>
      <c r="JX44" s="4">
        <f>'43'!JX1</f>
        <v>3.2842776062929402E-2</v>
      </c>
      <c r="JY44" s="4">
        <f>'43'!JY1</f>
        <v>4.3653960001029578E-2</v>
      </c>
      <c r="JZ44" s="4">
        <f>'43'!JZ1</f>
        <v>4</v>
      </c>
      <c r="KA44" s="4">
        <f>'43'!KA1</f>
        <v>4</v>
      </c>
      <c r="KB44" s="4">
        <f>'43'!KB1</f>
        <v>4</v>
      </c>
      <c r="KC44" s="4">
        <f>'43'!KC1</f>
        <v>4</v>
      </c>
      <c r="KD44" s="4">
        <f>'43'!KD1</f>
        <v>4</v>
      </c>
      <c r="KE44" s="4">
        <f>'43'!KE1</f>
        <v>0</v>
      </c>
      <c r="KF44" s="4">
        <f>'43'!KF1</f>
        <v>0</v>
      </c>
      <c r="KG44" s="4">
        <f>'43'!KG1</f>
        <v>0</v>
      </c>
      <c r="KH44" s="4">
        <f>'43'!KH1</f>
        <v>0</v>
      </c>
      <c r="KI44" s="4">
        <f>'43'!KI1</f>
        <v>0</v>
      </c>
      <c r="KJ44" s="4">
        <f>'43'!KJ1</f>
        <v>1</v>
      </c>
      <c r="KK44" s="4">
        <f>'43'!KK1</f>
        <v>0</v>
      </c>
      <c r="KL44" s="4">
        <f>'43'!KL1</f>
        <v>0</v>
      </c>
      <c r="KM44" s="4">
        <f>'43'!KM1</f>
        <v>0</v>
      </c>
      <c r="KN44" s="4">
        <f>'43'!KN1</f>
        <v>0</v>
      </c>
      <c r="KO44" s="4">
        <f>'43'!KO1</f>
        <v>1</v>
      </c>
      <c r="KP44" s="4">
        <f>'43'!KP1</f>
        <v>1</v>
      </c>
      <c r="KQ44" s="4">
        <f>'43'!KQ1</f>
        <v>2</v>
      </c>
      <c r="KR44" s="4">
        <f>'43'!KR1</f>
        <v>1</v>
      </c>
      <c r="KS44" s="4">
        <f>'43'!KS1</f>
        <v>1</v>
      </c>
      <c r="KT44" s="4">
        <f>'43'!KT1</f>
        <v>2</v>
      </c>
      <c r="KU44" s="4">
        <f>'43'!KU1</f>
        <v>2</v>
      </c>
      <c r="KV44" s="4">
        <f>'43'!KV1</f>
        <v>2</v>
      </c>
      <c r="KW44" s="4">
        <f>'43'!KW1</f>
        <v>2</v>
      </c>
      <c r="KX44" s="4">
        <f>'43'!KX1</f>
        <v>2</v>
      </c>
      <c r="KY44" s="4">
        <f>'43'!KY1</f>
        <v>1</v>
      </c>
      <c r="KZ44" s="4">
        <f>'43'!KZ1</f>
        <v>0.5</v>
      </c>
      <c r="LA44" s="4">
        <f>'43'!LA1</f>
        <v>1</v>
      </c>
      <c r="LB44" s="4">
        <f>'43'!LB1</f>
        <v>0.5</v>
      </c>
      <c r="LC44" s="4">
        <f>'43'!LC1</f>
        <v>0.5</v>
      </c>
      <c r="LD44" s="4">
        <f>'43'!LD1</f>
        <v>1.5</v>
      </c>
      <c r="LE44" s="4">
        <f>'43'!LE1</f>
        <v>1.25</v>
      </c>
      <c r="LF44" s="4">
        <f>'43'!LF1</f>
        <v>1.5</v>
      </c>
      <c r="LG44" s="4">
        <f>'43'!LG1</f>
        <v>1.25</v>
      </c>
      <c r="LH44" s="4">
        <f>'43'!LH1</f>
        <v>1.25</v>
      </c>
      <c r="LI44" s="4">
        <f>'43'!LI1</f>
        <v>1.0794661369286047</v>
      </c>
      <c r="LJ44" s="4">
        <f>'43'!LJ1</f>
        <v>0.98735226178021318</v>
      </c>
      <c r="LK44" s="4">
        <f>'43'!LK1</f>
        <v>0.98593452772550405</v>
      </c>
      <c r="LL44" s="4">
        <f>'43'!LL1</f>
        <v>1.0446823340374249</v>
      </c>
      <c r="LM44" s="4">
        <f>'43'!LM1</f>
        <v>0.99040951868092419</v>
      </c>
      <c r="LN44" s="4">
        <f>'43'!LN1</f>
        <v>0.40836204991364561</v>
      </c>
      <c r="LO44" s="4">
        <f>'43'!LO1</f>
        <v>0.18711161629531575</v>
      </c>
      <c r="LP44" s="4">
        <f>'43'!LP1</f>
        <v>0.12933539992990808</v>
      </c>
      <c r="LQ44" s="4">
        <f>'43'!LQ1</f>
        <v>0.25673524274695891</v>
      </c>
      <c r="LR44" s="4">
        <f>'43'!LR1</f>
        <v>0.10316807991504476</v>
      </c>
      <c r="LS44" s="4">
        <f>'43'!LS1</f>
        <v>0.62146823142004504</v>
      </c>
      <c r="LT44" s="4">
        <f>'43'!LT1</f>
        <v>0.73981312459391724</v>
      </c>
      <c r="LU44" s="4">
        <f>'43'!LU1</f>
        <v>0.64693900522540226</v>
      </c>
      <c r="LV44" s="4">
        <f>'43'!LV1</f>
        <v>0.55443721559239023</v>
      </c>
      <c r="LW44" s="4">
        <f>'43'!LW1</f>
        <v>0.36886751904629206</v>
      </c>
      <c r="LX44" s="4">
        <f>'43'!LX1</f>
        <v>0.33173272728186926</v>
      </c>
      <c r="LY44" s="4">
        <f>'43'!LY1</f>
        <v>-0.11284332445078579</v>
      </c>
      <c r="LZ44" s="4">
        <f>'43'!LZ1</f>
        <v>-0.12505366610629767</v>
      </c>
      <c r="MA44" s="4">
        <f>'43'!MA1</f>
        <v>0.13168523073945618</v>
      </c>
      <c r="MB44" s="4">
        <f>'43'!MB1</f>
        <v>-1.0779897988245346</v>
      </c>
      <c r="MC44" s="4">
        <f>'43'!MC1</f>
        <v>0.50604269511176525</v>
      </c>
      <c r="MD44" s="4">
        <f>'43'!MD1</f>
        <v>0.24156229092347314</v>
      </c>
      <c r="ME44" s="4">
        <f>'43'!ME1</f>
        <v>0.20924011082204616</v>
      </c>
      <c r="MF44" s="4">
        <f>'43'!MF1</f>
        <v>0.36076408402936305</v>
      </c>
      <c r="MG44" s="4">
        <f>'43'!MG1</f>
        <v>-0.21896584317119608</v>
      </c>
      <c r="MH44" s="4">
        <f>'43'!MH1</f>
        <v>1.0794661369286047</v>
      </c>
      <c r="MI44" s="4">
        <f>'43'!MI1</f>
        <v>0.98735226178021318</v>
      </c>
      <c r="MJ44" s="4">
        <f>'43'!MJ1</f>
        <v>0.98593452772550405</v>
      </c>
      <c r="MK44" s="4">
        <f>'43'!MK1</f>
        <v>1.0446823340374249</v>
      </c>
      <c r="ML44" s="4">
        <f>'43'!ML1</f>
        <v>0.99040951868092419</v>
      </c>
      <c r="MM44" s="4">
        <f>'43'!MM1</f>
        <v>1.7796579078060195</v>
      </c>
      <c r="MN44" s="4">
        <f>'43'!MN1</f>
        <v>1.6852024557231697</v>
      </c>
      <c r="MO44" s="4">
        <f>'43'!MO1</f>
        <v>1.6739037261837246</v>
      </c>
      <c r="MP44" s="4">
        <f>'43'!MP1</f>
        <v>1.7941391472797383</v>
      </c>
      <c r="MQ44" s="4">
        <f>'43'!MQ1</f>
        <v>1.8242403918364263</v>
      </c>
      <c r="MR44" s="4">
        <f>'43'!MR1</f>
        <v>8.0876336871213041</v>
      </c>
      <c r="MS44" s="4">
        <f>'43'!MS1</f>
        <v>5.3578033219976957</v>
      </c>
      <c r="MT44" s="4">
        <f>'43'!MT1</f>
        <v>5.1475091194717359</v>
      </c>
      <c r="MU44" s="4">
        <f>'43'!MU1</f>
        <v>8.7576717216770739</v>
      </c>
      <c r="MV44" s="4">
        <f>'43'!MV1</f>
        <v>10.412196042486656</v>
      </c>
      <c r="MW44" s="4">
        <f>'43'!MW1</f>
        <v>1.9849644760213143</v>
      </c>
      <c r="MX44" s="4">
        <f>'43'!MX1</f>
        <v>1.341955574008719</v>
      </c>
      <c r="MY44" s="4">
        <f>'43'!MY1</f>
        <v>1.2855107549322424</v>
      </c>
      <c r="MZ44" s="4">
        <f>'43'!MZ1</f>
        <v>2.0975179683756586</v>
      </c>
      <c r="NA44" s="4">
        <f>'43'!NA1</f>
        <v>2.3764844539229992</v>
      </c>
      <c r="NB44" s="4">
        <f>'43'!NB1</f>
        <v>0.77168505187563663</v>
      </c>
      <c r="NC44" s="4">
        <f>'43'!NC1</f>
        <v>0.77436766266214874</v>
      </c>
      <c r="ND44" s="4">
        <f>'43'!ND1</f>
        <v>0.62048244553684151</v>
      </c>
      <c r="NE44" s="4">
        <f>'43'!NE1</f>
        <v>0.75604835924006908</v>
      </c>
      <c r="NF44" s="4">
        <f>'43'!NF1</f>
        <v>1.107298449308334</v>
      </c>
      <c r="NG44" s="4">
        <f>'43'!NG1</f>
        <v>0.18428063943161635</v>
      </c>
      <c r="NH44" s="4">
        <f>'43'!NH1</f>
        <v>9.2707375663572469E-2</v>
      </c>
      <c r="NI44" s="4">
        <f>'43'!NI1</f>
        <v>5.6432089489940732E-2</v>
      </c>
      <c r="NJ44" s="4">
        <f>'43'!NJ1</f>
        <v>6.114039290848107E-2</v>
      </c>
      <c r="NK44" s="4">
        <f>'43'!NK1</f>
        <v>3.2663598608149061E-2</v>
      </c>
      <c r="NL44" s="4">
        <f>'43'!NL1</f>
        <v>0.40836204991364561</v>
      </c>
      <c r="NM44" s="4">
        <f>'43'!NM1</f>
        <v>0.18711161629531572</v>
      </c>
      <c r="NN44" s="4">
        <f>'43'!NN1</f>
        <v>0.12933539992990806</v>
      </c>
      <c r="NO44" s="4">
        <f>'43'!NO1</f>
        <v>0.25673524274695891</v>
      </c>
      <c r="NP44" s="4">
        <f>'43'!NP1</f>
        <v>0.10316807991504474</v>
      </c>
      <c r="NQ44" s="4">
        <f>'43'!NQ1</f>
        <v>0.69742451154529306</v>
      </c>
      <c r="NR44" s="4">
        <f>'43'!NR1</f>
        <v>0.39347548859693349</v>
      </c>
      <c r="NS44" s="4">
        <f>'43'!NS1</f>
        <v>0.38850210089879511</v>
      </c>
      <c r="NT44" s="4">
        <f>'43'!NT1</f>
        <v>0.59275515093435549</v>
      </c>
      <c r="NU44" s="4">
        <f>'43'!NU1</f>
        <v>0.37570995622404307</v>
      </c>
      <c r="NV44" s="4">
        <f>'43'!NV1</f>
        <v>0.24948144800833977</v>
      </c>
      <c r="NW44" s="4">
        <f>'43'!NW1</f>
        <v>-8.0951349631155339E-3</v>
      </c>
      <c r="NX44" s="4">
        <f>'43'!NX1</f>
        <v>-1.4892136786918746E-2</v>
      </c>
      <c r="NY44" s="4">
        <f>'43'!NY1</f>
        <v>0.15300814159615492</v>
      </c>
      <c r="NZ44" s="4">
        <f>'43'!NZ1</f>
        <v>-1.7017962318334034E-2</v>
      </c>
      <c r="OA44" s="4">
        <f>'43'!OA1</f>
        <v>0.62470750356812088</v>
      </c>
      <c r="OB44" s="4">
        <f>'43'!OB1</f>
        <v>0.72836766896356642</v>
      </c>
      <c r="OC44" s="4">
        <f>'43'!OC1</f>
        <v>0.65820803768177427</v>
      </c>
      <c r="OD44" s="4">
        <f>'43'!OD1</f>
        <v>0.56417332188088232</v>
      </c>
      <c r="OE44" s="4">
        <f>'43'!OE1</f>
        <v>0.36524955011548216</v>
      </c>
      <c r="OF44" s="4">
        <f>'43'!OF1</f>
        <v>0.35102673431112763</v>
      </c>
      <c r="OG44" s="4">
        <f>'43'!OG1</f>
        <v>0.43221374766570847</v>
      </c>
      <c r="OH44" s="4">
        <f>'43'!OH1</f>
        <v>0.39321738005948531</v>
      </c>
      <c r="OI44" s="4">
        <f>'43'!OI1</f>
        <v>0.31445349305056863</v>
      </c>
      <c r="OJ44" s="4">
        <f>'43'!OJ1</f>
        <v>0.20022007612044637</v>
      </c>
      <c r="OK44" s="4">
        <f>'43'!OK1</f>
        <v>2.4508957826773572</v>
      </c>
      <c r="OL44" s="4">
        <f>'43'!OL1</f>
        <v>2.4672828006383845</v>
      </c>
      <c r="OM44" s="4">
        <f>'43'!OM1</f>
        <v>2.5312570911781633</v>
      </c>
      <c r="ON44" s="4">
        <f>'43'!ON1</f>
        <v>2.66823232159632</v>
      </c>
      <c r="OO44" s="4">
        <f>'43'!OO1</f>
        <v>2.6149151051971398</v>
      </c>
      <c r="OP44" s="4">
        <f>'43'!OP1</f>
        <v>0.48198474620846848</v>
      </c>
      <c r="OQ44" s="4">
        <f>'43'!OQ1</f>
        <v>-0.13227213922761727</v>
      </c>
      <c r="OR44" s="4">
        <f>'43'!OR1</f>
        <v>-0.15704983292018107</v>
      </c>
      <c r="OS44" s="4">
        <f>'43'!OS1</f>
        <v>0.1961855507399449</v>
      </c>
      <c r="OT44" s="4">
        <f>'43'!OT1</f>
        <v>-2.5737090409170484</v>
      </c>
      <c r="OU44" s="4">
        <f>'43'!OU1</f>
        <v>6.8826395418411828</v>
      </c>
      <c r="OV44" s="4">
        <f>'43'!OV1</f>
        <v>8.5311483665204886</v>
      </c>
      <c r="OW44" s="4">
        <f>'43'!OW1</f>
        <v>7.9626742532005688</v>
      </c>
      <c r="OX44" s="4">
        <f>'43'!OX1</f>
        <v>6.7122797903711291</v>
      </c>
      <c r="OY44" s="4">
        <f>'43'!OY1</f>
        <v>4.1884680112886103</v>
      </c>
      <c r="OZ44" s="4">
        <f>'43'!OZ1</f>
        <v>0.73796346423154535</v>
      </c>
      <c r="PA44" s="4">
        <f>'43'!PA1</f>
        <v>-0.23770480934553828</v>
      </c>
      <c r="PB44" s="4">
        <f>'43'!PB1</f>
        <v>-0.26165974708533379</v>
      </c>
      <c r="PC44" s="4">
        <f>'43'!PC1</f>
        <v>0.29532703448527936</v>
      </c>
      <c r="PD44" s="4">
        <f>'43'!PD1</f>
        <v>-2.4581406662541743</v>
      </c>
      <c r="PE44" s="4">
        <f>'43'!PE1</f>
        <v>1.1874516297402855</v>
      </c>
      <c r="PF44" s="4">
        <f>'43'!PF1</f>
        <v>-0.32130385558652291</v>
      </c>
      <c r="PG44" s="4">
        <f>'43'!PG1</f>
        <v>-0.40445814052310541</v>
      </c>
      <c r="PH44" s="4">
        <f>'43'!PH1</f>
        <v>0.53266091485171363</v>
      </c>
      <c r="PI44" s="4">
        <f>'43'!PI1</f>
        <v>-6.6640203849059505</v>
      </c>
      <c r="PJ44" s="4">
        <f>'43'!PJ1</f>
        <v>1.5819614502065169</v>
      </c>
      <c r="PK44" s="4">
        <f>'43'!PK1</f>
        <v>0.10205561422034495</v>
      </c>
      <c r="PL44" s="4">
        <f>'43'!PL1</f>
        <v>1.9062643856920685</v>
      </c>
      <c r="PM44" s="4">
        <f>'43'!PM1</f>
        <v>1.7911665325824619</v>
      </c>
      <c r="PN44" s="4">
        <f>'43'!PN1</f>
        <v>1.2046199497831547</v>
      </c>
      <c r="PO44" s="12">
        <f>'43'!PO1</f>
        <v>2.2220797783653032</v>
      </c>
      <c r="PP44" s="4">
        <f>'43'!PP1</f>
        <v>1.7012001715163296</v>
      </c>
      <c r="PQ44" s="4">
        <f>'43'!PQ1</f>
        <v>1.6171082210160563</v>
      </c>
      <c r="PR44" s="4">
        <f>'43'!PR1</f>
        <v>2.3215414605553515</v>
      </c>
      <c r="PS44" s="4">
        <f>'43'!PS1</f>
        <v>2.6869052606035142</v>
      </c>
      <c r="PT44" s="4">
        <f>'43'!PT1</f>
        <v>0.36453937922288582</v>
      </c>
      <c r="PU44" s="4">
        <f>'43'!PU1</f>
        <v>0.17120535318194624</v>
      </c>
      <c r="PV44" s="4">
        <f>'43'!PV1</f>
        <v>0.12993473199372749</v>
      </c>
      <c r="PW44" s="4">
        <f>'43'!PW1</f>
        <v>0.23113139687393391</v>
      </c>
      <c r="PX44" s="4">
        <f>'43'!PX1</f>
        <v>0.10769153640567847</v>
      </c>
      <c r="PY44" s="4">
        <f>'43'!PY1</f>
        <v>1.1422100068522019</v>
      </c>
      <c r="PZ44" s="4">
        <f>'43'!PZ1</f>
        <v>1.2092880724225532</v>
      </c>
      <c r="QA44" s="4">
        <f>'43'!QA1</f>
        <v>1.1942275029731411</v>
      </c>
      <c r="QB44" s="4">
        <f>'43'!QB1</f>
        <v>1.1822863788425904</v>
      </c>
      <c r="QC44" s="4">
        <f>'43'!QC1</f>
        <v>1.0601282438110229</v>
      </c>
      <c r="QD44" s="4">
        <f>'43'!QD1</f>
        <v>3.3254793881251139</v>
      </c>
      <c r="QE44" s="4">
        <f>'43'!QE1</f>
        <v>3.4017559302132772</v>
      </c>
      <c r="QF44" s="4">
        <f>'43'!QF1</f>
        <v>3.2540164347028213</v>
      </c>
      <c r="QG44" s="4">
        <f>'43'!QG1</f>
        <v>3.0360183344143969</v>
      </c>
      <c r="QH44" s="4">
        <f>'43'!QH1</f>
        <v>-2.1049089928018551E-2</v>
      </c>
      <c r="QI44" s="4">
        <f>'43'!QI1</f>
        <v>1.9726603350916603</v>
      </c>
      <c r="QJ44" s="4">
        <f>'43'!QJ1</f>
        <v>1.8587741232707822</v>
      </c>
      <c r="QK44" s="4">
        <f>'43'!QK1</f>
        <v>1.7681887538745222</v>
      </c>
      <c r="QL44" s="4">
        <f>'43'!QL1</f>
        <v>1.8274988799600844</v>
      </c>
      <c r="QM44" s="4">
        <f>'43'!QM1</f>
        <v>0.56328828841672263</v>
      </c>
    </row>
    <row r="45" spans="1:455" x14ac:dyDescent="0.25">
      <c r="A45" s="14" t="s">
        <v>588</v>
      </c>
      <c r="B45" s="14"/>
      <c r="C45" s="14"/>
      <c r="D45" s="14"/>
      <c r="E45" s="14"/>
      <c r="F45" s="14"/>
      <c r="N45">
        <f>IFERROR('44'!N1,0)</f>
        <v>36885</v>
      </c>
      <c r="O45" s="4">
        <f>'44'!O1</f>
        <v>21963</v>
      </c>
      <c r="P45" s="4">
        <f>'44'!P1</f>
        <v>41290</v>
      </c>
      <c r="Q45" s="4">
        <f>'44'!Q1</f>
        <v>74401</v>
      </c>
      <c r="R45" s="4">
        <f>'44'!R1</f>
        <v>18259</v>
      </c>
      <c r="S45" s="4">
        <f>'44'!S1</f>
        <v>48021</v>
      </c>
      <c r="T45" s="4">
        <f>'44'!T1</f>
        <v>28966</v>
      </c>
      <c r="U45" s="4">
        <f>'44'!U1</f>
        <v>54654</v>
      </c>
      <c r="V45" s="4">
        <f>'44'!V1</f>
        <v>91559</v>
      </c>
      <c r="W45" s="4">
        <f>'44'!W1</f>
        <v>24332</v>
      </c>
      <c r="X45" s="7">
        <f>'44'!X1</f>
        <v>0.22276955633001158</v>
      </c>
      <c r="Y45" s="7">
        <f>'44'!Y1</f>
        <v>-8.3150575827693335E-2</v>
      </c>
      <c r="Z45" s="7">
        <f>'44'!Z1</f>
        <v>8.5378569219140166E-2</v>
      </c>
      <c r="AA45" s="7">
        <f>'44'!AA1</f>
        <v>0.28862438890472719</v>
      </c>
      <c r="AB45" s="7">
        <f>'44'!AB1</f>
        <v>0.94982873790994637</v>
      </c>
      <c r="AC45" s="7">
        <f>'44'!AC1</f>
        <v>-0.4695251421927974</v>
      </c>
      <c r="AD45" s="7">
        <f>'44'!AD1</f>
        <v>2.2816712718747383E-3</v>
      </c>
      <c r="AE45" s="7">
        <f>'44'!AE1</f>
        <v>0.32399648944523995</v>
      </c>
      <c r="AF45" s="7">
        <f>'44'!AF1</f>
        <v>8.7874601097974001E-2</v>
      </c>
      <c r="AG45" s="7">
        <f>'44'!AG1</f>
        <v>5.9741060738775068E-2</v>
      </c>
      <c r="AH45" s="7">
        <f>'44'!AH1</f>
        <v>0.11981961328291636</v>
      </c>
      <c r="AI45" s="7">
        <f>'44'!AI1</f>
        <v>0.27536344525374551</v>
      </c>
      <c r="AJ45" s="4">
        <f>'44'!AJ1</f>
        <v>64521</v>
      </c>
      <c r="AK45" s="4">
        <f>'44'!AK1</f>
        <v>43369</v>
      </c>
      <c r="AL45" s="4">
        <f>'44'!AL1</f>
        <v>92962</v>
      </c>
      <c r="AM45" s="4">
        <f>'44'!AM1</f>
        <v>95880</v>
      </c>
      <c r="AN45" s="4">
        <f>'44'!AN1</f>
        <v>50466</v>
      </c>
      <c r="AO45" s="4">
        <f>'44'!AO1</f>
        <v>0.42515508473935942</v>
      </c>
      <c r="AP45" s="4">
        <f>'44'!AP1</f>
        <v>0.45426259082107212</v>
      </c>
      <c r="AQ45" s="4">
        <f>'44'!AQ1</f>
        <v>0.26977742856476045</v>
      </c>
      <c r="AR45" s="4">
        <f>'44'!AR1</f>
        <v>0.20937923948207077</v>
      </c>
      <c r="AS45" s="4">
        <f>'44'!AS1</f>
        <v>0.10930891040654385</v>
      </c>
      <c r="AT45" s="4">
        <f>'44'!AT1</f>
        <v>1.8162330842406704</v>
      </c>
      <c r="AU45" s="4">
        <f>'44'!AU1</f>
        <v>3.6951225567269659</v>
      </c>
      <c r="AV45" s="4">
        <f>'44'!AV1</f>
        <v>1.3457286666718531</v>
      </c>
      <c r="AW45" s="4">
        <f>'44'!AW1</f>
        <v>1.098400134860684</v>
      </c>
      <c r="AX45" s="4">
        <f>'44'!AX1</f>
        <v>1.3654350333834375</v>
      </c>
      <c r="AY45" s="4">
        <f>'44'!AY1</f>
        <v>3.709438068108835</v>
      </c>
      <c r="AZ45" s="4">
        <f>'44'!AZ1</f>
        <v>6.5886695023253505</v>
      </c>
      <c r="BA45" s="4">
        <f>'44'!BA1</f>
        <v>3.4112709365737537</v>
      </c>
      <c r="BB45" s="4">
        <f>'44'!BB1</f>
        <v>3.1648671863084297</v>
      </c>
      <c r="BC45" s="4">
        <f>'44'!BC1</f>
        <v>3.3138509222684425</v>
      </c>
      <c r="BD45" s="4">
        <f>'44'!BD1</f>
        <v>358586</v>
      </c>
      <c r="BE45" s="4">
        <f>'44'!BE1</f>
        <v>337673</v>
      </c>
      <c r="BF45" s="4">
        <f>'44'!BF1</f>
        <v>309952</v>
      </c>
      <c r="BG45" s="4">
        <f>'44'!BG1</f>
        <v>269684</v>
      </c>
      <c r="BH45" s="4">
        <f>'44'!BH1</f>
        <v>198577</v>
      </c>
      <c r="BI45" s="4">
        <f>'44'!BI1</f>
        <v>0.80431193632768705</v>
      </c>
      <c r="BJ45" s="4">
        <f>'44'!BJ1</f>
        <v>0.73335445830729729</v>
      </c>
      <c r="BK45" s="4">
        <f>'44'!BK1</f>
        <v>1.5175091627090647</v>
      </c>
      <c r="BL45" s="4">
        <f>'44'!BL1</f>
        <v>1.9997701013037481</v>
      </c>
      <c r="BM45" s="4">
        <f>'44'!BM1</f>
        <v>2.4239060918434663</v>
      </c>
      <c r="BN45" s="4">
        <f>'44'!BN1</f>
        <v>453.8040323838913</v>
      </c>
      <c r="BO45" s="4">
        <f>'44'!BO1</f>
        <v>497.71293521891181</v>
      </c>
      <c r="BP45" s="4">
        <f>'44'!BP1</f>
        <v>240.52573056521138</v>
      </c>
      <c r="BQ45" s="4">
        <f>'44'!BQ1</f>
        <v>182.52098066774707</v>
      </c>
      <c r="BR45" s="4">
        <f>'44'!BR1</f>
        <v>150.58339150523963</v>
      </c>
      <c r="BS45" s="4">
        <f>'44'!BS1</f>
        <v>6.2095123298002722E-2</v>
      </c>
      <c r="BT45" s="4">
        <f>'44'!BT1</f>
        <v>4.5210986662933911E-2</v>
      </c>
      <c r="BU45" s="4">
        <f>'44'!BU1</f>
        <v>7.7928303695790846E-2</v>
      </c>
      <c r="BV45" s="4">
        <f>'44'!BV1</f>
        <v>0.15240890924622108</v>
      </c>
      <c r="BW45" s="4">
        <f>'44'!BW1</f>
        <v>4.8198654798483745E-2</v>
      </c>
      <c r="BX45" s="4">
        <f>'44'!BX1</f>
        <v>8.0842345557635586E-2</v>
      </c>
      <c r="BY45" s="4">
        <f>'44'!BY1</f>
        <v>5.9626710361906095E-2</v>
      </c>
      <c r="BZ45" s="4">
        <f>'44'!BZ1</f>
        <v>0.10315072681496133</v>
      </c>
      <c r="CA45" s="4">
        <f>'44'!CA1</f>
        <v>0.18755671727093393</v>
      </c>
      <c r="CB45" s="4">
        <f>'44'!CB1</f>
        <v>6.4229676792634124E-2</v>
      </c>
      <c r="CC45" s="4">
        <f>'44'!CC1</f>
        <v>8.2911861892238176E-2</v>
      </c>
      <c r="CD45" s="4">
        <f>'44'!CD1</f>
        <v>5.3707801973418762E-2</v>
      </c>
      <c r="CE45" s="4">
        <f>'44'!CE1</f>
        <v>0.10700162225758134</v>
      </c>
      <c r="CF45" s="4">
        <f>'44'!CF1</f>
        <v>0.21590978342566447</v>
      </c>
      <c r="CG45" s="4">
        <f>'44'!CG1</f>
        <v>6.7577870551311661E-2</v>
      </c>
      <c r="CH45" s="4">
        <f>'44'!CH1</f>
        <v>0.12788863269940884</v>
      </c>
      <c r="CI45" s="4">
        <f>'44'!CI1</f>
        <v>8.869137517465292E-2</v>
      </c>
      <c r="CJ45" s="4">
        <f>'44'!CJ1</f>
        <v>8.7784758320842773E-2</v>
      </c>
      <c r="CK45" s="4">
        <f>'44'!CK1</f>
        <v>0.13795692983204341</v>
      </c>
      <c r="CL45" s="4">
        <f>'44'!CL1</f>
        <v>3.7934315607522459E-2</v>
      </c>
      <c r="CM45" s="4">
        <f>'44'!CM1</f>
        <v>0.87211136730059113</v>
      </c>
      <c r="CN45" s="4">
        <f>'44'!CN1</f>
        <v>0.91130862482534702</v>
      </c>
      <c r="CO45" s="4">
        <f>'44'!CO1</f>
        <v>0.91221524167915724</v>
      </c>
      <c r="CP45" s="4">
        <f>'44'!CP1</f>
        <v>0.86204307016795656</v>
      </c>
      <c r="CQ45" s="4">
        <f>'44'!CQ1</f>
        <v>0.96206568439247753</v>
      </c>
      <c r="CR45" s="4">
        <f>'44'!CR1</f>
        <v>4.9987802894779637E-2</v>
      </c>
      <c r="CS45" s="4">
        <f>'44'!CS1</f>
        <v>3.4561385287924996E-2</v>
      </c>
      <c r="CT45" s="4">
        <f>'44'!CT1</f>
        <v>5.8649568473264663E-2</v>
      </c>
      <c r="CU45" s="4">
        <f>'44'!CU1</f>
        <v>0.14945722045447241</v>
      </c>
      <c r="CV45" s="4">
        <f>'44'!CV1</f>
        <v>3.7243959253774571E-2</v>
      </c>
      <c r="CW45" s="4">
        <f>'44'!CW1</f>
        <v>0.48554059877981443</v>
      </c>
      <c r="CX45" s="4">
        <f>'44'!CX1</f>
        <v>0.50975629337016692</v>
      </c>
      <c r="CY45" s="4">
        <f>'44'!CY1</f>
        <v>0.8877202054936717</v>
      </c>
      <c r="CZ45" s="4">
        <f>'44'!CZ1</f>
        <v>1.1047571835048251</v>
      </c>
      <c r="DA45" s="4">
        <f>'44'!DA1</f>
        <v>1.2705818999651557</v>
      </c>
      <c r="DB45" s="4">
        <f>'44'!DB1</f>
        <v>751.73940329039749</v>
      </c>
      <c r="DC45" s="4">
        <f>'44'!DC1</f>
        <v>716.02843309077105</v>
      </c>
      <c r="DD45" s="4">
        <f>'44'!DD1</f>
        <v>411.16558769440104</v>
      </c>
      <c r="DE45" s="4">
        <f>'44'!DE1</f>
        <v>330.38934297041015</v>
      </c>
      <c r="DF45" s="4">
        <f>'44'!DF1</f>
        <v>287.26995088629053</v>
      </c>
      <c r="DG45" s="4">
        <f>'44'!DG1</f>
        <v>1.1510815772669221</v>
      </c>
      <c r="DH45" s="4">
        <f>'44'!DH1</f>
        <v>1.4164192849094268</v>
      </c>
      <c r="DI45" s="4">
        <f>'44'!DI1</f>
        <v>1.7715085250705245</v>
      </c>
      <c r="DJ45" s="4">
        <f>'44'!DJ1</f>
        <v>2.0949942896210949</v>
      </c>
      <c r="DK45" s="4">
        <f>'44'!DK1</f>
        <v>2.8785216637263402</v>
      </c>
      <c r="DL45" s="4">
        <f>'44'!DL1</f>
        <v>317.09307768319957</v>
      </c>
      <c r="DM45" s="4">
        <f>'44'!DM1</f>
        <v>257.69205763344291</v>
      </c>
      <c r="DN45" s="4">
        <f>'44'!DN1</f>
        <v>206.03908749774106</v>
      </c>
      <c r="DO45" s="4">
        <f>'44'!DO1</f>
        <v>174.22481856311632</v>
      </c>
      <c r="DP45" s="4">
        <f>'44'!DP1</f>
        <v>126.8011995878105</v>
      </c>
      <c r="DQ45" s="4">
        <f>'44'!DQ1</f>
        <v>1.5665788544580539</v>
      </c>
      <c r="DR45" s="4">
        <f>'44'!DR1</f>
        <v>1.2646259754054827</v>
      </c>
      <c r="DS45" s="4">
        <f>'44'!DS1</f>
        <v>3.400828597457811</v>
      </c>
      <c r="DT45" s="4">
        <f>'44'!DT1</f>
        <v>4.8696680752699821</v>
      </c>
      <c r="DU45" s="4">
        <f>'44'!DU1</f>
        <v>4.4649635442756166</v>
      </c>
      <c r="DV45" s="4">
        <f>'44'!DV1</f>
        <v>232.99178267427143</v>
      </c>
      <c r="DW45" s="4">
        <f>'44'!DW1</f>
        <v>288.62288700259251</v>
      </c>
      <c r="DX45" s="4">
        <f>'44'!DX1</f>
        <v>107.32678508785916</v>
      </c>
      <c r="DY45" s="4">
        <f>'44'!DY1</f>
        <v>74.953773924265633</v>
      </c>
      <c r="DZ45" s="4">
        <f>'44'!DZ1</f>
        <v>81.747587943456907</v>
      </c>
      <c r="EA45" s="4">
        <f>'44'!EA1</f>
        <v>1.9895354772843288</v>
      </c>
      <c r="EB45" s="4">
        <f>'44'!EB1</f>
        <v>3.3605743133210293</v>
      </c>
      <c r="EC45" s="4">
        <f>'44'!EC1</f>
        <v>3.3266261643244621</v>
      </c>
      <c r="ED45" s="4">
        <f>'44'!ED1</f>
        <v>3.8470471584383716</v>
      </c>
      <c r="EE45" s="4">
        <f>'44'!EE1</f>
        <v>4.51509779091037</v>
      </c>
      <c r="EF45" s="4">
        <f>'44'!EF1</f>
        <v>183.45991019884542</v>
      </c>
      <c r="EG45" s="4">
        <f>'44'!EG1</f>
        <v>108.61238763659271</v>
      </c>
      <c r="EH45" s="4">
        <f>'44'!EH1</f>
        <v>109.72077473397752</v>
      </c>
      <c r="EI45" s="4">
        <f>'44'!EI1</f>
        <v>94.877963530908247</v>
      </c>
      <c r="EJ45" s="4">
        <f>'44'!EJ1</f>
        <v>80.83988806063175</v>
      </c>
      <c r="EK45" s="4">
        <f>'44'!EK1</f>
        <v>0.250122893967758</v>
      </c>
      <c r="EL45" s="4">
        <f>'44'!EL1</f>
        <v>0.15685616594859084</v>
      </c>
      <c r="EM45" s="4">
        <f>'44'!EM1</f>
        <v>0.27110330171408298</v>
      </c>
      <c r="EN45" s="4">
        <f>'44'!EN1</f>
        <v>0.29357986099019395</v>
      </c>
      <c r="EO45" s="4">
        <f>'44'!EO1</f>
        <v>0.28573653478623545</v>
      </c>
      <c r="EP45" s="4">
        <f>'44'!EP1</f>
        <v>0.748929307349396</v>
      </c>
      <c r="EQ45" s="4">
        <f>'44'!EQ1</f>
        <v>0.8417955120432945</v>
      </c>
      <c r="ER45" s="4">
        <f>'44'!ER1</f>
        <v>0.72829086187307257</v>
      </c>
      <c r="ES45" s="4">
        <f>'44'!ES1</f>
        <v>0.70589163134746924</v>
      </c>
      <c r="ET45" s="4">
        <f>'44'!ET1</f>
        <v>0.71323133453704579</v>
      </c>
      <c r="EU45" s="4">
        <f>'44'!EU1</f>
        <v>1.3352395081709263</v>
      </c>
      <c r="EV45" s="4">
        <f>'44'!EV1</f>
        <v>1.1879369581962904</v>
      </c>
      <c r="EW45" s="4">
        <f>'44'!EW1</f>
        <v>1.3730777802540672</v>
      </c>
      <c r="EX45" s="4">
        <f>'44'!EX1</f>
        <v>1.4166480456654662</v>
      </c>
      <c r="EY45" s="4">
        <f>'44'!EY1</f>
        <v>1.4020696393675609</v>
      </c>
      <c r="EZ45" s="4">
        <f>'44'!EZ1</f>
        <v>0.33397396992379796</v>
      </c>
      <c r="FA45" s="4">
        <f>'44'!FA1</f>
        <v>0.18633523665130156</v>
      </c>
      <c r="FB45" s="4">
        <f>'44'!FB1</f>
        <v>0.37224591973712173</v>
      </c>
      <c r="FC45" s="4">
        <f>'44'!FC1</f>
        <v>0.41589933631849746</v>
      </c>
      <c r="FD45" s="4">
        <f>'44'!FD1</f>
        <v>0.40062252028187362</v>
      </c>
      <c r="FE45" s="4">
        <f>'44'!FE1</f>
        <v>0.17137172034982937</v>
      </c>
      <c r="FF45" s="4">
        <f>'44'!FF1</f>
        <v>-4.2782112486351644E-2</v>
      </c>
      <c r="FG45" s="4">
        <f>'44'!FG1</f>
        <v>5.3654346552307108E-2</v>
      </c>
      <c r="FH45" s="4">
        <f>'44'!FH1</f>
        <v>7.5269063124772481E-2</v>
      </c>
      <c r="FI45" s="4">
        <f>'44'!FI1</f>
        <v>-4.0684753948267073E-2</v>
      </c>
      <c r="FJ45" s="4">
        <f>'44'!FJ1</f>
        <v>0.3460676426047451</v>
      </c>
      <c r="FK45" s="4">
        <f>'44'!FK1</f>
        <v>-0.14089423745718449</v>
      </c>
      <c r="FL45" s="4">
        <f>'44'!FL1</f>
        <v>0.17785760531317224</v>
      </c>
      <c r="FM45" s="4">
        <f>'44'!FM1</f>
        <v>0.27556588238577689</v>
      </c>
      <c r="FN45" s="4">
        <f>'44'!FN1</f>
        <v>-0.17775416878377753</v>
      </c>
      <c r="FO45" s="4">
        <f>'44'!FO1</f>
        <v>0.11557758446287679</v>
      </c>
      <c r="FP45" s="4">
        <f>'44'!FP1</f>
        <v>-2.6253561079389146E-2</v>
      </c>
      <c r="FQ45" s="4">
        <f>'44'!FQ1</f>
        <v>6.6206767872043784E-2</v>
      </c>
      <c r="FR45" s="4">
        <f>'44'!FR1</f>
        <v>0.11460766759626574</v>
      </c>
      <c r="FS45" s="4">
        <f>'44'!FS1</f>
        <v>-7.1212323088766502E-2</v>
      </c>
      <c r="FT45">
        <f>IFERROR('44'!FT1,0)</f>
        <v>0.35712946177408267</v>
      </c>
      <c r="FU45">
        <f>IFERROR('44'!FU1,0)</f>
        <v>-7.4080718726496145E-2</v>
      </c>
      <c r="FV45">
        <f>IFERROR('44'!FV1,0)</f>
        <v>0.17762142469791564</v>
      </c>
      <c r="FW45">
        <f>IFERROR('44'!FW1,0)</f>
        <v>0.27457346663514887</v>
      </c>
      <c r="FX45">
        <f>IFERROR('44'!FX1,0)</f>
        <v>-0.13377226525021901</v>
      </c>
      <c r="FY45" s="4">
        <f>'44'!FY1</f>
        <v>0.60367200441744895</v>
      </c>
      <c r="FZ45" s="4">
        <f>'44'!FZ1</f>
        <v>0.69510219457418754</v>
      </c>
      <c r="GA45" s="4">
        <f>'44'!GA1</f>
        <v>0.58498507113387666</v>
      </c>
      <c r="GB45" s="4">
        <f>'44'!GB1</f>
        <v>0.55244209461106553</v>
      </c>
      <c r="GC45" s="4">
        <f>'44'!GC1</f>
        <v>0.52418775803266915</v>
      </c>
      <c r="GD45" s="4">
        <f>'44'!GD1</f>
        <v>6.2095123298002722E-2</v>
      </c>
      <c r="GE45" s="4">
        <f>'44'!GE1</f>
        <v>4.5210986662933911E-2</v>
      </c>
      <c r="GF45" s="4">
        <f>'44'!GF1</f>
        <v>7.7928303695790846E-2</v>
      </c>
      <c r="GG45" s="4">
        <f>'44'!GG1</f>
        <v>0.15240890924622108</v>
      </c>
      <c r="GH45" s="4">
        <f>'44'!GH1</f>
        <v>4.8198654798483745E-2</v>
      </c>
      <c r="GI45" s="4">
        <f>'44'!GI1</f>
        <v>8.0842345557635586E-2</v>
      </c>
      <c r="GJ45" s="4">
        <f>'44'!GJ1</f>
        <v>5.9626710361906095E-2</v>
      </c>
      <c r="GK45" s="4">
        <f>'44'!GK1</f>
        <v>0.10315072681496133</v>
      </c>
      <c r="GL45" s="4">
        <f>'44'!GL1</f>
        <v>0.18755671727093393</v>
      </c>
      <c r="GM45" s="4">
        <f>'44'!GM1</f>
        <v>6.4229676792634124E-2</v>
      </c>
      <c r="GN45" s="4">
        <f>'44'!GN1</f>
        <v>0.31498734023784192</v>
      </c>
      <c r="GO45" s="4">
        <f>'44'!GO1</f>
        <v>0.38515693027219639</v>
      </c>
      <c r="GP45" s="4">
        <f>'44'!GP1</f>
        <v>0.3531309097360365</v>
      </c>
      <c r="GQ45" s="4">
        <f>'44'!GQ1</f>
        <v>0.38328072155635262</v>
      </c>
      <c r="GR45" s="4">
        <f>'44'!GR1</f>
        <v>0.49390488559451784</v>
      </c>
      <c r="GS45" s="4">
        <f>'44'!GS1</f>
        <v>0.48554059877981443</v>
      </c>
      <c r="GT45" s="4">
        <f>'44'!GT1</f>
        <v>0.50975629337016692</v>
      </c>
      <c r="GU45" s="4">
        <f>'44'!GU1</f>
        <v>0.8877202054936717</v>
      </c>
      <c r="GV45" s="4">
        <f>'44'!GV1</f>
        <v>1.1047571835048251</v>
      </c>
      <c r="GW45" s="4">
        <f>'44'!GW1</f>
        <v>1.2705818999651557</v>
      </c>
      <c r="GX45" s="4">
        <f>'44'!GX1</f>
        <v>1.3534687647304415</v>
      </c>
      <c r="GY45" s="4">
        <f>'44'!GY1</f>
        <v>1.3924448598053887</v>
      </c>
      <c r="GZ45" s="4">
        <f>'44'!GZ1</f>
        <v>1.8401886246192289</v>
      </c>
      <c r="HA45" s="4">
        <f>'44'!HA1</f>
        <v>2.3714556207199591</v>
      </c>
      <c r="HB45" s="4">
        <f>'44'!HB1</f>
        <v>2.0917092770333765</v>
      </c>
      <c r="HC45" s="4">
        <f>'44'!HC1</f>
        <v>0.250122893967758</v>
      </c>
      <c r="HD45" s="4">
        <f>'44'!HD1</f>
        <v>0.15685616594859084</v>
      </c>
      <c r="HE45" s="4">
        <f>'44'!HE1</f>
        <v>0.27110330171408298</v>
      </c>
      <c r="HF45" s="4">
        <f>'44'!HF1</f>
        <v>0.29357986099019395</v>
      </c>
      <c r="HG45" s="4">
        <f>'44'!HG1</f>
        <v>0.28573653478623545</v>
      </c>
      <c r="HH45" s="4">
        <f>'44'!HH1</f>
        <v>8.0842345557635586E-2</v>
      </c>
      <c r="HI45" s="4">
        <f>'44'!HI1</f>
        <v>5.9626710361906095E-2</v>
      </c>
      <c r="HJ45" s="4">
        <f>'44'!HJ1</f>
        <v>0.10315072681496133</v>
      </c>
      <c r="HK45" s="4">
        <f>'44'!HK1</f>
        <v>0.18755671727093393</v>
      </c>
      <c r="HL45" s="4">
        <f>'44'!HL1</f>
        <v>6.4229676792634124E-2</v>
      </c>
      <c r="HM45" s="4">
        <f>'44'!HM1</f>
        <v>1.3618873819881214</v>
      </c>
      <c r="HN45" s="4">
        <f>'44'!HN1</f>
        <v>1.3808546508875252</v>
      </c>
      <c r="HO45" s="4">
        <f>'44'!HO1</f>
        <v>1.4527749572517297</v>
      </c>
      <c r="HP45" s="4">
        <f>'44'!HP1</f>
        <v>1.146710039801953</v>
      </c>
      <c r="HQ45" s="4">
        <f>'44'!HQ1</f>
        <v>1.3128781399474168</v>
      </c>
      <c r="HR45" s="4">
        <f>'44'!HR1</f>
        <v>3.709438068108835</v>
      </c>
      <c r="HS45" s="4">
        <f>'44'!HS1</f>
        <v>6.5886695023253505</v>
      </c>
      <c r="HT45" s="4">
        <f>'44'!HT1</f>
        <v>3.4112709365737537</v>
      </c>
      <c r="HU45" s="4">
        <f>'44'!HU1</f>
        <v>3.1648671863084297</v>
      </c>
      <c r="HV45" s="4">
        <f>'44'!HV1</f>
        <v>3.3138509222684425</v>
      </c>
      <c r="HW45" s="4">
        <f>'44'!HW1</f>
        <v>1.0761493587955344</v>
      </c>
      <c r="HX45" s="4">
        <f>'44'!HX1</f>
        <v>1.0330275212756503</v>
      </c>
      <c r="HY45" s="4">
        <f>'44'!HY1</f>
        <v>1.217053336082367</v>
      </c>
      <c r="HZ45" s="4">
        <f>'44'!HZ1</f>
        <v>1.4517465473825135</v>
      </c>
      <c r="IA45" s="4">
        <f>'44'!IA1</f>
        <v>0.97006694003008398</v>
      </c>
      <c r="IB45" s="4">
        <f>'44'!IB1</f>
        <v>3.9980346626283021</v>
      </c>
      <c r="IC45" s="4">
        <f>'44'!IC1</f>
        <v>6.3752673919605245</v>
      </c>
      <c r="ID45" s="4">
        <f>'44'!ID1</f>
        <v>3.6886308417395903</v>
      </c>
      <c r="IE45" s="4">
        <f>'44'!IE1</f>
        <v>3.4062281950375395</v>
      </c>
      <c r="IF45" s="4">
        <f>'44'!IF1</f>
        <v>3.4997274700909973</v>
      </c>
      <c r="IG45" s="4">
        <f>'44'!IG1</f>
        <v>294.60736196319016</v>
      </c>
      <c r="IH45" s="4">
        <f>'44'!IH1</f>
        <v>109.71969696969697</v>
      </c>
      <c r="II45" s="4">
        <f>'44'!II1</f>
        <v>103.707779886148</v>
      </c>
      <c r="IJ45" s="4">
        <f>'44'!IJ1</f>
        <v>260.85185185185185</v>
      </c>
      <c r="IK45" s="4">
        <f>'44'!IK1</f>
        <v>57.251764705882351</v>
      </c>
      <c r="IL45" s="4">
        <f>'44'!IL1</f>
        <v>8.0842345557635586E-2</v>
      </c>
      <c r="IM45" s="4">
        <f>'44'!IM1</f>
        <v>5.9626710361906095E-2</v>
      </c>
      <c r="IN45" s="4">
        <f>'44'!IN1</f>
        <v>0.10315072681496133</v>
      </c>
      <c r="IO45" s="4">
        <f>'44'!IO1</f>
        <v>0.18755671727093393</v>
      </c>
      <c r="IP45" s="4">
        <f>'44'!IP1</f>
        <v>6.4229676792634124E-2</v>
      </c>
      <c r="IQ45" s="4">
        <f>'44'!IQ1</f>
        <v>1.3618873819881214</v>
      </c>
      <c r="IR45" s="4">
        <f>'44'!IR1</f>
        <v>1.3808546508875252</v>
      </c>
      <c r="IS45" s="4">
        <f>'44'!IS1</f>
        <v>1.4527749572517297</v>
      </c>
      <c r="IT45" s="4">
        <f>'44'!IT1</f>
        <v>1.146710039801953</v>
      </c>
      <c r="IU45" s="4">
        <f>'44'!IU1</f>
        <v>1.3128781399474168</v>
      </c>
      <c r="IV45" s="4">
        <f>'44'!IV1</f>
        <v>3.709438068108835</v>
      </c>
      <c r="IW45" s="4">
        <f>'44'!IW1</f>
        <v>6.5886695023253505</v>
      </c>
      <c r="IX45" s="4">
        <f>'44'!IX1</f>
        <v>3.4112709365737537</v>
      </c>
      <c r="IY45" s="4">
        <f>'44'!IY1</f>
        <v>3.1648671863084297</v>
      </c>
      <c r="IZ45" s="4">
        <f>'44'!IZ1</f>
        <v>3.3138509222684425</v>
      </c>
      <c r="JA45" s="4">
        <f>'44'!JA1</f>
        <v>13.240786755602517</v>
      </c>
      <c r="JB45" s="4">
        <f>'44'!JB1</f>
        <v>6.3342690762570797</v>
      </c>
      <c r="JC45" s="4">
        <f>'44'!JC1</f>
        <v>5.6442811793012169</v>
      </c>
      <c r="JD45" s="4">
        <f>'44'!JD1</f>
        <v>12.137753226257185</v>
      </c>
      <c r="JE45" s="4">
        <f>'44'!JE1</f>
        <v>3.570766484767367</v>
      </c>
      <c r="JF45" s="4">
        <f>'44'!JF1</f>
        <v>0.748929307349396</v>
      </c>
      <c r="JG45" s="4">
        <f>'44'!JG1</f>
        <v>0.8417955120432945</v>
      </c>
      <c r="JH45" s="4">
        <f>'44'!JH1</f>
        <v>0.72829086187307257</v>
      </c>
      <c r="JI45" s="4">
        <f>'44'!JI1</f>
        <v>0.70589163134746924</v>
      </c>
      <c r="JJ45" s="4">
        <f>'44'!JJ1</f>
        <v>0.71323133453704579</v>
      </c>
      <c r="JK45" s="4">
        <f>'44'!JK1</f>
        <v>1.7952622673434857</v>
      </c>
      <c r="JL45" s="4">
        <f>'44'!JL1</f>
        <v>-4.5409836065573774</v>
      </c>
      <c r="JM45" s="4">
        <f>'44'!JM1</f>
        <v>4.2651088147800218</v>
      </c>
      <c r="JN45" s="4">
        <f>'44'!JN1</f>
        <v>2.9684501050819132</v>
      </c>
      <c r="JO45" s="4">
        <f>'44'!JO1</f>
        <v>-5.1381944805363551</v>
      </c>
      <c r="JP45" s="4">
        <f>'44'!JP1</f>
        <v>8.0842345557635586E-2</v>
      </c>
      <c r="JQ45" s="4">
        <f>'44'!JQ1</f>
        <v>5.9626710361906095E-2</v>
      </c>
      <c r="JR45" s="4">
        <f>'44'!JR1</f>
        <v>0.10315072681496133</v>
      </c>
      <c r="JS45" s="4">
        <f>'44'!JS1</f>
        <v>0.18755671727093393</v>
      </c>
      <c r="JT45" s="4">
        <f>'44'!JT1</f>
        <v>6.4229676792634124E-2</v>
      </c>
      <c r="JU45" s="4">
        <f>'44'!JU1</f>
        <v>6.6113672776087623E-2</v>
      </c>
      <c r="JV45" s="4">
        <f>'44'!JV1</f>
        <v>-1.6609399100530491E-2</v>
      </c>
      <c r="JW45" s="4">
        <f>'44'!JW1</f>
        <v>3.4653384768136467E-2</v>
      </c>
      <c r="JX45" s="4">
        <f>'44'!JX1</f>
        <v>6.9920152966379268E-2</v>
      </c>
      <c r="JY45" s="4">
        <f>'44'!JY1</f>
        <v>-3.9683947398815318E-2</v>
      </c>
      <c r="JZ45" s="4">
        <f>'44'!JZ1</f>
        <v>4</v>
      </c>
      <c r="KA45" s="4">
        <f>'44'!KA1</f>
        <v>4</v>
      </c>
      <c r="KB45" s="4">
        <f>'44'!KB1</f>
        <v>4</v>
      </c>
      <c r="KC45" s="4">
        <f>'44'!KC1</f>
        <v>4</v>
      </c>
      <c r="KD45" s="4">
        <f>'44'!KD1</f>
        <v>4</v>
      </c>
      <c r="KE45" s="4">
        <f>'44'!KE1</f>
        <v>0</v>
      </c>
      <c r="KF45" s="4">
        <f>'44'!KF1</f>
        <v>0</v>
      </c>
      <c r="KG45" s="4">
        <f>'44'!KG1</f>
        <v>1</v>
      </c>
      <c r="KH45" s="4">
        <f>'44'!KH1</f>
        <v>0</v>
      </c>
      <c r="KI45" s="4">
        <f>'44'!KI1</f>
        <v>0</v>
      </c>
      <c r="KJ45" s="4">
        <f>'44'!KJ1</f>
        <v>2</v>
      </c>
      <c r="KK45" s="4">
        <f>'44'!KK1</f>
        <v>1</v>
      </c>
      <c r="KL45" s="4">
        <f>'44'!KL1</f>
        <v>2</v>
      </c>
      <c r="KM45" s="4">
        <f>'44'!KM1</f>
        <v>4</v>
      </c>
      <c r="KN45" s="4">
        <f>'44'!KN1</f>
        <v>1</v>
      </c>
      <c r="KO45" s="4">
        <f>'44'!KO1</f>
        <v>2</v>
      </c>
      <c r="KP45" s="4">
        <f>'44'!KP1</f>
        <v>0</v>
      </c>
      <c r="KQ45" s="4">
        <f>'44'!KQ1</f>
        <v>1</v>
      </c>
      <c r="KR45" s="4">
        <f>'44'!KR1</f>
        <v>2</v>
      </c>
      <c r="KS45" s="4">
        <f>'44'!KS1</f>
        <v>0</v>
      </c>
      <c r="KT45" s="4">
        <f>'44'!KT1</f>
        <v>2</v>
      </c>
      <c r="KU45" s="4">
        <f>'44'!KU1</f>
        <v>2</v>
      </c>
      <c r="KV45" s="4">
        <f>'44'!KV1</f>
        <v>2.5</v>
      </c>
      <c r="KW45" s="4">
        <f>'44'!KW1</f>
        <v>2</v>
      </c>
      <c r="KX45" s="4">
        <f>'44'!KX1</f>
        <v>2</v>
      </c>
      <c r="KY45" s="4">
        <f>'44'!KY1</f>
        <v>2</v>
      </c>
      <c r="KZ45" s="4">
        <f>'44'!KZ1</f>
        <v>0.5</v>
      </c>
      <c r="LA45" s="4">
        <f>'44'!LA1</f>
        <v>1.5</v>
      </c>
      <c r="LB45" s="4">
        <f>'44'!LB1</f>
        <v>3</v>
      </c>
      <c r="LC45" s="4">
        <f>'44'!LC1</f>
        <v>0.5</v>
      </c>
      <c r="LD45" s="4">
        <f>'44'!LD1</f>
        <v>2</v>
      </c>
      <c r="LE45" s="4">
        <f>'44'!LE1</f>
        <v>1.25</v>
      </c>
      <c r="LF45" s="4">
        <f>'44'!LF1</f>
        <v>2</v>
      </c>
      <c r="LG45" s="4">
        <f>'44'!LG1</f>
        <v>2.5</v>
      </c>
      <c r="LH45" s="4">
        <f>'44'!LH1</f>
        <v>1.25</v>
      </c>
      <c r="LI45" s="4">
        <f>'44'!LI1</f>
        <v>4.3159835071549839</v>
      </c>
      <c r="LJ45" s="4">
        <f>'44'!LJ1</f>
        <v>4.6631506927418895</v>
      </c>
      <c r="LK45" s="4">
        <f>'44'!LK1</f>
        <v>4.2241683178071394</v>
      </c>
      <c r="LL45" s="4">
        <f>'44'!LL1</f>
        <v>3.6693962304333936</v>
      </c>
      <c r="LM45" s="4">
        <f>'44'!LM1</f>
        <v>2.8612940802711004</v>
      </c>
      <c r="LN45" s="4">
        <f>'44'!LN1</f>
        <v>0.83697377153947949</v>
      </c>
      <c r="LO45" s="4">
        <f>'44'!LO1</f>
        <v>1.7028214547128873</v>
      </c>
      <c r="LP45" s="4">
        <f>'44'!LP1</f>
        <v>0.62015145929578475</v>
      </c>
      <c r="LQ45" s="4">
        <f>'44'!LQ1</f>
        <v>0.50617517735515405</v>
      </c>
      <c r="LR45" s="4">
        <f>'44'!LR1</f>
        <v>0.6292327342780818</v>
      </c>
      <c r="LS45" s="4">
        <f>'44'!LS1</f>
        <v>0.25254878722172092</v>
      </c>
      <c r="LT45" s="4">
        <f>'44'!LT1</f>
        <v>0.25828703408269843</v>
      </c>
      <c r="LU45" s="4">
        <f>'44'!LU1</f>
        <v>0.44933716589348605</v>
      </c>
      <c r="LV45" s="4">
        <f>'44'!LV1</f>
        <v>0.53740932918447992</v>
      </c>
      <c r="LW45" s="4">
        <f>'44'!LW1</f>
        <v>0.624200164718553</v>
      </c>
      <c r="LX45" s="4">
        <f>'44'!LX1</f>
        <v>0.6632948951379054</v>
      </c>
      <c r="LY45" s="4">
        <f>'44'!LY1</f>
        <v>0.42966241578735009</v>
      </c>
      <c r="LZ45" s="4">
        <f>'44'!LZ1</f>
        <v>0.85601297806065069</v>
      </c>
      <c r="MA45" s="4">
        <f>'44'!MA1</f>
        <v>1.7272782674053158</v>
      </c>
      <c r="MB45" s="4">
        <f>'44'!MB1</f>
        <v>0.54062296441049329</v>
      </c>
      <c r="MC45" s="4">
        <f>'44'!MC1</f>
        <v>1.2957404469482612</v>
      </c>
      <c r="MD45" s="4">
        <f>'44'!MD1</f>
        <v>1.5453488597795648</v>
      </c>
      <c r="ME45" s="4">
        <f>'44'!ME1</f>
        <v>1.3048620440828465</v>
      </c>
      <c r="MF45" s="4">
        <f>'44'!MF1</f>
        <v>1.544774486374872</v>
      </c>
      <c r="MG45" s="4">
        <f>'44'!MG1</f>
        <v>0.96390284036879559</v>
      </c>
      <c r="MH45" s="4">
        <f>'44'!MH1</f>
        <v>4.3159835071549839</v>
      </c>
      <c r="MI45" s="4">
        <f>'44'!MI1</f>
        <v>4.6631506927418895</v>
      </c>
      <c r="MJ45" s="4">
        <f>'44'!MJ1</f>
        <v>4.2241683178071394</v>
      </c>
      <c r="MK45" s="4">
        <f>'44'!MK1</f>
        <v>3.6693962304333936</v>
      </c>
      <c r="ML45" s="4">
        <f>'44'!ML1</f>
        <v>2.8612940802711004</v>
      </c>
      <c r="MM45" s="4">
        <f>'44'!MM1</f>
        <v>1.497858614698792</v>
      </c>
      <c r="MN45" s="4">
        <f>'44'!MN1</f>
        <v>1.683591024086589</v>
      </c>
      <c r="MO45" s="4">
        <f>'44'!MO1</f>
        <v>1.4565817237461451</v>
      </c>
      <c r="MP45" s="4">
        <f>'44'!MP1</f>
        <v>1.4117832626949385</v>
      </c>
      <c r="MQ45" s="4">
        <f>'44'!MQ1</f>
        <v>1.4264626690740916</v>
      </c>
      <c r="MR45" s="4">
        <f>'44'!MR1</f>
        <v>2.9942453306410903</v>
      </c>
      <c r="MS45" s="4">
        <f>'44'!MS1</f>
        <v>5.3666714786283283</v>
      </c>
      <c r="MT45" s="4">
        <f>'44'!MT1</f>
        <v>2.6863961348621235</v>
      </c>
      <c r="MU45" s="4">
        <f>'44'!MU1</f>
        <v>2.4044279773367943</v>
      </c>
      <c r="MV45" s="4">
        <f>'44'!MV1</f>
        <v>2.4961152940089613</v>
      </c>
      <c r="MW45" s="4">
        <f>'44'!MW1</f>
        <v>0.89765238350699295</v>
      </c>
      <c r="MX45" s="4">
        <f>'44'!MX1</f>
        <v>1.608013770046838</v>
      </c>
      <c r="MY45" s="4">
        <f>'44'!MY1</f>
        <v>0.82438717005204487</v>
      </c>
      <c r="MZ45" s="4">
        <f>'44'!MZ1</f>
        <v>0.78374447111332313</v>
      </c>
      <c r="NA45" s="4">
        <f>'44'!NA1</f>
        <v>0.88283287307302405</v>
      </c>
      <c r="NB45" s="4">
        <f>'44'!NB1</f>
        <v>0.15804810557684121</v>
      </c>
      <c r="NC45" s="4">
        <f>'44'!NC1</f>
        <v>0.18524136642433742</v>
      </c>
      <c r="ND45" s="4">
        <f>'44'!ND1</f>
        <v>0.13303805366507099</v>
      </c>
      <c r="NE45" s="4">
        <f>'44'!NE1</f>
        <v>0.12642260947482642</v>
      </c>
      <c r="NF45" s="4">
        <f>'44'!NF1</f>
        <v>0.15103429716233591</v>
      </c>
      <c r="NG45" s="4">
        <f>'44'!NG1</f>
        <v>0.85031016947871885</v>
      </c>
      <c r="NH45" s="4">
        <f>'44'!NH1</f>
        <v>0.90852518164214424</v>
      </c>
      <c r="NI45" s="4">
        <f>'44'!NI1</f>
        <v>0.53955485712952089</v>
      </c>
      <c r="NJ45" s="4">
        <f>'44'!NJ1</f>
        <v>0.41875847896414153</v>
      </c>
      <c r="NK45" s="4">
        <f>'44'!NK1</f>
        <v>0.2186178208130877</v>
      </c>
      <c r="NL45" s="4">
        <f>'44'!NL1</f>
        <v>0.83697377153947949</v>
      </c>
      <c r="NM45" s="4">
        <f>'44'!NM1</f>
        <v>1.7028214547128875</v>
      </c>
      <c r="NN45" s="4">
        <f>'44'!NN1</f>
        <v>0.62015145929578486</v>
      </c>
      <c r="NO45" s="4">
        <f>'44'!NO1</f>
        <v>0.50617517735515394</v>
      </c>
      <c r="NP45" s="4">
        <f>'44'!NP1</f>
        <v>0.6292327342780818</v>
      </c>
      <c r="NQ45" s="4">
        <f>'44'!NQ1</f>
        <v>1.4837752272435341</v>
      </c>
      <c r="NR45" s="4">
        <f>'44'!NR1</f>
        <v>2.6354678009301402</v>
      </c>
      <c r="NS45" s="4">
        <f>'44'!NS1</f>
        <v>1.3645083746295015</v>
      </c>
      <c r="NT45" s="4">
        <f>'44'!NT1</f>
        <v>1.265946874523372</v>
      </c>
      <c r="NU45" s="4">
        <f>'44'!NU1</f>
        <v>1.325540368907377</v>
      </c>
      <c r="NV45" s="4">
        <f>'44'!NV1</f>
        <v>2.0102277747101049</v>
      </c>
      <c r="NW45" s="4">
        <f>'44'!NW1</f>
        <v>2.3146903079320444</v>
      </c>
      <c r="NX45" s="4">
        <f>'44'!NX1</f>
        <v>1.9480002868758093</v>
      </c>
      <c r="NY45" s="4">
        <f>'44'!NY1</f>
        <v>1.8396321750548483</v>
      </c>
      <c r="NZ45" s="4">
        <f>'44'!NZ1</f>
        <v>1.7455452342487883</v>
      </c>
      <c r="OA45" s="4">
        <f>'44'!OA1</f>
        <v>0.24277029938990721</v>
      </c>
      <c r="OB45" s="4">
        <f>'44'!OB1</f>
        <v>0.25487814668508346</v>
      </c>
      <c r="OC45" s="4">
        <f>'44'!OC1</f>
        <v>0.44386010274683585</v>
      </c>
      <c r="OD45" s="4">
        <f>'44'!OD1</f>
        <v>0.55237859175241255</v>
      </c>
      <c r="OE45" s="4">
        <f>'44'!OE1</f>
        <v>0.63529094998257785</v>
      </c>
      <c r="OF45" s="4">
        <f>'44'!OF1</f>
        <v>0.16207824757794412</v>
      </c>
      <c r="OG45" s="4">
        <f>'44'!OG1</f>
        <v>0.15138958514189296</v>
      </c>
      <c r="OH45" s="4">
        <f>'44'!OH1</f>
        <v>0.3047272223114838</v>
      </c>
      <c r="OI45" s="4">
        <f>'44'!OI1</f>
        <v>0.39126302623674886</v>
      </c>
      <c r="OJ45" s="4">
        <f>'44'!OJ1</f>
        <v>0.44536107656777402</v>
      </c>
      <c r="OK45" s="4">
        <f>'44'!OK1</f>
        <v>0.89483556680477783</v>
      </c>
      <c r="OL45" s="4">
        <f>'44'!OL1</f>
        <v>0.70053385237891408</v>
      </c>
      <c r="OM45" s="4">
        <f>'44'!OM1</f>
        <v>0.79056882567422482</v>
      </c>
      <c r="ON45" s="4">
        <f>'44'!ON1</f>
        <v>0.71113616388469625</v>
      </c>
      <c r="OO45" s="4">
        <f>'44'!OO1</f>
        <v>0.41938620328588166</v>
      </c>
      <c r="OP45" s="4">
        <f>'44'!OP1</f>
        <v>5.7167433858743664</v>
      </c>
      <c r="OQ45" s="4">
        <f>'44'!OQ1</f>
        <v>5.0642163757522658</v>
      </c>
      <c r="OR45" s="4">
        <f>'44'!OR1</f>
        <v>4.4415997934639959</v>
      </c>
      <c r="OS45" s="4">
        <f>'44'!OS1</f>
        <v>7.7598039215686274</v>
      </c>
      <c r="OT45" s="4">
        <f>'44'!OT1</f>
        <v>3.61807949906868</v>
      </c>
      <c r="OU45" s="4">
        <f>'44'!OU1</f>
        <v>1.160267044305078</v>
      </c>
      <c r="OV45" s="4">
        <f>'44'!OV1</f>
        <v>0.84842823431596703</v>
      </c>
      <c r="OW45" s="4">
        <f>'44'!OW1</f>
        <v>1.9272627383500656</v>
      </c>
      <c r="OX45" s="4">
        <f>'44'!OX1</f>
        <v>2.2259303003833506</v>
      </c>
      <c r="OY45" s="4">
        <f>'44'!OY1</f>
        <v>1.4942263279445727</v>
      </c>
      <c r="OZ45" s="4">
        <f>'44'!OZ1</f>
        <v>1.2419024659600544</v>
      </c>
      <c r="PA45" s="4">
        <f>'44'!PA1</f>
        <v>0.9042197332586781</v>
      </c>
      <c r="PB45" s="4">
        <f>'44'!PB1</f>
        <v>1.5585660739158171</v>
      </c>
      <c r="PC45" s="4">
        <f>'44'!PC1</f>
        <v>3.0481781849244212</v>
      </c>
      <c r="PD45" s="4">
        <f>'44'!PD1</f>
        <v>0.96397309596967484</v>
      </c>
      <c r="PE45" s="4">
        <f>'44'!PE1</f>
        <v>4.9174754692832767</v>
      </c>
      <c r="PF45" s="4">
        <f>'44'!PF1</f>
        <v>3.5008328485012714</v>
      </c>
      <c r="PG45" s="4">
        <f>'44'!PG1</f>
        <v>3.4685892737509949</v>
      </c>
      <c r="PH45" s="4">
        <f>'44'!PH1</f>
        <v>5.6719859879433798</v>
      </c>
      <c r="PI45" s="4">
        <f>'44'!PI1</f>
        <v>1.5443332931581697</v>
      </c>
      <c r="PJ45" s="4">
        <f>'44'!PJ1</f>
        <v>1.1949657319570397</v>
      </c>
      <c r="PK45" s="4">
        <f>'44'!PK1</f>
        <v>0.9237063619259982</v>
      </c>
      <c r="PL45" s="4">
        <f>'44'!PL1</f>
        <v>1.3419173425462341</v>
      </c>
      <c r="PM45" s="4">
        <f>'44'!PM1</f>
        <v>1.3687007718621174</v>
      </c>
      <c r="PN45" s="4">
        <f>'44'!PN1</f>
        <v>0.89896139206090275</v>
      </c>
      <c r="PO45" s="12">
        <f>'44'!PO1</f>
        <v>2.0482599363300751</v>
      </c>
      <c r="PP45" s="4">
        <f>'44'!PP1</f>
        <v>2.6221514844420297</v>
      </c>
      <c r="PQ45" s="4">
        <f>'44'!PQ1</f>
        <v>1.9545396816578191</v>
      </c>
      <c r="PR45" s="4">
        <f>'44'!PR1</f>
        <v>1.7416561987087853</v>
      </c>
      <c r="PS45" s="4">
        <f>'44'!PS1</f>
        <v>1.5471525130032784</v>
      </c>
      <c r="PT45" s="4">
        <f>'44'!PT1</f>
        <v>0.99531995305666265</v>
      </c>
      <c r="PU45" s="4">
        <f>'44'!PU1</f>
        <v>1.609426465981634</v>
      </c>
      <c r="PV45" s="4">
        <f>'44'!PV1</f>
        <v>0.77100018725929342</v>
      </c>
      <c r="PW45" s="4">
        <f>'44'!PW1</f>
        <v>0.65716998361022072</v>
      </c>
      <c r="PX45" s="4">
        <f>'44'!PX1</f>
        <v>0.65772355939710225</v>
      </c>
      <c r="PY45" s="4">
        <f>'44'!PY1</f>
        <v>0.43322803792420972</v>
      </c>
      <c r="PZ45" s="4">
        <f>'44'!PZ1</f>
        <v>0.36893386140196349</v>
      </c>
      <c r="QA45" s="4">
        <f>'44'!QA1</f>
        <v>0.51305205024418143</v>
      </c>
      <c r="QB45" s="4">
        <f>'44'!QB1</f>
        <v>0.55159259395795257</v>
      </c>
      <c r="QC45" s="4">
        <f>'44'!QC1</f>
        <v>0.50001274327874456</v>
      </c>
      <c r="QD45" s="4">
        <f>'44'!QD1</f>
        <v>2.4276250589483794</v>
      </c>
      <c r="QE45" s="4">
        <f>'44'!QE1</f>
        <v>1.9219939858489308</v>
      </c>
      <c r="QF45" s="4">
        <f>'44'!QF1</f>
        <v>2.4311175726208192</v>
      </c>
      <c r="QG45" s="4">
        <f>'44'!QG1</f>
        <v>3.7509593738138762</v>
      </c>
      <c r="QH45" s="4">
        <f>'44'!QH1</f>
        <v>1.7151378326514115</v>
      </c>
      <c r="QI45" s="4">
        <f>'44'!QI1</f>
        <v>1.7207627514627422</v>
      </c>
      <c r="QJ45" s="4">
        <f>'44'!QJ1</f>
        <v>1.8050760519547679</v>
      </c>
      <c r="QK45" s="4">
        <f>'44'!QK1</f>
        <v>1.6384766688084242</v>
      </c>
      <c r="QL45" s="4">
        <f>'44'!QL1</f>
        <v>2.118198482907149</v>
      </c>
      <c r="QM45" s="4">
        <f>'44'!QM1</f>
        <v>1.2334084308442306</v>
      </c>
    </row>
    <row r="46" spans="1:455" x14ac:dyDescent="0.25">
      <c r="A46" s="6" t="s">
        <v>534</v>
      </c>
      <c r="B46" s="4">
        <f>MEDIAN(FY2:FY101)</f>
        <v>0.34112089346804964</v>
      </c>
      <c r="C46" s="4">
        <f t="shared" ref="C46:F46" si="32">MEDIAN(FZ2:FZ101)</f>
        <v>0.33816066014987567</v>
      </c>
      <c r="D46" s="4">
        <f t="shared" si="32"/>
        <v>0.30947331680289247</v>
      </c>
      <c r="E46" s="4">
        <f t="shared" si="32"/>
        <v>0.29672253085321443</v>
      </c>
      <c r="F46" s="4">
        <f t="shared" si="32"/>
        <v>0.3118445000503528</v>
      </c>
      <c r="N46">
        <f>IFERROR('45'!N1,0)</f>
        <v>17199</v>
      </c>
      <c r="O46" s="4">
        <f>'45'!O1</f>
        <v>42815</v>
      </c>
      <c r="P46" s="4">
        <f>'45'!P1</f>
        <v>48930</v>
      </c>
      <c r="Q46" s="4">
        <f>'45'!Q1</f>
        <v>31032</v>
      </c>
      <c r="R46" s="4">
        <f>'45'!R1</f>
        <v>15671</v>
      </c>
      <c r="S46" s="4">
        <f>'45'!S1</f>
        <v>34926</v>
      </c>
      <c r="T46" s="4">
        <f>'45'!T1</f>
        <v>56274</v>
      </c>
      <c r="U46" s="4">
        <f>'45'!U1</f>
        <v>67593</v>
      </c>
      <c r="V46" s="4">
        <f>'45'!V1</f>
        <v>45644</v>
      </c>
      <c r="W46" s="4">
        <f>'45'!W1</f>
        <v>25262</v>
      </c>
      <c r="X46" s="7">
        <f>'45'!X1</f>
        <v>-7.5383005804228895E-2</v>
      </c>
      <c r="Y46" s="7">
        <f>'45'!Y1</f>
        <v>7.274749690106129E-2</v>
      </c>
      <c r="Z46" s="7">
        <f>'45'!Z1</f>
        <v>9.7764552070728233E-2</v>
      </c>
      <c r="AA46" s="7">
        <f>'45'!AA1</f>
        <v>3.4247498153543977E-2</v>
      </c>
      <c r="AB46" s="7">
        <f>'45'!AB1</f>
        <v>-0.1657767536838079</v>
      </c>
      <c r="AC46" s="7">
        <f>'45'!AC1</f>
        <v>0.11182789061053151</v>
      </c>
      <c r="AD46" s="7">
        <f>'45'!AD1</f>
        <v>4.8019207683073231E-2</v>
      </c>
      <c r="AE46" s="7">
        <f>'45'!AE1</f>
        <v>-3.4474381932009052E-2</v>
      </c>
      <c r="AF46" s="7">
        <f>'45'!AF1</f>
        <v>-6.6130674964681811E-3</v>
      </c>
      <c r="AG46" s="7">
        <f>'45'!AG1</f>
        <v>4.480803038364501E-2</v>
      </c>
      <c r="AH46" s="7">
        <f>'45'!AH1</f>
        <v>0.13632526377670853</v>
      </c>
      <c r="AI46" s="7">
        <f>'45'!AI1</f>
        <v>9.4641784262357073E-2</v>
      </c>
      <c r="AJ46" s="4">
        <f>'45'!AJ1</f>
        <v>384938</v>
      </c>
      <c r="AK46" s="4">
        <f>'45'!AK1</f>
        <v>440733</v>
      </c>
      <c r="AL46" s="4">
        <f>'45'!AL1</f>
        <v>448404</v>
      </c>
      <c r="AM46" s="4">
        <f>'45'!AM1</f>
        <v>393562</v>
      </c>
      <c r="AN46" s="4">
        <f>'45'!AN1</f>
        <v>343650</v>
      </c>
      <c r="AO46" s="4">
        <f>'45'!AO1</f>
        <v>2.4581421727132676E-2</v>
      </c>
      <c r="AP46" s="4">
        <f>'45'!AP1</f>
        <v>1.7846587855991403E-2</v>
      </c>
      <c r="AQ46" s="4">
        <f>'45'!AQ1</f>
        <v>8.7149597557590899E-2</v>
      </c>
      <c r="AR46" s="4">
        <f>'45'!AR1</f>
        <v>0.11045956634392472</v>
      </c>
      <c r="AS46" s="4">
        <f>'45'!AS1</f>
        <v>5.9193635690981414E-3</v>
      </c>
      <c r="AT46" s="4">
        <f>'45'!AT1</f>
        <v>1.1570028272020858</v>
      </c>
      <c r="AU46" s="4">
        <f>'45'!AU1</f>
        <v>1.1440959161741</v>
      </c>
      <c r="AV46" s="4">
        <f>'45'!AV1</f>
        <v>1.0227369005361029</v>
      </c>
      <c r="AW46" s="4">
        <f>'45'!AW1</f>
        <v>0.72186295549319224</v>
      </c>
      <c r="AX46" s="4">
        <f>'45'!AX1</f>
        <v>0.48754798309604563</v>
      </c>
      <c r="AY46" s="4">
        <f>'45'!AY1</f>
        <v>1.4544007855220167</v>
      </c>
      <c r="AZ46" s="4">
        <f>'45'!AZ1</f>
        <v>1.3671010209564751</v>
      </c>
      <c r="BA46" s="4">
        <f>'45'!BA1</f>
        <v>1.272192763340491</v>
      </c>
      <c r="BB46" s="4">
        <f>'45'!BB1</f>
        <v>0.94054992930300663</v>
      </c>
      <c r="BC46" s="4">
        <f>'45'!BC1</f>
        <v>0.63338679962060451</v>
      </c>
      <c r="BD46" s="4">
        <f>'45'!BD1</f>
        <v>53682</v>
      </c>
      <c r="BE46" s="4">
        <f>'45'!BE1</f>
        <v>54654</v>
      </c>
      <c r="BF46" s="4">
        <f>'45'!BF1</f>
        <v>37267</v>
      </c>
      <c r="BG46" s="4">
        <f>'45'!BG1</f>
        <v>-8283</v>
      </c>
      <c r="BH46" s="4">
        <f>'45'!BH1</f>
        <v>-73826</v>
      </c>
      <c r="BI46" s="4">
        <f>'45'!BI1</f>
        <v>10.942252524123543</v>
      </c>
      <c r="BJ46" s="4">
        <f>'45'!BJ1</f>
        <v>12.370549273612179</v>
      </c>
      <c r="BK46" s="4">
        <f>'45'!BK1</f>
        <v>20.631819035607911</v>
      </c>
      <c r="BL46" s="4">
        <f>'45'!BL1</f>
        <v>-73.80985150307859</v>
      </c>
      <c r="BM46" s="4">
        <f>'45'!BM1</f>
        <v>-7.0643675669818222</v>
      </c>
      <c r="BN46" s="4">
        <f>'45'!BN1</f>
        <v>33.356934433318237</v>
      </c>
      <c r="BO46" s="4">
        <f>'45'!BO1</f>
        <v>29.50556130749889</v>
      </c>
      <c r="BP46" s="4">
        <f>'45'!BP1</f>
        <v>17.691120660279935</v>
      </c>
      <c r="BQ46" s="4">
        <f>'45'!BQ1</f>
        <v>-4.9451393352928763</v>
      </c>
      <c r="BR46" s="4">
        <f>'45'!BR1</f>
        <v>-51.66775320496842</v>
      </c>
      <c r="BS46" s="4">
        <f>'45'!BS1</f>
        <v>2.4791208411050602E-2</v>
      </c>
      <c r="BT46" s="4">
        <f>'45'!BT1</f>
        <v>5.7062700332527007E-2</v>
      </c>
      <c r="BU46" s="4">
        <f>'45'!BU1</f>
        <v>6.9956664898567847E-2</v>
      </c>
      <c r="BV46" s="4">
        <f>'45'!BV1</f>
        <v>4.870492181503995E-2</v>
      </c>
      <c r="BW46" s="4">
        <f>'45'!BW1</f>
        <v>2.5438076763872768E-2</v>
      </c>
      <c r="BX46" s="4">
        <f>'45'!BX1</f>
        <v>5.0343493514992343E-2</v>
      </c>
      <c r="BY46" s="4">
        <f>'45'!BY1</f>
        <v>7.500049979008816E-2</v>
      </c>
      <c r="BZ46" s="4">
        <f>'45'!BZ1</f>
        <v>9.6639706733883016E-2</v>
      </c>
      <c r="CA46" s="4">
        <f>'45'!CA1</f>
        <v>7.1638548959966603E-2</v>
      </c>
      <c r="CB46" s="4">
        <f>'45'!CB1</f>
        <v>4.1006744637161245E-2</v>
      </c>
      <c r="CC46" s="4">
        <f>'45'!CC1</f>
        <v>4.0629990456121784E-2</v>
      </c>
      <c r="CD46" s="4">
        <f>'45'!CD1</f>
        <v>0.10047497688477117</v>
      </c>
      <c r="CE46" s="4">
        <f>'45'!CE1</f>
        <v>0.11997028326521204</v>
      </c>
      <c r="CF46" s="4">
        <f>'45'!CF1</f>
        <v>8.6459137247472284E-2</v>
      </c>
      <c r="CG46" s="4">
        <f>'45'!CG1</f>
        <v>4.779361308247608E-2</v>
      </c>
      <c r="CH46" s="4">
        <f>'45'!CH1</f>
        <v>2.9279777733136763E-2</v>
      </c>
      <c r="CI46" s="4">
        <f>'45'!CI1</f>
        <v>6.332643100133116E-2</v>
      </c>
      <c r="CJ46" s="4">
        <f>'45'!CJ1</f>
        <v>6.3637522337511673E-2</v>
      </c>
      <c r="CK46" s="4">
        <f>'45'!CK1</f>
        <v>5.0758382444587295E-2</v>
      </c>
      <c r="CL46" s="4">
        <f>'45'!CL1</f>
        <v>3.0047897164902002E-2</v>
      </c>
      <c r="CM46" s="4">
        <f>'45'!CM1</f>
        <v>0.97072022226686328</v>
      </c>
      <c r="CN46" s="4">
        <f>'45'!CN1</f>
        <v>0.93667356899866883</v>
      </c>
      <c r="CO46" s="4">
        <f>'45'!CO1</f>
        <v>0.93636247766248837</v>
      </c>
      <c r="CP46" s="4">
        <f>'45'!CP1</f>
        <v>0.9492416175554127</v>
      </c>
      <c r="CQ46" s="4">
        <f>'45'!CQ1</f>
        <v>0.96995210283509803</v>
      </c>
      <c r="CR46" s="4">
        <f>'45'!CR1</f>
        <v>2.9923481903940039E-2</v>
      </c>
      <c r="CS46" s="4">
        <f>'45'!CS1</f>
        <v>6.5496004307760092E-2</v>
      </c>
      <c r="CT46" s="4">
        <f>'45'!CT1</f>
        <v>6.6831206471959712E-2</v>
      </c>
      <c r="CU46" s="4">
        <f>'45'!CU1</f>
        <v>4.8856903997569118E-2</v>
      </c>
      <c r="CV46" s="4">
        <f>'45'!CV1</f>
        <v>2.9656221731873388E-2</v>
      </c>
      <c r="CW46" s="4">
        <f>'45'!CW1</f>
        <v>0.84670070370765427</v>
      </c>
      <c r="CX46" s="4">
        <f>'45'!CX1</f>
        <v>0.90108820961862679</v>
      </c>
      <c r="CY46" s="4">
        <f>'45'!CY1</f>
        <v>1.0992990036215049</v>
      </c>
      <c r="CZ46" s="4">
        <f>'45'!CZ1</f>
        <v>0.95954440368959559</v>
      </c>
      <c r="DA46" s="4">
        <f>'45'!DA1</f>
        <v>0.84658425926677439</v>
      </c>
      <c r="DB46" s="4">
        <f>'45'!DB1</f>
        <v>431.08503205641114</v>
      </c>
      <c r="DC46" s="4">
        <f>'45'!DC1</f>
        <v>405.06578168909925</v>
      </c>
      <c r="DD46" s="4">
        <f>'45'!DD1</f>
        <v>332.02977424481651</v>
      </c>
      <c r="DE46" s="4">
        <f>'45'!DE1</f>
        <v>380.38885808360607</v>
      </c>
      <c r="DF46" s="4">
        <f>'45'!DF1</f>
        <v>431.14432616090227</v>
      </c>
      <c r="DG46" s="4">
        <f>'45'!DG1</f>
        <v>16.718904764615473</v>
      </c>
      <c r="DH46" s="4">
        <f>'45'!DH1</f>
        <v>20.363844462516191</v>
      </c>
      <c r="DI46" s="4">
        <f>'45'!DI1</f>
        <v>22.512326521051708</v>
      </c>
      <c r="DJ46" s="4">
        <f>'45'!DJ1</f>
        <v>20.065213823886573</v>
      </c>
      <c r="DK46" s="4">
        <f>'45'!DK1</f>
        <v>17.758580768183055</v>
      </c>
      <c r="DL46" s="4">
        <f>'45'!DL1</f>
        <v>21.831573607171919</v>
      </c>
      <c r="DM46" s="4">
        <f>'45'!DM1</f>
        <v>17.923923975743232</v>
      </c>
      <c r="DN46" s="4">
        <f>'45'!DN1</f>
        <v>16.213339818906832</v>
      </c>
      <c r="DO46" s="4">
        <f>'45'!DO1</f>
        <v>18.190685791022414</v>
      </c>
      <c r="DP46" s="4">
        <f>'45'!DP1</f>
        <v>20.553444262502541</v>
      </c>
      <c r="DQ46" s="4">
        <f>'45'!DQ1</f>
        <v>4.390740159363741</v>
      </c>
      <c r="DR46" s="4">
        <f>'45'!DR1</f>
        <v>4.0321811111906296</v>
      </c>
      <c r="DS46" s="4">
        <f>'45'!DS1</f>
        <v>6.0024669190834929</v>
      </c>
      <c r="DT46" s="4">
        <f>'45'!DT1</f>
        <v>7.1769325585490407</v>
      </c>
      <c r="DU46" s="4">
        <f>'45'!DU1</f>
        <v>5.3773598523513462</v>
      </c>
      <c r="DV46" s="4">
        <f>'45'!DV1</f>
        <v>83.129492238705353</v>
      </c>
      <c r="DW46" s="4">
        <f>'45'!DW1</f>
        <v>90.521727555095396</v>
      </c>
      <c r="DX46" s="4">
        <f>'45'!DX1</f>
        <v>60.808331794310206</v>
      </c>
      <c r="DY46" s="4">
        <f>'45'!DY1</f>
        <v>50.857381899906272</v>
      </c>
      <c r="DZ46" s="4">
        <f>'45'!DZ1</f>
        <v>67.877175792949259</v>
      </c>
      <c r="EA46" s="4">
        <f>'45'!EA1</f>
        <v>2.2872573642505305</v>
      </c>
      <c r="EB46" s="4">
        <f>'45'!EB1</f>
        <v>2.1923893834006192</v>
      </c>
      <c r="EC46" s="4">
        <f>'45'!EC1</f>
        <v>2.9885880423206386</v>
      </c>
      <c r="ED46" s="4">
        <f>'45'!ED1</f>
        <v>2.4059242293661383</v>
      </c>
      <c r="EE46" s="4">
        <f>'45'!EE1</f>
        <v>1.9017429988331389</v>
      </c>
      <c r="EF46" s="4">
        <f>'45'!EF1</f>
        <v>159.57976819963159</v>
      </c>
      <c r="EG46" s="4">
        <f>'45'!EG1</f>
        <v>166.48502440467388</v>
      </c>
      <c r="EH46" s="4">
        <f>'45'!EH1</f>
        <v>122.13125222724825</v>
      </c>
      <c r="EI46" s="4">
        <f>'45'!EI1</f>
        <v>151.7088508211925</v>
      </c>
      <c r="EJ46" s="4">
        <f>'45'!EJ1</f>
        <v>191.9291934945756</v>
      </c>
      <c r="EK46" s="4">
        <f>'45'!EK1</f>
        <v>0.38982982440461605</v>
      </c>
      <c r="EL46" s="4">
        <f>'45'!EL1</f>
        <v>0.43207053037724158</v>
      </c>
      <c r="EM46" s="4">
        <f>'45'!EM1</f>
        <v>0.41688338983147777</v>
      </c>
      <c r="EN46" s="4">
        <f>'45'!EN1</f>
        <v>0.43667120254008912</v>
      </c>
      <c r="EO46" s="4">
        <f>'45'!EO1</f>
        <v>0.46775154412421172</v>
      </c>
      <c r="EP46" s="4">
        <f>'45'!EP1</f>
        <v>0.610170175595384</v>
      </c>
      <c r="EQ46" s="4">
        <f>'45'!EQ1</f>
        <v>0.56792946962275848</v>
      </c>
      <c r="ER46" s="4">
        <f>'45'!ER1</f>
        <v>0.58311661016852223</v>
      </c>
      <c r="ES46" s="4">
        <f>'45'!ES1</f>
        <v>0.56332879745991093</v>
      </c>
      <c r="ET46" s="4">
        <f>'45'!ET1</f>
        <v>0.53224845587578828</v>
      </c>
      <c r="EU46" s="4">
        <f>'45'!EU1</f>
        <v>1.6388870515085943</v>
      </c>
      <c r="EV46" s="4">
        <f>'45'!EV1</f>
        <v>1.7607820222187804</v>
      </c>
      <c r="EW46" s="4">
        <f>'45'!EW1</f>
        <v>1.7149228517277142</v>
      </c>
      <c r="EX46" s="4">
        <f>'45'!EX1</f>
        <v>1.7751622223274759</v>
      </c>
      <c r="EY46" s="4">
        <f>'45'!EY1</f>
        <v>1.8788217964006111</v>
      </c>
      <c r="EZ46" s="4">
        <f>'45'!EZ1</f>
        <v>0.63888705150859426</v>
      </c>
      <c r="FA46" s="4">
        <f>'45'!FA1</f>
        <v>0.76078202221878033</v>
      </c>
      <c r="FB46" s="4">
        <f>'45'!FB1</f>
        <v>0.7149228517277143</v>
      </c>
      <c r="FC46" s="4">
        <f>'45'!FC1</f>
        <v>0.775162222327476</v>
      </c>
      <c r="FD46" s="4">
        <f>'45'!FD1</f>
        <v>0.8788217964006112</v>
      </c>
      <c r="FE46" s="4">
        <f>'45'!FE1</f>
        <v>0.16581930350160032</v>
      </c>
      <c r="FF46" s="4">
        <f>'45'!FF1</f>
        <v>-2.6889703459759265E-3</v>
      </c>
      <c r="FG46" s="4">
        <f>'45'!FG1</f>
        <v>0.10603828012318248</v>
      </c>
      <c r="FH46" s="4">
        <f>'45'!FH1</f>
        <v>0.14740981185584273</v>
      </c>
      <c r="FI46" s="4">
        <f>'45'!FI1</f>
        <v>2.5440211662561031E-2</v>
      </c>
      <c r="FJ46" s="4">
        <f>'45'!FJ1</f>
        <v>0.35937673324804215</v>
      </c>
      <c r="FK46" s="4">
        <f>'45'!FK1</f>
        <v>-5.6140091119686354E-3</v>
      </c>
      <c r="FL46" s="4">
        <f>'45'!FL1</f>
        <v>0.279873243204313</v>
      </c>
      <c r="FM46" s="4">
        <f>'45'!FM1</f>
        <v>0.32432733572470906</v>
      </c>
      <c r="FN46" s="4">
        <f>'45'!FN1</f>
        <v>4.5982037507461236E-2</v>
      </c>
      <c r="FO46" s="4">
        <f>'45'!FO1</f>
        <v>0.22960114148563221</v>
      </c>
      <c r="FP46" s="4">
        <f>'45'!FP1</f>
        <v>-4.2710372049581582E-3</v>
      </c>
      <c r="FQ46" s="4">
        <f>'45'!FQ1</f>
        <v>0.2000877771539116</v>
      </c>
      <c r="FR46" s="4">
        <f>'45'!FR1</f>
        <v>0.25140629832191486</v>
      </c>
      <c r="FS46" s="4">
        <f>'45'!FS1</f>
        <v>4.0410016804467368E-2</v>
      </c>
      <c r="FT46">
        <f>IFERROR('45'!FT1,0)</f>
        <v>0.67990681991479474</v>
      </c>
      <c r="FU46">
        <f>IFERROR('45'!FU1,0)</f>
        <v>-1.2731813443955537E-2</v>
      </c>
      <c r="FV46">
        <f>IFERROR('45'!FV1,0)</f>
        <v>0.5708749274216679</v>
      </c>
      <c r="FW46">
        <f>IFERROR('45'!FW1,0)</f>
        <v>0.63123911325018012</v>
      </c>
      <c r="FX46">
        <f>IFERROR('45'!FX1,0)</f>
        <v>9.2690400072753226E-2</v>
      </c>
      <c r="FY46" s="4">
        <f>'45'!FY1</f>
        <v>7.737901331019352E-2</v>
      </c>
      <c r="FZ46" s="4">
        <f>'45'!FZ1</f>
        <v>7.2841406609224127E-2</v>
      </c>
      <c r="GA46" s="4">
        <f>'45'!GA1</f>
        <v>5.3281729629571381E-2</v>
      </c>
      <c r="GB46" s="4">
        <f>'45'!GB1</f>
        <v>-1.3000221300398811E-2</v>
      </c>
      <c r="GC46" s="4">
        <f>'45'!GC1</f>
        <v>-0.11983864815070328</v>
      </c>
      <c r="GD46" s="4">
        <f>'45'!GD1</f>
        <v>2.4791208411050602E-2</v>
      </c>
      <c r="GE46" s="4">
        <f>'45'!GE1</f>
        <v>5.7062700332527007E-2</v>
      </c>
      <c r="GF46" s="4">
        <f>'45'!GF1</f>
        <v>6.9956664898567847E-2</v>
      </c>
      <c r="GG46" s="4">
        <f>'45'!GG1</f>
        <v>4.870492181503995E-2</v>
      </c>
      <c r="GH46" s="4">
        <f>'45'!GH1</f>
        <v>2.5438076763872768E-2</v>
      </c>
      <c r="GI46" s="4">
        <f>'45'!GI1</f>
        <v>5.0343493514992343E-2</v>
      </c>
      <c r="GJ46" s="4">
        <f>'45'!GJ1</f>
        <v>7.500049979008816E-2</v>
      </c>
      <c r="GK46" s="4">
        <f>'45'!GK1</f>
        <v>9.6639706733883016E-2</v>
      </c>
      <c r="GL46" s="4">
        <f>'45'!GL1</f>
        <v>7.1638548959966603E-2</v>
      </c>
      <c r="GM46" s="4">
        <f>'45'!GM1</f>
        <v>4.1006744637161245E-2</v>
      </c>
      <c r="GN46" s="4">
        <f>'45'!GN1</f>
        <v>0.20915194723201597</v>
      </c>
      <c r="GO46" s="4">
        <f>'45'!GO1</f>
        <v>0.19338544477985914</v>
      </c>
      <c r="GP46" s="4">
        <f>'45'!GP1</f>
        <v>0.20745375182469228</v>
      </c>
      <c r="GQ46" s="4">
        <f>'45'!GQ1</f>
        <v>0.22773537494722534</v>
      </c>
      <c r="GR46" s="4">
        <f>'45'!GR1</f>
        <v>0.2355347417802271</v>
      </c>
      <c r="GS46" s="4">
        <f>'45'!GS1</f>
        <v>0.84670070370765427</v>
      </c>
      <c r="GT46" s="4">
        <f>'45'!GT1</f>
        <v>0.90108820961862679</v>
      </c>
      <c r="GU46" s="4">
        <f>'45'!GU1</f>
        <v>1.0992990036215049</v>
      </c>
      <c r="GV46" s="4">
        <f>'45'!GV1</f>
        <v>0.95954440368959559</v>
      </c>
      <c r="GW46" s="4">
        <f>'45'!GW1</f>
        <v>0.84658425926677439</v>
      </c>
      <c r="GX46" s="4">
        <f>'45'!GX1</f>
        <v>1.1657472605563355</v>
      </c>
      <c r="GY46" s="4">
        <f>'45'!GY1</f>
        <v>1.3140938685751984</v>
      </c>
      <c r="GZ46" s="4">
        <f>'45'!GZ1</f>
        <v>1.5819468455162968</v>
      </c>
      <c r="HA46" s="4">
        <f>'45'!HA1</f>
        <v>1.3077870540836201</v>
      </c>
      <c r="HB46" s="4">
        <f>'45'!HB1</f>
        <v>1.0068453781785422</v>
      </c>
      <c r="HC46" s="4">
        <f>'45'!HC1</f>
        <v>0.38982982440461605</v>
      </c>
      <c r="HD46" s="4">
        <f>'45'!HD1</f>
        <v>0.43207053037724158</v>
      </c>
      <c r="HE46" s="4">
        <f>'45'!HE1</f>
        <v>0.41688338983147777</v>
      </c>
      <c r="HF46" s="4">
        <f>'45'!HF1</f>
        <v>0.43667120254008912</v>
      </c>
      <c r="HG46" s="4">
        <f>'45'!HG1</f>
        <v>0.46775154412421172</v>
      </c>
      <c r="HH46" s="4">
        <f>'45'!HH1</f>
        <v>5.0343493514992343E-2</v>
      </c>
      <c r="HI46" s="4">
        <f>'45'!HI1</f>
        <v>7.500049979008816E-2</v>
      </c>
      <c r="HJ46" s="4">
        <f>'45'!HJ1</f>
        <v>9.6639706733883016E-2</v>
      </c>
      <c r="HK46" s="4">
        <f>'45'!HK1</f>
        <v>7.1638548959966603E-2</v>
      </c>
      <c r="HL46" s="4">
        <f>'45'!HL1</f>
        <v>4.1006744637161245E-2</v>
      </c>
      <c r="HM46" s="4">
        <f>'45'!HM1</f>
        <v>0.8651395163126987</v>
      </c>
      <c r="HN46" s="4">
        <f>'45'!HN1</f>
        <v>0.94125800497124545</v>
      </c>
      <c r="HO46" s="4">
        <f>'45'!HO1</f>
        <v>1.1389539812962786</v>
      </c>
      <c r="HP46" s="4">
        <f>'45'!HP1</f>
        <v>1.0615842911245985</v>
      </c>
      <c r="HQ46" s="4">
        <f>'45'!HQ1</f>
        <v>0.88673392365817427</v>
      </c>
      <c r="HR46" s="4">
        <f>'45'!HR1</f>
        <v>1.4544007855220167</v>
      </c>
      <c r="HS46" s="4">
        <f>'45'!HS1</f>
        <v>1.3671010209564751</v>
      </c>
      <c r="HT46" s="4">
        <f>'45'!HT1</f>
        <v>1.272192763340491</v>
      </c>
      <c r="HU46" s="4">
        <f>'45'!HU1</f>
        <v>0.94054992930300663</v>
      </c>
      <c r="HV46" s="4">
        <f>'45'!HV1</f>
        <v>0.63338679962060451</v>
      </c>
      <c r="HW46" s="4">
        <f>'45'!HW1</f>
        <v>0.66154180795841977</v>
      </c>
      <c r="HX46" s="4">
        <f>'45'!HX1</f>
        <v>0.80888370222917616</v>
      </c>
      <c r="HY46" s="4">
        <f>'45'!HY1</f>
        <v>1.0017661177205293</v>
      </c>
      <c r="HZ46" s="4">
        <f>'45'!HZ1</f>
        <v>0.84490996692122289</v>
      </c>
      <c r="IA46" s="4">
        <f>'45'!IA1</f>
        <v>0.61559188624951766</v>
      </c>
      <c r="IB46" s="4">
        <f>'45'!IB1</f>
        <v>2.5652218927253498</v>
      </c>
      <c r="IC46" s="4">
        <f>'45'!IC1</f>
        <v>2.3144369488168937</v>
      </c>
      <c r="ID46" s="4">
        <f>'45'!ID1</f>
        <v>2.3987523235316308</v>
      </c>
      <c r="IE46" s="4">
        <f>'45'!IE1</f>
        <v>2.2900525479652938</v>
      </c>
      <c r="IF46" s="4">
        <f>'45'!IF1</f>
        <v>2.1378871167006759</v>
      </c>
      <c r="IG46" s="4">
        <f>'45'!IG1</f>
        <v>5.0195458465076168</v>
      </c>
      <c r="IH46" s="4">
        <f>'45'!IH1</f>
        <v>10.78872699386503</v>
      </c>
      <c r="II46" s="4">
        <f>'45'!II1</f>
        <v>14.947589562140646</v>
      </c>
      <c r="IJ46" s="4">
        <f>'45'!IJ1</f>
        <v>7.6532528504359494</v>
      </c>
      <c r="IK46" s="4">
        <f>'45'!IK1</f>
        <v>4.2061272061272064</v>
      </c>
      <c r="IL46" s="4">
        <f>'45'!IL1</f>
        <v>5.0343493514992343E-2</v>
      </c>
      <c r="IM46" s="4">
        <f>'45'!IM1</f>
        <v>7.500049979008816E-2</v>
      </c>
      <c r="IN46" s="4">
        <f>'45'!IN1</f>
        <v>9.6639706733883016E-2</v>
      </c>
      <c r="IO46" s="4">
        <f>'45'!IO1</f>
        <v>7.1638548959966603E-2</v>
      </c>
      <c r="IP46" s="4">
        <f>'45'!IP1</f>
        <v>4.1006744637161245E-2</v>
      </c>
      <c r="IQ46" s="4">
        <f>'45'!IQ1</f>
        <v>0.8651395163126987</v>
      </c>
      <c r="IR46" s="4">
        <f>'45'!IR1</f>
        <v>0.94125800497124545</v>
      </c>
      <c r="IS46" s="4">
        <f>'45'!IS1</f>
        <v>1.1389539812962786</v>
      </c>
      <c r="IT46" s="4">
        <f>'45'!IT1</f>
        <v>1.0615842911245985</v>
      </c>
      <c r="IU46" s="4">
        <f>'45'!IU1</f>
        <v>0.88673392365817427</v>
      </c>
      <c r="IV46" s="4">
        <f>'45'!IV1</f>
        <v>1.4544007855220167</v>
      </c>
      <c r="IW46" s="4">
        <f>'45'!IW1</f>
        <v>1.3671010209564751</v>
      </c>
      <c r="IX46" s="4">
        <f>'45'!IX1</f>
        <v>1.272192763340491</v>
      </c>
      <c r="IY46" s="4">
        <f>'45'!IY1</f>
        <v>0.94054992930300663</v>
      </c>
      <c r="IZ46" s="4">
        <f>'45'!IZ1</f>
        <v>0.63338679962060451</v>
      </c>
      <c r="JA46" s="4">
        <f>'45'!JA1</f>
        <v>1.0441825436160184</v>
      </c>
      <c r="JB46" s="4">
        <f>'45'!JB1</f>
        <v>1.3471311152079872</v>
      </c>
      <c r="JC46" s="4">
        <f>'45'!JC1</f>
        <v>1.6422467197144219</v>
      </c>
      <c r="JD46" s="4">
        <f>'45'!JD1</f>
        <v>1.1922422519494316</v>
      </c>
      <c r="JE46" s="4">
        <f>'45'!JE1</f>
        <v>0.85013578832791914</v>
      </c>
      <c r="JF46" s="4">
        <f>'45'!JF1</f>
        <v>0.610170175595384</v>
      </c>
      <c r="JG46" s="4">
        <f>'45'!JG1</f>
        <v>0.56792946962275848</v>
      </c>
      <c r="JH46" s="4">
        <f>'45'!JH1</f>
        <v>0.58311661016852223</v>
      </c>
      <c r="JI46" s="4">
        <f>'45'!JI1</f>
        <v>0.56332879745991093</v>
      </c>
      <c r="JJ46" s="4">
        <f>'45'!JJ1</f>
        <v>0.53224845587578828</v>
      </c>
      <c r="JK46" s="4">
        <f>'45'!JK1</f>
        <v>2.7527162729442751</v>
      </c>
      <c r="JL46" s="4">
        <f>'45'!JL1</f>
        <v>-176.66593406593407</v>
      </c>
      <c r="JM46" s="4">
        <f>'45'!JM1</f>
        <v>3.4268313604391833</v>
      </c>
      <c r="JN46" s="4">
        <f>'45'!JN1</f>
        <v>2.9127500415581538</v>
      </c>
      <c r="JO46" s="4">
        <f>'45'!JO1</f>
        <v>21.657660377358489</v>
      </c>
      <c r="JP46" s="4">
        <f>'45'!JP1</f>
        <v>5.0343493514992343E-2</v>
      </c>
      <c r="JQ46" s="4">
        <f>'45'!JQ1</f>
        <v>7.500049979008816E-2</v>
      </c>
      <c r="JR46" s="4">
        <f>'45'!JR1</f>
        <v>9.6639706733883016E-2</v>
      </c>
      <c r="JS46" s="4">
        <f>'45'!JS1</f>
        <v>7.1638548959966603E-2</v>
      </c>
      <c r="JT46" s="4">
        <f>'45'!JT1</f>
        <v>4.1006744637161245E-2</v>
      </c>
      <c r="JU46" s="4">
        <f>'45'!JU1</f>
        <v>0.16367332023165385</v>
      </c>
      <c r="JV46" s="4">
        <f>'45'!JV1</f>
        <v>-2.6025318917403933E-3</v>
      </c>
      <c r="JW46" s="4">
        <f>'45'!JW1</f>
        <v>0.1040602178728136</v>
      </c>
      <c r="JX46" s="4">
        <f>'45'!JX1</f>
        <v>0.13812163152972368</v>
      </c>
      <c r="JY46" s="4">
        <f>'45'!JY1</f>
        <v>2.489431658055425E-2</v>
      </c>
      <c r="JZ46" s="4">
        <f>'45'!JZ1</f>
        <v>4</v>
      </c>
      <c r="KA46" s="4">
        <f>'45'!KA1</f>
        <v>4</v>
      </c>
      <c r="KB46" s="4">
        <f>'45'!KB1</f>
        <v>4</v>
      </c>
      <c r="KC46" s="4">
        <f>'45'!KC1</f>
        <v>4</v>
      </c>
      <c r="KD46" s="4">
        <f>'45'!KD1</f>
        <v>4</v>
      </c>
      <c r="KE46" s="4">
        <f>'45'!KE1</f>
        <v>0</v>
      </c>
      <c r="KF46" s="4">
        <f>'45'!KF1</f>
        <v>0</v>
      </c>
      <c r="KG46" s="4">
        <f>'45'!KG1</f>
        <v>1</v>
      </c>
      <c r="KH46" s="4">
        <f>'45'!KH1</f>
        <v>0</v>
      </c>
      <c r="KI46" s="4">
        <f>'45'!KI1</f>
        <v>3</v>
      </c>
      <c r="KJ46" s="4">
        <f>'45'!KJ1</f>
        <v>1</v>
      </c>
      <c r="KK46" s="4">
        <f>'45'!KK1</f>
        <v>1</v>
      </c>
      <c r="KL46" s="4">
        <f>'45'!KL1</f>
        <v>2</v>
      </c>
      <c r="KM46" s="4">
        <f>'45'!KM1</f>
        <v>1</v>
      </c>
      <c r="KN46" s="4">
        <f>'45'!KN1</f>
        <v>1</v>
      </c>
      <c r="KO46" s="4">
        <f>'45'!KO1</f>
        <v>4</v>
      </c>
      <c r="KP46" s="4">
        <f>'45'!KP1</f>
        <v>0</v>
      </c>
      <c r="KQ46" s="4">
        <f>'45'!KQ1</f>
        <v>4</v>
      </c>
      <c r="KR46" s="4">
        <f>'45'!KR1</f>
        <v>4</v>
      </c>
      <c r="KS46" s="4">
        <f>'45'!KS1</f>
        <v>1</v>
      </c>
      <c r="KT46" s="4">
        <f>'45'!KT1</f>
        <v>2</v>
      </c>
      <c r="KU46" s="4">
        <f>'45'!KU1</f>
        <v>2</v>
      </c>
      <c r="KV46" s="4">
        <f>'45'!KV1</f>
        <v>2.5</v>
      </c>
      <c r="KW46" s="4">
        <f>'45'!KW1</f>
        <v>2</v>
      </c>
      <c r="KX46" s="4">
        <f>'45'!KX1</f>
        <v>3.5</v>
      </c>
      <c r="KY46" s="4">
        <f>'45'!KY1</f>
        <v>2.5</v>
      </c>
      <c r="KZ46" s="4">
        <f>'45'!KZ1</f>
        <v>0.5</v>
      </c>
      <c r="LA46" s="4">
        <f>'45'!LA1</f>
        <v>3</v>
      </c>
      <c r="LB46" s="4">
        <f>'45'!LB1</f>
        <v>2.5</v>
      </c>
      <c r="LC46" s="4">
        <f>'45'!LC1</f>
        <v>1</v>
      </c>
      <c r="LD46" s="4">
        <f>'45'!LD1</f>
        <v>2.25</v>
      </c>
      <c r="LE46" s="4">
        <f>'45'!LE1</f>
        <v>1.25</v>
      </c>
      <c r="LF46" s="4">
        <f>'45'!LF1</f>
        <v>2.75</v>
      </c>
      <c r="LG46" s="4">
        <f>'45'!LG1</f>
        <v>2.25</v>
      </c>
      <c r="LH46" s="4">
        <f>'45'!LH1</f>
        <v>2.25</v>
      </c>
      <c r="LI46" s="4">
        <f>'45'!LI1</f>
        <v>0.81103741086037695</v>
      </c>
      <c r="LJ46" s="4">
        <f>'45'!LJ1</f>
        <v>0.77933578525954628</v>
      </c>
      <c r="LK46" s="4">
        <f>'45'!LK1</f>
        <v>0.77648633417864188</v>
      </c>
      <c r="LL46" s="4">
        <f>'45'!LL1</f>
        <v>0.70919128470911819</v>
      </c>
      <c r="LM46" s="4">
        <f>'45'!LM1</f>
        <v>0.6712187153273913</v>
      </c>
      <c r="LN46" s="4">
        <f>'45'!LN1</f>
        <v>0.53318102636040821</v>
      </c>
      <c r="LO46" s="4">
        <f>'45'!LO1</f>
        <v>0.52723314109405528</v>
      </c>
      <c r="LP46" s="4">
        <f>'45'!LP1</f>
        <v>0.47130732743599213</v>
      </c>
      <c r="LQ46" s="4">
        <f>'45'!LQ1</f>
        <v>0.33265573985861396</v>
      </c>
      <c r="LR46" s="4">
        <f>'45'!LR1</f>
        <v>0.22467648990601183</v>
      </c>
      <c r="LS46" s="4">
        <f>'45'!LS1</f>
        <v>0.42243504181597513</v>
      </c>
      <c r="LT46" s="4">
        <f>'45'!LT1</f>
        <v>0.45103656464285002</v>
      </c>
      <c r="LU46" s="4">
        <f>'45'!LU1</f>
        <v>0.55015276659808732</v>
      </c>
      <c r="LV46" s="4">
        <f>'45'!LV1</f>
        <v>0.48037646179899962</v>
      </c>
      <c r="LW46" s="4">
        <f>'45'!LW1</f>
        <v>0.42271993117385903</v>
      </c>
      <c r="LX46" s="4">
        <f>'45'!LX1</f>
        <v>0.32503992364897427</v>
      </c>
      <c r="LY46" s="4">
        <f>'45'!LY1</f>
        <v>0.80379981507816933</v>
      </c>
      <c r="LZ46" s="4">
        <f>'45'!LZ1</f>
        <v>0.95976226612169635</v>
      </c>
      <c r="MA46" s="4">
        <f>'45'!MA1</f>
        <v>0.69167309797977827</v>
      </c>
      <c r="MB46" s="4">
        <f>'45'!MB1</f>
        <v>0.38234890465980864</v>
      </c>
      <c r="MC46" s="4">
        <f>'45'!MC1</f>
        <v>0.48353613226860276</v>
      </c>
      <c r="MD46" s="4">
        <f>'45'!MD1</f>
        <v>0.67813664791075079</v>
      </c>
      <c r="ME46" s="4">
        <f>'45'!ME1</f>
        <v>0.73226383960898511</v>
      </c>
      <c r="MF46" s="4">
        <f>'45'!MF1</f>
        <v>0.5573122900458819</v>
      </c>
      <c r="MG46" s="4">
        <f>'45'!MG1</f>
        <v>0.38130065372931105</v>
      </c>
      <c r="MH46" s="4">
        <f>'45'!MH1</f>
        <v>0.81103741086037695</v>
      </c>
      <c r="MI46" s="4">
        <f>'45'!MI1</f>
        <v>0.77933578525954628</v>
      </c>
      <c r="MJ46" s="4">
        <f>'45'!MJ1</f>
        <v>0.77648633417864188</v>
      </c>
      <c r="MK46" s="4">
        <f>'45'!MK1</f>
        <v>0.70919128470911819</v>
      </c>
      <c r="ML46" s="4">
        <f>'45'!ML1</f>
        <v>0.6712187153273913</v>
      </c>
      <c r="MM46" s="4">
        <f>'45'!MM1</f>
        <v>1.220340351190768</v>
      </c>
      <c r="MN46" s="4">
        <f>'45'!MN1</f>
        <v>1.135858939245517</v>
      </c>
      <c r="MO46" s="4">
        <f>'45'!MO1</f>
        <v>1.1662332203370445</v>
      </c>
      <c r="MP46" s="4">
        <f>'45'!MP1</f>
        <v>1.1266575949198219</v>
      </c>
      <c r="MQ46" s="4">
        <f>'45'!MQ1</f>
        <v>1.0644969117515766</v>
      </c>
      <c r="MR46" s="4">
        <f>'45'!MR1</f>
        <v>1.5652218927253501</v>
      </c>
      <c r="MS46" s="4">
        <f>'45'!MS1</f>
        <v>1.3144369488168939</v>
      </c>
      <c r="MT46" s="4">
        <f>'45'!MT1</f>
        <v>1.3987523235316308</v>
      </c>
      <c r="MU46" s="4">
        <f>'45'!MU1</f>
        <v>1.290052547965294</v>
      </c>
      <c r="MV46" s="4">
        <f>'45'!MV1</f>
        <v>1.1378871167006761</v>
      </c>
      <c r="MW46" s="4">
        <f>'45'!MW1</f>
        <v>1.1744806920719837</v>
      </c>
      <c r="MX46" s="4">
        <f>'45'!MX1</f>
        <v>1.007945996775927</v>
      </c>
      <c r="MY46" s="4">
        <f>'45'!MY1</f>
        <v>1.0217114392976614</v>
      </c>
      <c r="MZ46" s="4">
        <f>'45'!MZ1</f>
        <v>0.91460090291185481</v>
      </c>
      <c r="NA46" s="4">
        <f>'45'!NA1</f>
        <v>0.61184468622903765</v>
      </c>
      <c r="NB46" s="4">
        <f>'45'!NB1</f>
        <v>1.3163962733154968</v>
      </c>
      <c r="NC46" s="4">
        <f>'45'!NC1</f>
        <v>1.5066112466491972</v>
      </c>
      <c r="ND46" s="4">
        <f>'45'!ND1</f>
        <v>1.3652534598192501</v>
      </c>
      <c r="NE46" s="4">
        <f>'45'!NE1</f>
        <v>1.3940792280678722</v>
      </c>
      <c r="NF46" s="4">
        <f>'45'!NF1</f>
        <v>1.3984495596113684</v>
      </c>
      <c r="NG46" s="4">
        <f>'45'!NG1</f>
        <v>4.9162843454265352E-2</v>
      </c>
      <c r="NH46" s="4">
        <f>'45'!NH1</f>
        <v>3.5693175711982807E-2</v>
      </c>
      <c r="NI46" s="4">
        <f>'45'!NI1</f>
        <v>0.1742991951151818</v>
      </c>
      <c r="NJ46" s="4">
        <f>'45'!NJ1</f>
        <v>0.22091913268784943</v>
      </c>
      <c r="NK46" s="4">
        <f>'45'!NK1</f>
        <v>1.1838727138196283E-2</v>
      </c>
      <c r="NL46" s="4">
        <f>'45'!NL1</f>
        <v>0.53318102636040821</v>
      </c>
      <c r="NM46" s="4">
        <f>'45'!NM1</f>
        <v>0.52723314109405528</v>
      </c>
      <c r="NN46" s="4">
        <f>'45'!NN1</f>
        <v>0.47130732743599213</v>
      </c>
      <c r="NO46" s="4">
        <f>'45'!NO1</f>
        <v>0.33265573985861396</v>
      </c>
      <c r="NP46" s="4">
        <f>'45'!NP1</f>
        <v>0.22467648990601183</v>
      </c>
      <c r="NQ46" s="4">
        <f>'45'!NQ1</f>
        <v>0.58176031420880669</v>
      </c>
      <c r="NR46" s="4">
        <f>'45'!NR1</f>
        <v>0.54684040838259007</v>
      </c>
      <c r="NS46" s="4">
        <f>'45'!NS1</f>
        <v>0.50887710533619646</v>
      </c>
      <c r="NT46" s="4">
        <f>'45'!NT1</f>
        <v>0.37621997172120264</v>
      </c>
      <c r="NU46" s="4">
        <f>'45'!NU1</f>
        <v>0.25335471984824182</v>
      </c>
      <c r="NV46" s="4">
        <f>'45'!NV1</f>
        <v>0.2576721143229444</v>
      </c>
      <c r="NW46" s="4">
        <f>'45'!NW1</f>
        <v>0.24256188400871634</v>
      </c>
      <c r="NX46" s="4">
        <f>'45'!NX1</f>
        <v>0.17742815966647271</v>
      </c>
      <c r="NY46" s="4">
        <f>'45'!NY1</f>
        <v>-4.329073693032804E-2</v>
      </c>
      <c r="NZ46" s="4">
        <f>'45'!NZ1</f>
        <v>-0.39906269834184194</v>
      </c>
      <c r="OA46" s="4">
        <f>'45'!OA1</f>
        <v>0.42335035185382713</v>
      </c>
      <c r="OB46" s="4">
        <f>'45'!OB1</f>
        <v>0.45054410480931339</v>
      </c>
      <c r="OC46" s="4">
        <f>'45'!OC1</f>
        <v>0.54964950181075245</v>
      </c>
      <c r="OD46" s="4">
        <f>'45'!OD1</f>
        <v>0.4797722018447978</v>
      </c>
      <c r="OE46" s="4">
        <f>'45'!OE1</f>
        <v>0.42329212963338719</v>
      </c>
      <c r="OF46" s="4">
        <f>'45'!OF1</f>
        <v>0.34691170495242235</v>
      </c>
      <c r="OG46" s="4">
        <f>'45'!OG1</f>
        <v>0.39665497998244653</v>
      </c>
      <c r="OH46" s="4">
        <f>'45'!OH1</f>
        <v>0.47130324554800651</v>
      </c>
      <c r="OI46" s="4">
        <f>'45'!OI1</f>
        <v>0.42583674401887883</v>
      </c>
      <c r="OJ46" s="4">
        <f>'45'!OJ1</f>
        <v>0.39764523970002041</v>
      </c>
      <c r="OK46" s="4">
        <f>'45'!OK1</f>
        <v>2.621291721853177</v>
      </c>
      <c r="OL46" s="4">
        <f>'45'!OL1</f>
        <v>2.607501848838929</v>
      </c>
      <c r="OM46" s="4">
        <f>'45'!OM1</f>
        <v>2.3327463369082024</v>
      </c>
      <c r="ON46" s="4">
        <f>'45'!ON1</f>
        <v>2.5749639741759043</v>
      </c>
      <c r="OO46" s="4">
        <f>'45'!OO1</f>
        <v>2.6356862639827892</v>
      </c>
      <c r="OP46" s="4">
        <f>'45'!OP1</f>
        <v>0.44679922481022916</v>
      </c>
      <c r="OQ46" s="4">
        <f>'45'!OQ1</f>
        <v>0.97144983470718094</v>
      </c>
      <c r="OR46" s="4">
        <f>'45'!OR1</f>
        <v>1.0912034683009073</v>
      </c>
      <c r="OS46" s="4">
        <f>'45'!OS1</f>
        <v>0.78849075876227892</v>
      </c>
      <c r="OT46" s="4">
        <f>'45'!OT1</f>
        <v>0.45601629564964352</v>
      </c>
      <c r="OU46" s="4">
        <f>'45'!OU1</f>
        <v>7.2748542432460521</v>
      </c>
      <c r="OV46" s="4">
        <f>'45'!OV1</f>
        <v>8.2742287492431821</v>
      </c>
      <c r="OW46" s="4">
        <f>'45'!OW1</f>
        <v>8.795447357000473</v>
      </c>
      <c r="OX46" s="4">
        <f>'45'!OX1</f>
        <v>8.7721141978318347</v>
      </c>
      <c r="OY46" s="4">
        <f>'45'!OY1</f>
        <v>8.3845447697239006</v>
      </c>
      <c r="OZ46" s="4">
        <f>'45'!OZ1</f>
        <v>0.49582416822101205</v>
      </c>
      <c r="PA46" s="4">
        <f>'45'!PA1</f>
        <v>1.1412540066505401</v>
      </c>
      <c r="PB46" s="4">
        <f>'45'!PB1</f>
        <v>1.3991332979713569</v>
      </c>
      <c r="PC46" s="4">
        <f>'45'!PC1</f>
        <v>0.97409843630079906</v>
      </c>
      <c r="PD46" s="4">
        <f>'45'!PD1</f>
        <v>0.50876153527745538</v>
      </c>
      <c r="PE46" s="4">
        <f>'45'!PE1</f>
        <v>1.1737287846423672</v>
      </c>
      <c r="PF46" s="4">
        <f>'45'!PF1</f>
        <v>2.5302915464386655</v>
      </c>
      <c r="PG46" s="4">
        <f>'45'!PG1</f>
        <v>2.5431723385179121</v>
      </c>
      <c r="PH46" s="4">
        <f>'45'!PH1</f>
        <v>2.0277813626688141</v>
      </c>
      <c r="PI46" s="4">
        <f>'45'!PI1</f>
        <v>1.2035428134762081</v>
      </c>
      <c r="PJ46" s="4">
        <f>'45'!PJ1</f>
        <v>1.8168614130434784</v>
      </c>
      <c r="PK46" s="4">
        <f>'45'!PK1</f>
        <v>1.4905127502056486</v>
      </c>
      <c r="PL46" s="4">
        <f>'45'!PL1</f>
        <v>1.5532939068668643</v>
      </c>
      <c r="PM46" s="4">
        <f>'45'!PM1</f>
        <v>1.490484879032258</v>
      </c>
      <c r="PN46" s="4">
        <f>'45'!PN1</f>
        <v>2.421917843788949</v>
      </c>
      <c r="PO46" s="12">
        <f>'45'!PO1</f>
        <v>1.1735586149056927</v>
      </c>
      <c r="PP46" s="4">
        <f>'45'!PP1</f>
        <v>1.1471622783794035</v>
      </c>
      <c r="PQ46" s="4">
        <f>'45'!PQ1</f>
        <v>1.1243109387374459</v>
      </c>
      <c r="PR46" s="4">
        <f>'45'!PR1</f>
        <v>1.076836010192993</v>
      </c>
      <c r="PS46" s="4">
        <f>'45'!PS1</f>
        <v>0.99336646636554427</v>
      </c>
      <c r="PT46" s="4">
        <f>'45'!PT1</f>
        <v>0.37077844818094685</v>
      </c>
      <c r="PU46" s="4">
        <f>'45'!PU1</f>
        <v>0.35828585675539076</v>
      </c>
      <c r="PV46" s="4">
        <f>'45'!PV1</f>
        <v>0.36482106033766948</v>
      </c>
      <c r="PW46" s="4">
        <f>'45'!PW1</f>
        <v>0.27968692430126474</v>
      </c>
      <c r="PX46" s="4">
        <f>'45'!PX1</f>
        <v>0.12276576851835735</v>
      </c>
      <c r="PY46" s="4">
        <f>'45'!PY1</f>
        <v>1.1305179262198088</v>
      </c>
      <c r="PZ46" s="4">
        <f>'45'!PZ1</f>
        <v>1.1515669778768964</v>
      </c>
      <c r="QA46" s="4">
        <f>'45'!QA1</f>
        <v>1.1178996947556537</v>
      </c>
      <c r="QB46" s="4">
        <f>'45'!QB1</f>
        <v>1.160190973346527</v>
      </c>
      <c r="QC46" s="4">
        <f>'45'!QC1</f>
        <v>1.1522078777720657</v>
      </c>
      <c r="QD46" s="4">
        <f>'45'!QD1</f>
        <v>3.4359995901391365</v>
      </c>
      <c r="QE46" s="4">
        <f>'45'!QE1</f>
        <v>4.2323566246181752</v>
      </c>
      <c r="QF46" s="4">
        <f>'45'!QF1</f>
        <v>4.5339949223349505</v>
      </c>
      <c r="QG46" s="4">
        <f>'45'!QG1</f>
        <v>4.3066301770989854</v>
      </c>
      <c r="QH46" s="4">
        <f>'45'!QH1</f>
        <v>3.936700699227496</v>
      </c>
      <c r="QI46" s="4">
        <f>'45'!QI1</f>
        <v>1.8450622416208888</v>
      </c>
      <c r="QJ46" s="4">
        <f>'45'!QJ1</f>
        <v>2.1700681737290122</v>
      </c>
      <c r="QK46" s="4">
        <f>'45'!QK1</f>
        <v>2.2913150354379979</v>
      </c>
      <c r="QL46" s="4">
        <f>'45'!QL1</f>
        <v>2.1638134647027081</v>
      </c>
      <c r="QM46" s="4">
        <f>'45'!QM1</f>
        <v>1.942792281726172</v>
      </c>
    </row>
    <row r="47" spans="1:455" x14ac:dyDescent="0.25">
      <c r="A47" s="6" t="s">
        <v>535</v>
      </c>
      <c r="B47" s="4">
        <f>MEDIAN(GD2:GD101)</f>
        <v>4.6472645451678542E-2</v>
      </c>
      <c r="C47" s="4">
        <f t="shared" ref="C47:F47" si="33">MEDIAN(GE2:GE101)</f>
        <v>4.7262852940699811E-2</v>
      </c>
      <c r="D47" s="4">
        <f t="shared" si="33"/>
        <v>4.5313272227735665E-2</v>
      </c>
      <c r="E47" s="4">
        <f t="shared" si="33"/>
        <v>5.6152376115346334E-2</v>
      </c>
      <c r="F47" s="4">
        <f t="shared" si="33"/>
        <v>5.1439954383451059E-2</v>
      </c>
      <c r="N47">
        <f>IFERROR('46'!N1,0)</f>
        <v>8593</v>
      </c>
      <c r="O47" s="4">
        <f>'46'!O1</f>
        <v>-40135</v>
      </c>
      <c r="P47" s="4">
        <f>'46'!P1</f>
        <v>-7297</v>
      </c>
      <c r="Q47" s="4">
        <f>'46'!Q1</f>
        <v>-4678</v>
      </c>
      <c r="R47" s="4">
        <f>'46'!R1</f>
        <v>-26367</v>
      </c>
      <c r="S47" s="4">
        <f>'46'!S1</f>
        <v>15526</v>
      </c>
      <c r="T47" s="4">
        <f>'46'!T1</f>
        <v>-33992</v>
      </c>
      <c r="U47" s="4">
        <f>'46'!U1</f>
        <v>-2421</v>
      </c>
      <c r="V47" s="4">
        <f>'46'!V1</f>
        <v>-1447</v>
      </c>
      <c r="W47" s="4">
        <f>'46'!W1</f>
        <v>-23571</v>
      </c>
      <c r="X47" s="7">
        <f>'46'!X1</f>
        <v>-2.006664319690854E-2</v>
      </c>
      <c r="Y47" s="7">
        <f>'46'!Y1</f>
        <v>-4.5127447416458522E-2</v>
      </c>
      <c r="Z47" s="7">
        <f>'46'!Z1</f>
        <v>-0.14571221536930615</v>
      </c>
      <c r="AA47" s="7">
        <f>'46'!AA1</f>
        <v>6.2953668570373864E-2</v>
      </c>
      <c r="AB47" s="7">
        <f>'46'!AB1</f>
        <v>-7.7397338839183302E-2</v>
      </c>
      <c r="AC47" s="7">
        <f>'46'!AC1</f>
        <v>0.19613089112986212</v>
      </c>
      <c r="AD47" s="7">
        <f>'46'!AD1</f>
        <v>-0.19954532724906512</v>
      </c>
      <c r="AE47" s="7">
        <f>'46'!AE1</f>
        <v>0.14035505181752717</v>
      </c>
      <c r="AF47" s="7">
        <f>'46'!AF1</f>
        <v>0.12288705202642794</v>
      </c>
      <c r="AG47" s="7">
        <f>'46'!AG1</f>
        <v>-0.36466141503348143</v>
      </c>
      <c r="AH47" s="7">
        <f>'46'!AH1</f>
        <v>-6.2177269551287516E-2</v>
      </c>
      <c r="AI47" s="7">
        <f>'46'!AI1</f>
        <v>-3.8332950932511718E-2</v>
      </c>
      <c r="AJ47" s="4">
        <f>'46'!AJ1</f>
        <v>161626</v>
      </c>
      <c r="AK47" s="4">
        <f>'46'!AK1</f>
        <v>130976</v>
      </c>
      <c r="AL47" s="4">
        <f>'46'!AL1</f>
        <v>150577</v>
      </c>
      <c r="AM47" s="4">
        <f>'46'!AM1</f>
        <v>139392</v>
      </c>
      <c r="AN47" s="4">
        <f>'46'!AN1</f>
        <v>132131</v>
      </c>
      <c r="AO47" s="4">
        <f>'46'!AO1</f>
        <v>6.3552921296533366E-2</v>
      </c>
      <c r="AP47" s="4">
        <f>'46'!AP1</f>
        <v>0.14134315235414566</v>
      </c>
      <c r="AQ47" s="4">
        <f>'46'!AQ1</f>
        <v>2.6633990892841256E-2</v>
      </c>
      <c r="AR47" s="4">
        <f>'46'!AR1</f>
        <v>1.0953146828518097E-2</v>
      </c>
      <c r="AS47" s="4">
        <f>'46'!AS1</f>
        <v>6.4212425301612364E-2</v>
      </c>
      <c r="AT47" s="4">
        <f>'46'!AT1</f>
        <v>0.39920118797685494</v>
      </c>
      <c r="AU47" s="4">
        <f>'46'!AU1</f>
        <v>0.40257395245091965</v>
      </c>
      <c r="AV47" s="4">
        <f>'46'!AV1</f>
        <v>0.5742281966046312</v>
      </c>
      <c r="AW47" s="4">
        <f>'46'!AW1</f>
        <v>0.48431575116516595</v>
      </c>
      <c r="AX47" s="4">
        <f>'46'!AX1</f>
        <v>0.53235285827037993</v>
      </c>
      <c r="AY47" s="4">
        <f>'46'!AY1</f>
        <v>0.63361539249321519</v>
      </c>
      <c r="AZ47" s="4">
        <f>'46'!AZ1</f>
        <v>0.59909008833578214</v>
      </c>
      <c r="BA47" s="4">
        <f>'46'!BA1</f>
        <v>0.88853840616633906</v>
      </c>
      <c r="BB47" s="4">
        <f>'46'!BB1</f>
        <v>0.80219767319003066</v>
      </c>
      <c r="BC47" s="4">
        <f>'46'!BC1</f>
        <v>0.76935111060998984</v>
      </c>
      <c r="BD47" s="4">
        <f>'46'!BD1</f>
        <v>-57241</v>
      </c>
      <c r="BE47" s="4">
        <f>'46'!BE1</f>
        <v>-67941</v>
      </c>
      <c r="BF47" s="4">
        <f>'46'!BF1</f>
        <v>-13781</v>
      </c>
      <c r="BG47" s="4">
        <f>'46'!BG1</f>
        <v>-33698</v>
      </c>
      <c r="BH47" s="4">
        <f>'46'!BH1</f>
        <v>-32730</v>
      </c>
      <c r="BI47" s="4">
        <f>'46'!BI1</f>
        <v>-9.864921996471061</v>
      </c>
      <c r="BJ47" s="4">
        <f>'46'!BJ1</f>
        <v>-6.9412578560810116</v>
      </c>
      <c r="BK47" s="4">
        <f>'46'!BK1</f>
        <v>-39.605471301066686</v>
      </c>
      <c r="BL47" s="4">
        <f>'46'!BL1</f>
        <v>-15.733307614695233</v>
      </c>
      <c r="BM47" s="4">
        <f>'46'!BM1</f>
        <v>-13.102199816681944</v>
      </c>
      <c r="BN47" s="4">
        <f>'46'!BN1</f>
        <v>-36.999785718586523</v>
      </c>
      <c r="BO47" s="4">
        <f>'46'!BO1</f>
        <v>-52.584129212291877</v>
      </c>
      <c r="BP47" s="4">
        <f>'46'!BP1</f>
        <v>-9.2158984102322634</v>
      </c>
      <c r="BQ47" s="4">
        <f>'46'!BQ1</f>
        <v>-23.199190465143037</v>
      </c>
      <c r="BR47" s="4">
        <f>'46'!BR1</f>
        <v>-27.8579173808108</v>
      </c>
      <c r="BS47" s="4">
        <f>'46'!BS1</f>
        <v>3.5896300504628546E-2</v>
      </c>
      <c r="BT47" s="4">
        <f>'46'!BT1</f>
        <v>-0.16429512947938071</v>
      </c>
      <c r="BU47" s="4">
        <f>'46'!BU1</f>
        <v>-2.8522735712247539E-2</v>
      </c>
      <c r="BV47" s="4">
        <f>'46'!BV1</f>
        <v>-1.5621086797543636E-2</v>
      </c>
      <c r="BW47" s="4">
        <f>'46'!BW1</f>
        <v>-9.3589274875679279E-2</v>
      </c>
      <c r="BX47" s="4">
        <f>'46'!BX1</f>
        <v>6.4858135882097379E-2</v>
      </c>
      <c r="BY47" s="4">
        <f>'46'!BY1</f>
        <v>-0.13914837526505816</v>
      </c>
      <c r="BZ47" s="4">
        <f>'46'!BZ1</f>
        <v>-9.4632784924422765E-3</v>
      </c>
      <c r="CA47" s="4">
        <f>'46'!CA1</f>
        <v>-4.8319180410529372E-3</v>
      </c>
      <c r="CB47" s="4">
        <f>'46'!CB1</f>
        <v>-8.366491440416568E-2</v>
      </c>
      <c r="CC47" s="4">
        <f>'46'!CC1</f>
        <v>0.10943847985837822</v>
      </c>
      <c r="CD47" s="4">
        <f>'46'!CD1</f>
        <v>-0.57396390469925351</v>
      </c>
      <c r="CE47" s="4">
        <f>'46'!CE1</f>
        <v>-6.6299597495934073E-2</v>
      </c>
      <c r="CF47" s="4">
        <f>'46'!CF1</f>
        <v>-3.9860938325465667E-2</v>
      </c>
      <c r="CG47" s="4">
        <f>'46'!CG1</f>
        <v>-0.21605919564718606</v>
      </c>
      <c r="CH47" s="4">
        <f>'46'!CH1</f>
        <v>1.5217522198491883E-2</v>
      </c>
      <c r="CI47" s="4">
        <f>'46'!CI1</f>
        <v>-8.5104623448884212E-2</v>
      </c>
      <c r="CJ47" s="4">
        <f>'46'!CJ1</f>
        <v>-1.3369292583587851E-2</v>
      </c>
      <c r="CK47" s="4">
        <f>'46'!CK1</f>
        <v>-8.8234018193786654E-3</v>
      </c>
      <c r="CL47" s="4">
        <f>'46'!CL1</f>
        <v>-6.1485186610234707E-2</v>
      </c>
      <c r="CM47" s="4">
        <f>'46'!CM1</f>
        <v>0.98478247780150807</v>
      </c>
      <c r="CN47" s="4">
        <f>'46'!CN1</f>
        <v>1.0851046234488841</v>
      </c>
      <c r="CO47" s="4">
        <f>'46'!CO1</f>
        <v>1.0133692925835878</v>
      </c>
      <c r="CP47" s="4">
        <f>'46'!CP1</f>
        <v>1.0088234018193787</v>
      </c>
      <c r="CQ47" s="4">
        <f>'46'!CQ1</f>
        <v>1.0614851866102346</v>
      </c>
      <c r="CR47" s="4">
        <f>'46'!CR1</f>
        <v>8.4552970325282445E-3</v>
      </c>
      <c r="CS47" s="4">
        <f>'46'!CS1</f>
        <v>-6.1987332251174185E-2</v>
      </c>
      <c r="CT47" s="4">
        <f>'46'!CT1</f>
        <v>-1.2524974424815824E-2</v>
      </c>
      <c r="CU47" s="4">
        <f>'46'!CU1</f>
        <v>-8.2084720274996099E-3</v>
      </c>
      <c r="CV47" s="4">
        <f>'46'!CV1</f>
        <v>-5.4504975669451831E-2</v>
      </c>
      <c r="CW47" s="4">
        <f>'46'!CW1</f>
        <v>2.3588794572736691</v>
      </c>
      <c r="CX47" s="4">
        <f>'46'!CX1</f>
        <v>1.9305076836167443</v>
      </c>
      <c r="CY47" s="4">
        <f>'46'!CY1</f>
        <v>2.1334513800125863</v>
      </c>
      <c r="CZ47" s="4">
        <f>'46'!CZ1</f>
        <v>1.7704154380950154</v>
      </c>
      <c r="DA47" s="4">
        <f>'46'!DA1</f>
        <v>1.5221434630906787</v>
      </c>
      <c r="DB47" s="4">
        <f>'46'!DB1</f>
        <v>154.73448584857209</v>
      </c>
      <c r="DC47" s="4">
        <f>'46'!DC1</f>
        <v>189.0694365516247</v>
      </c>
      <c r="DD47" s="4">
        <f>'46'!DD1</f>
        <v>171.08428315710981</v>
      </c>
      <c r="DE47" s="4">
        <f>'46'!DE1</f>
        <v>206.16629981081934</v>
      </c>
      <c r="DF47" s="4">
        <f>'46'!DF1</f>
        <v>239.79342870801125</v>
      </c>
      <c r="DG47" s="4">
        <f>'46'!DG1</f>
        <v>15.418671326761871</v>
      </c>
      <c r="DH47" s="4">
        <f>'46'!DH1</f>
        <v>14.160766297330571</v>
      </c>
      <c r="DI47" s="4">
        <f>'46'!DI1</f>
        <v>14.045006561848639</v>
      </c>
      <c r="DJ47" s="4">
        <f>'46'!DJ1</f>
        <v>9.7900655525805558</v>
      </c>
      <c r="DK47" s="4">
        <f>'46'!DK1</f>
        <v>12.751181945229105</v>
      </c>
      <c r="DL47" s="4">
        <f>'46'!DL1</f>
        <v>23.672597480333927</v>
      </c>
      <c r="DM47" s="4">
        <f>'46'!DM1</f>
        <v>25.775441267525594</v>
      </c>
      <c r="DN47" s="4">
        <f>'46'!DN1</f>
        <v>25.987883906830852</v>
      </c>
      <c r="DO47" s="4">
        <f>'46'!DO1</f>
        <v>37.282692137213516</v>
      </c>
      <c r="DP47" s="4">
        <f>'46'!DP1</f>
        <v>28.624797416255667</v>
      </c>
      <c r="DQ47" s="4">
        <f>'46'!DQ1</f>
        <v>10.768283148038673</v>
      </c>
      <c r="DR47" s="4">
        <f>'46'!DR1</f>
        <v>10.652721933589339</v>
      </c>
      <c r="DS47" s="4">
        <f>'46'!DS1</f>
        <v>8.0616064043483391</v>
      </c>
      <c r="DT47" s="4">
        <f>'46'!DT1</f>
        <v>6.5744205944719321</v>
      </c>
      <c r="DU47" s="4">
        <f>'46'!DU1</f>
        <v>6.4553446433141151</v>
      </c>
      <c r="DV47" s="4">
        <f>'46'!DV1</f>
        <v>33.895839752921134</v>
      </c>
      <c r="DW47" s="4">
        <f>'46'!DW1</f>
        <v>34.26354337186914</v>
      </c>
      <c r="DX47" s="4">
        <f>'46'!DX1</f>
        <v>45.276335967372844</v>
      </c>
      <c r="DY47" s="4">
        <f>'46'!DY1</f>
        <v>55.518200388169319</v>
      </c>
      <c r="DZ47" s="4">
        <f>'46'!DZ1</f>
        <v>56.542294822017794</v>
      </c>
      <c r="EA47" s="4">
        <f>'46'!EA1</f>
        <v>3.6143555737620976</v>
      </c>
      <c r="EB47" s="4">
        <f>'46'!EB1</f>
        <v>2.7828190739199963</v>
      </c>
      <c r="EC47" s="4">
        <f>'46'!EC1</f>
        <v>3.8806586702880259</v>
      </c>
      <c r="ED47" s="4">
        <f>'46'!ED1</f>
        <v>2.9865650454591544</v>
      </c>
      <c r="EE47" s="4">
        <f>'46'!EE1</f>
        <v>2.7861806841438455</v>
      </c>
      <c r="EF47" s="4">
        <f>'46'!EF1</f>
        <v>100.98619035981568</v>
      </c>
      <c r="EG47" s="4">
        <f>'46'!EG1</f>
        <v>131.16195854078489</v>
      </c>
      <c r="EH47" s="4">
        <f>'46'!EH1</f>
        <v>94.056197932220968</v>
      </c>
      <c r="EI47" s="4">
        <f>'46'!EI1</f>
        <v>122.21397975408398</v>
      </c>
      <c r="EJ47" s="4">
        <f>'46'!EJ1</f>
        <v>131.00370771975236</v>
      </c>
      <c r="EK47" s="4">
        <f>'46'!EK1</f>
        <v>0.67199562209671493</v>
      </c>
      <c r="EL47" s="4">
        <f>'46'!EL1</f>
        <v>0.71375355116543726</v>
      </c>
      <c r="EM47" s="4">
        <f>'46'!EM1</f>
        <v>0.56979021307034727</v>
      </c>
      <c r="EN47" s="4">
        <f>'46'!EN1</f>
        <v>0.60811040949420136</v>
      </c>
      <c r="EO47" s="4">
        <f>'46'!EO1</f>
        <v>0.56683503057881457</v>
      </c>
      <c r="EP47" s="4">
        <f>'46'!EP1</f>
        <v>0.32800437790328507</v>
      </c>
      <c r="EQ47" s="4">
        <f>'46'!EQ1</f>
        <v>0.28624644883456274</v>
      </c>
      <c r="ER47" s="4">
        <f>'46'!ER1</f>
        <v>0.43020978692965278</v>
      </c>
      <c r="ES47" s="4">
        <f>'46'!ES1</f>
        <v>0.39188959050579864</v>
      </c>
      <c r="ET47" s="4">
        <f>'46'!ET1</f>
        <v>0.43316496942118543</v>
      </c>
      <c r="EU47" s="4">
        <f>'46'!EU1</f>
        <v>3.0487397954635185</v>
      </c>
      <c r="EV47" s="4">
        <f>'46'!EV1</f>
        <v>3.4934931212996596</v>
      </c>
      <c r="EW47" s="4">
        <f>'46'!EW1</f>
        <v>2.3244473519230247</v>
      </c>
      <c r="EX47" s="4">
        <f>'46'!EX1</f>
        <v>2.5517391230252731</v>
      </c>
      <c r="EY47" s="4">
        <f>'46'!EY1</f>
        <v>2.3085892687403717</v>
      </c>
      <c r="EZ47" s="4">
        <f>'46'!EZ1</f>
        <v>2.0487397954635185</v>
      </c>
      <c r="FA47" s="4">
        <f>'46'!FA1</f>
        <v>2.4934931212996596</v>
      </c>
      <c r="FB47" s="4">
        <f>'46'!FB1</f>
        <v>1.3244473519230244</v>
      </c>
      <c r="FC47" s="4">
        <f>'46'!FC1</f>
        <v>1.5517391230252731</v>
      </c>
      <c r="FD47" s="4">
        <f>'46'!FD1</f>
        <v>1.3085892687403717</v>
      </c>
      <c r="FE47" s="4">
        <f>'46'!FE1</f>
        <v>5.0054814299847587E-3</v>
      </c>
      <c r="FF47" s="4">
        <f>'46'!FF1</f>
        <v>3.7596934374611153E-2</v>
      </c>
      <c r="FG47" s="4">
        <f>'46'!FG1</f>
        <v>5.0012293178651759E-2</v>
      </c>
      <c r="FH47" s="4">
        <f>'46'!FH1</f>
        <v>-1.0879611140904371E-2</v>
      </c>
      <c r="FI47" s="4">
        <f>'46'!FI1</f>
        <v>2.0375372741624275E-2</v>
      </c>
      <c r="FJ47" s="4">
        <f>'46'!FJ1</f>
        <v>1.7455630497622231E-2</v>
      </c>
      <c r="FK47" s="4">
        <f>'46'!FK1</f>
        <v>0.10224248680890112</v>
      </c>
      <c r="FL47" s="4">
        <f>'46'!FL1</f>
        <v>0.18838581326747617</v>
      </c>
      <c r="FM47" s="4">
        <f>'46'!FM1</f>
        <v>-3.1415251305536795E-2</v>
      </c>
      <c r="FN47" s="4">
        <f>'46'!FN1</f>
        <v>5.4553993550205078E-2</v>
      </c>
      <c r="FO47" s="4">
        <f>'46'!FO1</f>
        <v>3.5762044855385318E-2</v>
      </c>
      <c r="FP47" s="4">
        <f>'46'!FP1</f>
        <v>0.25494093756256614</v>
      </c>
      <c r="FQ47" s="4">
        <f>'46'!FQ1</f>
        <v>0.24950709152197417</v>
      </c>
      <c r="FR47" s="4">
        <f>'46'!FR1</f>
        <v>-4.8748274510472228E-2</v>
      </c>
      <c r="FS47" s="4">
        <f>'46'!FS1</f>
        <v>7.1388770526729817E-2</v>
      </c>
      <c r="FT47">
        <f>IFERROR('46'!FT1,0)</f>
        <v>3.12</v>
      </c>
      <c r="FU47">
        <f>IFERROR('46'!FU1,0)</f>
        <v>19.807777777777776</v>
      </c>
      <c r="FV47">
        <f>IFERROR('46'!FV1,0)</f>
        <v>30.512222222222221</v>
      </c>
      <c r="FW47">
        <f>IFERROR('46'!FW1,0)</f>
        <v>-6.3566666666666665</v>
      </c>
      <c r="FX47">
        <f>IFERROR('46'!FX1,0)</f>
        <v>9.68</v>
      </c>
      <c r="FY47" s="4">
        <f>'46'!FY1</f>
        <v>-0.23911790261671623</v>
      </c>
      <c r="FZ47" s="4">
        <f>'46'!FZ1</f>
        <v>-0.27812072734417853</v>
      </c>
      <c r="GA47" s="4">
        <f>'46'!GA1</f>
        <v>-5.3867592277714586E-2</v>
      </c>
      <c r="GB47" s="4">
        <f>'46'!GB1</f>
        <v>-0.11252658890629018</v>
      </c>
      <c r="GC47" s="4">
        <f>'46'!GC1</f>
        <v>-0.11617464886718182</v>
      </c>
      <c r="GD47" s="4">
        <f>'46'!GD1</f>
        <v>3.5896300504628546E-2</v>
      </c>
      <c r="GE47" s="4">
        <f>'46'!GE1</f>
        <v>-0.16429512947938071</v>
      </c>
      <c r="GF47" s="4">
        <f>'46'!GF1</f>
        <v>-2.8522735712247539E-2</v>
      </c>
      <c r="GG47" s="4">
        <f>'46'!GG1</f>
        <v>-1.5621086797543636E-2</v>
      </c>
      <c r="GH47" s="4">
        <f>'46'!GH1</f>
        <v>-9.3589274875679279E-2</v>
      </c>
      <c r="GI47" s="4">
        <f>'46'!GI1</f>
        <v>6.4858135882097379E-2</v>
      </c>
      <c r="GJ47" s="4">
        <f>'46'!GJ1</f>
        <v>-0.13914837526505816</v>
      </c>
      <c r="GK47" s="4">
        <f>'46'!GK1</f>
        <v>-9.4632784924422765E-3</v>
      </c>
      <c r="GL47" s="4">
        <f>'46'!GL1</f>
        <v>-4.8319180410529372E-3</v>
      </c>
      <c r="GM47" s="4">
        <f>'46'!GM1</f>
        <v>-8.366491440416568E-2</v>
      </c>
      <c r="GN47" s="4">
        <f>'46'!GN1</f>
        <v>1.2532165892457307E-2</v>
      </c>
      <c r="GO47" s="4">
        <f>'46'!GO1</f>
        <v>1.2280687391008899E-2</v>
      </c>
      <c r="GP47" s="4">
        <f>'46'!GP1</f>
        <v>1.172649131653318E-2</v>
      </c>
      <c r="GQ47" s="4">
        <f>'46'!GQ1</f>
        <v>1.0017798288292199E-2</v>
      </c>
      <c r="GR47" s="4">
        <f>'46'!GR1</f>
        <v>1.0648455441538205E-2</v>
      </c>
      <c r="GS47" s="4">
        <f>'46'!GS1</f>
        <v>2.3588794572736691</v>
      </c>
      <c r="GT47" s="4">
        <f>'46'!GT1</f>
        <v>1.9305076836167443</v>
      </c>
      <c r="GU47" s="4">
        <f>'46'!GU1</f>
        <v>2.1334513800125863</v>
      </c>
      <c r="GV47" s="4">
        <f>'46'!GV1</f>
        <v>1.7704154380950154</v>
      </c>
      <c r="GW47" s="4">
        <f>'46'!GW1</f>
        <v>1.5221434630906787</v>
      </c>
      <c r="GX47" s="4">
        <f>'46'!GX1</f>
        <v>2.4198960665708649</v>
      </c>
      <c r="GY47" s="4">
        <f>'46'!GY1</f>
        <v>1.1609000188303873</v>
      </c>
      <c r="GZ47" s="4">
        <f>'46'!GZ1</f>
        <v>2.0419253765180918</v>
      </c>
      <c r="HA47" s="4">
        <f>'46'!HA1</f>
        <v>1.6621566883830272</v>
      </c>
      <c r="HB47" s="4">
        <f>'46'!HB1</f>
        <v>1.1010572993387309</v>
      </c>
      <c r="HC47" s="4">
        <f>'46'!HC1</f>
        <v>0.67199562209671493</v>
      </c>
      <c r="HD47" s="4">
        <f>'46'!HD1</f>
        <v>0.71375355116543726</v>
      </c>
      <c r="HE47" s="4">
        <f>'46'!HE1</f>
        <v>0.56979021307034727</v>
      </c>
      <c r="HF47" s="4">
        <f>'46'!HF1</f>
        <v>0.60811040949420136</v>
      </c>
      <c r="HG47" s="4">
        <f>'46'!HG1</f>
        <v>0.56683503057881457</v>
      </c>
      <c r="HH47" s="4">
        <f>'46'!HH1</f>
        <v>6.4858135882097379E-2</v>
      </c>
      <c r="HI47" s="4">
        <f>'46'!HI1</f>
        <v>-0.13914837526505816</v>
      </c>
      <c r="HJ47" s="4">
        <f>'46'!HJ1</f>
        <v>-9.4632784924422765E-3</v>
      </c>
      <c r="HK47" s="4">
        <f>'46'!HK1</f>
        <v>-4.8319180410529372E-3</v>
      </c>
      <c r="HL47" s="4">
        <f>'46'!HL1</f>
        <v>-8.366491440416568E-2</v>
      </c>
      <c r="HM47" s="4">
        <f>'46'!HM1</f>
        <v>4.2505054640243287</v>
      </c>
      <c r="HN47" s="4">
        <f>'46'!HN1</f>
        <v>2.5078801077425639</v>
      </c>
      <c r="HO47" s="4">
        <f>'46'!HO1</f>
        <v>2.2762214117913779</v>
      </c>
      <c r="HP47" s="4">
        <f>'46'!HP1</f>
        <v>1.858471885049104</v>
      </c>
      <c r="HQ47" s="4">
        <f>'46'!HQ1</f>
        <v>1.6145436604420529</v>
      </c>
      <c r="HR47" s="4">
        <f>'46'!HR1</f>
        <v>0.63361539249321519</v>
      </c>
      <c r="HS47" s="4">
        <f>'46'!HS1</f>
        <v>0.59909008833578214</v>
      </c>
      <c r="HT47" s="4">
        <f>'46'!HT1</f>
        <v>0.88853840616633906</v>
      </c>
      <c r="HU47" s="4">
        <f>'46'!HU1</f>
        <v>0.80219767319003066</v>
      </c>
      <c r="HV47" s="4">
        <f>'46'!HV1</f>
        <v>0.76935111060998984</v>
      </c>
      <c r="HW47" s="4">
        <f>'46'!HW1</f>
        <v>2.3391696888962876</v>
      </c>
      <c r="HX47" s="4">
        <f>'46'!HX1</f>
        <v>0.56681735269228639</v>
      </c>
      <c r="HY47" s="4">
        <f>'46'!HY1</f>
        <v>1.0552285689960132</v>
      </c>
      <c r="HZ47" s="4">
        <f>'46'!HZ1</f>
        <v>0.87352370364333298</v>
      </c>
      <c r="IA47" s="4">
        <f>'46'!IA1</f>
        <v>0.39589991824168774</v>
      </c>
      <c r="IB47" s="4">
        <f>'46'!IB1</f>
        <v>1.4881049327075497</v>
      </c>
      <c r="IC47" s="4">
        <f>'46'!IC1</f>
        <v>1.4010438173893094</v>
      </c>
      <c r="ID47" s="4">
        <f>'46'!ID1</f>
        <v>1.7550318995678122</v>
      </c>
      <c r="IE47" s="4">
        <f>'46'!IE1</f>
        <v>1.6444382210654058</v>
      </c>
      <c r="IF47" s="4">
        <f>'46'!IF1</f>
        <v>1.764181721406431</v>
      </c>
      <c r="IG47" s="4">
        <f>'46'!IG1</f>
        <v>2.2426693629929222</v>
      </c>
      <c r="IH47" s="4">
        <f>'46'!IH1</f>
        <v>-5.6947562405763108</v>
      </c>
      <c r="II47" s="4">
        <f>'46'!II1</f>
        <v>-0.54885513489004756</v>
      </c>
      <c r="IJ47" s="4">
        <f>'46'!IJ1</f>
        <v>-0.44784896316929745</v>
      </c>
      <c r="IK47" s="4">
        <f>'46'!IK1</f>
        <v>-8.4302575107296143</v>
      </c>
      <c r="IL47" s="4">
        <f>'46'!IL1</f>
        <v>6.4858135882097379E-2</v>
      </c>
      <c r="IM47" s="4">
        <f>'46'!IM1</f>
        <v>-0.13914837526505816</v>
      </c>
      <c r="IN47" s="4">
        <f>'46'!IN1</f>
        <v>-9.4632784924422765E-3</v>
      </c>
      <c r="IO47" s="4">
        <f>'46'!IO1</f>
        <v>-4.8319180410529372E-3</v>
      </c>
      <c r="IP47" s="4">
        <f>'46'!IP1</f>
        <v>-8.366491440416568E-2</v>
      </c>
      <c r="IQ47" s="4">
        <f>'46'!IQ1</f>
        <v>4.2505054640243287</v>
      </c>
      <c r="IR47" s="4">
        <f>'46'!IR1</f>
        <v>2.5078801077425639</v>
      </c>
      <c r="IS47" s="4">
        <f>'46'!IS1</f>
        <v>2.2762214117913779</v>
      </c>
      <c r="IT47" s="4">
        <f>'46'!IT1</f>
        <v>1.858471885049104</v>
      </c>
      <c r="IU47" s="4">
        <f>'46'!IU1</f>
        <v>1.6145436604420529</v>
      </c>
      <c r="IV47" s="4">
        <f>'46'!IV1</f>
        <v>0.63361539249321519</v>
      </c>
      <c r="IW47" s="4">
        <f>'46'!IW1</f>
        <v>0.59909008833578214</v>
      </c>
      <c r="IX47" s="4">
        <f>'46'!IX1</f>
        <v>0.88853840616633906</v>
      </c>
      <c r="IY47" s="4">
        <f>'46'!IY1</f>
        <v>0.80219767319003066</v>
      </c>
      <c r="IZ47" s="4">
        <f>'46'!IZ1</f>
        <v>0.76935111060998984</v>
      </c>
      <c r="JA47" s="4">
        <f>'46'!JA1</f>
        <v>1.4870358411990185</v>
      </c>
      <c r="JB47" s="4">
        <f>'46'!JB1</f>
        <v>-1.0543253825311467E-2</v>
      </c>
      <c r="JC47" s="4">
        <f>'46'!JC1</f>
        <v>0.72707884288899982</v>
      </c>
      <c r="JD47" s="4">
        <f>'46'!JD1</f>
        <v>0.63939877793821798</v>
      </c>
      <c r="JE47" s="4">
        <f>'46'!JE1</f>
        <v>-2.7537372462947865E-2</v>
      </c>
      <c r="JF47" s="4">
        <f>'46'!JF1</f>
        <v>0.32800437790328507</v>
      </c>
      <c r="JG47" s="4">
        <f>'46'!JG1</f>
        <v>0.28624644883456274</v>
      </c>
      <c r="JH47" s="4">
        <f>'46'!JH1</f>
        <v>0.43020978692965278</v>
      </c>
      <c r="JI47" s="4">
        <f>'46'!JI1</f>
        <v>0.39188959050579864</v>
      </c>
      <c r="JJ47" s="4">
        <f>'46'!JJ1</f>
        <v>0.43316496942118543</v>
      </c>
      <c r="JK47" s="4">
        <f>'46'!JK1</f>
        <v>53.752136752136749</v>
      </c>
      <c r="JL47" s="4">
        <f>'46'!JL1</f>
        <v>8.4370337129073878</v>
      </c>
      <c r="JM47" s="4">
        <f>'46'!JM1</f>
        <v>5.1883398273915731</v>
      </c>
      <c r="JN47" s="4">
        <f>'46'!JN1</f>
        <v>-31.505506030414264</v>
      </c>
      <c r="JO47" s="4">
        <f>'46'!JO1</f>
        <v>17.284550045913683</v>
      </c>
      <c r="JP47" s="4">
        <f>'46'!JP1</f>
        <v>6.4858135882097379E-2</v>
      </c>
      <c r="JQ47" s="4">
        <f>'46'!JQ1</f>
        <v>-0.13914837526505816</v>
      </c>
      <c r="JR47" s="4">
        <f>'46'!JR1</f>
        <v>-9.4632784924422765E-3</v>
      </c>
      <c r="JS47" s="4">
        <f>'46'!JS1</f>
        <v>-4.8319180410529372E-3</v>
      </c>
      <c r="JT47" s="4">
        <f>'46'!JT1</f>
        <v>-8.366491440416568E-2</v>
      </c>
      <c r="JU47" s="4">
        <f>'46'!JU1</f>
        <v>2.7694137581082772E-3</v>
      </c>
      <c r="JV47" s="4">
        <f>'46'!JV1</f>
        <v>2.9525068235418821E-2</v>
      </c>
      <c r="JW47" s="4">
        <f>'46'!JW1</f>
        <v>4.8701028075670061E-2</v>
      </c>
      <c r="JX47" s="4">
        <f>'46'!JX1</f>
        <v>-1.0323677329594362E-2</v>
      </c>
      <c r="JY47" s="4">
        <f>'46'!JY1</f>
        <v>1.9374638615843081E-2</v>
      </c>
      <c r="JZ47" s="4">
        <f>'46'!JZ1</f>
        <v>4</v>
      </c>
      <c r="KA47" s="4">
        <f>'46'!KA1</f>
        <v>3</v>
      </c>
      <c r="KB47" s="4">
        <f>'46'!KB1</f>
        <v>4</v>
      </c>
      <c r="KC47" s="4">
        <f>'46'!KC1</f>
        <v>4</v>
      </c>
      <c r="KD47" s="4">
        <f>'46'!KD1</f>
        <v>4</v>
      </c>
      <c r="KE47" s="4">
        <f>'46'!KE1</f>
        <v>4</v>
      </c>
      <c r="KF47" s="4">
        <f>'46'!KF1</f>
        <v>2</v>
      </c>
      <c r="KG47" s="4">
        <f>'46'!KG1</f>
        <v>2</v>
      </c>
      <c r="KH47" s="4">
        <f>'46'!KH1</f>
        <v>0</v>
      </c>
      <c r="KI47" s="4">
        <f>'46'!KI1</f>
        <v>3</v>
      </c>
      <c r="KJ47" s="4">
        <f>'46'!KJ1</f>
        <v>1</v>
      </c>
      <c r="KK47" s="4">
        <f>'46'!KK1</f>
        <v>0</v>
      </c>
      <c r="KL47" s="4">
        <f>'46'!KL1</f>
        <v>0</v>
      </c>
      <c r="KM47" s="4">
        <f>'46'!KM1</f>
        <v>0</v>
      </c>
      <c r="KN47" s="4">
        <f>'46'!KN1</f>
        <v>0</v>
      </c>
      <c r="KO47" s="4">
        <f>'46'!KO1</f>
        <v>1</v>
      </c>
      <c r="KP47" s="4">
        <f>'46'!KP1</f>
        <v>1</v>
      </c>
      <c r="KQ47" s="4">
        <f>'46'!KQ1</f>
        <v>1</v>
      </c>
      <c r="KR47" s="4">
        <f>'46'!KR1</f>
        <v>0</v>
      </c>
      <c r="KS47" s="4">
        <f>'46'!KS1</f>
        <v>1</v>
      </c>
      <c r="KT47" s="4">
        <f>'46'!KT1</f>
        <v>4</v>
      </c>
      <c r="KU47" s="4">
        <f>'46'!KU1</f>
        <v>2.5</v>
      </c>
      <c r="KV47" s="4">
        <f>'46'!KV1</f>
        <v>3</v>
      </c>
      <c r="KW47" s="4">
        <f>'46'!KW1</f>
        <v>2</v>
      </c>
      <c r="KX47" s="4">
        <f>'46'!KX1</f>
        <v>3.5</v>
      </c>
      <c r="KY47" s="4">
        <f>'46'!KY1</f>
        <v>1</v>
      </c>
      <c r="KZ47" s="4">
        <f>'46'!KZ1</f>
        <v>0.5</v>
      </c>
      <c r="LA47" s="4">
        <f>'46'!LA1</f>
        <v>0.5</v>
      </c>
      <c r="LB47" s="4">
        <f>'46'!LB1</f>
        <v>0</v>
      </c>
      <c r="LC47" s="4">
        <f>'46'!LC1</f>
        <v>0.5</v>
      </c>
      <c r="LD47" s="4">
        <f>'46'!LD1</f>
        <v>2.5</v>
      </c>
      <c r="LE47" s="4">
        <f>'46'!LE1</f>
        <v>1.5</v>
      </c>
      <c r="LF47" s="4">
        <f>'46'!LF1</f>
        <v>1.75</v>
      </c>
      <c r="LG47" s="4">
        <f>'46'!LG1</f>
        <v>1</v>
      </c>
      <c r="LH47" s="4">
        <f>'46'!LH1</f>
        <v>2</v>
      </c>
      <c r="LI47" s="4">
        <f>'46'!LI1</f>
        <v>0.55928002108367225</v>
      </c>
      <c r="LJ47" s="4">
        <f>'46'!LJ1</f>
        <v>0.48981507425049031</v>
      </c>
      <c r="LK47" s="4">
        <f>'46'!LK1</f>
        <v>0.75398190076246974</v>
      </c>
      <c r="LL47" s="4">
        <f>'46'!LL1</f>
        <v>0.72085895223061003</v>
      </c>
      <c r="LM47" s="4">
        <f>'46'!LM1</f>
        <v>0.70722138192017714</v>
      </c>
      <c r="LN47" s="4">
        <f>'46'!LN1</f>
        <v>0.18833506025424082</v>
      </c>
      <c r="LO47" s="4">
        <f>'46'!LO1</f>
        <v>0.18954793449856433</v>
      </c>
      <c r="LP47" s="4">
        <f>'46'!LP1</f>
        <v>0.27014502567549953</v>
      </c>
      <c r="LQ47" s="4">
        <f>'46'!LQ1</f>
        <v>0.22719579456637662</v>
      </c>
      <c r="LR47" s="4">
        <f>'46'!LR1</f>
        <v>0.2501366536888962</v>
      </c>
      <c r="LS47" s="4">
        <f>'46'!LS1</f>
        <v>1.171726180530027</v>
      </c>
      <c r="LT47" s="4">
        <f>'46'!LT1</f>
        <v>0.97050383566802845</v>
      </c>
      <c r="LU47" s="4">
        <f>'46'!LU1</f>
        <v>1.0731400807564369</v>
      </c>
      <c r="LV47" s="4">
        <f>'46'!LV1</f>
        <v>0.8779698597842166</v>
      </c>
      <c r="LW47" s="4">
        <f>'46'!LW1</f>
        <v>0.75883555590261631</v>
      </c>
      <c r="LX47" s="4">
        <f>'46'!LX1</f>
        <v>0.87550783886702577</v>
      </c>
      <c r="LY47" s="4">
        <f>'46'!LY1</f>
        <v>-4.5917112375940281</v>
      </c>
      <c r="LZ47" s="4">
        <f>'46'!LZ1</f>
        <v>-0.53039677996747259</v>
      </c>
      <c r="MA47" s="4">
        <f>'46'!MA1</f>
        <v>-0.31888750660372533</v>
      </c>
      <c r="MB47" s="4">
        <f>'46'!MB1</f>
        <v>-1.7284735651774885</v>
      </c>
      <c r="MC47" s="4">
        <f>'46'!MC1</f>
        <v>0.618430471504122</v>
      </c>
      <c r="MD47" s="4">
        <f>'46'!MD1</f>
        <v>-1.6875192054839061</v>
      </c>
      <c r="ME47" s="4">
        <f>'46'!ME1</f>
        <v>8.4141673762167593E-2</v>
      </c>
      <c r="MF47" s="4">
        <f>'46'!MF1</f>
        <v>0.13616945079102635</v>
      </c>
      <c r="MG47" s="4">
        <f>'46'!MG1</f>
        <v>-0.4557119076157406</v>
      </c>
      <c r="MH47" s="4">
        <f>'46'!MH1</f>
        <v>0.55928002108367225</v>
      </c>
      <c r="MI47" s="4">
        <f>'46'!MI1</f>
        <v>0.48981507425049031</v>
      </c>
      <c r="MJ47" s="4">
        <f>'46'!MJ1</f>
        <v>0.75398190076246974</v>
      </c>
      <c r="MK47" s="4">
        <f>'46'!MK1</f>
        <v>0.72085895223061003</v>
      </c>
      <c r="ML47" s="4">
        <f>'46'!ML1</f>
        <v>0.70722138192017714</v>
      </c>
      <c r="MM47" s="4">
        <f>'46'!MM1</f>
        <v>0.65600875580657014</v>
      </c>
      <c r="MN47" s="4">
        <f>'46'!MN1</f>
        <v>0.57249289766912548</v>
      </c>
      <c r="MO47" s="4">
        <f>'46'!MO1</f>
        <v>0.86041957385930556</v>
      </c>
      <c r="MP47" s="4">
        <f>'46'!MP1</f>
        <v>0.78377918101159727</v>
      </c>
      <c r="MQ47" s="4">
        <f>'46'!MQ1</f>
        <v>0.86632993884237086</v>
      </c>
      <c r="MR47" s="4">
        <f>'46'!MR1</f>
        <v>0.48810493270754979</v>
      </c>
      <c r="MS47" s="4">
        <f>'46'!MS1</f>
        <v>0.4010438173893095</v>
      </c>
      <c r="MT47" s="4">
        <f>'46'!MT1</f>
        <v>0.75503189956781236</v>
      </c>
      <c r="MU47" s="4">
        <f>'46'!MU1</f>
        <v>0.64443822106540594</v>
      </c>
      <c r="MV47" s="4">
        <f>'46'!MV1</f>
        <v>0.76418172140643104</v>
      </c>
      <c r="MW47" s="4">
        <f>'46'!MW1</f>
        <v>0.30644682267397205</v>
      </c>
      <c r="MX47" s="4">
        <f>'46'!MX1</f>
        <v>0.28829919689379052</v>
      </c>
      <c r="MY47" s="4">
        <f>'46'!MY1</f>
        <v>0.41383544027370006</v>
      </c>
      <c r="MZ47" s="4">
        <f>'46'!MZ1</f>
        <v>0.35156548995668047</v>
      </c>
      <c r="NA47" s="4">
        <f>'46'!NA1</f>
        <v>0.39707266884654413</v>
      </c>
      <c r="NB47" s="4">
        <f>'46'!NB1</f>
        <v>0.43576258999353779</v>
      </c>
      <c r="NC47" s="4">
        <f>'46'!NC1</f>
        <v>0.48901700547498222</v>
      </c>
      <c r="ND47" s="4">
        <f>'46'!ND1</f>
        <v>0.43888216978461697</v>
      </c>
      <c r="NE47" s="4">
        <f>'46'!NE1</f>
        <v>0.36865417166774384</v>
      </c>
      <c r="NF47" s="4">
        <f>'46'!NF1</f>
        <v>0.5584748198586621</v>
      </c>
      <c r="NG47" s="4">
        <f>'46'!NG1</f>
        <v>0.14607762814276204</v>
      </c>
      <c r="NH47" s="4">
        <f>'46'!NH1</f>
        <v>0.30017643553022122</v>
      </c>
      <c r="NI47" s="4">
        <f>'46'!NI1</f>
        <v>7.7241000008088062E-2</v>
      </c>
      <c r="NJ47" s="4">
        <f>'46'!NJ1</f>
        <v>3.9304539744778766E-2</v>
      </c>
      <c r="NK47" s="4">
        <f>'46'!NK1</f>
        <v>0.14931221107227421</v>
      </c>
      <c r="NL47" s="4">
        <f>'46'!NL1</f>
        <v>0.18833506025424082</v>
      </c>
      <c r="NM47" s="4">
        <f>'46'!NM1</f>
        <v>0.18954793449856436</v>
      </c>
      <c r="NN47" s="4">
        <f>'46'!NN1</f>
        <v>0.27014502567549953</v>
      </c>
      <c r="NO47" s="4">
        <f>'46'!NO1</f>
        <v>0.22719579456637662</v>
      </c>
      <c r="NP47" s="4">
        <f>'46'!NP1</f>
        <v>0.2501366536888962</v>
      </c>
      <c r="NQ47" s="4">
        <f>'46'!NQ1</f>
        <v>0.25344615699728607</v>
      </c>
      <c r="NR47" s="4">
        <f>'46'!NR1</f>
        <v>0.23963603533431285</v>
      </c>
      <c r="NS47" s="4">
        <f>'46'!NS1</f>
        <v>0.3554153624665356</v>
      </c>
      <c r="NT47" s="4">
        <f>'46'!NT1</f>
        <v>0.32087906927601229</v>
      </c>
      <c r="NU47" s="4">
        <f>'46'!NU1</f>
        <v>0.30774044424399594</v>
      </c>
      <c r="NV47" s="4">
        <f>'46'!NV1</f>
        <v>-0.79626261571366508</v>
      </c>
      <c r="NW47" s="4">
        <f>'46'!NW1</f>
        <v>-0.92614202205611451</v>
      </c>
      <c r="NX47" s="4">
        <f>'46'!NX1</f>
        <v>-0.17937908228478958</v>
      </c>
      <c r="NY47" s="4">
        <f>'46'!NY1</f>
        <v>-0.3747135410579463</v>
      </c>
      <c r="NZ47" s="4">
        <f>'46'!NZ1</f>
        <v>-0.38686158072771548</v>
      </c>
      <c r="OA47" s="4">
        <f>'46'!OA1</f>
        <v>1.1794397286368346</v>
      </c>
      <c r="OB47" s="4">
        <f>'46'!OB1</f>
        <v>0.96525384180837215</v>
      </c>
      <c r="OC47" s="4">
        <f>'46'!OC1</f>
        <v>1.0667256900062931</v>
      </c>
      <c r="OD47" s="4">
        <f>'46'!OD1</f>
        <v>0.88520771904750772</v>
      </c>
      <c r="OE47" s="4">
        <f>'46'!OE1</f>
        <v>0.76107173154533936</v>
      </c>
      <c r="OF47" s="4">
        <f>'46'!OF1</f>
        <v>1.7979024185229053</v>
      </c>
      <c r="OG47" s="4">
        <f>'46'!OG1</f>
        <v>1.686053828332809</v>
      </c>
      <c r="OH47" s="4">
        <f>'46'!OH1</f>
        <v>1.2397738526816946</v>
      </c>
      <c r="OI47" s="4">
        <f>'46'!OI1</f>
        <v>1.1294095843487448</v>
      </c>
      <c r="OJ47" s="4">
        <f>'46'!OJ1</f>
        <v>0.87850101609361175</v>
      </c>
      <c r="OK47" s="4">
        <f>'46'!OK1</f>
        <v>1.144907363134388</v>
      </c>
      <c r="OL47" s="4">
        <f>'46'!OL1</f>
        <v>1.1109169713059484</v>
      </c>
      <c r="OM47" s="4">
        <f>'46'!OM1</f>
        <v>1.103526363907857</v>
      </c>
      <c r="ON47" s="4">
        <f>'46'!ON1</f>
        <v>1.0516559439134936</v>
      </c>
      <c r="OO47" s="4">
        <f>'46'!OO1</f>
        <v>1.2324647008756282</v>
      </c>
      <c r="OP47" s="4">
        <f>'46'!OP1</f>
        <v>0.53165951022731495</v>
      </c>
      <c r="OQ47" s="4">
        <f>'46'!OQ1</f>
        <v>-3.0643018568287319</v>
      </c>
      <c r="OR47" s="4">
        <f>'46'!OR1</f>
        <v>-0.48460256214428499</v>
      </c>
      <c r="OS47" s="4">
        <f>'46'!OS1</f>
        <v>-0.33560032139577595</v>
      </c>
      <c r="OT47" s="4">
        <f>'46'!OT1</f>
        <v>-1.9955195979747371</v>
      </c>
      <c r="OU47" s="4">
        <f>'46'!OU1</f>
        <v>16.467453737311988</v>
      </c>
      <c r="OV47" s="4">
        <f>'46'!OV1</f>
        <v>14.984526499442268</v>
      </c>
      <c r="OW47" s="4">
        <f>'46'!OW1</f>
        <v>10.944985053742924</v>
      </c>
      <c r="OX47" s="4">
        <f>'46'!OX1</f>
        <v>9.5020024199458071</v>
      </c>
      <c r="OY47" s="4">
        <f>'46'!OY1</f>
        <v>8.6617719361499894</v>
      </c>
      <c r="OZ47" s="4">
        <f>'46'!OZ1</f>
        <v>0.71792601009257095</v>
      </c>
      <c r="PA47" s="4">
        <f>'46'!PA1</f>
        <v>-3.2859025895876144</v>
      </c>
      <c r="PB47" s="4">
        <f>'46'!PB1</f>
        <v>-0.57045471424495076</v>
      </c>
      <c r="PC47" s="4">
        <f>'46'!PC1</f>
        <v>-0.31242173595087269</v>
      </c>
      <c r="PD47" s="4">
        <f>'46'!PD1</f>
        <v>-1.8717854975135857</v>
      </c>
      <c r="PE47" s="4">
        <f>'46'!PE1</f>
        <v>0.61270800467035658</v>
      </c>
      <c r="PF47" s="4">
        <f>'46'!PF1</f>
        <v>-3.3857698123633111</v>
      </c>
      <c r="PG47" s="4">
        <f>'46'!PG1</f>
        <v>-0.5315752570184944</v>
      </c>
      <c r="PH47" s="4">
        <f>'46'!PH1</f>
        <v>-0.35584562780738088</v>
      </c>
      <c r="PI47" s="4">
        <f>'46'!PI1</f>
        <v>-2.4666549728117872</v>
      </c>
      <c r="PJ47" s="4">
        <f>'46'!PJ1</f>
        <v>2.2390317331163545</v>
      </c>
      <c r="PK47" s="4">
        <f>'46'!PK1</f>
        <v>0.91872876054152797</v>
      </c>
      <c r="PL47" s="4">
        <f>'46'!PL1</f>
        <v>2.2556659836065576</v>
      </c>
      <c r="PM47" s="4">
        <f>'46'!PM1</f>
        <v>4.3783668234288163E-2</v>
      </c>
      <c r="PN47" s="4">
        <f>'46'!PN1</f>
        <v>1.1265176167178672</v>
      </c>
      <c r="PO47" s="12">
        <f>'46'!PO1</f>
        <v>0.49152081904893036</v>
      </c>
      <c r="PP47" s="4">
        <f>'46'!PP1</f>
        <v>0.45992858162902434</v>
      </c>
      <c r="PQ47" s="4">
        <f>'46'!PQ1</f>
        <v>0.63071643639928443</v>
      </c>
      <c r="PR47" s="4">
        <f>'46'!PR1</f>
        <v>0.56554416283291309</v>
      </c>
      <c r="PS47" s="4">
        <f>'46'!PS1</f>
        <v>0.6512823903790036</v>
      </c>
      <c r="PT47" s="4">
        <f>'46'!PT1</f>
        <v>0.12173114506429025</v>
      </c>
      <c r="PU47" s="4">
        <f>'46'!PU1</f>
        <v>0.16064973139075822</v>
      </c>
      <c r="PV47" s="4">
        <f>'46'!PV1</f>
        <v>0.19242605300579491</v>
      </c>
      <c r="PW47" s="4">
        <f>'46'!PW1</f>
        <v>0.14257085329681154</v>
      </c>
      <c r="PX47" s="4">
        <f>'46'!PX1</f>
        <v>0.18601709953955106</v>
      </c>
      <c r="PY47" s="4">
        <f>'46'!PY1</f>
        <v>1.3740831700980427</v>
      </c>
      <c r="PZ47" s="4">
        <f>'46'!PZ1</f>
        <v>1.2540748804823767</v>
      </c>
      <c r="QA47" s="4">
        <f>'46'!QA1</f>
        <v>1.1366753021986149</v>
      </c>
      <c r="QB47" s="4">
        <f>'46'!QB1</f>
        <v>1.0220910824365819</v>
      </c>
      <c r="QC47" s="4">
        <f>'46'!QC1</f>
        <v>0.95734581617152636</v>
      </c>
      <c r="QD47" s="4">
        <f>'46'!QD1</f>
        <v>7.2472533220407778</v>
      </c>
      <c r="QE47" s="4">
        <f>'46'!QE1</f>
        <v>4.5119034531220068</v>
      </c>
      <c r="QF47" s="4">
        <f>'46'!QF1</f>
        <v>4.357163782491611</v>
      </c>
      <c r="QG47" s="4">
        <f>'46'!QG1</f>
        <v>3.7405659673087852</v>
      </c>
      <c r="QH47" s="4">
        <f>'46'!QH1</f>
        <v>2.5501123788332745</v>
      </c>
      <c r="QI47" s="4">
        <f>'46'!QI1</f>
        <v>3.2566929998880796</v>
      </c>
      <c r="QJ47" s="4">
        <f>'46'!QJ1</f>
        <v>2.1146706862427909</v>
      </c>
      <c r="QK47" s="4">
        <f>'46'!QK1</f>
        <v>2.0794692749565349</v>
      </c>
      <c r="QL47" s="4">
        <f>'46'!QL1</f>
        <v>1.7855243881527985</v>
      </c>
      <c r="QM47" s="4">
        <f>'46'!QM1</f>
        <v>1.3128784074378426</v>
      </c>
    </row>
    <row r="48" spans="1:455" x14ac:dyDescent="0.25">
      <c r="A48" s="6" t="s">
        <v>536</v>
      </c>
      <c r="B48" s="4">
        <f>MEDIAN(GI2:GI101)</f>
        <v>6.5958316630464725E-2</v>
      </c>
      <c r="C48" s="4">
        <f t="shared" ref="C48:F48" si="34">MEDIAN(GJ2:GJ101)</f>
        <v>6.8864860703431535E-2</v>
      </c>
      <c r="D48" s="4">
        <f t="shared" si="34"/>
        <v>6.6496548175913273E-2</v>
      </c>
      <c r="E48" s="4">
        <f t="shared" si="34"/>
        <v>7.2659098939828651E-2</v>
      </c>
      <c r="F48" s="4">
        <f t="shared" si="34"/>
        <v>6.6718087076979848E-2</v>
      </c>
      <c r="N48">
        <f>IFERROR('47'!N1,0)</f>
        <v>26937</v>
      </c>
      <c r="O48" s="4">
        <f>'47'!O1</f>
        <v>53122</v>
      </c>
      <c r="P48" s="4">
        <f>'47'!P1</f>
        <v>24296</v>
      </c>
      <c r="Q48" s="4">
        <f>'47'!Q1</f>
        <v>27355</v>
      </c>
      <c r="R48" s="4">
        <f>'47'!R1</f>
        <v>32594</v>
      </c>
      <c r="S48" s="4">
        <f>'47'!S1</f>
        <v>35100</v>
      </c>
      <c r="T48" s="4">
        <f>'47'!T1</f>
        <v>66996</v>
      </c>
      <c r="U48" s="4">
        <f>'47'!U1</f>
        <v>30542</v>
      </c>
      <c r="V48" s="4">
        <f>'47'!V1</f>
        <v>33677</v>
      </c>
      <c r="W48" s="4">
        <f>'47'!W1</f>
        <v>41955</v>
      </c>
      <c r="X48" s="7">
        <f>'47'!X1</f>
        <v>3.1006316905721781E-2</v>
      </c>
      <c r="Y48" s="7">
        <f>'47'!Y1</f>
        <v>6.8690283123937559E-2</v>
      </c>
      <c r="Z48" s="7">
        <f>'47'!Z1</f>
        <v>0.14886679630393485</v>
      </c>
      <c r="AA48" s="7">
        <f>'47'!AA1</f>
        <v>3.6992312303224639E-2</v>
      </c>
      <c r="AB48" s="7">
        <f>'47'!AB1</f>
        <v>-0.29519655538779849</v>
      </c>
      <c r="AC48" s="7">
        <f>'47'!AC1</f>
        <v>-0.31785064910295369</v>
      </c>
      <c r="AD48" s="7">
        <f>'47'!AD1</f>
        <v>0.57640809781519342</v>
      </c>
      <c r="AE48" s="7">
        <f>'47'!AE1</f>
        <v>0.44470506472070193</v>
      </c>
      <c r="AF48" s="7">
        <f>'47'!AF1</f>
        <v>7.0165430690245292E-2</v>
      </c>
      <c r="AG48" s="7">
        <f>'47'!AG1</f>
        <v>0.16059373913569236</v>
      </c>
      <c r="AH48" s="7">
        <f>'47'!AH1</f>
        <v>7.9272013024937277E-2</v>
      </c>
      <c r="AI48" s="7">
        <f>'47'!AI1</f>
        <v>-8.5529529361148757E-3</v>
      </c>
      <c r="AJ48" s="4">
        <f>'47'!AJ1</f>
        <v>167098</v>
      </c>
      <c r="AK48" s="4">
        <f>'47'!AK1</f>
        <v>189510</v>
      </c>
      <c r="AL48" s="4">
        <f>'47'!AL1</f>
        <v>155276</v>
      </c>
      <c r="AM48" s="4">
        <f>'47'!AM1</f>
        <v>150543</v>
      </c>
      <c r="AN48" s="4">
        <f>'47'!AN1</f>
        <v>138694</v>
      </c>
      <c r="AO48" s="4">
        <f>'47'!AO1</f>
        <v>5.757764188539233</v>
      </c>
      <c r="AP48" s="4">
        <f>'47'!AP1</f>
        <v>2.2901407652873367</v>
      </c>
      <c r="AQ48" s="4">
        <f>'47'!AQ1</f>
        <v>0.15305232558139534</v>
      </c>
      <c r="AR48" s="4">
        <f>'47'!AR1</f>
        <v>0.36663971077918373</v>
      </c>
      <c r="AS48" s="4">
        <f>'47'!AS1</f>
        <v>1.9481207198598502</v>
      </c>
      <c r="AT48" s="4">
        <f>'47'!AT1</f>
        <v>6.8470523567404147</v>
      </c>
      <c r="AU48" s="4">
        <f>'47'!AU1</f>
        <v>4.0672671141699945</v>
      </c>
      <c r="AV48" s="4">
        <f>'47'!AV1</f>
        <v>1.2828779069767442</v>
      </c>
      <c r="AW48" s="4">
        <f>'47'!AW1</f>
        <v>1.6864475311578346</v>
      </c>
      <c r="AX48" s="4">
        <f>'47'!AX1</f>
        <v>4.0722248765727027</v>
      </c>
      <c r="AY48" s="4">
        <f>'47'!AY1</f>
        <v>9.2924625532499654</v>
      </c>
      <c r="AZ48" s="4">
        <f>'47'!AZ1</f>
        <v>7.0120372730619991</v>
      </c>
      <c r="BA48" s="4">
        <f>'47'!BA1</f>
        <v>3.0821802325581396</v>
      </c>
      <c r="BB48" s="4">
        <f>'47'!BB1</f>
        <v>3.9221291979830655</v>
      </c>
      <c r="BC48" s="4">
        <f>'47'!BC1</f>
        <v>6.3409778627169935</v>
      </c>
      <c r="BD48" s="4">
        <f>'47'!BD1</f>
        <v>241377</v>
      </c>
      <c r="BE48" s="4">
        <f>'47'!BE1</f>
        <v>212267</v>
      </c>
      <c r="BF48" s="4">
        <f>'47'!BF1</f>
        <v>143254</v>
      </c>
      <c r="BG48" s="4">
        <f>'47'!BG1</f>
        <v>122858</v>
      </c>
      <c r="BH48" s="4">
        <f>'47'!BH1</f>
        <v>134144</v>
      </c>
      <c r="BI48" s="4">
        <f>'47'!BI1</f>
        <v>2.4537756289953059</v>
      </c>
      <c r="BJ48" s="4">
        <f>'47'!BJ1</f>
        <v>3.5418129054445582</v>
      </c>
      <c r="BK48" s="4">
        <f>'47'!BK1</f>
        <v>4.3793332123361299</v>
      </c>
      <c r="BL48" s="4">
        <f>'47'!BL1</f>
        <v>4.1638232756515654</v>
      </c>
      <c r="BM48" s="4">
        <f>'47'!BM1</f>
        <v>3.4420920801526718</v>
      </c>
      <c r="BN48" s="4">
        <f>'47'!BN1</f>
        <v>148.75035666950879</v>
      </c>
      <c r="BO48" s="4">
        <f>'47'!BO1</f>
        <v>103.05456830848219</v>
      </c>
      <c r="BP48" s="4">
        <f>'47'!BP1</f>
        <v>83.346021483780376</v>
      </c>
      <c r="BQ48" s="4">
        <f>'47'!BQ1</f>
        <v>87.659820274885206</v>
      </c>
      <c r="BR48" s="4">
        <f>'47'!BR1</f>
        <v>106.04016147755428</v>
      </c>
      <c r="BS48" s="4">
        <f>'47'!BS1</f>
        <v>5.9710987912387534E-2</v>
      </c>
      <c r="BT48" s="4">
        <f>'47'!BT1</f>
        <v>0.12140617429540447</v>
      </c>
      <c r="BU48" s="4">
        <f>'47'!BU1</f>
        <v>5.9340745227534734E-2</v>
      </c>
      <c r="BV48" s="4">
        <f>'47'!BV1</f>
        <v>7.6758170374797624E-2</v>
      </c>
      <c r="BW48" s="4">
        <f>'47'!BW1</f>
        <v>9.4842085047691649E-2</v>
      </c>
      <c r="BX48" s="4">
        <f>'47'!BX1</f>
        <v>7.7805831225630256E-2</v>
      </c>
      <c r="BY48" s="4">
        <f>'47'!BY1</f>
        <v>0.1531141156789074</v>
      </c>
      <c r="BZ48" s="4">
        <f>'47'!BZ1</f>
        <v>7.4596025713671618E-2</v>
      </c>
      <c r="CA48" s="4">
        <f>'47'!CA1</f>
        <v>9.4497711705796364E-2</v>
      </c>
      <c r="CB48" s="4">
        <f>'47'!CB1</f>
        <v>0.12208074118475497</v>
      </c>
      <c r="CC48" s="4">
        <f>'47'!CC1</f>
        <v>6.5565031982942432E-2</v>
      </c>
      <c r="CD48" s="4">
        <f>'47'!CD1</f>
        <v>0.13837205364840965</v>
      </c>
      <c r="CE48" s="4">
        <f>'47'!CE1</f>
        <v>7.3449521592575243E-2</v>
      </c>
      <c r="CF48" s="4">
        <f>'47'!CF1</f>
        <v>8.9252795369491239E-2</v>
      </c>
      <c r="CG48" s="4">
        <f>'47'!CG1</f>
        <v>0.10543681845678074</v>
      </c>
      <c r="CH48" s="4">
        <f>'47'!CH1</f>
        <v>4.5479794355757788E-2</v>
      </c>
      <c r="CI48" s="4">
        <f>'47'!CI1</f>
        <v>7.065881007169364E-2</v>
      </c>
      <c r="CJ48" s="4">
        <f>'47'!CJ1</f>
        <v>3.8727550660947435E-2</v>
      </c>
      <c r="CK48" s="4">
        <f>'47'!CK1</f>
        <v>5.347379285673793E-2</v>
      </c>
      <c r="CL48" s="4">
        <f>'47'!CL1</f>
        <v>7.0590120761647349E-2</v>
      </c>
      <c r="CM48" s="4">
        <f>'47'!CM1</f>
        <v>0.95452020564424223</v>
      </c>
      <c r="CN48" s="4">
        <f>'47'!CN1</f>
        <v>0.92934118992830639</v>
      </c>
      <c r="CO48" s="4">
        <f>'47'!CO1</f>
        <v>0.96127244933905254</v>
      </c>
      <c r="CP48" s="4">
        <f>'47'!CP1</f>
        <v>0.94652620714326208</v>
      </c>
      <c r="CQ48" s="4">
        <f>'47'!CQ1</f>
        <v>0.92940987923835261</v>
      </c>
      <c r="CR48" s="4">
        <f>'47'!CR1</f>
        <v>4.6927263351544207E-2</v>
      </c>
      <c r="CS48" s="4">
        <f>'47'!CS1</f>
        <v>7.4993682528343916E-2</v>
      </c>
      <c r="CT48" s="4">
        <f>'47'!CT1</f>
        <v>3.9630575700336998E-2</v>
      </c>
      <c r="CU48" s="4">
        <f>'47'!CU1</f>
        <v>5.5691280359942183E-2</v>
      </c>
      <c r="CV48" s="4">
        <f>'47'!CV1</f>
        <v>7.1898423678788709E-2</v>
      </c>
      <c r="CW48" s="4">
        <f>'47'!CW1</f>
        <v>1.3129124429479322</v>
      </c>
      <c r="CX48" s="4">
        <f>'47'!CX1</f>
        <v>1.7182029271681796</v>
      </c>
      <c r="CY48" s="4">
        <f>'47'!CY1</f>
        <v>1.5322617675218351</v>
      </c>
      <c r="CZ48" s="4">
        <f>'47'!CZ1</f>
        <v>1.4354353090389727</v>
      </c>
      <c r="DA48" s="4">
        <f>'47'!DA1</f>
        <v>1.3435603172848056</v>
      </c>
      <c r="DB48" s="4">
        <f>'47'!DB1</f>
        <v>278.00787627577938</v>
      </c>
      <c r="DC48" s="4">
        <f>'47'!DC1</f>
        <v>212.4312525771139</v>
      </c>
      <c r="DD48" s="4">
        <f>'47'!DD1</f>
        <v>238.20995063416842</v>
      </c>
      <c r="DE48" s="4">
        <f>'47'!DE1</f>
        <v>254.27826506815438</v>
      </c>
      <c r="DF48" s="4">
        <f>'47'!DF1</f>
        <v>271.66625517611794</v>
      </c>
      <c r="DG48" s="4">
        <f>'47'!DG1</f>
        <v>8.3208299967688006</v>
      </c>
      <c r="DH48" s="4">
        <f>'47'!DH1</f>
        <v>7.2309586326956552</v>
      </c>
      <c r="DI48" s="4">
        <f>'47'!DI1</f>
        <v>5.0678315238464524</v>
      </c>
      <c r="DJ48" s="4">
        <f>'47'!DJ1</f>
        <v>5.4422907114056835</v>
      </c>
      <c r="DK48" s="4">
        <f>'47'!DK1</f>
        <v>8.1031904812045905</v>
      </c>
      <c r="DL48" s="4">
        <f>'47'!DL1</f>
        <v>43.865816287766869</v>
      </c>
      <c r="DM48" s="4">
        <f>'47'!DM1</f>
        <v>50.477401205091716</v>
      </c>
      <c r="DN48" s="4">
        <f>'47'!DN1</f>
        <v>72.02291518226464</v>
      </c>
      <c r="DO48" s="4">
        <f>'47'!DO1</f>
        <v>67.067347070425896</v>
      </c>
      <c r="DP48" s="4">
        <f>'47'!DP1</f>
        <v>45.043986173917567</v>
      </c>
      <c r="DQ48" s="4">
        <f>'47'!DQ1</f>
        <v>18.679944491752611</v>
      </c>
      <c r="DR48" s="4">
        <f>'47'!DR1</f>
        <v>11.981990596860308</v>
      </c>
      <c r="DS48" s="4">
        <f>'47'!DS1</f>
        <v>8.0707687953481191</v>
      </c>
      <c r="DT48" s="4">
        <f>'47'!DT1</f>
        <v>9.2189403496125433</v>
      </c>
      <c r="DU48" s="4">
        <f>'47'!DU1</f>
        <v>8.6550075915199915</v>
      </c>
      <c r="DV48" s="4">
        <f>'47'!DV1</f>
        <v>19.5396726238213</v>
      </c>
      <c r="DW48" s="4">
        <f>'47'!DW1</f>
        <v>30.462384113007275</v>
      </c>
      <c r="DX48" s="4">
        <f>'47'!DX1</f>
        <v>45.224935722403671</v>
      </c>
      <c r="DY48" s="4">
        <f>'47'!DY1</f>
        <v>39.592402831344963</v>
      </c>
      <c r="DZ48" s="4">
        <f>'47'!DZ1</f>
        <v>42.172117833567228</v>
      </c>
      <c r="EA48" s="4">
        <f>'47'!EA1</f>
        <v>15.994302071237612</v>
      </c>
      <c r="EB48" s="4">
        <f>'47'!EB1</f>
        <v>17.360011083658531</v>
      </c>
      <c r="EC48" s="4">
        <f>'47'!EC1</f>
        <v>8.193034007208901</v>
      </c>
      <c r="ED48" s="4">
        <f>'47'!ED1</f>
        <v>10.457266092929128</v>
      </c>
      <c r="EE48" s="4">
        <f>'47'!EE1</f>
        <v>15.699432185236816</v>
      </c>
      <c r="EF48" s="4">
        <f>'47'!EF1</f>
        <v>22.820626894147242</v>
      </c>
      <c r="EG48" s="4">
        <f>'47'!EG1</f>
        <v>21.02533219829478</v>
      </c>
      <c r="EH48" s="4">
        <f>'47'!EH1</f>
        <v>44.550040885811427</v>
      </c>
      <c r="EI48" s="4">
        <f>'47'!EI1</f>
        <v>34.903960247009628</v>
      </c>
      <c r="EJ48" s="4">
        <f>'47'!EJ1</f>
        <v>23.249248488313668</v>
      </c>
      <c r="EK48" s="4">
        <f>'47'!EK1</f>
        <v>8.3817495450243057E-2</v>
      </c>
      <c r="EL48" s="4">
        <f>'47'!EL1</f>
        <v>0.12261059155856621</v>
      </c>
      <c r="EM48" s="4">
        <f>'47'!EM1</f>
        <v>0.19208806346352997</v>
      </c>
      <c r="EN48" s="4">
        <f>'47'!EN1</f>
        <v>0.13999141363548356</v>
      </c>
      <c r="EO48" s="4">
        <f>'47'!EO1</f>
        <v>0.10048419104595742</v>
      </c>
      <c r="EP48" s="4">
        <f>'47'!EP1</f>
        <v>0.91071392946047969</v>
      </c>
      <c r="EQ48" s="4">
        <f>'47'!EQ1</f>
        <v>0.87738940844143376</v>
      </c>
      <c r="ER48" s="4">
        <f>'47'!ER1</f>
        <v>0.80791193653647009</v>
      </c>
      <c r="ES48" s="4">
        <f>'47'!ES1</f>
        <v>0.86000858636451638</v>
      </c>
      <c r="ET48" s="4">
        <f>'47'!ET1</f>
        <v>0.89951580895404259</v>
      </c>
      <c r="EU48" s="4">
        <f>'47'!EU1</f>
        <v>1.0980396452181362</v>
      </c>
      <c r="EV48" s="4">
        <f>'47'!EV1</f>
        <v>1.139744781939376</v>
      </c>
      <c r="EW48" s="4">
        <f>'47'!EW1</f>
        <v>1.2377586649938781</v>
      </c>
      <c r="EX48" s="4">
        <f>'47'!EX1</f>
        <v>1.162779088319646</v>
      </c>
      <c r="EY48" s="4">
        <f>'47'!EY1</f>
        <v>1.111709199600172</v>
      </c>
      <c r="EZ48" s="4">
        <f>'47'!EZ1</f>
        <v>9.2034932967257649E-2</v>
      </c>
      <c r="FA48" s="4">
        <f>'47'!FA1</f>
        <v>0.13974478193937595</v>
      </c>
      <c r="FB48" s="4">
        <f>'47'!FB1</f>
        <v>0.23775866499387821</v>
      </c>
      <c r="FC48" s="4">
        <f>'47'!FC1</f>
        <v>0.16277908831964605</v>
      </c>
      <c r="FD48" s="4">
        <f>'47'!FD1</f>
        <v>0.11170919960017209</v>
      </c>
      <c r="FE48" s="4">
        <f>'47'!FE1</f>
        <v>0.16707181389076198</v>
      </c>
      <c r="FF48" s="4">
        <f>'47'!FF1</f>
        <v>0.11186741363211951</v>
      </c>
      <c r="FG48" s="4">
        <f>'47'!FG1</f>
        <v>3.4109238801586374E-2</v>
      </c>
      <c r="FH48" s="4">
        <f>'47'!FH1</f>
        <v>4.1629655137330711E-2</v>
      </c>
      <c r="FI48" s="4">
        <f>'47'!FI1</f>
        <v>0.13555237543832818</v>
      </c>
      <c r="FJ48" s="4">
        <f>'47'!FJ1</f>
        <v>2.6210462287104623</v>
      </c>
      <c r="FK48" s="4">
        <f>'47'!FK1</f>
        <v>1.5632537419150403</v>
      </c>
      <c r="FL48" s="4">
        <f>'47'!FL1</f>
        <v>0.27022009739723069</v>
      </c>
      <c r="FM48" s="4">
        <f>'47'!FM1</f>
        <v>0.42647825215474044</v>
      </c>
      <c r="FN48" s="4">
        <f>'47'!FN1</f>
        <v>1.7966293110937364</v>
      </c>
      <c r="FO48" s="4">
        <f>'47'!FO1</f>
        <v>0.24122781396345086</v>
      </c>
      <c r="FP48" s="4">
        <f>'47'!FP1</f>
        <v>0.2184565532798308</v>
      </c>
      <c r="FQ48" s="4">
        <f>'47'!FQ1</f>
        <v>6.424716961168131E-2</v>
      </c>
      <c r="FR48" s="4">
        <f>'47'!FR1</f>
        <v>6.9421741073904766E-2</v>
      </c>
      <c r="FS48" s="4">
        <f>'47'!FS1</f>
        <v>0.20070002232048989</v>
      </c>
      <c r="FT48">
        <f>IFERROR('47'!FT1,0)</f>
        <v>0</v>
      </c>
      <c r="FU48">
        <f>IFERROR('47'!FU1,0)</f>
        <v>0</v>
      </c>
      <c r="FV48">
        <f>IFERROR('47'!FV1,0)</f>
        <v>0</v>
      </c>
      <c r="FW48">
        <f>IFERROR('47'!FW1,0)</f>
        <v>0</v>
      </c>
      <c r="FX48">
        <f>IFERROR('47'!FX1,0)</f>
        <v>0</v>
      </c>
      <c r="FY48" s="4">
        <f>'47'!FY1</f>
        <v>0.53505806620367391</v>
      </c>
      <c r="FZ48" s="4">
        <f>'47'!FZ1</f>
        <v>0.48511961897448558</v>
      </c>
      <c r="GA48" s="4">
        <f>'47'!GA1</f>
        <v>0.34988471834150725</v>
      </c>
      <c r="GB48" s="4">
        <f>'47'!GB1</f>
        <v>0.34473972933309766</v>
      </c>
      <c r="GC48" s="4">
        <f>'47'!GC1</f>
        <v>0.39033247397182147</v>
      </c>
      <c r="GD48" s="4">
        <f>'47'!GD1</f>
        <v>5.9710987912387534E-2</v>
      </c>
      <c r="GE48" s="4">
        <f>'47'!GE1</f>
        <v>0.12140617429540447</v>
      </c>
      <c r="GF48" s="4">
        <f>'47'!GF1</f>
        <v>5.9340745227534734E-2</v>
      </c>
      <c r="GG48" s="4">
        <f>'47'!GG1</f>
        <v>7.6758170374797624E-2</v>
      </c>
      <c r="GH48" s="4">
        <f>'47'!GH1</f>
        <v>9.4842085047691649E-2</v>
      </c>
      <c r="GI48" s="4">
        <f>'47'!GI1</f>
        <v>7.7805831225630256E-2</v>
      </c>
      <c r="GJ48" s="4">
        <f>'47'!GJ1</f>
        <v>0.1531141156789074</v>
      </c>
      <c r="GK48" s="4">
        <f>'47'!GK1</f>
        <v>7.4596025713671618E-2</v>
      </c>
      <c r="GL48" s="4">
        <f>'47'!GL1</f>
        <v>9.4497711705796364E-2</v>
      </c>
      <c r="GM48" s="4">
        <f>'47'!GM1</f>
        <v>0.12208074118475497</v>
      </c>
      <c r="GN48" s="4">
        <f>'47'!GN1</f>
        <v>0.22166903483085545</v>
      </c>
      <c r="GO48" s="4">
        <f>'47'!GO1</f>
        <v>0.22854217517300643</v>
      </c>
      <c r="GP48" s="4">
        <f>'47'!GP1</f>
        <v>0.24424080189140077</v>
      </c>
      <c r="GQ48" s="4">
        <f>'47'!GQ1</f>
        <v>0.28060014759567764</v>
      </c>
      <c r="GR48" s="4">
        <f>'47'!GR1</f>
        <v>0.29098019588786789</v>
      </c>
      <c r="GS48" s="4">
        <f>'47'!GS1</f>
        <v>1.3129124429479322</v>
      </c>
      <c r="GT48" s="4">
        <f>'47'!GT1</f>
        <v>1.7182029271681796</v>
      </c>
      <c r="GU48" s="4">
        <f>'47'!GU1</f>
        <v>1.5322617675218351</v>
      </c>
      <c r="GV48" s="4">
        <f>'47'!GV1</f>
        <v>1.4354353090389727</v>
      </c>
      <c r="GW48" s="4">
        <f>'47'!GW1</f>
        <v>1.3435603172848056</v>
      </c>
      <c r="GX48" s="4">
        <f>'47'!GX1</f>
        <v>2.0793421705388551</v>
      </c>
      <c r="GY48" s="4">
        <f>'47'!GY1</f>
        <v>2.7371415887337851</v>
      </c>
      <c r="GZ48" s="4">
        <f>'47'!GZ1</f>
        <v>2.1646771869321402</v>
      </c>
      <c r="HA48" s="4">
        <f>'47'!HA1</f>
        <v>2.1562134469202734</v>
      </c>
      <c r="HB48" s="4">
        <f>'47'!HB1</f>
        <v>2.202589371657365</v>
      </c>
      <c r="HC48" s="4">
        <f>'47'!HC1</f>
        <v>8.3817495450243057E-2</v>
      </c>
      <c r="HD48" s="4">
        <f>'47'!HD1</f>
        <v>0.12261059155856621</v>
      </c>
      <c r="HE48" s="4">
        <f>'47'!HE1</f>
        <v>0.19208806346352997</v>
      </c>
      <c r="HF48" s="4">
        <f>'47'!HF1</f>
        <v>0.13999141363548356</v>
      </c>
      <c r="HG48" s="4">
        <f>'47'!HG1</f>
        <v>0.10048419104595742</v>
      </c>
      <c r="HH48" s="4">
        <f>'47'!HH1</f>
        <v>7.7805831225630256E-2</v>
      </c>
      <c r="HI48" s="4">
        <f>'47'!HI1</f>
        <v>0.1531141156789074</v>
      </c>
      <c r="HJ48" s="4">
        <f>'47'!HJ1</f>
        <v>7.4596025713671618E-2</v>
      </c>
      <c r="HK48" s="4">
        <f>'47'!HK1</f>
        <v>9.4497711705796364E-2</v>
      </c>
      <c r="HL48" s="4">
        <f>'47'!HL1</f>
        <v>0.12208074118475497</v>
      </c>
      <c r="HM48" s="4">
        <f>'47'!HM1</f>
        <v>1.3542603680149317</v>
      </c>
      <c r="HN48" s="4">
        <f>'47'!HN1</f>
        <v>1.7617973470824306</v>
      </c>
      <c r="HO48" s="4">
        <f>'47'!HO1</f>
        <v>1.5502085816448152</v>
      </c>
      <c r="HP48" s="4">
        <f>'47'!HP1</f>
        <v>1.4702100853305049</v>
      </c>
      <c r="HQ48" s="4">
        <f>'47'!HQ1</f>
        <v>1.4175536712971315</v>
      </c>
      <c r="HR48" s="4">
        <f>'47'!HR1</f>
        <v>9.2924625532499654</v>
      </c>
      <c r="HS48" s="4">
        <f>'47'!HS1</f>
        <v>7.0120372730619991</v>
      </c>
      <c r="HT48" s="4">
        <f>'47'!HT1</f>
        <v>3.0821802325581396</v>
      </c>
      <c r="HU48" s="4">
        <f>'47'!HU1</f>
        <v>3.9221291979830655</v>
      </c>
      <c r="HV48" s="4">
        <f>'47'!HV1</f>
        <v>6.3409778627169935</v>
      </c>
      <c r="HW48" s="4">
        <f>'47'!HW1</f>
        <v>1.1451673440860848</v>
      </c>
      <c r="HX48" s="4">
        <f>'47'!HX1</f>
        <v>1.6507115539857271</v>
      </c>
      <c r="HY48" s="4">
        <f>'47'!HY1</f>
        <v>1.1297451597692685</v>
      </c>
      <c r="HZ48" s="4">
        <f>'47'!HZ1</f>
        <v>1.1957611706125224</v>
      </c>
      <c r="IA48" s="4">
        <f>'47'!IA1</f>
        <v>1.3335249820247783</v>
      </c>
      <c r="IB48" s="4">
        <f>'47'!IB1</f>
        <v>11.930683380937269</v>
      </c>
      <c r="IC48" s="4">
        <f>'47'!IC1</f>
        <v>8.1559022535368779</v>
      </c>
      <c r="ID48" s="4">
        <f>'47'!ID1</f>
        <v>5.2059455541851563</v>
      </c>
      <c r="IE48" s="4">
        <f>'47'!IE1</f>
        <v>7.1432952495490074</v>
      </c>
      <c r="IF48" s="4">
        <f>'47'!IF1</f>
        <v>9.9518142067008366</v>
      </c>
      <c r="IG48" s="4">
        <f>'47'!IG1</f>
        <v>4387.5</v>
      </c>
      <c r="IH48" s="4">
        <f>'47'!IH1</f>
        <v>274.57377049180326</v>
      </c>
      <c r="II48" s="4">
        <f>'47'!II1</f>
        <v>102.14715719063545</v>
      </c>
      <c r="IJ48" s="4">
        <f>'47'!IJ1</f>
        <v>33677</v>
      </c>
      <c r="IK48" s="4">
        <f>'47'!IK1</f>
        <v>676.69354838709683</v>
      </c>
      <c r="IL48" s="4">
        <f>'47'!IL1</f>
        <v>7.7805831225630256E-2</v>
      </c>
      <c r="IM48" s="4">
        <f>'47'!IM1</f>
        <v>0.1531141156789074</v>
      </c>
      <c r="IN48" s="4">
        <f>'47'!IN1</f>
        <v>7.4596025713671618E-2</v>
      </c>
      <c r="IO48" s="4">
        <f>'47'!IO1</f>
        <v>9.4497711705796364E-2</v>
      </c>
      <c r="IP48" s="4">
        <f>'47'!IP1</f>
        <v>0.12208074118475497</v>
      </c>
      <c r="IQ48" s="4">
        <f>'47'!IQ1</f>
        <v>1.3542603680149317</v>
      </c>
      <c r="IR48" s="4">
        <f>'47'!IR1</f>
        <v>1.7617973470824306</v>
      </c>
      <c r="IS48" s="4">
        <f>'47'!IS1</f>
        <v>1.5502085816448152</v>
      </c>
      <c r="IT48" s="4">
        <f>'47'!IT1</f>
        <v>1.4702100853305049</v>
      </c>
      <c r="IU48" s="4">
        <f>'47'!IU1</f>
        <v>1.4175536712971315</v>
      </c>
      <c r="IV48" s="4">
        <f>'47'!IV1</f>
        <v>9.2924625532499654</v>
      </c>
      <c r="IW48" s="4">
        <f>'47'!IW1</f>
        <v>7.0120372730619991</v>
      </c>
      <c r="IX48" s="4">
        <f>'47'!IX1</f>
        <v>3.0821802325581396</v>
      </c>
      <c r="IY48" s="4">
        <f>'47'!IY1</f>
        <v>3.9221291979830655</v>
      </c>
      <c r="IZ48" s="4">
        <f>'47'!IZ1</f>
        <v>6.3409778627169935</v>
      </c>
      <c r="JA48" s="4">
        <f>'47'!JA1</f>
        <v>178.47670400500195</v>
      </c>
      <c r="JB48" s="4">
        <f>'47'!JB1</f>
        <v>13.644486243556132</v>
      </c>
      <c r="JC48" s="4">
        <f>'47'!JC1</f>
        <v>5.6580156535427246</v>
      </c>
      <c r="JD48" s="4">
        <f>'47'!JD1</f>
        <v>1349.0407951580657</v>
      </c>
      <c r="JE48" s="4">
        <f>'47'!JE1</f>
        <v>29.70840856641615</v>
      </c>
      <c r="JF48" s="4">
        <f>'47'!JF1</f>
        <v>0.91071392946047969</v>
      </c>
      <c r="JG48" s="4">
        <f>'47'!JG1</f>
        <v>0.87738940844143376</v>
      </c>
      <c r="JH48" s="4">
        <f>'47'!JH1</f>
        <v>0.80791193653647009</v>
      </c>
      <c r="JI48" s="4">
        <f>'47'!JI1</f>
        <v>0.86000858636451638</v>
      </c>
      <c r="JJ48" s="4">
        <f>'47'!JJ1</f>
        <v>0.89951580895404259</v>
      </c>
      <c r="JK48" s="4">
        <f>'47'!JK1</f>
        <v>-1.3095442299736648</v>
      </c>
      <c r="JL48" s="4">
        <f>'47'!JL1</f>
        <v>-0.3244303480510809</v>
      </c>
      <c r="JM48" s="4">
        <f>'47'!JM1</f>
        <v>3.2052042160737813</v>
      </c>
      <c r="JN48" s="4">
        <f>'47'!JN1</f>
        <v>1.6202942144099262</v>
      </c>
      <c r="JO48" s="4">
        <f>'47'!JO1</f>
        <v>-0.23203262253598311</v>
      </c>
      <c r="JP48" s="4">
        <f>'47'!JP1</f>
        <v>7.7805831225630256E-2</v>
      </c>
      <c r="JQ48" s="4">
        <f>'47'!JQ1</f>
        <v>0.1531141156789074</v>
      </c>
      <c r="JR48" s="4">
        <f>'47'!JR1</f>
        <v>7.4596025713671618E-2</v>
      </c>
      <c r="JS48" s="4">
        <f>'47'!JS1</f>
        <v>9.4497711705796364E-2</v>
      </c>
      <c r="JT48" s="4">
        <f>'47'!JT1</f>
        <v>0.12208074118475497</v>
      </c>
      <c r="JU48" s="4">
        <f>'47'!JU1</f>
        <v>0.1642848973001825</v>
      </c>
      <c r="JV48" s="4">
        <f>'47'!JV1</f>
        <v>0.10963293157991058</v>
      </c>
      <c r="JW48" s="4">
        <f>'47'!JW1</f>
        <v>3.3513738551207324E-2</v>
      </c>
      <c r="JX48" s="4">
        <f>'47'!JX1</f>
        <v>4.0779676284846335E-2</v>
      </c>
      <c r="JY48" s="4">
        <f>'47'!JY1</f>
        <v>0.12958290691117191</v>
      </c>
      <c r="JZ48" s="4">
        <f>'47'!JZ1</f>
        <v>4</v>
      </c>
      <c r="KA48" s="4">
        <f>'47'!KA1</f>
        <v>4</v>
      </c>
      <c r="KB48" s="4">
        <f>'47'!KB1</f>
        <v>4</v>
      </c>
      <c r="KC48" s="4">
        <f>'47'!KC1</f>
        <v>4</v>
      </c>
      <c r="KD48" s="4">
        <f>'47'!KD1</f>
        <v>4</v>
      </c>
      <c r="KE48" s="4">
        <f>'47'!KE1</f>
        <v>0</v>
      </c>
      <c r="KF48" s="4">
        <f>'47'!KF1</f>
        <v>0</v>
      </c>
      <c r="KG48" s="4">
        <f>'47'!KG1</f>
        <v>1</v>
      </c>
      <c r="KH48" s="4">
        <f>'47'!KH1</f>
        <v>0</v>
      </c>
      <c r="KI48" s="4">
        <f>'47'!KI1</f>
        <v>0</v>
      </c>
      <c r="KJ48" s="4">
        <f>'47'!KJ1</f>
        <v>1</v>
      </c>
      <c r="KK48" s="4">
        <f>'47'!KK1</f>
        <v>4</v>
      </c>
      <c r="KL48" s="4">
        <f>'47'!KL1</f>
        <v>1</v>
      </c>
      <c r="KM48" s="4">
        <f>'47'!KM1</f>
        <v>2</v>
      </c>
      <c r="KN48" s="4">
        <f>'47'!KN1</f>
        <v>3</v>
      </c>
      <c r="KO48" s="4">
        <f>'47'!KO1</f>
        <v>4</v>
      </c>
      <c r="KP48" s="4">
        <f>'47'!KP1</f>
        <v>4</v>
      </c>
      <c r="KQ48" s="4">
        <f>'47'!KQ1</f>
        <v>1</v>
      </c>
      <c r="KR48" s="4">
        <f>'47'!KR1</f>
        <v>1</v>
      </c>
      <c r="KS48" s="4">
        <f>'47'!KS1</f>
        <v>4</v>
      </c>
      <c r="KT48" s="4">
        <f>'47'!KT1</f>
        <v>2</v>
      </c>
      <c r="KU48" s="4">
        <f>'47'!KU1</f>
        <v>2</v>
      </c>
      <c r="KV48" s="4">
        <f>'47'!KV1</f>
        <v>2.5</v>
      </c>
      <c r="KW48" s="4">
        <f>'47'!KW1</f>
        <v>2</v>
      </c>
      <c r="KX48" s="4">
        <f>'47'!KX1</f>
        <v>2</v>
      </c>
      <c r="KY48" s="4">
        <f>'47'!KY1</f>
        <v>2.5</v>
      </c>
      <c r="KZ48" s="4">
        <f>'47'!KZ1</f>
        <v>4</v>
      </c>
      <c r="LA48" s="4">
        <f>'47'!LA1</f>
        <v>1</v>
      </c>
      <c r="LB48" s="4">
        <f>'47'!LB1</f>
        <v>1.5</v>
      </c>
      <c r="LC48" s="4">
        <f>'47'!LC1</f>
        <v>3.5</v>
      </c>
      <c r="LD48" s="4">
        <f>'47'!LD1</f>
        <v>2.25</v>
      </c>
      <c r="LE48" s="4">
        <f>'47'!LE1</f>
        <v>3</v>
      </c>
      <c r="LF48" s="4">
        <f>'47'!LF1</f>
        <v>1.75</v>
      </c>
      <c r="LG48" s="4">
        <f>'47'!LG1</f>
        <v>1.75</v>
      </c>
      <c r="LH48" s="4">
        <f>'47'!LH1</f>
        <v>2.75</v>
      </c>
      <c r="LI48" s="4">
        <f>'47'!LI1</f>
        <v>2.2744051639189982</v>
      </c>
      <c r="LJ48" s="4">
        <f>'47'!LJ1</f>
        <v>2.0207545978040025</v>
      </c>
      <c r="LK48" s="4">
        <f>'47'!LK1</f>
        <v>1.6758959965143025</v>
      </c>
      <c r="LL48" s="4">
        <f>'47'!LL1</f>
        <v>1.6006569979684244</v>
      </c>
      <c r="LM48" s="4">
        <f>'47'!LM1</f>
        <v>1.6763717015715325</v>
      </c>
      <c r="LN48" s="4">
        <f>'47'!LN1</f>
        <v>3.1553236667006521</v>
      </c>
      <c r="LO48" s="4">
        <f>'47'!LO1</f>
        <v>1.8743166424746518</v>
      </c>
      <c r="LP48" s="4">
        <f>'47'!LP1</f>
        <v>0.59118797556531988</v>
      </c>
      <c r="LQ48" s="4">
        <f>'47'!LQ1</f>
        <v>0.77716476090222797</v>
      </c>
      <c r="LR48" s="4">
        <f>'47'!LR1</f>
        <v>1.8766013256095404</v>
      </c>
      <c r="LS48" s="4">
        <f>'47'!LS1</f>
        <v>0.65747035730831727</v>
      </c>
      <c r="LT48" s="4">
        <f>'47'!LT1</f>
        <v>0.8566903436360146</v>
      </c>
      <c r="LU48" s="4">
        <f>'47'!LU1</f>
        <v>0.7608797065202525</v>
      </c>
      <c r="LV48" s="4">
        <f>'47'!LV1</f>
        <v>0.71707648318223016</v>
      </c>
      <c r="LW48" s="4">
        <f>'47'!LW1</f>
        <v>0.66591545279428277</v>
      </c>
      <c r="LX48" s="4">
        <f>'47'!LX1</f>
        <v>0.52452025586353945</v>
      </c>
      <c r="LY48" s="4">
        <f>'47'!LY1</f>
        <v>1.1069764291872772</v>
      </c>
      <c r="LZ48" s="4">
        <f>'47'!LZ1</f>
        <v>0.58759617274060194</v>
      </c>
      <c r="MA48" s="4">
        <f>'47'!MA1</f>
        <v>0.71402236295592991</v>
      </c>
      <c r="MB48" s="4">
        <f>'47'!MB1</f>
        <v>0.84349454765424592</v>
      </c>
      <c r="MC48" s="4">
        <f>'47'!MC1</f>
        <v>1.7041813859388846</v>
      </c>
      <c r="MD48" s="4">
        <f>'47'!MD1</f>
        <v>1.494195687923251</v>
      </c>
      <c r="ME48" s="4">
        <f>'47'!ME1</f>
        <v>0.78461703879276223</v>
      </c>
      <c r="MF48" s="4">
        <f>'47'!MF1</f>
        <v>0.88309677812563658</v>
      </c>
      <c r="MG48" s="4">
        <f>'47'!MG1</f>
        <v>1.3118780747205616</v>
      </c>
      <c r="MH48" s="4">
        <f>'47'!MH1</f>
        <v>2.2744051639189982</v>
      </c>
      <c r="MI48" s="4">
        <f>'47'!MI1</f>
        <v>2.0207545978040025</v>
      </c>
      <c r="MJ48" s="4">
        <f>'47'!MJ1</f>
        <v>1.6758959965143025</v>
      </c>
      <c r="MK48" s="4">
        <f>'47'!MK1</f>
        <v>1.6006569979684244</v>
      </c>
      <c r="ML48" s="4">
        <f>'47'!ML1</f>
        <v>1.6763717015715325</v>
      </c>
      <c r="MM48" s="4">
        <f>'47'!MM1</f>
        <v>1.8214278589209594</v>
      </c>
      <c r="MN48" s="4">
        <f>'47'!MN1</f>
        <v>1.7547788168828675</v>
      </c>
      <c r="MO48" s="4">
        <f>'47'!MO1</f>
        <v>1.6158238730729402</v>
      </c>
      <c r="MP48" s="4">
        <f>'47'!MP1</f>
        <v>1.7200171727290328</v>
      </c>
      <c r="MQ48" s="4">
        <f>'47'!MQ1</f>
        <v>1.7990316179080852</v>
      </c>
      <c r="MR48" s="4">
        <f>'47'!MR1</f>
        <v>10.865439543002221</v>
      </c>
      <c r="MS48" s="4">
        <f>'47'!MS1</f>
        <v>7.1559022535368788</v>
      </c>
      <c r="MT48" s="4">
        <f>'47'!MT1</f>
        <v>4.2059455541851563</v>
      </c>
      <c r="MU48" s="4">
        <f>'47'!MU1</f>
        <v>6.1432952495490074</v>
      </c>
      <c r="MV48" s="4">
        <f>'47'!MV1</f>
        <v>8.9518142067008366</v>
      </c>
      <c r="MW48" s="4">
        <f>'47'!MW1</f>
        <v>3.0996495808712381</v>
      </c>
      <c r="MX48" s="4">
        <f>'47'!MX1</f>
        <v>2.4785793185487299</v>
      </c>
      <c r="MY48" s="4">
        <f>'47'!MY1</f>
        <v>1.1902093023255813</v>
      </c>
      <c r="MZ48" s="4">
        <f>'47'!MZ1</f>
        <v>1.6952668632860812</v>
      </c>
      <c r="NA48" s="4">
        <f>'47'!NA1</f>
        <v>2.7366300366300367</v>
      </c>
      <c r="NB48" s="4">
        <f>'47'!NB1</f>
        <v>0.42251256187278441</v>
      </c>
      <c r="NC48" s="4">
        <f>'47'!NC1</f>
        <v>0.28056284925604252</v>
      </c>
      <c r="ND48" s="4">
        <f>'47'!ND1</f>
        <v>0.22049459308086683</v>
      </c>
      <c r="NE48" s="4">
        <f>'47'!NE1</f>
        <v>0.25275913061055139</v>
      </c>
      <c r="NF48" s="4">
        <f>'47'!NF1</f>
        <v>0.40207550922513541</v>
      </c>
      <c r="NG48" s="4">
        <f>'47'!NG1</f>
        <v>11.515528377078466</v>
      </c>
      <c r="NH48" s="4">
        <f>'47'!NH1</f>
        <v>4.5802815305746734</v>
      </c>
      <c r="NI48" s="4">
        <f>'47'!NI1</f>
        <v>0.30610465116279068</v>
      </c>
      <c r="NJ48" s="4">
        <f>'47'!NJ1</f>
        <v>0.73327942155836745</v>
      </c>
      <c r="NK48" s="4">
        <f>'47'!NK1</f>
        <v>3.8962414397197005</v>
      </c>
      <c r="NL48" s="4">
        <f>'47'!NL1</f>
        <v>3.1553236667006521</v>
      </c>
      <c r="NM48" s="4">
        <f>'47'!NM1</f>
        <v>1.874316642474652</v>
      </c>
      <c r="NN48" s="4">
        <f>'47'!NN1</f>
        <v>0.59118797556531988</v>
      </c>
      <c r="NO48" s="4">
        <f>'47'!NO1</f>
        <v>0.77716476090222797</v>
      </c>
      <c r="NP48" s="4">
        <f>'47'!NP1</f>
        <v>1.8766013256095404</v>
      </c>
      <c r="NQ48" s="4">
        <f>'47'!NQ1</f>
        <v>3.716985021299986</v>
      </c>
      <c r="NR48" s="4">
        <f>'47'!NR1</f>
        <v>2.8048149092247998</v>
      </c>
      <c r="NS48" s="4">
        <f>'47'!NS1</f>
        <v>1.2328720930232557</v>
      </c>
      <c r="NT48" s="4">
        <f>'47'!NT1</f>
        <v>1.5688516791932261</v>
      </c>
      <c r="NU48" s="4">
        <f>'47'!NU1</f>
        <v>2.5363911450867973</v>
      </c>
      <c r="NV48" s="4">
        <f>'47'!NV1</f>
        <v>1.7817433604582342</v>
      </c>
      <c r="NW48" s="4">
        <f>'47'!NW1</f>
        <v>1.6154483311850369</v>
      </c>
      <c r="NX48" s="4">
        <f>'47'!NX1</f>
        <v>1.1651161120772191</v>
      </c>
      <c r="NY48" s="4">
        <f>'47'!NY1</f>
        <v>1.1479832986792151</v>
      </c>
      <c r="NZ48" s="4">
        <f>'47'!NZ1</f>
        <v>1.2998071383261656</v>
      </c>
      <c r="OA48" s="4">
        <f>'47'!OA1</f>
        <v>0.6564562214739661</v>
      </c>
      <c r="OB48" s="4">
        <f>'47'!OB1</f>
        <v>0.85910146358408979</v>
      </c>
      <c r="OC48" s="4">
        <f>'47'!OC1</f>
        <v>0.76613088376091754</v>
      </c>
      <c r="OD48" s="4">
        <f>'47'!OD1</f>
        <v>0.71771765451948633</v>
      </c>
      <c r="OE48" s="4">
        <f>'47'!OE1</f>
        <v>0.67178015864240281</v>
      </c>
      <c r="OF48" s="4">
        <f>'47'!OF1</f>
        <v>0.36040747826425601</v>
      </c>
      <c r="OG48" s="4">
        <f>'47'!OG1</f>
        <v>0.48957820513822359</v>
      </c>
      <c r="OH48" s="4">
        <f>'47'!OH1</f>
        <v>0.47414256994724668</v>
      </c>
      <c r="OI48" s="4">
        <f>'47'!OI1</f>
        <v>0.41727353999654149</v>
      </c>
      <c r="OJ48" s="4">
        <f>'47'!OJ1</f>
        <v>0.37341209123581115</v>
      </c>
      <c r="OK48" s="4">
        <f>'47'!OK1</f>
        <v>1.1284972606093351</v>
      </c>
      <c r="OL48" s="4">
        <f>'47'!OL1</f>
        <v>1.0082866681741398</v>
      </c>
      <c r="OM48" s="4">
        <f>'47'!OM1</f>
        <v>0.99003278834857988</v>
      </c>
      <c r="ON48" s="4">
        <f>'47'!ON1</f>
        <v>1.1771310836091242</v>
      </c>
      <c r="OO48" s="4">
        <f>'47'!OO1</f>
        <v>1.2015004244849872</v>
      </c>
      <c r="OP48" s="4">
        <f>'47'!OP1</f>
        <v>1.6120480197249518</v>
      </c>
      <c r="OQ48" s="4">
        <f>'47'!OQ1</f>
        <v>2.8031238457073506</v>
      </c>
      <c r="OR48" s="4">
        <f>'47'!OR1</f>
        <v>1.5646976995801025</v>
      </c>
      <c r="OS48" s="4">
        <f>'47'!OS1</f>
        <v>1.8170888051918721</v>
      </c>
      <c r="OT48" s="4">
        <f>'47'!OT1</f>
        <v>2.3500656120668522</v>
      </c>
      <c r="OU48" s="4">
        <f>'47'!OU1</f>
        <v>3.2537508153946511</v>
      </c>
      <c r="OV48" s="4">
        <f>'47'!OV1</f>
        <v>3.9490814181559597</v>
      </c>
      <c r="OW48" s="4">
        <f>'47'!OW1</f>
        <v>3.7553335247970736</v>
      </c>
      <c r="OX48" s="4">
        <f>'47'!OX1</f>
        <v>3.929485234380353</v>
      </c>
      <c r="OY48" s="4">
        <f>'47'!OY1</f>
        <v>3.5892382890212304</v>
      </c>
      <c r="OZ48" s="4">
        <f>'47'!OZ1</f>
        <v>1.1942197582477505</v>
      </c>
      <c r="PA48" s="4">
        <f>'47'!PA1</f>
        <v>2.4281234859080896</v>
      </c>
      <c r="PB48" s="4">
        <f>'47'!PB1</f>
        <v>1.1868149045506946</v>
      </c>
      <c r="PC48" s="4">
        <f>'47'!PC1</f>
        <v>1.5351634074959524</v>
      </c>
      <c r="PD48" s="4">
        <f>'47'!PD1</f>
        <v>1.896841700953833</v>
      </c>
      <c r="PE48" s="4">
        <f>'47'!PE1</f>
        <v>1.816385704652731</v>
      </c>
      <c r="PF48" s="4">
        <f>'47'!PF1</f>
        <v>2.8343070561557955</v>
      </c>
      <c r="PG48" s="4">
        <f>'47'!PG1</f>
        <v>1.5597930847418455</v>
      </c>
      <c r="PH48" s="4">
        <f>'47'!PH1</f>
        <v>2.1408642501888075</v>
      </c>
      <c r="PI48" s="4">
        <f>'47'!PI1</f>
        <v>2.8484722692563986</v>
      </c>
      <c r="PJ48" s="4">
        <f>'47'!PJ1</f>
        <v>1.2833825373304457</v>
      </c>
      <c r="PK48" s="4">
        <f>'47'!PK1</f>
        <v>1.2959091862416108</v>
      </c>
      <c r="PL48" s="4">
        <f>'47'!PL1</f>
        <v>1.4136005025956422</v>
      </c>
      <c r="PM48" s="4">
        <f>'47'!PM1</f>
        <v>1.5350923506354675</v>
      </c>
      <c r="PN48" s="4">
        <f>'47'!PN1</f>
        <v>1.2818072231637743</v>
      </c>
      <c r="PO48" s="12">
        <f>'47'!PO1</f>
        <v>3.0257646334825692</v>
      </c>
      <c r="PP48" s="4">
        <f>'47'!PP1</f>
        <v>2.2845564690126525</v>
      </c>
      <c r="PQ48" s="4">
        <f>'47'!PQ1</f>
        <v>1.5435371298248595</v>
      </c>
      <c r="PR48" s="4">
        <f>'47'!PR1</f>
        <v>1.8950587918174389</v>
      </c>
      <c r="PS48" s="4">
        <f>'47'!PS1</f>
        <v>2.5206243261188988</v>
      </c>
      <c r="PT48" s="4">
        <f>'47'!PT1</f>
        <v>5.7522465388784845</v>
      </c>
      <c r="PU48" s="4">
        <f>'47'!PU1</f>
        <v>2.8200636838940762</v>
      </c>
      <c r="PV48" s="4">
        <f>'47'!PV1</f>
        <v>0.61818045990376524</v>
      </c>
      <c r="PW48" s="4">
        <f>'47'!PW1</f>
        <v>0.88558761575470801</v>
      </c>
      <c r="PX48" s="4">
        <f>'47'!PX1</f>
        <v>2.5541629519984115</v>
      </c>
      <c r="PY48" s="4">
        <f>'47'!PY1</f>
        <v>0.71512032011585236</v>
      </c>
      <c r="PZ48" s="4">
        <f>'47'!PZ1</f>
        <v>0.78565544563215095</v>
      </c>
      <c r="QA48" s="4">
        <f>'47'!QA1</f>
        <v>0.74343541401891466</v>
      </c>
      <c r="QB48" s="4">
        <f>'47'!QB1</f>
        <v>0.77070742604171727</v>
      </c>
      <c r="QC48" s="4">
        <f>'47'!QC1</f>
        <v>0.74889755812106706</v>
      </c>
      <c r="QD48" s="4">
        <f>'47'!QD1</f>
        <v>2.1944372203861371</v>
      </c>
      <c r="QE48" s="4">
        <f>'47'!QE1</f>
        <v>3.1017622768470199</v>
      </c>
      <c r="QF48" s="4">
        <f>'47'!QF1</f>
        <v>2.3683455330942316</v>
      </c>
      <c r="QG48" s="4">
        <f>'47'!QG1</f>
        <v>2.642066913954999</v>
      </c>
      <c r="QH48" s="4">
        <f>'47'!QH1</f>
        <v>2.7494696132259451</v>
      </c>
      <c r="QI48" s="4">
        <f>'47'!QI1</f>
        <v>3.3956518203771346</v>
      </c>
      <c r="QJ48" s="4">
        <f>'47'!QJ1</f>
        <v>2.6786528752890715</v>
      </c>
      <c r="QK48" s="4">
        <f>'47'!QK1</f>
        <v>1.5120799315629043</v>
      </c>
      <c r="QL48" s="4">
        <f>'47'!QL1</f>
        <v>1.776125836872535</v>
      </c>
      <c r="QM48" s="4">
        <f>'47'!QM1</f>
        <v>2.4795121737068531</v>
      </c>
    </row>
    <row r="49" spans="1:455" x14ac:dyDescent="0.25">
      <c r="A49" s="6" t="s">
        <v>537</v>
      </c>
      <c r="B49" s="4">
        <f>MEDIAN(GN2:GN101)</f>
        <v>9.8266143279698626E-2</v>
      </c>
      <c r="C49" s="4">
        <f t="shared" ref="C49:F49" si="35">MEDIAN(GO2:GO101)</f>
        <v>9.7136841796575474E-2</v>
      </c>
      <c r="D49" s="4">
        <f t="shared" si="35"/>
        <v>9.4242767400719296E-2</v>
      </c>
      <c r="E49" s="4">
        <f t="shared" si="35"/>
        <v>0.1049579389049614</v>
      </c>
      <c r="F49" s="4">
        <f t="shared" si="35"/>
        <v>0.10989922948867979</v>
      </c>
      <c r="N49">
        <f>IFERROR('48'!N1,0)</f>
        <v>1994</v>
      </c>
      <c r="O49" s="4">
        <f>'48'!O1</f>
        <v>15939</v>
      </c>
      <c r="P49" s="4">
        <f>'48'!P1</f>
        <v>15363</v>
      </c>
      <c r="Q49" s="4">
        <f>'48'!Q1</f>
        <v>5583</v>
      </c>
      <c r="R49" s="4">
        <f>'48'!R1</f>
        <v>9369</v>
      </c>
      <c r="S49" s="4">
        <f>'48'!S1</f>
        <v>19952</v>
      </c>
      <c r="T49" s="4">
        <f>'48'!T1</f>
        <v>35776</v>
      </c>
      <c r="U49" s="4">
        <f>'48'!U1</f>
        <v>25368</v>
      </c>
      <c r="V49" s="4">
        <f>'48'!V1</f>
        <v>9538</v>
      </c>
      <c r="W49" s="4">
        <f>'48'!W1</f>
        <v>13744</v>
      </c>
      <c r="X49" s="7">
        <f>'48'!X1</f>
        <v>-4.542772779069492E-2</v>
      </c>
      <c r="Y49" s="7">
        <f>'48'!Y1</f>
        <v>-1.391863102286809E-2</v>
      </c>
      <c r="Z49" s="7">
        <f>'48'!Z1</f>
        <v>0.23205797975724282</v>
      </c>
      <c r="AA49" s="7">
        <f>'48'!AA1</f>
        <v>-7.1746755800235942E-2</v>
      </c>
      <c r="AB49" s="7">
        <f>'48'!AB1</f>
        <v>-8.9050842846529726E-2</v>
      </c>
      <c r="AC49" s="7">
        <f>'48'!AC1</f>
        <v>-5.755604972116897E-2</v>
      </c>
      <c r="AD49" s="7">
        <f>'48'!AD1</f>
        <v>0.41675777061365055</v>
      </c>
      <c r="AE49" s="7">
        <f>'48'!AE1</f>
        <v>-0.14210417496936117</v>
      </c>
      <c r="AF49" s="7">
        <f>'48'!AF1</f>
        <v>5.9847529863737321E-3</v>
      </c>
      <c r="AG49" s="7">
        <f>'48'!AG1</f>
        <v>5.0242560072626175E-2</v>
      </c>
      <c r="AH49" s="7">
        <f>'48'!AH1</f>
        <v>5.0891419712599133E-2</v>
      </c>
      <c r="AI49" s="7">
        <f>'48'!AI1</f>
        <v>1.8842707436845036E-2</v>
      </c>
      <c r="AJ49" s="4">
        <f>'48'!AJ1</f>
        <v>243323</v>
      </c>
      <c r="AK49" s="4">
        <f>'48'!AK1</f>
        <v>231476</v>
      </c>
      <c r="AL49" s="4">
        <f>'48'!AL1</f>
        <v>221826</v>
      </c>
      <c r="AM49" s="4">
        <f>'48'!AM1</f>
        <v>192348</v>
      </c>
      <c r="AN49" s="4">
        <f>'48'!AN1</f>
        <v>230557</v>
      </c>
      <c r="AO49" s="4">
        <f>'48'!AO1</f>
        <v>4.2451369370738066E-3</v>
      </c>
      <c r="AP49" s="4">
        <f>'48'!AP1</f>
        <v>1.2183787982269361E-2</v>
      </c>
      <c r="AQ49" s="4">
        <f>'48'!AQ1</f>
        <v>0.30790833520557176</v>
      </c>
      <c r="AR49" s="4">
        <f>'48'!AR1</f>
        <v>2.8121063806816136E-2</v>
      </c>
      <c r="AS49" s="4">
        <f>'48'!AS1</f>
        <v>1.8688316050512054E-3</v>
      </c>
      <c r="AT49" s="4">
        <f>'48'!AT1</f>
        <v>0.45622512957455136</v>
      </c>
      <c r="AU49" s="4">
        <f>'48'!AU1</f>
        <v>0.50021828505617827</v>
      </c>
      <c r="AV49" s="4">
        <f>'48'!AV1</f>
        <v>0.93364361430526333</v>
      </c>
      <c r="AW49" s="4">
        <f>'48'!AW1</f>
        <v>0.80269550509230936</v>
      </c>
      <c r="AX49" s="4">
        <f>'48'!AX1</f>
        <v>1.1522758295396887</v>
      </c>
      <c r="AY49" s="4">
        <f>'48'!AY1</f>
        <v>0.73990428720849377</v>
      </c>
      <c r="AZ49" s="4">
        <f>'48'!AZ1</f>
        <v>0.78935358161584512</v>
      </c>
      <c r="BA49" s="4">
        <f>'48'!BA1</f>
        <v>1.2622265680848022</v>
      </c>
      <c r="BB49" s="4">
        <f>'48'!BB1</f>
        <v>1.3037139669629683</v>
      </c>
      <c r="BC49" s="4">
        <f>'48'!BC1</f>
        <v>1.5046417060324313</v>
      </c>
      <c r="BD49" s="4">
        <f>'48'!BD1</f>
        <v>-89024</v>
      </c>
      <c r="BE49" s="4">
        <f>'48'!BE1</f>
        <v>-78648</v>
      </c>
      <c r="BF49" s="4">
        <f>'48'!BF1</f>
        <v>102711</v>
      </c>
      <c r="BG49" s="4">
        <f>'48'!BG1</f>
        <v>84393</v>
      </c>
      <c r="BH49" s="4">
        <f>'48'!BH1</f>
        <v>141226</v>
      </c>
      <c r="BI49" s="4">
        <f>'48'!BI1</f>
        <v>-7.3657103702372391</v>
      </c>
      <c r="BJ49" s="4">
        <f>'48'!BJ1</f>
        <v>-10.504628216865019</v>
      </c>
      <c r="BK49" s="4">
        <f>'48'!BK1</f>
        <v>9.5282102209111006</v>
      </c>
      <c r="BL49" s="4">
        <f>'48'!BL1</f>
        <v>12.304053653739054</v>
      </c>
      <c r="BM49" s="4">
        <f>'48'!BM1</f>
        <v>6.8035914066814893</v>
      </c>
      <c r="BN49" s="4">
        <f>'48'!BN1</f>
        <v>-49.553944107667085</v>
      </c>
      <c r="BO49" s="4">
        <f>'48'!BO1</f>
        <v>-34.746589071472144</v>
      </c>
      <c r="BP49" s="4">
        <f>'48'!BP1</f>
        <v>38.307299223830327</v>
      </c>
      <c r="BQ49" s="4">
        <f>'48'!BQ1</f>
        <v>29.66502018536638</v>
      </c>
      <c r="BR49" s="4">
        <f>'48'!BR1</f>
        <v>53.648136430055246</v>
      </c>
      <c r="BS49" s="4">
        <f>'48'!BS1</f>
        <v>2.9135306760881539E-3</v>
      </c>
      <c r="BT49" s="4">
        <f>'48'!BT1</f>
        <v>2.2231272743502804E-2</v>
      </c>
      <c r="BU49" s="4">
        <f>'48'!BU1</f>
        <v>2.1129637194103011E-2</v>
      </c>
      <c r="BV49" s="4">
        <f>'48'!BV1</f>
        <v>9.4605151007308465E-3</v>
      </c>
      <c r="BW49" s="4">
        <f>'48'!BW1</f>
        <v>1.4736924891860008E-2</v>
      </c>
      <c r="BX49" s="4">
        <f>'48'!BX1</f>
        <v>2.9152840546294308E-2</v>
      </c>
      <c r="BY49" s="4">
        <f>'48'!BY1</f>
        <v>4.989936719189135E-2</v>
      </c>
      <c r="BZ49" s="4">
        <f>'48'!BZ1</f>
        <v>3.4890101955347599E-2</v>
      </c>
      <c r="CA49" s="4">
        <f>'48'!CA1</f>
        <v>1.6162348742749563E-2</v>
      </c>
      <c r="CB49" s="4">
        <f>'48'!CB1</f>
        <v>2.1618560755013762E-2</v>
      </c>
      <c r="CC49" s="4">
        <f>'48'!CC1</f>
        <v>5.9491488003246074E-3</v>
      </c>
      <c r="CD49" s="4">
        <f>'48'!CD1</f>
        <v>4.7839005942733659E-2</v>
      </c>
      <c r="CE49" s="4">
        <f>'48'!CE1</f>
        <v>4.8426905727822066E-2</v>
      </c>
      <c r="CF49" s="4">
        <f>'48'!CF1</f>
        <v>1.8494226144336455E-2</v>
      </c>
      <c r="CG49" s="4">
        <f>'48'!CG1</f>
        <v>3.1620513339745859E-2</v>
      </c>
      <c r="CH49" s="4">
        <f>'48'!CH1</f>
        <v>3.0409089176102787E-3</v>
      </c>
      <c r="CI49" s="4">
        <f>'48'!CI1</f>
        <v>1.929268623330848E-2</v>
      </c>
      <c r="CJ49" s="4">
        <f>'48'!CJ1</f>
        <v>1.5698123541360975E-2</v>
      </c>
      <c r="CK49" s="4">
        <f>'48'!CK1</f>
        <v>5.3766651001178768E-3</v>
      </c>
      <c r="CL49" s="4">
        <f>'48'!CL1</f>
        <v>9.7508024195394876E-3</v>
      </c>
      <c r="CM49" s="4">
        <f>'48'!CM1</f>
        <v>0.99695909108238967</v>
      </c>
      <c r="CN49" s="4">
        <f>'48'!CN1</f>
        <v>0.98070731376669151</v>
      </c>
      <c r="CO49" s="4">
        <f>'48'!CO1</f>
        <v>0.98430187645863898</v>
      </c>
      <c r="CP49" s="4">
        <f>'48'!CP1</f>
        <v>0.99462333489988208</v>
      </c>
      <c r="CQ49" s="4">
        <f>'48'!CQ1</f>
        <v>0.99024919758046048</v>
      </c>
      <c r="CR49" s="4">
        <f>'48'!CR1</f>
        <v>2.9541309684482813E-3</v>
      </c>
      <c r="CS49" s="4">
        <f>'48'!CS1</f>
        <v>1.8504694380558868E-2</v>
      </c>
      <c r="CT49" s="4">
        <f>'48'!CT1</f>
        <v>1.5159618557433472E-2</v>
      </c>
      <c r="CU49" s="4">
        <f>'48'!CU1</f>
        <v>5.1466561945165022E-3</v>
      </c>
      <c r="CV49" s="4">
        <f>'48'!CV1</f>
        <v>9.4151341573711182E-3</v>
      </c>
      <c r="CW49" s="4">
        <f>'48'!CW1</f>
        <v>0.95811178664889907</v>
      </c>
      <c r="CX49" s="4">
        <f>'48'!CX1</f>
        <v>1.1523160888358255</v>
      </c>
      <c r="CY49" s="4">
        <f>'48'!CY1</f>
        <v>1.3459976371335873</v>
      </c>
      <c r="CZ49" s="4">
        <f>'48'!CZ1</f>
        <v>1.7595507483855444</v>
      </c>
      <c r="DA49" s="4">
        <f>'48'!DA1</f>
        <v>1.5113550924105388</v>
      </c>
      <c r="DB49" s="4">
        <f>'48'!DB1</f>
        <v>380.95763467917192</v>
      </c>
      <c r="DC49" s="4">
        <f>'48'!DC1</f>
        <v>316.75336614344786</v>
      </c>
      <c r="DD49" s="4">
        <f>'48'!DD1</f>
        <v>271.17432447897721</v>
      </c>
      <c r="DE49" s="4">
        <f>'48'!DE1</f>
        <v>207.43931389015154</v>
      </c>
      <c r="DF49" s="4">
        <f>'48'!DF1</f>
        <v>241.50512466123533</v>
      </c>
      <c r="DG49" s="4">
        <f>'48'!DG1</f>
        <v>6.7533678009392766</v>
      </c>
      <c r="DH49" s="4">
        <f>'48'!DH1</f>
        <v>7.6530341908052577</v>
      </c>
      <c r="DI49" s="4">
        <f>'48'!DI1</f>
        <v>7.6040154776149551</v>
      </c>
      <c r="DJ49" s="4">
        <f>'48'!DJ1</f>
        <v>7.458633222715453</v>
      </c>
      <c r="DK49" s="4">
        <f>'48'!DK1</f>
        <v>9.7437811197533737</v>
      </c>
      <c r="DL49" s="4">
        <f>'48'!DL1</f>
        <v>54.047108162720654</v>
      </c>
      <c r="DM49" s="4">
        <f>'48'!DM1</f>
        <v>47.693501805928094</v>
      </c>
      <c r="DN49" s="4">
        <f>'48'!DN1</f>
        <v>48.000954373975631</v>
      </c>
      <c r="DO49" s="4">
        <f>'48'!DO1</f>
        <v>48.936579813092756</v>
      </c>
      <c r="DP49" s="4">
        <f>'48'!DP1</f>
        <v>37.459790559133431</v>
      </c>
      <c r="DQ49" s="4">
        <f>'48'!DQ1</f>
        <v>4.2386603835786456</v>
      </c>
      <c r="DR49" s="4">
        <f>'48'!DR1</f>
        <v>4.5340284828362103</v>
      </c>
      <c r="DS49" s="4">
        <f>'48'!DS1</f>
        <v>3.9929822557151775</v>
      </c>
      <c r="DT49" s="4">
        <f>'48'!DT1</f>
        <v>4.8244723111447696</v>
      </c>
      <c r="DU49" s="4">
        <f>'48'!DU1</f>
        <v>2.9844880818522359</v>
      </c>
      <c r="DV49" s="4">
        <f>'48'!DV1</f>
        <v>86.112112547180601</v>
      </c>
      <c r="DW49" s="4">
        <f>'48'!DW1</f>
        <v>80.502361505166007</v>
      </c>
      <c r="DX49" s="4">
        <f>'48'!DX1</f>
        <v>91.410373656825925</v>
      </c>
      <c r="DY49" s="4">
        <f>'48'!DY1</f>
        <v>75.655942548749209</v>
      </c>
      <c r="DZ49" s="4">
        <f>'48'!DZ1</f>
        <v>122.29903085204259</v>
      </c>
      <c r="EA49" s="4">
        <f>'48'!EA1</f>
        <v>1.8978137047198973</v>
      </c>
      <c r="EB49" s="4">
        <f>'48'!EB1</f>
        <v>2.1724055419260009</v>
      </c>
      <c r="EC49" s="4">
        <f>'48'!EC1</f>
        <v>2.4306484862032138</v>
      </c>
      <c r="ED49" s="4">
        <f>'48'!ED1</f>
        <v>3.6776851015601482</v>
      </c>
      <c r="EE49" s="4">
        <f>'48'!EE1</f>
        <v>3.024632247625703</v>
      </c>
      <c r="EF49" s="4">
        <f>'48'!EF1</f>
        <v>192.3265698272904</v>
      </c>
      <c r="EG49" s="4">
        <f>'48'!EG1</f>
        <v>168.01651116964103</v>
      </c>
      <c r="EH49" s="4">
        <f>'48'!EH1</f>
        <v>150.16568708795364</v>
      </c>
      <c r="EI49" s="4">
        <f>'48'!EI1</f>
        <v>99.247213918657593</v>
      </c>
      <c r="EJ49" s="4">
        <f>'48'!EJ1</f>
        <v>120.67582770980513</v>
      </c>
      <c r="EK49" s="4">
        <f>'48'!EK1</f>
        <v>0.50882168578579856</v>
      </c>
      <c r="EL49" s="4">
        <f>'48'!EL1</f>
        <v>0.53318790509412617</v>
      </c>
      <c r="EM49" s="4">
        <f>'48'!EM1</f>
        <v>0.55787578584563247</v>
      </c>
      <c r="EN49" s="4">
        <f>'48'!EN1</f>
        <v>0.48514666933271428</v>
      </c>
      <c r="EO49" s="4">
        <f>'48'!EO1</f>
        <v>0.52493432953204877</v>
      </c>
      <c r="EP49" s="4">
        <f>'48'!EP1</f>
        <v>0.48973908266157018</v>
      </c>
      <c r="EQ49" s="4">
        <f>'48'!EQ1</f>
        <v>0.46471017332833076</v>
      </c>
      <c r="ER49" s="4">
        <f>'48'!ER1</f>
        <v>0.43632020003218341</v>
      </c>
      <c r="ES49" s="4">
        <f>'48'!ES1</f>
        <v>0.51153884606455791</v>
      </c>
      <c r="ET49" s="4">
        <f>'48'!ET1</f>
        <v>0.4660558395595753</v>
      </c>
      <c r="EU49" s="4">
        <f>'48'!EU1</f>
        <v>2.041903608275105</v>
      </c>
      <c r="EV49" s="4">
        <f>'48'!EV1</f>
        <v>2.1518788642775677</v>
      </c>
      <c r="EW49" s="4">
        <f>'48'!EW1</f>
        <v>2.2918948055263981</v>
      </c>
      <c r="EX49" s="4">
        <f>'48'!EX1</f>
        <v>1.9548857485474265</v>
      </c>
      <c r="EY49" s="4">
        <f>'48'!EY1</f>
        <v>2.1456656372871632</v>
      </c>
      <c r="EZ49" s="4">
        <f>'48'!EZ1</f>
        <v>1.0389648361746435</v>
      </c>
      <c r="FA49" s="4">
        <f>'48'!FA1</f>
        <v>1.1473557836604837</v>
      </c>
      <c r="FB49" s="4">
        <f>'48'!FB1</f>
        <v>1.2785926157085623</v>
      </c>
      <c r="FC49" s="4">
        <f>'48'!FC1</f>
        <v>0.94840630983377394</v>
      </c>
      <c r="FD49" s="4">
        <f>'48'!FD1</f>
        <v>1.126333552709293</v>
      </c>
      <c r="FE49" s="4">
        <f>'48'!FE1</f>
        <v>7.1157001277417559E-2</v>
      </c>
      <c r="FF49" s="4">
        <f>'48'!FF1</f>
        <v>0.26675096794065062</v>
      </c>
      <c r="FG49" s="4">
        <f>'48'!FG1</f>
        <v>2.7117258085836989E-2</v>
      </c>
      <c r="FH49" s="4">
        <f>'48'!FH1</f>
        <v>6.7579309297689655E-2</v>
      </c>
      <c r="FI49" s="4">
        <f>'48'!FI1</f>
        <v>-1.9823927854173858E-2</v>
      </c>
      <c r="FJ49" s="4">
        <f>'48'!FJ1</f>
        <v>0.13500692063382669</v>
      </c>
      <c r="FK49" s="4">
        <f>'48'!FK1</f>
        <v>0.57997101570592979</v>
      </c>
      <c r="FL49" s="4">
        <f>'48'!FL1</f>
        <v>6.5240544151944427E-2</v>
      </c>
      <c r="FM49" s="4">
        <f>'48'!FM1</f>
        <v>0.24096149883165738</v>
      </c>
      <c r="FN49" s="4">
        <f>'48'!FN1</f>
        <v>-5.7292337749118294E-2</v>
      </c>
      <c r="FO49" s="4">
        <f>'48'!FO1</f>
        <v>0.14026744317876685</v>
      </c>
      <c r="FP49" s="4">
        <f>'48'!FP1</f>
        <v>0.66543309922564375</v>
      </c>
      <c r="FQ49" s="4">
        <f>'48'!FQ1</f>
        <v>8.3416077997484558E-2</v>
      </c>
      <c r="FR49" s="4">
        <f>'48'!FR1</f>
        <v>0.22852940591894738</v>
      </c>
      <c r="FS49" s="4">
        <f>'48'!FS1</f>
        <v>-6.4530282319985144E-2</v>
      </c>
      <c r="FT49">
        <f>IFERROR('48'!FT1,0)</f>
        <v>0</v>
      </c>
      <c r="FU49">
        <f>IFERROR('48'!FU1,0)</f>
        <v>0</v>
      </c>
      <c r="FV49">
        <f>IFERROR('48'!FV1,0)</f>
        <v>0</v>
      </c>
      <c r="FW49">
        <f>IFERROR('48'!FW1,0)</f>
        <v>0</v>
      </c>
      <c r="FX49">
        <f>IFERROR('48'!FX1,0)</f>
        <v>0</v>
      </c>
      <c r="FY49" s="4">
        <f>'48'!FY1</f>
        <v>-0.13007730938218245</v>
      </c>
      <c r="FZ49" s="4">
        <f>'48'!FZ1</f>
        <v>-0.10969603731294363</v>
      </c>
      <c r="GA49" s="4">
        <f>'48'!GA1</f>
        <v>0.14126447737053405</v>
      </c>
      <c r="GB49" s="4">
        <f>'48'!GB1</f>
        <v>0.14300577662474984</v>
      </c>
      <c r="GC49" s="4">
        <f>'48'!GC1</f>
        <v>0.22214077860794337</v>
      </c>
      <c r="GD49" s="4">
        <f>'48'!GD1</f>
        <v>2.9135306760881539E-3</v>
      </c>
      <c r="GE49" s="4">
        <f>'48'!GE1</f>
        <v>2.2231272743502804E-2</v>
      </c>
      <c r="GF49" s="4">
        <f>'48'!GF1</f>
        <v>2.1129637194103011E-2</v>
      </c>
      <c r="GG49" s="4">
        <f>'48'!GG1</f>
        <v>9.4605151007308465E-3</v>
      </c>
      <c r="GH49" s="4">
        <f>'48'!GH1</f>
        <v>1.4736924891860008E-2</v>
      </c>
      <c r="GI49" s="4">
        <f>'48'!GI1</f>
        <v>2.9152840546294308E-2</v>
      </c>
      <c r="GJ49" s="4">
        <f>'48'!GJ1</f>
        <v>4.989936719189135E-2</v>
      </c>
      <c r="GK49" s="4">
        <f>'48'!GK1</f>
        <v>3.4890101955347599E-2</v>
      </c>
      <c r="GL49" s="4">
        <f>'48'!GL1</f>
        <v>1.6162348742749563E-2</v>
      </c>
      <c r="GM49" s="4">
        <f>'48'!GM1</f>
        <v>2.1618560755013762E-2</v>
      </c>
      <c r="GN49" s="4">
        <f>'48'!GN1</f>
        <v>0.1639145929312544</v>
      </c>
      <c r="GO49" s="4">
        <f>'48'!GO1</f>
        <v>0.15646832542265082</v>
      </c>
      <c r="GP49" s="4">
        <f>'48'!GP1</f>
        <v>0.15429050053432689</v>
      </c>
      <c r="GQ49" s="4">
        <f>'48'!GQ1</f>
        <v>0.19009484238405658</v>
      </c>
      <c r="GR49" s="4">
        <f>'48'!GR1</f>
        <v>0.17645615414864332</v>
      </c>
      <c r="GS49" s="4">
        <f>'48'!GS1</f>
        <v>0.95811178664889907</v>
      </c>
      <c r="GT49" s="4">
        <f>'48'!GT1</f>
        <v>1.1523160888358255</v>
      </c>
      <c r="GU49" s="4">
        <f>'48'!GU1</f>
        <v>1.3459976371335873</v>
      </c>
      <c r="GV49" s="4">
        <f>'48'!GV1</f>
        <v>1.7595507483855444</v>
      </c>
      <c r="GW49" s="4">
        <f>'48'!GW1</f>
        <v>1.5113550924105388</v>
      </c>
      <c r="GX49" s="4">
        <f>'48'!GX1</f>
        <v>1.0248198973396865</v>
      </c>
      <c r="GY49" s="4">
        <f>'48'!GY1</f>
        <v>1.3109433164612398</v>
      </c>
      <c r="GZ49" s="4">
        <f>'48'!GZ1</f>
        <v>1.6356946318370804</v>
      </c>
      <c r="HA49" s="4">
        <f>'48'!HA1</f>
        <v>1.9966360963640646</v>
      </c>
      <c r="HB49" s="4">
        <f>'48'!HB1</f>
        <v>1.8213699488792765</v>
      </c>
      <c r="HC49" s="4">
        <f>'48'!HC1</f>
        <v>0.50882168578579856</v>
      </c>
      <c r="HD49" s="4">
        <f>'48'!HD1</f>
        <v>0.53318790509412617</v>
      </c>
      <c r="HE49" s="4">
        <f>'48'!HE1</f>
        <v>0.55787578584563247</v>
      </c>
      <c r="HF49" s="4">
        <f>'48'!HF1</f>
        <v>0.48514666933271428</v>
      </c>
      <c r="HG49" s="4">
        <f>'48'!HG1</f>
        <v>0.52493432953204877</v>
      </c>
      <c r="HH49" s="4">
        <f>'48'!HH1</f>
        <v>2.9152840546294308E-2</v>
      </c>
      <c r="HI49" s="4">
        <f>'48'!HI1</f>
        <v>4.989936719189135E-2</v>
      </c>
      <c r="HJ49" s="4">
        <f>'48'!HJ1</f>
        <v>3.4890101955347599E-2</v>
      </c>
      <c r="HK49" s="4">
        <f>'48'!HK1</f>
        <v>1.6162348742749563E-2</v>
      </c>
      <c r="HL49" s="4">
        <f>'48'!HL1</f>
        <v>2.1618560755013762E-2</v>
      </c>
      <c r="HM49" s="4">
        <f>'48'!HM1</f>
        <v>1.0056707184322458</v>
      </c>
      <c r="HN49" s="4">
        <f>'48'!HN1</f>
        <v>1.243018119484548</v>
      </c>
      <c r="HO49" s="4">
        <f>'48'!HO1</f>
        <v>1.4125581261011466</v>
      </c>
      <c r="HP49" s="4">
        <f>'48'!HP1</f>
        <v>1.7906672518415216</v>
      </c>
      <c r="HQ49" s="4">
        <f>'48'!HQ1</f>
        <v>1.5950216279984271</v>
      </c>
      <c r="HR49" s="4">
        <f>'48'!HR1</f>
        <v>0.73990428720849377</v>
      </c>
      <c r="HS49" s="4">
        <f>'48'!HS1</f>
        <v>0.78935358161584512</v>
      </c>
      <c r="HT49" s="4">
        <f>'48'!HT1</f>
        <v>1.2622265680848022</v>
      </c>
      <c r="HU49" s="4">
        <f>'48'!HU1</f>
        <v>1.3037139669629683</v>
      </c>
      <c r="HV49" s="4">
        <f>'48'!HV1</f>
        <v>1.5046417060324313</v>
      </c>
      <c r="HW49" s="4">
        <f>'48'!HW1</f>
        <v>0.61949215103388289</v>
      </c>
      <c r="HX49" s="4">
        <f>'48'!HX1</f>
        <v>0.82885763097822429</v>
      </c>
      <c r="HY49" s="4">
        <f>'48'!HY1</f>
        <v>0.84844240505835244</v>
      </c>
      <c r="HZ49" s="4">
        <f>'48'!HZ1</f>
        <v>0.94652958506215401</v>
      </c>
      <c r="IA49" s="4">
        <f>'48'!IA1</f>
        <v>0.87971282338836299</v>
      </c>
      <c r="IB49" s="4">
        <f>'48'!IB1</f>
        <v>1.9653250400592706</v>
      </c>
      <c r="IC49" s="4">
        <f>'48'!IC1</f>
        <v>1.8755114106038568</v>
      </c>
      <c r="ID49" s="4">
        <f>'48'!ID1</f>
        <v>1.7925137196700376</v>
      </c>
      <c r="IE49" s="4">
        <f>'48'!IE1</f>
        <v>2.0612323307824227</v>
      </c>
      <c r="IF49" s="4">
        <f>'48'!IF1</f>
        <v>1.9050001947699766</v>
      </c>
      <c r="IG49" s="4">
        <f>'48'!IG1</f>
        <v>1.1996873308881006</v>
      </c>
      <c r="IH49" s="4">
        <f>'48'!IH1</f>
        <v>2.2524711956179564</v>
      </c>
      <c r="II49" s="4">
        <f>'48'!II1</f>
        <v>4.10551869234504</v>
      </c>
      <c r="IJ49" s="4">
        <f>'48'!IJ1</f>
        <v>3.7864231838030964</v>
      </c>
      <c r="IK49" s="4">
        <f>'48'!IK1</f>
        <v>6.5354255825011887</v>
      </c>
      <c r="IL49" s="4">
        <f>'48'!IL1</f>
        <v>2.9152840546294308E-2</v>
      </c>
      <c r="IM49" s="4">
        <f>'48'!IM1</f>
        <v>4.989936719189135E-2</v>
      </c>
      <c r="IN49" s="4">
        <f>'48'!IN1</f>
        <v>3.4890101955347599E-2</v>
      </c>
      <c r="IO49" s="4">
        <f>'48'!IO1</f>
        <v>1.6162348742749563E-2</v>
      </c>
      <c r="IP49" s="4">
        <f>'48'!IP1</f>
        <v>2.1618560755013762E-2</v>
      </c>
      <c r="IQ49" s="4">
        <f>'48'!IQ1</f>
        <v>1.0056707184322458</v>
      </c>
      <c r="IR49" s="4">
        <f>'48'!IR1</f>
        <v>1.243018119484548</v>
      </c>
      <c r="IS49" s="4">
        <f>'48'!IS1</f>
        <v>1.4125581261011466</v>
      </c>
      <c r="IT49" s="4">
        <f>'48'!IT1</f>
        <v>1.7906672518415216</v>
      </c>
      <c r="IU49" s="4">
        <f>'48'!IU1</f>
        <v>1.5950216279984271</v>
      </c>
      <c r="IV49" s="4">
        <f>'48'!IV1</f>
        <v>0.73990428720849377</v>
      </c>
      <c r="IW49" s="4">
        <f>'48'!IW1</f>
        <v>0.78935358161584512</v>
      </c>
      <c r="IX49" s="4">
        <f>'48'!IX1</f>
        <v>1.2622265680848022</v>
      </c>
      <c r="IY49" s="4">
        <f>'48'!IY1</f>
        <v>1.3037139669629683</v>
      </c>
      <c r="IZ49" s="4">
        <f>'48'!IZ1</f>
        <v>1.5046417060324313</v>
      </c>
      <c r="JA49" s="4">
        <f>'48'!JA1</f>
        <v>0.69554112010423896</v>
      </c>
      <c r="JB49" s="4">
        <f>'48'!JB1</f>
        <v>0.86159647803261485</v>
      </c>
      <c r="JC49" s="4">
        <f>'48'!JC1</f>
        <v>0.944254328524742</v>
      </c>
      <c r="JD49" s="4">
        <f>'48'!JD1</f>
        <v>0.97614791733880368</v>
      </c>
      <c r="JE49" s="4">
        <f>'48'!JE1</f>
        <v>1.064184102202387</v>
      </c>
      <c r="JF49" s="4">
        <f>'48'!JF1</f>
        <v>0.48973908266157018</v>
      </c>
      <c r="JG49" s="4">
        <f>'48'!JG1</f>
        <v>0.46471017332833076</v>
      </c>
      <c r="JH49" s="4">
        <f>'48'!JH1</f>
        <v>0.43632020003218341</v>
      </c>
      <c r="JI49" s="4">
        <f>'48'!JI1</f>
        <v>0.51153884606455791</v>
      </c>
      <c r="JJ49" s="4">
        <f>'48'!JJ1</f>
        <v>0.4660558395595753</v>
      </c>
      <c r="JK49" s="4">
        <f>'48'!JK1</f>
        <v>7.3761220062109158</v>
      </c>
      <c r="JL49" s="4">
        <f>'48'!JL1</f>
        <v>1.7037062094908191</v>
      </c>
      <c r="JM49" s="4">
        <f>'48'!JM1</f>
        <v>10.770434191134791</v>
      </c>
      <c r="JN49" s="4">
        <f>'48'!JN1</f>
        <v>4.0367745115092477</v>
      </c>
      <c r="JO49" s="4">
        <f>'48'!JO1</f>
        <v>-17.426987447698746</v>
      </c>
      <c r="JP49" s="4">
        <f>'48'!JP1</f>
        <v>2.9152840546294308E-2</v>
      </c>
      <c r="JQ49" s="4">
        <f>'48'!JQ1</f>
        <v>4.989936719189135E-2</v>
      </c>
      <c r="JR49" s="4">
        <f>'48'!JR1</f>
        <v>3.4890101955347599E-2</v>
      </c>
      <c r="JS49" s="4">
        <f>'48'!JS1</f>
        <v>1.6162348742749563E-2</v>
      </c>
      <c r="JT49" s="4">
        <f>'48'!JT1</f>
        <v>2.1618560755013762E-2</v>
      </c>
      <c r="JU49" s="4">
        <f>'48'!JU1</f>
        <v>6.9239243131156036E-2</v>
      </c>
      <c r="JV49" s="4">
        <f>'48'!JV1</f>
        <v>0.25342718636372469</v>
      </c>
      <c r="JW49" s="4">
        <f>'48'!JW1</f>
        <v>2.5913504144613471E-2</v>
      </c>
      <c r="JX49" s="4">
        <f>'48'!JX1</f>
        <v>6.4846817394377643E-2</v>
      </c>
      <c r="JY49" s="4">
        <f>'48'!JY1</f>
        <v>-1.9139119980860882E-2</v>
      </c>
      <c r="JZ49" s="4">
        <f>'48'!JZ1</f>
        <v>4</v>
      </c>
      <c r="KA49" s="4">
        <f>'48'!KA1</f>
        <v>4</v>
      </c>
      <c r="KB49" s="4">
        <f>'48'!KB1</f>
        <v>4</v>
      </c>
      <c r="KC49" s="4">
        <f>'48'!KC1</f>
        <v>4</v>
      </c>
      <c r="KD49" s="4">
        <f>'48'!KD1</f>
        <v>4</v>
      </c>
      <c r="KE49" s="4">
        <f>'48'!KE1</f>
        <v>2</v>
      </c>
      <c r="KF49" s="4">
        <f>'48'!KF1</f>
        <v>0</v>
      </c>
      <c r="KG49" s="4">
        <f>'48'!KG1</f>
        <v>2</v>
      </c>
      <c r="KH49" s="4">
        <f>'48'!KH1</f>
        <v>1</v>
      </c>
      <c r="KI49" s="4">
        <f>'48'!KI1</f>
        <v>0</v>
      </c>
      <c r="KJ49" s="4">
        <f>'48'!KJ1</f>
        <v>1</v>
      </c>
      <c r="KK49" s="4">
        <f>'48'!KK1</f>
        <v>1</v>
      </c>
      <c r="KL49" s="4">
        <f>'48'!KL1</f>
        <v>1</v>
      </c>
      <c r="KM49" s="4">
        <f>'48'!KM1</f>
        <v>1</v>
      </c>
      <c r="KN49" s="4">
        <f>'48'!KN1</f>
        <v>1</v>
      </c>
      <c r="KO49" s="4">
        <f>'48'!KO1</f>
        <v>2</v>
      </c>
      <c r="KP49" s="4">
        <f>'48'!KP1</f>
        <v>4</v>
      </c>
      <c r="KQ49" s="4">
        <f>'48'!KQ1</f>
        <v>1</v>
      </c>
      <c r="KR49" s="4">
        <f>'48'!KR1</f>
        <v>2</v>
      </c>
      <c r="KS49" s="4">
        <f>'48'!KS1</f>
        <v>0</v>
      </c>
      <c r="KT49" s="4">
        <f>'48'!KT1</f>
        <v>3</v>
      </c>
      <c r="KU49" s="4">
        <f>'48'!KU1</f>
        <v>2</v>
      </c>
      <c r="KV49" s="4">
        <f>'48'!KV1</f>
        <v>3</v>
      </c>
      <c r="KW49" s="4">
        <f>'48'!KW1</f>
        <v>2.5</v>
      </c>
      <c r="KX49" s="4">
        <f>'48'!KX1</f>
        <v>2</v>
      </c>
      <c r="KY49" s="4">
        <f>'48'!KY1</f>
        <v>1.5</v>
      </c>
      <c r="KZ49" s="4">
        <f>'48'!KZ1</f>
        <v>2.5</v>
      </c>
      <c r="LA49" s="4">
        <f>'48'!LA1</f>
        <v>1</v>
      </c>
      <c r="LB49" s="4">
        <f>'48'!LB1</f>
        <v>1.5</v>
      </c>
      <c r="LC49" s="4">
        <f>'48'!LC1</f>
        <v>0.5</v>
      </c>
      <c r="LD49" s="4">
        <f>'48'!LD1</f>
        <v>2.25</v>
      </c>
      <c r="LE49" s="4">
        <f>'48'!LE1</f>
        <v>2.25</v>
      </c>
      <c r="LF49" s="4">
        <f>'48'!LF1</f>
        <v>2</v>
      </c>
      <c r="LG49" s="4">
        <f>'48'!LG1</f>
        <v>2</v>
      </c>
      <c r="LH49" s="4">
        <f>'48'!LH1</f>
        <v>1.25</v>
      </c>
      <c r="LI49" s="4">
        <f>'48'!LI1</f>
        <v>0.7774079597720478</v>
      </c>
      <c r="LJ49" s="4">
        <f>'48'!LJ1</f>
        <v>0.78906608943601597</v>
      </c>
      <c r="LK49" s="4">
        <f>'48'!LK1</f>
        <v>1.3633984287703496</v>
      </c>
      <c r="LL49" s="4">
        <f>'48'!LL1</f>
        <v>1.3247584191263593</v>
      </c>
      <c r="LM49" s="4">
        <f>'48'!LM1</f>
        <v>1.3802347789630596</v>
      </c>
      <c r="LN49" s="4">
        <f>'48'!LN1</f>
        <v>0.21024199519564582</v>
      </c>
      <c r="LO49" s="4">
        <f>'48'!LO1</f>
        <v>0.23051533873556604</v>
      </c>
      <c r="LP49" s="4">
        <f>'48'!LP1</f>
        <v>0.4302505135047297</v>
      </c>
      <c r="LQ49" s="4">
        <f>'48'!LQ1</f>
        <v>0.36990576271534992</v>
      </c>
      <c r="LR49" s="4">
        <f>'48'!LR1</f>
        <v>0.53100268642381965</v>
      </c>
      <c r="LS49" s="4">
        <f>'48'!LS1</f>
        <v>0.48269634552077534</v>
      </c>
      <c r="LT49" s="4">
        <f>'48'!LT1</f>
        <v>0.57962963221254094</v>
      </c>
      <c r="LU49" s="4">
        <f>'48'!LU1</f>
        <v>0.67108775751874272</v>
      </c>
      <c r="LV49" s="4">
        <f>'48'!LV1</f>
        <v>0.86492204352548641</v>
      </c>
      <c r="LW49" s="4">
        <f>'48'!LW1</f>
        <v>0.75854581203303184</v>
      </c>
      <c r="LX49" s="4">
        <f>'48'!LX1</f>
        <v>4.7593190402596859E-2</v>
      </c>
      <c r="LY49" s="4">
        <f>'48'!LY1</f>
        <v>0.38271204754186927</v>
      </c>
      <c r="LZ49" s="4">
        <f>'48'!LZ1</f>
        <v>0.38741524582257653</v>
      </c>
      <c r="MA49" s="4">
        <f>'48'!MA1</f>
        <v>0.14795380915469164</v>
      </c>
      <c r="MB49" s="4">
        <f>'48'!MB1</f>
        <v>0.25296410671796687</v>
      </c>
      <c r="MC49" s="4">
        <f>'48'!MC1</f>
        <v>0.25970384982170319</v>
      </c>
      <c r="MD49" s="4">
        <f>'48'!MD1</f>
        <v>0.41611528364468198</v>
      </c>
      <c r="ME49" s="4">
        <f>'48'!ME1</f>
        <v>0.58799690818260364</v>
      </c>
      <c r="MF49" s="4">
        <f>'48'!MF1</f>
        <v>0.47781924820108851</v>
      </c>
      <c r="MG49" s="4">
        <f>'48'!MG1</f>
        <v>0.57565388743702206</v>
      </c>
      <c r="MH49" s="4">
        <f>'48'!MH1</f>
        <v>0.7774079597720478</v>
      </c>
      <c r="MI49" s="4">
        <f>'48'!MI1</f>
        <v>0.78906608943601597</v>
      </c>
      <c r="MJ49" s="4">
        <f>'48'!MJ1</f>
        <v>1.3633984287703496</v>
      </c>
      <c r="MK49" s="4">
        <f>'48'!MK1</f>
        <v>1.3247584191263593</v>
      </c>
      <c r="ML49" s="4">
        <f>'48'!ML1</f>
        <v>1.3802347789630596</v>
      </c>
      <c r="MM49" s="4">
        <f>'48'!MM1</f>
        <v>0.97947816532314036</v>
      </c>
      <c r="MN49" s="4">
        <f>'48'!MN1</f>
        <v>0.92942034665666151</v>
      </c>
      <c r="MO49" s="4">
        <f>'48'!MO1</f>
        <v>0.87264040006436683</v>
      </c>
      <c r="MP49" s="4">
        <f>'48'!MP1</f>
        <v>1.0230776921291158</v>
      </c>
      <c r="MQ49" s="4">
        <f>'48'!MQ1</f>
        <v>0.9321116791191506</v>
      </c>
      <c r="MR49" s="4">
        <f>'48'!MR1</f>
        <v>0.96249648225044082</v>
      </c>
      <c r="MS49" s="4">
        <f>'48'!MS1</f>
        <v>0.87156923270098041</v>
      </c>
      <c r="MT49" s="4">
        <f>'48'!MT1</f>
        <v>0.7821099447268639</v>
      </c>
      <c r="MU49" s="4">
        <f>'48'!MU1</f>
        <v>1.0544004079593996</v>
      </c>
      <c r="MV49" s="4">
        <f>'48'!MV1</f>
        <v>0.88783646513467596</v>
      </c>
      <c r="MW49" s="4">
        <f>'48'!MW1</f>
        <v>0.39990942928764672</v>
      </c>
      <c r="MX49" s="4">
        <f>'48'!MX1</f>
        <v>0.38405474535642065</v>
      </c>
      <c r="MY49" s="4">
        <f>'48'!MY1</f>
        <v>0.37125620391740366</v>
      </c>
      <c r="MZ49" s="4">
        <f>'48'!MZ1</f>
        <v>0.42475762047000398</v>
      </c>
      <c r="NA49" s="4">
        <f>'48'!NA1</f>
        <v>0.45434405082650237</v>
      </c>
      <c r="NB49" s="4">
        <f>'48'!NB1</f>
        <v>0.46990813215786437</v>
      </c>
      <c r="NC49" s="4">
        <f>'48'!NC1</f>
        <v>0.44276243673944526</v>
      </c>
      <c r="ND49" s="4">
        <f>'48'!ND1</f>
        <v>0.3766235178940498</v>
      </c>
      <c r="NE49" s="4">
        <f>'48'!NE1</f>
        <v>0.28259612023349473</v>
      </c>
      <c r="NF49" s="4">
        <f>'48'!NF1</f>
        <v>0.42980330118681825</v>
      </c>
      <c r="NG49" s="4">
        <f>'48'!NG1</f>
        <v>8.4902738741476132E-3</v>
      </c>
      <c r="NH49" s="4">
        <f>'48'!NH1</f>
        <v>2.4367575964538722E-2</v>
      </c>
      <c r="NI49" s="4">
        <f>'48'!NI1</f>
        <v>0.61581667041114352</v>
      </c>
      <c r="NJ49" s="4">
        <f>'48'!NJ1</f>
        <v>5.6242127613632273E-2</v>
      </c>
      <c r="NK49" s="4">
        <f>'48'!NK1</f>
        <v>3.7376632101024107E-3</v>
      </c>
      <c r="NL49" s="4">
        <f>'48'!NL1</f>
        <v>0.21024199519564579</v>
      </c>
      <c r="NM49" s="4">
        <f>'48'!NM1</f>
        <v>0.23051533873556604</v>
      </c>
      <c r="NN49" s="4">
        <f>'48'!NN1</f>
        <v>0.43025051350472965</v>
      </c>
      <c r="NO49" s="4">
        <f>'48'!NO1</f>
        <v>0.36990576271534997</v>
      </c>
      <c r="NP49" s="4">
        <f>'48'!NP1</f>
        <v>0.53100268642381965</v>
      </c>
      <c r="NQ49" s="4">
        <f>'48'!NQ1</f>
        <v>0.29596171488339751</v>
      </c>
      <c r="NR49" s="4">
        <f>'48'!NR1</f>
        <v>0.31574143264633803</v>
      </c>
      <c r="NS49" s="4">
        <f>'48'!NS1</f>
        <v>0.50489062723392086</v>
      </c>
      <c r="NT49" s="4">
        <f>'48'!NT1</f>
        <v>0.52148558678518731</v>
      </c>
      <c r="NU49" s="4">
        <f>'48'!NU1</f>
        <v>0.60185668241297252</v>
      </c>
      <c r="NV49" s="4">
        <f>'48'!NV1</f>
        <v>-0.43315744024266756</v>
      </c>
      <c r="NW49" s="4">
        <f>'48'!NW1</f>
        <v>-0.36528780425210228</v>
      </c>
      <c r="NX49" s="4">
        <f>'48'!NX1</f>
        <v>0.47041070964387838</v>
      </c>
      <c r="NY49" s="4">
        <f>'48'!NY1</f>
        <v>0.47620923616041694</v>
      </c>
      <c r="NZ49" s="4">
        <f>'48'!NZ1</f>
        <v>0.73972879276445147</v>
      </c>
      <c r="OA49" s="4">
        <f>'48'!OA1</f>
        <v>0.47905589332444953</v>
      </c>
      <c r="OB49" s="4">
        <f>'48'!OB1</f>
        <v>0.57615804441791274</v>
      </c>
      <c r="OC49" s="4">
        <f>'48'!OC1</f>
        <v>0.67299881856679367</v>
      </c>
      <c r="OD49" s="4">
        <f>'48'!OD1</f>
        <v>0.87977537419277219</v>
      </c>
      <c r="OE49" s="4">
        <f>'48'!OE1</f>
        <v>0.75567754620526939</v>
      </c>
      <c r="OF49" s="4">
        <f>'48'!OF1</f>
        <v>0.48909297857232364</v>
      </c>
      <c r="OG49" s="4">
        <f>'48'!OG1</f>
        <v>0.61991115913320127</v>
      </c>
      <c r="OH49" s="4">
        <f>'48'!OH1</f>
        <v>0.77122124819931848</v>
      </c>
      <c r="OI49" s="4">
        <f>'48'!OI1</f>
        <v>0.85993017046621478</v>
      </c>
      <c r="OJ49" s="4">
        <f>'48'!OJ1</f>
        <v>0.81071567188106453</v>
      </c>
      <c r="OK49" s="4">
        <f>'48'!OK1</f>
        <v>1.4842990582942543</v>
      </c>
      <c r="OL49" s="4">
        <f>'48'!OL1</f>
        <v>1.1207212092455772</v>
      </c>
      <c r="OM49" s="4">
        <f>'48'!OM1</f>
        <v>0.90665936410491166</v>
      </c>
      <c r="ON49" s="4">
        <f>'48'!ON1</f>
        <v>0.74095703290522896</v>
      </c>
      <c r="OO49" s="4">
        <f>'48'!OO1</f>
        <v>0.95981033341520583</v>
      </c>
      <c r="OP49" s="4">
        <f>'48'!OP1</f>
        <v>8.1948685492123641E-2</v>
      </c>
      <c r="OQ49" s="4">
        <f>'48'!OQ1</f>
        <v>0.68858110560058061</v>
      </c>
      <c r="OR49" s="4">
        <f>'48'!OR1</f>
        <v>0.69256985204619836</v>
      </c>
      <c r="OS49" s="4">
        <f>'48'!OS1</f>
        <v>0.29025516251793626</v>
      </c>
      <c r="OT49" s="4">
        <f>'48'!OT1</f>
        <v>0.40636371916706066</v>
      </c>
      <c r="OU49" s="4">
        <f>'48'!OU1</f>
        <v>5.8076819801058557</v>
      </c>
      <c r="OV49" s="4">
        <f>'48'!OV1</f>
        <v>5.5579806711087096</v>
      </c>
      <c r="OW49" s="4">
        <f>'48'!OW1</f>
        <v>5.5938797318127227</v>
      </c>
      <c r="OX49" s="4">
        <f>'48'!OX1</f>
        <v>5.0973704609146742</v>
      </c>
      <c r="OY49" s="4">
        <f>'48'!OY1</f>
        <v>6.2250662346647765</v>
      </c>
      <c r="OZ49" s="4">
        <f>'48'!OZ1</f>
        <v>5.8270613521763083E-2</v>
      </c>
      <c r="PA49" s="4">
        <f>'48'!PA1</f>
        <v>0.44462545487005606</v>
      </c>
      <c r="PB49" s="4">
        <f>'48'!PB1</f>
        <v>0.42259274388206025</v>
      </c>
      <c r="PC49" s="4">
        <f>'48'!PC1</f>
        <v>0.18921030201461694</v>
      </c>
      <c r="PD49" s="4">
        <f>'48'!PD1</f>
        <v>0.29473849783720013</v>
      </c>
      <c r="PE49" s="4">
        <f>'48'!PE1</f>
        <v>0.12071898629954533</v>
      </c>
      <c r="PF49" s="4">
        <f>'48'!PF1</f>
        <v>0.76708544587834149</v>
      </c>
      <c r="PG49" s="4">
        <f>'48'!PG1</f>
        <v>0.62971308766612044</v>
      </c>
      <c r="PH49" s="4">
        <f>'48'!PH1</f>
        <v>0.21875994886589051</v>
      </c>
      <c r="PI49" s="4">
        <f>'48'!PI1</f>
        <v>0.38855728047229054</v>
      </c>
      <c r="PJ49" s="4">
        <f>'48'!PJ1</f>
        <v>7.6740319180969596</v>
      </c>
      <c r="PK49" s="4">
        <f>'48'!PK1</f>
        <v>2.0017860553963707</v>
      </c>
      <c r="PL49" s="4">
        <f>'48'!PL1</f>
        <v>1.6932565532336235</v>
      </c>
      <c r="PM49" s="4">
        <f>'48'!PM1</f>
        <v>2.2135717338652232</v>
      </c>
      <c r="PN49" s="4">
        <f>'48'!PN1</f>
        <v>1.1621647624774505</v>
      </c>
      <c r="PO49" s="12">
        <f>'48'!PO1</f>
        <v>0.69093089438872179</v>
      </c>
      <c r="PP49" s="4">
        <f>'48'!PP1</f>
        <v>0.66410019672356924</v>
      </c>
      <c r="PQ49" s="4">
        <f>'48'!PQ1</f>
        <v>0.78657863457677624</v>
      </c>
      <c r="PR49" s="4">
        <f>'48'!PR1</f>
        <v>0.81670639989688965</v>
      </c>
      <c r="PS49" s="4">
        <f>'48'!PS1</f>
        <v>0.84205262219715493</v>
      </c>
      <c r="PT49" s="4">
        <f>'48'!PT1</f>
        <v>0.117697082528752</v>
      </c>
      <c r="PU49" s="4">
        <f>'48'!PU1</f>
        <v>0.13950972817173724</v>
      </c>
      <c r="PV49" s="4">
        <f>'48'!PV1</f>
        <v>0.50007996401282973</v>
      </c>
      <c r="PW49" s="4">
        <f>'48'!PW1</f>
        <v>0.29747732184510955</v>
      </c>
      <c r="PX49" s="4">
        <f>'48'!PX1</f>
        <v>0.38813449781446663</v>
      </c>
      <c r="PY49" s="4">
        <f>'48'!PY1</f>
        <v>0.81748264339700916</v>
      </c>
      <c r="PZ49" s="4">
        <f>'48'!PZ1</f>
        <v>0.77226347093223036</v>
      </c>
      <c r="QA49" s="4">
        <f>'48'!QA1</f>
        <v>0.78362647695700804</v>
      </c>
      <c r="QB49" s="4">
        <f>'48'!QB1</f>
        <v>0.82688752585473868</v>
      </c>
      <c r="QC49" s="4">
        <f>'48'!QC1</f>
        <v>0.84206785050051325</v>
      </c>
      <c r="QD49" s="4">
        <f>'48'!QD1</f>
        <v>2.8851866036470866</v>
      </c>
      <c r="QE49" s="4">
        <f>'48'!QE1</f>
        <v>2.7227098106585879</v>
      </c>
      <c r="QF49" s="4">
        <f>'48'!QF1</f>
        <v>2.6987012578189273</v>
      </c>
      <c r="QG49" s="4">
        <f>'48'!QG1</f>
        <v>2.3506053855065883</v>
      </c>
      <c r="QH49" s="4">
        <f>'48'!QH1</f>
        <v>2.8183993008779673</v>
      </c>
      <c r="QI49" s="4">
        <f>'48'!QI1</f>
        <v>1.4246721483770746</v>
      </c>
      <c r="QJ49" s="4">
        <f>'48'!QJ1</f>
        <v>1.3560043191966047</v>
      </c>
      <c r="QK49" s="4">
        <f>'48'!QK1</f>
        <v>1.4875508242713764</v>
      </c>
      <c r="QL49" s="4">
        <f>'48'!QL1</f>
        <v>1.2836030450468248</v>
      </c>
      <c r="QM49" s="4">
        <f>'48'!QM1</f>
        <v>1.5142256325452106</v>
      </c>
    </row>
    <row r="50" spans="1:455" x14ac:dyDescent="0.25">
      <c r="A50" s="6" t="s">
        <v>538</v>
      </c>
      <c r="B50" s="4">
        <f>MEDIAN(GS2:GS101)</f>
        <v>1.3911011959966815</v>
      </c>
      <c r="C50" s="4">
        <f t="shared" ref="C50:F50" si="36">MEDIAN(GT2:GT101)</f>
        <v>1.4341522805774836</v>
      </c>
      <c r="D50" s="4">
        <f t="shared" si="36"/>
        <v>1.4401239804178536</v>
      </c>
      <c r="E50" s="4">
        <f t="shared" si="36"/>
        <v>1.4342336718148685</v>
      </c>
      <c r="F50" s="4">
        <f t="shared" si="36"/>
        <v>1.341286789694381</v>
      </c>
      <c r="N50">
        <f>IFERROR('49'!N1,0)</f>
        <v>17062</v>
      </c>
      <c r="O50" s="4">
        <f>'49'!O1</f>
        <v>15789</v>
      </c>
      <c r="P50" s="4">
        <f>'49'!P1</f>
        <v>15093</v>
      </c>
      <c r="Q50" s="4">
        <f>'49'!Q1</f>
        <v>9191</v>
      </c>
      <c r="R50" s="4">
        <f>'49'!R1</f>
        <v>11065</v>
      </c>
      <c r="S50" s="4">
        <f>'49'!S1</f>
        <v>38443</v>
      </c>
      <c r="T50" s="4">
        <f>'49'!T1</f>
        <v>30082</v>
      </c>
      <c r="U50" s="4">
        <f>'49'!U1</f>
        <v>26652</v>
      </c>
      <c r="V50" s="4">
        <f>'49'!V1</f>
        <v>14719</v>
      </c>
      <c r="W50" s="4">
        <f>'49'!W1</f>
        <v>15711</v>
      </c>
      <c r="X50" s="7">
        <f>'49'!X1</f>
        <v>0.21553578155772687</v>
      </c>
      <c r="Y50" s="7">
        <f>'49'!Y1</f>
        <v>0.10277135044173327</v>
      </c>
      <c r="Z50" s="7">
        <f>'49'!Z1</f>
        <v>0.17513286367568903</v>
      </c>
      <c r="AA50" s="7">
        <f>'49'!AA1</f>
        <v>0.4092933937739226</v>
      </c>
      <c r="AB50" s="7">
        <f>'49'!AB1</f>
        <v>0.19414558189376549</v>
      </c>
      <c r="AC50" s="7">
        <f>'49'!AC1</f>
        <v>9.1334637621179632E-2</v>
      </c>
      <c r="AD50" s="7">
        <f>'49'!AD1</f>
        <v>0.16876149713808292</v>
      </c>
      <c r="AE50" s="7">
        <f>'49'!AE1</f>
        <v>0.51306845274398694</v>
      </c>
      <c r="AF50" s="7">
        <f>'49'!AF1</f>
        <v>0.24485871327908612</v>
      </c>
      <c r="AG50" s="7">
        <f>'49'!AG1</f>
        <v>0.16344419955920658</v>
      </c>
      <c r="AH50" s="7">
        <f>'49'!AH1</f>
        <v>0.20267475250507039</v>
      </c>
      <c r="AI50" s="7">
        <f>'49'!AI1</f>
        <v>2.4502139565503622E-2</v>
      </c>
      <c r="AJ50" s="4">
        <f>'49'!AJ1</f>
        <v>205824</v>
      </c>
      <c r="AK50" s="4">
        <f>'49'!AK1</f>
        <v>225184</v>
      </c>
      <c r="AL50" s="4">
        <f>'49'!AL1</f>
        <v>145684</v>
      </c>
      <c r="AM50" s="4">
        <f>'49'!AM1</f>
        <v>82284</v>
      </c>
      <c r="AN50" s="4">
        <f>'49'!AN1</f>
        <v>40751</v>
      </c>
      <c r="AO50" s="4">
        <f>'49'!AO1</f>
        <v>5.8071591934209986E-2</v>
      </c>
      <c r="AP50" s="4">
        <f>'49'!AP1</f>
        <v>8.3568920591164719E-2</v>
      </c>
      <c r="AQ50" s="4">
        <f>'49'!AQ1</f>
        <v>8.0930440488293787E-2</v>
      </c>
      <c r="AR50" s="4">
        <f>'49'!AR1</f>
        <v>0.19729624333809956</v>
      </c>
      <c r="AS50" s="4">
        <f>'49'!AS1</f>
        <v>0.34233585749522522</v>
      </c>
      <c r="AT50" s="4">
        <f>'49'!AT1</f>
        <v>0.35360636040022009</v>
      </c>
      <c r="AU50" s="4">
        <f>'49'!AU1</f>
        <v>0.4441230620642474</v>
      </c>
      <c r="AV50" s="4">
        <f>'49'!AV1</f>
        <v>0.53470765104155404</v>
      </c>
      <c r="AW50" s="4">
        <f>'49'!AW1</f>
        <v>0.5061224489795918</v>
      </c>
      <c r="AX50" s="4">
        <f>'49'!AX1</f>
        <v>0.69396216636434305</v>
      </c>
      <c r="AY50" s="4">
        <f>'49'!AY1</f>
        <v>0.84213914872750817</v>
      </c>
      <c r="AZ50" s="4">
        <f>'49'!AZ1</f>
        <v>0.84727406259746274</v>
      </c>
      <c r="BA50" s="4">
        <f>'49'!BA1</f>
        <v>1.235761102338359</v>
      </c>
      <c r="BB50" s="4">
        <f>'49'!BB1</f>
        <v>1.1230382598899433</v>
      </c>
      <c r="BC50" s="4">
        <f>'49'!BC1</f>
        <v>1.1351146430182451</v>
      </c>
      <c r="BD50" s="4">
        <f>'49'!BD1</f>
        <v>-42173</v>
      </c>
      <c r="BE50" s="4">
        <f>'49'!BE1</f>
        <v>-30361</v>
      </c>
      <c r="BF50" s="4">
        <f>'49'!BF1</f>
        <v>32697</v>
      </c>
      <c r="BG50" s="4">
        <f>'49'!BG1</f>
        <v>14198</v>
      </c>
      <c r="BH50" s="4">
        <f>'49'!BH1</f>
        <v>14078</v>
      </c>
      <c r="BI50" s="4">
        <f>'49'!BI1</f>
        <v>-19.373011168283025</v>
      </c>
      <c r="BJ50" s="4">
        <f>'49'!BJ1</f>
        <v>-23.506208622904385</v>
      </c>
      <c r="BK50" s="4">
        <f>'49'!BK1</f>
        <v>23.668532281249043</v>
      </c>
      <c r="BL50" s="4">
        <f>'49'!BL1</f>
        <v>41.892520073249756</v>
      </c>
      <c r="BM50" s="4">
        <f>'49'!BM1</f>
        <v>34.638869157550786</v>
      </c>
      <c r="BN50" s="4">
        <f>'49'!BN1</f>
        <v>-18.84064365778967</v>
      </c>
      <c r="BO50" s="4">
        <f>'49'!BO1</f>
        <v>-15.52781249649699</v>
      </c>
      <c r="BP50" s="4">
        <f>'49'!BP1</f>
        <v>15.421319567380378</v>
      </c>
      <c r="BQ50" s="4">
        <f>'49'!BQ1</f>
        <v>8.7127725751946059</v>
      </c>
      <c r="BR50" s="4">
        <f>'49'!BR1</f>
        <v>10.53729549714342</v>
      </c>
      <c r="BS50" s="4">
        <f>'49'!BS1</f>
        <v>3.346782973030759E-2</v>
      </c>
      <c r="BT50" s="4">
        <f>'49'!BT1</f>
        <v>3.7646099483555316E-2</v>
      </c>
      <c r="BU50" s="4">
        <f>'49'!BU1</f>
        <v>3.9685002103491795E-2</v>
      </c>
      <c r="BV50" s="4">
        <f>'49'!BV1</f>
        <v>2.8398838215300953E-2</v>
      </c>
      <c r="BW50" s="4">
        <f>'49'!BW1</f>
        <v>4.8182645538587483E-2</v>
      </c>
      <c r="BX50" s="4">
        <f>'49'!BX1</f>
        <v>7.540755939058813E-2</v>
      </c>
      <c r="BY50" s="4">
        <f>'49'!BY1</f>
        <v>7.1725249519558609E-2</v>
      </c>
      <c r="BZ50" s="4">
        <f>'49'!BZ1</f>
        <v>7.0077829196466129E-2</v>
      </c>
      <c r="CA50" s="4">
        <f>'49'!CA1</f>
        <v>4.5479545173649737E-2</v>
      </c>
      <c r="CB50" s="4">
        <f>'49'!CB1</f>
        <v>6.8413695802688468E-2</v>
      </c>
      <c r="CC50" s="4">
        <f>'49'!CC1</f>
        <v>0.19669598699606886</v>
      </c>
      <c r="CD50" s="4">
        <f>'49'!CD1</f>
        <v>0.22658974469367546</v>
      </c>
      <c r="CE50" s="4">
        <f>'49'!CE1</f>
        <v>0.25200360649168502</v>
      </c>
      <c r="CF50" s="4">
        <f>'49'!CF1</f>
        <v>0.18456193899475892</v>
      </c>
      <c r="CG50" s="4">
        <f>'49'!CG1</f>
        <v>0.22763742593811717</v>
      </c>
      <c r="CH50" s="4">
        <f>'49'!CH1</f>
        <v>2.0883260833910636E-2</v>
      </c>
      <c r="CI50" s="4">
        <f>'49'!CI1</f>
        <v>2.2123608604512998E-2</v>
      </c>
      <c r="CJ50" s="4">
        <f>'49'!CJ1</f>
        <v>1.950277171174198E-2</v>
      </c>
      <c r="CK50" s="4">
        <f>'49'!CK1</f>
        <v>1.5452512651524067E-2</v>
      </c>
      <c r="CL50" s="4">
        <f>'49'!CL1</f>
        <v>2.2690640341559244E-2</v>
      </c>
      <c r="CM50" s="4">
        <f>'49'!CM1</f>
        <v>0.97911673916608932</v>
      </c>
      <c r="CN50" s="4">
        <f>'49'!CN1</f>
        <v>0.97787639139548699</v>
      </c>
      <c r="CO50" s="4">
        <f>'49'!CO1</f>
        <v>0.98049722828825803</v>
      </c>
      <c r="CP50" s="4">
        <f>'49'!CP1</f>
        <v>0.98454748734847597</v>
      </c>
      <c r="CQ50" s="4">
        <f>'49'!CQ1</f>
        <v>0.97730935965844079</v>
      </c>
      <c r="CR50" s="4">
        <f>'49'!CR1</f>
        <v>2.0915644809151791E-2</v>
      </c>
      <c r="CS50" s="4">
        <f>'49'!CS1</f>
        <v>2.257474156789294E-2</v>
      </c>
      <c r="CT50" s="4">
        <f>'49'!CT1</f>
        <v>1.8998288102311061E-2</v>
      </c>
      <c r="CU50" s="4">
        <f>'49'!CU1</f>
        <v>1.4743815970996823E-2</v>
      </c>
      <c r="CV50" s="4">
        <f>'49'!CV1</f>
        <v>2.0698685871954357E-2</v>
      </c>
      <c r="CW50" s="4">
        <f>'49'!CW1</f>
        <v>1.6026151278042695</v>
      </c>
      <c r="CX50" s="4">
        <f>'49'!CX1</f>
        <v>1.7016256324420729</v>
      </c>
      <c r="CY50" s="4">
        <f>'49'!CY1</f>
        <v>2.0348390828775766</v>
      </c>
      <c r="CZ50" s="4">
        <f>'49'!CZ1</f>
        <v>1.8378136200716846</v>
      </c>
      <c r="DA50" s="4">
        <f>'49'!DA1</f>
        <v>2.1234590480171742</v>
      </c>
      <c r="DB50" s="4">
        <f>'49'!DB1</f>
        <v>227.75274840945977</v>
      </c>
      <c r="DC50" s="4">
        <f>'49'!DC1</f>
        <v>214.50076505733725</v>
      </c>
      <c r="DD50" s="4">
        <f>'49'!DD1</f>
        <v>179.37536342374241</v>
      </c>
      <c r="DE50" s="4">
        <f>'49'!DE1</f>
        <v>198.60555826426133</v>
      </c>
      <c r="DF50" s="4">
        <f>'49'!DF1</f>
        <v>171.88935211198287</v>
      </c>
      <c r="DG50" s="4">
        <f>'49'!DG1</f>
        <v>6.2600507229164908</v>
      </c>
      <c r="DH50" s="4">
        <f>'49'!DH1</f>
        <v>8.9048712317827903</v>
      </c>
      <c r="DI50" s="4">
        <f>'49'!DI1</f>
        <v>7.9596202700895837</v>
      </c>
      <c r="DJ50" s="4">
        <f>'49'!DJ1</f>
        <v>8.35508294820829</v>
      </c>
      <c r="DK50" s="4">
        <f>'49'!DK1</f>
        <v>10.609072120091374</v>
      </c>
      <c r="DL50" s="4">
        <f>'49'!DL1</f>
        <v>58.30623682709561</v>
      </c>
      <c r="DM50" s="4">
        <f>'49'!DM1</f>
        <v>40.988801578316092</v>
      </c>
      <c r="DN50" s="4">
        <f>'49'!DN1</f>
        <v>45.856458928271465</v>
      </c>
      <c r="DO50" s="4">
        <f>'49'!DO1</f>
        <v>43.685981606953717</v>
      </c>
      <c r="DP50" s="4">
        <f>'49'!DP1</f>
        <v>34.404516801122121</v>
      </c>
      <c r="DQ50" s="4">
        <f>'49'!DQ1</f>
        <v>10.348156498169796</v>
      </c>
      <c r="DR50" s="4">
        <f>'49'!DR1</f>
        <v>9.956917238685195</v>
      </c>
      <c r="DS50" s="4">
        <f>'49'!DS1</f>
        <v>12.297046064862633</v>
      </c>
      <c r="DT50" s="4">
        <f>'49'!DT1</f>
        <v>16.690237674327243</v>
      </c>
      <c r="DU50" s="4">
        <f>'49'!DU1</f>
        <v>13.31020552992876</v>
      </c>
      <c r="DV50" s="4">
        <f>'49'!DV1</f>
        <v>35.271982991806794</v>
      </c>
      <c r="DW50" s="4">
        <f>'49'!DW1</f>
        <v>36.657932495600221</v>
      </c>
      <c r="DX50" s="4">
        <f>'49'!DX1</f>
        <v>29.6819250797917</v>
      </c>
      <c r="DY50" s="4">
        <f>'49'!DY1</f>
        <v>21.869071436977759</v>
      </c>
      <c r="DZ50" s="4">
        <f>'49'!DZ1</f>
        <v>27.422566780000246</v>
      </c>
      <c r="EA50" s="4">
        <f>'49'!EA1</f>
        <v>1.9656062570821615</v>
      </c>
      <c r="EB50" s="4">
        <f>'49'!EB1</f>
        <v>2.0503161638593537</v>
      </c>
      <c r="EC50" s="4">
        <f>'49'!EC1</f>
        <v>2.4263829840600977</v>
      </c>
      <c r="ED50" s="4">
        <f>'49'!ED1</f>
        <v>2.1795642264029258</v>
      </c>
      <c r="EE50" s="4">
        <f>'49'!EE1</f>
        <v>2.7037669523946817</v>
      </c>
      <c r="EF50" s="4">
        <f>'49'!EF1</f>
        <v>185.69334457747564</v>
      </c>
      <c r="EG50" s="4">
        <f>'49'!EG1</f>
        <v>178.02132492237331</v>
      </c>
      <c r="EH50" s="4">
        <f>'49'!EH1</f>
        <v>150.42967346780549</v>
      </c>
      <c r="EI50" s="4">
        <f>'49'!EI1</f>
        <v>167.46466820222261</v>
      </c>
      <c r="EJ50" s="4">
        <f>'49'!EJ1</f>
        <v>134.99684197143009</v>
      </c>
      <c r="EK50" s="4">
        <f>'49'!EK1</f>
        <v>0.81532866617105038</v>
      </c>
      <c r="EL50" s="4">
        <f>'49'!EL1</f>
        <v>0.82993328660057319</v>
      </c>
      <c r="EM50" s="4">
        <f>'49'!EM1</f>
        <v>0.83863062684055534</v>
      </c>
      <c r="EN50" s="4">
        <f>'49'!EN1</f>
        <v>0.84320232356939806</v>
      </c>
      <c r="EO50" s="4">
        <f>'49'!EO1</f>
        <v>0.78537059051500779</v>
      </c>
      <c r="EP50" s="4">
        <f>'49'!EP1</f>
        <v>0.17015003834814624</v>
      </c>
      <c r="EQ50" s="4">
        <f>'49'!EQ1</f>
        <v>0.16614211527732078</v>
      </c>
      <c r="ER50" s="4">
        <f>'49'!ER1</f>
        <v>0.15747791333613798</v>
      </c>
      <c r="ES50" s="4">
        <f>'49'!ES1</f>
        <v>0.15387158571252008</v>
      </c>
      <c r="ET50" s="4">
        <f>'49'!ET1</f>
        <v>0.21166398864343972</v>
      </c>
      <c r="EU50" s="4">
        <f>'49'!EU1</f>
        <v>5.8771658808203542</v>
      </c>
      <c r="EV50" s="4">
        <f>'49'!EV1</f>
        <v>6.0189434709605205</v>
      </c>
      <c r="EW50" s="4">
        <f>'49'!EW1</f>
        <v>6.3500968409804317</v>
      </c>
      <c r="EX50" s="4">
        <f>'49'!EX1</f>
        <v>6.4989256812385792</v>
      </c>
      <c r="EY50" s="4">
        <f>'49'!EY1</f>
        <v>4.7244692231731404</v>
      </c>
      <c r="EZ50" s="4">
        <f>'49'!EZ1</f>
        <v>4.7918218184752659</v>
      </c>
      <c r="FA50" s="4">
        <f>'49'!FA1</f>
        <v>4.9953215367173263</v>
      </c>
      <c r="FB50" s="4">
        <f>'49'!FB1</f>
        <v>5.3253856942496496</v>
      </c>
      <c r="FC50" s="4">
        <f>'49'!FC1</f>
        <v>5.479909235125203</v>
      </c>
      <c r="FD50" s="4">
        <f>'49'!FD1</f>
        <v>3.7104591836734695</v>
      </c>
      <c r="FE50" s="4">
        <f>'49'!FE1</f>
        <v>3.4396690382692614E-2</v>
      </c>
      <c r="FF50" s="4">
        <f>'49'!FF1</f>
        <v>0.13826096183991543</v>
      </c>
      <c r="FG50" s="4">
        <f>'49'!FG1</f>
        <v>2.872386753903082E-2</v>
      </c>
      <c r="FH50" s="4">
        <f>'49'!FH1</f>
        <v>6.697504689949374E-2</v>
      </c>
      <c r="FI50" s="4">
        <f>'49'!FI1</f>
        <v>4.6019058136374816E-2</v>
      </c>
      <c r="FJ50" s="4">
        <f>'49'!FJ1</f>
        <v>6.8530062046350718E-2</v>
      </c>
      <c r="FK50" s="4">
        <f>'49'!FK1</f>
        <v>0.2957116056987063</v>
      </c>
      <c r="FL50" s="4">
        <f>'49'!FL1</f>
        <v>6.9070820321807946E-2</v>
      </c>
      <c r="FM50" s="4">
        <f>'49'!FM1</f>
        <v>0.14325342440654612</v>
      </c>
      <c r="FN50" s="4">
        <f>'49'!FN1</f>
        <v>0.11829805165282382</v>
      </c>
      <c r="FO50" s="4">
        <f>'49'!FO1</f>
        <v>0.32838384653516711</v>
      </c>
      <c r="FP50" s="4">
        <f>'49'!FP1</f>
        <v>1.4771745526040096</v>
      </c>
      <c r="FQ50" s="4">
        <f>'49'!FQ1</f>
        <v>0.36782875843184398</v>
      </c>
      <c r="FR50" s="4">
        <f>'49'!FR1</f>
        <v>0.78501576336874235</v>
      </c>
      <c r="FS50" s="4">
        <f>'49'!FS1</f>
        <v>0.43894009216589863</v>
      </c>
      <c r="FT50">
        <f>IFERROR('49'!FT1,0)</f>
        <v>0</v>
      </c>
      <c r="FU50">
        <f>IFERROR('49'!FU1,0)</f>
        <v>0</v>
      </c>
      <c r="FV50">
        <f>IFERROR('49'!FV1,0)</f>
        <v>0</v>
      </c>
      <c r="FW50">
        <f>IFERROR('49'!FW1,0)</f>
        <v>0</v>
      </c>
      <c r="FX50">
        <f>IFERROR('49'!FX1,0)</f>
        <v>0</v>
      </c>
      <c r="FY50" s="4">
        <f>'49'!FY1</f>
        <v>-8.2724111078200796E-2</v>
      </c>
      <c r="FZ50" s="4">
        <f>'49'!FZ1</f>
        <v>-7.2390476054229075E-2</v>
      </c>
      <c r="GA50" s="4">
        <f>'49'!GA1</f>
        <v>8.5972339082877575E-2</v>
      </c>
      <c r="GB50" s="4">
        <f>'49'!GB1</f>
        <v>4.3869731800766282E-2</v>
      </c>
      <c r="GC50" s="4">
        <f>'49'!GC1</f>
        <v>6.1302782095999514E-2</v>
      </c>
      <c r="GD50" s="4">
        <f>'49'!GD1</f>
        <v>3.346782973030759E-2</v>
      </c>
      <c r="GE50" s="4">
        <f>'49'!GE1</f>
        <v>3.7646099483555316E-2</v>
      </c>
      <c r="GF50" s="4">
        <f>'49'!GF1</f>
        <v>3.9685002103491795E-2</v>
      </c>
      <c r="GG50" s="4">
        <f>'49'!GG1</f>
        <v>2.8398838215300953E-2</v>
      </c>
      <c r="GH50" s="4">
        <f>'49'!GH1</f>
        <v>4.8182645538587483E-2</v>
      </c>
      <c r="GI50" s="4">
        <f>'49'!GI1</f>
        <v>7.540755939058813E-2</v>
      </c>
      <c r="GJ50" s="4">
        <f>'49'!GJ1</f>
        <v>7.1725249519558609E-2</v>
      </c>
      <c r="GK50" s="4">
        <f>'49'!GK1</f>
        <v>7.0077829196466129E-2</v>
      </c>
      <c r="GL50" s="4">
        <f>'49'!GL1</f>
        <v>4.5479545173649737E-2</v>
      </c>
      <c r="GM50" s="4">
        <f>'49'!GM1</f>
        <v>6.8413695802688468E-2</v>
      </c>
      <c r="GN50" s="4">
        <f>'49'!GN1</f>
        <v>3.9230840148057194E-3</v>
      </c>
      <c r="GO50" s="4">
        <f>'49'!GO1</f>
        <v>4.7686489940534944E-3</v>
      </c>
      <c r="GP50" s="4">
        <f>'49'!GP1</f>
        <v>5.2587294909549852E-3</v>
      </c>
      <c r="GQ50" s="4">
        <f>'49'!GQ1</f>
        <v>6.1797058460017302E-3</v>
      </c>
      <c r="GR50" s="4">
        <f>'49'!GR1</f>
        <v>8.7090186242363282E-3</v>
      </c>
      <c r="GS50" s="4">
        <f>'49'!GS1</f>
        <v>1.6026151278042695</v>
      </c>
      <c r="GT50" s="4">
        <f>'49'!GT1</f>
        <v>1.7016256324420729</v>
      </c>
      <c r="GU50" s="4">
        <f>'49'!GU1</f>
        <v>2.0348390828775766</v>
      </c>
      <c r="GV50" s="4">
        <f>'49'!GV1</f>
        <v>1.8378136200716846</v>
      </c>
      <c r="GW50" s="4">
        <f>'49'!GW1</f>
        <v>2.1234590480171742</v>
      </c>
      <c r="GX50" s="4">
        <f>'49'!GX1</f>
        <v>1.8043829439999373</v>
      </c>
      <c r="GY50" s="4">
        <f>'49'!GY1</f>
        <v>1.903057838943649</v>
      </c>
      <c r="GZ50" s="4">
        <f>'49'!GZ1</f>
        <v>2.3459652503155239</v>
      </c>
      <c r="HA50" s="4">
        <f>'49'!HA1</f>
        <v>2.0335468298109007</v>
      </c>
      <c r="HB50" s="4">
        <f>'49'!HB1</f>
        <v>2.4201960661362873</v>
      </c>
      <c r="HC50" s="4">
        <f>'49'!HC1</f>
        <v>0.81532866617105038</v>
      </c>
      <c r="HD50" s="4">
        <f>'49'!HD1</f>
        <v>0.82993328660057319</v>
      </c>
      <c r="HE50" s="4">
        <f>'49'!HE1</f>
        <v>0.83863062684055534</v>
      </c>
      <c r="HF50" s="4">
        <f>'49'!HF1</f>
        <v>0.84320232356939806</v>
      </c>
      <c r="HG50" s="4">
        <f>'49'!HG1</f>
        <v>0.78537059051500779</v>
      </c>
      <c r="HH50" s="4">
        <f>'49'!HH1</f>
        <v>7.540755939058813E-2</v>
      </c>
      <c r="HI50" s="4">
        <f>'49'!HI1</f>
        <v>7.1725249519558609E-2</v>
      </c>
      <c r="HJ50" s="4">
        <f>'49'!HJ1</f>
        <v>7.0077829196466129E-2</v>
      </c>
      <c r="HK50" s="4">
        <f>'49'!HK1</f>
        <v>4.5479545173649737E-2</v>
      </c>
      <c r="HL50" s="4">
        <f>'49'!HL1</f>
        <v>6.8413695802688468E-2</v>
      </c>
      <c r="HM50" s="4">
        <f>'49'!HM1</f>
        <v>1.6839622363932736</v>
      </c>
      <c r="HN50" s="4">
        <f>'49'!HN1</f>
        <v>1.8515901060070672</v>
      </c>
      <c r="HO50" s="4">
        <f>'49'!HO1</f>
        <v>2.0893326672275978</v>
      </c>
      <c r="HP50" s="4">
        <f>'49'!HP1</f>
        <v>1.8785564207143739</v>
      </c>
      <c r="HQ50" s="4">
        <f>'49'!HQ1</f>
        <v>2.1653320095625026</v>
      </c>
      <c r="HR50" s="4">
        <f>'49'!HR1</f>
        <v>0.84213914872750817</v>
      </c>
      <c r="HS50" s="4">
        <f>'49'!HS1</f>
        <v>0.84727406259746274</v>
      </c>
      <c r="HT50" s="4">
        <f>'49'!HT1</f>
        <v>1.235761102338359</v>
      </c>
      <c r="HU50" s="4">
        <f>'49'!HU1</f>
        <v>1.1230382598899433</v>
      </c>
      <c r="HV50" s="4">
        <f>'49'!HV1</f>
        <v>1.1351146430182451</v>
      </c>
      <c r="HW50" s="4">
        <f>'49'!HW1</f>
        <v>1.1535961047043291</v>
      </c>
      <c r="HX50" s="4">
        <f>'49'!HX1</f>
        <v>1.217214652109093</v>
      </c>
      <c r="HY50" s="4">
        <f>'49'!HY1</f>
        <v>1.3297146217307001</v>
      </c>
      <c r="HZ50" s="4">
        <f>'49'!HZ1</f>
        <v>1.1140747328403833</v>
      </c>
      <c r="IA50" s="4">
        <f>'49'!IA1</f>
        <v>1.3580559471117766</v>
      </c>
      <c r="IB50" s="4">
        <f>'49'!IB1</f>
        <v>1.2264992529898451</v>
      </c>
      <c r="IC50" s="4">
        <f>'49'!IC1</f>
        <v>1.2049161253623459</v>
      </c>
      <c r="ID50" s="4">
        <f>'49'!ID1</f>
        <v>1.1924200810163412</v>
      </c>
      <c r="IE50" s="4">
        <f>'49'!IE1</f>
        <v>1.1859549861851122</v>
      </c>
      <c r="IF50" s="4">
        <f>'49'!IF1</f>
        <v>1.2732842457778419</v>
      </c>
      <c r="IG50" s="4">
        <f>'49'!IG1</f>
        <v>2.3051508064999702</v>
      </c>
      <c r="IH50" s="4">
        <f>'49'!IH1</f>
        <v>2.7532491305143694</v>
      </c>
      <c r="II50" s="4">
        <f>'49'!II1</f>
        <v>3.1589427521630911</v>
      </c>
      <c r="IJ50" s="4">
        <f>'49'!IJ1</f>
        <v>3.8703655009203262</v>
      </c>
      <c r="IK50" s="4">
        <f>'49'!IK1</f>
        <v>6.742918454935622</v>
      </c>
      <c r="IL50" s="4">
        <f>'49'!IL1</f>
        <v>7.540755939058813E-2</v>
      </c>
      <c r="IM50" s="4">
        <f>'49'!IM1</f>
        <v>7.1725249519558609E-2</v>
      </c>
      <c r="IN50" s="4">
        <f>'49'!IN1</f>
        <v>7.0077829196466129E-2</v>
      </c>
      <c r="IO50" s="4">
        <f>'49'!IO1</f>
        <v>4.5479545173649737E-2</v>
      </c>
      <c r="IP50" s="4">
        <f>'49'!IP1</f>
        <v>6.8413695802688468E-2</v>
      </c>
      <c r="IQ50" s="4">
        <f>'49'!IQ1</f>
        <v>1.6839622363932736</v>
      </c>
      <c r="IR50" s="4">
        <f>'49'!IR1</f>
        <v>1.8515901060070672</v>
      </c>
      <c r="IS50" s="4">
        <f>'49'!IS1</f>
        <v>2.0893326672275978</v>
      </c>
      <c r="IT50" s="4">
        <f>'49'!IT1</f>
        <v>1.8785564207143739</v>
      </c>
      <c r="IU50" s="4">
        <f>'49'!IU1</f>
        <v>2.1653320095625026</v>
      </c>
      <c r="IV50" s="4">
        <f>'49'!IV1</f>
        <v>0.84213914872750817</v>
      </c>
      <c r="IW50" s="4">
        <f>'49'!IW1</f>
        <v>0.84727406259746274</v>
      </c>
      <c r="IX50" s="4">
        <f>'49'!IX1</f>
        <v>1.235761102338359</v>
      </c>
      <c r="IY50" s="4">
        <f>'49'!IY1</f>
        <v>1.1230382598899433</v>
      </c>
      <c r="IZ50" s="4">
        <f>'49'!IZ1</f>
        <v>1.1351146430182451</v>
      </c>
      <c r="JA50" s="4">
        <f>'49'!JA1</f>
        <v>0.97667316098784729</v>
      </c>
      <c r="JB50" s="4">
        <f>'49'!JB1</f>
        <v>1.0130206275296052</v>
      </c>
      <c r="JC50" s="4">
        <f>'49'!JC1</f>
        <v>1.1060557703970431</v>
      </c>
      <c r="JD50" s="4">
        <f>'49'!JD1</f>
        <v>0.98283887706169804</v>
      </c>
      <c r="JE50" s="4">
        <f>'49'!JE1</f>
        <v>1.2603054175748509</v>
      </c>
      <c r="JF50" s="4">
        <f>'49'!JF1</f>
        <v>0.17015003834814624</v>
      </c>
      <c r="JG50" s="4">
        <f>'49'!JG1</f>
        <v>0.16614211527732078</v>
      </c>
      <c r="JH50" s="4">
        <f>'49'!JH1</f>
        <v>0.15747791333613798</v>
      </c>
      <c r="JI50" s="4">
        <f>'49'!JI1</f>
        <v>0.15387158571252008</v>
      </c>
      <c r="JJ50" s="4">
        <f>'49'!JJ1</f>
        <v>0.21166398864343972</v>
      </c>
      <c r="JK50" s="4">
        <f>'49'!JK1</f>
        <v>14.047498683517642</v>
      </c>
      <c r="JL50" s="4">
        <f>'49'!JL1</f>
        <v>3.2202737756361057</v>
      </c>
      <c r="JM50" s="4">
        <f>'49'!JM1</f>
        <v>13.968406718111666</v>
      </c>
      <c r="JN50" s="4">
        <f>'49'!JN1</f>
        <v>6.3982554421507682</v>
      </c>
      <c r="JO50" s="4">
        <f>'49'!JO1</f>
        <v>6.7814491938507686</v>
      </c>
      <c r="JP50" s="4">
        <f>'49'!JP1</f>
        <v>7.540755939058813E-2</v>
      </c>
      <c r="JQ50" s="4">
        <f>'49'!JQ1</f>
        <v>7.1725249519558609E-2</v>
      </c>
      <c r="JR50" s="4">
        <f>'49'!JR1</f>
        <v>7.0077829196466129E-2</v>
      </c>
      <c r="JS50" s="4">
        <f>'49'!JS1</f>
        <v>4.5479545173649737E-2</v>
      </c>
      <c r="JT50" s="4">
        <f>'49'!JT1</f>
        <v>6.8413695802688468E-2</v>
      </c>
      <c r="JU50" s="4">
        <f>'49'!JU1</f>
        <v>3.3835229499901413E-2</v>
      </c>
      <c r="JV50" s="4">
        <f>'49'!JV1</f>
        <v>0.13941811483292474</v>
      </c>
      <c r="JW50" s="4">
        <f>'49'!JW1</f>
        <v>2.7820258148759453E-2</v>
      </c>
      <c r="JX50" s="4">
        <f>'49'!JX1</f>
        <v>6.3909719122890479E-2</v>
      </c>
      <c r="JY50" s="4">
        <f>'49'!JY1</f>
        <v>4.1452146240436437E-2</v>
      </c>
      <c r="JZ50" s="4">
        <f>'49'!JZ1</f>
        <v>2</v>
      </c>
      <c r="KA50" s="4">
        <f>'49'!KA1</f>
        <v>2</v>
      </c>
      <c r="KB50" s="4">
        <f>'49'!KB1</f>
        <v>2</v>
      </c>
      <c r="KC50" s="4">
        <f>'49'!KC1</f>
        <v>2</v>
      </c>
      <c r="KD50" s="4">
        <f>'49'!KD1</f>
        <v>3</v>
      </c>
      <c r="KE50" s="4">
        <f>'49'!KE1</f>
        <v>3</v>
      </c>
      <c r="KF50" s="4">
        <f>'49'!KF1</f>
        <v>1</v>
      </c>
      <c r="KG50" s="4">
        <f>'49'!KG1</f>
        <v>3</v>
      </c>
      <c r="KH50" s="4">
        <f>'49'!KH1</f>
        <v>2</v>
      </c>
      <c r="KI50" s="4">
        <f>'49'!KI1</f>
        <v>2</v>
      </c>
      <c r="KJ50" s="4">
        <f>'49'!KJ1</f>
        <v>1</v>
      </c>
      <c r="KK50" s="4">
        <f>'49'!KK1</f>
        <v>1</v>
      </c>
      <c r="KL50" s="4">
        <f>'49'!KL1</f>
        <v>1</v>
      </c>
      <c r="KM50" s="4">
        <f>'49'!KM1</f>
        <v>1</v>
      </c>
      <c r="KN50" s="4">
        <f>'49'!KN1</f>
        <v>1</v>
      </c>
      <c r="KO50" s="4">
        <f>'49'!KO1</f>
        <v>1</v>
      </c>
      <c r="KP50" s="4">
        <f>'49'!KP1</f>
        <v>4</v>
      </c>
      <c r="KQ50" s="4">
        <f>'49'!KQ1</f>
        <v>1</v>
      </c>
      <c r="KR50" s="4">
        <f>'49'!KR1</f>
        <v>2</v>
      </c>
      <c r="KS50" s="4">
        <f>'49'!KS1</f>
        <v>1</v>
      </c>
      <c r="KT50" s="4">
        <f>'49'!KT1</f>
        <v>2.5</v>
      </c>
      <c r="KU50" s="4">
        <f>'49'!KU1</f>
        <v>1.5</v>
      </c>
      <c r="KV50" s="4">
        <f>'49'!KV1</f>
        <v>2.5</v>
      </c>
      <c r="KW50" s="4">
        <f>'49'!KW1</f>
        <v>2</v>
      </c>
      <c r="KX50" s="4">
        <f>'49'!KX1</f>
        <v>2.5</v>
      </c>
      <c r="KY50" s="4">
        <f>'49'!KY1</f>
        <v>1</v>
      </c>
      <c r="KZ50" s="4">
        <f>'49'!KZ1</f>
        <v>2.5</v>
      </c>
      <c r="LA50" s="4">
        <f>'49'!LA1</f>
        <v>1</v>
      </c>
      <c r="LB50" s="4">
        <f>'49'!LB1</f>
        <v>1.5</v>
      </c>
      <c r="LC50" s="4">
        <f>'49'!LC1</f>
        <v>1</v>
      </c>
      <c r="LD50" s="4">
        <f>'49'!LD1</f>
        <v>1.75</v>
      </c>
      <c r="LE50" s="4">
        <f>'49'!LE1</f>
        <v>2</v>
      </c>
      <c r="LF50" s="4">
        <f>'49'!LF1</f>
        <v>1.75</v>
      </c>
      <c r="LG50" s="4">
        <f>'49'!LG1</f>
        <v>1.75</v>
      </c>
      <c r="LH50" s="4">
        <f>'49'!LH1</f>
        <v>1.75</v>
      </c>
      <c r="LI50" s="4">
        <f>'49'!LI1</f>
        <v>0.30455054542645782</v>
      </c>
      <c r="LJ50" s="4">
        <f>'49'!LJ1</f>
        <v>0.27764341184111441</v>
      </c>
      <c r="LK50" s="4">
        <f>'49'!LK1</f>
        <v>0.28665237201822569</v>
      </c>
      <c r="LL50" s="4">
        <f>'49'!LL1</f>
        <v>0.25663370214432585</v>
      </c>
      <c r="LM50" s="4">
        <f>'49'!LM1</f>
        <v>0.43643154719149546</v>
      </c>
      <c r="LN50" s="4">
        <f>'49'!LN1</f>
        <v>0.17367462035812647</v>
      </c>
      <c r="LO50" s="4">
        <f>'49'!LO1</f>
        <v>0.2190744753073012</v>
      </c>
      <c r="LP50" s="4">
        <f>'49'!LP1</f>
        <v>0.26706359534726593</v>
      </c>
      <c r="LQ50" s="4">
        <f>'49'!LQ1</f>
        <v>0.25805972393360171</v>
      </c>
      <c r="LR50" s="4">
        <f>'49'!LR1</f>
        <v>0.3472906381064102</v>
      </c>
      <c r="LS50" s="4">
        <f>'49'!LS1</f>
        <v>0.81159094787594421</v>
      </c>
      <c r="LT50" s="4">
        <f>'49'!LT1</f>
        <v>0.88538671359017274</v>
      </c>
      <c r="LU50" s="4">
        <f>'49'!LU1</f>
        <v>1.0055611064366849</v>
      </c>
      <c r="LV50" s="4">
        <f>'49'!LV1</f>
        <v>0.89857557780249664</v>
      </c>
      <c r="LW50" s="4">
        <f>'49'!LW1</f>
        <v>1.0065426502414576</v>
      </c>
      <c r="LX50" s="4">
        <f>'49'!LX1</f>
        <v>1.5735678959685508</v>
      </c>
      <c r="LY50" s="4">
        <f>'49'!LY1</f>
        <v>1.8127179575494037</v>
      </c>
      <c r="LZ50" s="4">
        <f>'49'!LZ1</f>
        <v>2.0160288519334801</v>
      </c>
      <c r="MA50" s="4">
        <f>'49'!MA1</f>
        <v>1.4764955119580714</v>
      </c>
      <c r="MB50" s="4">
        <f>'49'!MB1</f>
        <v>1.8210994075049374</v>
      </c>
      <c r="MC50" s="4">
        <f>'49'!MC1</f>
        <v>0.83193583333367671</v>
      </c>
      <c r="MD50" s="4">
        <f>'49'!MD1</f>
        <v>0.94838010218738533</v>
      </c>
      <c r="ME50" s="4">
        <f>'49'!ME1</f>
        <v>1.0606053742941335</v>
      </c>
      <c r="MF50" s="4">
        <f>'49'!MF1</f>
        <v>0.81887995313465944</v>
      </c>
      <c r="MG50" s="4">
        <f>'49'!MG1</f>
        <v>1.0311721112145646</v>
      </c>
      <c r="MH50" s="4">
        <f>'49'!MH1</f>
        <v>0.30455054542645782</v>
      </c>
      <c r="MI50" s="4">
        <f>'49'!MI1</f>
        <v>0.27764341184111441</v>
      </c>
      <c r="MJ50" s="4">
        <f>'49'!MJ1</f>
        <v>0.28665237201822569</v>
      </c>
      <c r="MK50" s="4">
        <f>'49'!MK1</f>
        <v>0.25663370214432585</v>
      </c>
      <c r="ML50" s="4">
        <f>'49'!ML1</f>
        <v>0.43643154719149546</v>
      </c>
      <c r="MM50" s="4">
        <f>'49'!MM1</f>
        <v>0.34030007669629248</v>
      </c>
      <c r="MN50" s="4">
        <f>'49'!MN1</f>
        <v>0.33228423055464157</v>
      </c>
      <c r="MO50" s="4">
        <f>'49'!MO1</f>
        <v>0.31495582667227595</v>
      </c>
      <c r="MP50" s="4">
        <f>'49'!MP1</f>
        <v>0.30774317142504015</v>
      </c>
      <c r="MQ50" s="4">
        <f>'49'!MQ1</f>
        <v>0.42332797728687943</v>
      </c>
      <c r="MR50" s="4">
        <f>'49'!MR1</f>
        <v>0.20868889493019485</v>
      </c>
      <c r="MS50" s="4">
        <f>'49'!MS1</f>
        <v>0.20018731379945356</v>
      </c>
      <c r="MT50" s="4">
        <f>'49'!MT1</f>
        <v>0.18777982617856201</v>
      </c>
      <c r="MU50" s="4">
        <f>'49'!MU1</f>
        <v>0.18248477430797305</v>
      </c>
      <c r="MV50" s="4">
        <f>'49'!MV1</f>
        <v>0.26950842213819182</v>
      </c>
      <c r="MW50" s="4">
        <f>'49'!MW1</f>
        <v>0.38165620449704851</v>
      </c>
      <c r="MX50" s="4">
        <f>'49'!MX1</f>
        <v>0.42195036067486946</v>
      </c>
      <c r="MY50" s="4">
        <f>'49'!MY1</f>
        <v>0.54845803860491615</v>
      </c>
      <c r="MZ50" s="4">
        <f>'49'!MZ1</f>
        <v>0.56092551670349666</v>
      </c>
      <c r="NA50" s="4">
        <f>'49'!NA1</f>
        <v>0.44081080302899428</v>
      </c>
      <c r="NB50" s="4">
        <f>'49'!NB1</f>
        <v>0.26040981868983676</v>
      </c>
      <c r="NC50" s="4">
        <f>'49'!NC1</f>
        <v>0.34887702136154919</v>
      </c>
      <c r="ND50" s="4">
        <f>'49'!ND1</f>
        <v>0.26077804176480468</v>
      </c>
      <c r="NE50" s="4">
        <f>'49'!NE1</f>
        <v>0.30308053210467911</v>
      </c>
      <c r="NF50" s="4">
        <f>'49'!NF1</f>
        <v>0.33307516588708802</v>
      </c>
      <c r="NG50" s="4">
        <f>'49'!NG1</f>
        <v>0.16267831542224867</v>
      </c>
      <c r="NH50" s="4">
        <f>'49'!NH1</f>
        <v>0.22967493988752175</v>
      </c>
      <c r="NI50" s="4">
        <f>'49'!NI1</f>
        <v>0.25150158270061362</v>
      </c>
      <c r="NJ50" s="4">
        <f>'49'!NJ1</f>
        <v>0.50232679058884699</v>
      </c>
      <c r="NK50" s="4">
        <f>'49'!NK1</f>
        <v>0.80398875164358452</v>
      </c>
      <c r="NL50" s="4">
        <f>'49'!NL1</f>
        <v>0.17367462035812647</v>
      </c>
      <c r="NM50" s="4">
        <f>'49'!NM1</f>
        <v>0.21907447530730118</v>
      </c>
      <c r="NN50" s="4">
        <f>'49'!NN1</f>
        <v>0.26706359534726593</v>
      </c>
      <c r="NO50" s="4">
        <f>'49'!NO1</f>
        <v>0.25805972393360177</v>
      </c>
      <c r="NP50" s="4">
        <f>'49'!NP1</f>
        <v>0.3472906381064102</v>
      </c>
      <c r="NQ50" s="4">
        <f>'49'!NQ1</f>
        <v>0.33685565949100327</v>
      </c>
      <c r="NR50" s="4">
        <f>'49'!NR1</f>
        <v>0.33890962503898509</v>
      </c>
      <c r="NS50" s="4">
        <f>'49'!NS1</f>
        <v>0.49430444093534359</v>
      </c>
      <c r="NT50" s="4">
        <f>'49'!NT1</f>
        <v>0.44921530395597731</v>
      </c>
      <c r="NU50" s="4">
        <f>'49'!NU1</f>
        <v>0.45404585720729801</v>
      </c>
      <c r="NV50" s="4">
        <f>'49'!NV1</f>
        <v>-0.27547128989040864</v>
      </c>
      <c r="NW50" s="4">
        <f>'49'!NW1</f>
        <v>-0.24106028526058282</v>
      </c>
      <c r="NX50" s="4">
        <f>'49'!NX1</f>
        <v>0.28628788914598235</v>
      </c>
      <c r="NY50" s="4">
        <f>'49'!NY1</f>
        <v>0.14608620689655172</v>
      </c>
      <c r="NZ50" s="4">
        <f>'49'!NZ1</f>
        <v>0.20413826437967839</v>
      </c>
      <c r="OA50" s="4">
        <f>'49'!OA1</f>
        <v>0.80130756390213476</v>
      </c>
      <c r="OB50" s="4">
        <f>'49'!OB1</f>
        <v>0.85081281622103644</v>
      </c>
      <c r="OC50" s="4">
        <f>'49'!OC1</f>
        <v>1.0174195414387883</v>
      </c>
      <c r="OD50" s="4">
        <f>'49'!OD1</f>
        <v>0.91890681003584229</v>
      </c>
      <c r="OE50" s="4">
        <f>'49'!OE1</f>
        <v>1.0617295240085871</v>
      </c>
      <c r="OF50" s="4">
        <f>'49'!OF1</f>
        <v>2.3547087373044513</v>
      </c>
      <c r="OG50" s="4">
        <f>'49'!OG1</f>
        <v>2.56049712260157</v>
      </c>
      <c r="OH50" s="4">
        <f>'49'!OH1</f>
        <v>3.2303563080211046</v>
      </c>
      <c r="OI50" s="4">
        <f>'49'!OI1</f>
        <v>2.9859535332034781</v>
      </c>
      <c r="OJ50" s="4">
        <f>'49'!OJ1</f>
        <v>2.5080542297564188</v>
      </c>
      <c r="OK50" s="4">
        <f>'49'!OK1</f>
        <v>1.0076840412328736</v>
      </c>
      <c r="OL50" s="4">
        <f>'49'!OL1</f>
        <v>1.2621148090439305</v>
      </c>
      <c r="OM50" s="4">
        <f>'49'!OM1</f>
        <v>0.75299590381061909</v>
      </c>
      <c r="ON50" s="4">
        <f>'49'!ON1</f>
        <v>0.55336505321205809</v>
      </c>
      <c r="OO50" s="4">
        <f>'49'!OO1</f>
        <v>0.33426707078495466</v>
      </c>
      <c r="OP50" s="4">
        <f>'49'!OP1</f>
        <v>0.8289606654228856</v>
      </c>
      <c r="OQ50" s="4">
        <f>'49'!OQ1</f>
        <v>0.70115994031547535</v>
      </c>
      <c r="OR50" s="4">
        <f>'49'!OR1</f>
        <v>1.0360094451003541</v>
      </c>
      <c r="OS50" s="4">
        <f>'49'!OS1</f>
        <v>1.1169850760779738</v>
      </c>
      <c r="OT50" s="4">
        <f>'49'!OT1</f>
        <v>2.7152707909008367</v>
      </c>
      <c r="OU50" s="4">
        <f>'49'!OU1</f>
        <v>18.982419330666453</v>
      </c>
      <c r="OV50" s="4">
        <f>'49'!OV1</f>
        <v>25.853130695598512</v>
      </c>
      <c r="OW50" s="4">
        <f>'49'!OW1</f>
        <v>19.45956054230949</v>
      </c>
      <c r="OX50" s="4">
        <f>'49'!OX1</f>
        <v>13.218578686319002</v>
      </c>
      <c r="OY50" s="4">
        <f>'49'!OY1</f>
        <v>6.7068795260039495</v>
      </c>
      <c r="OZ50" s="4">
        <f>'49'!OZ1</f>
        <v>0.66935659460615182</v>
      </c>
      <c r="PA50" s="4">
        <f>'49'!PA1</f>
        <v>0.75292198967110624</v>
      </c>
      <c r="PB50" s="4">
        <f>'49'!PB1</f>
        <v>0.79370004206983591</v>
      </c>
      <c r="PC50" s="4">
        <f>'49'!PC1</f>
        <v>0.56797676430601907</v>
      </c>
      <c r="PD50" s="4">
        <f>'49'!PD1</f>
        <v>0.96365291077174964</v>
      </c>
      <c r="PE50" s="4">
        <f>'49'!PE1</f>
        <v>0.82474625469635765</v>
      </c>
      <c r="PF50" s="4">
        <f>'49'!PF1</f>
        <v>0.8503877211100983</v>
      </c>
      <c r="PG50" s="4">
        <f>'49'!PG1</f>
        <v>0.78931060180161339</v>
      </c>
      <c r="PH50" s="4">
        <f>'49'!PH1</f>
        <v>0.63208569021542904</v>
      </c>
      <c r="PI50" s="4">
        <f>'49'!PI1</f>
        <v>0.95738904907862665</v>
      </c>
      <c r="PJ50" s="4">
        <f>'49'!PJ1</f>
        <v>2.3057773591840487</v>
      </c>
      <c r="PK50" s="4">
        <f>'49'!PK1</f>
        <v>2.2212027563165586</v>
      </c>
      <c r="PL50" s="4">
        <f>'49'!PL1</f>
        <v>1.4696810321163878</v>
      </c>
      <c r="PM50" s="4">
        <f>'49'!PM1</f>
        <v>1.0714565775009162</v>
      </c>
      <c r="PN50" s="4">
        <f>'49'!PN1</f>
        <v>1.5606950153202301</v>
      </c>
      <c r="PO50" s="12">
        <f>'49'!PO1</f>
        <v>0.29436655776516074</v>
      </c>
      <c r="PP50" s="4">
        <f>'49'!PP1</f>
        <v>0.31535182449061316</v>
      </c>
      <c r="PQ50" s="4">
        <f>'49'!PQ1</f>
        <v>0.30657921700311641</v>
      </c>
      <c r="PR50" s="4">
        <f>'49'!PR1</f>
        <v>0.31008313299064572</v>
      </c>
      <c r="PS50" s="4">
        <f>'49'!PS1</f>
        <v>0.38180866123017604</v>
      </c>
      <c r="PT50" s="4">
        <f>'49'!PT1</f>
        <v>0.16256428556674082</v>
      </c>
      <c r="PU50" s="4">
        <f>'49'!PU1</f>
        <v>0.20860809166958785</v>
      </c>
      <c r="PV50" s="4">
        <f>'49'!PV1</f>
        <v>0.29180709045611658</v>
      </c>
      <c r="PW50" s="4">
        <f>'49'!PW1</f>
        <v>0.35128928495134726</v>
      </c>
      <c r="PX50" s="4">
        <f>'49'!PX1</f>
        <v>0.49440617761646738</v>
      </c>
      <c r="PY50" s="4">
        <f>'49'!PY1</f>
        <v>1.3879001141464864</v>
      </c>
      <c r="PZ50" s="4">
        <f>'49'!PZ1</f>
        <v>1.5578082492888459</v>
      </c>
      <c r="QA50" s="4">
        <f>'49'!QA1</f>
        <v>1.6669239177568376</v>
      </c>
      <c r="QB50" s="4">
        <f>'49'!QB1</f>
        <v>1.4860751321504593</v>
      </c>
      <c r="QC50" s="4">
        <f>'49'!QC1</f>
        <v>1.3013502748499868</v>
      </c>
      <c r="QD50" s="4">
        <f>'49'!QD1</f>
        <v>8.3527360916432478</v>
      </c>
      <c r="QE50" s="4">
        <f>'49'!QE1</f>
        <v>11.177003579256306</v>
      </c>
      <c r="QF50" s="4">
        <f>'49'!QF1</f>
        <v>8.5616502667921459</v>
      </c>
      <c r="QG50" s="4">
        <f>'49'!QG1</f>
        <v>5.9110906498601627</v>
      </c>
      <c r="QH50" s="4">
        <f>'49'!QH1</f>
        <v>3.6720031653702727</v>
      </c>
      <c r="QI50" s="4">
        <f>'49'!QI1</f>
        <v>3.699214235846668</v>
      </c>
      <c r="QJ50" s="4">
        <f>'49'!QJ1</f>
        <v>4.9089968467691625</v>
      </c>
      <c r="QK50" s="4">
        <f>'49'!QK1</f>
        <v>3.8546301706290218</v>
      </c>
      <c r="QL50" s="4">
        <f>'49'!QL1</f>
        <v>2.7555709822698291</v>
      </c>
      <c r="QM50" s="4">
        <f>'49'!QM1</f>
        <v>1.8668840112189642</v>
      </c>
    </row>
    <row r="51" spans="1:455" x14ac:dyDescent="0.25">
      <c r="A51" s="6" t="s">
        <v>539</v>
      </c>
      <c r="B51" s="4">
        <f>MEDIAN(GX2:GX101)</f>
        <v>1.8958292570946436</v>
      </c>
      <c r="C51" s="4">
        <f t="shared" ref="C51:F51" si="37">MEDIAN(GY2:GY101)</f>
        <v>1.9946835665915366</v>
      </c>
      <c r="D51" s="4">
        <f t="shared" si="37"/>
        <v>1.9629585046655782</v>
      </c>
      <c r="E51" s="4">
        <f t="shared" si="37"/>
        <v>2.0229952107504161</v>
      </c>
      <c r="F51" s="4">
        <f t="shared" si="37"/>
        <v>1.9941522016061004</v>
      </c>
      <c r="N51">
        <f>IFERROR('50'!N1,0)</f>
        <v>452</v>
      </c>
      <c r="O51" s="4">
        <f>'50'!O1</f>
        <v>30417</v>
      </c>
      <c r="P51" s="4">
        <f>'50'!P1</f>
        <v>22702</v>
      </c>
      <c r="Q51" s="4">
        <f>'50'!Q1</f>
        <v>-2735</v>
      </c>
      <c r="R51" s="4">
        <f>'50'!R1</f>
        <v>37327</v>
      </c>
      <c r="S51" s="4">
        <f>'50'!S1</f>
        <v>4763</v>
      </c>
      <c r="T51" s="4">
        <f>'50'!T1</f>
        <v>35631</v>
      </c>
      <c r="U51" s="4">
        <f>'50'!U1</f>
        <v>28836</v>
      </c>
      <c r="V51" s="4">
        <f>'50'!V1</f>
        <v>596</v>
      </c>
      <c r="W51" s="4">
        <f>'50'!W1</f>
        <v>45220</v>
      </c>
      <c r="X51" s="7">
        <f>'50'!X1</f>
        <v>0.12283432074748725</v>
      </c>
      <c r="Y51" s="7">
        <f>'50'!Y1</f>
        <v>2.0170674941815361E-2</v>
      </c>
      <c r="Z51" s="7">
        <f>'50'!Z1</f>
        <v>-0.13941247709840698</v>
      </c>
      <c r="AA51" s="7">
        <f>'50'!AA1</f>
        <v>-7.1772403654915981E-2</v>
      </c>
      <c r="AB51" s="7">
        <f>'50'!AB1</f>
        <v>0.34662465951232319</v>
      </c>
      <c r="AC51" s="7">
        <f>'50'!AC1</f>
        <v>-0.1915719655096175</v>
      </c>
      <c r="AD51" s="7">
        <f>'50'!AD1</f>
        <v>-0.28143845757897346</v>
      </c>
      <c r="AE51" s="7">
        <f>'50'!AE1</f>
        <v>-6.3516151300911705E-2</v>
      </c>
      <c r="AF51" s="7">
        <f>'50'!AF1</f>
        <v>-0.13746106921314766</v>
      </c>
      <c r="AG51" s="7">
        <f>'50'!AG1</f>
        <v>0.49613940502551268</v>
      </c>
      <c r="AH51" s="7">
        <f>'50'!AH1</f>
        <v>0.77658810248691545</v>
      </c>
      <c r="AI51" s="7">
        <f>'50'!AI1</f>
        <v>-7.5256231810704802E-2</v>
      </c>
      <c r="AJ51" s="4">
        <f>'50'!AJ1</f>
        <v>68960</v>
      </c>
      <c r="AK51" s="4">
        <f>'50'!AK1</f>
        <v>90246</v>
      </c>
      <c r="AL51" s="4">
        <f>'50'!AL1</f>
        <v>106582</v>
      </c>
      <c r="AM51" s="4">
        <f>'50'!AM1</f>
        <v>52765</v>
      </c>
      <c r="AN51" s="4">
        <f>'50'!AN1</f>
        <v>164596</v>
      </c>
      <c r="AO51" s="4">
        <f>'50'!AO1</f>
        <v>0.10087798970632758</v>
      </c>
      <c r="AP51" s="4">
        <f>'50'!AP1</f>
        <v>0.2750386531523793</v>
      </c>
      <c r="AQ51" s="4">
        <f>'50'!AQ1</f>
        <v>0.29274176310727046</v>
      </c>
      <c r="AR51" s="4">
        <f>'50'!AR1</f>
        <v>0.16087813170043849</v>
      </c>
      <c r="AS51" s="4">
        <f>'50'!AS1</f>
        <v>0.14259002973999588</v>
      </c>
      <c r="AT51" s="4">
        <f>'50'!AT1</f>
        <v>0.8039358159249167</v>
      </c>
      <c r="AU51" s="4">
        <f>'50'!AU1</f>
        <v>1.1972885529405028</v>
      </c>
      <c r="AV51" s="4">
        <f>'50'!AV1</f>
        <v>1.2711227823750344</v>
      </c>
      <c r="AW51" s="4">
        <f>'50'!AW1</f>
        <v>0.7208174776410593</v>
      </c>
      <c r="AX51" s="4">
        <f>'50'!AX1</f>
        <v>0.55923706604634726</v>
      </c>
      <c r="AY51" s="4">
        <f>'50'!AY1</f>
        <v>1.0186396205469774</v>
      </c>
      <c r="AZ51" s="4">
        <f>'50'!AZ1</f>
        <v>1.5985941705319819</v>
      </c>
      <c r="BA51" s="4">
        <f>'50'!BA1</f>
        <v>1.671318208189563</v>
      </c>
      <c r="BB51" s="4">
        <f>'50'!BB1</f>
        <v>1.1773938071046379</v>
      </c>
      <c r="BC51" s="4">
        <f>'50'!BC1</f>
        <v>0.8646535732163364</v>
      </c>
      <c r="BD51" s="4">
        <f>'50'!BD1</f>
        <v>1847</v>
      </c>
      <c r="BE51" s="4">
        <f>'50'!BE1</f>
        <v>41813</v>
      </c>
      <c r="BF51" s="4">
        <f>'50'!BF1</f>
        <v>43970</v>
      </c>
      <c r="BG51" s="4">
        <f>'50'!BG1</f>
        <v>18367</v>
      </c>
      <c r="BH51" s="4">
        <f>'50'!BH1</f>
        <v>-18386</v>
      </c>
      <c r="BI51" s="4">
        <f>'50'!BI1</f>
        <v>164.2371413102328</v>
      </c>
      <c r="BJ51" s="4">
        <f>'50'!BJ1</f>
        <v>9.5128070217396505</v>
      </c>
      <c r="BK51" s="4">
        <f>'50'!BK1</f>
        <v>9.9784171025699333</v>
      </c>
      <c r="BL51" s="4">
        <f>'50'!BL1</f>
        <v>20.496433821527742</v>
      </c>
      <c r="BM51" s="4">
        <f>'50'!BM1</f>
        <v>-25.210431850320898</v>
      </c>
      <c r="BN51" s="4">
        <f>'50'!BN1</f>
        <v>2.2223962076308901</v>
      </c>
      <c r="BO51" s="4">
        <f>'50'!BO1</f>
        <v>38.369326652571026</v>
      </c>
      <c r="BP51" s="4">
        <f>'50'!BP1</f>
        <v>36.578947968209761</v>
      </c>
      <c r="BQ51" s="4">
        <f>'50'!BQ1</f>
        <v>17.807975922944923</v>
      </c>
      <c r="BR51" s="4">
        <f>'50'!BR1</f>
        <v>-14.478133582442142</v>
      </c>
      <c r="BS51" s="4">
        <f>'50'!BS1</f>
        <v>2.3730522071485575E-3</v>
      </c>
      <c r="BT51" s="4">
        <f>'50'!BT1</f>
        <v>0.1793085153417632</v>
      </c>
      <c r="BU51" s="4">
        <f>'50'!BU1</f>
        <v>0.13652792561988442</v>
      </c>
      <c r="BV51" s="4">
        <f>'50'!BV1</f>
        <v>-1.4154995911354015E-2</v>
      </c>
      <c r="BW51" s="4">
        <f>'50'!BW1</f>
        <v>0.1793205161463888</v>
      </c>
      <c r="BX51" s="4">
        <f>'50'!BX1</f>
        <v>2.5006300138603048E-2</v>
      </c>
      <c r="BY51" s="4">
        <f>'50'!BY1</f>
        <v>0.21004509682553718</v>
      </c>
      <c r="BZ51" s="4">
        <f>'50'!BZ1</f>
        <v>0.17341728760351452</v>
      </c>
      <c r="CA51" s="4">
        <f>'50'!CA1</f>
        <v>3.0845987433882971E-3</v>
      </c>
      <c r="CB51" s="4">
        <f>'50'!CB1</f>
        <v>0.21723882819781129</v>
      </c>
      <c r="CC51" s="4">
        <f>'50'!CC1</f>
        <v>6.7441548171468645E-3</v>
      </c>
      <c r="CD51" s="4">
        <f>'50'!CD1</f>
        <v>0.39145710535121359</v>
      </c>
      <c r="CE51" s="4">
        <f>'50'!CE1</f>
        <v>0.43712332723596803</v>
      </c>
      <c r="CF51" s="4">
        <f>'50'!CF1</f>
        <v>-9.3558649471487704E-2</v>
      </c>
      <c r="CG51" s="4">
        <f>'50'!CG1</f>
        <v>1.1807857775528281</v>
      </c>
      <c r="CH51" s="4">
        <f>'50'!CH1</f>
        <v>1.4900476683391243E-3</v>
      </c>
      <c r="CI51" s="4">
        <f>'50'!CI1</f>
        <v>7.647092837622782E-2</v>
      </c>
      <c r="CJ51" s="4">
        <f>'50'!CJ1</f>
        <v>5.1742332211208636E-2</v>
      </c>
      <c r="CK51" s="4">
        <f>'50'!CK1</f>
        <v>-7.2650866763357396E-3</v>
      </c>
      <c r="CL51" s="4">
        <f>'50'!CL1</f>
        <v>8.0529600728341227E-2</v>
      </c>
      <c r="CM51" s="4">
        <f>'50'!CM1</f>
        <v>0.99850995233166084</v>
      </c>
      <c r="CN51" s="4">
        <f>'50'!CN1</f>
        <v>0.92352907162377218</v>
      </c>
      <c r="CO51" s="4">
        <f>'50'!CO1</f>
        <v>0.94825766778879139</v>
      </c>
      <c r="CP51" s="4">
        <f>'50'!CP1</f>
        <v>1.0072650866763357</v>
      </c>
      <c r="CQ51" s="4">
        <f>'50'!CQ1</f>
        <v>0.91947039927165874</v>
      </c>
      <c r="CR51" s="4">
        <f>'50'!CR1</f>
        <v>9.4877257795363185E-4</v>
      </c>
      <c r="CS51" s="4">
        <f>'50'!CS1</f>
        <v>4.3904635845709493E-2</v>
      </c>
      <c r="CT51" s="4">
        <f>'50'!CT1</f>
        <v>2.879984979727707E-2</v>
      </c>
      <c r="CU51" s="4">
        <f>'50'!CU1</f>
        <v>-3.7138224806433128E-3</v>
      </c>
      <c r="CV51" s="4">
        <f>'50'!CV1</f>
        <v>4.2326668397818748E-2</v>
      </c>
      <c r="CW51" s="4">
        <f>'50'!CW1</f>
        <v>1.5926015372338191</v>
      </c>
      <c r="CX51" s="4">
        <f>'50'!CX1</f>
        <v>2.3447932325286645</v>
      </c>
      <c r="CY51" s="4">
        <f>'50'!CY1</f>
        <v>2.638611747583909</v>
      </c>
      <c r="CZ51" s="4">
        <f>'50'!CZ1</f>
        <v>1.9483588485544825</v>
      </c>
      <c r="DA51" s="4">
        <f>'50'!DA1</f>
        <v>2.2267652456307228</v>
      </c>
      <c r="DB51" s="4">
        <f>'50'!DB1</f>
        <v>229.18475931774279</v>
      </c>
      <c r="DC51" s="4">
        <f>'50'!DC1</f>
        <v>155.66404531387096</v>
      </c>
      <c r="DD51" s="4">
        <f>'50'!DD1</f>
        <v>138.33031719585824</v>
      </c>
      <c r="DE51" s="4">
        <f>'50'!DE1</f>
        <v>187.3371531485584</v>
      </c>
      <c r="DF51" s="4">
        <f>'50'!DF1</f>
        <v>163.91489884988533</v>
      </c>
      <c r="DG51" s="4">
        <f>'50'!DG1</f>
        <v>14.258331374853114</v>
      </c>
      <c r="DH51" s="4">
        <f>'50'!DH1</f>
        <v>14.189462043378995</v>
      </c>
      <c r="DI51" s="4">
        <f>'50'!DI1</f>
        <v>16.738554860369298</v>
      </c>
      <c r="DJ51" s="4">
        <f>'50'!DJ1</f>
        <v>7.9634886721807376</v>
      </c>
      <c r="DK51" s="4">
        <f>'50'!DK1</f>
        <v>11.172093807997301</v>
      </c>
      <c r="DL51" s="4">
        <f>'50'!DL1</f>
        <v>25.599068390550723</v>
      </c>
      <c r="DM51" s="4">
        <f>'50'!DM1</f>
        <v>25.723314871567961</v>
      </c>
      <c r="DN51" s="4">
        <f>'50'!DN1</f>
        <v>21.805944601835662</v>
      </c>
      <c r="DO51" s="4">
        <f>'50'!DO1</f>
        <v>45.83418336175616</v>
      </c>
      <c r="DP51" s="4">
        <f>'50'!DP1</f>
        <v>32.670688795928534</v>
      </c>
      <c r="DQ51" s="4">
        <f>'50'!DQ1</f>
        <v>4.3542904716791551</v>
      </c>
      <c r="DR51" s="4">
        <f>'50'!DR1</f>
        <v>6.1743686065102992</v>
      </c>
      <c r="DS51" s="4">
        <f>'50'!DS1</f>
        <v>6.8467120252176894</v>
      </c>
      <c r="DT51" s="4">
        <f>'50'!DT1</f>
        <v>6.493454075032342</v>
      </c>
      <c r="DU51" s="4">
        <f>'50'!DU1</f>
        <v>8.1895263167193768</v>
      </c>
      <c r="DV51" s="4">
        <f>'50'!DV1</f>
        <v>83.825367731896904</v>
      </c>
      <c r="DW51" s="4">
        <f>'50'!DW1</f>
        <v>59.115356283578755</v>
      </c>
      <c r="DX51" s="4">
        <f>'50'!DX1</f>
        <v>53.310260261515076</v>
      </c>
      <c r="DY51" s="4">
        <f>'50'!DY1</f>
        <v>56.210453755797452</v>
      </c>
      <c r="DZ51" s="4">
        <f>'50'!DZ1</f>
        <v>44.569122301351186</v>
      </c>
      <c r="EA51" s="4">
        <f>'50'!EA1</f>
        <v>2.5428010997854078</v>
      </c>
      <c r="EB51" s="4">
        <f>'50'!EB1</f>
        <v>4.8710352935413557</v>
      </c>
      <c r="EC51" s="4">
        <f>'50'!EC1</f>
        <v>3.9495805127466515</v>
      </c>
      <c r="ED51" s="4">
        <f>'50'!ED1</f>
        <v>2.4260222329627839</v>
      </c>
      <c r="EE51" s="4">
        <f>'50'!EE1</f>
        <v>2.8246130408287629</v>
      </c>
      <c r="EF51" s="4">
        <f>'50'!EF1</f>
        <v>143.54248943450713</v>
      </c>
      <c r="EG51" s="4">
        <f>'50'!EG1</f>
        <v>74.932735651487448</v>
      </c>
      <c r="EH51" s="4">
        <f>'50'!EH1</f>
        <v>92.41487768688846</v>
      </c>
      <c r="EI51" s="4">
        <f>'50'!EI1</f>
        <v>150.45204245891972</v>
      </c>
      <c r="EJ51" s="4">
        <f>'50'!EJ1</f>
        <v>129.22124012176417</v>
      </c>
      <c r="EK51" s="4">
        <f>'50'!EK1</f>
        <v>0.64628396824730139</v>
      </c>
      <c r="EL51" s="4">
        <f>'50'!EL1</f>
        <v>0.53888053762490051</v>
      </c>
      <c r="EM51" s="4">
        <f>'50'!EM1</f>
        <v>0.68002357455151219</v>
      </c>
      <c r="EN51" s="4">
        <f>'50'!EN1</f>
        <v>0.81443240277820905</v>
      </c>
      <c r="EO51" s="4">
        <f>'50'!EO1</f>
        <v>0.80725218343758109</v>
      </c>
      <c r="EP51" s="4">
        <f>'50'!EP1</f>
        <v>0.35186799109580413</v>
      </c>
      <c r="EQ51" s="4">
        <f>'50'!EQ1</f>
        <v>0.45805405724054588</v>
      </c>
      <c r="ER51" s="4">
        <f>'50'!ER1</f>
        <v>0.31233273795562932</v>
      </c>
      <c r="ES51" s="4">
        <f>'50'!ES1</f>
        <v>0.15129542796219814</v>
      </c>
      <c r="ET51" s="4">
        <f>'50'!ET1</f>
        <v>0.15186540992899625</v>
      </c>
      <c r="EU51" s="4">
        <f>'50'!EU1</f>
        <v>2.8419749033884902</v>
      </c>
      <c r="EV51" s="4">
        <f>'50'!EV1</f>
        <v>2.1831484389076214</v>
      </c>
      <c r="EW51" s="4">
        <f>'50'!EW1</f>
        <v>3.2017136805622415</v>
      </c>
      <c r="EX51" s="4">
        <f>'50'!EX1</f>
        <v>6.6095850579824171</v>
      </c>
      <c r="EY51" s="4">
        <f>'50'!EY1</f>
        <v>6.5847779324307227</v>
      </c>
      <c r="EZ51" s="4">
        <f>'50'!EZ1</f>
        <v>1.8367228182211546</v>
      </c>
      <c r="FA51" s="4">
        <f>'50'!FA1</f>
        <v>1.1764562044735014</v>
      </c>
      <c r="FB51" s="4">
        <f>'50'!FB1</f>
        <v>2.1772407817464137</v>
      </c>
      <c r="FC51" s="4">
        <f>'50'!FC1</f>
        <v>5.3830602401395682</v>
      </c>
      <c r="FD51" s="4">
        <f>'50'!FD1</f>
        <v>5.3155763634063016</v>
      </c>
      <c r="FE51" s="4">
        <f>'50'!FE1</f>
        <v>2.5769191353188337E-2</v>
      </c>
      <c r="FF51" s="4">
        <f>'50'!FF1</f>
        <v>3.9577330963035617E-2</v>
      </c>
      <c r="FG51" s="4">
        <f>'50'!FG1</f>
        <v>1.136790848386115E-3</v>
      </c>
      <c r="FH51" s="4">
        <f>'50'!FH1</f>
        <v>-9.2425703147923036E-3</v>
      </c>
      <c r="FI51" s="4">
        <f>'50'!FI1</f>
        <v>-4.2297502991994237E-2</v>
      </c>
      <c r="FJ51" s="4">
        <f>'50'!FJ1</f>
        <v>6.3323016433927168E-2</v>
      </c>
      <c r="FK51" s="4">
        <f>'50'!FK1</f>
        <v>0.16950543139378427</v>
      </c>
      <c r="FL51" s="4">
        <f>'50'!FL1</f>
        <v>4.4925934114525756E-3</v>
      </c>
      <c r="FM51" s="4">
        <f>'50'!FM1</f>
        <v>-2.2419501407573574E-2</v>
      </c>
      <c r="FN51" s="4">
        <f>'50'!FN1</f>
        <v>-0.17330810064509986</v>
      </c>
      <c r="FO51" s="4">
        <f>'50'!FO1</f>
        <v>0.11630682920278719</v>
      </c>
      <c r="FP51" s="4">
        <f>'50'!FP1</f>
        <v>0.19941571645517489</v>
      </c>
      <c r="FQ51" s="4">
        <f>'50'!FQ1</f>
        <v>9.781457591219794E-3</v>
      </c>
      <c r="FR51" s="4">
        <f>'50'!FR1</f>
        <v>-0.12068552663086238</v>
      </c>
      <c r="FS51" s="4">
        <f>'50'!FS1</f>
        <v>-0.92123244337593324</v>
      </c>
      <c r="FT51">
        <f>IFERROR('50'!FT1,0)</f>
        <v>48.41614906832298</v>
      </c>
      <c r="FU51">
        <f>IFERROR('50'!FU1,0)</f>
        <v>96.242236024844715</v>
      </c>
      <c r="FV51">
        <f>IFERROR('50'!FV1,0)</f>
        <v>3.1552795031055902</v>
      </c>
      <c r="FW51">
        <f>IFERROR('50'!FW1,0)</f>
        <v>-21.913043478260871</v>
      </c>
      <c r="FX51">
        <f>IFERROR('50'!FX1,0)</f>
        <v>-180.88198757763976</v>
      </c>
      <c r="FY51" s="4">
        <f>'50'!FY1</f>
        <v>9.69696333319333E-3</v>
      </c>
      <c r="FZ51" s="4">
        <f>'50'!FZ1</f>
        <v>0.24648804786748019</v>
      </c>
      <c r="GA51" s="4">
        <f>'50'!GA1</f>
        <v>0.2644318954059694</v>
      </c>
      <c r="GB51" s="4">
        <f>'50'!GB1</f>
        <v>9.5058431409081975E-2</v>
      </c>
      <c r="GC51" s="4">
        <f>'50'!GC1</f>
        <v>-8.8327136117756708E-2</v>
      </c>
      <c r="GD51" s="4">
        <f>'50'!GD1</f>
        <v>2.3730522071485575E-3</v>
      </c>
      <c r="GE51" s="4">
        <f>'50'!GE1</f>
        <v>0.1793085153417632</v>
      </c>
      <c r="GF51" s="4">
        <f>'50'!GF1</f>
        <v>0.13652792561988442</v>
      </c>
      <c r="GG51" s="4">
        <f>'50'!GG1</f>
        <v>-1.4154995911354015E-2</v>
      </c>
      <c r="GH51" s="4">
        <f>'50'!GH1</f>
        <v>0.1793205161463888</v>
      </c>
      <c r="GI51" s="4">
        <f>'50'!GI1</f>
        <v>2.5006300138603048E-2</v>
      </c>
      <c r="GJ51" s="4">
        <f>'50'!GJ1</f>
        <v>0.21004509682553718</v>
      </c>
      <c r="GK51" s="4">
        <f>'50'!GK1</f>
        <v>0.17341728760351452</v>
      </c>
      <c r="GL51" s="4">
        <f>'50'!GL1</f>
        <v>3.0845987433882971E-3</v>
      </c>
      <c r="GM51" s="4">
        <f>'50'!GM1</f>
        <v>0.21723882819781129</v>
      </c>
      <c r="GN51" s="4">
        <f>'50'!GN1</f>
        <v>0.10288651350329707</v>
      </c>
      <c r="GO51" s="4">
        <f>'50'!GO1</f>
        <v>0.11552450850355174</v>
      </c>
      <c r="GP51" s="4">
        <f>'50'!GP1</f>
        <v>0.11785471581238988</v>
      </c>
      <c r="GQ51" s="4">
        <f>'50'!GQ1</f>
        <v>0.1014242979432558</v>
      </c>
      <c r="GR51" s="4">
        <f>'50'!GR1</f>
        <v>9.414483229085599E-2</v>
      </c>
      <c r="GS51" s="4">
        <f>'50'!GS1</f>
        <v>1.5926015372338191</v>
      </c>
      <c r="GT51" s="4">
        <f>'50'!GT1</f>
        <v>2.3447932325286645</v>
      </c>
      <c r="GU51" s="4">
        <f>'50'!GU1</f>
        <v>2.638611747583909</v>
      </c>
      <c r="GV51" s="4">
        <f>'50'!GV1</f>
        <v>1.9483588485544825</v>
      </c>
      <c r="GW51" s="4">
        <f>'50'!GW1</f>
        <v>2.2267652456307228</v>
      </c>
      <c r="GX51" s="4">
        <f>'50'!GX1</f>
        <v>1.7192859422907303</v>
      </c>
      <c r="GY51" s="4">
        <f>'50'!GY1</f>
        <v>3.3698402982874995</v>
      </c>
      <c r="GZ51" s="4">
        <f>'50'!GZ1</f>
        <v>3.5268778393201869</v>
      </c>
      <c r="HA51" s="4">
        <f>'50'!HA1</f>
        <v>2.0528117980726432</v>
      </c>
      <c r="HB51" s="4">
        <f>'50'!HB1</f>
        <v>3.0253675044917805</v>
      </c>
      <c r="HC51" s="4">
        <f>'50'!HC1</f>
        <v>0.64628396824730139</v>
      </c>
      <c r="HD51" s="4">
        <f>'50'!HD1</f>
        <v>0.53888053762490051</v>
      </c>
      <c r="HE51" s="4">
        <f>'50'!HE1</f>
        <v>0.68002357455151219</v>
      </c>
      <c r="HF51" s="4">
        <f>'50'!HF1</f>
        <v>0.81443240277820905</v>
      </c>
      <c r="HG51" s="4">
        <f>'50'!HG1</f>
        <v>0.80725218343758109</v>
      </c>
      <c r="HH51" s="4">
        <f>'50'!HH1</f>
        <v>2.5006300138603048E-2</v>
      </c>
      <c r="HI51" s="4">
        <f>'50'!HI1</f>
        <v>0.21004509682553718</v>
      </c>
      <c r="HJ51" s="4">
        <f>'50'!HJ1</f>
        <v>0.17341728760351452</v>
      </c>
      <c r="HK51" s="4">
        <f>'50'!HK1</f>
        <v>3.0845987433882971E-3</v>
      </c>
      <c r="HL51" s="4">
        <f>'50'!HL1</f>
        <v>0.21723882819781129</v>
      </c>
      <c r="HM51" s="4">
        <f>'50'!HM1</f>
        <v>2.4945976311478852</v>
      </c>
      <c r="HN51" s="4">
        <f>'50'!HN1</f>
        <v>4.189701417749875</v>
      </c>
      <c r="HO51" s="4">
        <f>'50'!HO1</f>
        <v>4.97478364936463</v>
      </c>
      <c r="HP51" s="4">
        <f>'50'!HP1</f>
        <v>3.8516649587512553</v>
      </c>
      <c r="HQ51" s="4">
        <f>'50'!HQ1</f>
        <v>5.0865928765649171</v>
      </c>
      <c r="HR51" s="4">
        <f>'50'!HR1</f>
        <v>1.0186396205469774</v>
      </c>
      <c r="HS51" s="4">
        <f>'50'!HS1</f>
        <v>1.5985941705319819</v>
      </c>
      <c r="HT51" s="4">
        <f>'50'!HT1</f>
        <v>1.671318208189563</v>
      </c>
      <c r="HU51" s="4">
        <f>'50'!HU1</f>
        <v>1.1773938071046379</v>
      </c>
      <c r="HV51" s="4">
        <f>'50'!HV1</f>
        <v>0.8646535732163364</v>
      </c>
      <c r="HW51" s="4">
        <f>'50'!HW1</f>
        <v>1.3185480379639651</v>
      </c>
      <c r="HX51" s="4">
        <f>'50'!HX1</f>
        <v>2.9906005531392279</v>
      </c>
      <c r="HY51" s="4">
        <f>'50'!HY1</f>
        <v>3.1994175639107265</v>
      </c>
      <c r="HZ51" s="4">
        <f>'50'!HZ1</f>
        <v>1.8705722714722086</v>
      </c>
      <c r="IA51" s="4">
        <f>'50'!IA1</f>
        <v>3.4393308514561225</v>
      </c>
      <c r="IB51" s="4">
        <f>'50'!IB1</f>
        <v>1.5473074517258467</v>
      </c>
      <c r="IC51" s="4">
        <f>'50'!IC1</f>
        <v>1.8556988612123002</v>
      </c>
      <c r="ID51" s="4">
        <f>'50'!ID1</f>
        <v>1.4705372540349326</v>
      </c>
      <c r="IE51" s="4">
        <f>'50'!IE1</f>
        <v>1.2278489861021968</v>
      </c>
      <c r="IF51" s="4">
        <f>'50'!IF1</f>
        <v>1.2387702635149611</v>
      </c>
      <c r="IG51" s="4">
        <f>'50'!IG1</f>
        <v>1.1048480630944097</v>
      </c>
      <c r="IH51" s="4">
        <f>'50'!IH1</f>
        <v>6.8337169159953968</v>
      </c>
      <c r="II51" s="4">
        <f>'50'!II1</f>
        <v>4.7010107597000328</v>
      </c>
      <c r="IJ51" s="4">
        <f>'50'!IJ1</f>
        <v>0.17892524767337137</v>
      </c>
      <c r="IK51" s="4">
        <f>'50'!IK1</f>
        <v>5.7291270746230838</v>
      </c>
      <c r="IL51" s="4">
        <f>'50'!IL1</f>
        <v>2.5006300138603048E-2</v>
      </c>
      <c r="IM51" s="4">
        <f>'50'!IM1</f>
        <v>0.21004509682553718</v>
      </c>
      <c r="IN51" s="4">
        <f>'50'!IN1</f>
        <v>0.17341728760351452</v>
      </c>
      <c r="IO51" s="4">
        <f>'50'!IO1</f>
        <v>3.0845987433882971E-3</v>
      </c>
      <c r="IP51" s="4">
        <f>'50'!IP1</f>
        <v>0.21723882819781129</v>
      </c>
      <c r="IQ51" s="4">
        <f>'50'!IQ1</f>
        <v>2.4945976311478852</v>
      </c>
      <c r="IR51" s="4">
        <f>'50'!IR1</f>
        <v>4.189701417749875</v>
      </c>
      <c r="IS51" s="4">
        <f>'50'!IS1</f>
        <v>4.97478364936463</v>
      </c>
      <c r="IT51" s="4">
        <f>'50'!IT1</f>
        <v>3.8516649587512553</v>
      </c>
      <c r="IU51" s="4">
        <f>'50'!IU1</f>
        <v>5.0865928765649171</v>
      </c>
      <c r="IV51" s="4">
        <f>'50'!IV1</f>
        <v>1.0186396205469774</v>
      </c>
      <c r="IW51" s="4">
        <f>'50'!IW1</f>
        <v>1.5985941705319819</v>
      </c>
      <c r="IX51" s="4">
        <f>'50'!IX1</f>
        <v>1.671318208189563</v>
      </c>
      <c r="IY51" s="4">
        <f>'50'!IY1</f>
        <v>1.1773938071046379</v>
      </c>
      <c r="IZ51" s="4">
        <f>'50'!IZ1</f>
        <v>0.8646535732163364</v>
      </c>
      <c r="JA51" s="4">
        <f>'50'!JA1</f>
        <v>0.95891165618174434</v>
      </c>
      <c r="JB51" s="4">
        <f>'50'!JB1</f>
        <v>2.3616770812288728</v>
      </c>
      <c r="JC51" s="4">
        <f>'50'!JC1</f>
        <v>2.2541292459219524</v>
      </c>
      <c r="JD51" s="4">
        <f>'50'!JD1</f>
        <v>1.0936840891514836</v>
      </c>
      <c r="JE51" s="4">
        <f>'50'!JE1</f>
        <v>2.3877847494453914</v>
      </c>
      <c r="JF51" s="4">
        <f>'50'!JF1</f>
        <v>0.35186799109580413</v>
      </c>
      <c r="JG51" s="4">
        <f>'50'!JG1</f>
        <v>0.45805405724054588</v>
      </c>
      <c r="JH51" s="4">
        <f>'50'!JH1</f>
        <v>0.31233273795562932</v>
      </c>
      <c r="JI51" s="4">
        <f>'50'!JI1</f>
        <v>0.15129542796219814</v>
      </c>
      <c r="JJ51" s="4">
        <f>'50'!JJ1</f>
        <v>0.15186540992899625</v>
      </c>
      <c r="JK51" s="4">
        <f>'50'!JK1</f>
        <v>14.509685695958948</v>
      </c>
      <c r="JL51" s="4">
        <f>'50'!JL1</f>
        <v>4.6596321393998066</v>
      </c>
      <c r="JM51" s="4">
        <f>'50'!JM1</f>
        <v>184.84448818897638</v>
      </c>
      <c r="JN51" s="4">
        <f>'50'!JN1</f>
        <v>-39.882653061224488</v>
      </c>
      <c r="JO51" s="4">
        <f>'50'!JO1</f>
        <v>-5.1049378476752967</v>
      </c>
      <c r="JP51" s="4">
        <f>'50'!JP1</f>
        <v>2.5006300138603048E-2</v>
      </c>
      <c r="JQ51" s="4">
        <f>'50'!JQ1</f>
        <v>0.21004509682553718</v>
      </c>
      <c r="JR51" s="4">
        <f>'50'!JR1</f>
        <v>0.17341728760351452</v>
      </c>
      <c r="JS51" s="4">
        <f>'50'!JS1</f>
        <v>3.0845987433882971E-3</v>
      </c>
      <c r="JT51" s="4">
        <f>'50'!JT1</f>
        <v>0.21723882819781129</v>
      </c>
      <c r="JU51" s="4">
        <f>'50'!JU1</f>
        <v>1.6599798971004123E-2</v>
      </c>
      <c r="JV51" s="4">
        <f>'50'!JV1</f>
        <v>2.174041148937603E-2</v>
      </c>
      <c r="JW51" s="4">
        <f>'50'!JW1</f>
        <v>6.2322494371959782E-4</v>
      </c>
      <c r="JX51" s="4">
        <f>'50'!JX1</f>
        <v>-5.0781002608139931E-3</v>
      </c>
      <c r="JY51" s="4">
        <f>'50'!JY1</f>
        <v>-3.5259475938755398E-2</v>
      </c>
      <c r="JZ51" s="4">
        <f>'50'!JZ1</f>
        <v>4</v>
      </c>
      <c r="KA51" s="4">
        <f>'50'!KA1</f>
        <v>4</v>
      </c>
      <c r="KB51" s="4">
        <f>'50'!KB1</f>
        <v>4</v>
      </c>
      <c r="KC51" s="4">
        <f>'50'!KC1</f>
        <v>2</v>
      </c>
      <c r="KD51" s="4">
        <f>'50'!KD1</f>
        <v>2</v>
      </c>
      <c r="KE51" s="4">
        <f>'50'!KE1</f>
        <v>3</v>
      </c>
      <c r="KF51" s="4">
        <f>'50'!KF1</f>
        <v>1</v>
      </c>
      <c r="KG51" s="4">
        <f>'50'!KG1</f>
        <v>4</v>
      </c>
      <c r="KH51" s="4">
        <f>'50'!KH1</f>
        <v>0</v>
      </c>
      <c r="KI51" s="4">
        <f>'50'!KI1</f>
        <v>0</v>
      </c>
      <c r="KJ51" s="4">
        <f>'50'!KJ1</f>
        <v>1</v>
      </c>
      <c r="KK51" s="4">
        <f>'50'!KK1</f>
        <v>4</v>
      </c>
      <c r="KL51" s="4">
        <f>'50'!KL1</f>
        <v>4</v>
      </c>
      <c r="KM51" s="4">
        <f>'50'!KM1</f>
        <v>1</v>
      </c>
      <c r="KN51" s="4">
        <f>'50'!KN1</f>
        <v>4</v>
      </c>
      <c r="KO51" s="4">
        <f>'50'!KO1</f>
        <v>1</v>
      </c>
      <c r="KP51" s="4">
        <f>'50'!KP1</f>
        <v>1</v>
      </c>
      <c r="KQ51" s="4">
        <f>'50'!KQ1</f>
        <v>1</v>
      </c>
      <c r="KR51" s="4">
        <f>'50'!KR1</f>
        <v>0</v>
      </c>
      <c r="KS51" s="4">
        <f>'50'!KS1</f>
        <v>0</v>
      </c>
      <c r="KT51" s="4">
        <f>'50'!KT1</f>
        <v>3.5</v>
      </c>
      <c r="KU51" s="4">
        <f>'50'!KU1</f>
        <v>2.5</v>
      </c>
      <c r="KV51" s="4">
        <f>'50'!KV1</f>
        <v>4</v>
      </c>
      <c r="KW51" s="4">
        <f>'50'!KW1</f>
        <v>1</v>
      </c>
      <c r="KX51" s="4">
        <f>'50'!KX1</f>
        <v>1</v>
      </c>
      <c r="KY51" s="4">
        <f>'50'!KY1</f>
        <v>1</v>
      </c>
      <c r="KZ51" s="4">
        <f>'50'!KZ1</f>
        <v>2.5</v>
      </c>
      <c r="LA51" s="4">
        <f>'50'!LA1</f>
        <v>2.5</v>
      </c>
      <c r="LB51" s="4">
        <f>'50'!LB1</f>
        <v>0.5</v>
      </c>
      <c r="LC51" s="4">
        <f>'50'!LC1</f>
        <v>2</v>
      </c>
      <c r="LD51" s="4">
        <f>'50'!LD1</f>
        <v>2.25</v>
      </c>
      <c r="LE51" s="4">
        <f>'50'!LE1</f>
        <v>2.5</v>
      </c>
      <c r="LF51" s="4">
        <f>'50'!LF1</f>
        <v>3.25</v>
      </c>
      <c r="LG51" s="4">
        <f>'50'!LG1</f>
        <v>0.75</v>
      </c>
      <c r="LH51" s="4">
        <f>'50'!LH1</f>
        <v>1.5</v>
      </c>
      <c r="LI51" s="4">
        <f>'50'!LI1</f>
        <v>0.74854526162953039</v>
      </c>
      <c r="LJ51" s="4">
        <f>'50'!LJ1</f>
        <v>1.3403829567017422</v>
      </c>
      <c r="LK51" s="4">
        <f>'50'!LK1</f>
        <v>0.91413936951049934</v>
      </c>
      <c r="LL51" s="4">
        <f>'50'!LL1</f>
        <v>0.40992525906917393</v>
      </c>
      <c r="LM51" s="4">
        <f>'50'!LM1</f>
        <v>0.34853362734288862</v>
      </c>
      <c r="LN51" s="4">
        <f>'50'!LN1</f>
        <v>0.53278846721757867</v>
      </c>
      <c r="LO51" s="4">
        <f>'50'!LO1</f>
        <v>0.5840722887178712</v>
      </c>
      <c r="LP51" s="4">
        <f>'50'!LP1</f>
        <v>0.62024618755728</v>
      </c>
      <c r="LQ51" s="4">
        <f>'50'!LQ1</f>
        <v>0.33217395282998124</v>
      </c>
      <c r="LR51" s="4">
        <f>'50'!LR1</f>
        <v>0.25771293366191123</v>
      </c>
      <c r="LS51" s="4">
        <f>'50'!LS1</f>
        <v>0.79406159435507584</v>
      </c>
      <c r="LT51" s="4">
        <f>'50'!LT1</f>
        <v>1.1539835529224511</v>
      </c>
      <c r="LU51" s="4">
        <f>'50'!LU1</f>
        <v>1.3437253805305478</v>
      </c>
      <c r="LV51" s="4">
        <f>'50'!LV1</f>
        <v>0.98777546605388733</v>
      </c>
      <c r="LW51" s="4">
        <f>'50'!LW1</f>
        <v>1.1624463148185513</v>
      </c>
      <c r="LX51" s="4">
        <f>'50'!LX1</f>
        <v>5.3953238537174916E-2</v>
      </c>
      <c r="LY51" s="4">
        <f>'50'!LY1</f>
        <v>3.1316568428097087</v>
      </c>
      <c r="LZ51" s="4">
        <f>'50'!LZ1</f>
        <v>3.4969866178877442</v>
      </c>
      <c r="MA51" s="4">
        <f>'50'!MA1</f>
        <v>-0.74846919577190163</v>
      </c>
      <c r="MB51" s="4">
        <f>'50'!MB1</f>
        <v>9.4462862204226248</v>
      </c>
      <c r="MC51" s="4">
        <f>'50'!MC1</f>
        <v>0.39100601493086051</v>
      </c>
      <c r="MD51" s="4">
        <f>'50'!MD1</f>
        <v>1.8191102362704967</v>
      </c>
      <c r="ME51" s="4">
        <f>'50'!ME1</f>
        <v>1.9281601632682823</v>
      </c>
      <c r="MF51" s="4">
        <f>'50'!MF1</f>
        <v>-5.0502015278945711E-2</v>
      </c>
      <c r="MG51" s="4">
        <f>'50'!MG1</f>
        <v>4.1768163671887573</v>
      </c>
      <c r="MH51" s="4">
        <f>'50'!MH1</f>
        <v>0.74854526162953039</v>
      </c>
      <c r="MI51" s="4">
        <f>'50'!MI1</f>
        <v>1.3403829567017422</v>
      </c>
      <c r="MJ51" s="4">
        <f>'50'!MJ1</f>
        <v>0.91413936951049934</v>
      </c>
      <c r="MK51" s="4">
        <f>'50'!MK1</f>
        <v>0.40992525906917393</v>
      </c>
      <c r="ML51" s="4">
        <f>'50'!ML1</f>
        <v>0.34853362734288862</v>
      </c>
      <c r="MM51" s="4">
        <f>'50'!MM1</f>
        <v>0.70373598219160827</v>
      </c>
      <c r="MN51" s="4">
        <f>'50'!MN1</f>
        <v>0.91610811448109175</v>
      </c>
      <c r="MO51" s="4">
        <f>'50'!MO1</f>
        <v>0.62466547591125865</v>
      </c>
      <c r="MP51" s="4">
        <f>'50'!MP1</f>
        <v>0.30259085592439627</v>
      </c>
      <c r="MQ51" s="4">
        <f>'50'!MQ1</f>
        <v>0.3037308198579925</v>
      </c>
      <c r="MR51" s="4">
        <f>'50'!MR1</f>
        <v>0.5444479646463416</v>
      </c>
      <c r="MS51" s="4">
        <f>'50'!MS1</f>
        <v>0.85001039239495479</v>
      </c>
      <c r="MT51" s="4">
        <f>'50'!MT1</f>
        <v>0.45929692681848333</v>
      </c>
      <c r="MU51" s="4">
        <f>'50'!MU1</f>
        <v>0.18576793782528295</v>
      </c>
      <c r="MV51" s="4">
        <f>'50'!MV1</f>
        <v>0.18812635387655027</v>
      </c>
      <c r="MW51" s="4">
        <f>'50'!MW1</f>
        <v>0.38444242607730345</v>
      </c>
      <c r="MX51" s="4">
        <f>'50'!MX1</f>
        <v>0.48569833361965298</v>
      </c>
      <c r="MY51" s="4">
        <f>'50'!MY1</f>
        <v>0.5077437479006992</v>
      </c>
      <c r="MZ51" s="4">
        <f>'50'!MZ1</f>
        <v>0.37323108423960283</v>
      </c>
      <c r="NA51" s="4">
        <f>'50'!NA1</f>
        <v>0.30646624068784784</v>
      </c>
      <c r="NB51" s="4">
        <f>'50'!NB1</f>
        <v>0.59685703094398745</v>
      </c>
      <c r="NC51" s="4">
        <f>'50'!NC1</f>
        <v>0.40343179223744291</v>
      </c>
      <c r="ND51" s="4">
        <f>'50'!ND1</f>
        <v>0.42291316954066838</v>
      </c>
      <c r="NE51" s="4">
        <f>'50'!NE1</f>
        <v>0.27248535104605165</v>
      </c>
      <c r="NF51" s="4">
        <f>'50'!NF1</f>
        <v>0.33447901853503337</v>
      </c>
      <c r="NG51" s="4">
        <f>'50'!NG1</f>
        <v>0.9061862952871127</v>
      </c>
      <c r="NH51" s="4">
        <f>'50'!NH1</f>
        <v>0.69037393345931397</v>
      </c>
      <c r="NI51" s="4">
        <f>'50'!NI1</f>
        <v>0.73510641546306754</v>
      </c>
      <c r="NJ51" s="4">
        <f>'50'!NJ1</f>
        <v>0.32175626340087699</v>
      </c>
      <c r="NK51" s="4">
        <f>'50'!NK1</f>
        <v>0.28518005947999175</v>
      </c>
      <c r="NL51" s="4">
        <f>'50'!NL1</f>
        <v>0.53278846721757867</v>
      </c>
      <c r="NM51" s="4">
        <f>'50'!NM1</f>
        <v>0.5840722887178712</v>
      </c>
      <c r="NN51" s="4">
        <f>'50'!NN1</f>
        <v>0.62024618755728012</v>
      </c>
      <c r="NO51" s="4">
        <f>'50'!NO1</f>
        <v>0.33217395282998124</v>
      </c>
      <c r="NP51" s="4">
        <f>'50'!NP1</f>
        <v>0.25771293366191117</v>
      </c>
      <c r="NQ51" s="4">
        <f>'50'!NQ1</f>
        <v>0.40745584821879099</v>
      </c>
      <c r="NR51" s="4">
        <f>'50'!NR1</f>
        <v>0.6394376682127928</v>
      </c>
      <c r="NS51" s="4">
        <f>'50'!NS1</f>
        <v>0.66852728327582522</v>
      </c>
      <c r="NT51" s="4">
        <f>'50'!NT1</f>
        <v>0.47095752284185516</v>
      </c>
      <c r="NU51" s="4">
        <f>'50'!NU1</f>
        <v>0.34586142928653457</v>
      </c>
      <c r="NV51" s="4">
        <f>'50'!NV1</f>
        <v>3.2290887899533792E-2</v>
      </c>
      <c r="NW51" s="4">
        <f>'50'!NW1</f>
        <v>0.820805199398709</v>
      </c>
      <c r="NX51" s="4">
        <f>'50'!NX1</f>
        <v>0.88055821170187809</v>
      </c>
      <c r="NY51" s="4">
        <f>'50'!NY1</f>
        <v>0.316544576592243</v>
      </c>
      <c r="NZ51" s="4">
        <f>'50'!NZ1</f>
        <v>-0.29412936327212985</v>
      </c>
      <c r="OA51" s="4">
        <f>'50'!OA1</f>
        <v>0.79630076861690957</v>
      </c>
      <c r="OB51" s="4">
        <f>'50'!OB1</f>
        <v>1.1723966162643322</v>
      </c>
      <c r="OC51" s="4">
        <f>'50'!OC1</f>
        <v>1.3193058737919545</v>
      </c>
      <c r="OD51" s="4">
        <f>'50'!OD1</f>
        <v>0.97417942427724125</v>
      </c>
      <c r="OE51" s="4">
        <f>'50'!OE1</f>
        <v>1.1133826228153614</v>
      </c>
      <c r="OF51" s="4">
        <f>'50'!OF1</f>
        <v>1.1315333999791111</v>
      </c>
      <c r="OG51" s="4">
        <f>'50'!OG1</f>
        <v>1.2797579212890273</v>
      </c>
      <c r="OH51" s="4">
        <f>'50'!OH1</f>
        <v>2.1120198324829111</v>
      </c>
      <c r="OI51" s="4">
        <f>'50'!OI1</f>
        <v>3.2194608832483835</v>
      </c>
      <c r="OJ51" s="4">
        <f>'50'!OJ1</f>
        <v>3.6656886625332152</v>
      </c>
      <c r="OK51" s="4">
        <f>'50'!OK1</f>
        <v>0.90932466556341607</v>
      </c>
      <c r="OL51" s="4">
        <f>'50'!OL1</f>
        <v>0.9075445181630083</v>
      </c>
      <c r="OM51" s="4">
        <f>'50'!OM1</f>
        <v>0.97168553461986407</v>
      </c>
      <c r="ON51" s="4">
        <f>'50'!ON1</f>
        <v>0.56064687162977012</v>
      </c>
      <c r="OO51" s="4">
        <f>'50'!OO1</f>
        <v>1.4204034786060551</v>
      </c>
      <c r="OP51" s="4">
        <f>'50'!OP1</f>
        <v>6.554524361948956E-2</v>
      </c>
      <c r="OQ51" s="4">
        <f>'50'!OQ1</f>
        <v>3.3704540921481283</v>
      </c>
      <c r="OR51" s="4">
        <f>'50'!OR1</f>
        <v>2.1300031900320882</v>
      </c>
      <c r="OS51" s="4">
        <f>'50'!OS1</f>
        <v>-0.51833601819387853</v>
      </c>
      <c r="OT51" s="4">
        <f>'50'!OT1</f>
        <v>2.2677950861503318</v>
      </c>
      <c r="OU51" s="4">
        <f>'50'!OU1</f>
        <v>8.2314498440787212</v>
      </c>
      <c r="OV51" s="4">
        <f>'50'!OV1</f>
        <v>9.2914982883323471</v>
      </c>
      <c r="OW51" s="4">
        <f>'50'!OW1</f>
        <v>16.417752960431308</v>
      </c>
      <c r="OX51" s="4">
        <f>'50'!OX1</f>
        <v>14.439845380220984</v>
      </c>
      <c r="OY51" s="4">
        <f>'50'!OY1</f>
        <v>41.65405542199165</v>
      </c>
      <c r="OZ51" s="4">
        <f>'50'!OZ1</f>
        <v>4.7461044142971143E-2</v>
      </c>
      <c r="PA51" s="4">
        <f>'50'!PA1</f>
        <v>3.5861703068352639</v>
      </c>
      <c r="PB51" s="4">
        <f>'50'!PB1</f>
        <v>2.7305585123976881</v>
      </c>
      <c r="PC51" s="4">
        <f>'50'!PC1</f>
        <v>-0.2830999182270803</v>
      </c>
      <c r="PD51" s="4">
        <f>'50'!PD1</f>
        <v>3.586410322927776</v>
      </c>
      <c r="PE51" s="4">
        <f>'50'!PE1</f>
        <v>5.9769978148254674E-2</v>
      </c>
      <c r="PF51" s="4">
        <f>'50'!PF1</f>
        <v>3.1076442101391528</v>
      </c>
      <c r="PG51" s="4">
        <f>'50'!PG1</f>
        <v>2.0320807748079988</v>
      </c>
      <c r="PH51" s="4">
        <f>'50'!PH1</f>
        <v>-0.28660351259588379</v>
      </c>
      <c r="PI51" s="4">
        <f>'50'!PI1</f>
        <v>3.0852266269927369</v>
      </c>
      <c r="PJ51" s="4">
        <f>'50'!PJ1</f>
        <v>8.6832522123893821</v>
      </c>
      <c r="PK51" s="4">
        <f>'50'!PK1</f>
        <v>1.6297823585494955</v>
      </c>
      <c r="PL51" s="4">
        <f>'50'!PL1</f>
        <v>1.6946339529556869</v>
      </c>
      <c r="PM51" s="4">
        <f>'50'!PM1</f>
        <v>19.450581352833641</v>
      </c>
      <c r="PN51" s="4">
        <f>'50'!PN1</f>
        <v>-1.1824162134647842</v>
      </c>
      <c r="PO51" s="12">
        <f>'50'!PO1</f>
        <v>0.61763299400889848</v>
      </c>
      <c r="PP51" s="4">
        <f>'50'!PP1</f>
        <v>0.81992090548201002</v>
      </c>
      <c r="PQ51" s="4">
        <f>'50'!PQ1</f>
        <v>0.60940160410468247</v>
      </c>
      <c r="PR51" s="4">
        <f>'50'!PR1</f>
        <v>0.31805872831710474</v>
      </c>
      <c r="PS51" s="4">
        <f>'50'!PS1</f>
        <v>0.30919267231117636</v>
      </c>
      <c r="PT51" s="4">
        <f>'50'!PT1</f>
        <v>0.60252761240708175</v>
      </c>
      <c r="PU51" s="4">
        <f>'50'!PU1</f>
        <v>0.63900803205398959</v>
      </c>
      <c r="PV51" s="4">
        <f>'50'!PV1</f>
        <v>0.67844464725169418</v>
      </c>
      <c r="PW51" s="4">
        <f>'50'!PW1</f>
        <v>0.34528953512001176</v>
      </c>
      <c r="PX51" s="4">
        <f>'50'!PX1</f>
        <v>0.24282482887476173</v>
      </c>
      <c r="PY51" s="4">
        <f>'50'!PY1</f>
        <v>0.94571961138647886</v>
      </c>
      <c r="PZ51" s="4">
        <f>'50'!PZ1</f>
        <v>1.1198996852387892</v>
      </c>
      <c r="QA51" s="4">
        <f>'50'!QA1</f>
        <v>1.4676704136315764</v>
      </c>
      <c r="QB51" s="4">
        <f>'50'!QB1</f>
        <v>1.5847623930517984</v>
      </c>
      <c r="QC51" s="4">
        <f>'50'!QC1</f>
        <v>2.0664915879848773</v>
      </c>
      <c r="QD51" s="4">
        <f>'50'!QD1</f>
        <v>3.9299659402745459</v>
      </c>
      <c r="QE51" s="4">
        <f>'50'!QE1</f>
        <v>5.7259766059376274</v>
      </c>
      <c r="QF51" s="4">
        <f>'50'!QF1</f>
        <v>8.117371167369285</v>
      </c>
      <c r="QG51" s="4">
        <f>'50'!QG1</f>
        <v>6.8981696624528706</v>
      </c>
      <c r="QH51" s="4">
        <f>'50'!QH1</f>
        <v>18.689144208507315</v>
      </c>
      <c r="QI51" s="4">
        <f>'50'!QI1</f>
        <v>2.0200771458671114</v>
      </c>
      <c r="QJ51" s="4">
        <f>'50'!QJ1</f>
        <v>2.8288047211755756</v>
      </c>
      <c r="QK51" s="4">
        <f>'50'!QK1</f>
        <v>3.8322590039745119</v>
      </c>
      <c r="QL51" s="4">
        <f>'50'!QL1</f>
        <v>3.1744071918692005</v>
      </c>
      <c r="QM51" s="4">
        <f>'50'!QM1</f>
        <v>8.0918247742202372</v>
      </c>
    </row>
    <row r="52" spans="1:455" x14ac:dyDescent="0.25">
      <c r="A52" s="14" t="s">
        <v>589</v>
      </c>
      <c r="B52" s="14"/>
      <c r="C52" s="14"/>
      <c r="D52" s="14"/>
      <c r="E52" s="14"/>
      <c r="F52" s="14"/>
      <c r="N52">
        <f>IFERROR('51'!N1,0)</f>
        <v>12688</v>
      </c>
      <c r="O52" s="4">
        <f>'51'!O1</f>
        <v>7789</v>
      </c>
      <c r="P52" s="4">
        <f>'51'!P1</f>
        <v>2616</v>
      </c>
      <c r="Q52" s="4">
        <f>'51'!Q1</f>
        <v>9150</v>
      </c>
      <c r="R52" s="4">
        <f>'51'!R1</f>
        <v>4388</v>
      </c>
      <c r="S52" s="4">
        <f>'51'!S1</f>
        <v>17127</v>
      </c>
      <c r="T52" s="4">
        <f>'51'!T1</f>
        <v>10801</v>
      </c>
      <c r="U52" s="4">
        <f>'51'!U1</f>
        <v>4680</v>
      </c>
      <c r="V52" s="4">
        <f>'51'!V1</f>
        <v>11055</v>
      </c>
      <c r="W52" s="4">
        <f>'51'!W1</f>
        <v>7604</v>
      </c>
      <c r="X52" s="7">
        <f>'51'!X1</f>
        <v>4.9150323628518094E-2</v>
      </c>
      <c r="Y52" s="7">
        <f>'51'!Y1</f>
        <v>5.1235330844408199E-2</v>
      </c>
      <c r="Z52" s="7">
        <f>'51'!Z1</f>
        <v>-2.9211120388409562E-2</v>
      </c>
      <c r="AA52" s="7">
        <f>'51'!AA1</f>
        <v>4.0269967701671537E-2</v>
      </c>
      <c r="AB52" s="7">
        <f>'51'!AB1</f>
        <v>-7.2435339713675551E-2</v>
      </c>
      <c r="AC52" s="7">
        <f>'51'!AC1</f>
        <v>4.0342434205301696E-3</v>
      </c>
      <c r="AD52" s="7">
        <f>'51'!AD1</f>
        <v>-0.1043954480796586</v>
      </c>
      <c r="AE52" s="7">
        <f>'51'!AE1</f>
        <v>-3.9499392001748852E-2</v>
      </c>
      <c r="AF52" s="7">
        <f>'51'!AF1</f>
        <v>0.12465983554215092</v>
      </c>
      <c r="AG52" s="7">
        <f>'51'!AG1</f>
        <v>8.2850182444867609E-2</v>
      </c>
      <c r="AH52" s="7">
        <f>'51'!AH1</f>
        <v>2.8626142145866389E-2</v>
      </c>
      <c r="AI52" s="7">
        <f>'51'!AI1</f>
        <v>0.11126649236942908</v>
      </c>
      <c r="AJ52" s="4">
        <f>'51'!AJ1</f>
        <v>126248</v>
      </c>
      <c r="AK52" s="4">
        <f>'51'!AK1</f>
        <v>105242</v>
      </c>
      <c r="AL52" s="4">
        <f>'51'!AL1</f>
        <v>142249</v>
      </c>
      <c r="AM52" s="4">
        <f>'51'!AM1</f>
        <v>48308</v>
      </c>
      <c r="AN52" s="4">
        <f>'51'!AN1</f>
        <v>134448</v>
      </c>
      <c r="AO52" s="4">
        <f>'51'!AO1</f>
        <v>0.12871136925144119</v>
      </c>
      <c r="AP52" s="4">
        <f>'51'!AP1</f>
        <v>4.0413701067615659E-2</v>
      </c>
      <c r="AQ52" s="4">
        <f>'51'!AQ1</f>
        <v>0.11264414632283686</v>
      </c>
      <c r="AR52" s="4">
        <f>'51'!AR1</f>
        <v>5.621557403607301E-2</v>
      </c>
      <c r="AS52" s="4">
        <f>'51'!AS1</f>
        <v>8.745185485505777E-2</v>
      </c>
      <c r="AT52" s="4">
        <f>'51'!AT1</f>
        <v>1.0434528195570196</v>
      </c>
      <c r="AU52" s="4">
        <f>'51'!AU1</f>
        <v>0.67751334519572959</v>
      </c>
      <c r="AV52" s="4">
        <f>'51'!AV1</f>
        <v>0.79573861466792251</v>
      </c>
      <c r="AW52" s="4">
        <f>'51'!AW1</f>
        <v>0.55616157252403065</v>
      </c>
      <c r="AX52" s="4">
        <f>'51'!AX1</f>
        <v>1.7529697952564363</v>
      </c>
      <c r="AY52" s="4">
        <f>'51'!AY1</f>
        <v>3.2549737766026614</v>
      </c>
      <c r="AZ52" s="4">
        <f>'51'!AZ1</f>
        <v>3.0286921708185055</v>
      </c>
      <c r="BA52" s="4">
        <f>'51'!BA1</f>
        <v>3.074485146246468</v>
      </c>
      <c r="BB52" s="4">
        <f>'51'!BB1</f>
        <v>3.2750027000756021</v>
      </c>
      <c r="BC52" s="4">
        <f>'51'!BC1</f>
        <v>4.2589904723292111</v>
      </c>
      <c r="BD52" s="4">
        <f>'51'!BD1</f>
        <v>104049</v>
      </c>
      <c r="BE52" s="4">
        <f>'51'!BE1</f>
        <v>91210</v>
      </c>
      <c r="BF52" s="4">
        <f>'51'!BF1</f>
        <v>81492</v>
      </c>
      <c r="BG52" s="4">
        <f>'51'!BG1</f>
        <v>84257</v>
      </c>
      <c r="BH52" s="4">
        <f>'51'!BH1</f>
        <v>80383</v>
      </c>
      <c r="BI52" s="4">
        <f>'51'!BI1</f>
        <v>6.3786485213697395</v>
      </c>
      <c r="BJ52" s="4">
        <f>'51'!BJ1</f>
        <v>7.2612103935971932</v>
      </c>
      <c r="BK52" s="4">
        <f>'51'!BK1</f>
        <v>9.1376944976193979</v>
      </c>
      <c r="BL52" s="4">
        <f>'51'!BL1</f>
        <v>7.5129781501833675</v>
      </c>
      <c r="BM52" s="4">
        <f>'51'!BM1</f>
        <v>5.5674085316547028</v>
      </c>
      <c r="BN52" s="4">
        <f>'51'!BN1</f>
        <v>57.222152745550645</v>
      </c>
      <c r="BO52" s="4">
        <f>'51'!BO1</f>
        <v>50.267101518205635</v>
      </c>
      <c r="BP52" s="4">
        <f>'51'!BP1</f>
        <v>39.944430194628609</v>
      </c>
      <c r="BQ52" s="4">
        <f>'51'!BQ1</f>
        <v>48.582598365615041</v>
      </c>
      <c r="BR52" s="4">
        <f>'51'!BR1</f>
        <v>65.560125132674159</v>
      </c>
      <c r="BS52" s="4">
        <f>'51'!BS1</f>
        <v>7.3292743510056962E-2</v>
      </c>
      <c r="BT52" s="4">
        <f>'51'!BT1</f>
        <v>4.7204916244454678E-2</v>
      </c>
      <c r="BU52" s="4">
        <f>'51'!BU1</f>
        <v>1.6666454301041016E-2</v>
      </c>
      <c r="BV52" s="4">
        <f>'51'!BV1</f>
        <v>5.6591520549216068E-2</v>
      </c>
      <c r="BW52" s="4">
        <f>'51'!BW1</f>
        <v>2.8232084721989886E-2</v>
      </c>
      <c r="BX52" s="4">
        <f>'51'!BX1</f>
        <v>9.8934805966010841E-2</v>
      </c>
      <c r="BY52" s="4">
        <f>'51'!BY1</f>
        <v>6.5459019175292718E-2</v>
      </c>
      <c r="BZ52" s="4">
        <f>'51'!BZ1</f>
        <v>2.9816133841311911E-2</v>
      </c>
      <c r="CA52" s="4">
        <f>'51'!CA1</f>
        <v>6.8373689581593844E-2</v>
      </c>
      <c r="CB52" s="4">
        <f>'51'!CB1</f>
        <v>4.8923603515499341E-2</v>
      </c>
      <c r="CC52" s="4">
        <f>'51'!CC1</f>
        <v>0.11083352259822848</v>
      </c>
      <c r="CD52" s="4">
        <f>'51'!CD1</f>
        <v>7.6521038619104226E-2</v>
      </c>
      <c r="CE52" s="4">
        <f>'51'!CE1</f>
        <v>2.782949117562579E-2</v>
      </c>
      <c r="CF52" s="4">
        <f>'51'!CF1</f>
        <v>0.10012584122120698</v>
      </c>
      <c r="CG52" s="4">
        <f>'51'!CG1</f>
        <v>5.3359275247765549E-2</v>
      </c>
      <c r="CH52" s="4">
        <f>'51'!CH1</f>
        <v>1.9117301398841633E-2</v>
      </c>
      <c r="CI52" s="4">
        <f>'51'!CI1</f>
        <v>1.1760620267403498E-2</v>
      </c>
      <c r="CJ52" s="4">
        <f>'51'!CJ1</f>
        <v>3.5130645445035176E-3</v>
      </c>
      <c r="CK52" s="4">
        <f>'51'!CK1</f>
        <v>1.4454496770249329E-2</v>
      </c>
      <c r="CL52" s="4">
        <f>'51'!CL1</f>
        <v>9.8050388246466672E-3</v>
      </c>
      <c r="CM52" s="4">
        <f>'51'!CM1</f>
        <v>0.9808826986011584</v>
      </c>
      <c r="CN52" s="4">
        <f>'51'!CN1</f>
        <v>0.98823937973259646</v>
      </c>
      <c r="CO52" s="4">
        <f>'51'!CO1</f>
        <v>0.99648693545549649</v>
      </c>
      <c r="CP52" s="4">
        <f>'51'!CP1</f>
        <v>0.98554550322975065</v>
      </c>
      <c r="CQ52" s="4">
        <f>'51'!CQ1</f>
        <v>0.99019496117535333</v>
      </c>
      <c r="CR52" s="4">
        <f>'51'!CR1</f>
        <v>1.9122545251767119E-2</v>
      </c>
      <c r="CS52" s="4">
        <f>'51'!CS1</f>
        <v>1.1516771696154768E-2</v>
      </c>
      <c r="CT52" s="4">
        <f>'51'!CT1</f>
        <v>3.502162746145412E-3</v>
      </c>
      <c r="CU52" s="4">
        <f>'51'!CU1</f>
        <v>1.3527018556408407E-2</v>
      </c>
      <c r="CV52" s="4">
        <f>'51'!CV1</f>
        <v>9.9855496262245842E-3</v>
      </c>
      <c r="CW52" s="4">
        <f>'51'!CW1</f>
        <v>3.8338435943944451</v>
      </c>
      <c r="CX52" s="4">
        <f>'51'!CX1</f>
        <v>4.0138117863809359</v>
      </c>
      <c r="CY52" s="4">
        <f>'51'!CY1</f>
        <v>4.7441355232476647</v>
      </c>
      <c r="CZ52" s="4">
        <f>'51'!CZ1</f>
        <v>3.9151498283699788</v>
      </c>
      <c r="DA52" s="4">
        <f>'51'!DA1</f>
        <v>2.8793445112143399</v>
      </c>
      <c r="DB52" s="4">
        <f>'51'!DB1</f>
        <v>95.204718453740597</v>
      </c>
      <c r="DC52" s="4">
        <f>'51'!DC1</f>
        <v>90.936002838614215</v>
      </c>
      <c r="DD52" s="4">
        <f>'51'!DD1</f>
        <v>76.937093852271346</v>
      </c>
      <c r="DE52" s="4">
        <f>'51'!DE1</f>
        <v>93.227594345211287</v>
      </c>
      <c r="DF52" s="4">
        <f>'51'!DF1</f>
        <v>126.76496285123737</v>
      </c>
      <c r="DG52" s="4">
        <f>'51'!DG1</f>
        <v>6.5039786758653131</v>
      </c>
      <c r="DH52" s="4">
        <f>'51'!DH1</f>
        <v>6.2652659660010031</v>
      </c>
      <c r="DI52" s="4">
        <f>'51'!DI1</f>
        <v>8.318613432235578</v>
      </c>
      <c r="DJ52" s="4">
        <f>'51'!DJ1</f>
        <v>6.2865186950692689</v>
      </c>
      <c r="DK52" s="4">
        <f>'51'!DK1</f>
        <v>7.2402161427577614</v>
      </c>
      <c r="DL52" s="4">
        <f>'51'!DL1</f>
        <v>56.119495187526745</v>
      </c>
      <c r="DM52" s="4">
        <f>'51'!DM1</f>
        <v>58.257702383379005</v>
      </c>
      <c r="DN52" s="4">
        <f>'51'!DN1</f>
        <v>43.877504703558323</v>
      </c>
      <c r="DO52" s="4">
        <f>'51'!DO1</f>
        <v>58.060751539048468</v>
      </c>
      <c r="DP52" s="4">
        <f>'51'!DP1</f>
        <v>50.412859616781184</v>
      </c>
      <c r="DQ52" s="4">
        <f>'51'!DQ1</f>
        <v>15.724317664897649</v>
      </c>
      <c r="DR52" s="4">
        <f>'51'!DR1</f>
        <v>23.121596145789695</v>
      </c>
      <c r="DS52" s="4">
        <f>'51'!DS1</f>
        <v>27.750204963851829</v>
      </c>
      <c r="DT52" s="4">
        <f>'51'!DT1</f>
        <v>34.187783538561241</v>
      </c>
      <c r="DU52" s="4">
        <f>'51'!DU1</f>
        <v>10.893987341772151</v>
      </c>
      <c r="DV52" s="4">
        <f>'51'!DV1</f>
        <v>23.212453969612412</v>
      </c>
      <c r="DW52" s="4">
        <f>'51'!DW1</f>
        <v>15.786107399270717</v>
      </c>
      <c r="DX52" s="4">
        <f>'51'!DX1</f>
        <v>13.153056003566782</v>
      </c>
      <c r="DY52" s="4">
        <f>'51'!DY1</f>
        <v>10.676328273469601</v>
      </c>
      <c r="DZ52" s="4">
        <f>'51'!DZ1</f>
        <v>33.504720406681194</v>
      </c>
      <c r="EA52" s="4">
        <f>'51'!EA1</f>
        <v>11.913550772765621</v>
      </c>
      <c r="EB52" s="4">
        <f>'51'!EB1</f>
        <v>10.985155083761818</v>
      </c>
      <c r="EC52" s="4">
        <f>'51'!EC1</f>
        <v>12.406267701842658</v>
      </c>
      <c r="ED52" s="4">
        <f>'51'!ED1</f>
        <v>9.8322667826411116</v>
      </c>
      <c r="EE52" s="4">
        <f>'51'!EE1</f>
        <v>7.4795681312987812</v>
      </c>
      <c r="EF52" s="4">
        <f>'51'!EF1</f>
        <v>30.637381496236205</v>
      </c>
      <c r="EG52" s="4">
        <f>'51'!EG1</f>
        <v>33.226658815180549</v>
      </c>
      <c r="EH52" s="4">
        <f>'51'!EH1</f>
        <v>29.420612933073166</v>
      </c>
      <c r="EI52" s="4">
        <f>'51'!EI1</f>
        <v>37.122670495923515</v>
      </c>
      <c r="EJ52" s="4">
        <f>'51'!EJ1</f>
        <v>48.799608960393279</v>
      </c>
      <c r="EK52" s="4">
        <f>'51'!EK1</f>
        <v>0.33871321787954756</v>
      </c>
      <c r="EL52" s="4">
        <f>'51'!EL1</f>
        <v>0.38311192455940463</v>
      </c>
      <c r="EM52" s="4">
        <f>'51'!EM1</f>
        <v>0.40112256469718788</v>
      </c>
      <c r="EN52" s="4">
        <f>'51'!EN1</f>
        <v>0.43479605405572563</v>
      </c>
      <c r="EO52" s="4">
        <f>'51'!EO1</f>
        <v>0.47090576866161388</v>
      </c>
      <c r="EP52" s="4">
        <f>'51'!EP1</f>
        <v>0.66128678212045244</v>
      </c>
      <c r="EQ52" s="4">
        <f>'51'!EQ1</f>
        <v>0.61688807544059543</v>
      </c>
      <c r="ER52" s="4">
        <f>'51'!ER1</f>
        <v>0.59887743530281212</v>
      </c>
      <c r="ES52" s="4">
        <f>'51'!ES1</f>
        <v>0.56520394594427437</v>
      </c>
      <c r="ET52" s="4">
        <f>'51'!ET1</f>
        <v>0.52909423133838607</v>
      </c>
      <c r="EU52" s="4">
        <f>'51'!EU1</f>
        <v>1.5122032180855711</v>
      </c>
      <c r="EV52" s="4">
        <f>'51'!EV1</f>
        <v>1.6210396015286523</v>
      </c>
      <c r="EW52" s="4">
        <f>'51'!EW1</f>
        <v>1.6697907469069477</v>
      </c>
      <c r="EX52" s="4">
        <f>'51'!EX1</f>
        <v>1.7692728565957214</v>
      </c>
      <c r="EY52" s="4">
        <f>'51'!EY1</f>
        <v>1.8900224965039216</v>
      </c>
      <c r="EZ52" s="4">
        <f>'51'!EZ1</f>
        <v>0.51220321808557101</v>
      </c>
      <c r="FA52" s="4">
        <f>'51'!FA1</f>
        <v>0.62103960152865245</v>
      </c>
      <c r="FB52" s="4">
        <f>'51'!FB1</f>
        <v>0.66979074690694784</v>
      </c>
      <c r="FC52" s="4">
        <f>'51'!FC1</f>
        <v>0.76927285659572142</v>
      </c>
      <c r="FD52" s="4">
        <f>'51'!FD1</f>
        <v>0.89002249650392173</v>
      </c>
      <c r="FE52" s="4">
        <f>'51'!FE1</f>
        <v>1.6190876183684939E-2</v>
      </c>
      <c r="FF52" s="4">
        <f>'51'!FF1</f>
        <v>7.5665854919815066E-3</v>
      </c>
      <c r="FG52" s="4">
        <f>'51'!FG1</f>
        <v>1.8910525932449164E-2</v>
      </c>
      <c r="FH52" s="4">
        <f>'51'!FH1</f>
        <v>1.5993229460526885E-2</v>
      </c>
      <c r="FI52" s="4">
        <f>'51'!FI1</f>
        <v>1.0927081092708108E-2</v>
      </c>
      <c r="FJ52" s="4">
        <f>'51'!FJ1</f>
        <v>0.18277167610341769</v>
      </c>
      <c r="FK52" s="4">
        <f>'51'!FK1</f>
        <v>7.8003638376967485E-2</v>
      </c>
      <c r="FL52" s="4">
        <f>'51'!FL1</f>
        <v>0.2268070710439796</v>
      </c>
      <c r="FM52" s="4">
        <f>'51'!FM1</f>
        <v>0.13628733997155049</v>
      </c>
      <c r="FN52" s="4">
        <f>'51'!FN1</f>
        <v>6.9407440805563519E-2</v>
      </c>
      <c r="FO52" s="4">
        <f>'51'!FO1</f>
        <v>9.3616240675064202E-2</v>
      </c>
      <c r="FP52" s="4">
        <f>'51'!FP1</f>
        <v>4.8443348495416989E-2</v>
      </c>
      <c r="FQ52" s="4">
        <f>'51'!FQ1</f>
        <v>0.15191327751832429</v>
      </c>
      <c r="FR52" s="4">
        <f>'51'!FR1</f>
        <v>0.10484215133774689</v>
      </c>
      <c r="FS52" s="4">
        <f>'51'!FS1</f>
        <v>6.1774183741715817E-2</v>
      </c>
      <c r="FT52">
        <f>IFERROR('51'!FT1,0)</f>
        <v>0.21441719018846786</v>
      </c>
      <c r="FU52">
        <f>IFERROR('51'!FU1,0)</f>
        <v>9.8655515985754866E-2</v>
      </c>
      <c r="FV52">
        <f>IFERROR('51'!FV1,0)</f>
        <v>0.28570285302708975</v>
      </c>
      <c r="FW52">
        <f>IFERROR('51'!FW1,0)</f>
        <v>0.19168900804289543</v>
      </c>
      <c r="FX52">
        <f>IFERROR('51'!FX1,0)</f>
        <v>0.10163658917210196</v>
      </c>
      <c r="FY52" s="4">
        <f>'51'!FY1</f>
        <v>0.60104324318079416</v>
      </c>
      <c r="FZ52" s="4">
        <f>'51'!FZ1</f>
        <v>0.55277447819446801</v>
      </c>
      <c r="GA52" s="4">
        <f>'51'!GA1</f>
        <v>0.51918298696499787</v>
      </c>
      <c r="GB52" s="4">
        <f>'51'!GB1</f>
        <v>0.52111822370659</v>
      </c>
      <c r="GC52" s="4">
        <f>'51'!GC1</f>
        <v>0.51717859302819347</v>
      </c>
      <c r="GD52" s="4">
        <f>'51'!GD1</f>
        <v>7.3292743510056962E-2</v>
      </c>
      <c r="GE52" s="4">
        <f>'51'!GE1</f>
        <v>4.7204916244454678E-2</v>
      </c>
      <c r="GF52" s="4">
        <f>'51'!GF1</f>
        <v>1.6666454301041016E-2</v>
      </c>
      <c r="GG52" s="4">
        <f>'51'!GG1</f>
        <v>5.6591520549216068E-2</v>
      </c>
      <c r="GH52" s="4">
        <f>'51'!GH1</f>
        <v>2.8232084721989886E-2</v>
      </c>
      <c r="GI52" s="4">
        <f>'51'!GI1</f>
        <v>9.8934805966010841E-2</v>
      </c>
      <c r="GJ52" s="4">
        <f>'51'!GJ1</f>
        <v>6.5459019175292718E-2</v>
      </c>
      <c r="GK52" s="4">
        <f>'51'!GK1</f>
        <v>2.9816133841311911E-2</v>
      </c>
      <c r="GL52" s="4">
        <f>'51'!GL1</f>
        <v>6.8373689581593844E-2</v>
      </c>
      <c r="GM52" s="4">
        <f>'51'!GM1</f>
        <v>4.8923603515499341E-2</v>
      </c>
      <c r="GN52" s="4">
        <f>'51'!GN1</f>
        <v>0.41667340596370023</v>
      </c>
      <c r="GO52" s="4">
        <f>'51'!GO1</f>
        <v>0.43715303871421302</v>
      </c>
      <c r="GP52" s="4">
        <f>'51'!GP1</f>
        <v>0.45955071928237406</v>
      </c>
      <c r="GQ52" s="4">
        <f>'51'!GQ1</f>
        <v>0.44612672789683644</v>
      </c>
      <c r="GR52" s="4">
        <f>'51'!GR1</f>
        <v>0.46409223682009443</v>
      </c>
      <c r="GS52" s="4">
        <f>'51'!GS1</f>
        <v>3.8338435943944451</v>
      </c>
      <c r="GT52" s="4">
        <f>'51'!GT1</f>
        <v>4.0138117863809359</v>
      </c>
      <c r="GU52" s="4">
        <f>'51'!GU1</f>
        <v>4.7441355232476647</v>
      </c>
      <c r="GV52" s="4">
        <f>'51'!GV1</f>
        <v>3.9151498283699788</v>
      </c>
      <c r="GW52" s="4">
        <f>'51'!GW1</f>
        <v>2.8793445112143399</v>
      </c>
      <c r="GX52" s="4">
        <f>'51'!GX1</f>
        <v>4.8015961389604538</v>
      </c>
      <c r="GY52" s="4">
        <f>'51'!GY1</f>
        <v>4.8290914765702651</v>
      </c>
      <c r="GZ52" s="4">
        <f>'51'!GZ1</f>
        <v>5.4066679705916076</v>
      </c>
      <c r="HA52" s="4">
        <f>'51'!HA1</f>
        <v>4.7287045922627335</v>
      </c>
      <c r="HB52" s="4">
        <f>'51'!HB1</f>
        <v>3.6152398247397475</v>
      </c>
      <c r="HC52" s="4">
        <f>'51'!HC1</f>
        <v>0.33871321787954756</v>
      </c>
      <c r="HD52" s="4">
        <f>'51'!HD1</f>
        <v>0.38311192455940463</v>
      </c>
      <c r="HE52" s="4">
        <f>'51'!HE1</f>
        <v>0.40112256469718788</v>
      </c>
      <c r="HF52" s="4">
        <f>'51'!HF1</f>
        <v>0.43479605405572563</v>
      </c>
      <c r="HG52" s="4">
        <f>'51'!HG1</f>
        <v>0.47090576866161388</v>
      </c>
      <c r="HH52" s="4">
        <f>'51'!HH1</f>
        <v>9.8934805966010841E-2</v>
      </c>
      <c r="HI52" s="4">
        <f>'51'!HI1</f>
        <v>6.5459019175292718E-2</v>
      </c>
      <c r="HJ52" s="4">
        <f>'51'!HJ1</f>
        <v>2.9816133841311911E-2</v>
      </c>
      <c r="HK52" s="4">
        <f>'51'!HK1</f>
        <v>6.8373689581593844E-2</v>
      </c>
      <c r="HL52" s="4">
        <f>'51'!HL1</f>
        <v>4.8923603515499341E-2</v>
      </c>
      <c r="HM52" s="4">
        <f>'51'!HM1</f>
        <v>3.9072287625495337</v>
      </c>
      <c r="HN52" s="4">
        <f>'51'!HN1</f>
        <v>4.0301932074373958</v>
      </c>
      <c r="HO52" s="4">
        <f>'51'!HO1</f>
        <v>4.9150686153336478</v>
      </c>
      <c r="HP52" s="4">
        <f>'51'!HP1</f>
        <v>3.823106658007855</v>
      </c>
      <c r="HQ52" s="4">
        <f>'51'!HQ1</f>
        <v>3.0893479855365253</v>
      </c>
      <c r="HR52" s="4">
        <f>'51'!HR1</f>
        <v>3.2549737766026614</v>
      </c>
      <c r="HS52" s="4">
        <f>'51'!HS1</f>
        <v>3.0286921708185055</v>
      </c>
      <c r="HT52" s="4">
        <f>'51'!HT1</f>
        <v>3.074485146246468</v>
      </c>
      <c r="HU52" s="4">
        <f>'51'!HU1</f>
        <v>3.2750027000756021</v>
      </c>
      <c r="HV52" s="4">
        <f>'51'!HV1</f>
        <v>4.2589904723292111</v>
      </c>
      <c r="HW52" s="4">
        <f>'51'!HW1</f>
        <v>2.374872384413981</v>
      </c>
      <c r="HX52" s="4">
        <f>'51'!HX1</f>
        <v>2.2767845073107686</v>
      </c>
      <c r="HY52" s="4">
        <f>'51'!HY1</f>
        <v>2.5397953776256488</v>
      </c>
      <c r="HZ52" s="4">
        <f>'51'!HZ1</f>
        <v>2.1933206925405937</v>
      </c>
      <c r="IA52" s="4">
        <f>'51'!IA1</f>
        <v>1.7655834789371379</v>
      </c>
      <c r="IB52" s="4">
        <f>'51'!IB1</f>
        <v>2.9523500920935946</v>
      </c>
      <c r="IC52" s="4">
        <f>'51'!IC1</f>
        <v>2.6102032745392707</v>
      </c>
      <c r="ID52" s="4">
        <f>'51'!ID1</f>
        <v>2.4930036054065217</v>
      </c>
      <c r="IE52" s="4">
        <f>'51'!IE1</f>
        <v>2.2999288762446657</v>
      </c>
      <c r="IF52" s="4">
        <f>'51'!IF1</f>
        <v>2.1235671052451806</v>
      </c>
      <c r="IG52" s="4">
        <f>'51'!IG1</f>
        <v>24.8577648766328</v>
      </c>
      <c r="IH52" s="4">
        <f>'51'!IH1</f>
        <v>12.095184770436729</v>
      </c>
      <c r="II52" s="4">
        <f>'51'!II1</f>
        <v>4.1052631578947372</v>
      </c>
      <c r="IJ52" s="4">
        <f>'51'!IJ1</f>
        <v>7.7307692307692308</v>
      </c>
      <c r="IK52" s="4">
        <f>'51'!IK1</f>
        <v>4.6822660098522171</v>
      </c>
      <c r="IL52" s="4">
        <f>'51'!IL1</f>
        <v>9.8934805966010841E-2</v>
      </c>
      <c r="IM52" s="4">
        <f>'51'!IM1</f>
        <v>6.5459019175292718E-2</v>
      </c>
      <c r="IN52" s="4">
        <f>'51'!IN1</f>
        <v>2.9816133841311911E-2</v>
      </c>
      <c r="IO52" s="4">
        <f>'51'!IO1</f>
        <v>6.8373689581593844E-2</v>
      </c>
      <c r="IP52" s="4">
        <f>'51'!IP1</f>
        <v>4.8923603515499341E-2</v>
      </c>
      <c r="IQ52" s="4">
        <f>'51'!IQ1</f>
        <v>3.9072287625495337</v>
      </c>
      <c r="IR52" s="4">
        <f>'51'!IR1</f>
        <v>4.0301932074373958</v>
      </c>
      <c r="IS52" s="4">
        <f>'51'!IS1</f>
        <v>4.9150686153336478</v>
      </c>
      <c r="IT52" s="4">
        <f>'51'!IT1</f>
        <v>3.823106658007855</v>
      </c>
      <c r="IU52" s="4">
        <f>'51'!IU1</f>
        <v>3.0893479855365253</v>
      </c>
      <c r="IV52" s="4">
        <f>'51'!IV1</f>
        <v>3.2549737766026614</v>
      </c>
      <c r="IW52" s="4">
        <f>'51'!IW1</f>
        <v>3.0286921708185055</v>
      </c>
      <c r="IX52" s="4">
        <f>'51'!IX1</f>
        <v>3.074485146246468</v>
      </c>
      <c r="IY52" s="4">
        <f>'51'!IY1</f>
        <v>3.2750027000756021</v>
      </c>
      <c r="IZ52" s="4">
        <f>'51'!IZ1</f>
        <v>4.2589904723292111</v>
      </c>
      <c r="JA52" s="4">
        <f>'51'!JA1</f>
        <v>2.8794062264538836</v>
      </c>
      <c r="JB52" s="4">
        <f>'51'!JB1</f>
        <v>2.1986560406102402</v>
      </c>
      <c r="JC52" s="4">
        <f>'51'!JC1</f>
        <v>1.9140483120588279</v>
      </c>
      <c r="JD52" s="4">
        <f>'51'!JD1</f>
        <v>1.9738490274908775</v>
      </c>
      <c r="JE52" s="4">
        <f>'51'!JE1</f>
        <v>1.6872071093290191</v>
      </c>
      <c r="JF52" s="4">
        <f>'51'!JF1</f>
        <v>0.66128678212045244</v>
      </c>
      <c r="JG52" s="4">
        <f>'51'!JG1</f>
        <v>0.61688807544059543</v>
      </c>
      <c r="JH52" s="4">
        <f>'51'!JH1</f>
        <v>0.59887743530281212</v>
      </c>
      <c r="JI52" s="4">
        <f>'51'!JI1</f>
        <v>0.56520394594427437</v>
      </c>
      <c r="JJ52" s="4">
        <f>'51'!JJ1</f>
        <v>0.52909423133838607</v>
      </c>
      <c r="JK52" s="4">
        <f>'51'!JK1</f>
        <v>4.9171409909489592</v>
      </c>
      <c r="JL52" s="4">
        <f>'51'!JL1</f>
        <v>12.451429730277834</v>
      </c>
      <c r="JM52" s="4">
        <f>'51'!JM1</f>
        <v>4.0991596638655459</v>
      </c>
      <c r="JN52" s="4">
        <f>'51'!JN1</f>
        <v>7.1201335977455384</v>
      </c>
      <c r="JO52" s="4">
        <f>'51'!JO1</f>
        <v>13.983070866141732</v>
      </c>
      <c r="JP52" s="4">
        <f>'51'!JP1</f>
        <v>9.8934805966010841E-2</v>
      </c>
      <c r="JQ52" s="4">
        <f>'51'!JQ1</f>
        <v>6.5459019175292718E-2</v>
      </c>
      <c r="JR52" s="4">
        <f>'51'!JR1</f>
        <v>2.9816133841311911E-2</v>
      </c>
      <c r="JS52" s="4">
        <f>'51'!JS1</f>
        <v>6.8373689581593844E-2</v>
      </c>
      <c r="JT52" s="4">
        <f>'51'!JT1</f>
        <v>4.8923603515499341E-2</v>
      </c>
      <c r="JU52" s="4">
        <f>'51'!JU1</f>
        <v>1.5873744704801965E-2</v>
      </c>
      <c r="JV52" s="4">
        <f>'51'!JV1</f>
        <v>7.3054449343384065E-3</v>
      </c>
      <c r="JW52" s="4">
        <f>'51'!JW1</f>
        <v>1.8807687444683273E-2</v>
      </c>
      <c r="JX52" s="4">
        <f>'51'!JX1</f>
        <v>1.4739727881946794E-2</v>
      </c>
      <c r="JY52" s="4">
        <f>'51'!JY1</f>
        <v>1.1090661793761721E-2</v>
      </c>
      <c r="JZ52" s="4">
        <f>'51'!JZ1</f>
        <v>4</v>
      </c>
      <c r="KA52" s="4">
        <f>'51'!KA1</f>
        <v>4</v>
      </c>
      <c r="KB52" s="4">
        <f>'51'!KB1</f>
        <v>4</v>
      </c>
      <c r="KC52" s="4">
        <f>'51'!KC1</f>
        <v>4</v>
      </c>
      <c r="KD52" s="4">
        <f>'51'!KD1</f>
        <v>4</v>
      </c>
      <c r="KE52" s="4">
        <f>'51'!KE1</f>
        <v>1</v>
      </c>
      <c r="KF52" s="4">
        <f>'51'!KF1</f>
        <v>3</v>
      </c>
      <c r="KG52" s="4">
        <f>'51'!KG1</f>
        <v>1</v>
      </c>
      <c r="KH52" s="4">
        <f>'51'!KH1</f>
        <v>2</v>
      </c>
      <c r="KI52" s="4">
        <f>'51'!KI1</f>
        <v>3</v>
      </c>
      <c r="KJ52" s="4">
        <f>'51'!KJ1</f>
        <v>2</v>
      </c>
      <c r="KK52" s="4">
        <f>'51'!KK1</f>
        <v>1</v>
      </c>
      <c r="KL52" s="4">
        <f>'51'!KL1</f>
        <v>1</v>
      </c>
      <c r="KM52" s="4">
        <f>'51'!KM1</f>
        <v>1</v>
      </c>
      <c r="KN52" s="4">
        <f>'51'!KN1</f>
        <v>1</v>
      </c>
      <c r="KO52" s="4">
        <f>'51'!KO1</f>
        <v>1</v>
      </c>
      <c r="KP52" s="4">
        <f>'51'!KP1</f>
        <v>1</v>
      </c>
      <c r="KQ52" s="4">
        <f>'51'!KQ1</f>
        <v>1</v>
      </c>
      <c r="KR52" s="4">
        <f>'51'!KR1</f>
        <v>1</v>
      </c>
      <c r="KS52" s="4">
        <f>'51'!KS1</f>
        <v>1</v>
      </c>
      <c r="KT52" s="4">
        <f>'51'!KT1</f>
        <v>2.5</v>
      </c>
      <c r="KU52" s="4">
        <f>'51'!KU1</f>
        <v>3.5</v>
      </c>
      <c r="KV52" s="4">
        <f>'51'!KV1</f>
        <v>2.5</v>
      </c>
      <c r="KW52" s="4">
        <f>'51'!KW1</f>
        <v>3</v>
      </c>
      <c r="KX52" s="4">
        <f>'51'!KX1</f>
        <v>3.5</v>
      </c>
      <c r="KY52" s="4">
        <f>'51'!KY1</f>
        <v>1.5</v>
      </c>
      <c r="KZ52" s="4">
        <f>'51'!KZ1</f>
        <v>1</v>
      </c>
      <c r="LA52" s="4">
        <f>'51'!LA1</f>
        <v>1</v>
      </c>
      <c r="LB52" s="4">
        <f>'51'!LB1</f>
        <v>1</v>
      </c>
      <c r="LC52" s="4">
        <f>'51'!LC1</f>
        <v>1</v>
      </c>
      <c r="LD52" s="4">
        <f>'51'!LD1</f>
        <v>2</v>
      </c>
      <c r="LE52" s="4">
        <f>'51'!LE1</f>
        <v>2.25</v>
      </c>
      <c r="LF52" s="4">
        <f>'51'!LF1</f>
        <v>1.75</v>
      </c>
      <c r="LG52" s="4">
        <f>'51'!LG1</f>
        <v>2</v>
      </c>
      <c r="LH52" s="4">
        <f>'51'!LH1</f>
        <v>2.25</v>
      </c>
      <c r="LI52" s="4">
        <f>'51'!LI1</f>
        <v>4.9940234698774155</v>
      </c>
      <c r="LJ52" s="4">
        <f>'51'!LJ1</f>
        <v>3.5301727127696467</v>
      </c>
      <c r="LK52" s="4">
        <f>'51'!LK1</f>
        <v>2.5976455633238458</v>
      </c>
      <c r="LL52" s="4">
        <f>'51'!LL1</f>
        <v>2.2624529609823729</v>
      </c>
      <c r="LM52" s="4">
        <f>'51'!LM1</f>
        <v>1.6323593632141014</v>
      </c>
      <c r="LN52" s="4">
        <f>'51'!LN1</f>
        <v>0.48085383389724407</v>
      </c>
      <c r="LO52" s="4">
        <f>'51'!LO1</f>
        <v>0.31221813142660348</v>
      </c>
      <c r="LP52" s="4">
        <f>'51'!LP1</f>
        <v>0.36669982242761406</v>
      </c>
      <c r="LQ52" s="4">
        <f>'51'!LQ1</f>
        <v>0.25629565554102796</v>
      </c>
      <c r="LR52" s="4">
        <f>'51'!LR1</f>
        <v>0.80782018214582318</v>
      </c>
      <c r="LS52" s="4">
        <f>'51'!LS1</f>
        <v>1.911792229397969</v>
      </c>
      <c r="LT52" s="4">
        <f>'51'!LT1</f>
        <v>1.9747430365324476</v>
      </c>
      <c r="LU52" s="4">
        <f>'51'!LU1</f>
        <v>2.4054707508823792</v>
      </c>
      <c r="LV52" s="4">
        <f>'51'!LV1</f>
        <v>1.8525713578872498</v>
      </c>
      <c r="LW52" s="4">
        <f>'51'!LW1</f>
        <v>1.4955670222485298</v>
      </c>
      <c r="LX52" s="4">
        <f>'51'!LX1</f>
        <v>0.88666818078582788</v>
      </c>
      <c r="LY52" s="4">
        <f>'51'!LY1</f>
        <v>0.61216830895283381</v>
      </c>
      <c r="LZ52" s="4">
        <f>'51'!LZ1</f>
        <v>0.22263592940500632</v>
      </c>
      <c r="MA52" s="4">
        <f>'51'!MA1</f>
        <v>0.80100672976965581</v>
      </c>
      <c r="MB52" s="4">
        <f>'51'!MB1</f>
        <v>0.42687420198212439</v>
      </c>
      <c r="MC52" s="4">
        <f>'51'!MC1</f>
        <v>1.5213829507225762</v>
      </c>
      <c r="MD52" s="4">
        <f>'51'!MD1</f>
        <v>1.1120668777118603</v>
      </c>
      <c r="ME52" s="4">
        <f>'51'!ME1</f>
        <v>0.84839506785546315</v>
      </c>
      <c r="MF52" s="4">
        <f>'51'!MF1</f>
        <v>0.95064112923869892</v>
      </c>
      <c r="MG52" s="4">
        <f>'51'!MG1</f>
        <v>0.84382812393088724</v>
      </c>
      <c r="MH52" s="4">
        <f>'51'!MH1</f>
        <v>4.9940234698774155</v>
      </c>
      <c r="MI52" s="4">
        <f>'51'!MI1</f>
        <v>3.5301727127696467</v>
      </c>
      <c r="MJ52" s="4">
        <f>'51'!MJ1</f>
        <v>2.5976455633238458</v>
      </c>
      <c r="MK52" s="4">
        <f>'51'!MK1</f>
        <v>2.2624529609823729</v>
      </c>
      <c r="ML52" s="4">
        <f>'51'!ML1</f>
        <v>1.6323593632141014</v>
      </c>
      <c r="MM52" s="4">
        <f>'51'!MM1</f>
        <v>1.3225735642409049</v>
      </c>
      <c r="MN52" s="4">
        <f>'51'!MN1</f>
        <v>1.2337761508811909</v>
      </c>
      <c r="MO52" s="4">
        <f>'51'!MO1</f>
        <v>1.1977548706056242</v>
      </c>
      <c r="MP52" s="4">
        <f>'51'!MP1</f>
        <v>1.1304078918885487</v>
      </c>
      <c r="MQ52" s="4">
        <f>'51'!MQ1</f>
        <v>1.0581884626767721</v>
      </c>
      <c r="MR52" s="4">
        <f>'51'!MR1</f>
        <v>1.9523500920935943</v>
      </c>
      <c r="MS52" s="4">
        <f>'51'!MS1</f>
        <v>1.6102032745392707</v>
      </c>
      <c r="MT52" s="4">
        <f>'51'!MT1</f>
        <v>1.4930036054065214</v>
      </c>
      <c r="MU52" s="4">
        <f>'51'!MU1</f>
        <v>1.2999288762446657</v>
      </c>
      <c r="MV52" s="4">
        <f>'51'!MV1</f>
        <v>1.1235671052451803</v>
      </c>
      <c r="MW52" s="4">
        <f>'51'!MW1</f>
        <v>0.75035325733604963</v>
      </c>
      <c r="MX52" s="4">
        <f>'51'!MX1</f>
        <v>0.73400355871886125</v>
      </c>
      <c r="MY52" s="4">
        <f>'51'!MY1</f>
        <v>0.7991344856553726</v>
      </c>
      <c r="MZ52" s="4">
        <f>'51'!MZ1</f>
        <v>0.87312344745652881</v>
      </c>
      <c r="NA52" s="4">
        <f>'51'!NA1</f>
        <v>1.2602959659436448</v>
      </c>
      <c r="NB52" s="4">
        <f>'51'!NB1</f>
        <v>0.11309761802098441</v>
      </c>
      <c r="NC52" s="4">
        <f>'51'!NC1</f>
        <v>0.10406177966555985</v>
      </c>
      <c r="ND52" s="4">
        <f>'51'!ND1</f>
        <v>0.11689679312450661</v>
      </c>
      <c r="NE52" s="4">
        <f>'51'!NE1</f>
        <v>0.10704603009086847</v>
      </c>
      <c r="NF52" s="4">
        <f>'51'!NF1</f>
        <v>0.1676357498395647</v>
      </c>
      <c r="NG52" s="4">
        <f>'51'!NG1</f>
        <v>0.25742273850288239</v>
      </c>
      <c r="NH52" s="4">
        <f>'51'!NH1</f>
        <v>8.0827402135231319E-2</v>
      </c>
      <c r="NI52" s="4">
        <f>'51'!NI1</f>
        <v>0.22528829264567371</v>
      </c>
      <c r="NJ52" s="4">
        <f>'51'!NJ1</f>
        <v>0.11243114807214602</v>
      </c>
      <c r="NK52" s="4">
        <f>'51'!NK1</f>
        <v>0.17490370971011554</v>
      </c>
      <c r="NL52" s="4">
        <f>'51'!NL1</f>
        <v>0.48085383389724407</v>
      </c>
      <c r="NM52" s="4">
        <f>'51'!NM1</f>
        <v>0.31221813142660348</v>
      </c>
      <c r="NN52" s="4">
        <f>'51'!NN1</f>
        <v>0.36669982242761406</v>
      </c>
      <c r="NO52" s="4">
        <f>'51'!NO1</f>
        <v>0.25629565554102796</v>
      </c>
      <c r="NP52" s="4">
        <f>'51'!NP1</f>
        <v>0.80782018214582318</v>
      </c>
      <c r="NQ52" s="4">
        <f>'51'!NQ1</f>
        <v>1.3019895106410646</v>
      </c>
      <c r="NR52" s="4">
        <f>'51'!NR1</f>
        <v>1.2114768683274022</v>
      </c>
      <c r="NS52" s="4">
        <f>'51'!NS1</f>
        <v>1.2297940584985871</v>
      </c>
      <c r="NT52" s="4">
        <f>'51'!NT1</f>
        <v>1.3100010800302408</v>
      </c>
      <c r="NU52" s="4">
        <f>'51'!NU1</f>
        <v>1.7035961889316844</v>
      </c>
      <c r="NV52" s="4">
        <f>'51'!NV1</f>
        <v>2.0014739997920445</v>
      </c>
      <c r="NW52" s="4">
        <f>'51'!NW1</f>
        <v>1.8407390123875784</v>
      </c>
      <c r="NX52" s="4">
        <f>'51'!NX1</f>
        <v>1.7288793465934429</v>
      </c>
      <c r="NY52" s="4">
        <f>'51'!NY1</f>
        <v>1.7353236849429448</v>
      </c>
      <c r="NZ52" s="4">
        <f>'51'!NZ1</f>
        <v>1.7222047147838844</v>
      </c>
      <c r="OA52" s="4">
        <f>'51'!OA1</f>
        <v>1.9169217971972226</v>
      </c>
      <c r="OB52" s="4">
        <f>'51'!OB1</f>
        <v>2.006905893190468</v>
      </c>
      <c r="OC52" s="4">
        <f>'51'!OC1</f>
        <v>2.3720677616238324</v>
      </c>
      <c r="OD52" s="4">
        <f>'51'!OD1</f>
        <v>1.9575749141849894</v>
      </c>
      <c r="OE52" s="4">
        <f>'51'!OE1</f>
        <v>1.4396722556071699</v>
      </c>
      <c r="OF52" s="4">
        <f>'51'!OF1</f>
        <v>1.4493876552700082</v>
      </c>
      <c r="OG52" s="4">
        <f>'51'!OG1</f>
        <v>1.6266369647014904</v>
      </c>
      <c r="OH52" s="4">
        <f>'51'!OH1</f>
        <v>1.9804283996978755</v>
      </c>
      <c r="OI52" s="4">
        <f>'51'!OI1</f>
        <v>1.7317420802101002</v>
      </c>
      <c r="OJ52" s="4">
        <f>'51'!OJ1</f>
        <v>1.3605064753450478</v>
      </c>
      <c r="OK52" s="4">
        <f>'51'!OK1</f>
        <v>0.76088306021467789</v>
      </c>
      <c r="OL52" s="4">
        <f>'51'!OL1</f>
        <v>0.63562007866585135</v>
      </c>
      <c r="OM52" s="4">
        <f>'51'!OM1</f>
        <v>0.76411302506281487</v>
      </c>
      <c r="ON52" s="4">
        <f>'51'!ON1</f>
        <v>0.30525369616489817</v>
      </c>
      <c r="OO52" s="4">
        <f>'51'!OO1</f>
        <v>1.2017026981732863</v>
      </c>
      <c r="OP52" s="4">
        <f>'51'!OP1</f>
        <v>1.0050060198973449</v>
      </c>
      <c r="OQ52" s="4">
        <f>'51'!OQ1</f>
        <v>0.74010376085593199</v>
      </c>
      <c r="OR52" s="4">
        <f>'51'!OR1</f>
        <v>0.1839028745369036</v>
      </c>
      <c r="OS52" s="4">
        <f>'51'!OS1</f>
        <v>1.8940962159476691</v>
      </c>
      <c r="OT52" s="4">
        <f>'51'!OT1</f>
        <v>0.32637153397596097</v>
      </c>
      <c r="OU52" s="4">
        <f>'51'!OU1</f>
        <v>8.8225161166337642</v>
      </c>
      <c r="OV52" s="4">
        <f>'51'!OV1</f>
        <v>8.2713849237147432</v>
      </c>
      <c r="OW52" s="4">
        <f>'51'!OW1</f>
        <v>12.106169083307625</v>
      </c>
      <c r="OX52" s="4">
        <f>'51'!OX1</f>
        <v>4.2289653663073805</v>
      </c>
      <c r="OY52" s="4">
        <f>'51'!OY1</f>
        <v>13.079394418434973</v>
      </c>
      <c r="OZ52" s="4">
        <f>'51'!OZ1</f>
        <v>1.4658548702011391</v>
      </c>
      <c r="PA52" s="4">
        <f>'51'!PA1</f>
        <v>0.94409832488909362</v>
      </c>
      <c r="PB52" s="4">
        <f>'51'!PB1</f>
        <v>0.33332908602082034</v>
      </c>
      <c r="PC52" s="4">
        <f>'51'!PC1</f>
        <v>1.1318304109843214</v>
      </c>
      <c r="PD52" s="4">
        <f>'51'!PD1</f>
        <v>0.56464169443979773</v>
      </c>
      <c r="PE52" s="4">
        <f>'51'!PE1</f>
        <v>0.76674381643592238</v>
      </c>
      <c r="PF52" s="4">
        <f>'51'!PF1</f>
        <v>0.47808667123945614</v>
      </c>
      <c r="PG52" s="4">
        <f>'51'!PG1</f>
        <v>0.13857124884954347</v>
      </c>
      <c r="PH52" s="4">
        <f>'51'!PH1</f>
        <v>0.61095104713003245</v>
      </c>
      <c r="PI52" s="4">
        <f>'51'!PI1</f>
        <v>0.37754355775435577</v>
      </c>
      <c r="PJ52" s="4">
        <f>'51'!PJ1</f>
        <v>1.2281342012410268</v>
      </c>
      <c r="PK52" s="4">
        <f>'51'!PK1</f>
        <v>2.0355389584174408</v>
      </c>
      <c r="PL52" s="4">
        <f>'51'!PL1</f>
        <v>3.1037090395480229</v>
      </c>
      <c r="PM52" s="4">
        <f>'51'!PM1</f>
        <v>2.0199418181818185</v>
      </c>
      <c r="PN52" s="4">
        <f>'51'!PN1</f>
        <v>1.1082591973244147</v>
      </c>
      <c r="PO52" s="12">
        <f>'51'!PO1</f>
        <v>2.0342170127810499</v>
      </c>
      <c r="PP52" s="4">
        <f>'51'!PP1</f>
        <v>1.5494931384299622</v>
      </c>
      <c r="PQ52" s="4">
        <f>'51'!PQ1</f>
        <v>1.2741396677948889</v>
      </c>
      <c r="PR52" s="4">
        <f>'51'!PR1</f>
        <v>1.1489225996766039</v>
      </c>
      <c r="PS52" s="4">
        <f>'51'!PS1</f>
        <v>1.0060059657104186</v>
      </c>
      <c r="PT52" s="4">
        <f>'51'!PT1</f>
        <v>0.60871233654790857</v>
      </c>
      <c r="PU52" s="4">
        <f>'51'!PU1</f>
        <v>0.44784842569571043</v>
      </c>
      <c r="PV52" s="4">
        <f>'51'!PV1</f>
        <v>0.51553171913999363</v>
      </c>
      <c r="PW52" s="4">
        <f>'51'!PW1</f>
        <v>0.43549042685577377</v>
      </c>
      <c r="PX52" s="4">
        <f>'51'!PX1</f>
        <v>0.77915481864777603</v>
      </c>
      <c r="PY52" s="4">
        <f>'51'!PY1</f>
        <v>1.3757308375606361</v>
      </c>
      <c r="PZ52" s="4">
        <f>'51'!PZ1</f>
        <v>1.4230543121859365</v>
      </c>
      <c r="QA52" s="4">
        <f>'51'!QA1</f>
        <v>1.7055363954615077</v>
      </c>
      <c r="QB52" s="4">
        <f>'51'!QB1</f>
        <v>1.331523563519996</v>
      </c>
      <c r="QC52" s="4">
        <f>'51'!QC1</f>
        <v>1.333960476375168</v>
      </c>
      <c r="QD52" s="4">
        <f>'51'!QD1</f>
        <v>4.3175101288850479</v>
      </c>
      <c r="QE52" s="4">
        <f>'51'!QE1</f>
        <v>3.93459478523669</v>
      </c>
      <c r="QF52" s="4">
        <f>'51'!QF1</f>
        <v>5.2946505934173231</v>
      </c>
      <c r="QG52" s="4">
        <f>'51'!QG1</f>
        <v>2.5326006922572848</v>
      </c>
      <c r="QH52" s="4">
        <f>'51'!QH1</f>
        <v>5.6856934483273536</v>
      </c>
      <c r="QI52" s="4">
        <f>'51'!QI1</f>
        <v>2.4555470711449674</v>
      </c>
      <c r="QJ52" s="4">
        <f>'51'!QJ1</f>
        <v>2.1655340181676794</v>
      </c>
      <c r="QK52" s="4">
        <f>'51'!QK1</f>
        <v>2.7324329645581567</v>
      </c>
      <c r="QL52" s="4">
        <f>'51'!QL1</f>
        <v>1.5028611609652269</v>
      </c>
      <c r="QM52" s="4">
        <f>'51'!QM1</f>
        <v>2.907588243668656</v>
      </c>
    </row>
    <row r="53" spans="1:455" x14ac:dyDescent="0.25">
      <c r="A53" s="6" t="s">
        <v>540</v>
      </c>
      <c r="B53" s="4">
        <f>MEDIAN(HC2:HC101)</f>
        <v>0.3694913816134322</v>
      </c>
      <c r="C53" s="4">
        <f t="shared" ref="C53:F53" si="38">MEDIAN(HD2:HD101)</f>
        <v>0.37061663894896102</v>
      </c>
      <c r="D53" s="4">
        <f t="shared" si="38"/>
        <v>0.37342269628885982</v>
      </c>
      <c r="E53" s="4">
        <f t="shared" si="38"/>
        <v>0.35275003613217071</v>
      </c>
      <c r="F53" s="4">
        <f t="shared" si="38"/>
        <v>0.34758597969954375</v>
      </c>
      <c r="N53">
        <f>IFERROR('52'!N1,0)</f>
        <v>-114788</v>
      </c>
      <c r="O53" s="4">
        <f>'52'!O1</f>
        <v>-12313</v>
      </c>
      <c r="P53" s="4">
        <f>'52'!P1</f>
        <v>-13896</v>
      </c>
      <c r="Q53" s="4">
        <f>'52'!Q1</f>
        <v>-9478</v>
      </c>
      <c r="R53" s="4">
        <f>'52'!R1</f>
        <v>20873</v>
      </c>
      <c r="S53" s="4">
        <f>'52'!S1</f>
        <v>-107018</v>
      </c>
      <c r="T53" s="4">
        <f>'52'!T1</f>
        <v>-5823</v>
      </c>
      <c r="U53" s="4">
        <f>'52'!U1</f>
        <v>-6434</v>
      </c>
      <c r="V53" s="4">
        <f>'52'!V1</f>
        <v>-3802</v>
      </c>
      <c r="W53" s="4">
        <f>'52'!W1</f>
        <v>25248</v>
      </c>
      <c r="X53" s="7">
        <f>'52'!X1</f>
        <v>-0.35358921158092305</v>
      </c>
      <c r="Y53" s="7">
        <f>'52'!Y1</f>
        <v>6.4913487648347271E-2</v>
      </c>
      <c r="Z53" s="7">
        <f>'52'!Z1</f>
        <v>-8.510161273161166E-3</v>
      </c>
      <c r="AA53" s="7">
        <f>'52'!AA1</f>
        <v>0.18267309935081424</v>
      </c>
      <c r="AB53" s="7">
        <f>'52'!AB1</f>
        <v>-0.22284348955926564</v>
      </c>
      <c r="AC53" s="7">
        <f>'52'!AC1</f>
        <v>0.14592665042767522</v>
      </c>
      <c r="AD53" s="7">
        <f>'52'!AD1</f>
        <v>5.1518297855615132E-2</v>
      </c>
      <c r="AE53" s="7">
        <f>'52'!AE1</f>
        <v>0.38939124340707099</v>
      </c>
      <c r="AF53" s="7">
        <f>'52'!AF1</f>
        <v>-0.61071222514263734</v>
      </c>
      <c r="AG53" s="7">
        <f>'52'!AG1</f>
        <v>-6.1718988877248734E-2</v>
      </c>
      <c r="AH53" s="7">
        <f>'52'!AH1</f>
        <v>-6.5118066327080518E-2</v>
      </c>
      <c r="AI53" s="7">
        <f>'52'!AI1</f>
        <v>-4.2526079641054405E-2</v>
      </c>
      <c r="AJ53" s="4">
        <f>'52'!AJ1</f>
        <v>147054</v>
      </c>
      <c r="AK53" s="4">
        <f>'52'!AK1</f>
        <v>-14598</v>
      </c>
      <c r="AL53" s="4">
        <f>'52'!AL1</f>
        <v>-29545</v>
      </c>
      <c r="AM53" s="4">
        <f>'52'!AM1</f>
        <v>33930</v>
      </c>
      <c r="AN53" s="4">
        <f>'52'!AN1</f>
        <v>62721</v>
      </c>
      <c r="AO53" s="4">
        <f>'52'!AO1</f>
        <v>3.8971220201598836E-2</v>
      </c>
      <c r="AP53" s="4">
        <f>'52'!AP1</f>
        <v>3.1555226093402521E-2</v>
      </c>
      <c r="AQ53" s="4">
        <f>'52'!AQ1</f>
        <v>6.3736232959677369E-2</v>
      </c>
      <c r="AR53" s="4">
        <f>'52'!AR1</f>
        <v>4.4746467977076591E-2</v>
      </c>
      <c r="AS53" s="4">
        <f>'52'!AS1</f>
        <v>0.13442328792173355</v>
      </c>
      <c r="AT53" s="4">
        <f>'52'!AT1</f>
        <v>0.23206881547197358</v>
      </c>
      <c r="AU53" s="4">
        <f>'52'!AU1</f>
        <v>0.36105559673832466</v>
      </c>
      <c r="AV53" s="4">
        <f>'52'!AV1</f>
        <v>0.41219901556471999</v>
      </c>
      <c r="AW53" s="4">
        <f>'52'!AW1</f>
        <v>0.47113918536266608</v>
      </c>
      <c r="AX53" s="4">
        <f>'52'!AX1</f>
        <v>0.50502880131663164</v>
      </c>
      <c r="AY53" s="4">
        <f>'52'!AY1</f>
        <v>0.72121031225164256</v>
      </c>
      <c r="AZ53" s="4">
        <f>'52'!AZ1</f>
        <v>0.80270719051148998</v>
      </c>
      <c r="BA53" s="4">
        <f>'52'!BA1</f>
        <v>0.8461417278729616</v>
      </c>
      <c r="BB53" s="4">
        <f>'52'!BB1</f>
        <v>0.9307002456079736</v>
      </c>
      <c r="BC53" s="4">
        <f>'52'!BC1</f>
        <v>1.0307099753131572</v>
      </c>
      <c r="BD53" s="4">
        <f>'52'!BD1</f>
        <v>-77525</v>
      </c>
      <c r="BE53" s="4">
        <f>'52'!BE1</f>
        <v>-66537</v>
      </c>
      <c r="BF53" s="4">
        <f>'52'!BF1</f>
        <v>-43949</v>
      </c>
      <c r="BG53" s="4">
        <f>'52'!BG1</f>
        <v>-18453</v>
      </c>
      <c r="BH53" s="4">
        <f>'52'!BH1</f>
        <v>5374</v>
      </c>
      <c r="BI53" s="4">
        <f>'52'!BI1</f>
        <v>-12.388468236052887</v>
      </c>
      <c r="BJ53" s="4">
        <f>'52'!BJ1</f>
        <v>-19.996122458181162</v>
      </c>
      <c r="BK53" s="4">
        <f>'52'!BK1</f>
        <v>-28.013128853898838</v>
      </c>
      <c r="BL53" s="4">
        <f>'52'!BL1</f>
        <v>-51.44280062862407</v>
      </c>
      <c r="BM53" s="4">
        <f>'52'!BM1</f>
        <v>124.3704875325642</v>
      </c>
      <c r="BN53" s="4">
        <f>'52'!BN1</f>
        <v>-29.462883792023455</v>
      </c>
      <c r="BO53" s="4">
        <f>'52'!BO1</f>
        <v>-18.253538943029668</v>
      </c>
      <c r="BP53" s="4">
        <f>'52'!BP1</f>
        <v>-13.029604865048828</v>
      </c>
      <c r="BQ53" s="4">
        <f>'52'!BQ1</f>
        <v>-7.0952591138069732</v>
      </c>
      <c r="BR53" s="4">
        <f>'52'!BR1</f>
        <v>2.9347798440078581</v>
      </c>
      <c r="BS53" s="4">
        <f>'52'!BS1</f>
        <v>-0.31955235722338987</v>
      </c>
      <c r="BT53" s="4">
        <f>'52'!BT1</f>
        <v>-2.2157359903690253E-2</v>
      </c>
      <c r="BU53" s="4">
        <f>'52'!BU1</f>
        <v>-2.6629208961487679E-2</v>
      </c>
      <c r="BV53" s="4">
        <f>'52'!BV1</f>
        <v>-1.8008329659973552E-2</v>
      </c>
      <c r="BW53" s="4">
        <f>'52'!BW1</f>
        <v>4.6903615351254667E-2</v>
      </c>
      <c r="BX53" s="4">
        <f>'52'!BX1</f>
        <v>-0.29792185738346116</v>
      </c>
      <c r="BY53" s="4">
        <f>'52'!BY1</f>
        <v>-1.0478543549028534E-2</v>
      </c>
      <c r="BZ53" s="4">
        <f>'52'!BZ1</f>
        <v>-1.2329615030095836E-2</v>
      </c>
      <c r="CA53" s="4">
        <f>'52'!CA1</f>
        <v>-7.2238520117344843E-3</v>
      </c>
      <c r="CB53" s="4">
        <f>'52'!CB1</f>
        <v>5.6734656273102944E-2</v>
      </c>
      <c r="CC53" s="4">
        <f>'52'!CC1</f>
        <v>-1.5752435844654864</v>
      </c>
      <c r="CD53" s="4">
        <f>'52'!CD1</f>
        <v>-6.5778789238626414E-2</v>
      </c>
      <c r="CE53" s="4">
        <f>'52'!CE1</f>
        <v>-6.9653786196560416E-2</v>
      </c>
      <c r="CF53" s="4">
        <f>'52'!CF1</f>
        <v>-4.4414869937253104E-2</v>
      </c>
      <c r="CG53" s="4">
        <f>'52'!CG1</f>
        <v>9.3653393157599546E-2</v>
      </c>
      <c r="CH53" s="4">
        <f>'52'!CH1</f>
        <v>-0.11951904174857561</v>
      </c>
      <c r="CI53" s="4">
        <f>'52'!CI1</f>
        <v>-9.2545408355768806E-3</v>
      </c>
      <c r="CJ53" s="4">
        <f>'52'!CJ1</f>
        <v>-1.1287017249739878E-2</v>
      </c>
      <c r="CK53" s="4">
        <f>'52'!CK1</f>
        <v>-9.9844723441282496E-3</v>
      </c>
      <c r="CL53" s="4">
        <f>'52'!CL1</f>
        <v>3.1229848271982309E-2</v>
      </c>
      <c r="CM53" s="4">
        <f>'52'!CM1</f>
        <v>1.1195190417485756</v>
      </c>
      <c r="CN53" s="4">
        <f>'52'!CN1</f>
        <v>1.0092545408355769</v>
      </c>
      <c r="CO53" s="4">
        <f>'52'!CO1</f>
        <v>1.0112870172497399</v>
      </c>
      <c r="CP53" s="4">
        <f>'52'!CP1</f>
        <v>1.0099844723441282</v>
      </c>
      <c r="CQ53" s="4">
        <f>'52'!CQ1</f>
        <v>0.96877015172801773</v>
      </c>
      <c r="CR53" s="4">
        <f>'52'!CR1</f>
        <v>-0.10190053716429451</v>
      </c>
      <c r="CS53" s="4">
        <f>'52'!CS1</f>
        <v>-8.3245837201079299E-3</v>
      </c>
      <c r="CT53" s="4">
        <f>'52'!CT1</f>
        <v>-1.010499861470766E-2</v>
      </c>
      <c r="CU53" s="4">
        <f>'52'!CU1</f>
        <v>-9.0395027605866991E-3</v>
      </c>
      <c r="CV53" s="4">
        <f>'52'!CV1</f>
        <v>2.7648664723016622E-2</v>
      </c>
      <c r="CW53" s="4">
        <f>'52'!CW1</f>
        <v>2.6736522695321745</v>
      </c>
      <c r="CX53" s="4">
        <f>'52'!CX1</f>
        <v>2.3942149370081718</v>
      </c>
      <c r="CY53" s="4">
        <f>'52'!CY1</f>
        <v>2.3592777766066924</v>
      </c>
      <c r="CZ53" s="4">
        <f>'52'!CZ1</f>
        <v>1.8036335861618205</v>
      </c>
      <c r="DA53" s="4">
        <f>'52'!DA1</f>
        <v>1.501884189214393</v>
      </c>
      <c r="DB53" s="4">
        <f>'52'!DB1</f>
        <v>136.51737892746476</v>
      </c>
      <c r="DC53" s="4">
        <f>'52'!DC1</f>
        <v>152.45080730141407</v>
      </c>
      <c r="DD53" s="4">
        <f>'52'!DD1</f>
        <v>154.70836186359244</v>
      </c>
      <c r="DE53" s="4">
        <f>'52'!DE1</f>
        <v>202.36926324749228</v>
      </c>
      <c r="DF53" s="4">
        <f>'52'!DF1</f>
        <v>243.02805943441254</v>
      </c>
      <c r="DG53" s="4">
        <f>'52'!DG1</f>
        <v>7.060895904248671</v>
      </c>
      <c r="DH53" s="4">
        <f>'52'!DH1</f>
        <v>8.9325867590485206</v>
      </c>
      <c r="DI53" s="4">
        <f>'52'!DI1</f>
        <v>9.9323055326976135</v>
      </c>
      <c r="DJ53" s="4">
        <f>'52'!DJ1</f>
        <v>7.7573444688692579</v>
      </c>
      <c r="DK53" s="4">
        <f>'52'!DK1</f>
        <v>7.2656484400478316</v>
      </c>
      <c r="DL53" s="4">
        <f>'52'!DL1</f>
        <v>51.693156923666415</v>
      </c>
      <c r="DM53" s="4">
        <f>'52'!DM1</f>
        <v>40.86162383256594</v>
      </c>
      <c r="DN53" s="4">
        <f>'52'!DN1</f>
        <v>36.74876883301696</v>
      </c>
      <c r="DO53" s="4">
        <f>'52'!DO1</f>
        <v>47.052184090157326</v>
      </c>
      <c r="DP53" s="4">
        <f>'52'!DP1</f>
        <v>50.236397069274815</v>
      </c>
      <c r="DQ53" s="4">
        <f>'52'!DQ1</f>
        <v>17.886174016686532</v>
      </c>
      <c r="DR53" s="4">
        <f>'52'!DR1</f>
        <v>11.972949137900004</v>
      </c>
      <c r="DS53" s="4">
        <f>'52'!DS1</f>
        <v>12.368757346514361</v>
      </c>
      <c r="DT53" s="4">
        <f>'52'!DT1</f>
        <v>8.3607747117730469</v>
      </c>
      <c r="DU53" s="4">
        <f>'52'!DU1</f>
        <v>10.305876366552049</v>
      </c>
      <c r="DV53" s="4">
        <f>'52'!DV1</f>
        <v>20.406823709725785</v>
      </c>
      <c r="DW53" s="4">
        <f>'52'!DW1</f>
        <v>30.485388002242797</v>
      </c>
      <c r="DX53" s="4">
        <f>'52'!DX1</f>
        <v>29.509835933749695</v>
      </c>
      <c r="DY53" s="4">
        <f>'52'!DY1</f>
        <v>43.6562415066672</v>
      </c>
      <c r="DZ53" s="4">
        <f>'52'!DZ1</f>
        <v>35.416687239196428</v>
      </c>
      <c r="EA53" s="4">
        <f>'52'!EA1</f>
        <v>3.3947517249179957</v>
      </c>
      <c r="EB53" s="4">
        <f>'52'!EB1</f>
        <v>3.6610037972593692</v>
      </c>
      <c r="EC53" s="4">
        <f>'52'!EC1</f>
        <v>3.8945129126545281</v>
      </c>
      <c r="ED53" s="4">
        <f>'52'!ED1</f>
        <v>3.1566076760905277</v>
      </c>
      <c r="EE53" s="4">
        <f>'52'!EE1</f>
        <v>3.108423480824861</v>
      </c>
      <c r="EF53" s="4">
        <f>'52'!EF1</f>
        <v>107.51890847299504</v>
      </c>
      <c r="EG53" s="4">
        <f>'52'!EG1</f>
        <v>99.699432235836341</v>
      </c>
      <c r="EH53" s="4">
        <f>'52'!EH1</f>
        <v>93.721604777325894</v>
      </c>
      <c r="EI53" s="4">
        <f>'52'!EI1</f>
        <v>115.6304607521116</v>
      </c>
      <c r="EJ53" s="4">
        <f>'52'!EJ1</f>
        <v>117.42286797522918</v>
      </c>
      <c r="EK53" s="4">
        <f>'52'!EK1</f>
        <v>0.79591609481786674</v>
      </c>
      <c r="EL53" s="4">
        <f>'52'!EL1</f>
        <v>0.66201433489230832</v>
      </c>
      <c r="EM53" s="4">
        <f>'52'!EM1</f>
        <v>0.6152121464146576</v>
      </c>
      <c r="EN53" s="4">
        <f>'52'!EN1</f>
        <v>0.58009127665719196</v>
      </c>
      <c r="EO53" s="4">
        <f>'52'!EO1</f>
        <v>0.4937834114947901</v>
      </c>
      <c r="EP53" s="4">
        <f>'52'!EP1</f>
        <v>0.20285901201230461</v>
      </c>
      <c r="EQ53" s="4">
        <f>'52'!EQ1</f>
        <v>0.33684657562348502</v>
      </c>
      <c r="ER53" s="4">
        <f>'52'!ER1</f>
        <v>0.38230813306172662</v>
      </c>
      <c r="ES53" s="4">
        <f>'52'!ES1</f>
        <v>0.40545721929197892</v>
      </c>
      <c r="ET53" s="4">
        <f>'52'!ET1</f>
        <v>0.5008213132472995</v>
      </c>
      <c r="EU53" s="4">
        <f>'52'!EU1</f>
        <v>4.9295320433648966</v>
      </c>
      <c r="EV53" s="4">
        <f>'52'!EV1</f>
        <v>2.9687106011069084</v>
      </c>
      <c r="EW53" s="4">
        <f>'52'!EW1</f>
        <v>2.6156911494177972</v>
      </c>
      <c r="EX53" s="4">
        <f>'52'!EX1</f>
        <v>2.4663514482396658</v>
      </c>
      <c r="EY53" s="4">
        <f>'52'!EY1</f>
        <v>1.9967201346045991</v>
      </c>
      <c r="EZ53" s="4">
        <f>'52'!EZ1</f>
        <v>3.9234938932345274</v>
      </c>
      <c r="FA53" s="4">
        <f>'52'!FA1</f>
        <v>1.965328974079535</v>
      </c>
      <c r="FB53" s="4">
        <f>'52'!FB1</f>
        <v>1.6092049663911459</v>
      </c>
      <c r="FC53" s="4">
        <f>'52'!FC1</f>
        <v>1.4307089602946621</v>
      </c>
      <c r="FD53" s="4">
        <f>'52'!FD1</f>
        <v>0.98594727986539543</v>
      </c>
      <c r="FE53" s="4">
        <f>'52'!FE1</f>
        <v>3.2308781608597167E-2</v>
      </c>
      <c r="FF53" s="4">
        <f>'52'!FF1</f>
        <v>2.1121899069063164E-2</v>
      </c>
      <c r="FG53" s="4">
        <f>'52'!FG1</f>
        <v>2.9928175567292558E-2</v>
      </c>
      <c r="FH53" s="4">
        <f>'52'!FH1</f>
        <v>3.7991410259637141E-2</v>
      </c>
      <c r="FI53" s="4">
        <f>'52'!FI1</f>
        <v>-2.7042714297021342E-4</v>
      </c>
      <c r="FJ53" s="4">
        <f>'52'!FJ1</f>
        <v>0.10421993319459261</v>
      </c>
      <c r="FK53" s="4">
        <f>'52'!FK1</f>
        <v>7.0943172613255195E-2</v>
      </c>
      <c r="FL53" s="4">
        <f>'52'!FL1</f>
        <v>0.10524922283343405</v>
      </c>
      <c r="FM53" s="4">
        <f>'52'!FM1</f>
        <v>0.10876521818878579</v>
      </c>
      <c r="FN53" s="4">
        <f>'52'!FN1</f>
        <v>-7.4632639037420991E-4</v>
      </c>
      <c r="FO53" s="4">
        <f>'52'!FO1</f>
        <v>0.40890627144229452</v>
      </c>
      <c r="FP53" s="4">
        <f>'52'!FP1</f>
        <v>0.1394266726499562</v>
      </c>
      <c r="FQ53" s="4">
        <f>'52'!FQ1</f>
        <v>0.16936757209237047</v>
      </c>
      <c r="FR53" s="4">
        <f>'52'!FR1</f>
        <v>0.15561137223109978</v>
      </c>
      <c r="FS53" s="4">
        <f>'52'!FS1</f>
        <v>-7.3583847448121143E-4</v>
      </c>
      <c r="FT53">
        <f>IFERROR('52'!FT1,0)</f>
        <v>0.12144097292979353</v>
      </c>
      <c r="FU53">
        <f>IFERROR('52'!FU1,0)</f>
        <v>0.10636936444926272</v>
      </c>
      <c r="FV53">
        <f>IFERROR('52'!FV1,0)</f>
        <v>0.13771081096502311</v>
      </c>
      <c r="FW53">
        <f>IFERROR('52'!FW1,0)</f>
        <v>0.13533880552000718</v>
      </c>
      <c r="FX53">
        <f>IFERROR('52'!FX1,0)</f>
        <v>-6.6840015976394067E-4</v>
      </c>
      <c r="FY53" s="4">
        <f>'52'!FY1</f>
        <v>-0.21581782497946911</v>
      </c>
      <c r="FZ53" s="4">
        <f>'52'!FZ1</f>
        <v>-0.1197339605223616</v>
      </c>
      <c r="GA53" s="4">
        <f>'52'!GA1</f>
        <v>-8.422043067418121E-2</v>
      </c>
      <c r="GB53" s="4">
        <f>'52'!GB1</f>
        <v>-3.5060952438857561E-2</v>
      </c>
      <c r="GC53" s="4">
        <f>'52'!GC1</f>
        <v>1.2075888894631466E-2</v>
      </c>
      <c r="GD53" s="4">
        <f>'52'!GD1</f>
        <v>-0.31955235722338987</v>
      </c>
      <c r="GE53" s="4">
        <f>'52'!GE1</f>
        <v>-2.2157359903690253E-2</v>
      </c>
      <c r="GF53" s="4">
        <f>'52'!GF1</f>
        <v>-2.6629208961487679E-2</v>
      </c>
      <c r="GG53" s="4">
        <f>'52'!GG1</f>
        <v>-1.8008329659973552E-2</v>
      </c>
      <c r="GH53" s="4">
        <f>'52'!GH1</f>
        <v>4.6903615351254667E-2</v>
      </c>
      <c r="GI53" s="4">
        <f>'52'!GI1</f>
        <v>-0.29792185738346116</v>
      </c>
      <c r="GJ53" s="4">
        <f>'52'!GJ1</f>
        <v>-1.0478543549028534E-2</v>
      </c>
      <c r="GK53" s="4">
        <f>'52'!GK1</f>
        <v>-1.2329615030095836E-2</v>
      </c>
      <c r="GL53" s="4">
        <f>'52'!GL1</f>
        <v>-7.2238520117344843E-3</v>
      </c>
      <c r="GM53" s="4">
        <f>'52'!GM1</f>
        <v>5.6734656273102944E-2</v>
      </c>
      <c r="GN53" s="4">
        <f>'52'!GN1</f>
        <v>0.15506033990785462</v>
      </c>
      <c r="GO53" s="4">
        <f>'52'!GO1</f>
        <v>0.10023267657236637</v>
      </c>
      <c r="GP53" s="4">
        <f>'52'!GP1</f>
        <v>0.10673912918500747</v>
      </c>
      <c r="GQ53" s="4">
        <f>'52'!GQ1</f>
        <v>0.10583076198148626</v>
      </c>
      <c r="GR53" s="4">
        <f>'52'!GR1</f>
        <v>0.12516319527930267</v>
      </c>
      <c r="GS53" s="4">
        <f>'52'!GS1</f>
        <v>2.6736522695321745</v>
      </c>
      <c r="GT53" s="4">
        <f>'52'!GT1</f>
        <v>2.3942149370081718</v>
      </c>
      <c r="GU53" s="4">
        <f>'52'!GU1</f>
        <v>2.3592777766066924</v>
      </c>
      <c r="GV53" s="4">
        <f>'52'!GV1</f>
        <v>1.8036335861618205</v>
      </c>
      <c r="GW53" s="4">
        <f>'52'!GW1</f>
        <v>1.501884189214393</v>
      </c>
      <c r="GX53" s="4">
        <f>'52'!GX1</f>
        <v>1.3823848697855048</v>
      </c>
      <c r="GY53" s="4">
        <f>'52'!GY1</f>
        <v>2.2943508629547589</v>
      </c>
      <c r="GZ53" s="4">
        <f>'52'!GZ1</f>
        <v>2.2781405526289067</v>
      </c>
      <c r="HA53" s="4">
        <f>'52'!HA1</f>
        <v>1.7816389727006035</v>
      </c>
      <c r="HB53" s="4">
        <f>'52'!HB1</f>
        <v>1.7761093144337656</v>
      </c>
      <c r="HC53" s="4">
        <f>'52'!HC1</f>
        <v>0.79591609481786674</v>
      </c>
      <c r="HD53" s="4">
        <f>'52'!HD1</f>
        <v>0.66201433489230832</v>
      </c>
      <c r="HE53" s="4">
        <f>'52'!HE1</f>
        <v>0.6152121464146576</v>
      </c>
      <c r="HF53" s="4">
        <f>'52'!HF1</f>
        <v>0.58009127665719196</v>
      </c>
      <c r="HG53" s="4">
        <f>'52'!HG1</f>
        <v>0.4937834114947901</v>
      </c>
      <c r="HH53" s="4">
        <f>'52'!HH1</f>
        <v>-0.29792185738346116</v>
      </c>
      <c r="HI53" s="4">
        <f>'52'!HI1</f>
        <v>-1.0478543549028534E-2</v>
      </c>
      <c r="HJ53" s="4">
        <f>'52'!HJ1</f>
        <v>-1.2329615030095836E-2</v>
      </c>
      <c r="HK53" s="4">
        <f>'52'!HK1</f>
        <v>-7.2238520117344843E-3</v>
      </c>
      <c r="HL53" s="4">
        <f>'52'!HL1</f>
        <v>5.6734656273102944E-2</v>
      </c>
      <c r="HM53" s="4">
        <f>'52'!HM1</f>
        <v>2.5962418050471165</v>
      </c>
      <c r="HN53" s="4">
        <f>'52'!HN1</f>
        <v>2.2946966656889334</v>
      </c>
      <c r="HO53" s="4">
        <f>'52'!HO1</f>
        <v>2.2197273840481535</v>
      </c>
      <c r="HP53" s="4">
        <f>'52'!HP1</f>
        <v>1.6927183875723906</v>
      </c>
      <c r="HQ53" s="4">
        <f>'52'!HQ1</f>
        <v>1.4674002683031511</v>
      </c>
      <c r="HR53" s="4">
        <f>'52'!HR1</f>
        <v>0.72121031225164256</v>
      </c>
      <c r="HS53" s="4">
        <f>'52'!HS1</f>
        <v>0.80270719051148998</v>
      </c>
      <c r="HT53" s="4">
        <f>'52'!HT1</f>
        <v>0.8461417278729616</v>
      </c>
      <c r="HU53" s="4">
        <f>'52'!HU1</f>
        <v>0.9307002456079736</v>
      </c>
      <c r="HV53" s="4">
        <f>'52'!HV1</f>
        <v>1.0307099753131572</v>
      </c>
      <c r="HW53" s="4">
        <f>'52'!HW1</f>
        <v>-0.11631676451503406</v>
      </c>
      <c r="HX53" s="4">
        <f>'52'!HX1</f>
        <v>1.0566170807111726</v>
      </c>
      <c r="HY53" s="4">
        <f>'52'!HY1</f>
        <v>1.0135390616235787</v>
      </c>
      <c r="HZ53" s="4">
        <f>'52'!HZ1</f>
        <v>0.78526182115360543</v>
      </c>
      <c r="IA53" s="4">
        <f>'52'!IA1</f>
        <v>0.97233344382500142</v>
      </c>
      <c r="IB53" s="4">
        <f>'52'!IB1</f>
        <v>1.2564138437592907</v>
      </c>
      <c r="IC53" s="4">
        <f>'52'!IC1</f>
        <v>1.5105413089924595</v>
      </c>
      <c r="ID53" s="4">
        <f>'52'!ID1</f>
        <v>1.6254555535481781</v>
      </c>
      <c r="IE53" s="4">
        <f>'52'!IE1</f>
        <v>1.7238666400269891</v>
      </c>
      <c r="IF53" s="4">
        <f>'52'!IF1</f>
        <v>2.0251794141337838</v>
      </c>
      <c r="IG53" s="4">
        <f>'52'!IG1</f>
        <v>-10.167015010450314</v>
      </c>
      <c r="IH53" s="4">
        <f>'52'!IH1</f>
        <v>-0.69148557178482362</v>
      </c>
      <c r="II53" s="4">
        <f>'52'!II1</f>
        <v>-1.053372626064178</v>
      </c>
      <c r="IJ53" s="4">
        <f>'52'!IJ1</f>
        <v>-1.120542292956086</v>
      </c>
      <c r="IK53" s="4">
        <f>'52'!IK1</f>
        <v>7.5911004209260371</v>
      </c>
      <c r="IL53" s="4">
        <f>'52'!IL1</f>
        <v>-0.29792185738346116</v>
      </c>
      <c r="IM53" s="4">
        <f>'52'!IM1</f>
        <v>-1.0478543549028534E-2</v>
      </c>
      <c r="IN53" s="4">
        <f>'52'!IN1</f>
        <v>-1.2329615030095836E-2</v>
      </c>
      <c r="IO53" s="4">
        <f>'52'!IO1</f>
        <v>-7.2238520117344843E-3</v>
      </c>
      <c r="IP53" s="4">
        <f>'52'!IP1</f>
        <v>5.6734656273102944E-2</v>
      </c>
      <c r="IQ53" s="4">
        <f>'52'!IQ1</f>
        <v>2.5962418050471165</v>
      </c>
      <c r="IR53" s="4">
        <f>'52'!IR1</f>
        <v>2.2946966656889334</v>
      </c>
      <c r="IS53" s="4">
        <f>'52'!IS1</f>
        <v>2.2197273840481535</v>
      </c>
      <c r="IT53" s="4">
        <f>'52'!IT1</f>
        <v>1.6927183875723906</v>
      </c>
      <c r="IU53" s="4">
        <f>'52'!IU1</f>
        <v>1.4674002683031511</v>
      </c>
      <c r="IV53" s="4">
        <f>'52'!IV1</f>
        <v>0.72121031225164256</v>
      </c>
      <c r="IW53" s="4">
        <f>'52'!IW1</f>
        <v>0.80270719051148998</v>
      </c>
      <c r="IX53" s="4">
        <f>'52'!IX1</f>
        <v>0.8461417278729616</v>
      </c>
      <c r="IY53" s="4">
        <f>'52'!IY1</f>
        <v>0.9307002456079736</v>
      </c>
      <c r="IZ53" s="4">
        <f>'52'!IZ1</f>
        <v>1.0307099753131572</v>
      </c>
      <c r="JA53" s="4">
        <f>'52'!JA1</f>
        <v>-0.80108077450993009</v>
      </c>
      <c r="JB53" s="4">
        <f>'52'!JB1</f>
        <v>0.68176500352614511</v>
      </c>
      <c r="JC53" s="4">
        <f>'52'!JC1</f>
        <v>0.6631377321593992</v>
      </c>
      <c r="JD53" s="4">
        <f>'52'!JD1</f>
        <v>0.59019735509418558</v>
      </c>
      <c r="JE53" s="4">
        <f>'52'!JE1</f>
        <v>1.1902351473868429</v>
      </c>
      <c r="JF53" s="4">
        <f>'52'!JF1</f>
        <v>0.20285901201230461</v>
      </c>
      <c r="JG53" s="4">
        <f>'52'!JG1</f>
        <v>0.33684657562348502</v>
      </c>
      <c r="JH53" s="4">
        <f>'52'!JH1</f>
        <v>0.38230813306172662</v>
      </c>
      <c r="JI53" s="4">
        <f>'52'!JI1</f>
        <v>0.40545721929197892</v>
      </c>
      <c r="JJ53" s="4">
        <f>'52'!JJ1</f>
        <v>0.5008213132472995</v>
      </c>
      <c r="JK53" s="4">
        <f>'52'!JK1</f>
        <v>9.2313991341410215</v>
      </c>
      <c r="JL53" s="4">
        <f>'52'!JL1</f>
        <v>13.688034024292119</v>
      </c>
      <c r="JM53" s="4">
        <f>'52'!JM1</f>
        <v>8.962443398739234</v>
      </c>
      <c r="JN53" s="4">
        <f>'52'!JN1</f>
        <v>8.8353058090161714</v>
      </c>
      <c r="JO53" s="4">
        <f>'52'!JO1</f>
        <v>-1196.4634146341464</v>
      </c>
      <c r="JP53" s="4">
        <f>'52'!JP1</f>
        <v>-0.29792185738346116</v>
      </c>
      <c r="JQ53" s="4">
        <f>'52'!JQ1</f>
        <v>-1.0478543549028534E-2</v>
      </c>
      <c r="JR53" s="4">
        <f>'52'!JR1</f>
        <v>-1.2329615030095836E-2</v>
      </c>
      <c r="JS53" s="4">
        <f>'52'!JS1</f>
        <v>-7.2238520117344843E-3</v>
      </c>
      <c r="JT53" s="4">
        <f>'52'!JT1</f>
        <v>5.6734656273102944E-2</v>
      </c>
      <c r="JU53" s="4">
        <f>'52'!JU1</f>
        <v>3.0998921170545563E-2</v>
      </c>
      <c r="JV53" s="4">
        <f>'52'!JV1</f>
        <v>1.9528236592528853E-2</v>
      </c>
      <c r="JW53" s="4">
        <f>'52'!JW1</f>
        <v>2.7421172953272257E-2</v>
      </c>
      <c r="JX53" s="4">
        <f>'52'!JX1</f>
        <v>3.4666892162758069E-2</v>
      </c>
      <c r="JY53" s="4">
        <f>'52'!JY1</f>
        <v>-2.3399121962216124E-4</v>
      </c>
      <c r="JZ53" s="4">
        <f>'52'!JZ1</f>
        <v>3</v>
      </c>
      <c r="KA53" s="4">
        <f>'52'!KA1</f>
        <v>4</v>
      </c>
      <c r="KB53" s="4">
        <f>'52'!KB1</f>
        <v>4</v>
      </c>
      <c r="KC53" s="4">
        <f>'52'!KC1</f>
        <v>4</v>
      </c>
      <c r="KD53" s="4">
        <f>'52'!KD1</f>
        <v>4</v>
      </c>
      <c r="KE53" s="4">
        <f>'52'!KE1</f>
        <v>2</v>
      </c>
      <c r="KF53" s="4">
        <f>'52'!KF1</f>
        <v>3</v>
      </c>
      <c r="KG53" s="4">
        <f>'52'!KG1</f>
        <v>2</v>
      </c>
      <c r="KH53" s="4">
        <f>'52'!KH1</f>
        <v>2</v>
      </c>
      <c r="KI53" s="4">
        <f>'52'!KI1</f>
        <v>0</v>
      </c>
      <c r="KJ53" s="4">
        <f>'52'!KJ1</f>
        <v>0</v>
      </c>
      <c r="KK53" s="4">
        <f>'52'!KK1</f>
        <v>0</v>
      </c>
      <c r="KL53" s="4">
        <f>'52'!KL1</f>
        <v>0</v>
      </c>
      <c r="KM53" s="4">
        <f>'52'!KM1</f>
        <v>0</v>
      </c>
      <c r="KN53" s="4">
        <f>'52'!KN1</f>
        <v>1</v>
      </c>
      <c r="KO53" s="4">
        <f>'52'!KO1</f>
        <v>1</v>
      </c>
      <c r="KP53" s="4">
        <f>'52'!KP1</f>
        <v>1</v>
      </c>
      <c r="KQ53" s="4">
        <f>'52'!KQ1</f>
        <v>1</v>
      </c>
      <c r="KR53" s="4">
        <f>'52'!KR1</f>
        <v>1</v>
      </c>
      <c r="KS53" s="4">
        <f>'52'!KS1</f>
        <v>0</v>
      </c>
      <c r="KT53" s="4">
        <f>'52'!KT1</f>
        <v>2.5</v>
      </c>
      <c r="KU53" s="4">
        <f>'52'!KU1</f>
        <v>3.5</v>
      </c>
      <c r="KV53" s="4">
        <f>'52'!KV1</f>
        <v>3</v>
      </c>
      <c r="KW53" s="4">
        <f>'52'!KW1</f>
        <v>3</v>
      </c>
      <c r="KX53" s="4">
        <f>'52'!KX1</f>
        <v>2</v>
      </c>
      <c r="KY53" s="4">
        <f>'52'!KY1</f>
        <v>0.5</v>
      </c>
      <c r="KZ53" s="4">
        <f>'52'!KZ1</f>
        <v>0.5</v>
      </c>
      <c r="LA53" s="4">
        <f>'52'!LA1</f>
        <v>0.5</v>
      </c>
      <c r="LB53" s="4">
        <f>'52'!LB1</f>
        <v>0.5</v>
      </c>
      <c r="LC53" s="4">
        <f>'52'!LC1</f>
        <v>0.5</v>
      </c>
      <c r="LD53" s="4">
        <f>'52'!LD1</f>
        <v>1.5</v>
      </c>
      <c r="LE53" s="4">
        <f>'52'!LE1</f>
        <v>2</v>
      </c>
      <c r="LF53" s="4">
        <f>'52'!LF1</f>
        <v>1.75</v>
      </c>
      <c r="LG53" s="4">
        <f>'52'!LG1</f>
        <v>1.75</v>
      </c>
      <c r="LH53" s="4">
        <f>'52'!LH1</f>
        <v>1.25</v>
      </c>
      <c r="LI53" s="4">
        <f>'52'!LI1</f>
        <v>0.45927531938763289</v>
      </c>
      <c r="LJ53" s="4">
        <f>'52'!LJ1</f>
        <v>0.65681382765952967</v>
      </c>
      <c r="LK53" s="4">
        <f>'52'!LK1</f>
        <v>0.71215766627638</v>
      </c>
      <c r="LL53" s="4">
        <f>'52'!LL1</f>
        <v>0.76627275240855053</v>
      </c>
      <c r="LM53" s="4">
        <f>'52'!LM1</f>
        <v>0.84214046317253155</v>
      </c>
      <c r="LN53" s="4">
        <f>'52'!LN1</f>
        <v>0.10694415459537954</v>
      </c>
      <c r="LO53" s="4">
        <f>'52'!LO1</f>
        <v>0.16638506762134778</v>
      </c>
      <c r="LP53" s="4">
        <f>'52'!LP1</f>
        <v>0.1899534633938802</v>
      </c>
      <c r="LQ53" s="4">
        <f>'52'!LQ1</f>
        <v>0.21711483196436224</v>
      </c>
      <c r="LR53" s="4">
        <f>'52'!LR1</f>
        <v>0.23273216650536019</v>
      </c>
      <c r="LS53" s="4">
        <f>'52'!LS1</f>
        <v>1.2837117046893922</v>
      </c>
      <c r="LT53" s="4">
        <f>'52'!LT1</f>
        <v>1.1117702314349109</v>
      </c>
      <c r="LU53" s="4">
        <f>'52'!LU1</f>
        <v>1.081766580496059</v>
      </c>
      <c r="LV53" s="4">
        <f>'52'!LV1</f>
        <v>0.83036867865448627</v>
      </c>
      <c r="LW53" s="4">
        <f>'52'!LW1</f>
        <v>0.68137315485406236</v>
      </c>
      <c r="LX53" s="4">
        <f>'52'!LX1</f>
        <v>-12.601948675723891</v>
      </c>
      <c r="LY53" s="4">
        <f>'52'!LY1</f>
        <v>-0.52623031390901132</v>
      </c>
      <c r="LZ53" s="4">
        <f>'52'!LZ1</f>
        <v>-0.55723028957248333</v>
      </c>
      <c r="MA53" s="4">
        <f>'52'!MA1</f>
        <v>-0.35531895949802483</v>
      </c>
      <c r="MB53" s="4">
        <f>'52'!MB1</f>
        <v>0.74922714526079637</v>
      </c>
      <c r="MC53" s="4">
        <f>'52'!MC1</f>
        <v>-5.0316420347311066</v>
      </c>
      <c r="MD53" s="4">
        <f>'52'!MD1</f>
        <v>3.8315548974525417E-2</v>
      </c>
      <c r="ME53" s="4">
        <f>'52'!ME1</f>
        <v>3.9978693230160234E-2</v>
      </c>
      <c r="MF53" s="4">
        <f>'52'!MF1</f>
        <v>0.12123155948657603</v>
      </c>
      <c r="MG53" s="4">
        <f>'52'!MG1</f>
        <v>0.58689320612704565</v>
      </c>
      <c r="MH53" s="4">
        <f>'52'!MH1</f>
        <v>0.45927531938763289</v>
      </c>
      <c r="MI53" s="4">
        <f>'52'!MI1</f>
        <v>0.65681382765952967</v>
      </c>
      <c r="MJ53" s="4">
        <f>'52'!MJ1</f>
        <v>0.71215766627638</v>
      </c>
      <c r="MK53" s="4">
        <f>'52'!MK1</f>
        <v>0.76627275240855053</v>
      </c>
      <c r="ML53" s="4">
        <f>'52'!ML1</f>
        <v>0.84214046317253155</v>
      </c>
      <c r="MM53" s="4">
        <f>'52'!MM1</f>
        <v>0.40571802402460921</v>
      </c>
      <c r="MN53" s="4">
        <f>'52'!MN1</f>
        <v>0.67369315124697005</v>
      </c>
      <c r="MO53" s="4">
        <f>'52'!MO1</f>
        <v>0.76461626612345324</v>
      </c>
      <c r="MP53" s="4">
        <f>'52'!MP1</f>
        <v>0.81091443858395784</v>
      </c>
      <c r="MQ53" s="4">
        <f>'52'!MQ1</f>
        <v>1.001642626494599</v>
      </c>
      <c r="MR53" s="4">
        <f>'52'!MR1</f>
        <v>0.25487487102359174</v>
      </c>
      <c r="MS53" s="4">
        <f>'52'!MS1</f>
        <v>0.50882066727192665</v>
      </c>
      <c r="MT53" s="4">
        <f>'52'!MT1</f>
        <v>0.62142487805181945</v>
      </c>
      <c r="MU53" s="4">
        <f>'52'!MU1</f>
        <v>0.69895417429554973</v>
      </c>
      <c r="MV53" s="4">
        <f>'52'!MV1</f>
        <v>1.0142530137478782</v>
      </c>
      <c r="MW53" s="4">
        <f>'52'!MW1</f>
        <v>0.25835649837994512</v>
      </c>
      <c r="MX53" s="4">
        <f>'52'!MX1</f>
        <v>0.32955196441808748</v>
      </c>
      <c r="MY53" s="4">
        <f>'52'!MY1</f>
        <v>0.36537042353122395</v>
      </c>
      <c r="MZ53" s="4">
        <f>'52'!MZ1</f>
        <v>0.39531016456485329</v>
      </c>
      <c r="NA53" s="4">
        <f>'52'!NA1</f>
        <v>0.50861639389229218</v>
      </c>
      <c r="NB53" s="4">
        <f>'52'!NB1</f>
        <v>0.17606118753017347</v>
      </c>
      <c r="NC53" s="4">
        <f>'52'!NC1</f>
        <v>0.24872695209257878</v>
      </c>
      <c r="ND53" s="4">
        <f>'52'!ND1</f>
        <v>0.28065949196207196</v>
      </c>
      <c r="NE53" s="4">
        <f>'52'!NE1</f>
        <v>0.28673024382138468</v>
      </c>
      <c r="NF53" s="4">
        <f>'52'!NF1</f>
        <v>0.32251259194840021</v>
      </c>
      <c r="NG53" s="4">
        <f>'52'!NG1</f>
        <v>7.7942440403197671E-2</v>
      </c>
      <c r="NH53" s="4">
        <f>'52'!NH1</f>
        <v>6.3110452186805041E-2</v>
      </c>
      <c r="NI53" s="4">
        <f>'52'!NI1</f>
        <v>0.12747246591935474</v>
      </c>
      <c r="NJ53" s="4">
        <f>'52'!NJ1</f>
        <v>8.9492935954153183E-2</v>
      </c>
      <c r="NK53" s="4">
        <f>'52'!NK1</f>
        <v>0.26884657584346711</v>
      </c>
      <c r="NL53" s="4">
        <f>'52'!NL1</f>
        <v>0.10694415459537954</v>
      </c>
      <c r="NM53" s="4">
        <f>'52'!NM1</f>
        <v>0.16638506762134778</v>
      </c>
      <c r="NN53" s="4">
        <f>'52'!NN1</f>
        <v>0.1899534633938802</v>
      </c>
      <c r="NO53" s="4">
        <f>'52'!NO1</f>
        <v>0.21711483196436226</v>
      </c>
      <c r="NP53" s="4">
        <f>'52'!NP1</f>
        <v>0.23273216650536022</v>
      </c>
      <c r="NQ53" s="4">
        <f>'52'!NQ1</f>
        <v>0.288484124900657</v>
      </c>
      <c r="NR53" s="4">
        <f>'52'!NR1</f>
        <v>0.32108287620459597</v>
      </c>
      <c r="NS53" s="4">
        <f>'52'!NS1</f>
        <v>0.33845669114918464</v>
      </c>
      <c r="NT53" s="4">
        <f>'52'!NT1</f>
        <v>0.37228009824318942</v>
      </c>
      <c r="NU53" s="4">
        <f>'52'!NU1</f>
        <v>0.4122839901252629</v>
      </c>
      <c r="NV53" s="4">
        <f>'52'!NV1</f>
        <v>-0.71867335718163217</v>
      </c>
      <c r="NW53" s="4">
        <f>'52'!NW1</f>
        <v>-0.39871408853946411</v>
      </c>
      <c r="NX53" s="4">
        <f>'52'!NX1</f>
        <v>-0.28045403414502346</v>
      </c>
      <c r="NY53" s="4">
        <f>'52'!NY1</f>
        <v>-0.11675297162139568</v>
      </c>
      <c r="NZ53" s="4">
        <f>'52'!NZ1</f>
        <v>4.0212710019122785E-2</v>
      </c>
      <c r="OA53" s="4">
        <f>'52'!OA1</f>
        <v>1.3368261347660872</v>
      </c>
      <c r="OB53" s="4">
        <f>'52'!OB1</f>
        <v>1.1971074685040859</v>
      </c>
      <c r="OC53" s="4">
        <f>'52'!OC1</f>
        <v>1.1796388883033462</v>
      </c>
      <c r="OD53" s="4">
        <f>'52'!OD1</f>
        <v>0.90181679308091023</v>
      </c>
      <c r="OE53" s="4">
        <f>'52'!OE1</f>
        <v>0.75094209460719652</v>
      </c>
      <c r="OF53" s="4">
        <f>'52'!OF1</f>
        <v>3.2949636338685329</v>
      </c>
      <c r="OG53" s="4">
        <f>'52'!OG1</f>
        <v>1.7769328162061671</v>
      </c>
      <c r="OH53" s="4">
        <f>'52'!OH1</f>
        <v>1.542785499822056</v>
      </c>
      <c r="OI53" s="4">
        <f>'52'!OI1</f>
        <v>1.112098576830977</v>
      </c>
      <c r="OJ53" s="4">
        <f>'52'!OJ1</f>
        <v>0.7497106001121705</v>
      </c>
      <c r="OK53" s="4">
        <f>'52'!OK1</f>
        <v>0.61245960083963613</v>
      </c>
      <c r="OL53" s="4">
        <f>'52'!OL1</f>
        <v>-4.3887854176155712E-2</v>
      </c>
      <c r="OM53" s="4">
        <f>'52'!OM1</f>
        <v>-9.5991630582488385E-2</v>
      </c>
      <c r="ON53" s="4">
        <f>'52'!ON1</f>
        <v>0.14297241892225004</v>
      </c>
      <c r="OO53" s="4">
        <f>'52'!OO1</f>
        <v>0.37536862232875051</v>
      </c>
      <c r="OP53" s="4">
        <f>'52'!OP1</f>
        <v>-7.8058400315530347</v>
      </c>
      <c r="OQ53" s="4">
        <f>'52'!OQ1</f>
        <v>8.434717084532128</v>
      </c>
      <c r="OR53" s="4">
        <f>'52'!OR1</f>
        <v>4.7033338974445762</v>
      </c>
      <c r="OS53" s="4">
        <f>'52'!OS1</f>
        <v>-2.7933981727085175</v>
      </c>
      <c r="OT53" s="4">
        <f>'52'!OT1</f>
        <v>3.3279125013950672</v>
      </c>
      <c r="OU53" s="4">
        <f>'52'!OU1</f>
        <v>16.144256895841909</v>
      </c>
      <c r="OV53" s="4">
        <f>'52'!OV1</f>
        <v>-0.62388614654785568</v>
      </c>
      <c r="OW53" s="4">
        <f>'52'!OW1</f>
        <v>-1.184755966135508</v>
      </c>
      <c r="OX53" s="4">
        <f>'52'!OX1</f>
        <v>1.2719953888761322</v>
      </c>
      <c r="OY53" s="4">
        <f>'52'!OY1</f>
        <v>2.2513426808749299</v>
      </c>
      <c r="OZ53" s="4">
        <f>'52'!OZ1</f>
        <v>-6.3910471444677981</v>
      </c>
      <c r="PA53" s="4">
        <f>'52'!PA1</f>
        <v>-0.44314719807380509</v>
      </c>
      <c r="PB53" s="4">
        <f>'52'!PB1</f>
        <v>-0.53258417922975354</v>
      </c>
      <c r="PC53" s="4">
        <f>'52'!PC1</f>
        <v>-0.36016659319947103</v>
      </c>
      <c r="PD53" s="4">
        <f>'52'!PD1</f>
        <v>0.93807230702509337</v>
      </c>
      <c r="PE53" s="4">
        <f>'52'!PE1</f>
        <v>-4.9785688804747483</v>
      </c>
      <c r="PF53" s="4">
        <f>'52'!PF1</f>
        <v>-0.39859602779780795</v>
      </c>
      <c r="PG53" s="4">
        <f>'52'!PG1</f>
        <v>-0.49232818690472924</v>
      </c>
      <c r="PH53" s="4">
        <f>'52'!PH1</f>
        <v>-0.43374298965981972</v>
      </c>
      <c r="PI53" s="4">
        <f>'52'!PI1</f>
        <v>1.3767379890773817</v>
      </c>
      <c r="PJ53" s="4">
        <f>'52'!PJ1</f>
        <v>1.1559540257265366</v>
      </c>
      <c r="PK53" s="4">
        <f>'52'!PK1</f>
        <v>2.4432820836843585</v>
      </c>
      <c r="PL53" s="4">
        <f>'52'!PL1</f>
        <v>1.9402814543135067</v>
      </c>
      <c r="PM53" s="4">
        <f>'52'!PM1</f>
        <v>0.34345239749826273</v>
      </c>
      <c r="PN53" s="4">
        <f>'52'!PN1</f>
        <v>1.6118711796368945</v>
      </c>
      <c r="PO53" s="12">
        <f>'52'!PO1</f>
        <v>0.31280320103767983</v>
      </c>
      <c r="PP53" s="4">
        <f>'52'!PP1</f>
        <v>0.47473533463445733</v>
      </c>
      <c r="PQ53" s="4">
        <f>'52'!PQ1</f>
        <v>0.53386369774048581</v>
      </c>
      <c r="PR53" s="4">
        <f>'52'!PR1</f>
        <v>0.57302639570060443</v>
      </c>
      <c r="PS53" s="4">
        <f>'52'!PS1</f>
        <v>0.69340259205380472</v>
      </c>
      <c r="PT53" s="4">
        <f>'52'!PT1</f>
        <v>6.8972520712419147E-2</v>
      </c>
      <c r="PU53" s="4">
        <f>'52'!PU1</f>
        <v>0.11813027911090843</v>
      </c>
      <c r="PV53" s="4">
        <f>'52'!PV1</f>
        <v>0.15959058655632255</v>
      </c>
      <c r="PW53" s="4">
        <f>'52'!PW1</f>
        <v>0.17576191002191544</v>
      </c>
      <c r="PX53" s="4">
        <f>'52'!PX1</f>
        <v>0.25442943134561663</v>
      </c>
      <c r="PY53" s="4">
        <f>'52'!PY1</f>
        <v>1.7480831231580856</v>
      </c>
      <c r="PZ53" s="4">
        <f>'52'!PZ1</f>
        <v>0.97671747684469912</v>
      </c>
      <c r="QA53" s="4">
        <f>'52'!QA1</f>
        <v>0.87547758584763802</v>
      </c>
      <c r="QB53" s="4">
        <f>'52'!QB1</f>
        <v>0.71896259627804582</v>
      </c>
      <c r="QC53" s="4">
        <f>'52'!QC1</f>
        <v>0.6253404390160392</v>
      </c>
      <c r="QD53" s="4">
        <f>'52'!QD1</f>
        <v>3.2486415213611828</v>
      </c>
      <c r="QE53" s="4">
        <f>'52'!QE1</f>
        <v>1.2241440860914656</v>
      </c>
      <c r="QF53" s="4">
        <f>'52'!QF1</f>
        <v>0.27305872311589452</v>
      </c>
      <c r="QG53" s="4">
        <f>'52'!QG1</f>
        <v>-8.4760397094816933E-2</v>
      </c>
      <c r="QH53" s="4">
        <f>'52'!QH1</f>
        <v>1.9918101562471611</v>
      </c>
      <c r="QI53" s="4">
        <f>'52'!QI1</f>
        <v>1.5743989345740863</v>
      </c>
      <c r="QJ53" s="4">
        <f>'52'!QJ1</f>
        <v>0.70995247441788134</v>
      </c>
      <c r="QK53" s="4">
        <f>'52'!QK1</f>
        <v>0.32890507859444768</v>
      </c>
      <c r="QL53" s="4">
        <f>'52'!QL1</f>
        <v>0.17868842019106931</v>
      </c>
      <c r="QM53" s="4">
        <f>'52'!QM1</f>
        <v>1.0824095108118268</v>
      </c>
    </row>
    <row r="54" spans="1:455" x14ac:dyDescent="0.25">
      <c r="A54" s="6" t="s">
        <v>541</v>
      </c>
      <c r="B54" s="4">
        <f>MEDIAN(HH2:HH101)</f>
        <v>6.5958316630464725E-2</v>
      </c>
      <c r="C54" s="4">
        <f t="shared" ref="C54:F54" si="39">MEDIAN(HI2:HI101)</f>
        <v>6.8864860703431535E-2</v>
      </c>
      <c r="D54" s="4">
        <f t="shared" si="39"/>
        <v>6.6496548175913273E-2</v>
      </c>
      <c r="E54" s="4">
        <f t="shared" si="39"/>
        <v>7.2659098939828651E-2</v>
      </c>
      <c r="F54" s="4">
        <f t="shared" si="39"/>
        <v>6.6718087076979848E-2</v>
      </c>
      <c r="N54">
        <f>IFERROR('53'!N1,0)</f>
        <v>4528</v>
      </c>
      <c r="O54" s="4">
        <f>'53'!O1</f>
        <v>1274</v>
      </c>
      <c r="P54" s="4">
        <f>'53'!P1</f>
        <v>4543</v>
      </c>
      <c r="Q54" s="4">
        <f>'53'!Q1</f>
        <v>12765</v>
      </c>
      <c r="R54" s="4">
        <f>'53'!R1</f>
        <v>5146</v>
      </c>
      <c r="S54" s="4">
        <f>'53'!S1</f>
        <v>14404</v>
      </c>
      <c r="T54" s="4">
        <f>'53'!T1</f>
        <v>11514</v>
      </c>
      <c r="U54" s="4">
        <f>'53'!U1</f>
        <v>11743</v>
      </c>
      <c r="V54" s="4">
        <f>'53'!V1</f>
        <v>17163</v>
      </c>
      <c r="W54" s="4">
        <f>'53'!W1</f>
        <v>7917</v>
      </c>
      <c r="X54" s="7">
        <f>'53'!X1</f>
        <v>0.18156445327005993</v>
      </c>
      <c r="Y54" s="7">
        <f>'53'!Y1</f>
        <v>-3.6470260335060865E-2</v>
      </c>
      <c r="Z54" s="7">
        <f>'53'!Z1</f>
        <v>0.164930631729512</v>
      </c>
      <c r="AA54" s="7">
        <f>'53'!AA1</f>
        <v>0.2418621884637599</v>
      </c>
      <c r="AB54" s="7">
        <f>'53'!AB1</f>
        <v>0.14608881964850867</v>
      </c>
      <c r="AC54" s="7">
        <f>'53'!AC1</f>
        <v>-0.23542220658387314</v>
      </c>
      <c r="AD54" s="7">
        <f>'53'!AD1</f>
        <v>0.25585320622410246</v>
      </c>
      <c r="AE54" s="7">
        <f>'53'!AE1</f>
        <v>0.37990873513697226</v>
      </c>
      <c r="AF54" s="7">
        <f>'53'!AF1</f>
        <v>0.2197101519816016</v>
      </c>
      <c r="AG54" s="7">
        <f>'53'!AG1</f>
        <v>0.33785719712180245</v>
      </c>
      <c r="AH54" s="7">
        <f>'53'!AH1</f>
        <v>2.5275538419597305E-2</v>
      </c>
      <c r="AI54" s="7">
        <f>'53'!AI1</f>
        <v>7.6442581224734241E-2</v>
      </c>
      <c r="AJ54" s="4">
        <f>'53'!AJ1</f>
        <v>246510</v>
      </c>
      <c r="AK54" s="4">
        <f>'53'!AK1</f>
        <v>210207</v>
      </c>
      <c r="AL54" s="4">
        <f>'53'!AL1</f>
        <v>189673</v>
      </c>
      <c r="AM54" s="4">
        <f>'53'!AM1</f>
        <v>162797</v>
      </c>
      <c r="AN54" s="4">
        <f>'53'!AN1</f>
        <v>148673</v>
      </c>
      <c r="AO54" s="4">
        <f>'53'!AO1</f>
        <v>6.3864093998565019E-2</v>
      </c>
      <c r="AP54" s="4">
        <f>'53'!AP1</f>
        <v>0.12541489385400192</v>
      </c>
      <c r="AQ54" s="4">
        <f>'53'!AQ1</f>
        <v>0.33482925711995304</v>
      </c>
      <c r="AR54" s="4">
        <f>'53'!AR1</f>
        <v>6.408948524381608E-2</v>
      </c>
      <c r="AS54" s="4">
        <f>'53'!AS1</f>
        <v>0.24352258815501635</v>
      </c>
      <c r="AT54" s="4">
        <f>'53'!AT1</f>
        <v>0.51424559671035885</v>
      </c>
      <c r="AU54" s="4">
        <f>'53'!AU1</f>
        <v>0.68504822792987463</v>
      </c>
      <c r="AV54" s="4">
        <f>'53'!AV1</f>
        <v>0.55087214504018955</v>
      </c>
      <c r="AW54" s="4">
        <f>'53'!AW1</f>
        <v>0.20565043626456717</v>
      </c>
      <c r="AX54" s="4">
        <f>'53'!AX1</f>
        <v>0.52836815381219016</v>
      </c>
      <c r="AY54" s="4">
        <f>'53'!AY1</f>
        <v>1.3904983065754248</v>
      </c>
      <c r="AZ54" s="4">
        <f>'53'!AZ1</f>
        <v>1.6887572119133012</v>
      </c>
      <c r="BA54" s="4">
        <f>'53'!BA1</f>
        <v>1.3386943233628938</v>
      </c>
      <c r="BB54" s="4">
        <f>'53'!BB1</f>
        <v>1.0007201065757731</v>
      </c>
      <c r="BC54" s="4">
        <f>'53'!BC1</f>
        <v>1.2713187629197022</v>
      </c>
      <c r="BD54" s="4">
        <f>'53'!BD1</f>
        <v>50616</v>
      </c>
      <c r="BE54" s="4">
        <f>'53'!BE1</f>
        <v>61838</v>
      </c>
      <c r="BF54" s="4">
        <f>'53'!BF1</f>
        <v>47320</v>
      </c>
      <c r="BG54" s="4">
        <f>'53'!BG1</f>
        <v>120</v>
      </c>
      <c r="BH54" s="4">
        <f>'53'!BH1</f>
        <v>27038</v>
      </c>
      <c r="BI54" s="4">
        <f>'53'!BI1</f>
        <v>16.873182392919237</v>
      </c>
      <c r="BJ54" s="4">
        <f>'53'!BJ1</f>
        <v>11.516397684271807</v>
      </c>
      <c r="BK54" s="4">
        <f>'53'!BK1</f>
        <v>18.429036348267118</v>
      </c>
      <c r="BL54" s="4">
        <f>'53'!BL1</f>
        <v>6428.291666666667</v>
      </c>
      <c r="BM54" s="4">
        <f>'53'!BM1</f>
        <v>20.803498779495524</v>
      </c>
      <c r="BN54" s="4">
        <f>'53'!BN1</f>
        <v>21.631959609064072</v>
      </c>
      <c r="BO54" s="4">
        <f>'53'!BO1</f>
        <v>31.693938504614891</v>
      </c>
      <c r="BP54" s="4">
        <f>'53'!BP1</f>
        <v>19.8057018881685</v>
      </c>
      <c r="BQ54" s="4">
        <f>'53'!BQ1</f>
        <v>5.6780248770085362E-2</v>
      </c>
      <c r="BR54" s="4">
        <f>'53'!BR1</f>
        <v>17.545125647795054</v>
      </c>
      <c r="BS54" s="4">
        <f>'53'!BS1</f>
        <v>7.4900171701365341E-3</v>
      </c>
      <c r="BT54" s="4">
        <f>'53'!BT1</f>
        <v>2.4900223202942683E-3</v>
      </c>
      <c r="BU54" s="4">
        <f>'53'!BU1</f>
        <v>8.5554266602386412E-3</v>
      </c>
      <c r="BV54" s="4">
        <f>'53'!BV1</f>
        <v>2.8003983958861677E-2</v>
      </c>
      <c r="BW54" s="4">
        <f>'53'!BW1</f>
        <v>1.4019811906759804E-2</v>
      </c>
      <c r="BX54" s="4">
        <f>'53'!BX1</f>
        <v>2.3826459213482032E-2</v>
      </c>
      <c r="BY54" s="4">
        <f>'53'!BY1</f>
        <v>2.2504016480273316E-2</v>
      </c>
      <c r="BZ54" s="4">
        <f>'53'!BZ1</f>
        <v>2.2114544413643484E-2</v>
      </c>
      <c r="CA54" s="4">
        <f>'53'!CA1</f>
        <v>3.7652360100739753E-2</v>
      </c>
      <c r="CB54" s="4">
        <f>'53'!CB1</f>
        <v>2.1569150964985889E-2</v>
      </c>
      <c r="CC54" s="4">
        <f>'53'!CC1</f>
        <v>1.5057646710629142E-2</v>
      </c>
      <c r="CD54" s="4">
        <f>'53'!CD1</f>
        <v>5.1674555757007905E-3</v>
      </c>
      <c r="CE54" s="4">
        <f>'53'!CE1</f>
        <v>2.4652434855276153E-2</v>
      </c>
      <c r="CF54" s="4">
        <f>'53'!CF1</f>
        <v>7.1019645152137267E-2</v>
      </c>
      <c r="CG54" s="4">
        <f>'53'!CG1</f>
        <v>3.0818984877975745E-2</v>
      </c>
      <c r="CH54" s="4">
        <f>'53'!CH1</f>
        <v>5.3017786952332E-3</v>
      </c>
      <c r="CI54" s="4">
        <f>'53'!CI1</f>
        <v>1.7889464453465628E-3</v>
      </c>
      <c r="CJ54" s="4">
        <f>'53'!CJ1</f>
        <v>5.2094919856615698E-3</v>
      </c>
      <c r="CK54" s="4">
        <f>'53'!CK1</f>
        <v>1.6547942364158439E-2</v>
      </c>
      <c r="CL54" s="4">
        <f>'53'!CL1</f>
        <v>9.1486884094686971E-3</v>
      </c>
      <c r="CM54" s="4">
        <f>'53'!CM1</f>
        <v>0.99469822130476682</v>
      </c>
      <c r="CN54" s="4">
        <f>'53'!CN1</f>
        <v>0.99821105355465345</v>
      </c>
      <c r="CO54" s="4">
        <f>'53'!CO1</f>
        <v>0.99479050801433844</v>
      </c>
      <c r="CP54" s="4">
        <f>'53'!CP1</f>
        <v>0.98345205763584154</v>
      </c>
      <c r="CQ54" s="4">
        <f>'53'!CQ1</f>
        <v>0.9908513115905313</v>
      </c>
      <c r="CR54" s="4">
        <f>'53'!CR1</f>
        <v>5.15407590879289E-3</v>
      </c>
      <c r="CS54" s="4">
        <f>'53'!CS1</f>
        <v>1.7363003990492596E-3</v>
      </c>
      <c r="CT54" s="4">
        <f>'53'!CT1</f>
        <v>5.0251089529456013E-3</v>
      </c>
      <c r="CU54" s="4">
        <f>'53'!CU1</f>
        <v>1.5979280137498168E-2</v>
      </c>
      <c r="CV54" s="4">
        <f>'53'!CV1</f>
        <v>8.8820615496142362E-3</v>
      </c>
      <c r="CW54" s="4">
        <f>'53'!CW1</f>
        <v>1.4127366683318501</v>
      </c>
      <c r="CX54" s="4">
        <f>'53'!CX1</f>
        <v>1.3918931596702382</v>
      </c>
      <c r="CY54" s="4">
        <f>'53'!CY1</f>
        <v>1.6422765758707967</v>
      </c>
      <c r="CZ54" s="4">
        <f>'53'!CZ1</f>
        <v>1.6922940231841834</v>
      </c>
      <c r="DA54" s="4">
        <f>'53'!DA1</f>
        <v>1.5324395453505226</v>
      </c>
      <c r="DB54" s="4">
        <f>'53'!DB1</f>
        <v>258.3637900692346</v>
      </c>
      <c r="DC54" s="4">
        <f>'53'!DC1</f>
        <v>262.23277085898917</v>
      </c>
      <c r="DD54" s="4">
        <f>'53'!DD1</f>
        <v>222.25245452731571</v>
      </c>
      <c r="DE54" s="4">
        <f>'53'!DE1</f>
        <v>215.68356030308726</v>
      </c>
      <c r="DF54" s="4">
        <f>'53'!DF1</f>
        <v>238.18231597287038</v>
      </c>
      <c r="DG54" s="4">
        <f>'53'!DG1</f>
        <v>7.519462224530943</v>
      </c>
      <c r="DH54" s="4">
        <f>'53'!DH1</f>
        <v>7.902691005936858</v>
      </c>
      <c r="DI54" s="4">
        <f>'53'!DI1</f>
        <v>7.9228665655179933</v>
      </c>
      <c r="DJ54" s="4">
        <f>'53'!DJ1</f>
        <v>5.8222005856957404</v>
      </c>
      <c r="DK54" s="4">
        <f>'53'!DK1</f>
        <v>7.5972473594640588</v>
      </c>
      <c r="DL54" s="4">
        <f>'53'!DL1</f>
        <v>48.540705319224919</v>
      </c>
      <c r="DM54" s="4">
        <f>'53'!DM1</f>
        <v>46.186798867094197</v>
      </c>
      <c r="DN54" s="4">
        <f>'53'!DN1</f>
        <v>46.069184301116202</v>
      </c>
      <c r="DO54" s="4">
        <f>'53'!DO1</f>
        <v>62.691072667051252</v>
      </c>
      <c r="DP54" s="4">
        <f>'53'!DP1</f>
        <v>48.043716721334789</v>
      </c>
      <c r="DQ54" s="4">
        <f>'53'!DQ1</f>
        <v>14.629706396245162</v>
      </c>
      <c r="DR54" s="4">
        <f>'53'!DR1</f>
        <v>14.17356950940392</v>
      </c>
      <c r="DS54" s="4">
        <f>'53'!DS1</f>
        <v>28.891531937450306</v>
      </c>
      <c r="DT54" s="4">
        <f>'53'!DT1</f>
        <v>32.700084781687153</v>
      </c>
      <c r="DU54" s="4">
        <f>'53'!DU1</f>
        <v>19.815578101881208</v>
      </c>
      <c r="DV54" s="4">
        <f>'53'!DV1</f>
        <v>24.949236171525655</v>
      </c>
      <c r="DW54" s="4">
        <f>'53'!DW1</f>
        <v>25.752157899097242</v>
      </c>
      <c r="DX54" s="4">
        <f>'53'!DX1</f>
        <v>12.633459547600973</v>
      </c>
      <c r="DY54" s="4">
        <f>'53'!DY1</f>
        <v>11.162050570719282</v>
      </c>
      <c r="DZ54" s="4">
        <f>'53'!DZ1</f>
        <v>18.419851196031896</v>
      </c>
      <c r="EA54" s="4">
        <f>'53'!EA1</f>
        <v>2.9403159782829484</v>
      </c>
      <c r="EB54" s="4">
        <f>'53'!EB1</f>
        <v>2.7644647508433322</v>
      </c>
      <c r="EC54" s="4">
        <f>'53'!EC1</f>
        <v>2.5726440002950071</v>
      </c>
      <c r="ED54" s="4">
        <f>'53'!ED1</f>
        <v>2.8894661532468309</v>
      </c>
      <c r="EE54" s="4">
        <f>'53'!EE1</f>
        <v>2.9185735188817286</v>
      </c>
      <c r="EF54" s="4">
        <f>'53'!EF1</f>
        <v>124.1363182378611</v>
      </c>
      <c r="EG54" s="4">
        <f>'53'!EG1</f>
        <v>132.03279220277722</v>
      </c>
      <c r="EH54" s="4">
        <f>'53'!EH1</f>
        <v>141.87738371813012</v>
      </c>
      <c r="EI54" s="4">
        <f>'53'!EI1</f>
        <v>126.32091211376792</v>
      </c>
      <c r="EJ54" s="4">
        <f>'53'!EJ1</f>
        <v>125.06109496253234</v>
      </c>
      <c r="EK54" s="4">
        <f>'53'!EK1</f>
        <v>0.50257717463583762</v>
      </c>
      <c r="EL54" s="4">
        <f>'53'!EL1</f>
        <v>0.5181337732242467</v>
      </c>
      <c r="EM54" s="4">
        <f>'53'!EM1</f>
        <v>0.65295814752320114</v>
      </c>
      <c r="EN54" s="4">
        <f>'53'!EN1</f>
        <v>0.60568460033170402</v>
      </c>
      <c r="EO54" s="4">
        <f>'53'!EO1</f>
        <v>0.54509170362782389</v>
      </c>
      <c r="EP54" s="4">
        <f>'53'!EP1</f>
        <v>0.49742282536416238</v>
      </c>
      <c r="EQ54" s="4">
        <f>'53'!EQ1</f>
        <v>0.48186622677575336</v>
      </c>
      <c r="ER54" s="4">
        <f>'53'!ER1</f>
        <v>0.34704185247679886</v>
      </c>
      <c r="ES54" s="4">
        <f>'53'!ES1</f>
        <v>0.39431320585835006</v>
      </c>
      <c r="ET54" s="4">
        <f>'53'!ET1</f>
        <v>0.45490829637217617</v>
      </c>
      <c r="EU54" s="4">
        <f>'53'!EU1</f>
        <v>2.0103621084695935</v>
      </c>
      <c r="EV54" s="4">
        <f>'53'!EV1</f>
        <v>2.0752647611167219</v>
      </c>
      <c r="EW54" s="4">
        <f>'53'!EW1</f>
        <v>2.8814968363703453</v>
      </c>
      <c r="EX54" s="4">
        <f>'53'!EX1</f>
        <v>2.5360550576113141</v>
      </c>
      <c r="EY54" s="4">
        <f>'53'!EY1</f>
        <v>2.1982452462943556</v>
      </c>
      <c r="EZ54" s="4">
        <f>'53'!EZ1</f>
        <v>1.0103621084695937</v>
      </c>
      <c r="FA54" s="4">
        <f>'53'!FA1</f>
        <v>1.0752647611167221</v>
      </c>
      <c r="FB54" s="4">
        <f>'53'!FB1</f>
        <v>1.8814968363703455</v>
      </c>
      <c r="FC54" s="4">
        <f>'53'!FC1</f>
        <v>1.5360494939885057</v>
      </c>
      <c r="FD54" s="4">
        <f>'53'!FD1</f>
        <v>1.1982452462943554</v>
      </c>
      <c r="FE54" s="4">
        <f>'53'!FE1</f>
        <v>5.2371032386406981E-2</v>
      </c>
      <c r="FF54" s="4">
        <f>'53'!FF1</f>
        <v>-1.5825087567839465E-2</v>
      </c>
      <c r="FG54" s="4">
        <f>'53'!FG1</f>
        <v>1.0029439361140504E-2</v>
      </c>
      <c r="FH54" s="4">
        <f>'53'!FH1</f>
        <v>3.2797145569413072E-2</v>
      </c>
      <c r="FI54" s="4">
        <f>'53'!FI1</f>
        <v>2.1323359088958362E-2</v>
      </c>
      <c r="FJ54" s="4">
        <f>'53'!FJ1</f>
        <v>0.14686976470162297</v>
      </c>
      <c r="FK54" s="4">
        <f>'53'!FK1</f>
        <v>-4.2248367590975444E-2</v>
      </c>
      <c r="FL54" s="4">
        <f>'53'!FL1</f>
        <v>2.5094743399687362E-2</v>
      </c>
      <c r="FM54" s="4">
        <f>'53'!FM1</f>
        <v>9.0724696473588134E-2</v>
      </c>
      <c r="FN54" s="4">
        <f>'53'!FN1</f>
        <v>5.9352149422472349E-2</v>
      </c>
      <c r="FO54" s="4">
        <f>'53'!FO1</f>
        <v>0.1483916451343649</v>
      </c>
      <c r="FP54" s="4">
        <f>'53'!FP1</f>
        <v>-4.5428180885281673E-2</v>
      </c>
      <c r="FQ54" s="4">
        <f>'53'!FQ1</f>
        <v>4.721568031603738E-2</v>
      </c>
      <c r="FR54" s="4">
        <f>'53'!FR1</f>
        <v>0.1393576241105158</v>
      </c>
      <c r="FS54" s="4">
        <f>'53'!FS1</f>
        <v>7.1118430902829766E-2</v>
      </c>
      <c r="FT54">
        <f>IFERROR('53'!FT1,0)</f>
        <v>0.26197814842864775</v>
      </c>
      <c r="FU54">
        <f>IFERROR('53'!FU1,0)</f>
        <v>-9.2798965954379364E-2</v>
      </c>
      <c r="FV54">
        <f>IFERROR('53'!FV1,0)</f>
        <v>0.14573562910357765</v>
      </c>
      <c r="FW54">
        <f>IFERROR('53'!FW1,0)</f>
        <v>0.41953637947206218</v>
      </c>
      <c r="FX54">
        <f>IFERROR('53'!FX1,0)</f>
        <v>0.19889789628835589</v>
      </c>
      <c r="FY54" s="4">
        <f>'53'!FY1</f>
        <v>8.3726746705748853E-2</v>
      </c>
      <c r="FZ54" s="4">
        <f>'53'!FZ1</f>
        <v>0.12086185262351409</v>
      </c>
      <c r="GA54" s="4">
        <f>'53'!GA1</f>
        <v>8.9113535012655176E-2</v>
      </c>
      <c r="GB54" s="4">
        <f>'53'!GB1</f>
        <v>2.6325719350281249E-4</v>
      </c>
      <c r="GC54" s="4">
        <f>'53'!GC1</f>
        <v>7.3662587317328332E-2</v>
      </c>
      <c r="GD54" s="4">
        <f>'53'!GD1</f>
        <v>7.4900171701365341E-3</v>
      </c>
      <c r="GE54" s="4">
        <f>'53'!GE1</f>
        <v>2.4900223202942683E-3</v>
      </c>
      <c r="GF54" s="4">
        <f>'53'!GF1</f>
        <v>8.5554266602386412E-3</v>
      </c>
      <c r="GG54" s="4">
        <f>'53'!GG1</f>
        <v>2.8003983958861677E-2</v>
      </c>
      <c r="GH54" s="4">
        <f>'53'!GH1</f>
        <v>1.4019811906759804E-2</v>
      </c>
      <c r="GI54" s="4">
        <f>'53'!GI1</f>
        <v>2.3826459213482032E-2</v>
      </c>
      <c r="GJ54" s="4">
        <f>'53'!GJ1</f>
        <v>2.2504016480273316E-2</v>
      </c>
      <c r="GK54" s="4">
        <f>'53'!GK1</f>
        <v>2.2114544413643484E-2</v>
      </c>
      <c r="GL54" s="4">
        <f>'53'!GL1</f>
        <v>3.7652360100739753E-2</v>
      </c>
      <c r="GM54" s="4">
        <f>'53'!GM1</f>
        <v>2.1569150964985889E-2</v>
      </c>
      <c r="GN54" s="4">
        <f>'53'!GN1</f>
        <v>0.22179250932116756</v>
      </c>
      <c r="GO54" s="4">
        <f>'53'!GO1</f>
        <v>0.26206214501546005</v>
      </c>
      <c r="GP54" s="4">
        <f>'53'!GP1</f>
        <v>0.25250467036278174</v>
      </c>
      <c r="GQ54" s="4">
        <f>'53'!GQ1</f>
        <v>0.29415042516036749</v>
      </c>
      <c r="GR54" s="4">
        <f>'53'!GR1</f>
        <v>0.36529429072719943</v>
      </c>
      <c r="GS54" s="4">
        <f>'53'!GS1</f>
        <v>1.4127366683318501</v>
      </c>
      <c r="GT54" s="4">
        <f>'53'!GT1</f>
        <v>1.3918931596702382</v>
      </c>
      <c r="GU54" s="4">
        <f>'53'!GU1</f>
        <v>1.6422765758707967</v>
      </c>
      <c r="GV54" s="4">
        <f>'53'!GV1</f>
        <v>1.6922940231841834</v>
      </c>
      <c r="GW54" s="4">
        <f>'53'!GW1</f>
        <v>1.5324395453505226</v>
      </c>
      <c r="GX54" s="4">
        <f>'53'!GX1</f>
        <v>1.6434689796174931</v>
      </c>
      <c r="GY54" s="4">
        <f>'53'!GY1</f>
        <v>1.6578624506979489</v>
      </c>
      <c r="GZ54" s="4">
        <f>'53'!GZ1</f>
        <v>1.8848947247499095</v>
      </c>
      <c r="HA54" s="4">
        <f>'53'!HA1</f>
        <v>1.9533466263590653</v>
      </c>
      <c r="HB54" s="4">
        <f>'53'!HB1</f>
        <v>1.8145044762050064</v>
      </c>
      <c r="HC54" s="4">
        <f>'53'!HC1</f>
        <v>0.50257717463583762</v>
      </c>
      <c r="HD54" s="4">
        <f>'53'!HD1</f>
        <v>0.5181337732242467</v>
      </c>
      <c r="HE54" s="4">
        <f>'53'!HE1</f>
        <v>0.65295814752320114</v>
      </c>
      <c r="HF54" s="4">
        <f>'53'!HF1</f>
        <v>0.60568460033170402</v>
      </c>
      <c r="HG54" s="4">
        <f>'53'!HG1</f>
        <v>0.54509170362782389</v>
      </c>
      <c r="HH54" s="4">
        <f>'53'!HH1</f>
        <v>2.3826459213482032E-2</v>
      </c>
      <c r="HI54" s="4">
        <f>'53'!HI1</f>
        <v>2.2504016480273316E-2</v>
      </c>
      <c r="HJ54" s="4">
        <f>'53'!HJ1</f>
        <v>2.2114544413643484E-2</v>
      </c>
      <c r="HK54" s="4">
        <f>'53'!HK1</f>
        <v>3.7652360100739753E-2</v>
      </c>
      <c r="HL54" s="4">
        <f>'53'!HL1</f>
        <v>2.1569150964985889E-2</v>
      </c>
      <c r="HM54" s="4">
        <f>'53'!HM1</f>
        <v>1.4579645944506383</v>
      </c>
      <c r="HN54" s="4">
        <f>'53'!HN1</f>
        <v>1.418439064814851</v>
      </c>
      <c r="HO54" s="4">
        <f>'53'!HO1</f>
        <v>1.6973077618416295</v>
      </c>
      <c r="HP54" s="4">
        <f>'53'!HP1</f>
        <v>1.7537119264283896</v>
      </c>
      <c r="HQ54" s="4">
        <f>'53'!HQ1</f>
        <v>1.5665927443522989</v>
      </c>
      <c r="HR54" s="4">
        <f>'53'!HR1</f>
        <v>1.3904983065754248</v>
      </c>
      <c r="HS54" s="4">
        <f>'53'!HS1</f>
        <v>1.6887572119133012</v>
      </c>
      <c r="HT54" s="4">
        <f>'53'!HT1</f>
        <v>1.3386943233628938</v>
      </c>
      <c r="HU54" s="4">
        <f>'53'!HU1</f>
        <v>1.0007201065757731</v>
      </c>
      <c r="HV54" s="4">
        <f>'53'!HV1</f>
        <v>1.2713187629197022</v>
      </c>
      <c r="HW54" s="4">
        <f>'53'!HW1</f>
        <v>0.82255303054383244</v>
      </c>
      <c r="HX54" s="4">
        <f>'53'!HX1</f>
        <v>0.80170314157412048</v>
      </c>
      <c r="HY54" s="4">
        <f>'53'!HY1</f>
        <v>0.92651497139196437</v>
      </c>
      <c r="HZ54" s="4">
        <f>'53'!HZ1</f>
        <v>1.0204338427457358</v>
      </c>
      <c r="IA54" s="4">
        <f>'53'!IA1</f>
        <v>0.86197005987845876</v>
      </c>
      <c r="IB54" s="4">
        <f>'53'!IB1</f>
        <v>1.9897441636194282</v>
      </c>
      <c r="IC54" s="4">
        <f>'53'!IC1</f>
        <v>1.9300035081233804</v>
      </c>
      <c r="ID54" s="4">
        <f>'53'!ID1</f>
        <v>1.5314917254546818</v>
      </c>
      <c r="IE54" s="4">
        <f>'53'!IE1</f>
        <v>1.651024311089218</v>
      </c>
      <c r="IF54" s="4">
        <f>'53'!IF1</f>
        <v>1.8345536968267218</v>
      </c>
      <c r="IG54" s="4">
        <f>'53'!IG1</f>
        <v>1.9100914998010874</v>
      </c>
      <c r="IH54" s="4">
        <f>'53'!IH1</f>
        <v>1.0763765541740675</v>
      </c>
      <c r="II54" s="4">
        <f>'53'!II1</f>
        <v>2.1401494441406963</v>
      </c>
      <c r="IJ54" s="4">
        <f>'53'!IJ1</f>
        <v>13.419077404222049</v>
      </c>
      <c r="IK54" s="4">
        <f>'53'!IK1</f>
        <v>7.2103825136612025</v>
      </c>
      <c r="IL54" s="4">
        <f>'53'!IL1</f>
        <v>2.3826459213482032E-2</v>
      </c>
      <c r="IM54" s="4">
        <f>'53'!IM1</f>
        <v>2.2504016480273316E-2</v>
      </c>
      <c r="IN54" s="4">
        <f>'53'!IN1</f>
        <v>2.2114544413643484E-2</v>
      </c>
      <c r="IO54" s="4">
        <f>'53'!IO1</f>
        <v>3.7652360100739753E-2</v>
      </c>
      <c r="IP54" s="4">
        <f>'53'!IP1</f>
        <v>2.1569150964985889E-2</v>
      </c>
      <c r="IQ54" s="4">
        <f>'53'!IQ1</f>
        <v>1.4579645944506383</v>
      </c>
      <c r="IR54" s="4">
        <f>'53'!IR1</f>
        <v>1.418439064814851</v>
      </c>
      <c r="IS54" s="4">
        <f>'53'!IS1</f>
        <v>1.6973077618416295</v>
      </c>
      <c r="IT54" s="4">
        <f>'53'!IT1</f>
        <v>1.7537119264283896</v>
      </c>
      <c r="IU54" s="4">
        <f>'53'!IU1</f>
        <v>1.5665927443522989</v>
      </c>
      <c r="IV54" s="4">
        <f>'53'!IV1</f>
        <v>1.3904983065754248</v>
      </c>
      <c r="IW54" s="4">
        <f>'53'!IW1</f>
        <v>1.6887572119133012</v>
      </c>
      <c r="IX54" s="4">
        <f>'53'!IX1</f>
        <v>1.3386943233628938</v>
      </c>
      <c r="IY54" s="4">
        <f>'53'!IY1</f>
        <v>1.0007201065757731</v>
      </c>
      <c r="IZ54" s="4">
        <f>'53'!IZ1</f>
        <v>1.2713187629197022</v>
      </c>
      <c r="JA54" s="4">
        <f>'53'!JA1</f>
        <v>0.85978753380584094</v>
      </c>
      <c r="JB54" s="4">
        <f>'53'!JB1</f>
        <v>0.8320316155089893</v>
      </c>
      <c r="JC54" s="4">
        <f>'53'!JC1</f>
        <v>0.84830603526562165</v>
      </c>
      <c r="JD54" s="4">
        <f>'53'!JD1</f>
        <v>1.3573378223471615</v>
      </c>
      <c r="JE54" s="4">
        <f>'53'!JE1</f>
        <v>1.0548615178934226</v>
      </c>
      <c r="JF54" s="4">
        <f>'53'!JF1</f>
        <v>0.49742282536416238</v>
      </c>
      <c r="JG54" s="4">
        <f>'53'!JG1</f>
        <v>0.48186622677575336</v>
      </c>
      <c r="JH54" s="4">
        <f>'53'!JH1</f>
        <v>0.34704185247679886</v>
      </c>
      <c r="JI54" s="4">
        <f>'53'!JI1</f>
        <v>0.39431320585835006</v>
      </c>
      <c r="JJ54" s="4">
        <f>'53'!JJ1</f>
        <v>0.45490829637217617</v>
      </c>
      <c r="JK54" s="4">
        <f>'53'!JK1</f>
        <v>6.6232436187616255</v>
      </c>
      <c r="JL54" s="4">
        <f>'53'!JL1</f>
        <v>-22.664196428571429</v>
      </c>
      <c r="JM54" s="4">
        <f>'53'!JM1</f>
        <v>34.472589357545111</v>
      </c>
      <c r="JN54" s="4">
        <f>'53'!JN1</f>
        <v>10.595975726604918</v>
      </c>
      <c r="JO54" s="4">
        <f>'53'!JO1</f>
        <v>14.804968421052632</v>
      </c>
      <c r="JP54" s="4">
        <f>'53'!JP1</f>
        <v>2.3826459213482032E-2</v>
      </c>
      <c r="JQ54" s="4">
        <f>'53'!JQ1</f>
        <v>2.2504016480273316E-2</v>
      </c>
      <c r="JR54" s="4">
        <f>'53'!JR1</f>
        <v>2.2114544413643484E-2</v>
      </c>
      <c r="JS54" s="4">
        <f>'53'!JS1</f>
        <v>3.7652360100739753E-2</v>
      </c>
      <c r="JT54" s="4">
        <f>'53'!JT1</f>
        <v>2.1569150964985889E-2</v>
      </c>
      <c r="JU54" s="4">
        <f>'53'!JU1</f>
        <v>5.1484611612679913E-2</v>
      </c>
      <c r="JV54" s="4">
        <f>'53'!JV1</f>
        <v>-1.5541977910963895E-2</v>
      </c>
      <c r="JW54" s="4">
        <f>'53'!JW1</f>
        <v>9.7986772179910059E-3</v>
      </c>
      <c r="JX54" s="4">
        <f>'53'!JX1</f>
        <v>3.1859253530872239E-2</v>
      </c>
      <c r="JY54" s="4">
        <f>'53'!JY1</f>
        <v>2.0814454258155323E-2</v>
      </c>
      <c r="JZ54" s="4">
        <f>'53'!JZ1</f>
        <v>4</v>
      </c>
      <c r="KA54" s="4">
        <f>'53'!KA1</f>
        <v>4</v>
      </c>
      <c r="KB54" s="4">
        <f>'53'!KB1</f>
        <v>4</v>
      </c>
      <c r="KC54" s="4">
        <f>'53'!KC1</f>
        <v>4</v>
      </c>
      <c r="KD54" s="4">
        <f>'53'!KD1</f>
        <v>4</v>
      </c>
      <c r="KE54" s="4">
        <f>'53'!KE1</f>
        <v>2</v>
      </c>
      <c r="KF54" s="4">
        <f>'53'!KF1</f>
        <v>0</v>
      </c>
      <c r="KG54" s="4">
        <f>'53'!KG1</f>
        <v>4</v>
      </c>
      <c r="KH54" s="4">
        <f>'53'!KH1</f>
        <v>2</v>
      </c>
      <c r="KI54" s="4">
        <f>'53'!KI1</f>
        <v>3</v>
      </c>
      <c r="KJ54" s="4">
        <f>'53'!KJ1</f>
        <v>1</v>
      </c>
      <c r="KK54" s="4">
        <f>'53'!KK1</f>
        <v>1</v>
      </c>
      <c r="KL54" s="4">
        <f>'53'!KL1</f>
        <v>1</v>
      </c>
      <c r="KM54" s="4">
        <f>'53'!KM1</f>
        <v>1</v>
      </c>
      <c r="KN54" s="4">
        <f>'53'!KN1</f>
        <v>1</v>
      </c>
      <c r="KO54" s="4">
        <f>'53'!KO1</f>
        <v>2</v>
      </c>
      <c r="KP54" s="4">
        <f>'53'!KP1</f>
        <v>0</v>
      </c>
      <c r="KQ54" s="4">
        <f>'53'!KQ1</f>
        <v>1</v>
      </c>
      <c r="KR54" s="4">
        <f>'53'!KR1</f>
        <v>1</v>
      </c>
      <c r="KS54" s="4">
        <f>'53'!KS1</f>
        <v>1</v>
      </c>
      <c r="KT54" s="4">
        <f>'53'!KT1</f>
        <v>3</v>
      </c>
      <c r="KU54" s="4">
        <f>'53'!KU1</f>
        <v>2</v>
      </c>
      <c r="KV54" s="4">
        <f>'53'!KV1</f>
        <v>4</v>
      </c>
      <c r="KW54" s="4">
        <f>'53'!KW1</f>
        <v>3</v>
      </c>
      <c r="KX54" s="4">
        <f>'53'!KX1</f>
        <v>3.5</v>
      </c>
      <c r="KY54" s="4">
        <f>'53'!KY1</f>
        <v>1.5</v>
      </c>
      <c r="KZ54" s="4">
        <f>'53'!KZ1</f>
        <v>0.5</v>
      </c>
      <c r="LA54" s="4">
        <f>'53'!LA1</f>
        <v>1</v>
      </c>
      <c r="LB54" s="4">
        <f>'53'!LB1</f>
        <v>1</v>
      </c>
      <c r="LC54" s="4">
        <f>'53'!LC1</f>
        <v>1</v>
      </c>
      <c r="LD54" s="4">
        <f>'53'!LD1</f>
        <v>2.25</v>
      </c>
      <c r="LE54" s="4">
        <f>'53'!LE1</f>
        <v>1.25</v>
      </c>
      <c r="LF54" s="4">
        <f>'53'!LF1</f>
        <v>2.5</v>
      </c>
      <c r="LG54" s="4">
        <f>'53'!LG1</f>
        <v>2</v>
      </c>
      <c r="LH54" s="4">
        <f>'53'!LH1</f>
        <v>2.25</v>
      </c>
      <c r="LI54" s="4">
        <f>'53'!LI1</f>
        <v>0.70871759096683262</v>
      </c>
      <c r="LJ54" s="4">
        <f>'53'!LJ1</f>
        <v>0.68479981778891286</v>
      </c>
      <c r="LK54" s="4">
        <f>'53'!LK1</f>
        <v>0.53574242314121667</v>
      </c>
      <c r="LL54" s="4">
        <f>'53'!LL1</f>
        <v>0.62179225505593883</v>
      </c>
      <c r="LM54" s="4">
        <f>'53'!LM1</f>
        <v>0.69468713596272258</v>
      </c>
      <c r="LN54" s="4">
        <f>'53'!LN1</f>
        <v>0.23697953765454324</v>
      </c>
      <c r="LO54" s="4">
        <f>'53'!LO1</f>
        <v>0.31569042761745369</v>
      </c>
      <c r="LP54" s="4">
        <f>'53'!LP1</f>
        <v>0.25385813135492608</v>
      </c>
      <c r="LQ54" s="4">
        <f>'53'!LQ1</f>
        <v>9.4769786297035558E-2</v>
      </c>
      <c r="LR54" s="4">
        <f>'53'!LR1</f>
        <v>0.24348762848488029</v>
      </c>
      <c r="LS54" s="4">
        <f>'53'!LS1</f>
        <v>0.70471583258620629</v>
      </c>
      <c r="LT54" s="4">
        <f>'53'!LT1</f>
        <v>0.69163301683599077</v>
      </c>
      <c r="LU54" s="4">
        <f>'53'!LU1</f>
        <v>0.81688599795106664</v>
      </c>
      <c r="LV54" s="4">
        <f>'53'!LV1</f>
        <v>0.83773375044973108</v>
      </c>
      <c r="LW54" s="4">
        <f>'53'!LW1</f>
        <v>0.75861322101500606</v>
      </c>
      <c r="LX54" s="4">
        <f>'53'!LX1</f>
        <v>0.12046117368503313</v>
      </c>
      <c r="LY54" s="4">
        <f>'53'!LY1</f>
        <v>4.1339644605606324E-2</v>
      </c>
      <c r="LZ54" s="4">
        <f>'53'!LZ1</f>
        <v>0.19721947884220922</v>
      </c>
      <c r="MA54" s="4">
        <f>'53'!MA1</f>
        <v>0.56815716121709814</v>
      </c>
      <c r="MB54" s="4">
        <f>'53'!MB1</f>
        <v>0.24655187902380596</v>
      </c>
      <c r="MC54" s="4">
        <f>'53'!MC1</f>
        <v>0.30603125279693422</v>
      </c>
      <c r="MD54" s="4">
        <f>'53'!MD1</f>
        <v>0.29422438215930524</v>
      </c>
      <c r="ME54" s="4">
        <f>'53'!ME1</f>
        <v>0.32415839698868754</v>
      </c>
      <c r="MF54" s="4">
        <f>'53'!MF1</f>
        <v>0.44176526765293672</v>
      </c>
      <c r="MG54" s="4">
        <f>'53'!MG1</f>
        <v>0.36289145016658347</v>
      </c>
      <c r="MH54" s="4">
        <f>'53'!MH1</f>
        <v>0.70871759096683262</v>
      </c>
      <c r="MI54" s="4">
        <f>'53'!MI1</f>
        <v>0.68479981778891286</v>
      </c>
      <c r="MJ54" s="4">
        <f>'53'!MJ1</f>
        <v>0.53574242314121667</v>
      </c>
      <c r="MK54" s="4">
        <f>'53'!MK1</f>
        <v>0.62179225505593883</v>
      </c>
      <c r="ML54" s="4">
        <f>'53'!ML1</f>
        <v>0.69468713596272258</v>
      </c>
      <c r="MM54" s="4">
        <f>'53'!MM1</f>
        <v>0.99484565072832476</v>
      </c>
      <c r="MN54" s="4">
        <f>'53'!MN1</f>
        <v>0.96373245355150672</v>
      </c>
      <c r="MO54" s="4">
        <f>'53'!MO1</f>
        <v>0.69408370495359772</v>
      </c>
      <c r="MP54" s="4">
        <f>'53'!MP1</f>
        <v>0.78862641171670012</v>
      </c>
      <c r="MQ54" s="4">
        <f>'53'!MQ1</f>
        <v>0.90981659274435234</v>
      </c>
      <c r="MR54" s="4">
        <f>'53'!MR1</f>
        <v>0.98974416361942819</v>
      </c>
      <c r="MS54" s="4">
        <f>'53'!MS1</f>
        <v>0.93000350812338028</v>
      </c>
      <c r="MT54" s="4">
        <f>'53'!MT1</f>
        <v>0.53149172545468182</v>
      </c>
      <c r="MU54" s="4">
        <f>'53'!MU1</f>
        <v>0.65102068905566346</v>
      </c>
      <c r="MV54" s="4">
        <f>'53'!MV1</f>
        <v>0.83455369682672176</v>
      </c>
      <c r="MW54" s="4">
        <f>'53'!MW1</f>
        <v>0.93279226039392371</v>
      </c>
      <c r="MX54" s="4">
        <f>'53'!MX1</f>
        <v>1.1397429328818693</v>
      </c>
      <c r="MY54" s="4">
        <f>'53'!MY1</f>
        <v>0.76014114649316811</v>
      </c>
      <c r="MZ54" s="4">
        <f>'53'!MZ1</f>
        <v>0.54707456703592128</v>
      </c>
      <c r="NA54" s="4">
        <f>'53'!NA1</f>
        <v>0.73665281875288502</v>
      </c>
      <c r="NB54" s="4">
        <f>'53'!NB1</f>
        <v>0.35484141728077667</v>
      </c>
      <c r="NC54" s="4">
        <f>'53'!NC1</f>
        <v>0.37851042186835337</v>
      </c>
      <c r="ND54" s="4">
        <f>'53'!ND1</f>
        <v>0.32162128604178591</v>
      </c>
      <c r="NE54" s="4">
        <f>'53'!NE1</f>
        <v>0.22936126961124698</v>
      </c>
      <c r="NF54" s="4">
        <f>'53'!NF1</f>
        <v>0.3305077572777943</v>
      </c>
      <c r="NG54" s="4">
        <f>'53'!NG1</f>
        <v>0.12772818799713004</v>
      </c>
      <c r="NH54" s="4">
        <f>'53'!NH1</f>
        <v>0.25082978770800385</v>
      </c>
      <c r="NI54" s="4">
        <f>'53'!NI1</f>
        <v>0.66965851423990608</v>
      </c>
      <c r="NJ54" s="4">
        <f>'53'!NJ1</f>
        <v>0.12817897048763216</v>
      </c>
      <c r="NK54" s="4">
        <f>'53'!NK1</f>
        <v>0.48704517631003269</v>
      </c>
      <c r="NL54" s="4">
        <f>'53'!NL1</f>
        <v>0.23697953765454327</v>
      </c>
      <c r="NM54" s="4">
        <f>'53'!NM1</f>
        <v>0.31569042761745375</v>
      </c>
      <c r="NN54" s="4">
        <f>'53'!NN1</f>
        <v>0.25385813135492608</v>
      </c>
      <c r="NO54" s="4">
        <f>'53'!NO1</f>
        <v>9.4769786297035558E-2</v>
      </c>
      <c r="NP54" s="4">
        <f>'53'!NP1</f>
        <v>0.24348762848488026</v>
      </c>
      <c r="NQ54" s="4">
        <f>'53'!NQ1</f>
        <v>0.55619932263016991</v>
      </c>
      <c r="NR54" s="4">
        <f>'53'!NR1</f>
        <v>0.6755028847653205</v>
      </c>
      <c r="NS54" s="4">
        <f>'53'!NS1</f>
        <v>0.53547772934515758</v>
      </c>
      <c r="NT54" s="4">
        <f>'53'!NT1</f>
        <v>0.40028804263030926</v>
      </c>
      <c r="NU54" s="4">
        <f>'53'!NU1</f>
        <v>0.50852750516788092</v>
      </c>
      <c r="NV54" s="4">
        <f>'53'!NV1</f>
        <v>0.27881006653014367</v>
      </c>
      <c r="NW54" s="4">
        <f>'53'!NW1</f>
        <v>0.40246996923630196</v>
      </c>
      <c r="NX54" s="4">
        <f>'53'!NX1</f>
        <v>0.29674807159214173</v>
      </c>
      <c r="NY54" s="4">
        <f>'53'!NY1</f>
        <v>8.766464543643656E-4</v>
      </c>
      <c r="NZ54" s="4">
        <f>'53'!NZ1</f>
        <v>0.24529641576670336</v>
      </c>
      <c r="OA54" s="4">
        <f>'53'!OA1</f>
        <v>0.70636833416592504</v>
      </c>
      <c r="OB54" s="4">
        <f>'53'!OB1</f>
        <v>0.69594657983511909</v>
      </c>
      <c r="OC54" s="4">
        <f>'53'!OC1</f>
        <v>0.82113828793539834</v>
      </c>
      <c r="OD54" s="4">
        <f>'53'!OD1</f>
        <v>0.84614701159209171</v>
      </c>
      <c r="OE54" s="4">
        <f>'53'!OE1</f>
        <v>0.76621977267526131</v>
      </c>
      <c r="OF54" s="4">
        <f>'53'!OF1</f>
        <v>0.71002806681498187</v>
      </c>
      <c r="OG54" s="4">
        <f>'53'!OG1</f>
        <v>0.7221367063757641</v>
      </c>
      <c r="OH54" s="4">
        <f>'53'!OH1</f>
        <v>1.1830536894542061</v>
      </c>
      <c r="OI54" s="4">
        <f>'53'!OI1</f>
        <v>1.0729377041154118</v>
      </c>
      <c r="OJ54" s="4">
        <f>'53'!OJ1</f>
        <v>0.84216948645006739</v>
      </c>
      <c r="OK54" s="4">
        <f>'53'!OK1</f>
        <v>1.1545419312384595</v>
      </c>
      <c r="OL54" s="4">
        <f>'53'!OL1</f>
        <v>1.1806878035697486</v>
      </c>
      <c r="OM54" s="4">
        <f>'53'!OM1</f>
        <v>0.86999777538752976</v>
      </c>
      <c r="ON54" s="4">
        <f>'53'!ON1</f>
        <v>0.84416932959119517</v>
      </c>
      <c r="OO54" s="4">
        <f>'53'!OO1</f>
        <v>1.0572584157799763</v>
      </c>
      <c r="OP54" s="4">
        <f>'53'!OP1</f>
        <v>0.18368423187700297</v>
      </c>
      <c r="OQ54" s="4">
        <f>'53'!OQ1</f>
        <v>6.0606925554334536E-2</v>
      </c>
      <c r="OR54" s="4">
        <f>'53'!OR1</f>
        <v>0.23951748535637651</v>
      </c>
      <c r="OS54" s="4">
        <f>'53'!OS1</f>
        <v>0.78410535820684657</v>
      </c>
      <c r="OT54" s="4">
        <f>'53'!OT1</f>
        <v>0.34612875236256752</v>
      </c>
      <c r="OU54" s="4">
        <f>'53'!OU1</f>
        <v>6.558057403952632</v>
      </c>
      <c r="OV54" s="4">
        <f>'53'!OV1</f>
        <v>6.8209440138231461</v>
      </c>
      <c r="OW54" s="4">
        <f>'53'!OW1</f>
        <v>8.2340326239133503</v>
      </c>
      <c r="OX54" s="4">
        <f>'53'!OX1</f>
        <v>7.2459288190097864</v>
      </c>
      <c r="OY54" s="4">
        <f>'53'!OY1</f>
        <v>7.1231262164994762</v>
      </c>
      <c r="OZ54" s="4">
        <f>'53'!OZ1</f>
        <v>0.14980034340273068</v>
      </c>
      <c r="PA54" s="4">
        <f>'53'!PA1</f>
        <v>4.9800446405885365E-2</v>
      </c>
      <c r="PB54" s="4">
        <f>'53'!PB1</f>
        <v>0.17110853320477282</v>
      </c>
      <c r="PC54" s="4">
        <f>'53'!PC1</f>
        <v>0.56007967917723356</v>
      </c>
      <c r="PD54" s="4">
        <f>'53'!PD1</f>
        <v>0.2803962381351961</v>
      </c>
      <c r="PE54" s="4">
        <f>'53'!PE1</f>
        <v>0.21256843748349577</v>
      </c>
      <c r="PF54" s="4">
        <f>'53'!PF1</f>
        <v>7.2004148433669563E-2</v>
      </c>
      <c r="PG54" s="4">
        <f>'53'!PG1</f>
        <v>0.20946439727691674</v>
      </c>
      <c r="PH54" s="4">
        <f>'53'!PH1</f>
        <v>0.66856525581852111</v>
      </c>
      <c r="PI54" s="4">
        <f>'53'!PI1</f>
        <v>0.36961686188388959</v>
      </c>
      <c r="PJ54" s="4">
        <f>'53'!PJ1</f>
        <v>1.9952906892029725</v>
      </c>
      <c r="PK54" s="4">
        <f>'53'!PK1</f>
        <v>45.047441860465121</v>
      </c>
      <c r="PL54" s="4">
        <f>'53'!PL1</f>
        <v>0.70007832480818422</v>
      </c>
      <c r="PM54" s="4">
        <f>'53'!PM1</f>
        <v>0.71155502392344494</v>
      </c>
      <c r="PN54" s="4">
        <f>'53'!PN1</f>
        <v>0.87125824901011883</v>
      </c>
      <c r="PO54" s="12">
        <f>'53'!PO1</f>
        <v>0.72064287017669926</v>
      </c>
      <c r="PP54" s="4">
        <f>'53'!PP1</f>
        <v>0.73715705341018423</v>
      </c>
      <c r="PQ54" s="4">
        <f>'53'!PQ1</f>
        <v>0.52863485646677899</v>
      </c>
      <c r="PR54" s="4">
        <f>'53'!PR1</f>
        <v>0.52700410244895102</v>
      </c>
      <c r="PS54" s="4">
        <f>'53'!PS1</f>
        <v>0.64734469925785609</v>
      </c>
      <c r="PT54" s="4">
        <f>'53'!PT1</f>
        <v>0.24535537206327998</v>
      </c>
      <c r="PU54" s="4">
        <f>'53'!PU1</f>
        <v>0.345821756140412</v>
      </c>
      <c r="PV54" s="4">
        <f>'53'!PV1</f>
        <v>0.42167882202008727</v>
      </c>
      <c r="PW54" s="4">
        <f>'53'!PW1</f>
        <v>0.13753161715808926</v>
      </c>
      <c r="PX54" s="4">
        <f>'53'!PX1</f>
        <v>0.35284239597072942</v>
      </c>
      <c r="PY54" s="4">
        <f>'53'!PY1</f>
        <v>0.85697944407312221</v>
      </c>
      <c r="PZ54" s="4">
        <f>'53'!PZ1</f>
        <v>0.86625702992687736</v>
      </c>
      <c r="QA54" s="4">
        <f>'53'!QA1</f>
        <v>0.95806325092571143</v>
      </c>
      <c r="QB54" s="4">
        <f>'53'!QB1</f>
        <v>0.92108468176623293</v>
      </c>
      <c r="QC54" s="4">
        <f>'53'!QC1</f>
        <v>0.88854922496843491</v>
      </c>
      <c r="QD54" s="4">
        <f>'53'!QD1</f>
        <v>2.9104166741811959</v>
      </c>
      <c r="QE54" s="4">
        <f>'53'!QE1</f>
        <v>5.4893576950812371</v>
      </c>
      <c r="QF54" s="4">
        <f>'53'!QF1</f>
        <v>3.5388365926849228</v>
      </c>
      <c r="QG54" s="4">
        <f>'53'!QG1</f>
        <v>3.374283650585792</v>
      </c>
      <c r="QH54" s="4">
        <f>'53'!QH1</f>
        <v>3.1548439234060424</v>
      </c>
      <c r="QI54" s="4">
        <f>'53'!QI1</f>
        <v>1.4859808369654683</v>
      </c>
      <c r="QJ54" s="4">
        <f>'53'!QJ1</f>
        <v>2.5975538863929235</v>
      </c>
      <c r="QK54" s="4">
        <f>'53'!QK1</f>
        <v>1.7830192679470194</v>
      </c>
      <c r="QL54" s="4">
        <f>'53'!QL1</f>
        <v>1.6163864673521211</v>
      </c>
      <c r="QM54" s="4">
        <f>'53'!QM1</f>
        <v>1.6140689853664396</v>
      </c>
    </row>
    <row r="55" spans="1:455" x14ac:dyDescent="0.25">
      <c r="A55" s="6" t="s">
        <v>542</v>
      </c>
      <c r="B55" s="4">
        <f>MEDIAN(HM2:HM101)</f>
        <v>1.4660195859333487</v>
      </c>
      <c r="C55" s="4">
        <f t="shared" ref="C55:F55" si="40">MEDIAN(HN2:HN101)</f>
        <v>1.5435306453072095</v>
      </c>
      <c r="D55" s="4">
        <f t="shared" si="40"/>
        <v>1.5278581800844806</v>
      </c>
      <c r="E55" s="4">
        <f t="shared" si="40"/>
        <v>1.4976634974525673</v>
      </c>
      <c r="F55" s="4">
        <f t="shared" si="40"/>
        <v>1.4115127197615056</v>
      </c>
      <c r="N55">
        <f>IFERROR('54'!N1,0)</f>
        <v>38092</v>
      </c>
      <c r="O55" s="4">
        <f>'54'!O1</f>
        <v>62933</v>
      </c>
      <c r="P55" s="4">
        <f>'54'!P1</f>
        <v>28581</v>
      </c>
      <c r="Q55" s="4">
        <f>'54'!Q1</f>
        <v>24345</v>
      </c>
      <c r="R55" s="4">
        <f>'54'!R1</f>
        <v>36386</v>
      </c>
      <c r="S55" s="4">
        <f>'54'!S1</f>
        <v>48014</v>
      </c>
      <c r="T55" s="4">
        <f>'54'!T1</f>
        <v>83072</v>
      </c>
      <c r="U55" s="4">
        <f>'54'!U1</f>
        <v>35234</v>
      </c>
      <c r="V55" s="4">
        <f>'54'!V1</f>
        <v>20690</v>
      </c>
      <c r="W55" s="4">
        <f>'54'!W1</f>
        <v>40680</v>
      </c>
      <c r="X55" s="7">
        <f>'54'!X1</f>
        <v>2.5651213981233333E-2</v>
      </c>
      <c r="Y55" s="7">
        <f>'54'!Y1</f>
        <v>-0.20116022561713351</v>
      </c>
      <c r="Z55" s="7">
        <f>'54'!Z1</f>
        <v>0.20580967617437035</v>
      </c>
      <c r="AA55" s="7">
        <f>'54'!AA1</f>
        <v>0.14911153967891766</v>
      </c>
      <c r="AB55" s="7">
        <f>'54'!AB1</f>
        <v>-7.5434313917645171E-2</v>
      </c>
      <c r="AC55" s="7">
        <f>'54'!AC1</f>
        <v>-0.44454121675788555</v>
      </c>
      <c r="AD55" s="7">
        <f>'54'!AD1</f>
        <v>0.21083385862440052</v>
      </c>
      <c r="AE55" s="7">
        <f>'54'!AE1</f>
        <v>0.21595376665918647</v>
      </c>
      <c r="AF55" s="7">
        <f>'54'!AF1</f>
        <v>0.10942816164032905</v>
      </c>
      <c r="AG55" s="7">
        <f>'54'!AG1</f>
        <v>0.31376111129888129</v>
      </c>
      <c r="AH55" s="7">
        <f>'54'!AH1</f>
        <v>0.17131008818377064</v>
      </c>
      <c r="AI55" s="7">
        <f>'54'!AI1</f>
        <v>5.4995196926032663E-2</v>
      </c>
      <c r="AJ55" s="4">
        <f>'54'!AJ1</f>
        <v>238925</v>
      </c>
      <c r="AK55" s="4">
        <f>'54'!AK1</f>
        <v>549108</v>
      </c>
      <c r="AL55" s="4">
        <f>'54'!AL1</f>
        <v>85273</v>
      </c>
      <c r="AM55" s="4">
        <f>'54'!AM1</f>
        <v>-66622</v>
      </c>
      <c r="AN55" s="4">
        <f>'54'!AN1</f>
        <v>259915</v>
      </c>
      <c r="AO55" s="4">
        <f>'54'!AO1</f>
        <v>0.68860540200015752</v>
      </c>
      <c r="AP55" s="4">
        <f>'54'!AP1</f>
        <v>0.49745182498299706</v>
      </c>
      <c r="AQ55" s="4">
        <f>'54'!AQ1</f>
        <v>3.3660099208262358E-2</v>
      </c>
      <c r="AR55" s="4">
        <f>'54'!AR1</f>
        <v>5.7267183906410481E-2</v>
      </c>
      <c r="AS55" s="4">
        <f>'54'!AS1</f>
        <v>8.7395076081818304E-2</v>
      </c>
      <c r="AT55" s="4">
        <f>'54'!AT1</f>
        <v>1.4923274798540567</v>
      </c>
      <c r="AU55" s="4">
        <f>'54'!AU1</f>
        <v>1.0578190886420313</v>
      </c>
      <c r="AV55" s="4">
        <f>'54'!AV1</f>
        <v>0.41779320541252851</v>
      </c>
      <c r="AW55" s="4">
        <f>'54'!AW1</f>
        <v>0.35685144319201945</v>
      </c>
      <c r="AX55" s="4">
        <f>'54'!AX1</f>
        <v>0.55843479705127064</v>
      </c>
      <c r="AY55" s="4">
        <f>'54'!AY1</f>
        <v>2.7308869464787255</v>
      </c>
      <c r="AZ55" s="4">
        <f>'54'!AZ1</f>
        <v>2.3027839492178646</v>
      </c>
      <c r="BA55" s="4">
        <f>'54'!BA1</f>
        <v>1.427574754389912</v>
      </c>
      <c r="BB55" s="4">
        <f>'54'!BB1</f>
        <v>1.4011393416964395</v>
      </c>
      <c r="BC55" s="4">
        <f>'54'!BC1</f>
        <v>1.518352902096562</v>
      </c>
      <c r="BD55" s="4">
        <f>'54'!BD1</f>
        <v>329708</v>
      </c>
      <c r="BE55" s="4">
        <f>'54'!BE1</f>
        <v>287329</v>
      </c>
      <c r="BF55" s="4">
        <f>'54'!BF1</f>
        <v>199547</v>
      </c>
      <c r="BG55" s="4">
        <f>'54'!BG1</f>
        <v>155056</v>
      </c>
      <c r="BH55" s="4">
        <f>'54'!BH1</f>
        <v>162288</v>
      </c>
      <c r="BI55" s="4">
        <f>'54'!BI1</f>
        <v>2.520139032113264</v>
      </c>
      <c r="BJ55" s="4">
        <f>'54'!BJ1</f>
        <v>4.1816732734948436</v>
      </c>
      <c r="BK55" s="4">
        <f>'54'!BK1</f>
        <v>5.33481335224283</v>
      </c>
      <c r="BL55" s="4">
        <f>'54'!BL1</f>
        <v>5.041172221648953</v>
      </c>
      <c r="BM55" s="4">
        <f>'54'!BM1</f>
        <v>5.5121943705018239</v>
      </c>
      <c r="BN55" s="4">
        <f>'54'!BN1</f>
        <v>144.83327917584336</v>
      </c>
      <c r="BO55" s="4">
        <f>'54'!BO1</f>
        <v>87.285633316576735</v>
      </c>
      <c r="BP55" s="4">
        <f>'54'!BP1</f>
        <v>68.418513619890547</v>
      </c>
      <c r="BQ55" s="4">
        <f>'54'!BQ1</f>
        <v>72.403794980963681</v>
      </c>
      <c r="BR55" s="4">
        <f>'54'!BR1</f>
        <v>66.216823186293198</v>
      </c>
      <c r="BS55" s="4">
        <f>'54'!BS1</f>
        <v>6.1745345027969543E-2</v>
      </c>
      <c r="BT55" s="4">
        <f>'54'!BT1</f>
        <v>0.10462815798048852</v>
      </c>
      <c r="BU55" s="4">
        <f>'54'!BU1</f>
        <v>3.7958342906699853E-2</v>
      </c>
      <c r="BV55" s="4">
        <f>'54'!BV1</f>
        <v>3.8986869856399563E-2</v>
      </c>
      <c r="BW55" s="4">
        <f>'54'!BW1</f>
        <v>6.6958403568563085E-2</v>
      </c>
      <c r="BX55" s="4">
        <f>'54'!BX1</f>
        <v>7.7828441567072609E-2</v>
      </c>
      <c r="BY55" s="4">
        <f>'54'!BY1</f>
        <v>0.13810990004854595</v>
      </c>
      <c r="BZ55" s="4">
        <f>'54'!BZ1</f>
        <v>4.6794172841211387E-2</v>
      </c>
      <c r="CA55" s="4">
        <f>'54'!CA1</f>
        <v>3.3133634722896162E-2</v>
      </c>
      <c r="CB55" s="4">
        <f>'54'!CB1</f>
        <v>7.4860326971064317E-2</v>
      </c>
      <c r="CC55" s="4">
        <f>'54'!CC1</f>
        <v>0.11041479463172846</v>
      </c>
      <c r="CD55" s="4">
        <f>'54'!CD1</f>
        <v>0.20238164148674115</v>
      </c>
      <c r="CE55" s="4">
        <f>'54'!CE1</f>
        <v>0.12074982255720418</v>
      </c>
      <c r="CF55" s="4">
        <f>'54'!CF1</f>
        <v>0.1204732825938499</v>
      </c>
      <c r="CG55" s="4">
        <f>'54'!CG1</f>
        <v>0.18996157540826128</v>
      </c>
      <c r="CH55" s="4">
        <f>'54'!CH1</f>
        <v>4.5843713518912997E-2</v>
      </c>
      <c r="CI55" s="4">
        <f>'54'!CI1</f>
        <v>5.2377995798641053E-2</v>
      </c>
      <c r="CJ55" s="4">
        <f>'54'!CJ1</f>
        <v>2.6848064808848091E-2</v>
      </c>
      <c r="CK55" s="4">
        <f>'54'!CK1</f>
        <v>3.1145095590944447E-2</v>
      </c>
      <c r="CL55" s="4">
        <f>'54'!CL1</f>
        <v>4.0674608719564749E-2</v>
      </c>
      <c r="CM55" s="4">
        <f>'54'!CM1</f>
        <v>0.95415628648108697</v>
      </c>
      <c r="CN55" s="4">
        <f>'54'!CN1</f>
        <v>0.947622004201359</v>
      </c>
      <c r="CO55" s="4">
        <f>'54'!CO1</f>
        <v>0.97315193519115195</v>
      </c>
      <c r="CP55" s="4">
        <f>'54'!CP1</f>
        <v>0.96885490440905553</v>
      </c>
      <c r="CQ55" s="4">
        <f>'54'!CQ1</f>
        <v>0.95932539128043526</v>
      </c>
      <c r="CR55" s="4">
        <f>'54'!CR1</f>
        <v>4.8208934067714239E-2</v>
      </c>
      <c r="CS55" s="4">
        <f>'54'!CS1</f>
        <v>6.2449577818110009E-2</v>
      </c>
      <c r="CT55" s="4">
        <f>'54'!CT1</f>
        <v>2.5425357214659723E-2</v>
      </c>
      <c r="CU55" s="4">
        <f>'54'!CU1</f>
        <v>2.6847362077122343E-2</v>
      </c>
      <c r="CV55" s="4">
        <f>'54'!CV1</f>
        <v>4.2935309117469712E-2</v>
      </c>
      <c r="CW55" s="4">
        <f>'54'!CW1</f>
        <v>1.3468661303473217</v>
      </c>
      <c r="CX55" s="4">
        <f>'54'!CX1</f>
        <v>1.9975594022863148</v>
      </c>
      <c r="CY55" s="4">
        <f>'54'!CY1</f>
        <v>1.4138204439297331</v>
      </c>
      <c r="CZ55" s="4">
        <f>'54'!CZ1</f>
        <v>1.2517819938152683</v>
      </c>
      <c r="DA55" s="4">
        <f>'54'!DA1</f>
        <v>1.6461966242924337</v>
      </c>
      <c r="DB55" s="4">
        <f>'54'!DB1</f>
        <v>270.99946444259905</v>
      </c>
      <c r="DC55" s="4">
        <f>'54'!DC1</f>
        <v>182.72297663951207</v>
      </c>
      <c r="DD55" s="4">
        <f>'54'!DD1</f>
        <v>258.16573919774248</v>
      </c>
      <c r="DE55" s="4">
        <f>'54'!DE1</f>
        <v>291.58431883776149</v>
      </c>
      <c r="DF55" s="4">
        <f>'54'!DF1</f>
        <v>221.72321010370428</v>
      </c>
      <c r="DG55" s="4">
        <f>'54'!DG1</f>
        <v>3.5218944843108249</v>
      </c>
      <c r="DH55" s="4">
        <f>'54'!DH1</f>
        <v>4.3758799899481744</v>
      </c>
      <c r="DI55" s="4">
        <f>'54'!DI1</f>
        <v>2.2589356194033017</v>
      </c>
      <c r="DJ55" s="4">
        <f>'54'!DJ1</f>
        <v>1.9364511541948877</v>
      </c>
      <c r="DK55" s="4">
        <f>'54'!DK1</f>
        <v>2.976568452925616</v>
      </c>
      <c r="DL55" s="4">
        <f>'54'!DL1</f>
        <v>103.63740356958034</v>
      </c>
      <c r="DM55" s="4">
        <f>'54'!DM1</f>
        <v>83.411793933663816</v>
      </c>
      <c r="DN55" s="4">
        <f>'54'!DN1</f>
        <v>161.5805235283398</v>
      </c>
      <c r="DO55" s="4">
        <f>'54'!DO1</f>
        <v>188.48913343840832</v>
      </c>
      <c r="DP55" s="4">
        <f>'54'!DP1</f>
        <v>122.6244266753711</v>
      </c>
      <c r="DQ55" s="4">
        <f>'54'!DQ1</f>
        <v>5.427343448924538</v>
      </c>
      <c r="DR55" s="4">
        <f>'54'!DR1</f>
        <v>9.7218684510757427</v>
      </c>
      <c r="DS55" s="4">
        <f>'54'!DS1</f>
        <v>5.9381278831725917</v>
      </c>
      <c r="DT55" s="4">
        <f>'54'!DT1</f>
        <v>6.7500626074040815</v>
      </c>
      <c r="DU55" s="4">
        <f>'54'!DU1</f>
        <v>6.0658620105102559</v>
      </c>
      <c r="DV55" s="4">
        <f>'54'!DV1</f>
        <v>67.252054975869825</v>
      </c>
      <c r="DW55" s="4">
        <f>'54'!DW1</f>
        <v>37.544223297900324</v>
      </c>
      <c r="DX55" s="4">
        <f>'54'!DX1</f>
        <v>61.46718413295433</v>
      </c>
      <c r="DY55" s="4">
        <f>'54'!DY1</f>
        <v>54.073572532443606</v>
      </c>
      <c r="DZ55" s="4">
        <f>'54'!DZ1</f>
        <v>60.17281622423463</v>
      </c>
      <c r="EA55" s="4">
        <f>'54'!EA1</f>
        <v>4.3480149240454002</v>
      </c>
      <c r="EB55" s="4">
        <f>'54'!EB1</f>
        <v>5.4139169381474419</v>
      </c>
      <c r="EC55" s="4">
        <f>'54'!EC1</f>
        <v>2.2810315088012514</v>
      </c>
      <c r="ED55" s="4">
        <f>'54'!ED1</f>
        <v>2.0210308585316663</v>
      </c>
      <c r="EE55" s="4">
        <f>'54'!EE1</f>
        <v>2.8522968220413292</v>
      </c>
      <c r="EF55" s="4">
        <f>'54'!EF1</f>
        <v>83.946353997424509</v>
      </c>
      <c r="EG55" s="4">
        <f>'54'!EG1</f>
        <v>67.418840032092788</v>
      </c>
      <c r="EH55" s="4">
        <f>'54'!EH1</f>
        <v>160.01532578207048</v>
      </c>
      <c r="EI55" s="4">
        <f>'54'!EI1</f>
        <v>180.60090396896879</v>
      </c>
      <c r="EJ55" s="4">
        <f>'54'!EJ1</f>
        <v>127.96704647967778</v>
      </c>
      <c r="EK55" s="4">
        <f>'54'!EK1</f>
        <v>0.42055141582147471</v>
      </c>
      <c r="EL55" s="4">
        <f>'54'!EL1</f>
        <v>0.46653155819196263</v>
      </c>
      <c r="EM55" s="4">
        <f>'54'!EM1</f>
        <v>0.67094800898324869</v>
      </c>
      <c r="EN55" s="4">
        <f>'54'!EN1</f>
        <v>0.6681640058868652</v>
      </c>
      <c r="EO55" s="4">
        <f>'54'!EO1</f>
        <v>0.63143434447527846</v>
      </c>
      <c r="EP55" s="4">
        <f>'54'!EP1</f>
        <v>0.55921260582797472</v>
      </c>
      <c r="EQ55" s="4">
        <f>'54'!EQ1</f>
        <v>0.51698443204564648</v>
      </c>
      <c r="ER55" s="4">
        <f>'54'!ER1</f>
        <v>0.31435526862755775</v>
      </c>
      <c r="ES55" s="4">
        <f>'54'!ES1</f>
        <v>0.32361424057677185</v>
      </c>
      <c r="ET55" s="4">
        <f>'54'!ET1</f>
        <v>0.35248393484133583</v>
      </c>
      <c r="EU55" s="4">
        <f>'54'!EU1</f>
        <v>1.7882286443085307</v>
      </c>
      <c r="EV55" s="4">
        <f>'54'!EV1</f>
        <v>1.9342942224451862</v>
      </c>
      <c r="EW55" s="4">
        <f>'54'!EW1</f>
        <v>3.1811141717646265</v>
      </c>
      <c r="EX55" s="4">
        <f>'54'!EX1</f>
        <v>3.0900988727125172</v>
      </c>
      <c r="EY55" s="4">
        <f>'54'!EY1</f>
        <v>2.8370087290648622</v>
      </c>
      <c r="EZ55" s="4">
        <f>'54'!EZ1</f>
        <v>0.75204208817646889</v>
      </c>
      <c r="FA55" s="4">
        <f>'54'!FA1</f>
        <v>0.90240929759906352</v>
      </c>
      <c r="FB55" s="4">
        <f>'54'!FB1</f>
        <v>2.1343622198938723</v>
      </c>
      <c r="FC55" s="4">
        <f>'54'!FC1</f>
        <v>2.0646928413780818</v>
      </c>
      <c r="FD55" s="4">
        <f>'54'!FD1</f>
        <v>1.7913847471077142</v>
      </c>
      <c r="FE55" s="4">
        <f>'54'!FE1</f>
        <v>3.5148754055359978E-2</v>
      </c>
      <c r="FF55" s="4">
        <f>'54'!FF1</f>
        <v>7.0842139881767685E-2</v>
      </c>
      <c r="FG55" s="4">
        <f>'54'!FG1</f>
        <v>-3.7092038698808556E-3</v>
      </c>
      <c r="FH55" s="4">
        <f>'54'!FH1</f>
        <v>1.2017853330786603E-2</v>
      </c>
      <c r="FI55" s="4">
        <f>'54'!FI1</f>
        <v>1.964105494176888E-2</v>
      </c>
      <c r="FJ55" s="4">
        <f>'54'!FJ1</f>
        <v>0.11775815484472744</v>
      </c>
      <c r="FK55" s="4">
        <f>'54'!FK1</f>
        <v>0.34005666126187123</v>
      </c>
      <c r="FL55" s="4">
        <f>'54'!FL1</f>
        <v>-7.5396629024436111E-3</v>
      </c>
      <c r="FM55" s="4">
        <f>'54'!FM1</f>
        <v>2.0509120890446254E-2</v>
      </c>
      <c r="FN55" s="4">
        <f>'54'!FN1</f>
        <v>5.3597917984198364E-2</v>
      </c>
      <c r="FO55" s="4">
        <f>'54'!FO1</f>
        <v>8.8559088669236785E-2</v>
      </c>
      <c r="FP55" s="4">
        <f>'54'!FP1</f>
        <v>0.30687029283320794</v>
      </c>
      <c r="FQ55" s="4">
        <f>'54'!FQ1</f>
        <v>-1.6092371649711022E-2</v>
      </c>
      <c r="FR55" s="4">
        <f>'54'!FR1</f>
        <v>4.234503508546205E-2</v>
      </c>
      <c r="FS55" s="4">
        <f>'54'!FS1</f>
        <v>9.6014492753623185E-2</v>
      </c>
      <c r="FT55">
        <f>IFERROR('54'!FT1,0)</f>
        <v>0.96904339000253747</v>
      </c>
      <c r="FU55">
        <f>IFERROR('54'!FU1,0)</f>
        <v>2.9277759028012151</v>
      </c>
      <c r="FV55">
        <f>IFERROR('54'!FV1,0)</f>
        <v>-0.32594557590278966</v>
      </c>
      <c r="FW55">
        <f>IFERROR('54'!FW1,0)</f>
        <v>1.5145132743362832</v>
      </c>
      <c r="FX55">
        <f>IFERROR('54'!FX1,0)</f>
        <v>0.945018241611428</v>
      </c>
      <c r="FY55" s="4">
        <f>'54'!FY1</f>
        <v>0.53444120073720947</v>
      </c>
      <c r="FZ55" s="4">
        <f>'54'!FZ1</f>
        <v>0.47769380141381762</v>
      </c>
      <c r="GA55" s="4">
        <f>'54'!GA1</f>
        <v>0.26501778986050994</v>
      </c>
      <c r="GB55" s="4">
        <f>'54'!GB1</f>
        <v>0.24831168997551409</v>
      </c>
      <c r="GC55" s="4">
        <f>'54'!GC1</f>
        <v>0.29864633096067073</v>
      </c>
      <c r="GD55" s="4">
        <f>'54'!GD1</f>
        <v>6.1745345027969543E-2</v>
      </c>
      <c r="GE55" s="4">
        <f>'54'!GE1</f>
        <v>0.10462815798048852</v>
      </c>
      <c r="GF55" s="4">
        <f>'54'!GF1</f>
        <v>3.7958342906699853E-2</v>
      </c>
      <c r="GG55" s="4">
        <f>'54'!GG1</f>
        <v>3.8986869856399563E-2</v>
      </c>
      <c r="GH55" s="4">
        <f>'54'!GH1</f>
        <v>6.6958403568563085E-2</v>
      </c>
      <c r="GI55" s="4">
        <f>'54'!GI1</f>
        <v>7.7828441567072609E-2</v>
      </c>
      <c r="GJ55" s="4">
        <f>'54'!GJ1</f>
        <v>0.13810990004854595</v>
      </c>
      <c r="GK55" s="4">
        <f>'54'!GK1</f>
        <v>4.6794172841211387E-2</v>
      </c>
      <c r="GL55" s="4">
        <f>'54'!GL1</f>
        <v>3.3133634722896162E-2</v>
      </c>
      <c r="GM55" s="4">
        <f>'54'!GM1</f>
        <v>7.4860326971064317E-2</v>
      </c>
      <c r="GN55" s="4">
        <f>'54'!GN1</f>
        <v>8.104765439983401E-2</v>
      </c>
      <c r="GO55" s="4">
        <f>'54'!GO1</f>
        <v>8.31266251255212E-2</v>
      </c>
      <c r="GP55" s="4">
        <f>'54'!GP1</f>
        <v>6.6404854460480472E-2</v>
      </c>
      <c r="GQ55" s="4">
        <f>'54'!GQ1</f>
        <v>8.0071616053398159E-2</v>
      </c>
      <c r="GR55" s="4">
        <f>'54'!GR1</f>
        <v>9.20112180076995E-2</v>
      </c>
      <c r="GS55" s="4">
        <f>'54'!GS1</f>
        <v>1.3468661303473217</v>
      </c>
      <c r="GT55" s="4">
        <f>'54'!GT1</f>
        <v>1.9975594022863148</v>
      </c>
      <c r="GU55" s="4">
        <f>'54'!GU1</f>
        <v>1.4138204439297331</v>
      </c>
      <c r="GV55" s="4">
        <f>'54'!GV1</f>
        <v>1.2517819938152683</v>
      </c>
      <c r="GW55" s="4">
        <f>'54'!GW1</f>
        <v>1.6461966242924337</v>
      </c>
      <c r="GX55" s="4">
        <f>'54'!GX1</f>
        <v>2.0555180290507216</v>
      </c>
      <c r="GY55" s="4">
        <f>'54'!GY1</f>
        <v>2.8887114309084745</v>
      </c>
      <c r="GZ55" s="4">
        <f>'54'!GZ1</f>
        <v>1.8064408087048798</v>
      </c>
      <c r="HA55" s="4">
        <f>'54'!HA1</f>
        <v>1.5969160721349174</v>
      </c>
      <c r="HB55" s="4">
        <f>'54'!HB1</f>
        <v>2.1849831656275533</v>
      </c>
      <c r="HC55" s="4">
        <f>'54'!HC1</f>
        <v>0.42055141582147471</v>
      </c>
      <c r="HD55" s="4">
        <f>'54'!HD1</f>
        <v>0.46653155819196263</v>
      </c>
      <c r="HE55" s="4">
        <f>'54'!HE1</f>
        <v>0.67094800898324869</v>
      </c>
      <c r="HF55" s="4">
        <f>'54'!HF1</f>
        <v>0.6681640058868652</v>
      </c>
      <c r="HG55" s="4">
        <f>'54'!HG1</f>
        <v>0.63143434447527846</v>
      </c>
      <c r="HH55" s="4">
        <f>'54'!HH1</f>
        <v>7.7828441567072609E-2</v>
      </c>
      <c r="HI55" s="4">
        <f>'54'!HI1</f>
        <v>0.13810990004854595</v>
      </c>
      <c r="HJ55" s="4">
        <f>'54'!HJ1</f>
        <v>4.6794172841211387E-2</v>
      </c>
      <c r="HK55" s="4">
        <f>'54'!HK1</f>
        <v>3.3133634722896162E-2</v>
      </c>
      <c r="HL55" s="4">
        <f>'54'!HL1</f>
        <v>7.4860326971064317E-2</v>
      </c>
      <c r="HM55" s="4">
        <f>'54'!HM1</f>
        <v>1.4456534953421913</v>
      </c>
      <c r="HN55" s="4">
        <f>'54'!HN1</f>
        <v>2.297144434173688</v>
      </c>
      <c r="HO55" s="4">
        <f>'54'!HO1</f>
        <v>1.4271040710160074</v>
      </c>
      <c r="HP55" s="4">
        <f>'54'!HP1</f>
        <v>1.1973316934666365</v>
      </c>
      <c r="HQ55" s="4">
        <f>'54'!HQ1</f>
        <v>1.7881736141270343</v>
      </c>
      <c r="HR55" s="4">
        <f>'54'!HR1</f>
        <v>2.7308869464787255</v>
      </c>
      <c r="HS55" s="4">
        <f>'54'!HS1</f>
        <v>2.3027839492178646</v>
      </c>
      <c r="HT55" s="4">
        <f>'54'!HT1</f>
        <v>1.427574754389912</v>
      </c>
      <c r="HU55" s="4">
        <f>'54'!HU1</f>
        <v>1.4011393416964395</v>
      </c>
      <c r="HV55" s="4">
        <f>'54'!HV1</f>
        <v>1.518352902096562</v>
      </c>
      <c r="HW55" s="4">
        <f>'54'!HW1</f>
        <v>1.0850827246740329</v>
      </c>
      <c r="HX55" s="4">
        <f>'54'!HX1</f>
        <v>1.7631137685085492</v>
      </c>
      <c r="HY55" s="4">
        <f>'54'!HY1</f>
        <v>0.9104343157246928</v>
      </c>
      <c r="HZ55" s="4">
        <f>'54'!HZ1</f>
        <v>0.7370949581706262</v>
      </c>
      <c r="IA55" s="4">
        <f>'54'!IA1</f>
        <v>1.2144886933091494</v>
      </c>
      <c r="IB55" s="4">
        <f>'54'!IB1</f>
        <v>2.3778305395707022</v>
      </c>
      <c r="IC55" s="4">
        <f>'54'!IC1</f>
        <v>2.1434777185823992</v>
      </c>
      <c r="ID55" s="4">
        <f>'54'!ID1</f>
        <v>1.4904284484209067</v>
      </c>
      <c r="IE55" s="4">
        <f>'54'!IE1</f>
        <v>1.4966385366309629</v>
      </c>
      <c r="IF55" s="4">
        <f>'54'!IF1</f>
        <v>1.5836959277706053</v>
      </c>
      <c r="IG55" s="4">
        <f>'54'!IG1</f>
        <v>413.91379310344826</v>
      </c>
      <c r="IH55" s="4">
        <f>'54'!IH1</f>
        <v>977.31764705882358</v>
      </c>
      <c r="II55" s="4">
        <f>'54'!II1</f>
        <v>8808.5</v>
      </c>
      <c r="IJ55" s="4">
        <f>'54'!IJ1</f>
        <v>2069</v>
      </c>
      <c r="IK55" s="4">
        <f>'54'!IK1</f>
        <v>4068</v>
      </c>
      <c r="IL55" s="4">
        <f>'54'!IL1</f>
        <v>7.7828441567072609E-2</v>
      </c>
      <c r="IM55" s="4">
        <f>'54'!IM1</f>
        <v>0.13810990004854595</v>
      </c>
      <c r="IN55" s="4">
        <f>'54'!IN1</f>
        <v>4.6794172841211387E-2</v>
      </c>
      <c r="IO55" s="4">
        <f>'54'!IO1</f>
        <v>3.3133634722896162E-2</v>
      </c>
      <c r="IP55" s="4">
        <f>'54'!IP1</f>
        <v>7.4860326971064317E-2</v>
      </c>
      <c r="IQ55" s="4">
        <f>'54'!IQ1</f>
        <v>1.4456534953421913</v>
      </c>
      <c r="IR55" s="4">
        <f>'54'!IR1</f>
        <v>2.297144434173688</v>
      </c>
      <c r="IS55" s="4">
        <f>'54'!IS1</f>
        <v>1.4271040710160074</v>
      </c>
      <c r="IT55" s="4">
        <f>'54'!IT1</f>
        <v>1.1973316934666365</v>
      </c>
      <c r="IU55" s="4">
        <f>'54'!IU1</f>
        <v>1.7881736141270343</v>
      </c>
      <c r="IV55" s="4">
        <f>'54'!IV1</f>
        <v>2.7308869464787255</v>
      </c>
      <c r="IW55" s="4">
        <f>'54'!IW1</f>
        <v>2.3027839492178646</v>
      </c>
      <c r="IX55" s="4">
        <f>'54'!IX1</f>
        <v>1.427574754389912</v>
      </c>
      <c r="IY55" s="4">
        <f>'54'!IY1</f>
        <v>1.4011393416964395</v>
      </c>
      <c r="IZ55" s="4">
        <f>'54'!IZ1</f>
        <v>1.518352902096562</v>
      </c>
      <c r="JA55" s="4">
        <f>'54'!JA1</f>
        <v>17.720124244429989</v>
      </c>
      <c r="JB55" s="4">
        <f>'54'!JB1</f>
        <v>40.602399680565036</v>
      </c>
      <c r="JC55" s="4">
        <f>'54'!JC1</f>
        <v>353.14536243864069</v>
      </c>
      <c r="JD55" s="4">
        <f>'54'!JD1</f>
        <v>83.461989054256449</v>
      </c>
      <c r="JE55" s="4">
        <f>'54'!JE1</f>
        <v>163.7315011724921</v>
      </c>
      <c r="JF55" s="4">
        <f>'54'!JF1</f>
        <v>0.55921260582797472</v>
      </c>
      <c r="JG55" s="4">
        <f>'54'!JG1</f>
        <v>0.51698443204564648</v>
      </c>
      <c r="JH55" s="4">
        <f>'54'!JH1</f>
        <v>0.31435526862755775</v>
      </c>
      <c r="JI55" s="4">
        <f>'54'!JI1</f>
        <v>0.32361424057677185</v>
      </c>
      <c r="JJ55" s="4">
        <f>'54'!JJ1</f>
        <v>0.35248393484133583</v>
      </c>
      <c r="JK55" s="4">
        <f>'54'!JK1</f>
        <v>4.1986776643100292</v>
      </c>
      <c r="JL55" s="4">
        <f>'54'!JL1</f>
        <v>1.7909562483625885</v>
      </c>
      <c r="JM55" s="4">
        <f>'54'!JM1</f>
        <v>-128.50774481491206</v>
      </c>
      <c r="JN55" s="4">
        <f>'54'!JN1</f>
        <v>46.17190604183709</v>
      </c>
      <c r="JO55" s="4">
        <f>'54'!JO1</f>
        <v>17.169648197487902</v>
      </c>
      <c r="JP55" s="4">
        <f>'54'!JP1</f>
        <v>7.7828441567072609E-2</v>
      </c>
      <c r="JQ55" s="4">
        <f>'54'!JQ1</f>
        <v>0.13810990004854595</v>
      </c>
      <c r="JR55" s="4">
        <f>'54'!JR1</f>
        <v>4.6794172841211387E-2</v>
      </c>
      <c r="JS55" s="4">
        <f>'54'!JS1</f>
        <v>3.3133634722896162E-2</v>
      </c>
      <c r="JT55" s="4">
        <f>'54'!JT1</f>
        <v>7.4860326971064317E-2</v>
      </c>
      <c r="JU55" s="4">
        <f>'54'!JU1</f>
        <v>3.6368267995757514E-2</v>
      </c>
      <c r="JV55" s="4">
        <f>'54'!JV1</f>
        <v>7.8913136421937397E-2</v>
      </c>
      <c r="JW55" s="4">
        <f>'54'!JW1</f>
        <v>-3.5286880765731795E-3</v>
      </c>
      <c r="JX55" s="4">
        <f>'54'!JX1</f>
        <v>1.0792791520147721E-2</v>
      </c>
      <c r="JY55" s="4">
        <f>'54'!JY1</f>
        <v>2.0333230143286751E-2</v>
      </c>
      <c r="JZ55" s="4">
        <f>'54'!JZ1</f>
        <v>4</v>
      </c>
      <c r="KA55" s="4">
        <f>'54'!KA1</f>
        <v>4</v>
      </c>
      <c r="KB55" s="4">
        <f>'54'!KB1</f>
        <v>4</v>
      </c>
      <c r="KC55" s="4">
        <f>'54'!KC1</f>
        <v>4</v>
      </c>
      <c r="KD55" s="4">
        <f>'54'!KD1</f>
        <v>4</v>
      </c>
      <c r="KE55" s="4">
        <f>'54'!KE1</f>
        <v>1</v>
      </c>
      <c r="KF55" s="4">
        <f>'54'!KF1</f>
        <v>0</v>
      </c>
      <c r="KG55" s="4">
        <f>'54'!KG1</f>
        <v>0</v>
      </c>
      <c r="KH55" s="4">
        <f>'54'!KH1</f>
        <v>4</v>
      </c>
      <c r="KI55" s="4">
        <f>'54'!KI1</f>
        <v>3</v>
      </c>
      <c r="KJ55" s="4">
        <f>'54'!KJ1</f>
        <v>1</v>
      </c>
      <c r="KK55" s="4">
        <f>'54'!KK1</f>
        <v>3</v>
      </c>
      <c r="KL55" s="4">
        <f>'54'!KL1</f>
        <v>1</v>
      </c>
      <c r="KM55" s="4">
        <f>'54'!KM1</f>
        <v>1</v>
      </c>
      <c r="KN55" s="4">
        <f>'54'!KN1</f>
        <v>1</v>
      </c>
      <c r="KO55" s="4">
        <f>'54'!KO1</f>
        <v>1</v>
      </c>
      <c r="KP55" s="4">
        <f>'54'!KP1</f>
        <v>2</v>
      </c>
      <c r="KQ55" s="4">
        <f>'54'!KQ1</f>
        <v>0</v>
      </c>
      <c r="KR55" s="4">
        <f>'54'!KR1</f>
        <v>1</v>
      </c>
      <c r="KS55" s="4">
        <f>'54'!KS1</f>
        <v>1</v>
      </c>
      <c r="KT55" s="4">
        <f>'54'!KT1</f>
        <v>2.5</v>
      </c>
      <c r="KU55" s="4">
        <f>'54'!KU1</f>
        <v>2</v>
      </c>
      <c r="KV55" s="4">
        <f>'54'!KV1</f>
        <v>2</v>
      </c>
      <c r="KW55" s="4">
        <f>'54'!KW1</f>
        <v>4</v>
      </c>
      <c r="KX55" s="4">
        <f>'54'!KX1</f>
        <v>3.5</v>
      </c>
      <c r="KY55" s="4">
        <f>'54'!KY1</f>
        <v>1</v>
      </c>
      <c r="KZ55" s="4">
        <f>'54'!KZ1</f>
        <v>2.5</v>
      </c>
      <c r="LA55" s="4">
        <f>'54'!LA1</f>
        <v>0.5</v>
      </c>
      <c r="LB55" s="4">
        <f>'54'!LB1</f>
        <v>1</v>
      </c>
      <c r="LC55" s="4">
        <f>'54'!LC1</f>
        <v>1</v>
      </c>
      <c r="LD55" s="4">
        <f>'54'!LD1</f>
        <v>1.75</v>
      </c>
      <c r="LE55" s="4">
        <f>'54'!LE1</f>
        <v>2.25</v>
      </c>
      <c r="LF55" s="4">
        <f>'54'!LF1</f>
        <v>1.25</v>
      </c>
      <c r="LG55" s="4">
        <f>'54'!LG1</f>
        <v>2.5</v>
      </c>
      <c r="LH55" s="4">
        <f>'54'!LH1</f>
        <v>2.25</v>
      </c>
      <c r="LI55" s="4">
        <f>'54'!LI1</f>
        <v>3.5665991233148624</v>
      </c>
      <c r="LJ55" s="4">
        <f>'54'!LJ1</f>
        <v>3.3217822311003813</v>
      </c>
      <c r="LK55" s="4">
        <f>'54'!LK1</f>
        <v>2.7295854235138095</v>
      </c>
      <c r="LL55" s="4">
        <f>'54'!LL1</f>
        <v>2.439200444197668</v>
      </c>
      <c r="LM55" s="4">
        <f>'54'!LM1</f>
        <v>2.8151675485008818</v>
      </c>
      <c r="LN55" s="4">
        <f>'54'!LN1</f>
        <v>0.74227937925612875</v>
      </c>
      <c r="LO55" s="4">
        <f>'54'!LO1</f>
        <v>0.53683136106110929</v>
      </c>
      <c r="LP55" s="4">
        <f>'54'!LP1</f>
        <v>0.20466696812960122</v>
      </c>
      <c r="LQ55" s="4">
        <f>'54'!LQ1</f>
        <v>0.17190365121705189</v>
      </c>
      <c r="LR55" s="4">
        <f>'54'!LR1</f>
        <v>0.28610716624569238</v>
      </c>
      <c r="LS55" s="4">
        <f>'54'!LS1</f>
        <v>0.69523974706648017</v>
      </c>
      <c r="LT55" s="4">
        <f>'54'!LT1</f>
        <v>1.1197231218370318</v>
      </c>
      <c r="LU55" s="4">
        <f>'54'!LU1</f>
        <v>0.67875589177071205</v>
      </c>
      <c r="LV55" s="4">
        <f>'54'!LV1</f>
        <v>0.55390261049482659</v>
      </c>
      <c r="LW55" s="4">
        <f>'54'!LW1</f>
        <v>0.86155164037599463</v>
      </c>
      <c r="LX55" s="4">
        <f>'54'!LX1</f>
        <v>0.88331835705382766</v>
      </c>
      <c r="LY55" s="4">
        <f>'54'!LY1</f>
        <v>1.6190531318939292</v>
      </c>
      <c r="LZ55" s="4">
        <f>'54'!LZ1</f>
        <v>0.96599858045763343</v>
      </c>
      <c r="MA55" s="4">
        <f>'54'!MA1</f>
        <v>0.96378626075079921</v>
      </c>
      <c r="MB55" s="4">
        <f>'54'!MB1</f>
        <v>1.5196926032660902</v>
      </c>
      <c r="MC55" s="4">
        <f>'54'!MC1</f>
        <v>1.2678456079991547</v>
      </c>
      <c r="MD55" s="4">
        <f>'54'!MD1</f>
        <v>1.5004898906459898</v>
      </c>
      <c r="ME55" s="4">
        <f>'54'!ME1</f>
        <v>0.98221562613374191</v>
      </c>
      <c r="MF55" s="4">
        <f>'54'!MF1</f>
        <v>0.91157078395936397</v>
      </c>
      <c r="MG55" s="4">
        <f>'54'!MG1</f>
        <v>1.2695648682242482</v>
      </c>
      <c r="MH55" s="4">
        <f>'54'!MH1</f>
        <v>3.5665991233148624</v>
      </c>
      <c r="MI55" s="4">
        <f>'54'!MI1</f>
        <v>3.3217822311003813</v>
      </c>
      <c r="MJ55" s="4">
        <f>'54'!MJ1</f>
        <v>2.7295854235138095</v>
      </c>
      <c r="MK55" s="4">
        <f>'54'!MK1</f>
        <v>2.439200444197668</v>
      </c>
      <c r="ML55" s="4">
        <f>'54'!ML1</f>
        <v>2.8151675485008818</v>
      </c>
      <c r="MM55" s="4">
        <f>'54'!MM1</f>
        <v>1.1184252116559494</v>
      </c>
      <c r="MN55" s="4">
        <f>'54'!MN1</f>
        <v>1.033968864091293</v>
      </c>
      <c r="MO55" s="4">
        <f>'54'!MO1</f>
        <v>0.6287105372551155</v>
      </c>
      <c r="MP55" s="4">
        <f>'54'!MP1</f>
        <v>0.6472284811535437</v>
      </c>
      <c r="MQ55" s="4">
        <f>'54'!MQ1</f>
        <v>0.70496786968267167</v>
      </c>
      <c r="MR55" s="4">
        <f>'54'!MR1</f>
        <v>1.3297128122506716</v>
      </c>
      <c r="MS55" s="4">
        <f>'54'!MS1</f>
        <v>1.1081446109438198</v>
      </c>
      <c r="MT55" s="4">
        <f>'54'!MT1</f>
        <v>0.46852403527350828</v>
      </c>
      <c r="MU55" s="4">
        <f>'54'!MU1</f>
        <v>0.48433354344976021</v>
      </c>
      <c r="MV55" s="4">
        <f>'54'!MV1</f>
        <v>0.55822737221278296</v>
      </c>
      <c r="MW55" s="4">
        <f>'54'!MW1</f>
        <v>0.6477370921594876</v>
      </c>
      <c r="MX55" s="4">
        <f>'54'!MX1</f>
        <v>0.54544729086374977</v>
      </c>
      <c r="MY55" s="4">
        <f>'54'!MY1</f>
        <v>0.32267626608384492</v>
      </c>
      <c r="MZ55" s="4">
        <f>'54'!MZ1</f>
        <v>0.32309340066590952</v>
      </c>
      <c r="NA55" s="4">
        <f>'54'!NA1</f>
        <v>0.34713495419759555</v>
      </c>
      <c r="NB55" s="4">
        <f>'54'!NB1</f>
        <v>0.17432539161124699</v>
      </c>
      <c r="NC55" s="4">
        <f>'54'!NC1</f>
        <v>0.14604087985033951</v>
      </c>
      <c r="ND55" s="4">
        <f>'54'!ND1</f>
        <v>0.10651685552207557</v>
      </c>
      <c r="NE55" s="4">
        <f>'54'!NE1</f>
        <v>0.10313037274128098</v>
      </c>
      <c r="NF55" s="4">
        <f>'54'!NF1</f>
        <v>0.12054325342028938</v>
      </c>
      <c r="NG55" s="4">
        <f>'54'!NG1</f>
        <v>1.6140483502638003</v>
      </c>
      <c r="NH55" s="4">
        <f>'54'!NH1</f>
        <v>1.2091135796871457</v>
      </c>
      <c r="NI55" s="4">
        <f>'54'!NI1</f>
        <v>0.11998842927393694</v>
      </c>
      <c r="NJ55" s="4">
        <f>'54'!NJ1</f>
        <v>0.14689332771078728</v>
      </c>
      <c r="NK55" s="4">
        <f>'54'!NK1</f>
        <v>0.29962565956740045</v>
      </c>
      <c r="NL55" s="4">
        <f>'54'!NL1</f>
        <v>0.74227937925612875</v>
      </c>
      <c r="NM55" s="4">
        <f>'54'!NM1</f>
        <v>0.53683136106110929</v>
      </c>
      <c r="NN55" s="4">
        <f>'54'!NN1</f>
        <v>0.20466696812960122</v>
      </c>
      <c r="NO55" s="4">
        <f>'54'!NO1</f>
        <v>0.17190365121705189</v>
      </c>
      <c r="NP55" s="4">
        <f>'54'!NP1</f>
        <v>0.28610716624569238</v>
      </c>
      <c r="NQ55" s="4">
        <f>'54'!NQ1</f>
        <v>1.0923547785914902</v>
      </c>
      <c r="NR55" s="4">
        <f>'54'!NR1</f>
        <v>0.9211135796871458</v>
      </c>
      <c r="NS55" s="4">
        <f>'54'!NS1</f>
        <v>0.5710299017559648</v>
      </c>
      <c r="NT55" s="4">
        <f>'54'!NT1</f>
        <v>0.56045573667857584</v>
      </c>
      <c r="NU55" s="4">
        <f>'54'!NU1</f>
        <v>0.60734116083862477</v>
      </c>
      <c r="NV55" s="4">
        <f>'54'!NV1</f>
        <v>1.7796891984549075</v>
      </c>
      <c r="NW55" s="4">
        <f>'54'!NW1</f>
        <v>1.5907203587080128</v>
      </c>
      <c r="NX55" s="4">
        <f>'54'!NX1</f>
        <v>0.88250924023549815</v>
      </c>
      <c r="NY55" s="4">
        <f>'54'!NY1</f>
        <v>0.82687792761846191</v>
      </c>
      <c r="NZ55" s="4">
        <f>'54'!NZ1</f>
        <v>0.99449228209903351</v>
      </c>
      <c r="OA55" s="4">
        <f>'54'!OA1</f>
        <v>0.67343306517366086</v>
      </c>
      <c r="OB55" s="4">
        <f>'54'!OB1</f>
        <v>0.99877970114315739</v>
      </c>
      <c r="OC55" s="4">
        <f>'54'!OC1</f>
        <v>0.70691022196486653</v>
      </c>
      <c r="OD55" s="4">
        <f>'54'!OD1</f>
        <v>0.62589099690763417</v>
      </c>
      <c r="OE55" s="4">
        <f>'54'!OE1</f>
        <v>0.82309831214621687</v>
      </c>
      <c r="OF55" s="4">
        <f>'54'!OF1</f>
        <v>0.60212614858401692</v>
      </c>
      <c r="OG55" s="4">
        <f>'54'!OG1</f>
        <v>0.96596690270836949</v>
      </c>
      <c r="OH55" s="4">
        <f>'54'!OH1</f>
        <v>1.1243810626288573</v>
      </c>
      <c r="OI55" s="4">
        <f>'54'!OI1</f>
        <v>0.96703253199259687</v>
      </c>
      <c r="OJ55" s="4">
        <f>'54'!OJ1</f>
        <v>1.1675685482186859</v>
      </c>
      <c r="OK55" s="4">
        <f>'54'!OK1</f>
        <v>1.1501847372158236</v>
      </c>
      <c r="OL55" s="4">
        <f>'54'!OL1</f>
        <v>1.8280505627890098</v>
      </c>
      <c r="OM55" s="4">
        <f>'54'!OM1</f>
        <v>0.32041076665545687</v>
      </c>
      <c r="ON55" s="4">
        <f>'54'!ON1</f>
        <v>-0.34092397756580833</v>
      </c>
      <c r="OO55" s="4">
        <f>'54'!OO1</f>
        <v>1.1621987495570463</v>
      </c>
      <c r="OP55" s="4">
        <f>'54'!OP1</f>
        <v>1.594307837187402</v>
      </c>
      <c r="OQ55" s="4">
        <f>'54'!OQ1</f>
        <v>1.1460951215425745</v>
      </c>
      <c r="OR55" s="4">
        <f>'54'!OR1</f>
        <v>3.3517056981694089</v>
      </c>
      <c r="OS55" s="4">
        <f>'54'!OS1</f>
        <v>-3.6541983128696227</v>
      </c>
      <c r="OT55" s="4">
        <f>'54'!OT1</f>
        <v>1.39991920435527</v>
      </c>
      <c r="OU55" s="4">
        <f>'54'!OU1</f>
        <v>5.5404504478390679</v>
      </c>
      <c r="OV55" s="4">
        <f>'54'!OV1</f>
        <v>14.126690721052734</v>
      </c>
      <c r="OW55" s="4">
        <f>'54'!OW1</f>
        <v>2.8821103863183155</v>
      </c>
      <c r="OX55" s="4">
        <f>'54'!OX1</f>
        <v>-2.6374766179396074</v>
      </c>
      <c r="OY55" s="4">
        <f>'54'!OY1</f>
        <v>10.855573654095142</v>
      </c>
      <c r="OZ55" s="4">
        <f>'54'!OZ1</f>
        <v>1.2349069005593909</v>
      </c>
      <c r="PA55" s="4">
        <f>'54'!PA1</f>
        <v>2.0925631596097705</v>
      </c>
      <c r="PB55" s="4">
        <f>'54'!PB1</f>
        <v>0.75916685813399698</v>
      </c>
      <c r="PC55" s="4">
        <f>'54'!PC1</f>
        <v>0.77973739712799128</v>
      </c>
      <c r="PD55" s="4">
        <f>'54'!PD1</f>
        <v>1.3391680713712615</v>
      </c>
      <c r="PE55" s="4">
        <f>'54'!PE1</f>
        <v>1.7762317326792691</v>
      </c>
      <c r="PF55" s="4">
        <f>'54'!PF1</f>
        <v>1.8688219603580971</v>
      </c>
      <c r="PG55" s="4">
        <f>'54'!PG1</f>
        <v>1.1184681670364762</v>
      </c>
      <c r="PH55" s="4">
        <f>'54'!PH1</f>
        <v>1.4077156928930452</v>
      </c>
      <c r="PI55" s="4">
        <f>'54'!PI1</f>
        <v>1.5543677344596867</v>
      </c>
      <c r="PJ55" s="4">
        <f>'54'!PJ1</f>
        <v>1.0257810346987348</v>
      </c>
      <c r="PK55" s="4">
        <f>'54'!PK1</f>
        <v>1.2194324412257342</v>
      </c>
      <c r="PL55" s="4">
        <f>'54'!PL1</f>
        <v>0.53358558047118931</v>
      </c>
      <c r="PM55" s="4">
        <f>'54'!PM1</f>
        <v>-0.69329787234042561</v>
      </c>
      <c r="PN55" s="4">
        <f>'54'!PN1</f>
        <v>1.3295094664371774</v>
      </c>
      <c r="PO55" s="12">
        <f>'54'!PO1</f>
        <v>1.511103449416904</v>
      </c>
      <c r="PP55" s="4">
        <f>'54'!PP1</f>
        <v>1.3747438554000433</v>
      </c>
      <c r="PQ55" s="4">
        <f>'54'!PQ1</f>
        <v>1.0131593423834626</v>
      </c>
      <c r="PR55" s="4">
        <f>'54'!PR1</f>
        <v>0.93418815130673027</v>
      </c>
      <c r="PS55" s="4">
        <f>'54'!PS1</f>
        <v>1.0688216857050559</v>
      </c>
      <c r="PT55" s="4">
        <f>'54'!PT1</f>
        <v>1.12330472131287</v>
      </c>
      <c r="PU55" s="4">
        <f>'54'!PU1</f>
        <v>0.86082289406293167</v>
      </c>
      <c r="PV55" s="4">
        <f>'54'!PV1</f>
        <v>0.26636543344712016</v>
      </c>
      <c r="PW55" s="4">
        <f>'54'!PW1</f>
        <v>0.25359282807912281</v>
      </c>
      <c r="PX55" s="4">
        <f>'54'!PX1</f>
        <v>0.37476001447367646</v>
      </c>
      <c r="PY55" s="4">
        <f>'54'!PY1</f>
        <v>0.8085813169911672</v>
      </c>
      <c r="PZ55" s="4">
        <f>'54'!PZ1</f>
        <v>1.2642657222135123</v>
      </c>
      <c r="QA55" s="4">
        <f>'54'!QA1</f>
        <v>0.71723401708306023</v>
      </c>
      <c r="QB55" s="4">
        <f>'54'!QB1</f>
        <v>0.41733318377814088</v>
      </c>
      <c r="QC55" s="4">
        <f>'54'!QC1</f>
        <v>1.0509552033073164</v>
      </c>
      <c r="QD55" s="4">
        <f>'54'!QD1</f>
        <v>3.1225852205135594</v>
      </c>
      <c r="QE55" s="4">
        <f>'54'!QE1</f>
        <v>6.8030852595516391</v>
      </c>
      <c r="QF55" s="4">
        <f>'54'!QF1</f>
        <v>2.1198281850480329</v>
      </c>
      <c r="QG55" s="4">
        <f>'54'!QG1</f>
        <v>-1.4225793036604995</v>
      </c>
      <c r="QH55" s="4">
        <f>'54'!QH1</f>
        <v>5.2931582595631417</v>
      </c>
      <c r="QI55" s="4">
        <f>'54'!QI1</f>
        <v>1.994744433637021</v>
      </c>
      <c r="QJ55" s="4">
        <f>'54'!QJ1</f>
        <v>3.4560392755852938</v>
      </c>
      <c r="QK55" s="4">
        <f>'54'!QK1</f>
        <v>1.2006796134065525</v>
      </c>
      <c r="QL55" s="4">
        <f>'54'!QL1</f>
        <v>-0.31773464329953371</v>
      </c>
      <c r="QM55" s="4">
        <f>'54'!QM1</f>
        <v>2.5961191608689869</v>
      </c>
    </row>
    <row r="56" spans="1:455" x14ac:dyDescent="0.25">
      <c r="A56" s="6" t="s">
        <v>543</v>
      </c>
      <c r="B56" s="4">
        <f>MEDIAN(HR2:HR101)</f>
        <v>2.2137191225826429</v>
      </c>
      <c r="C56" s="4">
        <f t="shared" ref="C56:F56" si="41">MEDIAN(HS2:HS101)</f>
        <v>2.2826635358138132</v>
      </c>
      <c r="D56" s="4">
        <f t="shared" si="41"/>
        <v>2.0384580388010702</v>
      </c>
      <c r="E56" s="4">
        <f t="shared" si="41"/>
        <v>2.3133003018360423</v>
      </c>
      <c r="F56" s="4">
        <f t="shared" si="41"/>
        <v>2.0008494358059452</v>
      </c>
      <c r="N56">
        <f>IFERROR('55'!N1,0)</f>
        <v>-2215</v>
      </c>
      <c r="O56" s="4">
        <f>'55'!O1</f>
        <v>13932</v>
      </c>
      <c r="P56" s="4">
        <f>'55'!P1</f>
        <v>72625</v>
      </c>
      <c r="Q56" s="4">
        <f>'55'!Q1</f>
        <v>64402</v>
      </c>
      <c r="R56" s="4">
        <f>'55'!R1</f>
        <v>22484</v>
      </c>
      <c r="S56" s="4">
        <f>'55'!S1</f>
        <v>6894</v>
      </c>
      <c r="T56" s="4">
        <f>'55'!T1</f>
        <v>27933</v>
      </c>
      <c r="U56" s="4">
        <f>'55'!U1</f>
        <v>91909</v>
      </c>
      <c r="V56" s="4">
        <f>'55'!V1</f>
        <v>81313</v>
      </c>
      <c r="W56" s="4">
        <f>'55'!W1</f>
        <v>29669</v>
      </c>
      <c r="X56" s="7">
        <f>'55'!X1</f>
        <v>-0.14897900340847073</v>
      </c>
      <c r="Y56" s="7">
        <f>'55'!Y1</f>
        <v>-7.5374029617686827E-2</v>
      </c>
      <c r="Z56" s="7">
        <f>'55'!Z1</f>
        <v>0.27633580364937038</v>
      </c>
      <c r="AA56" s="7">
        <f>'55'!AA1</f>
        <v>0.25296664365762545</v>
      </c>
      <c r="AB56" s="7">
        <f>'55'!AB1</f>
        <v>-0.14130170135692866</v>
      </c>
      <c r="AC56" s="7">
        <f>'55'!AC1</f>
        <v>-7.8307845562719622E-2</v>
      </c>
      <c r="AD56" s="7">
        <f>'55'!AD1</f>
        <v>0.31319360588810302</v>
      </c>
      <c r="AE56" s="7">
        <f>'55'!AE1</f>
        <v>0.19226171347772994</v>
      </c>
      <c r="AF56" s="7">
        <f>'55'!AF1</f>
        <v>-0.15569166243644261</v>
      </c>
      <c r="AG56" s="7">
        <f>'55'!AG1</f>
        <v>-8.1421970134193555E-2</v>
      </c>
      <c r="AH56" s="7">
        <f>'55'!AH1</f>
        <v>0.24743491942404883</v>
      </c>
      <c r="AI56" s="7">
        <f>'55'!AI1</f>
        <v>0.32403257370115524</v>
      </c>
      <c r="AJ56" s="4">
        <f>'55'!AJ1</f>
        <v>144516</v>
      </c>
      <c r="AK56" s="4">
        <f>'55'!AK1</f>
        <v>223370</v>
      </c>
      <c r="AL56" s="4">
        <f>'55'!AL1</f>
        <v>228376</v>
      </c>
      <c r="AM56" s="4">
        <f>'55'!AM1</f>
        <v>181032</v>
      </c>
      <c r="AN56" s="4">
        <f>'55'!AN1</f>
        <v>177327</v>
      </c>
      <c r="AO56" s="4">
        <f>'55'!AO1</f>
        <v>0.21450978278445534</v>
      </c>
      <c r="AP56" s="4">
        <f>'55'!AP1</f>
        <v>0.18617527820858162</v>
      </c>
      <c r="AQ56" s="4">
        <f>'55'!AQ1</f>
        <v>0.14024806533395823</v>
      </c>
      <c r="AR56" s="4">
        <f>'55'!AR1</f>
        <v>0.27932419954580617</v>
      </c>
      <c r="AS56" s="4">
        <f>'55'!AS1</f>
        <v>0.13951725140732432</v>
      </c>
      <c r="AT56" s="4">
        <f>'55'!AT1</f>
        <v>0.9704845577534631</v>
      </c>
      <c r="AU56" s="4">
        <f>'55'!AU1</f>
        <v>0.89196346783482527</v>
      </c>
      <c r="AV56" s="4">
        <f>'55'!AV1</f>
        <v>0.8550799514349926</v>
      </c>
      <c r="AW56" s="4">
        <f>'55'!AW1</f>
        <v>0.87950887175263903</v>
      </c>
      <c r="AX56" s="4">
        <f>'55'!AX1</f>
        <v>0.72085124945472678</v>
      </c>
      <c r="AY56" s="4">
        <f>'55'!AY1</f>
        <v>1.7218185738155554</v>
      </c>
      <c r="AZ56" s="4">
        <f>'55'!AZ1</f>
        <v>1.6928822136968411</v>
      </c>
      <c r="BA56" s="4">
        <f>'55'!BA1</f>
        <v>1.5926222520730542</v>
      </c>
      <c r="BB56" s="4">
        <f>'55'!BB1</f>
        <v>1.6021411993711163</v>
      </c>
      <c r="BC56" s="4">
        <f>'55'!BC1</f>
        <v>1.411198354832679</v>
      </c>
      <c r="BD56" s="4">
        <f>'55'!BD1</f>
        <v>133919</v>
      </c>
      <c r="BE56" s="4">
        <f>'55'!BE1</f>
        <v>152793</v>
      </c>
      <c r="BF56" s="4">
        <f>'55'!BF1</f>
        <v>160587</v>
      </c>
      <c r="BG56" s="4">
        <f>'55'!BG1</f>
        <v>120642</v>
      </c>
      <c r="BH56" s="4">
        <f>'55'!BH1</f>
        <v>79182</v>
      </c>
      <c r="BI56" s="4">
        <f>'55'!BI1</f>
        <v>5.4826648944511236</v>
      </c>
      <c r="BJ56" s="4">
        <f>'55'!BJ1</f>
        <v>6.1575203052495864</v>
      </c>
      <c r="BK56" s="4">
        <f>'55'!BK1</f>
        <v>6.1193745446393546</v>
      </c>
      <c r="BL56" s="4">
        <f>'55'!BL1</f>
        <v>6.3296944679299081</v>
      </c>
      <c r="BM56" s="4">
        <f>'55'!BM1</f>
        <v>7.2782324265615923</v>
      </c>
      <c r="BN56" s="4">
        <f>'55'!BN1</f>
        <v>66.573465098953605</v>
      </c>
      <c r="BO56" s="4">
        <f>'55'!BO1</f>
        <v>59.277108625824539</v>
      </c>
      <c r="BP56" s="4">
        <f>'55'!BP1</f>
        <v>59.646618676044987</v>
      </c>
      <c r="BQ56" s="4">
        <f>'55'!BQ1</f>
        <v>57.664710650618694</v>
      </c>
      <c r="BR56" s="4">
        <f>'55'!BR1</f>
        <v>50.149538872645557</v>
      </c>
      <c r="BS56" s="4">
        <f>'55'!BS1</f>
        <v>-4.466977640911465E-3</v>
      </c>
      <c r="BT56" s="4">
        <f>'55'!BT1</f>
        <v>2.391078250661614E-2</v>
      </c>
      <c r="BU56" s="4">
        <f>'55'!BU1</f>
        <v>0.11524777676922197</v>
      </c>
      <c r="BV56" s="4">
        <f>'55'!BV1</f>
        <v>0.13043997820666803</v>
      </c>
      <c r="BW56" s="4">
        <f>'55'!BW1</f>
        <v>5.7059038492772454E-2</v>
      </c>
      <c r="BX56" s="4">
        <f>'55'!BX1</f>
        <v>1.3903089777175458E-2</v>
      </c>
      <c r="BY56" s="4">
        <f>'55'!BY1</f>
        <v>4.7939986201357213E-2</v>
      </c>
      <c r="BZ56" s="4">
        <f>'55'!BZ1</f>
        <v>0.14584933445896625</v>
      </c>
      <c r="CA56" s="4">
        <f>'55'!CA1</f>
        <v>0.16469156156515011</v>
      </c>
      <c r="CB56" s="4">
        <f>'55'!CB1</f>
        <v>7.5292857722917009E-2</v>
      </c>
      <c r="CC56" s="4">
        <f>'55'!CC1</f>
        <v>-1.0915846951447889E-2</v>
      </c>
      <c r="CD56" s="4">
        <f>'55'!CD1</f>
        <v>5.7969326021287043E-2</v>
      </c>
      <c r="CE56" s="4">
        <f>'55'!CE1</f>
        <v>0.27757924146814095</v>
      </c>
      <c r="CF56" s="4">
        <f>'55'!CF1</f>
        <v>0.30705635548774673</v>
      </c>
      <c r="CG56" s="4">
        <f>'55'!CG1</f>
        <v>0.14193548387096774</v>
      </c>
      <c r="CH56" s="4">
        <f>'55'!CH1</f>
        <v>-3.0167535373648419E-3</v>
      </c>
      <c r="CI56" s="4">
        <f>'55'!CI1</f>
        <v>1.4808264227391675E-2</v>
      </c>
      <c r="CJ56" s="4">
        <f>'55'!CJ1</f>
        <v>7.3904132729278343E-2</v>
      </c>
      <c r="CK56" s="4">
        <f>'55'!CK1</f>
        <v>8.4336986513048912E-2</v>
      </c>
      <c r="CL56" s="4">
        <f>'55'!CL1</f>
        <v>3.9014063733613276E-2</v>
      </c>
      <c r="CM56" s="4">
        <f>'55'!CM1</f>
        <v>1.0030167535373649</v>
      </c>
      <c r="CN56" s="4">
        <f>'55'!CN1</f>
        <v>0.98519173577260832</v>
      </c>
      <c r="CO56" s="4">
        <f>'55'!CO1</f>
        <v>0.92609586727072168</v>
      </c>
      <c r="CP56" s="4">
        <f>'55'!CP1</f>
        <v>0.91566301348695112</v>
      </c>
      <c r="CQ56" s="4">
        <f>'55'!CQ1</f>
        <v>0.96098593626638673</v>
      </c>
      <c r="CR56" s="4">
        <f>'55'!CR1</f>
        <v>-2.7329787247168621E-3</v>
      </c>
      <c r="CS56" s="4">
        <f>'55'!CS1</f>
        <v>1.419101439473266E-2</v>
      </c>
      <c r="CT56" s="4">
        <f>'55'!CT1</f>
        <v>7.423546415947567E-2</v>
      </c>
      <c r="CU56" s="4">
        <f>'55'!CU1</f>
        <v>8.3865179191142863E-2</v>
      </c>
      <c r="CV56" s="4">
        <f>'55'!CV1</f>
        <v>3.9110158656714598E-2</v>
      </c>
      <c r="CW56" s="4">
        <f>'55'!CW1</f>
        <v>1.4807234285414663</v>
      </c>
      <c r="CX56" s="4">
        <f>'55'!CX1</f>
        <v>1.6146917788235455</v>
      </c>
      <c r="CY56" s="4">
        <f>'55'!CY1</f>
        <v>1.5594226264908817</v>
      </c>
      <c r="CZ56" s="4">
        <f>'55'!CZ1</f>
        <v>1.5466521107733189</v>
      </c>
      <c r="DA56" s="4">
        <f>'55'!DA1</f>
        <v>1.4625248700665909</v>
      </c>
      <c r="DB56" s="4">
        <f>'55'!DB1</f>
        <v>246.50113111233082</v>
      </c>
      <c r="DC56" s="4">
        <f>'55'!DC1</f>
        <v>226.0493332454673</v>
      </c>
      <c r="DD56" s="4">
        <f>'55'!DD1</f>
        <v>234.06098757291196</v>
      </c>
      <c r="DE56" s="4">
        <f>'55'!DE1</f>
        <v>235.9936002786701</v>
      </c>
      <c r="DF56" s="4">
        <f>'55'!DF1</f>
        <v>249.56840561855267</v>
      </c>
      <c r="DG56" s="4">
        <f>'55'!DG1</f>
        <v>5.2672836184942069</v>
      </c>
      <c r="DH56" s="4">
        <f>'55'!DH1</f>
        <v>5.3269277589360025</v>
      </c>
      <c r="DI56" s="4">
        <f>'55'!DI1</f>
        <v>4.9169756375808706</v>
      </c>
      <c r="DJ56" s="4">
        <f>'55'!DJ1</f>
        <v>5.274286345772639</v>
      </c>
      <c r="DK56" s="4">
        <f>'55'!DK1</f>
        <v>4.3352064151170486</v>
      </c>
      <c r="DL56" s="4">
        <f>'55'!DL1</f>
        <v>69.295679981695187</v>
      </c>
      <c r="DM56" s="4">
        <f>'55'!DM1</f>
        <v>68.519795371301399</v>
      </c>
      <c r="DN56" s="4">
        <f>'55'!DN1</f>
        <v>74.232623243091425</v>
      </c>
      <c r="DO56" s="4">
        <f>'55'!DO1</f>
        <v>69.203675354590658</v>
      </c>
      <c r="DP56" s="4">
        <f>'55'!DP1</f>
        <v>84.194376241746994</v>
      </c>
      <c r="DQ56" s="4">
        <f>'55'!DQ1</f>
        <v>5.2349489504905318</v>
      </c>
      <c r="DR56" s="4">
        <f>'55'!DR1</f>
        <v>6.0449244726578817</v>
      </c>
      <c r="DS56" s="4">
        <f>'55'!DS1</f>
        <v>5.0731893672271466</v>
      </c>
      <c r="DT56" s="4">
        <f>'55'!DT1</f>
        <v>6.3503284823284822</v>
      </c>
      <c r="DU56" s="4">
        <f>'55'!DU1</f>
        <v>5.1481544343600367</v>
      </c>
      <c r="DV56" s="4">
        <f>'55'!DV1</f>
        <v>69.723698063148888</v>
      </c>
      <c r="DW56" s="4">
        <f>'55'!DW1</f>
        <v>60.381234149566438</v>
      </c>
      <c r="DX56" s="4">
        <f>'55'!DX1</f>
        <v>71.946851098818343</v>
      </c>
      <c r="DY56" s="4">
        <f>'55'!DY1</f>
        <v>57.477341686451631</v>
      </c>
      <c r="DZ56" s="4">
        <f>'55'!DZ1</f>
        <v>70.89919400317541</v>
      </c>
      <c r="EA56" s="4">
        <f>'55'!EA1</f>
        <v>2.5506334610561274</v>
      </c>
      <c r="EB56" s="4">
        <f>'55'!EB1</f>
        <v>2.8043088827486713</v>
      </c>
      <c r="EC56" s="4">
        <f>'55'!EC1</f>
        <v>2.7197427197095081</v>
      </c>
      <c r="ED56" s="4">
        <f>'55'!ED1</f>
        <v>2.9290733623315153</v>
      </c>
      <c r="EE56" s="4">
        <f>'55'!EE1</f>
        <v>2.5201262894599901</v>
      </c>
      <c r="EF56" s="4">
        <f>'55'!EF1</f>
        <v>143.10170613415633</v>
      </c>
      <c r="EG56" s="4">
        <f>'55'!EG1</f>
        <v>130.15684621811047</v>
      </c>
      <c r="EH56" s="4">
        <f>'55'!EH1</f>
        <v>134.20387059220997</v>
      </c>
      <c r="EI56" s="4">
        <f>'55'!EI1</f>
        <v>124.61278870443292</v>
      </c>
      <c r="EJ56" s="4">
        <f>'55'!EJ1</f>
        <v>144.83401150432496</v>
      </c>
      <c r="EK56" s="4">
        <f>'55'!EK1</f>
        <v>0.58322997775586305</v>
      </c>
      <c r="EL56" s="4">
        <f>'55'!EL1</f>
        <v>0.57801553548688267</v>
      </c>
      <c r="EM56" s="4">
        <f>'55'!EM1</f>
        <v>0.57985540272056169</v>
      </c>
      <c r="EN56" s="4">
        <f>'55'!EN1</f>
        <v>0.56358042569911837</v>
      </c>
      <c r="EO56" s="4">
        <f>'55'!EO1</f>
        <v>0.59227556033782691</v>
      </c>
      <c r="EP56" s="4">
        <f>'55'!EP1</f>
        <v>0.40921951917977012</v>
      </c>
      <c r="EQ56" s="4">
        <f>'55'!EQ1</f>
        <v>0.41247301198285125</v>
      </c>
      <c r="ER56" s="4">
        <f>'55'!ER1</f>
        <v>0.41518874451730026</v>
      </c>
      <c r="ES56" s="4">
        <f>'55'!ES1</f>
        <v>0.42480794119851173</v>
      </c>
      <c r="ET56" s="4">
        <f>'55'!ET1</f>
        <v>0.40200686210816955</v>
      </c>
      <c r="EU56" s="4">
        <f>'55'!EU1</f>
        <v>2.4436762009895721</v>
      </c>
      <c r="EV56" s="4">
        <f>'55'!EV1</f>
        <v>2.424401041883379</v>
      </c>
      <c r="EW56" s="4">
        <f>'55'!EW1</f>
        <v>2.4085431341897361</v>
      </c>
      <c r="EX56" s="4">
        <f>'55'!EX1</f>
        <v>2.3540049585200724</v>
      </c>
      <c r="EY56" s="4">
        <f>'55'!EY1</f>
        <v>2.4875197272899436</v>
      </c>
      <c r="EZ56" s="4">
        <f>'55'!EZ1</f>
        <v>1.42522521634568</v>
      </c>
      <c r="FA56" s="4">
        <f>'55'!FA1</f>
        <v>1.4013414664591777</v>
      </c>
      <c r="FB56" s="4">
        <f>'55'!FB1</f>
        <v>1.3966067490454332</v>
      </c>
      <c r="FC56" s="4">
        <f>'55'!FC1</f>
        <v>1.3266711166205778</v>
      </c>
      <c r="FD56" s="4">
        <f>'55'!FD1</f>
        <v>1.4732971403320498</v>
      </c>
      <c r="FE56" s="4">
        <f>'55'!FE1</f>
        <v>4.4826149115979708E-2</v>
      </c>
      <c r="FF56" s="4">
        <f>'55'!FF1</f>
        <v>7.1513021215426853E-2</v>
      </c>
      <c r="FG56" s="4">
        <f>'55'!FG1</f>
        <v>3.119991616736938E-2</v>
      </c>
      <c r="FH56" s="4">
        <f>'55'!FH1</f>
        <v>0.11840444877985511</v>
      </c>
      <c r="FI56" s="4">
        <f>'55'!FI1</f>
        <v>5.8916762686164775E-2</v>
      </c>
      <c r="FJ56" s="4">
        <f>'55'!FJ1</f>
        <v>0.11231980525655168</v>
      </c>
      <c r="FK56" s="4">
        <f>'55'!FK1</f>
        <v>0.19971198669794235</v>
      </c>
      <c r="FL56" s="4">
        <f>'55'!FL1</f>
        <v>8.3110748650808419E-2</v>
      </c>
      <c r="FM56" s="4">
        <f>'55'!FM1</f>
        <v>0.31495457420504858</v>
      </c>
      <c r="FN56" s="4">
        <f>'55'!FN1</f>
        <v>0.14701030486106648</v>
      </c>
      <c r="FO56" s="4">
        <f>'55'!FO1</f>
        <v>0.16008101874667349</v>
      </c>
      <c r="FP56" s="4">
        <f>'55'!FP1</f>
        <v>0.27986468830877032</v>
      </c>
      <c r="FQ56" s="4">
        <f>'55'!FQ1</f>
        <v>0.11607303248393767</v>
      </c>
      <c r="FR56" s="4">
        <f>'55'!FR1</f>
        <v>0.41784113664537048</v>
      </c>
      <c r="FS56" s="4">
        <f>'55'!FS1</f>
        <v>0.21658986175115208</v>
      </c>
      <c r="FT56">
        <f>IFERROR('55'!FT1,0)</f>
        <v>0</v>
      </c>
      <c r="FU56">
        <f>IFERROR('55'!FU1,0)</f>
        <v>0</v>
      </c>
      <c r="FV56">
        <f>IFERROR('55'!FV1,0)</f>
        <v>0</v>
      </c>
      <c r="FW56">
        <f>IFERROR('55'!FW1,0)</f>
        <v>0</v>
      </c>
      <c r="FX56">
        <f>IFERROR('55'!FX1,0)</f>
        <v>0</v>
      </c>
      <c r="FY56" s="4">
        <f>'55'!FY1</f>
        <v>0.27007366983892661</v>
      </c>
      <c r="FZ56" s="4">
        <f>'55'!FZ1</f>
        <v>0.26223084923438128</v>
      </c>
      <c r="GA56" s="4">
        <f>'55'!GA1</f>
        <v>0.25483366234821414</v>
      </c>
      <c r="GB56" s="4">
        <f>'55'!GB1</f>
        <v>0.24434862039701941</v>
      </c>
      <c r="GC56" s="4">
        <f>'55'!GC1</f>
        <v>0.20094506253045313</v>
      </c>
      <c r="GD56" s="4">
        <f>'55'!GD1</f>
        <v>-4.466977640911465E-3</v>
      </c>
      <c r="GE56" s="4">
        <f>'55'!GE1</f>
        <v>2.391078250661614E-2</v>
      </c>
      <c r="GF56" s="4">
        <f>'55'!GF1</f>
        <v>0.11524777676922197</v>
      </c>
      <c r="GG56" s="4">
        <f>'55'!GG1</f>
        <v>0.13043997820666803</v>
      </c>
      <c r="GH56" s="4">
        <f>'55'!GH1</f>
        <v>5.7059038492772454E-2</v>
      </c>
      <c r="GI56" s="4">
        <f>'55'!GI1</f>
        <v>1.3903089777175458E-2</v>
      </c>
      <c r="GJ56" s="4">
        <f>'55'!GJ1</f>
        <v>4.7939986201357213E-2</v>
      </c>
      <c r="GK56" s="4">
        <f>'55'!GK1</f>
        <v>0.14584933445896625</v>
      </c>
      <c r="GL56" s="4">
        <f>'55'!GL1</f>
        <v>0.16469156156515011</v>
      </c>
      <c r="GM56" s="4">
        <f>'55'!GM1</f>
        <v>7.5292857722917009E-2</v>
      </c>
      <c r="GN56" s="4">
        <f>'55'!GN1</f>
        <v>8.0667767781696889E-2</v>
      </c>
      <c r="GO56" s="4">
        <f>'55'!GO1</f>
        <v>6.8649964130393745E-2</v>
      </c>
      <c r="GP56" s="4">
        <f>'55'!GP1</f>
        <v>6.3475539700776309E-2</v>
      </c>
      <c r="GQ56" s="4">
        <f>'55'!GQ1</f>
        <v>8.1016103976067844E-2</v>
      </c>
      <c r="GR56" s="4">
        <f>'55'!GR1</f>
        <v>0.10151047588111094</v>
      </c>
      <c r="GS56" s="4">
        <f>'55'!GS1</f>
        <v>1.4807234285414663</v>
      </c>
      <c r="GT56" s="4">
        <f>'55'!GT1</f>
        <v>1.6146917788235455</v>
      </c>
      <c r="GU56" s="4">
        <f>'55'!GU1</f>
        <v>1.5594226264908817</v>
      </c>
      <c r="GV56" s="4">
        <f>'55'!GV1</f>
        <v>1.5466521107733189</v>
      </c>
      <c r="GW56" s="4">
        <f>'55'!GW1</f>
        <v>1.4625248700665909</v>
      </c>
      <c r="GX56" s="4">
        <f>'55'!GX1</f>
        <v>1.7446986353030387</v>
      </c>
      <c r="GY56" s="4">
        <f>'55'!GY1</f>
        <v>1.9975168690124359</v>
      </c>
      <c r="GZ56" s="4">
        <f>'55'!GZ1</f>
        <v>2.3164479929034347</v>
      </c>
      <c r="HA56" s="4">
        <f>'55'!HA1</f>
        <v>2.374962874370353</v>
      </c>
      <c r="HB56" s="4">
        <f>'55'!HB1</f>
        <v>1.9285757445793408</v>
      </c>
      <c r="HC56" s="4">
        <f>'55'!HC1</f>
        <v>0.58322997775586305</v>
      </c>
      <c r="HD56" s="4">
        <f>'55'!HD1</f>
        <v>0.57801553548688267</v>
      </c>
      <c r="HE56" s="4">
        <f>'55'!HE1</f>
        <v>0.57985540272056169</v>
      </c>
      <c r="HF56" s="4">
        <f>'55'!HF1</f>
        <v>0.56358042569911837</v>
      </c>
      <c r="HG56" s="4">
        <f>'55'!HG1</f>
        <v>0.59227556033782691</v>
      </c>
      <c r="HH56" s="4">
        <f>'55'!HH1</f>
        <v>1.3903089777175458E-2</v>
      </c>
      <c r="HI56" s="4">
        <f>'55'!HI1</f>
        <v>4.7939986201357213E-2</v>
      </c>
      <c r="HJ56" s="4">
        <f>'55'!HJ1</f>
        <v>0.14584933445896625</v>
      </c>
      <c r="HK56" s="4">
        <f>'55'!HK1</f>
        <v>0.16469156156515011</v>
      </c>
      <c r="HL56" s="4">
        <f>'55'!HL1</f>
        <v>7.5292857722917009E-2</v>
      </c>
      <c r="HM56" s="4">
        <f>'55'!HM1</f>
        <v>1.5914661568463744</v>
      </c>
      <c r="HN56" s="4">
        <f>'55'!HN1</f>
        <v>1.7178709586624241</v>
      </c>
      <c r="HO56" s="4">
        <f>'55'!HO1</f>
        <v>1.6650919443192567</v>
      </c>
      <c r="HP56" s="4">
        <f>'55'!HP1</f>
        <v>1.6217884710033237</v>
      </c>
      <c r="HQ56" s="4">
        <f>'55'!HQ1</f>
        <v>1.5598683409127823</v>
      </c>
      <c r="HR56" s="4">
        <f>'55'!HR1</f>
        <v>1.7218185738155554</v>
      </c>
      <c r="HS56" s="4">
        <f>'55'!HS1</f>
        <v>1.6928822136968411</v>
      </c>
      <c r="HT56" s="4">
        <f>'55'!HT1</f>
        <v>1.5926222520730542</v>
      </c>
      <c r="HU56" s="4">
        <f>'55'!HU1</f>
        <v>1.6021411993711163</v>
      </c>
      <c r="HV56" s="4">
        <f>'55'!HV1</f>
        <v>1.411198354832679</v>
      </c>
      <c r="HW56" s="4">
        <f>'55'!HW1</f>
        <v>0.84498641997951307</v>
      </c>
      <c r="HX56" s="4">
        <f>'55'!HX1</f>
        <v>1.0610924571176081</v>
      </c>
      <c r="HY56" s="4">
        <f>'55'!HY1</f>
        <v>1.4819100236332616</v>
      </c>
      <c r="HZ56" s="4">
        <f>'55'!HZ1</f>
        <v>1.5476660163437117</v>
      </c>
      <c r="IA56" s="4">
        <f>'55'!IA1</f>
        <v>1.1057102011426949</v>
      </c>
      <c r="IB56" s="4">
        <f>'55'!IB1</f>
        <v>1.7145895069519124</v>
      </c>
      <c r="IC56" s="4">
        <f>'55'!IC1</f>
        <v>1.7300573057394815</v>
      </c>
      <c r="ID56" s="4">
        <f>'55'!ID1</f>
        <v>1.7245678755569178</v>
      </c>
      <c r="IE56" s="4">
        <f>'55'!IE1</f>
        <v>1.7743696452187914</v>
      </c>
      <c r="IF56" s="4">
        <f>'55'!IF1</f>
        <v>1.6884032821303854</v>
      </c>
      <c r="IG56" s="4">
        <f>'55'!IG1</f>
        <v>0.76252626921800681</v>
      </c>
      <c r="IH56" s="4">
        <f>'55'!IH1</f>
        <v>3.4198090107737511</v>
      </c>
      <c r="II56" s="4">
        <f>'55'!II1</f>
        <v>40.205161854768157</v>
      </c>
      <c r="IJ56" s="4">
        <f>'55'!IJ1</f>
        <v>51.660101651842439</v>
      </c>
      <c r="IK56" s="4">
        <f>'55'!IK1</f>
        <v>14.991915108640727</v>
      </c>
      <c r="IL56" s="4">
        <f>'55'!IL1</f>
        <v>1.3903089777175458E-2</v>
      </c>
      <c r="IM56" s="4">
        <f>'55'!IM1</f>
        <v>4.7939986201357213E-2</v>
      </c>
      <c r="IN56" s="4">
        <f>'55'!IN1</f>
        <v>0.14584933445896625</v>
      </c>
      <c r="IO56" s="4">
        <f>'55'!IO1</f>
        <v>0.16469156156515011</v>
      </c>
      <c r="IP56" s="4">
        <f>'55'!IP1</f>
        <v>7.5292857722917009E-2</v>
      </c>
      <c r="IQ56" s="4">
        <f>'55'!IQ1</f>
        <v>1.5914661568463744</v>
      </c>
      <c r="IR56" s="4">
        <f>'55'!IR1</f>
        <v>1.7178709586624241</v>
      </c>
      <c r="IS56" s="4">
        <f>'55'!IS1</f>
        <v>1.6650919443192567</v>
      </c>
      <c r="IT56" s="4">
        <f>'55'!IT1</f>
        <v>1.6217884710033237</v>
      </c>
      <c r="IU56" s="4">
        <f>'55'!IU1</f>
        <v>1.5598683409127823</v>
      </c>
      <c r="IV56" s="4">
        <f>'55'!IV1</f>
        <v>1.7218185738155554</v>
      </c>
      <c r="IW56" s="4">
        <f>'55'!IW1</f>
        <v>1.6928822136968411</v>
      </c>
      <c r="IX56" s="4">
        <f>'55'!IX1</f>
        <v>1.5926222520730542</v>
      </c>
      <c r="IY56" s="4">
        <f>'55'!IY1</f>
        <v>1.6021411993711163</v>
      </c>
      <c r="IZ56" s="4">
        <f>'55'!IZ1</f>
        <v>1.411198354832679</v>
      </c>
      <c r="JA56" s="4">
        <f>'55'!JA1</f>
        <v>0.79706936318013533</v>
      </c>
      <c r="JB56" s="4">
        <f>'55'!JB1</f>
        <v>1.0627368566382276</v>
      </c>
      <c r="JC56" s="4">
        <f>'55'!JC1</f>
        <v>2.8971350000858918</v>
      </c>
      <c r="JD56" s="4">
        <f>'55'!JD1</f>
        <v>3.4274313281416271</v>
      </c>
      <c r="JE56" s="4">
        <f>'55'!JE1</f>
        <v>1.5688972368230392</v>
      </c>
      <c r="JF56" s="4">
        <f>'55'!JF1</f>
        <v>0.40921951917977012</v>
      </c>
      <c r="JG56" s="4">
        <f>'55'!JG1</f>
        <v>0.41247301198285125</v>
      </c>
      <c r="JH56" s="4">
        <f>'55'!JH1</f>
        <v>0.41518874451730026</v>
      </c>
      <c r="JI56" s="4">
        <f>'55'!JI1</f>
        <v>0.42480794119851173</v>
      </c>
      <c r="JJ56" s="4">
        <f>'55'!JJ1</f>
        <v>0.40200686210816955</v>
      </c>
      <c r="JK56" s="4">
        <f>'55'!JK1</f>
        <v>7.6779546224178805</v>
      </c>
      <c r="JL56" s="4">
        <f>'55'!JL1</f>
        <v>4.3968272847563963</v>
      </c>
      <c r="JM56" s="4">
        <f>'55'!JM1</f>
        <v>10.780730350027989</v>
      </c>
      <c r="JN56" s="4">
        <f>'55'!JN1</f>
        <v>2.5364796093019009</v>
      </c>
      <c r="JO56" s="4">
        <f>'55'!JO1</f>
        <v>6.0192072282133493</v>
      </c>
      <c r="JP56" s="4">
        <f>'55'!JP1</f>
        <v>1.3903089777175458E-2</v>
      </c>
      <c r="JQ56" s="4">
        <f>'55'!JQ1</f>
        <v>4.7939986201357213E-2</v>
      </c>
      <c r="JR56" s="4">
        <f>'55'!JR1</f>
        <v>0.14584933445896625</v>
      </c>
      <c r="JS56" s="4">
        <f>'55'!JS1</f>
        <v>0.16469156156515011</v>
      </c>
      <c r="JT56" s="4">
        <f>'55'!JT1</f>
        <v>7.5292857722917009E-2</v>
      </c>
      <c r="JU56" s="4">
        <f>'55'!JU1</f>
        <v>4.0668361859904925E-2</v>
      </c>
      <c r="JV56" s="4">
        <f>'55'!JV1</f>
        <v>6.7178706085045822E-2</v>
      </c>
      <c r="JW56" s="4">
        <f>'55'!JW1</f>
        <v>2.880128827653182E-2</v>
      </c>
      <c r="JX56" s="4">
        <f>'55'!JX1</f>
        <v>0.10693938214374182</v>
      </c>
      <c r="JY56" s="4">
        <f>'55'!JY1</f>
        <v>5.6374639134942582E-2</v>
      </c>
      <c r="JZ56" s="4">
        <f>'55'!JZ1</f>
        <v>4</v>
      </c>
      <c r="KA56" s="4">
        <f>'55'!KA1</f>
        <v>4</v>
      </c>
      <c r="KB56" s="4">
        <f>'55'!KB1</f>
        <v>4</v>
      </c>
      <c r="KC56" s="4">
        <f>'55'!KC1</f>
        <v>4</v>
      </c>
      <c r="KD56" s="4">
        <f>'55'!KD1</f>
        <v>4</v>
      </c>
      <c r="KE56" s="4">
        <f>'55'!KE1</f>
        <v>2</v>
      </c>
      <c r="KF56" s="4">
        <f>'55'!KF1</f>
        <v>1</v>
      </c>
      <c r="KG56" s="4">
        <f>'55'!KG1</f>
        <v>2</v>
      </c>
      <c r="KH56" s="4">
        <f>'55'!KH1</f>
        <v>0</v>
      </c>
      <c r="KI56" s="4">
        <f>'55'!KI1</f>
        <v>2</v>
      </c>
      <c r="KJ56" s="4">
        <f>'55'!KJ1</f>
        <v>1</v>
      </c>
      <c r="KK56" s="4">
        <f>'55'!KK1</f>
        <v>1</v>
      </c>
      <c r="KL56" s="4">
        <f>'55'!KL1</f>
        <v>3</v>
      </c>
      <c r="KM56" s="4">
        <f>'55'!KM1</f>
        <v>4</v>
      </c>
      <c r="KN56" s="4">
        <f>'55'!KN1</f>
        <v>1</v>
      </c>
      <c r="KO56" s="4">
        <f>'55'!KO1</f>
        <v>1</v>
      </c>
      <c r="KP56" s="4">
        <f>'55'!KP1</f>
        <v>2</v>
      </c>
      <c r="KQ56" s="4">
        <f>'55'!KQ1</f>
        <v>1</v>
      </c>
      <c r="KR56" s="4">
        <f>'55'!KR1</f>
        <v>4</v>
      </c>
      <c r="KS56" s="4">
        <f>'55'!KS1</f>
        <v>2</v>
      </c>
      <c r="KT56" s="4">
        <f>'55'!KT1</f>
        <v>3</v>
      </c>
      <c r="KU56" s="4">
        <f>'55'!KU1</f>
        <v>2.5</v>
      </c>
      <c r="KV56" s="4">
        <f>'55'!KV1</f>
        <v>3</v>
      </c>
      <c r="KW56" s="4">
        <f>'55'!KW1</f>
        <v>2</v>
      </c>
      <c r="KX56" s="4">
        <f>'55'!KX1</f>
        <v>3</v>
      </c>
      <c r="KY56" s="4">
        <f>'55'!KY1</f>
        <v>1</v>
      </c>
      <c r="KZ56" s="4">
        <f>'55'!KZ1</f>
        <v>1.5</v>
      </c>
      <c r="LA56" s="4">
        <f>'55'!LA1</f>
        <v>2</v>
      </c>
      <c r="LB56" s="4">
        <f>'55'!LB1</f>
        <v>4</v>
      </c>
      <c r="LC56" s="4">
        <f>'55'!LC1</f>
        <v>1.5</v>
      </c>
      <c r="LD56" s="4">
        <f>'55'!LD1</f>
        <v>2</v>
      </c>
      <c r="LE56" s="4">
        <f>'55'!LE1</f>
        <v>2</v>
      </c>
      <c r="LF56" s="4">
        <f>'55'!LF1</f>
        <v>2.5</v>
      </c>
      <c r="LG56" s="4">
        <f>'55'!LG1</f>
        <v>3</v>
      </c>
      <c r="LH56" s="4">
        <f>'55'!LH1</f>
        <v>2.25</v>
      </c>
      <c r="LI56" s="4">
        <f>'55'!LI1</f>
        <v>1.1502392127519669</v>
      </c>
      <c r="LJ56" s="4">
        <f>'55'!LJ1</f>
        <v>1.147973537770772</v>
      </c>
      <c r="LK56" s="4">
        <f>'55'!LK1</f>
        <v>1.3174068479355487</v>
      </c>
      <c r="LL56" s="4">
        <f>'55'!LL1</f>
        <v>1.2142509783942754</v>
      </c>
      <c r="LM56" s="4">
        <f>'55'!LM1</f>
        <v>1.2952363820706121</v>
      </c>
      <c r="LN56" s="4">
        <f>'55'!LN1</f>
        <v>0.4472279067988309</v>
      </c>
      <c r="LO56" s="4">
        <f>'55'!LO1</f>
        <v>0.41104307273494251</v>
      </c>
      <c r="LP56" s="4">
        <f>'55'!LP1</f>
        <v>0.39404606056912106</v>
      </c>
      <c r="LQ56" s="4">
        <f>'55'!LQ1</f>
        <v>0.40530362753577837</v>
      </c>
      <c r="LR56" s="4">
        <f>'55'!LR1</f>
        <v>0.33218951587775425</v>
      </c>
      <c r="LS56" s="4">
        <f>'55'!LS1</f>
        <v>0.73069267395499948</v>
      </c>
      <c r="LT56" s="4">
        <f>'55'!LT1</f>
        <v>0.80710218203910988</v>
      </c>
      <c r="LU56" s="4">
        <f>'55'!LU1</f>
        <v>0.7723132390933154</v>
      </c>
      <c r="LV56" s="4">
        <f>'55'!LV1</f>
        <v>0.7495589685839803</v>
      </c>
      <c r="LW56" s="4">
        <f>'55'!LW1</f>
        <v>0.73892901372421638</v>
      </c>
      <c r="LX56" s="4">
        <f>'55'!LX1</f>
        <v>-8.7326775611583113E-2</v>
      </c>
      <c r="LY56" s="4">
        <f>'55'!LY1</f>
        <v>0.46375460817029635</v>
      </c>
      <c r="LZ56" s="4">
        <f>'55'!LZ1</f>
        <v>2.2206339317451276</v>
      </c>
      <c r="MA56" s="4">
        <f>'55'!MA1</f>
        <v>2.4564508439019739</v>
      </c>
      <c r="MB56" s="4">
        <f>'55'!MB1</f>
        <v>1.1354838709677419</v>
      </c>
      <c r="MC56" s="4">
        <f>'55'!MC1</f>
        <v>0.36528740404969512</v>
      </c>
      <c r="MD56" s="4">
        <f>'55'!MD1</f>
        <v>0.58883288244765875</v>
      </c>
      <c r="ME56" s="4">
        <f>'55'!ME1</f>
        <v>1.3405400696638778</v>
      </c>
      <c r="MF56" s="4">
        <f>'55'!MF1</f>
        <v>1.4234608045854593</v>
      </c>
      <c r="MG56" s="4">
        <f>'55'!MG1</f>
        <v>0.86129826635126394</v>
      </c>
      <c r="MH56" s="4">
        <f>'55'!MH1</f>
        <v>1.1502392127519669</v>
      </c>
      <c r="MI56" s="4">
        <f>'55'!MI1</f>
        <v>1.147973537770772</v>
      </c>
      <c r="MJ56" s="4">
        <f>'55'!MJ1</f>
        <v>1.3174068479355487</v>
      </c>
      <c r="MK56" s="4">
        <f>'55'!MK1</f>
        <v>1.2142509783942754</v>
      </c>
      <c r="ML56" s="4">
        <f>'55'!ML1</f>
        <v>1.2952363820706121</v>
      </c>
      <c r="MM56" s="4">
        <f>'55'!MM1</f>
        <v>0.81843903835954024</v>
      </c>
      <c r="MN56" s="4">
        <f>'55'!MN1</f>
        <v>0.82494602396570249</v>
      </c>
      <c r="MO56" s="4">
        <f>'55'!MO1</f>
        <v>0.83037748903460051</v>
      </c>
      <c r="MP56" s="4">
        <f>'55'!MP1</f>
        <v>0.84961588239702346</v>
      </c>
      <c r="MQ56" s="4">
        <f>'55'!MQ1</f>
        <v>0.8040137242163391</v>
      </c>
      <c r="MR56" s="4">
        <f>'55'!MR1</f>
        <v>0.70164349362554068</v>
      </c>
      <c r="MS56" s="4">
        <f>'55'!MS1</f>
        <v>0.71360194780130048</v>
      </c>
      <c r="MT56" s="4">
        <f>'55'!MT1</f>
        <v>0.71602117108734442</v>
      </c>
      <c r="MU56" s="4">
        <f>'55'!MU1</f>
        <v>0.75376631591052845</v>
      </c>
      <c r="MV56" s="4">
        <f>'55'!MV1</f>
        <v>0.67874970542237079</v>
      </c>
      <c r="MW56" s="4">
        <f>'55'!MW1</f>
        <v>0.5345345766183367</v>
      </c>
      <c r="MX56" s="4">
        <f>'55'!MX1</f>
        <v>0.52845209914836888</v>
      </c>
      <c r="MY56" s="4">
        <f>'55'!MY1</f>
        <v>0.46510515652619966</v>
      </c>
      <c r="MZ56" s="4">
        <f>'55'!MZ1</f>
        <v>0.49285418382371293</v>
      </c>
      <c r="NA56" s="4">
        <f>'55'!NA1</f>
        <v>0.40926445233792402</v>
      </c>
      <c r="NB56" s="4">
        <f>'55'!NB1</f>
        <v>0.23714910864808636</v>
      </c>
      <c r="NC56" s="4">
        <f>'55'!NC1</f>
        <v>0.2199357932701835</v>
      </c>
      <c r="ND56" s="4">
        <f>'55'!ND1</f>
        <v>0.21020496321536566</v>
      </c>
      <c r="NE56" s="4">
        <f>'55'!NE1</f>
        <v>0.22734206824466041</v>
      </c>
      <c r="NF56" s="4">
        <f>'55'!NF1</f>
        <v>0.1976128864014764</v>
      </c>
      <c r="NG56" s="4">
        <f>'55'!NG1</f>
        <v>0.42901956556891069</v>
      </c>
      <c r="NH56" s="4">
        <f>'55'!NH1</f>
        <v>0.37235055641716325</v>
      </c>
      <c r="NI56" s="4">
        <f>'55'!NI1</f>
        <v>0.28049613066791645</v>
      </c>
      <c r="NJ56" s="4">
        <f>'55'!NJ1</f>
        <v>0.55864839909161235</v>
      </c>
      <c r="NK56" s="4">
        <f>'55'!NK1</f>
        <v>0.27903450281464864</v>
      </c>
      <c r="NL56" s="4">
        <f>'55'!NL1</f>
        <v>0.44722790679883095</v>
      </c>
      <c r="NM56" s="4">
        <f>'55'!NM1</f>
        <v>0.41104307273494256</v>
      </c>
      <c r="NN56" s="4">
        <f>'55'!NN1</f>
        <v>0.394046060569121</v>
      </c>
      <c r="NO56" s="4">
        <f>'55'!NO1</f>
        <v>0.40530362753577837</v>
      </c>
      <c r="NP56" s="4">
        <f>'55'!NP1</f>
        <v>0.3321895158777543</v>
      </c>
      <c r="NQ56" s="4">
        <f>'55'!NQ1</f>
        <v>0.68872742952622212</v>
      </c>
      <c r="NR56" s="4">
        <f>'55'!NR1</f>
        <v>0.67715288547873642</v>
      </c>
      <c r="NS56" s="4">
        <f>'55'!NS1</f>
        <v>0.63704890082922172</v>
      </c>
      <c r="NT56" s="4">
        <f>'55'!NT1</f>
        <v>0.64085647974844651</v>
      </c>
      <c r="NU56" s="4">
        <f>'55'!NU1</f>
        <v>0.56447934193307159</v>
      </c>
      <c r="NV56" s="4">
        <f>'55'!NV1</f>
        <v>0.89934532056362559</v>
      </c>
      <c r="NW56" s="4">
        <f>'55'!NW1</f>
        <v>0.87322872795048967</v>
      </c>
      <c r="NX56" s="4">
        <f>'55'!NX1</f>
        <v>0.84859609561955307</v>
      </c>
      <c r="NY56" s="4">
        <f>'55'!NY1</f>
        <v>0.81368090592207465</v>
      </c>
      <c r="NZ56" s="4">
        <f>'55'!NZ1</f>
        <v>0.66914705822640896</v>
      </c>
      <c r="OA56" s="4">
        <f>'55'!OA1</f>
        <v>0.74036171427073316</v>
      </c>
      <c r="OB56" s="4">
        <f>'55'!OB1</f>
        <v>0.80734588941177277</v>
      </c>
      <c r="OC56" s="4">
        <f>'55'!OC1</f>
        <v>0.77971131324544085</v>
      </c>
      <c r="OD56" s="4">
        <f>'55'!OD1</f>
        <v>0.77332605538665944</v>
      </c>
      <c r="OE56" s="4">
        <f>'55'!OE1</f>
        <v>0.73126243503329547</v>
      </c>
      <c r="OF56" s="4">
        <f>'55'!OF1</f>
        <v>0.90460215064361604</v>
      </c>
      <c r="OG56" s="4">
        <f>'55'!OG1</f>
        <v>0.97866510772508264</v>
      </c>
      <c r="OH56" s="4">
        <f>'55'!OH1</f>
        <v>0.93898416508368465</v>
      </c>
      <c r="OI56" s="4">
        <f>'55'!OI1</f>
        <v>0.91020668446648234</v>
      </c>
      <c r="OJ56" s="4">
        <f>'55'!OJ1</f>
        <v>0.90951486648570168</v>
      </c>
      <c r="OK56" s="4">
        <f>'55'!OK1</f>
        <v>0.78730321301276296</v>
      </c>
      <c r="OL56" s="4">
        <f>'55'!OL1</f>
        <v>0.94967613565101305</v>
      </c>
      <c r="OM56" s="4">
        <f>'55'!OM1</f>
        <v>0.92959340261241574</v>
      </c>
      <c r="ON56" s="4">
        <f>'55'!ON1</f>
        <v>0.94827448479427778</v>
      </c>
      <c r="OO56" s="4">
        <f>'55'!OO1</f>
        <v>1.2307857818342718</v>
      </c>
      <c r="OP56" s="4">
        <f>'55'!OP1</f>
        <v>-0.15327022613413047</v>
      </c>
      <c r="OQ56" s="4">
        <f>'55'!OQ1</f>
        <v>0.62371849397860057</v>
      </c>
      <c r="OR56" s="4">
        <f>'55'!OR1</f>
        <v>3.180062703611588</v>
      </c>
      <c r="OS56" s="4">
        <f>'55'!OS1</f>
        <v>3.5574925979937251</v>
      </c>
      <c r="OT56" s="4">
        <f>'55'!OT1</f>
        <v>1.267940020414263</v>
      </c>
      <c r="OU56" s="4">
        <f>'55'!OU1</f>
        <v>5.6975694375997952</v>
      </c>
      <c r="OV56" s="4">
        <f>'55'!OV1</f>
        <v>7.4353191808067107</v>
      </c>
      <c r="OW56" s="4">
        <f>'55'!OW1</f>
        <v>6.9829878801545657</v>
      </c>
      <c r="OX56" s="4">
        <f>'55'!OX1</f>
        <v>6.9050061981500903</v>
      </c>
      <c r="OY56" s="4">
        <f>'55'!OY1</f>
        <v>8.9553437282999813</v>
      </c>
      <c r="OZ56" s="4">
        <f>'55'!OZ1</f>
        <v>-8.9339552818229306E-2</v>
      </c>
      <c r="PA56" s="4">
        <f>'55'!PA1</f>
        <v>0.47821565013232281</v>
      </c>
      <c r="PB56" s="4">
        <f>'55'!PB1</f>
        <v>2.3049555353844395</v>
      </c>
      <c r="PC56" s="4">
        <f>'55'!PC1</f>
        <v>2.6087995641333608</v>
      </c>
      <c r="PD56" s="4">
        <f>'55'!PD1</f>
        <v>1.141180769855449</v>
      </c>
      <c r="PE56" s="4">
        <f>'55'!PE1</f>
        <v>-0.12226693383233699</v>
      </c>
      <c r="PF56" s="4">
        <f>'55'!PF1</f>
        <v>0.59250942541640883</v>
      </c>
      <c r="PG56" s="4">
        <f>'55'!PG1</f>
        <v>2.9844827444501978</v>
      </c>
      <c r="PH56" s="4">
        <f>'55'!PH1</f>
        <v>3.4804460669208468</v>
      </c>
      <c r="PI56" s="4">
        <f>'55'!PI1</f>
        <v>1.5443713112628725</v>
      </c>
      <c r="PJ56" s="4">
        <f>'55'!PJ1</f>
        <v>-5.9890265486725669</v>
      </c>
      <c r="PK56" s="4">
        <f>'55'!PK1</f>
        <v>2.2304836832785226</v>
      </c>
      <c r="PL56" s="4">
        <f>'55'!PL1</f>
        <v>1.3067606529573883</v>
      </c>
      <c r="PM56" s="4">
        <f>'55'!PM1</f>
        <v>1.2826971745319105</v>
      </c>
      <c r="PN56" s="4">
        <f>'55'!PN1</f>
        <v>1.6772697724810404</v>
      </c>
      <c r="PO56" s="12">
        <f>'55'!PO1</f>
        <v>0.68991339305764632</v>
      </c>
      <c r="PP56" s="4">
        <f>'55'!PP1</f>
        <v>0.68611696185675464</v>
      </c>
      <c r="PQ56" s="4">
        <f>'55'!PQ1</f>
        <v>0.72381820556428189</v>
      </c>
      <c r="PR56" s="4">
        <f>'55'!PR1</f>
        <v>0.71134606791559096</v>
      </c>
      <c r="PS56" s="4">
        <f>'55'!PS1</f>
        <v>0.69681805984583012</v>
      </c>
      <c r="PT56" s="4">
        <f>'55'!PT1</f>
        <v>0.49998257886570446</v>
      </c>
      <c r="PU56" s="4">
        <f>'55'!PU1</f>
        <v>0.46110199142958241</v>
      </c>
      <c r="PV56" s="4">
        <f>'55'!PV1</f>
        <v>0.41734643969815916</v>
      </c>
      <c r="PW56" s="4">
        <f>'55'!PW1</f>
        <v>0.50819155507270353</v>
      </c>
      <c r="PX56" s="4">
        <f>'55'!PX1</f>
        <v>0.3656746489492394</v>
      </c>
      <c r="PY56" s="4">
        <f>'55'!PY1</f>
        <v>0.8107556926423708</v>
      </c>
      <c r="PZ56" s="4">
        <f>'55'!PZ1</f>
        <v>0.91189571092928945</v>
      </c>
      <c r="QA56" s="4">
        <f>'55'!QA1</f>
        <v>0.88276296031384704</v>
      </c>
      <c r="QB56" s="4">
        <f>'55'!QB1</f>
        <v>0.87726907488247319</v>
      </c>
      <c r="QC56" s="4">
        <f>'55'!QC1</f>
        <v>0.95718769445108975</v>
      </c>
      <c r="QD56" s="4">
        <f>'55'!QD1</f>
        <v>1.9313092210109422</v>
      </c>
      <c r="QE56" s="4">
        <f>'55'!QE1</f>
        <v>3.485103228366083</v>
      </c>
      <c r="QF56" s="4">
        <f>'55'!QF1</f>
        <v>4.4068618561948396</v>
      </c>
      <c r="QG56" s="4">
        <f>'55'!QG1</f>
        <v>4.5697828674081675</v>
      </c>
      <c r="QH56" s="4">
        <f>'55'!QH1</f>
        <v>4.4601153902218371</v>
      </c>
      <c r="QI56" s="4">
        <f>'55'!QI1</f>
        <v>1.1539215749395992</v>
      </c>
      <c r="QJ56" s="4">
        <f>'55'!QJ1</f>
        <v>1.7961711451826285</v>
      </c>
      <c r="QK56" s="4">
        <f>'55'!QK1</f>
        <v>2.1695078676007706</v>
      </c>
      <c r="QL56" s="4">
        <f>'55'!QL1</f>
        <v>2.265136814003776</v>
      </c>
      <c r="QM56" s="4">
        <f>'55'!QM1</f>
        <v>2.1761749467540743</v>
      </c>
    </row>
    <row r="57" spans="1:455" x14ac:dyDescent="0.25">
      <c r="A57" s="6" t="s">
        <v>544</v>
      </c>
      <c r="B57" s="17">
        <f>MEDIAN(HW2:HW101)</f>
        <v>1.0513197952761526</v>
      </c>
      <c r="C57" s="17">
        <f t="shared" ref="C57:F57" si="42">MEDIAN(HX2:HX101)</f>
        <v>1.0659042257371572</v>
      </c>
      <c r="D57" s="17">
        <f t="shared" si="42"/>
        <v>1.0992614206931846</v>
      </c>
      <c r="E57" s="17">
        <f t="shared" si="42"/>
        <v>1.1114315483966921</v>
      </c>
      <c r="F57" s="17">
        <f t="shared" si="42"/>
        <v>1.0841139139825848</v>
      </c>
      <c r="N57">
        <f>IFERROR('56'!N1,0)</f>
        <v>40372</v>
      </c>
      <c r="O57" s="4">
        <f>'56'!O1</f>
        <v>41089</v>
      </c>
      <c r="P57" s="4">
        <f>'56'!P1</f>
        <v>9519</v>
      </c>
      <c r="Q57" s="4">
        <f>'56'!Q1</f>
        <v>-3657</v>
      </c>
      <c r="R57" s="4">
        <f>'56'!R1</f>
        <v>-31880</v>
      </c>
      <c r="S57" s="4">
        <f>'56'!S1</f>
        <v>49405</v>
      </c>
      <c r="T57" s="4">
        <f>'56'!T1</f>
        <v>54704</v>
      </c>
      <c r="U57" s="4">
        <f>'56'!U1</f>
        <v>3855</v>
      </c>
      <c r="V57" s="4">
        <f>'56'!V1</f>
        <v>-792</v>
      </c>
      <c r="W57" s="4">
        <f>'56'!W1</f>
        <v>-35511</v>
      </c>
      <c r="X57" s="7">
        <f>'56'!X1</f>
        <v>-0.27304101854584983</v>
      </c>
      <c r="Y57" s="7">
        <f>'56'!Y1</f>
        <v>0.10249070362493079</v>
      </c>
      <c r="Z57" s="7">
        <f>'56'!Z1</f>
        <v>-0.26843795943282223</v>
      </c>
      <c r="AA57" s="7">
        <f>'56'!AA1</f>
        <v>1.1397601194658377E-3</v>
      </c>
      <c r="AB57" s="7">
        <f>'56'!AB1</f>
        <v>-6.6857067110130994E-2</v>
      </c>
      <c r="AC57" s="7">
        <f>'56'!AC1</f>
        <v>0.44020201669588155</v>
      </c>
      <c r="AD57" s="7">
        <f>'56'!AD1</f>
        <v>4.6666666666666669E-2</v>
      </c>
      <c r="AE57" s="7">
        <f>'56'!AE1</f>
        <v>9.2587079487942842E-2</v>
      </c>
      <c r="AF57" s="7">
        <f>'56'!AF1</f>
        <v>-0.30012028361610532</v>
      </c>
      <c r="AG57" s="7">
        <f>'56'!AG1</f>
        <v>6.955202860083419E-2</v>
      </c>
      <c r="AH57" s="7">
        <f>'56'!AH1</f>
        <v>-0.28930636776932583</v>
      </c>
      <c r="AI57" s="7">
        <f>'56'!AI1</f>
        <v>-4.3790252356900143E-3</v>
      </c>
      <c r="AJ57" s="4">
        <f>'56'!AJ1</f>
        <v>214728</v>
      </c>
      <c r="AK57" s="4">
        <f>'56'!AK1</f>
        <v>192334</v>
      </c>
      <c r="AL57" s="4">
        <f>'56'!AL1</f>
        <v>159948</v>
      </c>
      <c r="AM57" s="4">
        <f>'56'!AM1</f>
        <v>138151</v>
      </c>
      <c r="AN57" s="4">
        <f>'56'!AN1</f>
        <v>184110</v>
      </c>
      <c r="AO57" s="4">
        <f>'56'!AO1</f>
        <v>3.1108900283156042E-2</v>
      </c>
      <c r="AP57" s="4">
        <f>'56'!AP1</f>
        <v>2.3138989099654759E-2</v>
      </c>
      <c r="AQ57" s="4">
        <f>'56'!AQ1</f>
        <v>0.22256761953595694</v>
      </c>
      <c r="AR57" s="4">
        <f>'56'!AR1</f>
        <v>0.21612903225806451</v>
      </c>
      <c r="AS57" s="4">
        <f>'56'!AS1</f>
        <v>0.88174300527014871</v>
      </c>
      <c r="AT57" s="4">
        <f>'56'!AT1</f>
        <v>4.5764903956531722</v>
      </c>
      <c r="AU57" s="4">
        <f>'56'!AU1</f>
        <v>7.9154738352922918</v>
      </c>
      <c r="AV57" s="4">
        <f>'56'!AV1</f>
        <v>11.336142802204845</v>
      </c>
      <c r="AW57" s="4">
        <f>'56'!AW1</f>
        <v>23.93911800734994</v>
      </c>
      <c r="AX57" s="4">
        <f>'56'!AX1</f>
        <v>17.271819700929775</v>
      </c>
      <c r="AY57" s="4">
        <f>'56'!AY1</f>
        <v>4.8675862860641308</v>
      </c>
      <c r="AZ57" s="4">
        <f>'56'!AZ1</f>
        <v>8.2072229333953999</v>
      </c>
      <c r="BA57" s="4">
        <f>'56'!BA1</f>
        <v>11.532335598000257</v>
      </c>
      <c r="BB57" s="4">
        <f>'56'!BB1</f>
        <v>24.099305839118006</v>
      </c>
      <c r="BC57" s="4">
        <f>'56'!BC1</f>
        <v>17.441749860748104</v>
      </c>
      <c r="BD57" s="4">
        <f>'56'!BD1</f>
        <v>202151</v>
      </c>
      <c r="BE57" s="4">
        <f>'56'!BE1</f>
        <v>371590</v>
      </c>
      <c r="BF57" s="4">
        <f>'56'!BF1</f>
        <v>328651</v>
      </c>
      <c r="BG57" s="4">
        <f>'56'!BG1</f>
        <v>565702</v>
      </c>
      <c r="BH57" s="4">
        <f>'56'!BH1</f>
        <v>383734</v>
      </c>
      <c r="BI57" s="4">
        <f>'56'!BI1</f>
        <v>1.6868182695114049</v>
      </c>
      <c r="BJ57" s="4">
        <f>'56'!BJ1</f>
        <v>0.84360989262359054</v>
      </c>
      <c r="BK57" s="4">
        <f>'56'!BK1</f>
        <v>0.79894477728654412</v>
      </c>
      <c r="BL57" s="4">
        <f>'56'!BL1</f>
        <v>0.3730515359677003</v>
      </c>
      <c r="BM57" s="4">
        <f>'56'!BM1</f>
        <v>0.69185685917849349</v>
      </c>
      <c r="BN57" s="4">
        <f>'56'!BN1</f>
        <v>216.38371281437688</v>
      </c>
      <c r="BO57" s="4">
        <f>'56'!BO1</f>
        <v>432.6644379013452</v>
      </c>
      <c r="BP57" s="4">
        <f>'56'!BP1</f>
        <v>456.8526015523243</v>
      </c>
      <c r="BQ57" s="4">
        <f>'56'!BQ1</f>
        <v>978.41709471369813</v>
      </c>
      <c r="BR57" s="4">
        <f>'56'!BR1</f>
        <v>527.56577485319542</v>
      </c>
      <c r="BS57" s="4">
        <f>'56'!BS1</f>
        <v>7.7691201912067229E-2</v>
      </c>
      <c r="BT57" s="4">
        <f>'56'!BT1</f>
        <v>5.7481362519113122E-2</v>
      </c>
      <c r="BU57" s="4">
        <f>'56'!BU1</f>
        <v>1.4681409254886478E-2</v>
      </c>
      <c r="BV57" s="4">
        <f>'56'!BV1</f>
        <v>-4.1262215342052141E-3</v>
      </c>
      <c r="BW57" s="4">
        <f>'56'!BW1</f>
        <v>-3.6011449562508333E-2</v>
      </c>
      <c r="BX57" s="4">
        <f>'56'!BX1</f>
        <v>9.5074156109820701E-2</v>
      </c>
      <c r="BY57" s="4">
        <f>'56'!BY1</f>
        <v>7.6528035611612949E-2</v>
      </c>
      <c r="BZ57" s="4">
        <f>'56'!BZ1</f>
        <v>5.9456699944938933E-3</v>
      </c>
      <c r="CA57" s="4">
        <f>'56'!CA1</f>
        <v>-8.9361975802311456E-4</v>
      </c>
      <c r="CB57" s="4">
        <f>'56'!CB1</f>
        <v>-4.0113004561299667E-2</v>
      </c>
      <c r="CC57" s="4">
        <f>'56'!CC1</f>
        <v>9.1295577686720392E-2</v>
      </c>
      <c r="CD57" s="4">
        <f>'56'!CD1</f>
        <v>6.5030703975690052E-2</v>
      </c>
      <c r="CE57" s="4">
        <f>'56'!CE1</f>
        <v>1.6113360598017441E-2</v>
      </c>
      <c r="CF57" s="4">
        <f>'56'!CF1</f>
        <v>-4.3994884707416575E-3</v>
      </c>
      <c r="CG57" s="4">
        <f>'56'!CG1</f>
        <v>-3.8184716770732395E-2</v>
      </c>
      <c r="CH57" s="4">
        <f>'56'!CH1</f>
        <v>0.11839573948948949</v>
      </c>
      <c r="CI57" s="4">
        <f>'56'!CI1</f>
        <v>0.13107500709780942</v>
      </c>
      <c r="CJ57" s="4">
        <f>'56'!CJ1</f>
        <v>3.6252637351756073E-2</v>
      </c>
      <c r="CK57" s="4">
        <f>'56'!CK1</f>
        <v>-1.7328796982505355E-2</v>
      </c>
      <c r="CL57" s="4">
        <f>'56'!CL1</f>
        <v>-0.1200803046453902</v>
      </c>
      <c r="CM57" s="4">
        <f>'56'!CM1</f>
        <v>0.88160426051051055</v>
      </c>
      <c r="CN57" s="4">
        <f>'56'!CN1</f>
        <v>0.86892499290219061</v>
      </c>
      <c r="CO57" s="4">
        <f>'56'!CO1</f>
        <v>0.9637473626482439</v>
      </c>
      <c r="CP57" s="4">
        <f>'56'!CP1</f>
        <v>1.0173287969825053</v>
      </c>
      <c r="CQ57" s="4">
        <f>'56'!CQ1</f>
        <v>1.1200803046453902</v>
      </c>
      <c r="CR57" s="4">
        <f>'56'!CR1</f>
        <v>0.11412321417466177</v>
      </c>
      <c r="CS57" s="4">
        <f>'56'!CS1</f>
        <v>0.13419708410628903</v>
      </c>
      <c r="CT57" s="4">
        <f>'56'!CT1</f>
        <v>3.1844001525461151E-2</v>
      </c>
      <c r="CU57" s="4">
        <f>'56'!CU1</f>
        <v>-9.5152850812715156E-3</v>
      </c>
      <c r="CV57" s="4">
        <f>'56'!CV1</f>
        <v>-9.3364884494634745E-2</v>
      </c>
      <c r="CW57" s="4">
        <f>'56'!CW1</f>
        <v>0.65619930452788144</v>
      </c>
      <c r="CX57" s="4">
        <f>'56'!CX1</f>
        <v>0.43853793176772432</v>
      </c>
      <c r="CY57" s="4">
        <f>'56'!CY1</f>
        <v>0.40497492947710495</v>
      </c>
      <c r="CZ57" s="4">
        <f>'56'!CZ1</f>
        <v>0.23811355966435099</v>
      </c>
      <c r="DA57" s="4">
        <f>'56'!DA1</f>
        <v>0.29989472186012467</v>
      </c>
      <c r="DB57" s="4">
        <f>'56'!DB1</f>
        <v>556.23344535942192</v>
      </c>
      <c r="DC57" s="4">
        <f>'56'!DC1</f>
        <v>832.31112649412876</v>
      </c>
      <c r="DD57" s="4">
        <f>'56'!DD1</f>
        <v>901.29036005088085</v>
      </c>
      <c r="DE57" s="4">
        <f>'56'!DE1</f>
        <v>1532.8820438219072</v>
      </c>
      <c r="DF57" s="4">
        <f>'56'!DF1</f>
        <v>1217.0937778966361</v>
      </c>
      <c r="DG57" s="4">
        <f>'56'!DG1</f>
        <v>22.411567532040749</v>
      </c>
      <c r="DH57" s="4">
        <f>'56'!DH1</f>
        <v>20.840114346496478</v>
      </c>
      <c r="DI57" s="4">
        <f>'56'!DI1</f>
        <v>42.890231950343022</v>
      </c>
      <c r="DJ57" s="4">
        <f>'56'!DJ1</f>
        <v>53.794544991078254</v>
      </c>
      <c r="DK57" s="4">
        <f>'56'!DK1</f>
        <v>66.941250630358041</v>
      </c>
      <c r="DL57" s="4">
        <f>'56'!DL1</f>
        <v>16.286232521584083</v>
      </c>
      <c r="DM57" s="4">
        <f>'56'!DM1</f>
        <v>17.514299294685095</v>
      </c>
      <c r="DN57" s="4">
        <f>'56'!DN1</f>
        <v>8.5100962014517822</v>
      </c>
      <c r="DO57" s="4">
        <f>'56'!DO1</f>
        <v>6.7850745844310927</v>
      </c>
      <c r="DP57" s="4">
        <f>'56'!DP1</f>
        <v>5.4525422898877167</v>
      </c>
      <c r="DQ57" s="4">
        <f>'56'!DQ1</f>
        <v>1.4352844118563166</v>
      </c>
      <c r="DR57" s="4">
        <f>'56'!DR1</f>
        <v>0.7703784347022582</v>
      </c>
      <c r="DS57" s="4">
        <f>'56'!DS1</f>
        <v>0.75715999400209921</v>
      </c>
      <c r="DT57" s="4">
        <f>'56'!DT1</f>
        <v>0.36324392057503235</v>
      </c>
      <c r="DU57" s="4">
        <f>'56'!DU1</f>
        <v>0.69403808348669904</v>
      </c>
      <c r="DV57" s="4">
        <f>'56'!DV1</f>
        <v>254.30499835773273</v>
      </c>
      <c r="DW57" s="4">
        <f>'56'!DW1</f>
        <v>473.79311719839097</v>
      </c>
      <c r="DX57" s="4">
        <f>'56'!DX1</f>
        <v>482.06456084760873</v>
      </c>
      <c r="DY57" s="4">
        <f>'56'!DY1</f>
        <v>1004.8344358308535</v>
      </c>
      <c r="DZ57" s="4">
        <f>'56'!DZ1</f>
        <v>525.90774005702679</v>
      </c>
      <c r="EA57" s="4">
        <f>'56'!EA1</f>
        <v>4.5588994210997766</v>
      </c>
      <c r="EB57" s="4">
        <f>'56'!EB1</f>
        <v>4.0078372711465686</v>
      </c>
      <c r="EC57" s="4">
        <f>'56'!EC1</f>
        <v>4.7070612910743419</v>
      </c>
      <c r="ED57" s="4">
        <f>'56'!ED1</f>
        <v>3.9859476815563322</v>
      </c>
      <c r="EE57" s="4">
        <f>'56'!EE1</f>
        <v>5.7375734785615489</v>
      </c>
      <c r="EF57" s="4">
        <f>'56'!EF1</f>
        <v>80.063183300487992</v>
      </c>
      <c r="EG57" s="4">
        <f>'56'!EG1</f>
        <v>91.071561868972836</v>
      </c>
      <c r="EH57" s="4">
        <f>'56'!EH1</f>
        <v>77.543073571640747</v>
      </c>
      <c r="EI57" s="4">
        <f>'56'!EI1</f>
        <v>91.571698667525922</v>
      </c>
      <c r="EJ57" s="4">
        <f>'56'!EJ1</f>
        <v>63.615743025134755</v>
      </c>
      <c r="EK57" s="4">
        <f>'56'!EK1</f>
        <v>0.14901461953980299</v>
      </c>
      <c r="EL57" s="4">
        <f>'56'!EL1</f>
        <v>0.11608887794600901</v>
      </c>
      <c r="EM57" s="4">
        <f>'56'!EM1</f>
        <v>8.8867330586963333E-2</v>
      </c>
      <c r="EN57" s="4">
        <f>'56'!EN1</f>
        <v>6.2113343029258146E-2</v>
      </c>
      <c r="EO57" s="4">
        <f>'56'!EO1</f>
        <v>5.6914582377885263E-2</v>
      </c>
      <c r="EP57" s="4">
        <f>'56'!EP1</f>
        <v>0.85098538046019701</v>
      </c>
      <c r="EQ57" s="4">
        <f>'56'!EQ1</f>
        <v>0.88391112205399103</v>
      </c>
      <c r="ER57" s="4">
        <f>'56'!ER1</f>
        <v>0.91113266941303672</v>
      </c>
      <c r="ES57" s="4">
        <f>'56'!ES1</f>
        <v>0.93788665697074181</v>
      </c>
      <c r="ET57" s="4">
        <f>'56'!ET1</f>
        <v>0.94308541762211473</v>
      </c>
      <c r="EU57" s="4">
        <f>'56'!EU1</f>
        <v>1.1751083190867728</v>
      </c>
      <c r="EV57" s="4">
        <f>'56'!EV1</f>
        <v>1.1313354646746012</v>
      </c>
      <c r="EW57" s="4">
        <f>'56'!EW1</f>
        <v>1.0975350062293483</v>
      </c>
      <c r="EX57" s="4">
        <f>'56'!EX1</f>
        <v>1.0662269183249462</v>
      </c>
      <c r="EY57" s="4">
        <f>'56'!EY1</f>
        <v>1.0603493398523636</v>
      </c>
      <c r="EZ57" s="4">
        <f>'56'!EZ1</f>
        <v>0.17510831908677285</v>
      </c>
      <c r="FA57" s="4">
        <f>'56'!FA1</f>
        <v>0.13133546467460117</v>
      </c>
      <c r="FB57" s="4">
        <f>'56'!FB1</f>
        <v>9.7535006229348353E-2</v>
      </c>
      <c r="FC57" s="4">
        <f>'56'!FC1</f>
        <v>6.6226918324946191E-2</v>
      </c>
      <c r="FD57" s="4">
        <f>'56'!FD1</f>
        <v>6.0349339852363605E-2</v>
      </c>
      <c r="FE57" s="4">
        <f>'56'!FE1</f>
        <v>0.1984858739185337</v>
      </c>
      <c r="FF57" s="4">
        <f>'56'!FF1</f>
        <v>1.1647289899556283</v>
      </c>
      <c r="FG57" s="4">
        <f>'56'!FG1</f>
        <v>1.088864138262122</v>
      </c>
      <c r="FH57" s="4">
        <f>'56'!FH1</f>
        <v>-0.7601171131051081</v>
      </c>
      <c r="FI57" s="4">
        <f>'56'!FI1</f>
        <v>7.6729811454998215E-2</v>
      </c>
      <c r="FJ57" s="4">
        <f>'56'!FJ1</f>
        <v>0.87488861625879766</v>
      </c>
      <c r="FK57" s="4">
        <f>'56'!FK1</f>
        <v>4.3304652760203899</v>
      </c>
      <c r="FL57" s="4">
        <f>'56'!FL1</f>
        <v>4.9204776202294385</v>
      </c>
      <c r="FM57" s="4">
        <f>'56'!FM1</f>
        <v>-2.9145140781108085</v>
      </c>
      <c r="FN57" s="4">
        <f>'56'!FN1</f>
        <v>0.41095564155998809</v>
      </c>
      <c r="FO57" s="4">
        <f>'56'!FO1</f>
        <v>0.15320027498123073</v>
      </c>
      <c r="FP57" s="4">
        <f>'56'!FP1</f>
        <v>0.56874366928336284</v>
      </c>
      <c r="FQ57" s="4">
        <f>'56'!FQ1</f>
        <v>0.47991881534044745</v>
      </c>
      <c r="FR57" s="4">
        <f>'56'!FR1</f>
        <v>-0.19301928580795036</v>
      </c>
      <c r="FS57" s="4">
        <f>'56'!FS1</f>
        <v>2.4800901676749844E-2</v>
      </c>
      <c r="FT57">
        <f>IFERROR('56'!FT1,0)</f>
        <v>0</v>
      </c>
      <c r="FU57">
        <f>IFERROR('56'!FU1,0)</f>
        <v>0</v>
      </c>
      <c r="FV57">
        <f>IFERROR('56'!FV1,0)</f>
        <v>0</v>
      </c>
      <c r="FW57">
        <f>IFERROR('56'!FW1,0)</f>
        <v>0</v>
      </c>
      <c r="FX57">
        <f>IFERROR('56'!FX1,0)</f>
        <v>0</v>
      </c>
      <c r="FY57" s="4">
        <f>'56'!FY1</f>
        <v>0.38901600509576695</v>
      </c>
      <c r="FZ57" s="4">
        <f>'56'!FZ1</f>
        <v>0.51983498012794771</v>
      </c>
      <c r="GA57" s="4">
        <f>'56'!GA1</f>
        <v>0.50688726053447797</v>
      </c>
      <c r="GB57" s="4">
        <f>'56'!GB1</f>
        <v>0.63828596509241409</v>
      </c>
      <c r="GC57" s="4">
        <f>'56'!GC1</f>
        <v>0.43346353784252106</v>
      </c>
      <c r="GD57" s="4">
        <f>'56'!GD1</f>
        <v>7.7691201912067229E-2</v>
      </c>
      <c r="GE57" s="4">
        <f>'56'!GE1</f>
        <v>5.7481362519113122E-2</v>
      </c>
      <c r="GF57" s="4">
        <f>'56'!GF1</f>
        <v>1.4681409254886478E-2</v>
      </c>
      <c r="GG57" s="4">
        <f>'56'!GG1</f>
        <v>-4.1262215342052141E-3</v>
      </c>
      <c r="GH57" s="4">
        <f>'56'!GH1</f>
        <v>-3.6011449562508333E-2</v>
      </c>
      <c r="GI57" s="4">
        <f>'56'!GI1</f>
        <v>9.5074156109820701E-2</v>
      </c>
      <c r="GJ57" s="4">
        <f>'56'!GJ1</f>
        <v>7.6528035611612949E-2</v>
      </c>
      <c r="GK57" s="4">
        <f>'56'!GK1</f>
        <v>5.9456699944938933E-3</v>
      </c>
      <c r="GL57" s="4">
        <f>'56'!GL1</f>
        <v>-8.9361975802311456E-4</v>
      </c>
      <c r="GM57" s="4">
        <f>'56'!GM1</f>
        <v>-4.0113004561299667E-2</v>
      </c>
      <c r="GN57" s="4">
        <f>'56'!GN1</f>
        <v>0.39411946956299182</v>
      </c>
      <c r="GO57" s="4">
        <f>'56'!GO1</f>
        <v>0.28650868816476249</v>
      </c>
      <c r="GP57" s="4">
        <f>'56'!GP1</f>
        <v>0.31587316520942488</v>
      </c>
      <c r="GQ57" s="4">
        <f>'56'!GQ1</f>
        <v>0.23108081730102009</v>
      </c>
      <c r="GR57" s="4">
        <f>'56'!GR1</f>
        <v>0.23134419400095338</v>
      </c>
      <c r="GS57" s="4">
        <f>'56'!GS1</f>
        <v>0.65619930452788144</v>
      </c>
      <c r="GT57" s="4">
        <f>'56'!GT1</f>
        <v>0.43853793176772432</v>
      </c>
      <c r="GU57" s="4">
        <f>'56'!GU1</f>
        <v>0.40497492947710495</v>
      </c>
      <c r="GV57" s="4">
        <f>'56'!GV1</f>
        <v>0.23811355966435099</v>
      </c>
      <c r="GW57" s="4">
        <f>'56'!GW1</f>
        <v>0.29989472186012467</v>
      </c>
      <c r="GX57" s="4">
        <f>'56'!GX1</f>
        <v>1.4605414098416811</v>
      </c>
      <c r="GY57" s="4">
        <f>'56'!GY1</f>
        <v>1.2171755063840977</v>
      </c>
      <c r="GZ57" s="4">
        <f>'56'!GZ1</f>
        <v>0.93117822512111137</v>
      </c>
      <c r="HA57" s="4">
        <f>'56'!HA1</f>
        <v>0.78607092655506194</v>
      </c>
      <c r="HB57" s="4">
        <f>'56'!HB1</f>
        <v>0.55212004757848976</v>
      </c>
      <c r="HC57" s="4">
        <f>'56'!HC1</f>
        <v>0.14901461953980299</v>
      </c>
      <c r="HD57" s="4">
        <f>'56'!HD1</f>
        <v>0.11608887794600901</v>
      </c>
      <c r="HE57" s="4">
        <f>'56'!HE1</f>
        <v>8.8867330586963333E-2</v>
      </c>
      <c r="HF57" s="4">
        <f>'56'!HF1</f>
        <v>6.2113343029258146E-2</v>
      </c>
      <c r="HG57" s="4">
        <f>'56'!HG1</f>
        <v>5.6914582377885263E-2</v>
      </c>
      <c r="HH57" s="4">
        <f>'56'!HH1</f>
        <v>9.5074156109820701E-2</v>
      </c>
      <c r="HI57" s="4">
        <f>'56'!HI1</f>
        <v>7.6528035611612949E-2</v>
      </c>
      <c r="HJ57" s="4">
        <f>'56'!HJ1</f>
        <v>5.9456699944938933E-3</v>
      </c>
      <c r="HK57" s="4">
        <f>'56'!HK1</f>
        <v>-8.9361975802311456E-4</v>
      </c>
      <c r="HL57" s="4">
        <f>'56'!HL1</f>
        <v>-4.0113004561299667E-2</v>
      </c>
      <c r="HM57" s="4">
        <f>'56'!HM1</f>
        <v>0.77709868429914919</v>
      </c>
      <c r="HN57" s="4">
        <f>'56'!HN1</f>
        <v>0.49100266779328589</v>
      </c>
      <c r="HO57" s="4">
        <f>'56'!HO1</f>
        <v>0.46011465657779266</v>
      </c>
      <c r="HP57" s="4">
        <f>'56'!HP1</f>
        <v>0.43229758440588389</v>
      </c>
      <c r="HQ57" s="4">
        <f>'56'!HQ1</f>
        <v>0.35533066598589813</v>
      </c>
      <c r="HR57" s="4">
        <f>'56'!HR1</f>
        <v>4.8675862860641308</v>
      </c>
      <c r="HS57" s="4">
        <f>'56'!HS1</f>
        <v>8.2072229333953999</v>
      </c>
      <c r="HT57" s="4">
        <f>'56'!HT1</f>
        <v>11.532335598000257</v>
      </c>
      <c r="HU57" s="4">
        <f>'56'!HU1</f>
        <v>24.099305839118006</v>
      </c>
      <c r="HV57" s="4">
        <f>'56'!HV1</f>
        <v>17.441749860748104</v>
      </c>
      <c r="HW57" s="4">
        <f>'56'!HW1</f>
        <v>0.87903912879688628</v>
      </c>
      <c r="HX57" s="4">
        <f>'56'!HX1</f>
        <v>0.70726982313632536</v>
      </c>
      <c r="HY57" s="4">
        <f>'56'!HY1</f>
        <v>0.41997898804876432</v>
      </c>
      <c r="HZ57" s="4">
        <f>'56'!HZ1</f>
        <v>0.56428227570106315</v>
      </c>
      <c r="IA57" s="4">
        <f>'56'!IA1</f>
        <v>0.24813598049119107</v>
      </c>
      <c r="IB57" s="4">
        <f>'56'!IB1</f>
        <v>6.7107509524116997</v>
      </c>
      <c r="IC57" s="4">
        <f>'56'!IC1</f>
        <v>8.6140896328163592</v>
      </c>
      <c r="ID57" s="4">
        <f>'56'!ID1</f>
        <v>11.252729134486888</v>
      </c>
      <c r="IE57" s="4">
        <f>'56'!IE1</f>
        <v>16.099600363306084</v>
      </c>
      <c r="IF57" s="4">
        <f>'56'!IF1</f>
        <v>17.570189540537857</v>
      </c>
      <c r="IG57" s="4">
        <f>'56'!IG1</f>
        <v>0</v>
      </c>
      <c r="IH57" s="4">
        <f>'56'!IH1</f>
        <v>3419</v>
      </c>
      <c r="II57" s="4">
        <f>'56'!II1</f>
        <v>66.465517241379317</v>
      </c>
      <c r="IJ57" s="4">
        <f>'56'!IJ1</f>
        <v>-1.639751552795031</v>
      </c>
      <c r="IK57" s="4">
        <f>'56'!IK1</f>
        <v>-311.5</v>
      </c>
      <c r="IL57" s="4">
        <f>'56'!IL1</f>
        <v>9.5074156109820701E-2</v>
      </c>
      <c r="IM57" s="4">
        <f>'56'!IM1</f>
        <v>7.6528035611612949E-2</v>
      </c>
      <c r="IN57" s="4">
        <f>'56'!IN1</f>
        <v>5.9456699944938933E-3</v>
      </c>
      <c r="IO57" s="4">
        <f>'56'!IO1</f>
        <v>-8.9361975802311456E-4</v>
      </c>
      <c r="IP57" s="4">
        <f>'56'!IP1</f>
        <v>-4.0113004561299667E-2</v>
      </c>
      <c r="IQ57" s="4">
        <f>'56'!IQ1</f>
        <v>0.77709868429914919</v>
      </c>
      <c r="IR57" s="4">
        <f>'56'!IR1</f>
        <v>0.49100266779328589</v>
      </c>
      <c r="IS57" s="4">
        <f>'56'!IS1</f>
        <v>0.46011465657779266</v>
      </c>
      <c r="IT57" s="4">
        <f>'56'!IT1</f>
        <v>0.43229758440588389</v>
      </c>
      <c r="IU57" s="4">
        <f>'56'!IU1</f>
        <v>0.35533066598589813</v>
      </c>
      <c r="IV57" s="4">
        <f>'56'!IV1</f>
        <v>4.8675862860641308</v>
      </c>
      <c r="IW57" s="4">
        <f>'56'!IW1</f>
        <v>8.2072229333953999</v>
      </c>
      <c r="IX57" s="4">
        <f>'56'!IX1</f>
        <v>11.532335598000257</v>
      </c>
      <c r="IY57" s="4">
        <f>'56'!IY1</f>
        <v>24.099305839118006</v>
      </c>
      <c r="IZ57" s="4">
        <f>'56'!IZ1</f>
        <v>17.441749860748104</v>
      </c>
      <c r="JA57" s="4">
        <f>'56'!JA1</f>
        <v>1.8463618052126114</v>
      </c>
      <c r="JB57" s="4">
        <f>'56'!JB1</f>
        <v>139.02158217610582</v>
      </c>
      <c r="JC57" s="4">
        <f>'56'!JC1</f>
        <v>5.279316785218243</v>
      </c>
      <c r="JD57" s="4">
        <f>'56'!JD1</f>
        <v>4.2835750139123956</v>
      </c>
      <c r="JE57" s="4">
        <f>'56'!JE1</f>
        <v>-8.6887414102860063</v>
      </c>
      <c r="JF57" s="4">
        <f>'56'!JF1</f>
        <v>0.85098538046019701</v>
      </c>
      <c r="JG57" s="4">
        <f>'56'!JG1</f>
        <v>0.88391112205399103</v>
      </c>
      <c r="JH57" s="4">
        <f>'56'!JH1</f>
        <v>0.91113266941303672</v>
      </c>
      <c r="JI57" s="4">
        <f>'56'!JI1</f>
        <v>0.93788665697074181</v>
      </c>
      <c r="JJ57" s="4">
        <f>'56'!JJ1</f>
        <v>0.94308541762211473</v>
      </c>
      <c r="JK57" s="4">
        <f>'56'!JK1</f>
        <v>1.1190015794057302</v>
      </c>
      <c r="JL57" s="4">
        <f>'56'!JL1</f>
        <v>0.22760223177637712</v>
      </c>
      <c r="JM57" s="4">
        <f>'56'!JM1</f>
        <v>0.17873607206724207</v>
      </c>
      <c r="JN57" s="4">
        <f>'56'!JN1</f>
        <v>-0.31012066515419712</v>
      </c>
      <c r="JO57" s="4">
        <f>'56'!JO1</f>
        <v>1.4394861392832996</v>
      </c>
      <c r="JP57" s="4">
        <f>'56'!JP1</f>
        <v>9.5074156109820701E-2</v>
      </c>
      <c r="JQ57" s="4">
        <f>'56'!JQ1</f>
        <v>7.6528035611612949E-2</v>
      </c>
      <c r="JR57" s="4">
        <f>'56'!JR1</f>
        <v>5.9456699944938933E-3</v>
      </c>
      <c r="JS57" s="4">
        <f>'56'!JS1</f>
        <v>-8.9361975802311456E-4</v>
      </c>
      <c r="JT57" s="4">
        <f>'56'!JT1</f>
        <v>-4.0113004561299667E-2</v>
      </c>
      <c r="JU57" s="4">
        <f>'56'!JU1</f>
        <v>0.18692437160279227</v>
      </c>
      <c r="JV57" s="4">
        <f>'56'!JV1</f>
        <v>1.0742792399583867</v>
      </c>
      <c r="JW57" s="4">
        <f>'56'!JW1</f>
        <v>1.0103633221075889</v>
      </c>
      <c r="JX57" s="4">
        <f>'56'!JX1</f>
        <v>-0.42412963599354991</v>
      </c>
      <c r="JY57" s="4">
        <f>'56'!JY1</f>
        <v>7.1629461274219833E-2</v>
      </c>
      <c r="JZ57" s="4">
        <f>'56'!JZ1</f>
        <v>4</v>
      </c>
      <c r="KA57" s="4">
        <f>'56'!KA1</f>
        <v>4</v>
      </c>
      <c r="KB57" s="4">
        <f>'56'!KB1</f>
        <v>4</v>
      </c>
      <c r="KC57" s="4">
        <f>'56'!KC1</f>
        <v>4</v>
      </c>
      <c r="KD57" s="4">
        <f>'56'!KD1</f>
        <v>4</v>
      </c>
      <c r="KE57" s="4">
        <f>'56'!KE1</f>
        <v>0</v>
      </c>
      <c r="KF57" s="4">
        <f>'56'!KF1</f>
        <v>0</v>
      </c>
      <c r="KG57" s="4">
        <f>'56'!KG1</f>
        <v>0</v>
      </c>
      <c r="KH57" s="4">
        <f>'56'!KH1</f>
        <v>0</v>
      </c>
      <c r="KI57" s="4">
        <f>'56'!KI1</f>
        <v>0</v>
      </c>
      <c r="KJ57" s="4">
        <f>'56'!KJ1</f>
        <v>2</v>
      </c>
      <c r="KK57" s="4">
        <f>'56'!KK1</f>
        <v>1</v>
      </c>
      <c r="KL57" s="4">
        <f>'56'!KL1</f>
        <v>1</v>
      </c>
      <c r="KM57" s="4">
        <f>'56'!KM1</f>
        <v>0</v>
      </c>
      <c r="KN57" s="4">
        <f>'56'!KN1</f>
        <v>0</v>
      </c>
      <c r="KO57" s="4">
        <f>'56'!KO1</f>
        <v>4</v>
      </c>
      <c r="KP57" s="4">
        <f>'56'!KP1</f>
        <v>4</v>
      </c>
      <c r="KQ57" s="4">
        <f>'56'!KQ1</f>
        <v>4</v>
      </c>
      <c r="KR57" s="4">
        <f>'56'!KR1</f>
        <v>0</v>
      </c>
      <c r="KS57" s="4">
        <f>'56'!KS1</f>
        <v>2</v>
      </c>
      <c r="KT57" s="4">
        <f>'56'!KT1</f>
        <v>2</v>
      </c>
      <c r="KU57" s="4">
        <f>'56'!KU1</f>
        <v>2</v>
      </c>
      <c r="KV57" s="4">
        <f>'56'!KV1</f>
        <v>2</v>
      </c>
      <c r="KW57" s="4">
        <f>'56'!KW1</f>
        <v>2</v>
      </c>
      <c r="KX57" s="4">
        <f>'56'!KX1</f>
        <v>2</v>
      </c>
      <c r="KY57" s="4">
        <f>'56'!KY1</f>
        <v>3</v>
      </c>
      <c r="KZ57" s="4">
        <f>'56'!KZ1</f>
        <v>2.5</v>
      </c>
      <c r="LA57" s="4">
        <f>'56'!LA1</f>
        <v>2.5</v>
      </c>
      <c r="LB57" s="4">
        <f>'56'!LB1</f>
        <v>0</v>
      </c>
      <c r="LC57" s="4">
        <f>'56'!LC1</f>
        <v>1</v>
      </c>
      <c r="LD57" s="4">
        <f>'56'!LD1</f>
        <v>2.5</v>
      </c>
      <c r="LE57" s="4">
        <f>'56'!LE1</f>
        <v>2.25</v>
      </c>
      <c r="LF57" s="4">
        <f>'56'!LF1</f>
        <v>2.25</v>
      </c>
      <c r="LG57" s="4">
        <f>'56'!LG1</f>
        <v>1</v>
      </c>
      <c r="LH57" s="4">
        <f>'56'!LH1</f>
        <v>1.5</v>
      </c>
      <c r="LI57" s="4">
        <f>'56'!LI1</f>
        <v>1.6672900297102871</v>
      </c>
      <c r="LJ57" s="4">
        <f>'56'!LJ1</f>
        <v>2.1662466786663237</v>
      </c>
      <c r="LK57" s="4">
        <f>'56'!LK1</f>
        <v>2.0475536885302721</v>
      </c>
      <c r="LL57" s="4">
        <f>'56'!LL1</f>
        <v>2.8073565221502847</v>
      </c>
      <c r="LM57" s="4">
        <f>'56'!LM1</f>
        <v>1.7458955543798529</v>
      </c>
      <c r="LN57" s="4">
        <f>'56'!LN1</f>
        <v>2.1089817491489273</v>
      </c>
      <c r="LO57" s="4">
        <f>'56'!LO1</f>
        <v>3.6476837950655723</v>
      </c>
      <c r="LP57" s="4">
        <f>'56'!LP1</f>
        <v>5.2240289411082239</v>
      </c>
      <c r="LQ57" s="4">
        <f>'56'!LQ1</f>
        <v>11.031851616290295</v>
      </c>
      <c r="LR57" s="4">
        <f>'56'!LR1</f>
        <v>7.9593639174791591</v>
      </c>
      <c r="LS57" s="4">
        <f>'56'!LS1</f>
        <v>0.32841428893075492</v>
      </c>
      <c r="LT57" s="4">
        <f>'56'!LT1</f>
        <v>0.21580936819324503</v>
      </c>
      <c r="LU57" s="4">
        <f>'56'!LU1</f>
        <v>0.20079167637047307</v>
      </c>
      <c r="LV57" s="4">
        <f>'56'!LV1</f>
        <v>0.11908047429545641</v>
      </c>
      <c r="LW57" s="4">
        <f>'56'!LW1</f>
        <v>0.15241382893883701</v>
      </c>
      <c r="LX57" s="4">
        <f>'56'!LX1</f>
        <v>0.73036462149376313</v>
      </c>
      <c r="LY57" s="4">
        <f>'56'!LY1</f>
        <v>0.52024563180552041</v>
      </c>
      <c r="LZ57" s="4">
        <f>'56'!LZ1</f>
        <v>0.12890688478413953</v>
      </c>
      <c r="MA57" s="4">
        <f>'56'!MA1</f>
        <v>-3.519590776593326E-2</v>
      </c>
      <c r="MB57" s="4">
        <f>'56'!MB1</f>
        <v>-0.30547773416585916</v>
      </c>
      <c r="MC57" s="4">
        <f>'56'!MC1</f>
        <v>1.3125620377013212</v>
      </c>
      <c r="MD57" s="4">
        <f>'56'!MD1</f>
        <v>1.8116888387346488</v>
      </c>
      <c r="ME57" s="4">
        <f>'56'!ME1</f>
        <v>2.1530457701487173</v>
      </c>
      <c r="MF57" s="4">
        <f>'56'!MF1</f>
        <v>4.1404350370772951</v>
      </c>
      <c r="MG57" s="4">
        <f>'56'!MG1</f>
        <v>2.829522661398824</v>
      </c>
      <c r="MH57" s="4">
        <f>'56'!MH1</f>
        <v>1.6672900297102871</v>
      </c>
      <c r="MI57" s="4">
        <f>'56'!MI1</f>
        <v>2.1662466786663237</v>
      </c>
      <c r="MJ57" s="4">
        <f>'56'!MJ1</f>
        <v>2.0475536885302721</v>
      </c>
      <c r="MK57" s="4">
        <f>'56'!MK1</f>
        <v>2.8073565221502847</v>
      </c>
      <c r="ML57" s="4">
        <f>'56'!ML1</f>
        <v>1.7458955543798529</v>
      </c>
      <c r="MM57" s="4">
        <f>'56'!MM1</f>
        <v>1.701970760920394</v>
      </c>
      <c r="MN57" s="4">
        <f>'56'!MN1</f>
        <v>1.7678222441079821</v>
      </c>
      <c r="MO57" s="4">
        <f>'56'!MO1</f>
        <v>1.8222653388260734</v>
      </c>
      <c r="MP57" s="4">
        <f>'56'!MP1</f>
        <v>1.8757733139414836</v>
      </c>
      <c r="MQ57" s="4">
        <f>'56'!MQ1</f>
        <v>1.8861708352442295</v>
      </c>
      <c r="MR57" s="4">
        <f>'56'!MR1</f>
        <v>5.7107509524116997</v>
      </c>
      <c r="MS57" s="4">
        <f>'56'!MS1</f>
        <v>7.6140896328163601</v>
      </c>
      <c r="MT57" s="4">
        <f>'56'!MT1</f>
        <v>10.252729134486888</v>
      </c>
      <c r="MU57" s="4">
        <f>'56'!MU1</f>
        <v>15.099600363306086</v>
      </c>
      <c r="MV57" s="4">
        <f>'56'!MV1</f>
        <v>16.570189540537857</v>
      </c>
      <c r="MW57" s="4">
        <f>'56'!MW1</f>
        <v>1.9883944287135533</v>
      </c>
      <c r="MX57" s="4">
        <f>'56'!MX1</f>
        <v>2.7728887854455175</v>
      </c>
      <c r="MY57" s="4">
        <f>'56'!MY1</f>
        <v>4.1556915780028199</v>
      </c>
      <c r="MZ57" s="4">
        <f>'56'!MZ1</f>
        <v>7.2379175173540222</v>
      </c>
      <c r="NA57" s="4">
        <f>'56'!NA1</f>
        <v>7.5862204893097394</v>
      </c>
      <c r="NB57" s="4">
        <f>'56'!NB1</f>
        <v>2.2769065615072845</v>
      </c>
      <c r="NC57" s="4">
        <f>'56'!NC1</f>
        <v>3.1681203740637325</v>
      </c>
      <c r="ND57" s="4">
        <f>'56'!ND1</f>
        <v>7.060557551998258</v>
      </c>
      <c r="NE57" s="4">
        <f>'56'!NE1</f>
        <v>15.061313620528507</v>
      </c>
      <c r="NF57" s="4">
        <f>'56'!NF1</f>
        <v>14.881055639603295</v>
      </c>
      <c r="NG57" s="4">
        <f>'56'!NG1</f>
        <v>6.2217800566312084E-2</v>
      </c>
      <c r="NH57" s="4">
        <f>'56'!NH1</f>
        <v>4.6277978199309518E-2</v>
      </c>
      <c r="NI57" s="4">
        <f>'56'!NI1</f>
        <v>0.44513523907191388</v>
      </c>
      <c r="NJ57" s="4">
        <f>'56'!NJ1</f>
        <v>0.43225806451612903</v>
      </c>
      <c r="NK57" s="4">
        <f>'56'!NK1</f>
        <v>1.7634860105402974</v>
      </c>
      <c r="NL57" s="4">
        <f>'56'!NL1</f>
        <v>2.1089817491489273</v>
      </c>
      <c r="NM57" s="4">
        <f>'56'!NM1</f>
        <v>3.6476837950655723</v>
      </c>
      <c r="NN57" s="4">
        <f>'56'!NN1</f>
        <v>5.2240289411082239</v>
      </c>
      <c r="NO57" s="4">
        <f>'56'!NO1</f>
        <v>11.031851616290295</v>
      </c>
      <c r="NP57" s="4">
        <f>'56'!NP1</f>
        <v>7.9593639174791591</v>
      </c>
      <c r="NQ57" s="4">
        <f>'56'!NQ1</f>
        <v>1.9470345144256522</v>
      </c>
      <c r="NR57" s="4">
        <f>'56'!NR1</f>
        <v>3.2828891733581598</v>
      </c>
      <c r="NS57" s="4">
        <f>'56'!NS1</f>
        <v>4.6129342392001025</v>
      </c>
      <c r="NT57" s="4">
        <f>'56'!NT1</f>
        <v>9.6397223356472033</v>
      </c>
      <c r="NU57" s="4">
        <f>'56'!NU1</f>
        <v>6.9766999442992415</v>
      </c>
      <c r="NV57" s="4">
        <f>'56'!NV1</f>
        <v>1.2954232969689039</v>
      </c>
      <c r="NW57" s="4">
        <f>'56'!NW1</f>
        <v>1.7310504838260659</v>
      </c>
      <c r="NX57" s="4">
        <f>'56'!NX1</f>
        <v>1.6879345775798116</v>
      </c>
      <c r="NY57" s="4">
        <f>'56'!NY1</f>
        <v>2.1254922637577391</v>
      </c>
      <c r="NZ57" s="4">
        <f>'56'!NZ1</f>
        <v>1.4434335810155952</v>
      </c>
      <c r="OA57" s="4">
        <f>'56'!OA1</f>
        <v>0.32809965226394072</v>
      </c>
      <c r="OB57" s="4">
        <f>'56'!OB1</f>
        <v>0.21926896588386216</v>
      </c>
      <c r="OC57" s="4">
        <f>'56'!OC1</f>
        <v>0.20248746473855248</v>
      </c>
      <c r="OD57" s="4">
        <f>'56'!OD1</f>
        <v>0.1190567798321755</v>
      </c>
      <c r="OE57" s="4">
        <f>'56'!OE1</f>
        <v>0.14994736093006233</v>
      </c>
      <c r="OF57" s="4">
        <f>'56'!OF1</f>
        <v>0.19277631543241702</v>
      </c>
      <c r="OG57" s="4">
        <f>'56'!OG1</f>
        <v>0.12403337870346923</v>
      </c>
      <c r="OH57" s="4">
        <f>'56'!OH1</f>
        <v>0.11111854043659607</v>
      </c>
      <c r="OI57" s="4">
        <f>'56'!OI1</f>
        <v>6.347077173307604E-2</v>
      </c>
      <c r="OJ57" s="4">
        <f>'56'!OJ1</f>
        <v>7.9498292587397851E-2</v>
      </c>
      <c r="OK57" s="4">
        <f>'56'!OK1</f>
        <v>2.5188626126126126</v>
      </c>
      <c r="OL57" s="4">
        <f>'56'!OL1</f>
        <v>2.4542023816739347</v>
      </c>
      <c r="OM57" s="4">
        <f>'56'!OM1</f>
        <v>2.4366159634998135</v>
      </c>
      <c r="ON57" s="4">
        <f>'56'!ON1</f>
        <v>2.6185295399836996</v>
      </c>
      <c r="OO57" s="4">
        <f>'56'!OO1</f>
        <v>2.7739002369213037</v>
      </c>
      <c r="OP57" s="4">
        <f>'56'!OP1</f>
        <v>1.8801460452293133</v>
      </c>
      <c r="OQ57" s="4">
        <f>'56'!OQ1</f>
        <v>2.1363357492695001</v>
      </c>
      <c r="OR57" s="4">
        <f>'56'!OR1</f>
        <v>0.59513091754820313</v>
      </c>
      <c r="OS57" s="4">
        <f>'56'!OS1</f>
        <v>-0.26471035316429126</v>
      </c>
      <c r="OT57" s="4">
        <f>'56'!OT1</f>
        <v>-1.731573515832926</v>
      </c>
      <c r="OU57" s="4">
        <f>'56'!OU1</f>
        <v>3.8846164283194486</v>
      </c>
      <c r="OV57" s="4">
        <f>'56'!OV1</f>
        <v>2.435224107368954</v>
      </c>
      <c r="OW57" s="4">
        <f>'56'!OW1</f>
        <v>2.1660256757488758</v>
      </c>
      <c r="OX57" s="4">
        <f>'56'!OX1</f>
        <v>1.3296007256689761</v>
      </c>
      <c r="OY57" s="4">
        <f>'56'!OY1</f>
        <v>1.7641626611441761</v>
      </c>
      <c r="OZ57" s="4">
        <f>'56'!OZ1</f>
        <v>1.5538240382413446</v>
      </c>
      <c r="PA57" s="4">
        <f>'56'!PA1</f>
        <v>1.1496272503822624</v>
      </c>
      <c r="PB57" s="4">
        <f>'56'!PB1</f>
        <v>0.29362818509772953</v>
      </c>
      <c r="PC57" s="4">
        <f>'56'!PC1</f>
        <v>-8.2524430684104283E-2</v>
      </c>
      <c r="PD57" s="4">
        <f>'56'!PD1</f>
        <v>-0.72022899125016659</v>
      </c>
      <c r="PE57" s="4">
        <f>'56'!PE1</f>
        <v>4.7312924273187251</v>
      </c>
      <c r="PF57" s="4">
        <f>'56'!PF1</f>
        <v>5.3270497940239396</v>
      </c>
      <c r="PG57" s="4">
        <f>'56'!PG1</f>
        <v>1.4623523763802209</v>
      </c>
      <c r="PH57" s="4">
        <f>'56'!PH1</f>
        <v>-0.69301395692587575</v>
      </c>
      <c r="PI57" s="4">
        <f>'56'!PI1</f>
        <v>-4.7254832206806592</v>
      </c>
      <c r="PJ57" s="4">
        <f>'56'!PJ1</f>
        <v>0.78020564720170038</v>
      </c>
      <c r="PK57" s="4">
        <f>'56'!PK1</f>
        <v>0.8771900599765946</v>
      </c>
      <c r="PL57" s="4">
        <f>'56'!PL1</f>
        <v>5.6173847774558867</v>
      </c>
      <c r="PM57" s="4">
        <f>'56'!PM1</f>
        <v>-4.7160235294117649</v>
      </c>
      <c r="PN57" s="4">
        <f>'56'!PN1</f>
        <v>1.455104</v>
      </c>
      <c r="PO57" s="12">
        <f>'56'!PO1</f>
        <v>2.4699299034972557</v>
      </c>
      <c r="PP57" s="4">
        <f>'56'!PP1</f>
        <v>3.2605049668328534</v>
      </c>
      <c r="PQ57" s="4">
        <f>'56'!PQ1</f>
        <v>4.9209869331961205</v>
      </c>
      <c r="PR57" s="4">
        <f>'56'!PR1</f>
        <v>8.5643759257084522</v>
      </c>
      <c r="PS57" s="4">
        <f>'56'!PS1</f>
        <v>8.4709261790083037</v>
      </c>
      <c r="PT57" s="4">
        <f>'56'!PT1</f>
        <v>1.3982772076151992</v>
      </c>
      <c r="PU57" s="4">
        <f>'56'!PU1</f>
        <v>2.3568555676289695</v>
      </c>
      <c r="PV57" s="4">
        <f>'56'!PV1</f>
        <v>3.4332319237628361</v>
      </c>
      <c r="PW57" s="4">
        <f>'56'!PW1</f>
        <v>6.9888150117471959</v>
      </c>
      <c r="PX57" s="4">
        <f>'56'!PX1</f>
        <v>5.4930734288843022</v>
      </c>
      <c r="PY57" s="4">
        <f>'56'!PY1</f>
        <v>1.0132461934363235</v>
      </c>
      <c r="PZ57" s="4">
        <f>'56'!PZ1</f>
        <v>0.93250157542042211</v>
      </c>
      <c r="QA57" s="4">
        <f>'56'!QA1</f>
        <v>0.91674065622498724</v>
      </c>
      <c r="QB57" s="4">
        <f>'56'!QB1</f>
        <v>0.93368569718298378</v>
      </c>
      <c r="QC57" s="4">
        <f>'56'!QC1</f>
        <v>1.0011152968129213</v>
      </c>
      <c r="QD57" s="4">
        <f>'56'!QD1</f>
        <v>2.8994611640428589</v>
      </c>
      <c r="QE57" s="4">
        <f>'56'!QE1</f>
        <v>2.3285514499379234</v>
      </c>
      <c r="QF57" s="4">
        <f>'56'!QF1</f>
        <v>1.5684808678525872</v>
      </c>
      <c r="QG57" s="4">
        <f>'56'!QG1</f>
        <v>0.12240734436411917</v>
      </c>
      <c r="QH57" s="4">
        <f>'56'!QH1</f>
        <v>-0.21896237210891359</v>
      </c>
      <c r="QI57" s="4">
        <f>'56'!QI1</f>
        <v>2.1702933875921606</v>
      </c>
      <c r="QJ57" s="4">
        <f>'56'!QJ1</f>
        <v>2.3769742524409687</v>
      </c>
      <c r="QK57" s="4">
        <f>'56'!QK1</f>
        <v>2.6945038797442926</v>
      </c>
      <c r="QL57" s="4">
        <f>'56'!QL1</f>
        <v>3.8858111931174388</v>
      </c>
      <c r="QM57" s="4">
        <f>'56'!QM1</f>
        <v>3.2350374591518474</v>
      </c>
    </row>
    <row r="58" spans="1:455" x14ac:dyDescent="0.25">
      <c r="A58" s="14" t="s">
        <v>590</v>
      </c>
      <c r="B58" s="14"/>
      <c r="C58" s="14"/>
      <c r="D58" s="14"/>
      <c r="E58" s="14"/>
      <c r="F58" s="14"/>
      <c r="N58">
        <f>IFERROR('57'!N1,0)</f>
        <v>2314</v>
      </c>
      <c r="O58" s="4">
        <f>'57'!O1</f>
        <v>3981</v>
      </c>
      <c r="P58" s="4">
        <f>'57'!P1</f>
        <v>-254</v>
      </c>
      <c r="Q58" s="4">
        <f>'57'!Q1</f>
        <v>1832</v>
      </c>
      <c r="R58" s="4">
        <f>'57'!R1</f>
        <v>767</v>
      </c>
      <c r="S58" s="4">
        <f>'57'!S1</f>
        <v>8115</v>
      </c>
      <c r="T58" s="4">
        <f>'57'!T1</f>
        <v>8986</v>
      </c>
      <c r="U58" s="4">
        <f>'57'!U1</f>
        <v>2838</v>
      </c>
      <c r="V58" s="4">
        <f>'57'!V1</f>
        <v>855</v>
      </c>
      <c r="W58" s="4">
        <f>'57'!W1</f>
        <v>3069</v>
      </c>
      <c r="X58" s="7">
        <f>'57'!X1</f>
        <v>-4.3391655252654676E-2</v>
      </c>
      <c r="Y58" s="7">
        <f>'57'!Y1</f>
        <v>0.12568387546006168</v>
      </c>
      <c r="Z58" s="7">
        <f>'57'!Z1</f>
        <v>0.25937989351706858</v>
      </c>
      <c r="AA58" s="7">
        <f>'57'!AA1</f>
        <v>-0.14942549148448739</v>
      </c>
      <c r="AB58" s="7">
        <f>'57'!AB1</f>
        <v>-0.10129116895670787</v>
      </c>
      <c r="AC58" s="7">
        <f>'57'!AC1</f>
        <v>0.2269049938582744</v>
      </c>
      <c r="AD58" s="7">
        <f>'57'!AD1</f>
        <v>0.73305047420500924</v>
      </c>
      <c r="AE58" s="7">
        <f>'57'!AE1</f>
        <v>-0.23826032498685962</v>
      </c>
      <c r="AF58" s="7">
        <f>'57'!AF1</f>
        <v>1.5548333149267153E-2</v>
      </c>
      <c r="AG58" s="7">
        <f>'57'!AG1</f>
        <v>2.9111868809871731E-2</v>
      </c>
      <c r="AH58" s="7">
        <f>'57'!AH1</f>
        <v>-2.316427194531288E-3</v>
      </c>
      <c r="AI58" s="7">
        <f>'57'!AI1</f>
        <v>-8.8562928622575907E-2</v>
      </c>
      <c r="AJ58" s="4">
        <f>'57'!AJ1</f>
        <v>103286</v>
      </c>
      <c r="AK58" s="4">
        <f>'57'!AK1</f>
        <v>89248</v>
      </c>
      <c r="AL58" s="4">
        <f>'57'!AL1</f>
        <v>79512</v>
      </c>
      <c r="AM58" s="4">
        <f>'57'!AM1</f>
        <v>116052</v>
      </c>
      <c r="AN58" s="4">
        <f>'57'!AN1</f>
        <v>142343</v>
      </c>
      <c r="AO58" s="4">
        <f>'57'!AO1</f>
        <v>2.6878872515971621E-2</v>
      </c>
      <c r="AP58" s="4">
        <f>'57'!AP1</f>
        <v>3.8671357556938767E-3</v>
      </c>
      <c r="AQ58" s="4">
        <f>'57'!AQ1</f>
        <v>1.5564342199856218E-2</v>
      </c>
      <c r="AR58" s="4">
        <f>'57'!AR1</f>
        <v>9.4865322554877465E-2</v>
      </c>
      <c r="AS58" s="4">
        <f>'57'!AS1</f>
        <v>0.18402051067392214</v>
      </c>
      <c r="AT58" s="4">
        <f>'57'!AT1</f>
        <v>0.86067771035988316</v>
      </c>
      <c r="AU58" s="4">
        <f>'57'!AU1</f>
        <v>0.82674804506673127</v>
      </c>
      <c r="AV58" s="4">
        <f>'57'!AV1</f>
        <v>0.76184399712437101</v>
      </c>
      <c r="AW58" s="4">
        <f>'57'!AW1</f>
        <v>0.87700099051027258</v>
      </c>
      <c r="AX58" s="4">
        <f>'57'!AX1</f>
        <v>0.97909690246965253</v>
      </c>
      <c r="AY58" s="4">
        <f>'57'!AY1</f>
        <v>1.6580789110404828</v>
      </c>
      <c r="AZ58" s="4">
        <f>'57'!AZ1</f>
        <v>1.5041876166194255</v>
      </c>
      <c r="BA58" s="4">
        <f>'57'!BA1</f>
        <v>1.5541966211358735</v>
      </c>
      <c r="BB58" s="4">
        <f>'57'!BB1</f>
        <v>1.9912451672684284</v>
      </c>
      <c r="BC58" s="4">
        <f>'57'!BC1</f>
        <v>1.9268653202176642</v>
      </c>
      <c r="BD58" s="4">
        <f>'57'!BD1</f>
        <v>81994</v>
      </c>
      <c r="BE58" s="4">
        <f>'57'!BE1</f>
        <v>70795</v>
      </c>
      <c r="BF58" s="4">
        <f>'57'!BF1</f>
        <v>61671</v>
      </c>
      <c r="BG58" s="4">
        <f>'57'!BG1</f>
        <v>62046</v>
      </c>
      <c r="BH58" s="4">
        <f>'57'!BH1</f>
        <v>70857</v>
      </c>
      <c r="BI58" s="4">
        <f>'57'!BI1</f>
        <v>3.6034465936531941</v>
      </c>
      <c r="BJ58" s="4">
        <f>'57'!BJ1</f>
        <v>4.8023871742354682</v>
      </c>
      <c r="BK58" s="4">
        <f>'57'!BK1</f>
        <v>4.7758752087691132</v>
      </c>
      <c r="BL58" s="4">
        <f>'57'!BL1</f>
        <v>4.1678109789511009</v>
      </c>
      <c r="BM58" s="4">
        <f>'57'!BM1</f>
        <v>3.9299575200756451</v>
      </c>
      <c r="BN58" s="4">
        <f>'57'!BN1</f>
        <v>101.2919133151245</v>
      </c>
      <c r="BO58" s="4">
        <f>'57'!BO1</f>
        <v>76.003867817697852</v>
      </c>
      <c r="BP58" s="4">
        <f>'57'!BP1</f>
        <v>76.425782509939467</v>
      </c>
      <c r="BQ58" s="4">
        <f>'57'!BQ1</f>
        <v>87.575948583891474</v>
      </c>
      <c r="BR58" s="4">
        <f>'57'!BR1</f>
        <v>92.876321979422912</v>
      </c>
      <c r="BS58" s="4">
        <f>'57'!BS1</f>
        <v>8.9064743217184793E-3</v>
      </c>
      <c r="BT58" s="4">
        <f>'57'!BT1</f>
        <v>1.4657800556709229E-2</v>
      </c>
      <c r="BU58" s="4">
        <f>'57'!BU1</f>
        <v>-1.0527537385191816E-3</v>
      </c>
      <c r="BV58" s="4">
        <f>'57'!BV1</f>
        <v>9.5625848209625226E-3</v>
      </c>
      <c r="BW58" s="4">
        <f>'57'!BW1</f>
        <v>3.4053170896304321E-3</v>
      </c>
      <c r="BX58" s="4">
        <f>'57'!BX1</f>
        <v>3.1234243353822588E-2</v>
      </c>
      <c r="BY58" s="4">
        <f>'57'!BY1</f>
        <v>3.3085907008939749E-2</v>
      </c>
      <c r="BZ58" s="4">
        <f>'57'!BZ1</f>
        <v>1.1762657913060777E-2</v>
      </c>
      <c r="CA58" s="4">
        <f>'57'!CA1</f>
        <v>4.4628875665518319E-3</v>
      </c>
      <c r="CB58" s="4">
        <f>'57'!CB1</f>
        <v>1.362570814612229E-2</v>
      </c>
      <c r="CC58" s="4">
        <f>'57'!CC1</f>
        <v>1.7974630448122916E-2</v>
      </c>
      <c r="CD58" s="4">
        <f>'57'!CD1</f>
        <v>3.1404319770285405E-2</v>
      </c>
      <c r="CE58" s="4">
        <f>'57'!CE1</f>
        <v>-2.0620230556908591E-3</v>
      </c>
      <c r="CF58" s="4">
        <f>'57'!CF1</f>
        <v>1.4838093078256362E-2</v>
      </c>
      <c r="CG58" s="4">
        <f>'57'!CG1</f>
        <v>5.6620627034688438E-3</v>
      </c>
      <c r="CH58" s="4">
        <f>'57'!CH1</f>
        <v>7.8318289046608522E-3</v>
      </c>
      <c r="CI58" s="4">
        <f>'57'!CI1</f>
        <v>1.170934011794638E-2</v>
      </c>
      <c r="CJ58" s="4">
        <f>'57'!CJ1</f>
        <v>-8.6238214393633309E-4</v>
      </c>
      <c r="CK58" s="4">
        <f>'57'!CK1</f>
        <v>7.0844096583087129E-3</v>
      </c>
      <c r="CL58" s="4">
        <f>'57'!CL1</f>
        <v>2.7543856499021419E-3</v>
      </c>
      <c r="CM58" s="4">
        <f>'57'!CM1</f>
        <v>0.99216817109533917</v>
      </c>
      <c r="CN58" s="4">
        <f>'57'!CN1</f>
        <v>0.98829065988205367</v>
      </c>
      <c r="CO58" s="4">
        <f>'57'!CO1</f>
        <v>1.0008623821439364</v>
      </c>
      <c r="CP58" s="4">
        <f>'57'!CP1</f>
        <v>0.9929155903416913</v>
      </c>
      <c r="CQ58" s="4">
        <f>'57'!CQ1</f>
        <v>0.99724561435009784</v>
      </c>
      <c r="CR58" s="4">
        <f>'57'!CR1</f>
        <v>7.0942424428229811E-3</v>
      </c>
      <c r="CS58" s="4">
        <f>'57'!CS1</f>
        <v>1.0786980837596463E-2</v>
      </c>
      <c r="CT58" s="4">
        <f>'57'!CT1</f>
        <v>-7.910012705847181E-4</v>
      </c>
      <c r="CU58" s="4">
        <f>'57'!CU1</f>
        <v>6.9116165712798184E-3</v>
      </c>
      <c r="CV58" s="4">
        <f>'57'!CV1</f>
        <v>2.7214311818533408E-3</v>
      </c>
      <c r="CW58" s="4">
        <f>'57'!CW1</f>
        <v>1.1372151294594917</v>
      </c>
      <c r="CX58" s="4">
        <f>'57'!CX1</f>
        <v>1.2518041502820365</v>
      </c>
      <c r="CY58" s="4">
        <f>'57'!CY1</f>
        <v>1.2207508538081502</v>
      </c>
      <c r="CZ58" s="4">
        <f>'57'!CZ1</f>
        <v>1.3498068691930265</v>
      </c>
      <c r="DA58" s="4">
        <f>'57'!DA1</f>
        <v>1.2363254541902715</v>
      </c>
      <c r="DB58" s="4">
        <f>'57'!DB1</f>
        <v>320.95950057706432</v>
      </c>
      <c r="DC58" s="4">
        <f>'57'!DC1</f>
        <v>291.57915790402518</v>
      </c>
      <c r="DD58" s="4">
        <f>'57'!DD1</f>
        <v>298.99630941184859</v>
      </c>
      <c r="DE58" s="4">
        <f>'57'!DE1</f>
        <v>270.40905505112221</v>
      </c>
      <c r="DF58" s="4">
        <f>'57'!DF1</f>
        <v>295.2297057080782</v>
      </c>
      <c r="DG58" s="4">
        <f>'57'!DG1</f>
        <v>2.9738508147715721</v>
      </c>
      <c r="DH58" s="4">
        <f>'57'!DH1</f>
        <v>3.5741994491284874</v>
      </c>
      <c r="DI58" s="4">
        <f>'57'!DI1</f>
        <v>3.3403989883524434</v>
      </c>
      <c r="DJ58" s="4">
        <f>'57'!DJ1</f>
        <v>3.7077353215284248</v>
      </c>
      <c r="DK58" s="4">
        <f>'57'!DK1</f>
        <v>3.8432820371264924</v>
      </c>
      <c r="DL58" s="4">
        <f>'57'!DL1</f>
        <v>122.73648637214387</v>
      </c>
      <c r="DM58" s="4">
        <f>'57'!DM1</f>
        <v>102.12077003397209</v>
      </c>
      <c r="DN58" s="4">
        <f>'57'!DN1</f>
        <v>109.26838418784992</v>
      </c>
      <c r="DO58" s="4">
        <f>'57'!DO1</f>
        <v>98.442841343253576</v>
      </c>
      <c r="DP58" s="4">
        <f>'57'!DP1</f>
        <v>94.970911963801555</v>
      </c>
      <c r="DQ58" s="4">
        <f>'57'!DQ1</f>
        <v>2.8440339596488524</v>
      </c>
      <c r="DR58" s="4">
        <f>'57'!DR1</f>
        <v>2.9424721318285676</v>
      </c>
      <c r="DS58" s="4">
        <f>'57'!DS1</f>
        <v>3.5466247621799964</v>
      </c>
      <c r="DT58" s="4">
        <f>'57'!DT1</f>
        <v>5.2821047041281126</v>
      </c>
      <c r="DU58" s="4">
        <f>'57'!DU1</f>
        <v>4.5813727748346551</v>
      </c>
      <c r="DV58" s="4">
        <f>'57'!DV1</f>
        <v>128.33883321318211</v>
      </c>
      <c r="DW58" s="4">
        <f>'57'!DW1</f>
        <v>124.04535494212979</v>
      </c>
      <c r="DX58" s="4">
        <f>'57'!DX1</f>
        <v>102.91474979034608</v>
      </c>
      <c r="DY58" s="4">
        <f>'57'!DY1</f>
        <v>69.101242865318866</v>
      </c>
      <c r="DZ58" s="4">
        <f>'57'!DZ1</f>
        <v>79.67044332321835</v>
      </c>
      <c r="EA58" s="4">
        <f>'57'!EA1</f>
        <v>2.2903953488372095</v>
      </c>
      <c r="EB58" s="4">
        <f>'57'!EB1</f>
        <v>2.350283774722274</v>
      </c>
      <c r="EC58" s="4">
        <f>'57'!EC1</f>
        <v>2.4954925185975974</v>
      </c>
      <c r="ED58" s="4">
        <f>'57'!ED1</f>
        <v>3.796517602842294</v>
      </c>
      <c r="EE58" s="4">
        <f>'57'!EE1</f>
        <v>3.2207006627265473</v>
      </c>
      <c r="EF58" s="4">
        <f>'57'!EF1</f>
        <v>159.36113395676585</v>
      </c>
      <c r="EG58" s="4">
        <f>'57'!EG1</f>
        <v>155.30039560568849</v>
      </c>
      <c r="EH58" s="4">
        <f>'57'!EH1</f>
        <v>146.26371238536936</v>
      </c>
      <c r="EI58" s="4">
        <f>'57'!EI1</f>
        <v>96.140736902349602</v>
      </c>
      <c r="EJ58" s="4">
        <f>'57'!EJ1</f>
        <v>113.32937712100264</v>
      </c>
      <c r="EK58" s="4">
        <f>'57'!EK1</f>
        <v>0.50097955821731954</v>
      </c>
      <c r="EL58" s="4">
        <f>'57'!EL1</f>
        <v>0.53325527621909008</v>
      </c>
      <c r="EM58" s="4">
        <f>'57'!EM1</f>
        <v>0.48926108292715276</v>
      </c>
      <c r="EN58" s="4">
        <f>'57'!EN1</f>
        <v>0.35553815638375613</v>
      </c>
      <c r="EO58" s="4">
        <f>'57'!EO1</f>
        <v>0.39700136745458098</v>
      </c>
      <c r="EP58" s="4">
        <f>'57'!EP1</f>
        <v>0.49550249989415385</v>
      </c>
      <c r="EQ58" s="4">
        <f>'57'!EQ1</f>
        <v>0.46674472378090986</v>
      </c>
      <c r="ER58" s="4">
        <f>'57'!ER1</f>
        <v>0.51054411618422357</v>
      </c>
      <c r="ES58" s="4">
        <f>'57'!ES1</f>
        <v>0.64446184361624381</v>
      </c>
      <c r="ET58" s="4">
        <f>'57'!ET1</f>
        <v>0.60142694773482042</v>
      </c>
      <c r="EU58" s="4">
        <f>'57'!EU1</f>
        <v>2.0181532892641587</v>
      </c>
      <c r="EV58" s="4">
        <f>'57'!EV1</f>
        <v>2.1424987772746635</v>
      </c>
      <c r="EW58" s="4">
        <f>'57'!EW1</f>
        <v>1.9586945932781297</v>
      </c>
      <c r="EX58" s="4">
        <f>'57'!EX1</f>
        <v>1.5516822445045599</v>
      </c>
      <c r="EY58" s="4">
        <f>'57'!EY1</f>
        <v>1.6627123273513802</v>
      </c>
      <c r="EZ58" s="4">
        <f>'57'!EZ1</f>
        <v>1.0110535432703884</v>
      </c>
      <c r="FA58" s="4">
        <f>'57'!FA1</f>
        <v>1.1424987772746635</v>
      </c>
      <c r="FB58" s="4">
        <f>'57'!FB1</f>
        <v>0.95831303783081667</v>
      </c>
      <c r="FC58" s="4">
        <f>'57'!FC1</f>
        <v>0.55168224450455994</v>
      </c>
      <c r="FD58" s="4">
        <f>'57'!FD1</f>
        <v>0.66009906764208681</v>
      </c>
      <c r="FE58" s="4">
        <f>'57'!FE1</f>
        <v>2.5695153103761064E-2</v>
      </c>
      <c r="FF58" s="4">
        <f>'57'!FF1</f>
        <v>2.2702376229415979E-2</v>
      </c>
      <c r="FG58" s="4">
        <f>'57'!FG1</f>
        <v>2.7931671283471838E-2</v>
      </c>
      <c r="FH58" s="4">
        <f>'57'!FH1</f>
        <v>5.0856361516078433E-2</v>
      </c>
      <c r="FI58" s="4">
        <f>'57'!FI1</f>
        <v>8.1881109860292275E-2</v>
      </c>
      <c r="FJ58" s="4">
        <f>'57'!FJ1</f>
        <v>5.9196373693915179E-2</v>
      </c>
      <c r="FK58" s="4">
        <f>'57'!FK1</f>
        <v>5.2944831871849757E-2</v>
      </c>
      <c r="FL58" s="4">
        <f>'57'!FL1</f>
        <v>6.8677199373120418E-2</v>
      </c>
      <c r="FM58" s="4">
        <f>'57'!FM1</f>
        <v>0.20039933053410458</v>
      </c>
      <c r="FN58" s="4">
        <f>'57'!FN1</f>
        <v>0.26761650208568649</v>
      </c>
      <c r="FO58" s="4">
        <f>'57'!FO1</f>
        <v>5.9850703371990957E-2</v>
      </c>
      <c r="FP58" s="4">
        <f>'57'!FP1</f>
        <v>6.048940567660098E-2</v>
      </c>
      <c r="FQ58" s="4">
        <f>'57'!FQ1</f>
        <v>6.5814255560967691E-2</v>
      </c>
      <c r="FR58" s="4">
        <f>'57'!FR1</f>
        <v>0.11055675246626602</v>
      </c>
      <c r="FS58" s="4">
        <f>'57'!FS1</f>
        <v>0.17665340351239822</v>
      </c>
      <c r="FT58">
        <f>IFERROR('57'!FT1,0)</f>
        <v>0.24854838709677418</v>
      </c>
      <c r="FU58">
        <f>IFERROR('57'!FU1,0)</f>
        <v>0.24735483870967742</v>
      </c>
      <c r="FV58">
        <f>IFERROR('57'!FV1,0)</f>
        <v>0.26151612903225807</v>
      </c>
      <c r="FW58">
        <f>IFERROR('57'!FW1,0)</f>
        <v>0.44032258064516128</v>
      </c>
      <c r="FX58">
        <f>IFERROR('57'!FX1,0)</f>
        <v>0.77193548387096778</v>
      </c>
      <c r="FY58" s="4">
        <f>'57'!FY1</f>
        <v>0.31559094880509292</v>
      </c>
      <c r="FZ58" s="4">
        <f>'57'!FZ1</f>
        <v>0.26066289636077117</v>
      </c>
      <c r="GA58" s="4">
        <f>'57'!GA1</f>
        <v>0.25560777877250573</v>
      </c>
      <c r="GB58" s="4">
        <f>'57'!GB1</f>
        <v>0.32386470404008771</v>
      </c>
      <c r="GC58" s="4">
        <f>'57'!GC1</f>
        <v>0.31459003001296421</v>
      </c>
      <c r="GD58" s="4">
        <f>'57'!GD1</f>
        <v>8.9064743217184793E-3</v>
      </c>
      <c r="GE58" s="4">
        <f>'57'!GE1</f>
        <v>1.4657800556709229E-2</v>
      </c>
      <c r="GF58" s="4">
        <f>'57'!GF1</f>
        <v>-1.0527537385191816E-3</v>
      </c>
      <c r="GG58" s="4">
        <f>'57'!GG1</f>
        <v>9.5625848209625226E-3</v>
      </c>
      <c r="GH58" s="4">
        <f>'57'!GH1</f>
        <v>3.4053170896304321E-3</v>
      </c>
      <c r="GI58" s="4">
        <f>'57'!GI1</f>
        <v>3.1234243353822588E-2</v>
      </c>
      <c r="GJ58" s="4">
        <f>'57'!GJ1</f>
        <v>3.3085907008939749E-2</v>
      </c>
      <c r="GK58" s="4">
        <f>'57'!GK1</f>
        <v>1.1762657913060777E-2</v>
      </c>
      <c r="GL58" s="4">
        <f>'57'!GL1</f>
        <v>4.4628875665518319E-3</v>
      </c>
      <c r="GM58" s="4">
        <f>'57'!GM1</f>
        <v>1.362570814612229E-2</v>
      </c>
      <c r="GN58" s="4">
        <f>'57'!GN1</f>
        <v>3.8489517379941573E-4</v>
      </c>
      <c r="GO58" s="4">
        <f>'57'!GO1</f>
        <v>3.6819393510950085E-4</v>
      </c>
      <c r="GP58" s="4">
        <f>'57'!GP1</f>
        <v>4.144699757949534E-4</v>
      </c>
      <c r="GQ58" s="4">
        <f>'57'!GQ1</f>
        <v>5.2197515398267041E-4</v>
      </c>
      <c r="GR58" s="4">
        <f>'57'!GR1</f>
        <v>4.4397876005611894E-4</v>
      </c>
      <c r="GS58" s="4">
        <f>'57'!GS1</f>
        <v>1.1372151294594917</v>
      </c>
      <c r="GT58" s="4">
        <f>'57'!GT1</f>
        <v>1.2518041502820365</v>
      </c>
      <c r="GU58" s="4">
        <f>'57'!GU1</f>
        <v>1.2207508538081502</v>
      </c>
      <c r="GV58" s="4">
        <f>'57'!GV1</f>
        <v>1.3498068691930265</v>
      </c>
      <c r="GW58" s="4">
        <f>'57'!GW1</f>
        <v>1.2363254541902715</v>
      </c>
      <c r="GX58" s="4">
        <f>'57'!GX1</f>
        <v>1.4659696433176423</v>
      </c>
      <c r="GY58" s="4">
        <f>'57'!GY1</f>
        <v>1.5515635502731999</v>
      </c>
      <c r="GZ58" s="4">
        <f>'57'!GZ1</f>
        <v>1.4374091025896085</v>
      </c>
      <c r="HA58" s="4">
        <f>'57'!HA1</f>
        <v>1.6015031788286878</v>
      </c>
      <c r="HB58" s="4">
        <f>'57'!HB1</f>
        <v>1.5048197046653289</v>
      </c>
      <c r="HC58" s="4">
        <f>'57'!HC1</f>
        <v>0.50097955821731954</v>
      </c>
      <c r="HD58" s="4">
        <f>'57'!HD1</f>
        <v>0.53325527621909008</v>
      </c>
      <c r="HE58" s="4">
        <f>'57'!HE1</f>
        <v>0.48926108292715276</v>
      </c>
      <c r="HF58" s="4">
        <f>'57'!HF1</f>
        <v>0.35553815638375613</v>
      </c>
      <c r="HG58" s="4">
        <f>'57'!HG1</f>
        <v>0.39700136745458098</v>
      </c>
      <c r="HH58" s="4">
        <f>'57'!HH1</f>
        <v>3.1234243353822588E-2</v>
      </c>
      <c r="HI58" s="4">
        <f>'57'!HI1</f>
        <v>3.3085907008939749E-2</v>
      </c>
      <c r="HJ58" s="4">
        <f>'57'!HJ1</f>
        <v>1.1762657913060777E-2</v>
      </c>
      <c r="HK58" s="4">
        <f>'57'!HK1</f>
        <v>4.4628875665518319E-3</v>
      </c>
      <c r="HL58" s="4">
        <f>'57'!HL1</f>
        <v>1.362570814612229E-2</v>
      </c>
      <c r="HM58" s="4">
        <f>'57'!HM1</f>
        <v>1.299717871837605</v>
      </c>
      <c r="HN58" s="4">
        <f>'57'!HN1</f>
        <v>1.359441965271948</v>
      </c>
      <c r="HO58" s="4">
        <f>'57'!HO1</f>
        <v>1.3011331609138235</v>
      </c>
      <c r="HP58" s="4">
        <f>'57'!HP1</f>
        <v>1.4861206806556009</v>
      </c>
      <c r="HQ58" s="4">
        <f>'57'!HQ1</f>
        <v>1.3796950753875934</v>
      </c>
      <c r="HR58" s="4">
        <f>'57'!HR1</f>
        <v>1.6580789110404828</v>
      </c>
      <c r="HS58" s="4">
        <f>'57'!HS1</f>
        <v>1.5041876166194255</v>
      </c>
      <c r="HT58" s="4">
        <f>'57'!HT1</f>
        <v>1.5541966211358735</v>
      </c>
      <c r="HU58" s="4">
        <f>'57'!HU1</f>
        <v>1.9912451672684284</v>
      </c>
      <c r="HV58" s="4">
        <f>'57'!HV1</f>
        <v>1.9268653202176642</v>
      </c>
      <c r="HW58" s="4">
        <f>'57'!HW1</f>
        <v>0.78435302238683158</v>
      </c>
      <c r="HX58" s="4">
        <f>'57'!HX1</f>
        <v>0.81869091260125537</v>
      </c>
      <c r="HY58" s="4">
        <f>'57'!HY1</f>
        <v>0.69463119594325251</v>
      </c>
      <c r="HZ58" s="4">
        <f>'57'!HZ1</f>
        <v>0.75905736108768807</v>
      </c>
      <c r="IA58" s="4">
        <f>'57'!IA1</f>
        <v>0.74809765117018667</v>
      </c>
      <c r="IB58" s="4">
        <f>'57'!IB1</f>
        <v>1.9960894283958206</v>
      </c>
      <c r="IC58" s="4">
        <f>'57'!IC1</f>
        <v>1.8752744597113857</v>
      </c>
      <c r="ID58" s="4">
        <f>'57'!ID1</f>
        <v>2.0438985132788345</v>
      </c>
      <c r="IE58" s="4">
        <f>'57'!IE1</f>
        <v>2.8126376369028394</v>
      </c>
      <c r="IF58" s="4">
        <f>'57'!IF1</f>
        <v>2.5188830114405216</v>
      </c>
      <c r="IG58" s="4">
        <f>'57'!IG1</f>
        <v>1.4983382570162482</v>
      </c>
      <c r="IH58" s="4">
        <f>'57'!IH1</f>
        <v>2.0530043408727439</v>
      </c>
      <c r="II58" s="4">
        <f>'57'!II1</f>
        <v>1.9640138408304497</v>
      </c>
      <c r="IJ58" s="4">
        <f>'57'!IJ1</f>
        <v>1.043956043956044</v>
      </c>
      <c r="IK58" s="4">
        <f>'57'!IK1</f>
        <v>1.7791304347826087</v>
      </c>
      <c r="IL58" s="4">
        <f>'57'!IL1</f>
        <v>3.1234243353822588E-2</v>
      </c>
      <c r="IM58" s="4">
        <f>'57'!IM1</f>
        <v>3.3085907008939749E-2</v>
      </c>
      <c r="IN58" s="4">
        <f>'57'!IN1</f>
        <v>1.1762657913060777E-2</v>
      </c>
      <c r="IO58" s="4">
        <f>'57'!IO1</f>
        <v>4.4628875665518319E-3</v>
      </c>
      <c r="IP58" s="4">
        <f>'57'!IP1</f>
        <v>1.362570814612229E-2</v>
      </c>
      <c r="IQ58" s="4">
        <f>'57'!IQ1</f>
        <v>1.299717871837605</v>
      </c>
      <c r="IR58" s="4">
        <f>'57'!IR1</f>
        <v>1.359441965271948</v>
      </c>
      <c r="IS58" s="4">
        <f>'57'!IS1</f>
        <v>1.3011331609138235</v>
      </c>
      <c r="IT58" s="4">
        <f>'57'!IT1</f>
        <v>1.4861206806556009</v>
      </c>
      <c r="IU58" s="4">
        <f>'57'!IU1</f>
        <v>1.3796950753875934</v>
      </c>
      <c r="IV58" s="4">
        <f>'57'!IV1</f>
        <v>1.6580789110404828</v>
      </c>
      <c r="IW58" s="4">
        <f>'57'!IW1</f>
        <v>1.5041876166194255</v>
      </c>
      <c r="IX58" s="4">
        <f>'57'!IX1</f>
        <v>1.5541966211358735</v>
      </c>
      <c r="IY58" s="4">
        <f>'57'!IY1</f>
        <v>1.9912451672684284</v>
      </c>
      <c r="IZ58" s="4">
        <f>'57'!IZ1</f>
        <v>1.9268653202176642</v>
      </c>
      <c r="JA58" s="4">
        <f>'57'!JA1</f>
        <v>0.86403124499863171</v>
      </c>
      <c r="JB58" s="4">
        <f>'57'!JB1</f>
        <v>0.87646230707529105</v>
      </c>
      <c r="JC58" s="4">
        <f>'57'!JC1</f>
        <v>0.80349263907279633</v>
      </c>
      <c r="JD58" s="4">
        <f>'57'!JD1</f>
        <v>0.91619306180832882</v>
      </c>
      <c r="JE58" s="4">
        <f>'57'!JE1</f>
        <v>0.91518662946235596</v>
      </c>
      <c r="JF58" s="4">
        <f>'57'!JF1</f>
        <v>0.49550249989415385</v>
      </c>
      <c r="JG58" s="4">
        <f>'57'!JG1</f>
        <v>0.46674472378090986</v>
      </c>
      <c r="JH58" s="4">
        <f>'57'!JH1</f>
        <v>0.51054411618422357</v>
      </c>
      <c r="JI58" s="4">
        <f>'57'!JI1</f>
        <v>0.64446184361624381</v>
      </c>
      <c r="JJ58" s="4">
        <f>'57'!JJ1</f>
        <v>0.60142694773482042</v>
      </c>
      <c r="JK58" s="4">
        <f>'57'!JK1</f>
        <v>16.458273848150551</v>
      </c>
      <c r="JL58" s="4">
        <f>'57'!JL1</f>
        <v>18.81677099634846</v>
      </c>
      <c r="JM58" s="4">
        <f>'57'!JM1</f>
        <v>14.347230788207721</v>
      </c>
      <c r="JN58" s="4">
        <f>'57'!JN1</f>
        <v>4.555018315018315</v>
      </c>
      <c r="JO58" s="4">
        <f>'57'!JO1</f>
        <v>3.1488090263267865</v>
      </c>
      <c r="JP58" s="4">
        <f>'57'!JP1</f>
        <v>3.1234243353822588E-2</v>
      </c>
      <c r="JQ58" s="4">
        <f>'57'!JQ1</f>
        <v>3.3085907008939749E-2</v>
      </c>
      <c r="JR58" s="4">
        <f>'57'!JR1</f>
        <v>1.1762657913060777E-2</v>
      </c>
      <c r="JS58" s="4">
        <f>'57'!JS1</f>
        <v>4.4628875665518319E-3</v>
      </c>
      <c r="JT58" s="4">
        <f>'57'!JT1</f>
        <v>1.362570814612229E-2</v>
      </c>
      <c r="JU58" s="4">
        <f>'57'!JU1</f>
        <v>2.3391795111555029E-2</v>
      </c>
      <c r="JV58" s="4">
        <f>'57'!JV1</f>
        <v>2.1003903307539547E-2</v>
      </c>
      <c r="JW58" s="4">
        <f>'57'!JW1</f>
        <v>2.5831140113303976E-2</v>
      </c>
      <c r="JX58" s="4">
        <f>'57'!JX1</f>
        <v>5.0353581744336608E-2</v>
      </c>
      <c r="JY58" s="4">
        <f>'57'!JY1</f>
        <v>8.2304668287767113E-2</v>
      </c>
      <c r="JZ58" s="4">
        <f>'57'!JZ1</f>
        <v>4</v>
      </c>
      <c r="KA58" s="4">
        <f>'57'!KA1</f>
        <v>4</v>
      </c>
      <c r="KB58" s="4">
        <f>'57'!KB1</f>
        <v>4</v>
      </c>
      <c r="KC58" s="4">
        <f>'57'!KC1</f>
        <v>4</v>
      </c>
      <c r="KD58" s="4">
        <f>'57'!KD1</f>
        <v>4</v>
      </c>
      <c r="KE58" s="4">
        <f>'57'!KE1</f>
        <v>3</v>
      </c>
      <c r="KF58" s="4">
        <f>'57'!KF1</f>
        <v>3</v>
      </c>
      <c r="KG58" s="4">
        <f>'57'!KG1</f>
        <v>3</v>
      </c>
      <c r="KH58" s="4">
        <f>'57'!KH1</f>
        <v>1</v>
      </c>
      <c r="KI58" s="4">
        <f>'57'!KI1</f>
        <v>1</v>
      </c>
      <c r="KJ58" s="4">
        <f>'57'!KJ1</f>
        <v>1</v>
      </c>
      <c r="KK58" s="4">
        <f>'57'!KK1</f>
        <v>1</v>
      </c>
      <c r="KL58" s="4">
        <f>'57'!KL1</f>
        <v>1</v>
      </c>
      <c r="KM58" s="4">
        <f>'57'!KM1</f>
        <v>1</v>
      </c>
      <c r="KN58" s="4">
        <f>'57'!KN1</f>
        <v>1</v>
      </c>
      <c r="KO58" s="4">
        <f>'57'!KO1</f>
        <v>1</v>
      </c>
      <c r="KP58" s="4">
        <f>'57'!KP1</f>
        <v>1</v>
      </c>
      <c r="KQ58" s="4">
        <f>'57'!KQ1</f>
        <v>1</v>
      </c>
      <c r="KR58" s="4">
        <f>'57'!KR1</f>
        <v>2</v>
      </c>
      <c r="KS58" s="4">
        <f>'57'!KS1</f>
        <v>3</v>
      </c>
      <c r="KT58" s="4">
        <f>'57'!KT1</f>
        <v>3.5</v>
      </c>
      <c r="KU58" s="4">
        <f>'57'!KU1</f>
        <v>3.5</v>
      </c>
      <c r="KV58" s="4">
        <f>'57'!KV1</f>
        <v>3.5</v>
      </c>
      <c r="KW58" s="4">
        <f>'57'!KW1</f>
        <v>2.5</v>
      </c>
      <c r="KX58" s="4">
        <f>'57'!KX1</f>
        <v>2.5</v>
      </c>
      <c r="KY58" s="4">
        <f>'57'!KY1</f>
        <v>1</v>
      </c>
      <c r="KZ58" s="4">
        <f>'57'!KZ1</f>
        <v>1</v>
      </c>
      <c r="LA58" s="4">
        <f>'57'!LA1</f>
        <v>1</v>
      </c>
      <c r="LB58" s="4">
        <f>'57'!LB1</f>
        <v>1.5</v>
      </c>
      <c r="LC58" s="4">
        <f>'57'!LC1</f>
        <v>2</v>
      </c>
      <c r="LD58" s="4">
        <f>'57'!LD1</f>
        <v>2.25</v>
      </c>
      <c r="LE58" s="4">
        <f>'57'!LE1</f>
        <v>2.25</v>
      </c>
      <c r="LF58" s="4">
        <f>'57'!LF1</f>
        <v>2.25</v>
      </c>
      <c r="LG58" s="4">
        <f>'57'!LG1</f>
        <v>2</v>
      </c>
      <c r="LH58" s="4">
        <f>'57'!LH1</f>
        <v>2.25</v>
      </c>
      <c r="LI58" s="4">
        <f>'57'!LI1</f>
        <v>2.4189135867420757</v>
      </c>
      <c r="LJ58" s="4">
        <f>'57'!LJ1</f>
        <v>2.0992266547435707</v>
      </c>
      <c r="LK58" s="4">
        <f>'57'!LK1</f>
        <v>1.8029595585544709</v>
      </c>
      <c r="LL58" s="4">
        <f>'57'!LL1</f>
        <v>1.8444278458320884</v>
      </c>
      <c r="LM58" s="4">
        <f>'57'!LM1</f>
        <v>1.7382428045322145</v>
      </c>
      <c r="LN58" s="4">
        <f>'57'!LN1</f>
        <v>0.39662567297690465</v>
      </c>
      <c r="LO58" s="4">
        <f>'57'!LO1</f>
        <v>0.38098988251923099</v>
      </c>
      <c r="LP58" s="4">
        <f>'57'!LP1</f>
        <v>0.35108018300662253</v>
      </c>
      <c r="LQ58" s="4">
        <f>'57'!LQ1</f>
        <v>0.4041479218941349</v>
      </c>
      <c r="LR58" s="4">
        <f>'57'!LR1</f>
        <v>0.45119672924868781</v>
      </c>
      <c r="LS58" s="4">
        <f>'57'!LS1</f>
        <v>0.57707718302920197</v>
      </c>
      <c r="LT58" s="4">
        <f>'57'!LT1</f>
        <v>0.62180959955227622</v>
      </c>
      <c r="LU58" s="4">
        <f>'57'!LU1</f>
        <v>0.60148711827315227</v>
      </c>
      <c r="LV58" s="4">
        <f>'57'!LV1</f>
        <v>0.70049848627205347</v>
      </c>
      <c r="LW58" s="4">
        <f>'57'!LW1</f>
        <v>0.64877062281340458</v>
      </c>
      <c r="LX58" s="4">
        <f>'57'!LX1</f>
        <v>0.14379704358498333</v>
      </c>
      <c r="LY58" s="4">
        <f>'57'!LY1</f>
        <v>0.25123455816228324</v>
      </c>
      <c r="LZ58" s="4">
        <f>'57'!LZ1</f>
        <v>-1.6496184445526873E-2</v>
      </c>
      <c r="MA58" s="4">
        <f>'57'!MA1</f>
        <v>0.11870474462605089</v>
      </c>
      <c r="MB58" s="4">
        <f>'57'!MB1</f>
        <v>4.529650162775075E-2</v>
      </c>
      <c r="MC58" s="4">
        <f>'57'!MC1</f>
        <v>0.64336602219549066</v>
      </c>
      <c r="MD58" s="4">
        <f>'57'!MD1</f>
        <v>0.63336626916064642</v>
      </c>
      <c r="ME58" s="4">
        <f>'57'!ME1</f>
        <v>0.46077050376507916</v>
      </c>
      <c r="MF58" s="4">
        <f>'57'!MF1</f>
        <v>0.54995579905358538</v>
      </c>
      <c r="MG58" s="4">
        <f>'57'!MG1</f>
        <v>0.5130438047509448</v>
      </c>
      <c r="MH58" s="4">
        <f>'57'!MH1</f>
        <v>2.4189135867420757</v>
      </c>
      <c r="MI58" s="4">
        <f>'57'!MI1</f>
        <v>2.0992266547435707</v>
      </c>
      <c r="MJ58" s="4">
        <f>'57'!MJ1</f>
        <v>1.8029595585544709</v>
      </c>
      <c r="MK58" s="4">
        <f>'57'!MK1</f>
        <v>1.8444278458320884</v>
      </c>
      <c r="ML58" s="4">
        <f>'57'!ML1</f>
        <v>1.7382428045322145</v>
      </c>
      <c r="MM58" s="4">
        <f>'57'!MM1</f>
        <v>0.99100499978830769</v>
      </c>
      <c r="MN58" s="4">
        <f>'57'!MN1</f>
        <v>0.93348944756181973</v>
      </c>
      <c r="MO58" s="4">
        <f>'57'!MO1</f>
        <v>1.0210882323684471</v>
      </c>
      <c r="MP58" s="4">
        <f>'57'!MP1</f>
        <v>1.2889236872324876</v>
      </c>
      <c r="MQ58" s="4">
        <f>'57'!MQ1</f>
        <v>1.2028538954696408</v>
      </c>
      <c r="MR58" s="4">
        <f>'57'!MR1</f>
        <v>0.98906730178242164</v>
      </c>
      <c r="MS58" s="4">
        <f>'57'!MS1</f>
        <v>0.87527445971138573</v>
      </c>
      <c r="MT58" s="4">
        <f>'57'!MT1</f>
        <v>1.043500360032191</v>
      </c>
      <c r="MU58" s="4">
        <f>'57'!MU1</f>
        <v>1.8126376369028394</v>
      </c>
      <c r="MV58" s="4">
        <f>'57'!MV1</f>
        <v>1.5149241212717655</v>
      </c>
      <c r="MW58" s="4">
        <f>'57'!MW1</f>
        <v>0.41704549102699928</v>
      </c>
      <c r="MX58" s="4">
        <f>'57'!MX1</f>
        <v>0.38685031407124648</v>
      </c>
      <c r="MY58" s="4">
        <f>'57'!MY1</f>
        <v>0.43363048166786483</v>
      </c>
      <c r="MZ58" s="4">
        <f>'57'!MZ1</f>
        <v>0.6121353484359523</v>
      </c>
      <c r="NA58" s="4">
        <f>'57'!NA1</f>
        <v>0.58925282544997903</v>
      </c>
      <c r="NB58" s="4">
        <f>'57'!NB1</f>
        <v>0.1743352826118319</v>
      </c>
      <c r="NC58" s="4">
        <f>'57'!NC1</f>
        <v>0.19034923571834067</v>
      </c>
      <c r="ND58" s="4">
        <f>'57'!ND1</f>
        <v>0.18242319077268551</v>
      </c>
      <c r="NE58" s="4">
        <f>'57'!NE1</f>
        <v>0.18312423829665209</v>
      </c>
      <c r="NF58" s="4">
        <f>'57'!NF1</f>
        <v>0.207242196305753</v>
      </c>
      <c r="NG58" s="4">
        <f>'57'!NG1</f>
        <v>5.3757745031943242E-2</v>
      </c>
      <c r="NH58" s="4">
        <f>'57'!NH1</f>
        <v>7.7342715113877534E-3</v>
      </c>
      <c r="NI58" s="4">
        <f>'57'!NI1</f>
        <v>3.1128684399712437E-2</v>
      </c>
      <c r="NJ58" s="4">
        <f>'57'!NJ1</f>
        <v>0.18973064510975493</v>
      </c>
      <c r="NK58" s="4">
        <f>'57'!NK1</f>
        <v>0.36804102134784428</v>
      </c>
      <c r="NL58" s="4">
        <f>'57'!NL1</f>
        <v>0.39662567297690471</v>
      </c>
      <c r="NM58" s="4">
        <f>'57'!NM1</f>
        <v>0.38098988251923099</v>
      </c>
      <c r="NN58" s="4">
        <f>'57'!NN1</f>
        <v>0.35108018300662258</v>
      </c>
      <c r="NO58" s="4">
        <f>'57'!NO1</f>
        <v>0.40414792189413484</v>
      </c>
      <c r="NP58" s="4">
        <f>'57'!NP1</f>
        <v>0.45119672924868781</v>
      </c>
      <c r="NQ58" s="4">
        <f>'57'!NQ1</f>
        <v>0.66323156441619313</v>
      </c>
      <c r="NR58" s="4">
        <f>'57'!NR1</f>
        <v>0.60167504664777016</v>
      </c>
      <c r="NS58" s="4">
        <f>'57'!NS1</f>
        <v>0.62167864845434939</v>
      </c>
      <c r="NT58" s="4">
        <f>'57'!NT1</f>
        <v>0.79649806690737135</v>
      </c>
      <c r="NU58" s="4">
        <f>'57'!NU1</f>
        <v>0.77074612808706566</v>
      </c>
      <c r="NV58" s="4">
        <f>'57'!NV1</f>
        <v>1.0509178595209594</v>
      </c>
      <c r="NW58" s="4">
        <f>'57'!NW1</f>
        <v>0.86800744488136805</v>
      </c>
      <c r="NX58" s="4">
        <f>'57'!NX1</f>
        <v>0.85117390331244414</v>
      </c>
      <c r="NY58" s="4">
        <f>'57'!NY1</f>
        <v>1.078469464453492</v>
      </c>
      <c r="NZ58" s="4">
        <f>'57'!NZ1</f>
        <v>1.0475847999431709</v>
      </c>
      <c r="OA58" s="4">
        <f>'57'!OA1</f>
        <v>0.56860756472974583</v>
      </c>
      <c r="OB58" s="4">
        <f>'57'!OB1</f>
        <v>0.62590207514101825</v>
      </c>
      <c r="OC58" s="4">
        <f>'57'!OC1</f>
        <v>0.61037542690407509</v>
      </c>
      <c r="OD58" s="4">
        <f>'57'!OD1</f>
        <v>0.67490343459651325</v>
      </c>
      <c r="OE58" s="4">
        <f>'57'!OE1</f>
        <v>0.61816272709513576</v>
      </c>
      <c r="OF58" s="4">
        <f>'57'!OF1</f>
        <v>0.57376861352990982</v>
      </c>
      <c r="OG58" s="4">
        <f>'57'!OG1</f>
        <v>0.67049721534165307</v>
      </c>
      <c r="OH58" s="4">
        <f>'57'!OH1</f>
        <v>0.597769524273421</v>
      </c>
      <c r="OI58" s="4">
        <f>'57'!OI1</f>
        <v>0.52361783810927709</v>
      </c>
      <c r="OJ58" s="4">
        <f>'57'!OJ1</f>
        <v>0.51391339332511465</v>
      </c>
      <c r="OK58" s="4">
        <f>'57'!OK1</f>
        <v>1.3983029909192752</v>
      </c>
      <c r="OL58" s="4">
        <f>'57'!OL1</f>
        <v>1.0500227951233143</v>
      </c>
      <c r="OM58" s="4">
        <f>'57'!OM1</f>
        <v>1.0798382524199326</v>
      </c>
      <c r="ON58" s="4">
        <f>'57'!ON1</f>
        <v>1.7951089730699623</v>
      </c>
      <c r="OO58" s="4">
        <f>'57'!OO1</f>
        <v>2.0446806600470437</v>
      </c>
      <c r="OP58" s="4">
        <f>'57'!OP1</f>
        <v>0.22403810777840172</v>
      </c>
      <c r="OQ58" s="4">
        <f>'57'!OQ1</f>
        <v>0.44606041591968448</v>
      </c>
      <c r="OR58" s="4">
        <f>'57'!OR1</f>
        <v>-3.1944863668377101E-2</v>
      </c>
      <c r="OS58" s="4">
        <f>'57'!OS1</f>
        <v>0.15786026953434668</v>
      </c>
      <c r="OT58" s="4">
        <f>'57'!OT1</f>
        <v>5.3883928257799821E-2</v>
      </c>
      <c r="OU58" s="4">
        <f>'57'!OU1</f>
        <v>6.4184189471558293</v>
      </c>
      <c r="OV58" s="4">
        <f>'57'!OV1</f>
        <v>5.6322988814035311</v>
      </c>
      <c r="OW58" s="4">
        <f>'57'!OW1</f>
        <v>5.1639551875304432</v>
      </c>
      <c r="OX58" s="4">
        <f>'57'!OX1</f>
        <v>7.519608637195665</v>
      </c>
      <c r="OY58" s="4">
        <f>'57'!OY1</f>
        <v>8.4063102101680904</v>
      </c>
      <c r="OZ58" s="4">
        <f>'57'!OZ1</f>
        <v>0.1781294864343696</v>
      </c>
      <c r="PA58" s="4">
        <f>'57'!PA1</f>
        <v>0.2931560111341846</v>
      </c>
      <c r="PB58" s="4">
        <f>'57'!PB1</f>
        <v>-2.1055074770383632E-2</v>
      </c>
      <c r="PC58" s="4">
        <f>'57'!PC1</f>
        <v>0.19125169641925044</v>
      </c>
      <c r="PD58" s="4">
        <f>'57'!PD1</f>
        <v>6.8106341792608646E-2</v>
      </c>
      <c r="PE58" s="4">
        <f>'57'!PE1</f>
        <v>0.30867532398236525</v>
      </c>
      <c r="PF58" s="4">
        <f>'57'!PF1</f>
        <v>0.47145623249507052</v>
      </c>
      <c r="PG58" s="4">
        <f>'57'!PG1</f>
        <v>-3.5005030250409998E-2</v>
      </c>
      <c r="PH58" s="4">
        <f>'57'!PH1</f>
        <v>0.27302228365554781</v>
      </c>
      <c r="PI58" s="4">
        <f>'57'!PI1</f>
        <v>0.10497753658645079</v>
      </c>
      <c r="PJ58" s="4">
        <f>'57'!PJ1</f>
        <v>4.7996294924045948</v>
      </c>
      <c r="PK58" s="4">
        <f>'57'!PK1</f>
        <v>2.9367346495986113</v>
      </c>
      <c r="PL58" s="4">
        <f>'57'!PL1</f>
        <v>4.1169849246231154</v>
      </c>
      <c r="PM58" s="4">
        <f>'57'!PM1</f>
        <v>82.792500000000004</v>
      </c>
      <c r="PN58" s="4">
        <f>'57'!PN1</f>
        <v>5.2497395833333336</v>
      </c>
      <c r="PO58" s="12">
        <f>'57'!PO1</f>
        <v>1.0833736473293634</v>
      </c>
      <c r="PP58" s="4">
        <f>'57'!PP1</f>
        <v>0.96782371460975347</v>
      </c>
      <c r="PQ58" s="4">
        <f>'57'!PQ1</f>
        <v>0.92414065324611661</v>
      </c>
      <c r="PR58" s="4">
        <f>'57'!PR1</f>
        <v>1.1098286915469657</v>
      </c>
      <c r="PS58" s="4">
        <f>'57'!PS1</f>
        <v>1.0282858348381887</v>
      </c>
      <c r="PT58" s="4">
        <f>'57'!PT1</f>
        <v>0.36369844358301873</v>
      </c>
      <c r="PU58" s="4">
        <f>'57'!PU1</f>
        <v>0.3223717472429809</v>
      </c>
      <c r="PV58" s="4">
        <f>'57'!PV1</f>
        <v>0.31617600539204282</v>
      </c>
      <c r="PW58" s="4">
        <f>'57'!PW1</f>
        <v>0.42833138743563048</v>
      </c>
      <c r="PX58" s="4">
        <f>'57'!PX1</f>
        <v>0.50242849980287663</v>
      </c>
      <c r="PY58" s="4">
        <f>'57'!PY1</f>
        <v>0.84689305639297696</v>
      </c>
      <c r="PZ58" s="4">
        <f>'57'!PZ1</f>
        <v>0.78214069520199525</v>
      </c>
      <c r="QA58" s="4">
        <f>'57'!QA1</f>
        <v>0.76266106786580956</v>
      </c>
      <c r="QB58" s="4">
        <f>'57'!QB1</f>
        <v>0.99787674859191755</v>
      </c>
      <c r="QC58" s="4">
        <f>'57'!QC1</f>
        <v>1.0589189268224313</v>
      </c>
      <c r="QD58" s="4">
        <f>'57'!QD1</f>
        <v>3.0429732376195773</v>
      </c>
      <c r="QE58" s="4">
        <f>'57'!QE1</f>
        <v>2.6950908574534864</v>
      </c>
      <c r="QF58" s="4">
        <f>'57'!QF1</f>
        <v>2.3538003698087491</v>
      </c>
      <c r="QG58" s="4">
        <f>'57'!QG1</f>
        <v>8.0714348601153407</v>
      </c>
      <c r="QH58" s="4">
        <f>'57'!QH1</f>
        <v>3.8081143105662769</v>
      </c>
      <c r="QI58" s="4">
        <f>'57'!QI1</f>
        <v>1.6402750261234722</v>
      </c>
      <c r="QJ58" s="4">
        <f>'57'!QJ1</f>
        <v>1.4568941167217382</v>
      </c>
      <c r="QK58" s="4">
        <f>'57'!QK1</f>
        <v>1.30372068708083</v>
      </c>
      <c r="QL58" s="4">
        <f>'57'!QL1</f>
        <v>3.7740028318337564</v>
      </c>
      <c r="QM58" s="4">
        <f>'57'!QM1</f>
        <v>2.0138146790451414</v>
      </c>
    </row>
    <row r="59" spans="1:455" x14ac:dyDescent="0.25">
      <c r="A59" s="6" t="s">
        <v>540</v>
      </c>
      <c r="B59" s="4">
        <f>MEDIAN(IB2:IB101)</f>
        <v>2.7064681116034182</v>
      </c>
      <c r="C59" s="4">
        <f t="shared" ref="C59:F59" si="43">MEDIAN(IC2:IC101)</f>
        <v>2.6982933805500902</v>
      </c>
      <c r="D59" s="4">
        <f t="shared" si="43"/>
        <v>2.6779490708825331</v>
      </c>
      <c r="E59" s="4">
        <f t="shared" si="43"/>
        <v>2.8348721922997209</v>
      </c>
      <c r="F59" s="4">
        <f t="shared" si="43"/>
        <v>2.8770083624683269</v>
      </c>
      <c r="N59">
        <f>IFERROR('58'!N1,0)</f>
        <v>-9161</v>
      </c>
      <c r="O59" s="4">
        <f>'58'!O1</f>
        <v>-2199</v>
      </c>
      <c r="P59" s="4">
        <f>'58'!P1</f>
        <v>-7521</v>
      </c>
      <c r="Q59" s="4">
        <f>'58'!Q1</f>
        <v>-8204</v>
      </c>
      <c r="R59" s="4">
        <f>'58'!R1</f>
        <v>1558</v>
      </c>
      <c r="S59" s="4">
        <f>'58'!S1</f>
        <v>-8686</v>
      </c>
      <c r="T59" s="4">
        <f>'58'!T1</f>
        <v>-1944</v>
      </c>
      <c r="U59" s="4">
        <f>'58'!U1</f>
        <v>-6895</v>
      </c>
      <c r="V59" s="4">
        <f>'58'!V1</f>
        <v>-7405</v>
      </c>
      <c r="W59" s="4">
        <f>'58'!W1</f>
        <v>2861</v>
      </c>
      <c r="X59" s="7">
        <f>'58'!X1</f>
        <v>5.2365928117328632E-2</v>
      </c>
      <c r="Y59" s="7">
        <f>'58'!Y1</f>
        <v>-0.12191347362893977</v>
      </c>
      <c r="Z59" s="7">
        <f>'58'!Z1</f>
        <v>0.28651550570186746</v>
      </c>
      <c r="AA59" s="7">
        <f>'58'!AA1</f>
        <v>0.22489929232444203</v>
      </c>
      <c r="AB59" s="7">
        <f>'58'!AB1</f>
        <v>0.12404191913082684</v>
      </c>
      <c r="AC59" s="7">
        <f>'58'!AC1</f>
        <v>-0.15479382664987476</v>
      </c>
      <c r="AD59" s="7">
        <f>'58'!AD1</f>
        <v>0.50675713525474053</v>
      </c>
      <c r="AE59" s="7">
        <f>'58'!AE1</f>
        <v>0.51466813736928074</v>
      </c>
      <c r="AF59" s="7">
        <f>'58'!AF1</f>
        <v>-0.13165004454919094</v>
      </c>
      <c r="AG59" s="7">
        <f>'58'!AG1</f>
        <v>-3.0633140628264957E-2</v>
      </c>
      <c r="AH59" s="7">
        <f>'58'!AH1</f>
        <v>-9.4835195319395757E-2</v>
      </c>
      <c r="AI59" s="7">
        <f>'58'!AI1</f>
        <v>-9.3624997142791835E-2</v>
      </c>
      <c r="AJ59" s="4">
        <f>'58'!AJ1</f>
        <v>64462</v>
      </c>
      <c r="AK59" s="4">
        <f>'58'!AK1</f>
        <v>129197</v>
      </c>
      <c r="AL59" s="4">
        <f>'58'!AL1</f>
        <v>-35290</v>
      </c>
      <c r="AM59" s="4">
        <f>'58'!AM1</f>
        <v>42993</v>
      </c>
      <c r="AN59" s="4">
        <f>'58'!AN1</f>
        <v>65441</v>
      </c>
      <c r="AO59" s="4">
        <f>'58'!AO1</f>
        <v>0.10239477657968056</v>
      </c>
      <c r="AP59" s="4">
        <f>'58'!AP1</f>
        <v>3.6379756811528934E-2</v>
      </c>
      <c r="AQ59" s="4">
        <f>'58'!AQ1</f>
        <v>2.454131348699291E-2</v>
      </c>
      <c r="AR59" s="4">
        <f>'58'!AR1</f>
        <v>0.16756410939915764</v>
      </c>
      <c r="AS59" s="4">
        <f>'58'!AS1</f>
        <v>7.3404487039860591E-2</v>
      </c>
      <c r="AT59" s="4">
        <f>'58'!AT1</f>
        <v>0.2417852357557583</v>
      </c>
      <c r="AU59" s="4">
        <f>'58'!AU1</f>
        <v>0.19851947759513622</v>
      </c>
      <c r="AV59" s="4">
        <f>'58'!AV1</f>
        <v>0.13719140468782007</v>
      </c>
      <c r="AW59" s="4">
        <f>'58'!AW1</f>
        <v>0.60761315775443836</v>
      </c>
      <c r="AX59" s="4">
        <f>'58'!AX1</f>
        <v>1.2607710738401219</v>
      </c>
      <c r="AY59" s="4">
        <f>'58'!AY1</f>
        <v>1.4510198005061783</v>
      </c>
      <c r="AZ59" s="4">
        <f>'58'!AZ1</f>
        <v>1.6386934249043008</v>
      </c>
      <c r="BA59" s="4">
        <f>'58'!BA1</f>
        <v>1.6163420177329522</v>
      </c>
      <c r="BB59" s="4">
        <f>'58'!BB1</f>
        <v>1.6465586181159033</v>
      </c>
      <c r="BC59" s="4">
        <f>'58'!BC1</f>
        <v>3.4748420823350035</v>
      </c>
      <c r="BD59" s="4">
        <f>'58'!BD1</f>
        <v>42413</v>
      </c>
      <c r="BE59" s="4">
        <f>'58'!BE1</f>
        <v>45383</v>
      </c>
      <c r="BF59" s="4">
        <f>'58'!BF1</f>
        <v>63188</v>
      </c>
      <c r="BG59" s="4">
        <f>'58'!BG1</f>
        <v>48510</v>
      </c>
      <c r="BH59" s="4">
        <f>'58'!BH1</f>
        <v>56810</v>
      </c>
      <c r="BI59" s="4">
        <f>'58'!BI1</f>
        <v>13.215830052106666</v>
      </c>
      <c r="BJ59" s="4">
        <f>'58'!BJ1</f>
        <v>11.459004473040565</v>
      </c>
      <c r="BK59" s="4">
        <f>'58'!BK1</f>
        <v>10.043663353801355</v>
      </c>
      <c r="BL59" s="4">
        <f>'58'!BL1</f>
        <v>10.224036281179139</v>
      </c>
      <c r="BM59" s="4">
        <f>'58'!BM1</f>
        <v>6.8347298010913571</v>
      </c>
      <c r="BN59" s="4">
        <f>'58'!BN1</f>
        <v>27.618393892846502</v>
      </c>
      <c r="BO59" s="4">
        <f>'58'!BO1</f>
        <v>31.852679773249957</v>
      </c>
      <c r="BP59" s="4">
        <f>'58'!BP1</f>
        <v>36.341321601729483</v>
      </c>
      <c r="BQ59" s="4">
        <f>'58'!BQ1</f>
        <v>35.700186302342082</v>
      </c>
      <c r="BR59" s="4">
        <f>'58'!BR1</f>
        <v>53.403720501389458</v>
      </c>
      <c r="BS59" s="4">
        <f>'58'!BS1</f>
        <v>-3.4246344900804852E-2</v>
      </c>
      <c r="BT59" s="4">
        <f>'58'!BT1</f>
        <v>-8.6509410209605342E-3</v>
      </c>
      <c r="BU59" s="4">
        <f>'58'!BU1</f>
        <v>-2.5980710505589255E-2</v>
      </c>
      <c r="BV59" s="4">
        <f>'58'!BV1</f>
        <v>-3.6459953602886931E-2</v>
      </c>
      <c r="BW59" s="4">
        <f>'58'!BW1</f>
        <v>8.4812193794229721E-3</v>
      </c>
      <c r="BX59" s="4">
        <f>'58'!BX1</f>
        <v>-3.2470663880405079E-2</v>
      </c>
      <c r="BY59" s="4">
        <f>'58'!BY1</f>
        <v>-7.6477623213948515E-3</v>
      </c>
      <c r="BZ59" s="4">
        <f>'58'!BZ1</f>
        <v>-2.381824211355377E-2</v>
      </c>
      <c r="CA59" s="4">
        <f>'58'!CA1</f>
        <v>-3.290906343605287E-2</v>
      </c>
      <c r="CB59" s="4">
        <f>'58'!CB1</f>
        <v>1.5574305933587371E-2</v>
      </c>
      <c r="CC59" s="4">
        <f>'58'!CC1</f>
        <v>-0.15160943318163012</v>
      </c>
      <c r="CD59" s="4">
        <f>'58'!CD1</f>
        <v>-3.1601184146236312E-2</v>
      </c>
      <c r="CE59" s="4">
        <f>'58'!CE1</f>
        <v>-0.10477119175315178</v>
      </c>
      <c r="CF59" s="4">
        <f>'58'!CF1</f>
        <v>-0.10344740624921191</v>
      </c>
      <c r="CG59" s="4">
        <f>'58'!CG1</f>
        <v>1.7806121282772178E-2</v>
      </c>
      <c r="CH59" s="4">
        <f>'58'!CH1</f>
        <v>-1.6343664755951139E-2</v>
      </c>
      <c r="CI59" s="4">
        <f>'58'!CI1</f>
        <v>-4.2284883586773429E-3</v>
      </c>
      <c r="CJ59" s="4">
        <f>'58'!CJ1</f>
        <v>-1.1850831732685826E-2</v>
      </c>
      <c r="CK59" s="4">
        <f>'58'!CK1</f>
        <v>-1.6541389767081749E-2</v>
      </c>
      <c r="CL59" s="4">
        <f>'58'!CL1</f>
        <v>4.012557915530247E-3</v>
      </c>
      <c r="CM59" s="4">
        <f>'58'!CM1</f>
        <v>1.0163436647559512</v>
      </c>
      <c r="CN59" s="4">
        <f>'58'!CN1</f>
        <v>1.0042284883586774</v>
      </c>
      <c r="CO59" s="4">
        <f>'58'!CO1</f>
        <v>1.0118508317326858</v>
      </c>
      <c r="CP59" s="4">
        <f>'58'!CP1</f>
        <v>1.0165413897670819</v>
      </c>
      <c r="CQ59" s="4">
        <f>'58'!CQ1</f>
        <v>0.99598744208446977</v>
      </c>
      <c r="CR59" s="4">
        <f>'58'!CR1</f>
        <v>-1.5561168590933721E-2</v>
      </c>
      <c r="CS59" s="4">
        <f>'58'!CS1</f>
        <v>-4.3124242531210654E-3</v>
      </c>
      <c r="CT59" s="4">
        <f>'58'!CT1</f>
        <v>-1.0523134525703396E-2</v>
      </c>
      <c r="CU59" s="4">
        <f>'58'!CU1</f>
        <v>-1.5581524763494713E-2</v>
      </c>
      <c r="CV59" s="4">
        <f>'58'!CV1</f>
        <v>3.9170825528919281E-3</v>
      </c>
      <c r="CW59" s="4">
        <f>'58'!CW1</f>
        <v>2.0953895844158756</v>
      </c>
      <c r="CX59" s="4">
        <f>'58'!CX1</f>
        <v>2.0458708377919055</v>
      </c>
      <c r="CY59" s="4">
        <f>'58'!CY1</f>
        <v>2.1923111467300438</v>
      </c>
      <c r="CZ59" s="4">
        <f>'58'!CZ1</f>
        <v>2.2041650741731624</v>
      </c>
      <c r="DA59" s="4">
        <f>'58'!DA1</f>
        <v>2.1136690255851933</v>
      </c>
      <c r="DB59" s="4">
        <f>'58'!DB1</f>
        <v>174.19195108853697</v>
      </c>
      <c r="DC59" s="4">
        <f>'58'!DC1</f>
        <v>178.40813469629492</v>
      </c>
      <c r="DD59" s="4">
        <f>'58'!DD1</f>
        <v>166.49096573012375</v>
      </c>
      <c r="DE59" s="4">
        <f>'58'!DE1</f>
        <v>165.59558277953417</v>
      </c>
      <c r="DF59" s="4">
        <f>'58'!DF1</f>
        <v>172.68550353996204</v>
      </c>
      <c r="DG59" s="4">
        <f>'58'!DG1</f>
        <v>4.9292347468209723</v>
      </c>
      <c r="DH59" s="4">
        <f>'58'!DH1</f>
        <v>5.0818797455366305</v>
      </c>
      <c r="DI59" s="4">
        <f>'58'!DI1</f>
        <v>4.1850584263142627</v>
      </c>
      <c r="DJ59" s="4">
        <f>'58'!DJ1</f>
        <v>6.3626427196921105</v>
      </c>
      <c r="DK59" s="4">
        <f>'58'!DK1</f>
        <v>7.6397174563198487</v>
      </c>
      <c r="DL59" s="4">
        <f>'58'!DL1</f>
        <v>74.048005166603332</v>
      </c>
      <c r="DM59" s="4">
        <f>'58'!DM1</f>
        <v>71.823816830883544</v>
      </c>
      <c r="DN59" s="4">
        <f>'58'!DN1</f>
        <v>87.215030907334707</v>
      </c>
      <c r="DO59" s="4">
        <f>'58'!DO1</f>
        <v>57.366100232273048</v>
      </c>
      <c r="DP59" s="4">
        <f>'58'!DP1</f>
        <v>47.776635993005065</v>
      </c>
      <c r="DQ59" s="4">
        <f>'58'!DQ1</f>
        <v>42.76190112908148</v>
      </c>
      <c r="DR59" s="4">
        <f>'58'!DR1</f>
        <v>45.138790035587192</v>
      </c>
      <c r="DS59" s="4">
        <f>'58'!DS1</f>
        <v>54.951857303662656</v>
      </c>
      <c r="DT59" s="4">
        <f>'58'!DT1</f>
        <v>15.022049915192634</v>
      </c>
      <c r="DU59" s="4">
        <f>'58'!DU1</f>
        <v>14.245707367185206</v>
      </c>
      <c r="DV59" s="4">
        <f>'58'!DV1</f>
        <v>8.5356354690173273</v>
      </c>
      <c r="DW59" s="4">
        <f>'58'!DW1</f>
        <v>8.0861715547145998</v>
      </c>
      <c r="DX59" s="4">
        <f>'58'!DX1</f>
        <v>6.6421776789639466</v>
      </c>
      <c r="DY59" s="4">
        <f>'58'!DY1</f>
        <v>24.297615975224208</v>
      </c>
      <c r="DZ59" s="4">
        <f>'58'!DZ1</f>
        <v>25.6217533178291</v>
      </c>
      <c r="EA59" s="4">
        <f>'58'!EA1</f>
        <v>2.7537767690017541</v>
      </c>
      <c r="EB59" s="4">
        <f>'58'!EB1</f>
        <v>2.859364175198214</v>
      </c>
      <c r="EC59" s="4">
        <f>'58'!EC1</f>
        <v>2.9492989687847087</v>
      </c>
      <c r="ED59" s="4">
        <f>'58'!ED1</f>
        <v>3.4728734280032492</v>
      </c>
      <c r="EE59" s="4">
        <f>'58'!EE1</f>
        <v>4.1181193390323063</v>
      </c>
      <c r="EF59" s="4">
        <f>'58'!EF1</f>
        <v>132.54523900000535</v>
      </c>
      <c r="EG59" s="4">
        <f>'58'!EG1</f>
        <v>127.65075647445217</v>
      </c>
      <c r="EH59" s="4">
        <f>'58'!EH1</f>
        <v>123.75822317884656</v>
      </c>
      <c r="EI59" s="4">
        <f>'58'!EI1</f>
        <v>105.10028872830505</v>
      </c>
      <c r="EJ59" s="4">
        <f>'58'!EJ1</f>
        <v>88.63269127255775</v>
      </c>
      <c r="EK59" s="4">
        <f>'58'!EK1</f>
        <v>0.76423068152506701</v>
      </c>
      <c r="EL59" s="4">
        <f>'58'!EL1</f>
        <v>0.71549852080317244</v>
      </c>
      <c r="EM59" s="4">
        <f>'58'!EM1</f>
        <v>0.74333296486161582</v>
      </c>
      <c r="EN59" s="4">
        <f>'58'!EN1</f>
        <v>0.63468050876834325</v>
      </c>
      <c r="EO59" s="4">
        <f>'58'!EO1</f>
        <v>0.51326075122482306</v>
      </c>
      <c r="EP59" s="4">
        <f>'58'!EP1</f>
        <v>0.225885317174013</v>
      </c>
      <c r="EQ59" s="4">
        <f>'58'!EQ1</f>
        <v>0.273753697992069</v>
      </c>
      <c r="ER59" s="4">
        <f>'58'!ER1</f>
        <v>0.2479757085020243</v>
      </c>
      <c r="ES59" s="4">
        <f>'58'!ES1</f>
        <v>0.35244918093985261</v>
      </c>
      <c r="ET59" s="4">
        <f>'58'!ET1</f>
        <v>0.47630919978225367</v>
      </c>
      <c r="EU59" s="4">
        <f>'58'!EU1</f>
        <v>4.4270252378982207</v>
      </c>
      <c r="EV59" s="4">
        <f>'58'!EV1</f>
        <v>3.6529186905412008</v>
      </c>
      <c r="EW59" s="4">
        <f>'58'!EW1</f>
        <v>4.0326530612244902</v>
      </c>
      <c r="EX59" s="4">
        <f>'58'!EX1</f>
        <v>2.8372884775426828</v>
      </c>
      <c r="EY59" s="4">
        <f>'58'!EY1</f>
        <v>2.0994765594642164</v>
      </c>
      <c r="EZ59" s="4">
        <f>'58'!EZ1</f>
        <v>3.3832685146876291</v>
      </c>
      <c r="FA59" s="4">
        <f>'58'!FA1</f>
        <v>2.6136579196964909</v>
      </c>
      <c r="FB59" s="4">
        <f>'58'!FB1</f>
        <v>2.997603956258271</v>
      </c>
      <c r="FC59" s="4">
        <f>'58'!FC1</f>
        <v>1.8007716944493481</v>
      </c>
      <c r="FD59" s="4">
        <f>'58'!FD1</f>
        <v>1.0775789160895106</v>
      </c>
      <c r="FE59" s="4">
        <f>'58'!FE1</f>
        <v>4.1286101865877847E-2</v>
      </c>
      <c r="FF59" s="4">
        <f>'58'!FF1</f>
        <v>6.456415093306965E-2</v>
      </c>
      <c r="FG59" s="4">
        <f>'58'!FG1</f>
        <v>-2.6207011425094417E-2</v>
      </c>
      <c r="FH59" s="4">
        <f>'58'!FH1</f>
        <v>6.0393566913696746E-2</v>
      </c>
      <c r="FI59" s="4">
        <f>'58'!FI1</f>
        <v>3.3602008762609437E-2</v>
      </c>
      <c r="FJ59" s="4">
        <f>'58'!FJ1</f>
        <v>0.1129215296868427</v>
      </c>
      <c r="FK59" s="4">
        <f>'58'!FK1</f>
        <v>0.19458526232446638</v>
      </c>
      <c r="FL59" s="4">
        <f>'58'!FL1</f>
        <v>-7.1655288754223154E-2</v>
      </c>
      <c r="FM59" s="4">
        <f>'58'!FM1</f>
        <v>0.20793770831582781</v>
      </c>
      <c r="FN59" s="4">
        <f>'58'!FN1</f>
        <v>0.13852533780200665</v>
      </c>
      <c r="FO59" s="4">
        <f>'58'!FO1</f>
        <v>0.38204385601985935</v>
      </c>
      <c r="FP59" s="4">
        <f>'58'!FP1</f>
        <v>0.50857931193056072</v>
      </c>
      <c r="FQ59" s="4">
        <f>'58'!FQ1</f>
        <v>-0.21479417705648812</v>
      </c>
      <c r="FR59" s="4">
        <f>'58'!FR1</f>
        <v>0.37444833934380756</v>
      </c>
      <c r="FS59" s="4">
        <f>'58'!FS1</f>
        <v>0.14927198335961964</v>
      </c>
      <c r="FT59">
        <f>IFERROR('58'!FT1,0)</f>
        <v>42.357798165137616</v>
      </c>
      <c r="FU59">
        <f>IFERROR('58'!FU1,0)</f>
        <v>64.935779816513758</v>
      </c>
      <c r="FV59">
        <f>IFERROR('58'!FV1,0)</f>
        <v>-28.291743119266055</v>
      </c>
      <c r="FW59">
        <f>IFERROR('58'!FW1,0)</f>
        <v>54.488073394495416</v>
      </c>
      <c r="FX59">
        <f>IFERROR('58'!FX1,0)</f>
        <v>23.965137614678898</v>
      </c>
      <c r="FY59" s="4">
        <f>'58'!FY1</f>
        <v>0.15855149288045367</v>
      </c>
      <c r="FZ59" s="4">
        <f>'58'!FZ1</f>
        <v>0.17853827028387989</v>
      </c>
      <c r="GA59" s="4">
        <f>'58'!GA1</f>
        <v>0.21827803954622707</v>
      </c>
      <c r="GB59" s="4">
        <f>'58'!GB1</f>
        <v>0.21558658572355499</v>
      </c>
      <c r="GC59" s="4">
        <f>'58'!GC1</f>
        <v>0.30925421883505716</v>
      </c>
      <c r="GD59" s="4">
        <f>'58'!GD1</f>
        <v>-3.4246344900804852E-2</v>
      </c>
      <c r="GE59" s="4">
        <f>'58'!GE1</f>
        <v>-8.6509410209605342E-3</v>
      </c>
      <c r="GF59" s="4">
        <f>'58'!GF1</f>
        <v>-2.5980710505589255E-2</v>
      </c>
      <c r="GG59" s="4">
        <f>'58'!GG1</f>
        <v>-3.6459953602886931E-2</v>
      </c>
      <c r="GH59" s="4">
        <f>'58'!GH1</f>
        <v>8.4812193794229721E-3</v>
      </c>
      <c r="GI59" s="4">
        <f>'58'!GI1</f>
        <v>-3.2470663880405079E-2</v>
      </c>
      <c r="GJ59" s="4">
        <f>'58'!GJ1</f>
        <v>-7.6477623213948515E-3</v>
      </c>
      <c r="GK59" s="4">
        <f>'58'!GK1</f>
        <v>-2.381824211355377E-2</v>
      </c>
      <c r="GL59" s="4">
        <f>'58'!GL1</f>
        <v>-3.290906343605287E-2</v>
      </c>
      <c r="GM59" s="4">
        <f>'58'!GM1</f>
        <v>1.5574305933587371E-2</v>
      </c>
      <c r="GN59" s="4">
        <f>'58'!GN1</f>
        <v>7.8503792480831992E-3</v>
      </c>
      <c r="GO59" s="4">
        <f>'58'!GO1</f>
        <v>8.2614716434820917E-3</v>
      </c>
      <c r="GP59" s="4">
        <f>'58'!GP1</f>
        <v>7.2542869381382047E-3</v>
      </c>
      <c r="GQ59" s="4">
        <f>'58'!GQ1</f>
        <v>9.3327526287253233E-3</v>
      </c>
      <c r="GR59" s="4">
        <f>'58'!GR1</f>
        <v>1.1431682090364725E-2</v>
      </c>
      <c r="GS59" s="4">
        <f>'58'!GS1</f>
        <v>2.0953895844158756</v>
      </c>
      <c r="GT59" s="4">
        <f>'58'!GT1</f>
        <v>2.0458708377919055</v>
      </c>
      <c r="GU59" s="4">
        <f>'58'!GU1</f>
        <v>2.1923111467300438</v>
      </c>
      <c r="GV59" s="4">
        <f>'58'!GV1</f>
        <v>2.2041650741731624</v>
      </c>
      <c r="GW59" s="4">
        <f>'58'!GW1</f>
        <v>2.1136690255851933</v>
      </c>
      <c r="GX59" s="4">
        <f>'58'!GX1</f>
        <v>2.078284378119124</v>
      </c>
      <c r="GY59" s="4">
        <f>'58'!GY1</f>
        <v>2.1421719094227987</v>
      </c>
      <c r="GZ59" s="4">
        <f>'58'!GZ1</f>
        <v>2.2514697392602008</v>
      </c>
      <c r="HA59" s="4">
        <f>'58'!HA1</f>
        <v>2.2251220412952084</v>
      </c>
      <c r="HB59" s="4">
        <f>'58'!HB1</f>
        <v>2.3915512302667392</v>
      </c>
      <c r="HC59" s="4">
        <f>'58'!HC1</f>
        <v>0.76423068152506701</v>
      </c>
      <c r="HD59" s="4">
        <f>'58'!HD1</f>
        <v>0.71549852080317244</v>
      </c>
      <c r="HE59" s="4">
        <f>'58'!HE1</f>
        <v>0.74333296486161582</v>
      </c>
      <c r="HF59" s="4">
        <f>'58'!HF1</f>
        <v>0.63468050876834325</v>
      </c>
      <c r="HG59" s="4">
        <f>'58'!HG1</f>
        <v>0.51326075122482306</v>
      </c>
      <c r="HH59" s="4">
        <f>'58'!HH1</f>
        <v>-3.2470663880405079E-2</v>
      </c>
      <c r="HI59" s="4">
        <f>'58'!HI1</f>
        <v>-7.6477623213948515E-3</v>
      </c>
      <c r="HJ59" s="4">
        <f>'58'!HJ1</f>
        <v>-2.381824211355377E-2</v>
      </c>
      <c r="HK59" s="4">
        <f>'58'!HK1</f>
        <v>-3.290906343605287E-2</v>
      </c>
      <c r="HL59" s="4">
        <f>'58'!HL1</f>
        <v>1.5574305933587371E-2</v>
      </c>
      <c r="HM59" s="4">
        <f>'58'!HM1</f>
        <v>2.156252453243515</v>
      </c>
      <c r="HN59" s="4">
        <f>'58'!HN1</f>
        <v>2.2173789891105935</v>
      </c>
      <c r="HO59" s="4">
        <f>'58'!HO1</f>
        <v>2.1231570656754779</v>
      </c>
      <c r="HP59" s="4">
        <f>'58'!HP1</f>
        <v>2.2658856782244658</v>
      </c>
      <c r="HQ59" s="4">
        <f>'58'!HQ1</f>
        <v>2.1806205770277627</v>
      </c>
      <c r="HR59" s="4">
        <f>'58'!HR1</f>
        <v>1.4510198005061783</v>
      </c>
      <c r="HS59" s="4">
        <f>'58'!HS1</f>
        <v>1.6386934249043008</v>
      </c>
      <c r="HT59" s="4">
        <f>'58'!HT1</f>
        <v>1.6163420177329522</v>
      </c>
      <c r="HU59" s="4">
        <f>'58'!HU1</f>
        <v>1.6465586181159033</v>
      </c>
      <c r="HV59" s="4">
        <f>'58'!HV1</f>
        <v>3.4748420823350035</v>
      </c>
      <c r="HW59" s="4">
        <f>'58'!HW1</f>
        <v>0.89744245950670487</v>
      </c>
      <c r="HX59" s="4">
        <f>'58'!HX1</f>
        <v>1.0440030031863674</v>
      </c>
      <c r="HY59" s="4">
        <f>'58'!HY1</f>
        <v>0.92392619726797032</v>
      </c>
      <c r="HZ59" s="4">
        <f>'58'!HZ1</f>
        <v>0.95330667475557507</v>
      </c>
      <c r="IA59" s="4">
        <f>'58'!IA1</f>
        <v>1.163496997048852</v>
      </c>
      <c r="IB59" s="4">
        <f>'58'!IB1</f>
        <v>1.3085054345167633</v>
      </c>
      <c r="IC59" s="4">
        <f>'58'!IC1</f>
        <v>1.3976269285329403</v>
      </c>
      <c r="ID59" s="4">
        <f>'58'!ID1</f>
        <v>1.3452921466844501</v>
      </c>
      <c r="IE59" s="4">
        <f>'58'!IE1</f>
        <v>1.5755958883007031</v>
      </c>
      <c r="IF59" s="4">
        <f>'58'!IF1</f>
        <v>1.9483274293108204</v>
      </c>
      <c r="IG59" s="4">
        <f>'58'!IG1</f>
        <v>-18.599571734475376</v>
      </c>
      <c r="IH59" s="4">
        <f>'58'!IH1</f>
        <v>-3.7099236641221376</v>
      </c>
      <c r="II59" s="4">
        <f>'58'!II1</f>
        <v>-11.014376996805112</v>
      </c>
      <c r="IJ59" s="4">
        <f>'58'!IJ1</f>
        <v>-10.006756756756756</v>
      </c>
      <c r="IK59" s="4">
        <f>'58'!IK1</f>
        <v>3.3344988344988344</v>
      </c>
      <c r="IL59" s="4">
        <f>'58'!IL1</f>
        <v>-3.2470663880405079E-2</v>
      </c>
      <c r="IM59" s="4">
        <f>'58'!IM1</f>
        <v>-7.6477623213948515E-3</v>
      </c>
      <c r="IN59" s="4">
        <f>'58'!IN1</f>
        <v>-2.381824211355377E-2</v>
      </c>
      <c r="IO59" s="4">
        <f>'58'!IO1</f>
        <v>-3.290906343605287E-2</v>
      </c>
      <c r="IP59" s="4">
        <f>'58'!IP1</f>
        <v>1.5574305933587371E-2</v>
      </c>
      <c r="IQ59" s="4">
        <f>'58'!IQ1</f>
        <v>2.156252453243515</v>
      </c>
      <c r="IR59" s="4">
        <f>'58'!IR1</f>
        <v>2.2173789891105935</v>
      </c>
      <c r="IS59" s="4">
        <f>'58'!IS1</f>
        <v>2.1231570656754779</v>
      </c>
      <c r="IT59" s="4">
        <f>'58'!IT1</f>
        <v>2.2658856782244658</v>
      </c>
      <c r="IU59" s="4">
        <f>'58'!IU1</f>
        <v>2.1806205770277627</v>
      </c>
      <c r="IV59" s="4">
        <f>'58'!IV1</f>
        <v>1.4510198005061783</v>
      </c>
      <c r="IW59" s="4">
        <f>'58'!IW1</f>
        <v>1.6386934249043008</v>
      </c>
      <c r="IX59" s="4">
        <f>'58'!IX1</f>
        <v>1.6163420177329522</v>
      </c>
      <c r="IY59" s="4">
        <f>'58'!IY1</f>
        <v>1.6465586181159033</v>
      </c>
      <c r="IZ59" s="4">
        <f>'58'!IZ1</f>
        <v>3.4748420823350035</v>
      </c>
      <c r="JA59" s="4">
        <f>'58'!JA1</f>
        <v>-0.11775736807632947</v>
      </c>
      <c r="JB59" s="4">
        <f>'58'!JB1</f>
        <v>0.61644732179914064</v>
      </c>
      <c r="JC59" s="4">
        <f>'58'!JC1</f>
        <v>0.23227915549945935</v>
      </c>
      <c r="JD59" s="4">
        <f>'58'!JD1</f>
        <v>0.29957993459706306</v>
      </c>
      <c r="JE59" s="4">
        <f>'58'!JE1</f>
        <v>1.2183799070360029</v>
      </c>
      <c r="JF59" s="4">
        <f>'58'!JF1</f>
        <v>0.225885317174013</v>
      </c>
      <c r="JG59" s="4">
        <f>'58'!JG1</f>
        <v>0.273753697992069</v>
      </c>
      <c r="JH59" s="4">
        <f>'58'!JH1</f>
        <v>0.2479757085020243</v>
      </c>
      <c r="JI59" s="4">
        <f>'58'!JI1</f>
        <v>0.35244918093985261</v>
      </c>
      <c r="JJ59" s="4">
        <f>'58'!JJ1</f>
        <v>0.47630919978225367</v>
      </c>
      <c r="JK59" s="4">
        <f>'58'!JK1</f>
        <v>8.4385964912280702</v>
      </c>
      <c r="JL59" s="4">
        <f>'58'!JL1</f>
        <v>5.0660921164170674</v>
      </c>
      <c r="JM59" s="4">
        <f>'58'!JM1</f>
        <v>-13.792528698359167</v>
      </c>
      <c r="JN59" s="4">
        <f>'58'!JN1</f>
        <v>4.3857758620689653</v>
      </c>
      <c r="JO59" s="4">
        <f>'58'!JO1</f>
        <v>7.0898859199142485</v>
      </c>
      <c r="JP59" s="4">
        <f>'58'!JP1</f>
        <v>-3.2470663880405079E-2</v>
      </c>
      <c r="JQ59" s="4">
        <f>'58'!JQ1</f>
        <v>-7.6477623213948515E-3</v>
      </c>
      <c r="JR59" s="4">
        <f>'58'!JR1</f>
        <v>-2.381824211355377E-2</v>
      </c>
      <c r="JS59" s="4">
        <f>'58'!JS1</f>
        <v>-3.290906343605287E-2</v>
      </c>
      <c r="JT59" s="4">
        <f>'58'!JT1</f>
        <v>1.5574305933587371E-2</v>
      </c>
      <c r="JU59" s="4">
        <f>'58'!JU1</f>
        <v>4.0224988107622102E-2</v>
      </c>
      <c r="JV59" s="4">
        <f>'58'!JV1</f>
        <v>6.6392766021311722E-2</v>
      </c>
      <c r="JW59" s="4">
        <f>'58'!JW1</f>
        <v>-2.3579949931411846E-2</v>
      </c>
      <c r="JX59" s="4">
        <f>'58'!JX1</f>
        <v>5.8238413505287273E-2</v>
      </c>
      <c r="JY59" s="4">
        <f>'58'!JY1</f>
        <v>3.282722289385253E-2</v>
      </c>
      <c r="JZ59" s="4">
        <f>'58'!JZ1</f>
        <v>3</v>
      </c>
      <c r="KA59" s="4">
        <f>'58'!KA1</f>
        <v>3</v>
      </c>
      <c r="KB59" s="4">
        <f>'58'!KB1</f>
        <v>3</v>
      </c>
      <c r="KC59" s="4">
        <f>'58'!KC1</f>
        <v>4</v>
      </c>
      <c r="KD59" s="4">
        <f>'58'!KD1</f>
        <v>4</v>
      </c>
      <c r="KE59" s="4">
        <f>'58'!KE1</f>
        <v>2</v>
      </c>
      <c r="KF59" s="4">
        <f>'58'!KF1</f>
        <v>2</v>
      </c>
      <c r="KG59" s="4">
        <f>'58'!KG1</f>
        <v>0</v>
      </c>
      <c r="KH59" s="4">
        <f>'58'!KH1</f>
        <v>1</v>
      </c>
      <c r="KI59" s="4">
        <f>'58'!KI1</f>
        <v>2</v>
      </c>
      <c r="KJ59" s="4">
        <f>'58'!KJ1</f>
        <v>0</v>
      </c>
      <c r="KK59" s="4">
        <f>'58'!KK1</f>
        <v>0</v>
      </c>
      <c r="KL59" s="4">
        <f>'58'!KL1</f>
        <v>0</v>
      </c>
      <c r="KM59" s="4">
        <f>'58'!KM1</f>
        <v>0</v>
      </c>
      <c r="KN59" s="4">
        <f>'58'!KN1</f>
        <v>1</v>
      </c>
      <c r="KO59" s="4">
        <f>'58'!KO1</f>
        <v>1</v>
      </c>
      <c r="KP59" s="4">
        <f>'58'!KP1</f>
        <v>2</v>
      </c>
      <c r="KQ59" s="4">
        <f>'58'!KQ1</f>
        <v>0</v>
      </c>
      <c r="KR59" s="4">
        <f>'58'!KR1</f>
        <v>2</v>
      </c>
      <c r="KS59" s="4">
        <f>'58'!KS1</f>
        <v>1</v>
      </c>
      <c r="KT59" s="4">
        <f>'58'!KT1</f>
        <v>2.5</v>
      </c>
      <c r="KU59" s="4">
        <f>'58'!KU1</f>
        <v>2.5</v>
      </c>
      <c r="KV59" s="4">
        <f>'58'!KV1</f>
        <v>1.5</v>
      </c>
      <c r="KW59" s="4">
        <f>'58'!KW1</f>
        <v>2.5</v>
      </c>
      <c r="KX59" s="4">
        <f>'58'!KX1</f>
        <v>3</v>
      </c>
      <c r="KY59" s="4">
        <f>'58'!KY1</f>
        <v>0.5</v>
      </c>
      <c r="KZ59" s="4">
        <f>'58'!KZ1</f>
        <v>1</v>
      </c>
      <c r="LA59" s="4">
        <f>'58'!LA1</f>
        <v>0</v>
      </c>
      <c r="LB59" s="4">
        <f>'58'!LB1</f>
        <v>1</v>
      </c>
      <c r="LC59" s="4">
        <f>'58'!LC1</f>
        <v>1</v>
      </c>
      <c r="LD59" s="4">
        <f>'58'!LD1</f>
        <v>1.5</v>
      </c>
      <c r="LE59" s="4">
        <f>'58'!LE1</f>
        <v>1.75</v>
      </c>
      <c r="LF59" s="4">
        <f>'58'!LF1</f>
        <v>0.75</v>
      </c>
      <c r="LG59" s="4">
        <f>'58'!LG1</f>
        <v>1.75</v>
      </c>
      <c r="LH59" s="4">
        <f>'58'!LH1</f>
        <v>2</v>
      </c>
      <c r="LI59" s="4">
        <f>'58'!LI1</f>
        <v>0.46107651924426946</v>
      </c>
      <c r="LJ59" s="4">
        <f>'58'!LJ1</f>
        <v>0.50515052303761077</v>
      </c>
      <c r="LK59" s="4">
        <f>'58'!LK1</f>
        <v>0.57996364370834175</v>
      </c>
      <c r="LL59" s="4">
        <f>'58'!LL1</f>
        <v>0.78152469549450121</v>
      </c>
      <c r="LM59" s="4">
        <f>'58'!LM1</f>
        <v>0.84185308125270597</v>
      </c>
      <c r="LN59" s="4">
        <f>'58'!LN1</f>
        <v>0.11142176762938172</v>
      </c>
      <c r="LO59" s="4">
        <f>'58'!LO1</f>
        <v>9.1483630228173379E-2</v>
      </c>
      <c r="LP59" s="4">
        <f>'58'!LP1</f>
        <v>6.3221845478258085E-2</v>
      </c>
      <c r="LQ59" s="4">
        <f>'58'!LQ1</f>
        <v>0.28000606348130802</v>
      </c>
      <c r="LR59" s="4">
        <f>'58'!LR1</f>
        <v>0.58100049485719907</v>
      </c>
      <c r="LS59" s="4">
        <f>'58'!LS1</f>
        <v>1.0451228584352326</v>
      </c>
      <c r="LT59" s="4">
        <f>'58'!LT1</f>
        <v>1.0781948291055581</v>
      </c>
      <c r="LU59" s="4">
        <f>'58'!LU1</f>
        <v>1.0162116040955631</v>
      </c>
      <c r="LV59" s="4">
        <f>'58'!LV1</f>
        <v>1.0926164594203027</v>
      </c>
      <c r="LW59" s="4">
        <f>'58'!LW1</f>
        <v>1.0579667936853565</v>
      </c>
      <c r="LX59" s="4">
        <f>'58'!LX1</f>
        <v>-1.2128754654530409</v>
      </c>
      <c r="LY59" s="4">
        <f>'58'!LY1</f>
        <v>-0.2528094731698905</v>
      </c>
      <c r="LZ59" s="4">
        <f>'58'!LZ1</f>
        <v>-0.83816953402521421</v>
      </c>
      <c r="MA59" s="4">
        <f>'58'!MA1</f>
        <v>-0.82757924999369525</v>
      </c>
      <c r="MB59" s="4">
        <f>'58'!MB1</f>
        <v>0.14244897026217743</v>
      </c>
      <c r="MC59" s="4">
        <f>'58'!MC1</f>
        <v>-0.30428452998532557</v>
      </c>
      <c r="MD59" s="4">
        <f>'58'!MD1</f>
        <v>9.9198585853668378E-2</v>
      </c>
      <c r="ME59" s="4">
        <f>'58'!ME1</f>
        <v>-0.14681844972506597</v>
      </c>
      <c r="MF59" s="4">
        <f>'58'!MF1</f>
        <v>-3.0183845469494968E-2</v>
      </c>
      <c r="MG59" s="4">
        <f>'58'!MG1</f>
        <v>0.48149331557753766</v>
      </c>
      <c r="MH59" s="4">
        <f>'58'!MH1</f>
        <v>0.46107651924426946</v>
      </c>
      <c r="MI59" s="4">
        <f>'58'!MI1</f>
        <v>0.50515052303761077</v>
      </c>
      <c r="MJ59" s="4">
        <f>'58'!MJ1</f>
        <v>0.57996364370834175</v>
      </c>
      <c r="MK59" s="4">
        <f>'58'!MK1</f>
        <v>0.78152469549450121</v>
      </c>
      <c r="ML59" s="4">
        <f>'58'!ML1</f>
        <v>0.84185308125270597</v>
      </c>
      <c r="MM59" s="4">
        <f>'58'!MM1</f>
        <v>0.451770634348026</v>
      </c>
      <c r="MN59" s="4">
        <f>'58'!MN1</f>
        <v>0.547507395984138</v>
      </c>
      <c r="MO59" s="4">
        <f>'58'!MO1</f>
        <v>0.4959514170040486</v>
      </c>
      <c r="MP59" s="4">
        <f>'58'!MP1</f>
        <v>0.70489836187970523</v>
      </c>
      <c r="MQ59" s="4">
        <f>'58'!MQ1</f>
        <v>0.95261839956450733</v>
      </c>
      <c r="MR59" s="4">
        <f>'58'!MR1</f>
        <v>0.29557216509973877</v>
      </c>
      <c r="MS59" s="4">
        <f>'58'!MS1</f>
        <v>0.38260554009918957</v>
      </c>
      <c r="MT59" s="4">
        <f>'58'!MT1</f>
        <v>0.3335997732162857</v>
      </c>
      <c r="MU59" s="4">
        <f>'58'!MU1</f>
        <v>0.55531748032378236</v>
      </c>
      <c r="MV59" s="4">
        <f>'58'!MV1</f>
        <v>0.92800627876885222</v>
      </c>
      <c r="MW59" s="4">
        <f>'58'!MW1</f>
        <v>0.56892532805886986</v>
      </c>
      <c r="MX59" s="4">
        <f>'58'!MX1</f>
        <v>0.71546948885386175</v>
      </c>
      <c r="MY59" s="4">
        <f>'58'!MY1</f>
        <v>0.56473112825664984</v>
      </c>
      <c r="MZ59" s="4">
        <f>'58'!MZ1</f>
        <v>0.59981340299621477</v>
      </c>
      <c r="NA59" s="4">
        <f>'58'!NA1</f>
        <v>1.6005227619255065</v>
      </c>
      <c r="NB59" s="4">
        <f>'58'!NB1</f>
        <v>0.15682794847893253</v>
      </c>
      <c r="NC59" s="4">
        <f>'58'!NC1</f>
        <v>0.16559793354375746</v>
      </c>
      <c r="ND59" s="4">
        <f>'58'!ND1</f>
        <v>0.12726473407014674</v>
      </c>
      <c r="NE59" s="4">
        <f>'58'!NE1</f>
        <v>0.19244301902929228</v>
      </c>
      <c r="NF59" s="4">
        <f>'58'!NF1</f>
        <v>0.2409622750406632</v>
      </c>
      <c r="NG59" s="4">
        <f>'58'!NG1</f>
        <v>0.20478955315936112</v>
      </c>
      <c r="NH59" s="4">
        <f>'58'!NH1</f>
        <v>7.2759513623057867E-2</v>
      </c>
      <c r="NI59" s="4">
        <f>'58'!NI1</f>
        <v>4.908262697398582E-2</v>
      </c>
      <c r="NJ59" s="4">
        <f>'58'!NJ1</f>
        <v>0.33512821879831528</v>
      </c>
      <c r="NK59" s="4">
        <f>'58'!NK1</f>
        <v>0.14680897407972118</v>
      </c>
      <c r="NL59" s="4">
        <f>'58'!NL1</f>
        <v>0.1114217676293817</v>
      </c>
      <c r="NM59" s="4">
        <f>'58'!NM1</f>
        <v>9.1483630228173379E-2</v>
      </c>
      <c r="NN59" s="4">
        <f>'58'!NN1</f>
        <v>6.3221845478258099E-2</v>
      </c>
      <c r="NO59" s="4">
        <f>'58'!NO1</f>
        <v>0.28000606348130802</v>
      </c>
      <c r="NP59" s="4">
        <f>'58'!NP1</f>
        <v>0.58100049485719907</v>
      </c>
      <c r="NQ59" s="4">
        <f>'58'!NQ1</f>
        <v>0.58040792020247134</v>
      </c>
      <c r="NR59" s="4">
        <f>'58'!NR1</f>
        <v>0.65547736996172035</v>
      </c>
      <c r="NS59" s="4">
        <f>'58'!NS1</f>
        <v>0.64653680709318084</v>
      </c>
      <c r="NT59" s="4">
        <f>'58'!NT1</f>
        <v>0.65862344724636135</v>
      </c>
      <c r="NU59" s="4">
        <f>'58'!NU1</f>
        <v>1.3899368329340014</v>
      </c>
      <c r="NV59" s="4">
        <f>'58'!NV1</f>
        <v>0.52797647129191072</v>
      </c>
      <c r="NW59" s="4">
        <f>'58'!NW1</f>
        <v>0.59453244004532002</v>
      </c>
      <c r="NX59" s="4">
        <f>'58'!NX1</f>
        <v>0.72686587168893613</v>
      </c>
      <c r="NY59" s="4">
        <f>'58'!NY1</f>
        <v>0.7179033304594381</v>
      </c>
      <c r="NZ59" s="4">
        <f>'58'!NZ1</f>
        <v>1.0298165487207405</v>
      </c>
      <c r="OA59" s="4">
        <f>'58'!OA1</f>
        <v>1.0476947922079378</v>
      </c>
      <c r="OB59" s="4">
        <f>'58'!OB1</f>
        <v>1.0229354188959527</v>
      </c>
      <c r="OC59" s="4">
        <f>'58'!OC1</f>
        <v>1.0961555733650219</v>
      </c>
      <c r="OD59" s="4">
        <f>'58'!OD1</f>
        <v>1.1020825370865812</v>
      </c>
      <c r="OE59" s="4">
        <f>'58'!OE1</f>
        <v>1.0568345127925967</v>
      </c>
      <c r="OF59" s="4">
        <f>'58'!OF1</f>
        <v>2.3190856433595366</v>
      </c>
      <c r="OG59" s="4">
        <f>'58'!OG1</f>
        <v>1.8683499554508092</v>
      </c>
      <c r="OH59" s="4">
        <f>'58'!OH1</f>
        <v>2.2102075642543708</v>
      </c>
      <c r="OI59" s="4">
        <f>'58'!OI1</f>
        <v>1.5634630418883817</v>
      </c>
      <c r="OJ59" s="4">
        <f>'58'!OJ1</f>
        <v>1.109399643420421</v>
      </c>
      <c r="OK59" s="4">
        <f>'58'!OK1</f>
        <v>0.46001323763699259</v>
      </c>
      <c r="OL59" s="4">
        <f>'58'!OL1</f>
        <v>0.99373899131611942</v>
      </c>
      <c r="OM59" s="4">
        <f>'58'!OM1</f>
        <v>-0.22242566246322712</v>
      </c>
      <c r="ON59" s="4">
        <f>'58'!ON1</f>
        <v>0.34674011226530743</v>
      </c>
      <c r="OO59" s="4">
        <f>'58'!OO1</f>
        <v>0.67416123889657231</v>
      </c>
      <c r="OP59" s="4">
        <f>'58'!OP1</f>
        <v>-1.4211473426204586</v>
      </c>
      <c r="OQ59" s="4">
        <f>'58'!OQ1</f>
        <v>-0.17020519052299976</v>
      </c>
      <c r="OR59" s="4">
        <f>'58'!OR1</f>
        <v>2.131198639841315</v>
      </c>
      <c r="OS59" s="4">
        <f>'58'!OS1</f>
        <v>-1.9082176168213429</v>
      </c>
      <c r="OT59" s="4">
        <f>'58'!OT1</f>
        <v>0.23807704649990066</v>
      </c>
      <c r="OU59" s="4">
        <f>'58'!OU1</f>
        <v>8.5344807612743061</v>
      </c>
      <c r="OV59" s="4">
        <f>'58'!OV1</f>
        <v>14.85321760124163</v>
      </c>
      <c r="OW59" s="4">
        <f>'58'!OW1</f>
        <v>-3.9328550532841122</v>
      </c>
      <c r="OX59" s="4">
        <f>'58'!OX1</f>
        <v>4.3369228053362923</v>
      </c>
      <c r="OY59" s="4">
        <f>'58'!OY1</f>
        <v>5.9833139043178134</v>
      </c>
      <c r="OZ59" s="4">
        <f>'58'!OZ1</f>
        <v>-0.68492689801609696</v>
      </c>
      <c r="PA59" s="4">
        <f>'58'!PA1</f>
        <v>-0.17301882041921068</v>
      </c>
      <c r="PB59" s="4">
        <f>'58'!PB1</f>
        <v>-0.5196142101117851</v>
      </c>
      <c r="PC59" s="4">
        <f>'58'!PC1</f>
        <v>-0.7291990720577386</v>
      </c>
      <c r="PD59" s="4">
        <f>'58'!PD1</f>
        <v>0.16962438758845944</v>
      </c>
      <c r="PE59" s="4">
        <f>'58'!PE1</f>
        <v>-0.6553553895487233</v>
      </c>
      <c r="PF59" s="4">
        <f>'58'!PF1</f>
        <v>-0.16047083119731015</v>
      </c>
      <c r="PG59" s="4">
        <f>'58'!PG1</f>
        <v>-0.51132481465240309</v>
      </c>
      <c r="PH59" s="4">
        <f>'58'!PH1</f>
        <v>-0.6673879619611639</v>
      </c>
      <c r="PI59" s="4">
        <f>'58'!PI1</f>
        <v>0.160330540240856</v>
      </c>
      <c r="PJ59" s="4">
        <f>'58'!PJ1</f>
        <v>1.3971320878400526</v>
      </c>
      <c r="PK59" s="4">
        <f>'58'!PK1</f>
        <v>-0.60248784440842795</v>
      </c>
      <c r="PL59" s="4">
        <f>'58'!PL1</f>
        <v>1.4408775428799363</v>
      </c>
      <c r="PM59" s="4">
        <f>'58'!PM1</f>
        <v>1.6438440761203192</v>
      </c>
      <c r="PN59" s="4">
        <f>'58'!PN1</f>
        <v>2.5962556165751374</v>
      </c>
      <c r="PO59" s="12">
        <f>'58'!PO1</f>
        <v>0.36458243756471981</v>
      </c>
      <c r="PP59" s="4">
        <f>'58'!PP1</f>
        <v>0.42672561972856077</v>
      </c>
      <c r="PQ59" s="4">
        <f>'58'!PQ1</f>
        <v>0.40124843914770875</v>
      </c>
      <c r="PR59" s="4">
        <f>'58'!PR1</f>
        <v>0.54399495346389848</v>
      </c>
      <c r="PS59" s="4">
        <f>'58'!PS1</f>
        <v>0.80668259326365788</v>
      </c>
      <c r="PT59" s="4">
        <f>'58'!PT1</f>
        <v>0.22525713865804456</v>
      </c>
      <c r="PU59" s="4">
        <f>'58'!PU1</f>
        <v>0.18757211186933981</v>
      </c>
      <c r="PV59" s="4">
        <f>'58'!PV1</f>
        <v>0.17319546153570575</v>
      </c>
      <c r="PW59" s="4">
        <f>'58'!PW1</f>
        <v>0.37192748917463758</v>
      </c>
      <c r="PX59" s="4">
        <f>'58'!PX1</f>
        <v>0.57448369024030888</v>
      </c>
      <c r="PY59" s="4">
        <f>'58'!PY1</f>
        <v>1.2755978910681558</v>
      </c>
      <c r="PZ59" s="4">
        <f>'58'!PZ1</f>
        <v>1.295008121887627</v>
      </c>
      <c r="QA59" s="4">
        <f>'58'!QA1</f>
        <v>1.0279791583853883</v>
      </c>
      <c r="QB59" s="4">
        <f>'58'!QB1</f>
        <v>1.0040952304134234</v>
      </c>
      <c r="QC59" s="4">
        <f>'58'!QC1</f>
        <v>0.94679846503653009</v>
      </c>
      <c r="QD59" s="4">
        <f>'58'!QD1</f>
        <v>3.1073315892786457</v>
      </c>
      <c r="QE59" s="4">
        <f>'58'!QE1</f>
        <v>5.9909648734495606</v>
      </c>
      <c r="QF59" s="4">
        <f>'58'!QF1</f>
        <v>-1.3409775517845208</v>
      </c>
      <c r="QG59" s="4">
        <f>'58'!QG1</f>
        <v>1.2956516853445326</v>
      </c>
      <c r="QH59" s="4">
        <f>'58'!QH1</f>
        <v>2.717226042184417</v>
      </c>
      <c r="QI59" s="4">
        <f>'58'!QI1</f>
        <v>1.5368707722685835</v>
      </c>
      <c r="QJ59" s="4">
        <f>'58'!QJ1</f>
        <v>2.7377976813391594</v>
      </c>
      <c r="QK59" s="4">
        <f>'58'!QK1</f>
        <v>-0.34846915634158132</v>
      </c>
      <c r="QL59" s="4">
        <f>'58'!QL1</f>
        <v>0.83817112673020278</v>
      </c>
      <c r="QM59" s="4">
        <f>'58'!QM1</f>
        <v>1.5370190519539306</v>
      </c>
    </row>
    <row r="60" spans="1:455" x14ac:dyDescent="0.25">
      <c r="A60" s="6" t="s">
        <v>541</v>
      </c>
      <c r="B60" s="4">
        <f>MEDIAN(IG2:IG101)</f>
        <v>2.633685918517755</v>
      </c>
      <c r="C60" s="4">
        <f t="shared" ref="C60:F60" si="44">MEDIAN(IH2:IH101)</f>
        <v>3.1359394080188645</v>
      </c>
      <c r="D60" s="4">
        <f t="shared" si="44"/>
        <v>4.506841495375463</v>
      </c>
      <c r="E60" s="4">
        <f t="shared" si="44"/>
        <v>10.766474295326168</v>
      </c>
      <c r="F60" s="4">
        <f t="shared" si="44"/>
        <v>8.873629712438845</v>
      </c>
      <c r="N60">
        <f>IFERROR('59'!N1,0)</f>
        <v>16667</v>
      </c>
      <c r="O60" s="4">
        <f>'59'!O1</f>
        <v>48018</v>
      </c>
      <c r="P60" s="4">
        <f>'59'!P1</f>
        <v>29235</v>
      </c>
      <c r="Q60" s="4">
        <f>'59'!Q1</f>
        <v>25596</v>
      </c>
      <c r="R60" s="4">
        <f>'59'!R1</f>
        <v>34763</v>
      </c>
      <c r="S60" s="4">
        <f>'59'!S1</f>
        <v>25782</v>
      </c>
      <c r="T60" s="4">
        <f>'59'!T1</f>
        <v>57715</v>
      </c>
      <c r="U60" s="4">
        <f>'59'!U1</f>
        <v>36965</v>
      </c>
      <c r="V60" s="4">
        <f>'59'!V1</f>
        <v>32827</v>
      </c>
      <c r="W60" s="4">
        <f>'59'!W1</f>
        <v>42278</v>
      </c>
      <c r="X60" s="7">
        <f>'59'!X1</f>
        <v>-0.35545443163125651</v>
      </c>
      <c r="Y60" s="7">
        <f>'59'!Y1</f>
        <v>0.14060384011188426</v>
      </c>
      <c r="Z60" s="7">
        <f>'59'!Z1</f>
        <v>5.7703977061126059E-2</v>
      </c>
      <c r="AA60" s="7">
        <f>'59'!AA1</f>
        <v>6.827938292041677E-2</v>
      </c>
      <c r="AB60" s="7">
        <f>'59'!AB1</f>
        <v>-0.41499214159889453</v>
      </c>
      <c r="AC60" s="7">
        <f>'59'!AC1</f>
        <v>1.5923353522648036</v>
      </c>
      <c r="AD60" s="7">
        <f>'59'!AD1</f>
        <v>-8.7960596047135103E-2</v>
      </c>
      <c r="AE60" s="7">
        <f>'59'!AE1</f>
        <v>0.17472570934712234</v>
      </c>
      <c r="AF60" s="7">
        <f>'59'!AF1</f>
        <v>-0.31426920854997109</v>
      </c>
      <c r="AG60" s="7">
        <f>'59'!AG1</f>
        <v>-0.17831702473479125</v>
      </c>
      <c r="AH60" s="7">
        <f>'59'!AH1</f>
        <v>9.6289391863406404E-2</v>
      </c>
      <c r="AI60" s="7">
        <f>'59'!AI1</f>
        <v>4.3400564286377057E-2</v>
      </c>
      <c r="AJ60" s="4">
        <f>'59'!AJ1</f>
        <v>68453</v>
      </c>
      <c r="AK60" s="4">
        <f>'59'!AK1</f>
        <v>171435</v>
      </c>
      <c r="AL60" s="4">
        <f>'59'!AL1</f>
        <v>182626</v>
      </c>
      <c r="AM60" s="4">
        <f>'59'!AM1</f>
        <v>115555</v>
      </c>
      <c r="AN60" s="4">
        <f>'59'!AN1</f>
        <v>161569</v>
      </c>
      <c r="AO60" s="4">
        <f>'59'!AO1</f>
        <v>0.10022448835781229</v>
      </c>
      <c r="AP60" s="4">
        <f>'59'!AP1</f>
        <v>0.15578476997522633</v>
      </c>
      <c r="AQ60" s="4">
        <f>'59'!AQ1</f>
        <v>0.3347772277227723</v>
      </c>
      <c r="AR60" s="4">
        <f>'59'!AR1</f>
        <v>0.58122259665905718</v>
      </c>
      <c r="AS60" s="4">
        <f>'59'!AS1</f>
        <v>0.38308001024677651</v>
      </c>
      <c r="AT60" s="4">
        <f>'59'!AT1</f>
        <v>1.0723698118525826</v>
      </c>
      <c r="AU60" s="4">
        <f>'59'!AU1</f>
        <v>1.7212961033548655</v>
      </c>
      <c r="AV60" s="4">
        <f>'59'!AV1</f>
        <v>3.9582920792079208</v>
      </c>
      <c r="AW60" s="4">
        <f>'59'!AW1</f>
        <v>3.7938181686415189</v>
      </c>
      <c r="AX60" s="4">
        <f>'59'!AX1</f>
        <v>4.2383869865938006</v>
      </c>
      <c r="AY60" s="4">
        <f>'59'!AY1</f>
        <v>2.2868820278446096</v>
      </c>
      <c r="AZ60" s="4">
        <f>'59'!AZ1</f>
        <v>2.2625431224097614</v>
      </c>
      <c r="BA60" s="4">
        <f>'59'!BA1</f>
        <v>5.9813472418670441</v>
      </c>
      <c r="BB60" s="4">
        <f>'59'!BB1</f>
        <v>5.6930825814400112</v>
      </c>
      <c r="BC60" s="4">
        <f>'59'!BC1</f>
        <v>6.1967167620186148</v>
      </c>
      <c r="BD60" s="4">
        <f>'59'!BD1</f>
        <v>127835</v>
      </c>
      <c r="BE60" s="4">
        <f>'59'!BE1</f>
        <v>218122</v>
      </c>
      <c r="BF60" s="4">
        <f>'59'!BF1</f>
        <v>281745</v>
      </c>
      <c r="BG60" s="4">
        <f>'59'!BG1</f>
        <v>259030</v>
      </c>
      <c r="BH60" s="4">
        <f>'59'!BH1</f>
        <v>243435</v>
      </c>
      <c r="BI60" s="4">
        <f>'59'!BI1</f>
        <v>3.6445574373215472</v>
      </c>
      <c r="BJ60" s="4">
        <f>'59'!BJ1</f>
        <v>1.8981212349052365</v>
      </c>
      <c r="BK60" s="4">
        <f>'59'!BK1</f>
        <v>1.5278035102663756</v>
      </c>
      <c r="BL60" s="4">
        <f>'59'!BL1</f>
        <v>1.4104736903061421</v>
      </c>
      <c r="BM60" s="4">
        <f>'59'!BM1</f>
        <v>1.466884383921786</v>
      </c>
      <c r="BN60" s="4">
        <f>'59'!BN1</f>
        <v>100.1493339801074</v>
      </c>
      <c r="BO60" s="4">
        <f>'59'!BO1</f>
        <v>192.29540942268767</v>
      </c>
      <c r="BP60" s="4">
        <f>'59'!BP1</f>
        <v>238.90506701111161</v>
      </c>
      <c r="BQ60" s="4">
        <f>'59'!BQ1</f>
        <v>258.77831150524833</v>
      </c>
      <c r="BR60" s="4">
        <f>'59'!BR1</f>
        <v>248.82669963678728</v>
      </c>
      <c r="BS60" s="4">
        <f>'59'!BS1</f>
        <v>5.5821259436395182E-2</v>
      </c>
      <c r="BT60" s="4">
        <f>'59'!BT1</f>
        <v>0.1036572992716487</v>
      </c>
      <c r="BU60" s="4">
        <f>'59'!BU1</f>
        <v>7.1983631018333855E-2</v>
      </c>
      <c r="BV60" s="4">
        <f>'59'!BV1</f>
        <v>6.6660242670784964E-2</v>
      </c>
      <c r="BW60" s="4">
        <f>'59'!BW1</f>
        <v>9.6715678773630839E-2</v>
      </c>
      <c r="BX60" s="4">
        <f>'59'!BX1</f>
        <v>8.6349295661435205E-2</v>
      </c>
      <c r="BY60" s="4">
        <f>'59'!BY1</f>
        <v>0.12459038334506237</v>
      </c>
      <c r="BZ60" s="4">
        <f>'59'!BZ1</f>
        <v>9.1016758015827287E-2</v>
      </c>
      <c r="CA60" s="4">
        <f>'59'!CA1</f>
        <v>8.5492099787226841E-2</v>
      </c>
      <c r="CB60" s="4">
        <f>'59'!CB1</f>
        <v>0.11762349242561242</v>
      </c>
      <c r="CC60" s="4">
        <f>'59'!CC1</f>
        <v>8.8868864171989803E-2</v>
      </c>
      <c r="CD60" s="4">
        <f>'59'!CD1</f>
        <v>0.17556983963319658</v>
      </c>
      <c r="CE60" s="4">
        <f>'59'!CE1</f>
        <v>8.7832093038626893E-2</v>
      </c>
      <c r="CF60" s="4">
        <f>'59'!CF1</f>
        <v>8.4303857504215846E-2</v>
      </c>
      <c r="CG60" s="4">
        <f>'59'!CG1</f>
        <v>0.11946581806060065</v>
      </c>
      <c r="CH60" s="4">
        <f>'59'!CH1</f>
        <v>3.5773617627741457E-2</v>
      </c>
      <c r="CI60" s="4">
        <f>'59'!CI1</f>
        <v>0.11597934409282598</v>
      </c>
      <c r="CJ60" s="4">
        <f>'59'!CJ1</f>
        <v>6.7917138071464586E-2</v>
      </c>
      <c r="CK60" s="4">
        <f>'59'!CK1</f>
        <v>7.0057888902574209E-2</v>
      </c>
      <c r="CL60" s="4">
        <f>'59'!CL1</f>
        <v>9.7350535297725235E-2</v>
      </c>
      <c r="CM60" s="4">
        <f>'59'!CM1</f>
        <v>0.96422638237225855</v>
      </c>
      <c r="CN60" s="4">
        <f>'59'!CN1</f>
        <v>0.88402065590717405</v>
      </c>
      <c r="CO60" s="4">
        <f>'59'!CO1</f>
        <v>0.9320828619285354</v>
      </c>
      <c r="CP60" s="4">
        <f>'59'!CP1</f>
        <v>0.92994211109742575</v>
      </c>
      <c r="CQ60" s="4">
        <f>'59'!CQ1</f>
        <v>0.90264946470227481</v>
      </c>
      <c r="CR60" s="4">
        <f>'59'!CR1</f>
        <v>3.2619630100792642E-2</v>
      </c>
      <c r="CS60" s="4">
        <f>'59'!CS1</f>
        <v>0.12502115450206858</v>
      </c>
      <c r="CT60" s="4">
        <f>'59'!CT1</f>
        <v>7.2657368379195161E-2</v>
      </c>
      <c r="CU60" s="4">
        <f>'59'!CU1</f>
        <v>7.0289522752923925E-2</v>
      </c>
      <c r="CV60" s="4">
        <f>'59'!CV1</f>
        <v>0.10315981269029206</v>
      </c>
      <c r="CW60" s="4">
        <f>'59'!CW1</f>
        <v>1.5604029767765877</v>
      </c>
      <c r="CX60" s="4">
        <f>'59'!CX1</f>
        <v>0.89375655710455537</v>
      </c>
      <c r="CY60" s="4">
        <f>'59'!CY1</f>
        <v>1.0598743271925031</v>
      </c>
      <c r="CZ60" s="4">
        <f>'59'!CZ1</f>
        <v>0.95150230352338816</v>
      </c>
      <c r="DA60" s="4">
        <f>'59'!DA1</f>
        <v>0.99347865399863677</v>
      </c>
      <c r="DB60" s="4">
        <f>'59'!DB1</f>
        <v>233.91393469012797</v>
      </c>
      <c r="DC60" s="4">
        <f>'59'!DC1</f>
        <v>408.38861219935171</v>
      </c>
      <c r="DD60" s="4">
        <f>'59'!DD1</f>
        <v>344.38045213043989</v>
      </c>
      <c r="DE60" s="4">
        <f>'59'!DE1</f>
        <v>383.60390579025875</v>
      </c>
      <c r="DF60" s="4">
        <f>'59'!DF1</f>
        <v>367.39591588698676</v>
      </c>
      <c r="DG60" s="4">
        <f>'59'!DG1</f>
        <v>3.8617276992192031</v>
      </c>
      <c r="DH60" s="4">
        <f>'59'!DH1</f>
        <v>4.4276639431920266</v>
      </c>
      <c r="DI60" s="4">
        <f>'59'!DI1</f>
        <v>3.7618943578270292</v>
      </c>
      <c r="DJ60" s="4">
        <f>'59'!DJ1</f>
        <v>3.4852806502079599</v>
      </c>
      <c r="DK60" s="4">
        <f>'59'!DK1</f>
        <v>3.8925939652917068</v>
      </c>
      <c r="DL60" s="4">
        <f>'59'!DL1</f>
        <v>94.517280458122102</v>
      </c>
      <c r="DM60" s="4">
        <f>'59'!DM1</f>
        <v>82.436247349174678</v>
      </c>
      <c r="DN60" s="4">
        <f>'59'!DN1</f>
        <v>97.025584793623437</v>
      </c>
      <c r="DO60" s="4">
        <f>'59'!DO1</f>
        <v>104.72614306633274</v>
      </c>
      <c r="DP60" s="4">
        <f>'59'!DP1</f>
        <v>93.767807085588828</v>
      </c>
      <c r="DQ60" s="4">
        <f>'59'!DQ1</f>
        <v>4.8245003624313973</v>
      </c>
      <c r="DR60" s="4">
        <f>'59'!DR1</f>
        <v>1.530784133932797</v>
      </c>
      <c r="DS60" s="4">
        <f>'59'!DS1</f>
        <v>2.1003142291140104</v>
      </c>
      <c r="DT60" s="4">
        <f>'59'!DT1</f>
        <v>2.0604739561009722</v>
      </c>
      <c r="DU60" s="4">
        <f>'59'!DU1</f>
        <v>1.9772699586927873</v>
      </c>
      <c r="DV60" s="4">
        <f>'59'!DV1</f>
        <v>75.655502659357538</v>
      </c>
      <c r="DW60" s="4">
        <f>'59'!DW1</f>
        <v>238.43988966769882</v>
      </c>
      <c r="DX60" s="4">
        <f>'59'!DX1</f>
        <v>173.78352007545575</v>
      </c>
      <c r="DY60" s="4">
        <f>'59'!DY1</f>
        <v>177.14370954277348</v>
      </c>
      <c r="DZ60" s="4">
        <f>'59'!DZ1</f>
        <v>184.59795962373735</v>
      </c>
      <c r="EA60" s="4">
        <f>'59'!EA1</f>
        <v>4.414333494405124</v>
      </c>
      <c r="EB60" s="4">
        <f>'59'!EB1</f>
        <v>2.28371751805089</v>
      </c>
      <c r="EC60" s="4">
        <f>'59'!EC1</f>
        <v>6.4002825068768123</v>
      </c>
      <c r="ED60" s="4">
        <f>'59'!ED1</f>
        <v>5.3205230890212469</v>
      </c>
      <c r="EE60" s="4">
        <f>'59'!EE1</f>
        <v>5.6097871337679681</v>
      </c>
      <c r="EF60" s="4">
        <f>'59'!EF1</f>
        <v>82.685189159952088</v>
      </c>
      <c r="EG60" s="4">
        <f>'59'!EG1</f>
        <v>159.82712271328577</v>
      </c>
      <c r="EH60" s="4">
        <f>'59'!EH1</f>
        <v>57.028732654820175</v>
      </c>
      <c r="EI60" s="4">
        <f>'59'!EI1</f>
        <v>68.602277237207645</v>
      </c>
      <c r="EJ60" s="4">
        <f>'59'!EJ1</f>
        <v>65.064857417296992</v>
      </c>
      <c r="EK60" s="4">
        <f>'59'!EK1</f>
        <v>0.37149756512536086</v>
      </c>
      <c r="EL60" s="4">
        <f>'59'!EL1</f>
        <v>0.40930579961056734</v>
      </c>
      <c r="EM60" s="4">
        <f>'59'!EM1</f>
        <v>0.1800908074674861</v>
      </c>
      <c r="EN60" s="4">
        <f>'59'!EN1</f>
        <v>0.20885365529706207</v>
      </c>
      <c r="EO60" s="4">
        <f>'59'!EO1</f>
        <v>0.1899286380013076</v>
      </c>
      <c r="EP60" s="4">
        <f>'59'!EP1</f>
        <v>0.62813067272203582</v>
      </c>
      <c r="EQ60" s="4">
        <f>'59'!EQ1</f>
        <v>0.59040493223785617</v>
      </c>
      <c r="ER60" s="4">
        <f>'59'!ER1</f>
        <v>0.81955955423579407</v>
      </c>
      <c r="ES60" s="4">
        <f>'59'!ES1</f>
        <v>0.7907140271422507</v>
      </c>
      <c r="ET60" s="4">
        <f>'59'!ET1</f>
        <v>0.80956779389875777</v>
      </c>
      <c r="EU60" s="4">
        <f>'59'!EU1</f>
        <v>1.5920254230962003</v>
      </c>
      <c r="EV60" s="4">
        <f>'59'!EV1</f>
        <v>1.6937527879545737</v>
      </c>
      <c r="EW60" s="4">
        <f>'59'!EW1</f>
        <v>1.2201675824918656</v>
      </c>
      <c r="EX60" s="4">
        <f>'59'!EX1</f>
        <v>1.2646797270236088</v>
      </c>
      <c r="EY60" s="4">
        <f>'59'!EY1</f>
        <v>1.2352270032681871</v>
      </c>
      <c r="EZ60" s="4">
        <f>'59'!EZ1</f>
        <v>0.59143356829791094</v>
      </c>
      <c r="FA60" s="4">
        <f>'59'!FA1</f>
        <v>0.69326283921637455</v>
      </c>
      <c r="FB60" s="4">
        <f>'59'!FB1</f>
        <v>0.21974096517661054</v>
      </c>
      <c r="FC60" s="4">
        <f>'59'!FC1</f>
        <v>0.26413298376897132</v>
      </c>
      <c r="FD60" s="4">
        <f>'59'!FD1</f>
        <v>0.23460498235316354</v>
      </c>
      <c r="FE60" s="4">
        <f>'59'!FE1</f>
        <v>-2.6966867635689992E-2</v>
      </c>
      <c r="FF60" s="4">
        <f>'59'!FF1</f>
        <v>0.30689781740485328</v>
      </c>
      <c r="FG60" s="4">
        <f>'59'!FG1</f>
        <v>-1.7595146039712128E-2</v>
      </c>
      <c r="FH60" s="4">
        <f>'59'!FH1</f>
        <v>0.10631319637227855</v>
      </c>
      <c r="FI60" s="4">
        <f>'59'!FI1</f>
        <v>-6.0783260735525188E-2</v>
      </c>
      <c r="FJ60" s="4">
        <f>'59'!FJ1</f>
        <v>-0.10157679790120897</v>
      </c>
      <c r="FK60" s="4">
        <f>'59'!FK1</f>
        <v>0.66588082655612169</v>
      </c>
      <c r="FL60" s="4">
        <f>'59'!FL1</f>
        <v>-0.10459249941893056</v>
      </c>
      <c r="FM60" s="4">
        <f>'59'!FM1</f>
        <v>0.45795872560633455</v>
      </c>
      <c r="FN60" s="4">
        <f>'59'!FN1</f>
        <v>-0.31335784493239777</v>
      </c>
      <c r="FO60" s="4">
        <f>'59'!FO1</f>
        <v>-6.0075928038987765E-2</v>
      </c>
      <c r="FP60" s="4">
        <f>'59'!FP1</f>
        <v>0.46163043239804313</v>
      </c>
      <c r="FQ60" s="4">
        <f>'59'!FQ1</f>
        <v>-2.2983256772549879E-2</v>
      </c>
      <c r="FR60" s="4">
        <f>'59'!FR1</f>
        <v>0.12096200463743677</v>
      </c>
      <c r="FS60" s="4">
        <f>'59'!FS1</f>
        <v>-7.3515311680590542E-2</v>
      </c>
      <c r="FT60">
        <f>IFERROR('59'!FT1,0)</f>
        <v>37.307947019867548</v>
      </c>
      <c r="FU60">
        <f>IFERROR('59'!FU1,0)</f>
        <v>54.467213114754095</v>
      </c>
      <c r="FV60">
        <f>IFERROR('59'!FV1,0)</f>
        <v>24.51923076923077</v>
      </c>
      <c r="FW60">
        <f>IFERROR('59'!FW1,0)</f>
        <v>-117.71153846153847</v>
      </c>
      <c r="FX60">
        <f>IFERROR('59'!FX1,0)</f>
        <v>147.53103448275863</v>
      </c>
      <c r="FY60" s="4">
        <f>'59'!FY1</f>
        <v>0.42814607908151303</v>
      </c>
      <c r="FZ60" s="4">
        <f>'59'!FZ1</f>
        <v>0.47086378924008826</v>
      </c>
      <c r="GA60" s="4">
        <f>'59'!GA1</f>
        <v>0.69372423879803213</v>
      </c>
      <c r="GB60" s="4">
        <f>'59'!GB1</f>
        <v>0.67459769725790864</v>
      </c>
      <c r="GC60" s="4">
        <f>'59'!GC1</f>
        <v>0.67727127297007805</v>
      </c>
      <c r="GD60" s="4">
        <f>'59'!GD1</f>
        <v>5.5821259436395182E-2</v>
      </c>
      <c r="GE60" s="4">
        <f>'59'!GE1</f>
        <v>0.1036572992716487</v>
      </c>
      <c r="GF60" s="4">
        <f>'59'!GF1</f>
        <v>7.1983631018333855E-2</v>
      </c>
      <c r="GG60" s="4">
        <f>'59'!GG1</f>
        <v>6.6660242670784964E-2</v>
      </c>
      <c r="GH60" s="4">
        <f>'59'!GH1</f>
        <v>9.6715678773630839E-2</v>
      </c>
      <c r="GI60" s="4">
        <f>'59'!GI1</f>
        <v>8.6349295661435205E-2</v>
      </c>
      <c r="GJ60" s="4">
        <f>'59'!GJ1</f>
        <v>0.12459038334506237</v>
      </c>
      <c r="GK60" s="4">
        <f>'59'!GK1</f>
        <v>9.1016758015827287E-2</v>
      </c>
      <c r="GL60" s="4">
        <f>'59'!GL1</f>
        <v>8.5492099787226841E-2</v>
      </c>
      <c r="GM60" s="4">
        <f>'59'!GM1</f>
        <v>0.11762349242561242</v>
      </c>
      <c r="GN60" s="4">
        <f>'59'!GN1</f>
        <v>0.10550007033338023</v>
      </c>
      <c r="GO60" s="4">
        <f>'59'!GO1</f>
        <v>6.7999602795970976E-2</v>
      </c>
      <c r="GP60" s="4">
        <f>'59'!GP1</f>
        <v>7.7560608075167306E-2</v>
      </c>
      <c r="GQ60" s="4">
        <f>'59'!GQ1</f>
        <v>8.2036163624383748E-2</v>
      </c>
      <c r="GR60" s="4">
        <f>'59'!GR1</f>
        <v>8.763754225381501E-2</v>
      </c>
      <c r="GS60" s="4">
        <f>'59'!GS1</f>
        <v>1.5604029767765877</v>
      </c>
      <c r="GT60" s="4">
        <f>'59'!GT1</f>
        <v>0.89375655710455537</v>
      </c>
      <c r="GU60" s="4">
        <f>'59'!GU1</f>
        <v>1.0598743271925031</v>
      </c>
      <c r="GV60" s="4">
        <f>'59'!GV1</f>
        <v>0.95150230352338816</v>
      </c>
      <c r="GW60" s="4">
        <f>'59'!GW1</f>
        <v>0.99347865399863677</v>
      </c>
      <c r="GX60" s="4">
        <f>'59'!GX1</f>
        <v>2.2241408074272049</v>
      </c>
      <c r="GY60" s="4">
        <f>'59'!GY1</f>
        <v>1.7330382675859926</v>
      </c>
      <c r="GZ60" s="4">
        <f>'59'!GZ1</f>
        <v>1.9314895157755816</v>
      </c>
      <c r="HA60" s="4">
        <f>'59'!HA1</f>
        <v>1.7898262161535716</v>
      </c>
      <c r="HB60" s="4">
        <f>'59'!HB1</f>
        <v>1.9612773380444311</v>
      </c>
      <c r="HC60" s="4">
        <f>'59'!HC1</f>
        <v>0.37149756512536086</v>
      </c>
      <c r="HD60" s="4">
        <f>'59'!HD1</f>
        <v>0.40930579961056734</v>
      </c>
      <c r="HE60" s="4">
        <f>'59'!HE1</f>
        <v>0.1800908074674861</v>
      </c>
      <c r="HF60" s="4">
        <f>'59'!HF1</f>
        <v>0.20885365529706207</v>
      </c>
      <c r="HG60" s="4">
        <f>'59'!HG1</f>
        <v>0.1899286380013076</v>
      </c>
      <c r="HH60" s="4">
        <f>'59'!HH1</f>
        <v>8.6349295661435205E-2</v>
      </c>
      <c r="HI60" s="4">
        <f>'59'!HI1</f>
        <v>0.12459038334506237</v>
      </c>
      <c r="HJ60" s="4">
        <f>'59'!HJ1</f>
        <v>9.1016758015827287E-2</v>
      </c>
      <c r="HK60" s="4">
        <f>'59'!HK1</f>
        <v>8.5492099787226841E-2</v>
      </c>
      <c r="HL60" s="4">
        <f>'59'!HL1</f>
        <v>0.11762349242561242</v>
      </c>
      <c r="HM60" s="4">
        <f>'59'!HM1</f>
        <v>1.4738024904715017</v>
      </c>
      <c r="HN60" s="4">
        <f>'59'!HN1</f>
        <v>0.94170167386958759</v>
      </c>
      <c r="HO60" s="4">
        <f>'59'!HO1</f>
        <v>1.1024661811126377</v>
      </c>
      <c r="HP60" s="4">
        <f>'59'!HP1</f>
        <v>0.92942285605648256</v>
      </c>
      <c r="HQ60" s="4">
        <f>'59'!HQ1</f>
        <v>1.0255206087331505</v>
      </c>
      <c r="HR60" s="4">
        <f>'59'!HR1</f>
        <v>2.2868820278446096</v>
      </c>
      <c r="HS60" s="4">
        <f>'59'!HS1</f>
        <v>2.2625431224097614</v>
      </c>
      <c r="HT60" s="4">
        <f>'59'!HT1</f>
        <v>5.9813472418670441</v>
      </c>
      <c r="HU60" s="4">
        <f>'59'!HU1</f>
        <v>5.6930825814400112</v>
      </c>
      <c r="HV60" s="4">
        <f>'59'!HV1</f>
        <v>6.1967167620186148</v>
      </c>
      <c r="HW60" s="4">
        <f>'59'!HW1</f>
        <v>1.1317620987870736</v>
      </c>
      <c r="HX60" s="4">
        <f>'59'!HX1</f>
        <v>1.0496902764110085</v>
      </c>
      <c r="HY60" s="4">
        <f>'59'!HY1</f>
        <v>1.0331645324226153</v>
      </c>
      <c r="HZ60" s="4">
        <f>'59'!HZ1</f>
        <v>0.91985349267170669</v>
      </c>
      <c r="IA60" s="4">
        <f>'59'!IA1</f>
        <v>1.1208896082472279</v>
      </c>
      <c r="IB60" s="4">
        <f>'59'!IB1</f>
        <v>2.69180768294552</v>
      </c>
      <c r="IC60" s="4">
        <f>'59'!IC1</f>
        <v>2.4431610814003775</v>
      </c>
      <c r="ID60" s="4">
        <f>'59'!ID1</f>
        <v>5.5527542691513654</v>
      </c>
      <c r="IE60" s="4">
        <f>'59'!IE1</f>
        <v>4.7880416484818253</v>
      </c>
      <c r="IF60" s="4">
        <f>'59'!IF1</f>
        <v>5.2651354241434367</v>
      </c>
      <c r="IG60" s="4">
        <f>'59'!IG1</f>
        <v>51.461077844311376</v>
      </c>
      <c r="IH60" s="4">
        <f>'59'!IH1</f>
        <v>192.38333333333333</v>
      </c>
      <c r="II60" s="4">
        <f>'59'!II1</f>
        <v>154.02083333333334</v>
      </c>
      <c r="IJ60" s="4">
        <f>'59'!IJ1</f>
        <v>112.03754266211604</v>
      </c>
      <c r="IK60" s="4">
        <f>'59'!IK1</f>
        <v>121.48850574712644</v>
      </c>
      <c r="IL60" s="4">
        <f>'59'!IL1</f>
        <v>8.6349295661435205E-2</v>
      </c>
      <c r="IM60" s="4">
        <f>'59'!IM1</f>
        <v>0.12459038334506237</v>
      </c>
      <c r="IN60" s="4">
        <f>'59'!IN1</f>
        <v>9.1016758015827287E-2</v>
      </c>
      <c r="IO60" s="4">
        <f>'59'!IO1</f>
        <v>8.5492099787226841E-2</v>
      </c>
      <c r="IP60" s="4">
        <f>'59'!IP1</f>
        <v>0.11762349242561242</v>
      </c>
      <c r="IQ60" s="4">
        <f>'59'!IQ1</f>
        <v>1.4738024904715017</v>
      </c>
      <c r="IR60" s="4">
        <f>'59'!IR1</f>
        <v>0.94170167386958759</v>
      </c>
      <c r="IS60" s="4">
        <f>'59'!IS1</f>
        <v>1.1024661811126377</v>
      </c>
      <c r="IT60" s="4">
        <f>'59'!IT1</f>
        <v>0.92942285605648256</v>
      </c>
      <c r="IU60" s="4">
        <f>'59'!IU1</f>
        <v>1.0255206087331505</v>
      </c>
      <c r="IV60" s="4">
        <f>'59'!IV1</f>
        <v>2.2868820278446096</v>
      </c>
      <c r="IW60" s="4">
        <f>'59'!IW1</f>
        <v>2.2625431224097614</v>
      </c>
      <c r="IX60" s="4">
        <f>'59'!IX1</f>
        <v>5.9813472418670441</v>
      </c>
      <c r="IY60" s="4">
        <f>'59'!IY1</f>
        <v>5.6930825814400112</v>
      </c>
      <c r="IZ60" s="4">
        <f>'59'!IZ1</f>
        <v>6.1967167620186148</v>
      </c>
      <c r="JA60" s="4">
        <f>'59'!JA1</f>
        <v>3.2621852570532286</v>
      </c>
      <c r="JB60" s="4">
        <f>'59'!JB1</f>
        <v>8.9027248091575188</v>
      </c>
      <c r="JC60" s="4">
        <f>'59'!JC1</f>
        <v>8.0093162295467426</v>
      </c>
      <c r="JD60" s="4">
        <f>'59'!JD1</f>
        <v>6.1466323840546719</v>
      </c>
      <c r="JE60" s="4">
        <f>'59'!JE1</f>
        <v>6.7781557617477421</v>
      </c>
      <c r="JF60" s="4">
        <f>'59'!JF1</f>
        <v>0.62813067272203582</v>
      </c>
      <c r="JG60" s="4">
        <f>'59'!JG1</f>
        <v>0.59040493223785617</v>
      </c>
      <c r="JH60" s="4">
        <f>'59'!JH1</f>
        <v>0.81955955423579407</v>
      </c>
      <c r="JI60" s="4">
        <f>'59'!JI1</f>
        <v>0.7907140271422507</v>
      </c>
      <c r="JJ60" s="4">
        <f>'59'!JJ1</f>
        <v>0.80956779389875777</v>
      </c>
      <c r="JK60" s="4">
        <f>'59'!JK1</f>
        <v>-8.9611254104908138</v>
      </c>
      <c r="JL60" s="4">
        <f>'59'!JL1</f>
        <v>1.2885984713476695</v>
      </c>
      <c r="JM60" s="4">
        <f>'59'!JM1</f>
        <v>-7.085751633986928</v>
      </c>
      <c r="JN60" s="4">
        <f>'59'!JN1</f>
        <v>1.3101072809453793</v>
      </c>
      <c r="JO60" s="4">
        <f>'59'!JO1</f>
        <v>-2.3523747195213165</v>
      </c>
      <c r="JP60" s="4">
        <f>'59'!JP1</f>
        <v>8.6349295661435205E-2</v>
      </c>
      <c r="JQ60" s="4">
        <f>'59'!JQ1</f>
        <v>0.12459038334506237</v>
      </c>
      <c r="JR60" s="4">
        <f>'59'!JR1</f>
        <v>9.1016758015827287E-2</v>
      </c>
      <c r="JS60" s="4">
        <f>'59'!JS1</f>
        <v>8.5492099787226841E-2</v>
      </c>
      <c r="JT60" s="4">
        <f>'59'!JT1</f>
        <v>0.11762349242561242</v>
      </c>
      <c r="JU60" s="4">
        <f>'59'!JU1</f>
        <v>-2.3841365096427709E-2</v>
      </c>
      <c r="JV60" s="4">
        <f>'59'!JV1</f>
        <v>0.29891542389855508</v>
      </c>
      <c r="JW60" s="4">
        <f>'59'!JW1</f>
        <v>-1.7463999050323711E-2</v>
      </c>
      <c r="JX60" s="4">
        <f>'59'!JX1</f>
        <v>9.8683892325302697E-2</v>
      </c>
      <c r="JY60" s="4">
        <f>'59'!JY1</f>
        <v>-5.8575801884984201E-2</v>
      </c>
      <c r="JZ60" s="4">
        <f>'59'!JZ1</f>
        <v>4</v>
      </c>
      <c r="KA60" s="4">
        <f>'59'!KA1</f>
        <v>4</v>
      </c>
      <c r="KB60" s="4">
        <f>'59'!KB1</f>
        <v>4</v>
      </c>
      <c r="KC60" s="4">
        <f>'59'!KC1</f>
        <v>4</v>
      </c>
      <c r="KD60" s="4">
        <f>'59'!KD1</f>
        <v>4</v>
      </c>
      <c r="KE60" s="4">
        <f>'59'!KE1</f>
        <v>0</v>
      </c>
      <c r="KF60" s="4">
        <f>'59'!KF1</f>
        <v>0</v>
      </c>
      <c r="KG60" s="4">
        <f>'59'!KG1</f>
        <v>0</v>
      </c>
      <c r="KH60" s="4">
        <f>'59'!KH1</f>
        <v>0</v>
      </c>
      <c r="KI60" s="4">
        <f>'59'!KI1</f>
        <v>0</v>
      </c>
      <c r="KJ60" s="4">
        <f>'59'!KJ1</f>
        <v>2</v>
      </c>
      <c r="KK60" s="4">
        <f>'59'!KK1</f>
        <v>3</v>
      </c>
      <c r="KL60" s="4">
        <f>'59'!KL1</f>
        <v>2</v>
      </c>
      <c r="KM60" s="4">
        <f>'59'!KM1</f>
        <v>2</v>
      </c>
      <c r="KN60" s="4">
        <f>'59'!KN1</f>
        <v>2</v>
      </c>
      <c r="KO60" s="4">
        <f>'59'!KO1</f>
        <v>0</v>
      </c>
      <c r="KP60" s="4">
        <f>'59'!KP1</f>
        <v>4</v>
      </c>
      <c r="KQ60" s="4">
        <f>'59'!KQ1</f>
        <v>0</v>
      </c>
      <c r="KR60" s="4">
        <f>'59'!KR1</f>
        <v>3</v>
      </c>
      <c r="KS60" s="4">
        <f>'59'!KS1</f>
        <v>0</v>
      </c>
      <c r="KT60" s="4">
        <f>'59'!KT1</f>
        <v>2</v>
      </c>
      <c r="KU60" s="4">
        <f>'59'!KU1</f>
        <v>2</v>
      </c>
      <c r="KV60" s="4">
        <f>'59'!KV1</f>
        <v>2</v>
      </c>
      <c r="KW60" s="4">
        <f>'59'!KW1</f>
        <v>2</v>
      </c>
      <c r="KX60" s="4">
        <f>'59'!KX1</f>
        <v>2</v>
      </c>
      <c r="KY60" s="4">
        <f>'59'!KY1</f>
        <v>1</v>
      </c>
      <c r="KZ60" s="4">
        <f>'59'!KZ1</f>
        <v>3.5</v>
      </c>
      <c r="LA60" s="4">
        <f>'59'!LA1</f>
        <v>1</v>
      </c>
      <c r="LB60" s="4">
        <f>'59'!LB1</f>
        <v>2.5</v>
      </c>
      <c r="LC60" s="4">
        <f>'59'!LC1</f>
        <v>1</v>
      </c>
      <c r="LD60" s="4">
        <f>'59'!LD1</f>
        <v>1.5</v>
      </c>
      <c r="LE60" s="4">
        <f>'59'!LE1</f>
        <v>2.75</v>
      </c>
      <c r="LF60" s="4">
        <f>'59'!LF1</f>
        <v>1.5</v>
      </c>
      <c r="LG60" s="4">
        <f>'59'!LG1</f>
        <v>2.25</v>
      </c>
      <c r="LH60" s="4">
        <f>'59'!LH1</f>
        <v>1.5</v>
      </c>
      <c r="LI60" s="4">
        <f>'59'!LI1</f>
        <v>2.6264739657731844</v>
      </c>
      <c r="LJ60" s="4">
        <f>'59'!LJ1</f>
        <v>3.7801028306059266</v>
      </c>
      <c r="LK60" s="4">
        <f>'59'!LK1</f>
        <v>4.9072078314585204</v>
      </c>
      <c r="LL60" s="4">
        <f>'59'!LL1</f>
        <v>4.3527303485154762</v>
      </c>
      <c r="LM60" s="4">
        <f>'59'!LM1</f>
        <v>4.2076898606050088</v>
      </c>
      <c r="LN60" s="4">
        <f>'59'!LN1</f>
        <v>0.49422602731687126</v>
      </c>
      <c r="LO60" s="4">
        <f>'59'!LO1</f>
        <v>0.8002392544871153</v>
      </c>
      <c r="LP60" s="4">
        <f>'59'!LP1</f>
        <v>1.8240977323538805</v>
      </c>
      <c r="LQ60" s="4">
        <f>'59'!LQ1</f>
        <v>1.7483033035214375</v>
      </c>
      <c r="LR60" s="4">
        <f>'59'!LR1</f>
        <v>1.9548165948985692</v>
      </c>
      <c r="LS60" s="4">
        <f>'59'!LS1</f>
        <v>0.6996647442209406</v>
      </c>
      <c r="LT60" s="4">
        <f>'59'!LT1</f>
        <v>0.44403848561646497</v>
      </c>
      <c r="LU60" s="4">
        <f>'59'!LU1</f>
        <v>0.53526545425893912</v>
      </c>
      <c r="LV60" s="4">
        <f>'59'!LV1</f>
        <v>0.44983293270169827</v>
      </c>
      <c r="LW60" s="4">
        <f>'59'!LW1</f>
        <v>0.4895725235438953</v>
      </c>
      <c r="LX60" s="4">
        <f>'59'!LX1</f>
        <v>0.71095091337591843</v>
      </c>
      <c r="LY60" s="4">
        <f>'59'!LY1</f>
        <v>1.4045587170655727</v>
      </c>
      <c r="LZ60" s="4">
        <f>'59'!LZ1</f>
        <v>0.70265674430901515</v>
      </c>
      <c r="MA60" s="4">
        <f>'59'!MA1</f>
        <v>0.67443086003372676</v>
      </c>
      <c r="MB60" s="4">
        <f>'59'!MB1</f>
        <v>0.95572654448480521</v>
      </c>
      <c r="MC60" s="4">
        <f>'59'!MC1</f>
        <v>0.95702261265953226</v>
      </c>
      <c r="MD60" s="4">
        <f>'59'!MD1</f>
        <v>1.5189995625087203</v>
      </c>
      <c r="ME60" s="4">
        <f>'59'!ME1</f>
        <v>1.7632796473447148</v>
      </c>
      <c r="MF60" s="4">
        <f>'59'!MF1</f>
        <v>1.6267217619989198</v>
      </c>
      <c r="MG60" s="4">
        <f>'59'!MG1</f>
        <v>1.7919042788976849</v>
      </c>
      <c r="MH60" s="4">
        <f>'59'!MH1</f>
        <v>2.6264739657731844</v>
      </c>
      <c r="MI60" s="4">
        <f>'59'!MI1</f>
        <v>3.7801028306059266</v>
      </c>
      <c r="MJ60" s="4">
        <f>'59'!MJ1</f>
        <v>4.9072078314585204</v>
      </c>
      <c r="MK60" s="4">
        <f>'59'!MK1</f>
        <v>4.3527303485154762</v>
      </c>
      <c r="ML60" s="4">
        <f>'59'!ML1</f>
        <v>4.2076898606050088</v>
      </c>
      <c r="MM60" s="4">
        <f>'59'!MM1</f>
        <v>1.2562613454440716</v>
      </c>
      <c r="MN60" s="4">
        <f>'59'!MN1</f>
        <v>1.1808098644757123</v>
      </c>
      <c r="MO60" s="4">
        <f>'59'!MO1</f>
        <v>1.6391191084715881</v>
      </c>
      <c r="MP60" s="4">
        <f>'59'!MP1</f>
        <v>1.5814280542845014</v>
      </c>
      <c r="MQ60" s="4">
        <f>'59'!MQ1</f>
        <v>1.6191355877975155</v>
      </c>
      <c r="MR60" s="4">
        <f>'59'!MR1</f>
        <v>1.6908069707269138</v>
      </c>
      <c r="MS60" s="4">
        <f>'59'!MS1</f>
        <v>1.4424543527103573</v>
      </c>
      <c r="MT60" s="4">
        <f>'59'!MT1</f>
        <v>4.5508128136065951</v>
      </c>
      <c r="MU60" s="4">
        <f>'59'!MU1</f>
        <v>3.7859716939958852</v>
      </c>
      <c r="MV60" s="4">
        <f>'59'!MV1</f>
        <v>4.2624840699020021</v>
      </c>
      <c r="MW60" s="4">
        <f>'59'!MW1</f>
        <v>0.60114156859981682</v>
      </c>
      <c r="MX60" s="4">
        <f>'59'!MX1</f>
        <v>0.53626681484568539</v>
      </c>
      <c r="MY60" s="4">
        <f>'59'!MY1</f>
        <v>1.4361173974540311</v>
      </c>
      <c r="MZ60" s="4">
        <f>'59'!MZ1</f>
        <v>1.3913722506069501</v>
      </c>
      <c r="NA60" s="4">
        <f>'59'!NA1</f>
        <v>1.5346042182563402</v>
      </c>
      <c r="NB60" s="4">
        <f>'59'!NB1</f>
        <v>0.16498847868972033</v>
      </c>
      <c r="NC60" s="4">
        <f>'59'!NC1</f>
        <v>0.3302662160813335</v>
      </c>
      <c r="ND60" s="4">
        <f>'59'!ND1</f>
        <v>0.23662518352793122</v>
      </c>
      <c r="NE60" s="4">
        <f>'59'!NE1</f>
        <v>0.24419493519543126</v>
      </c>
      <c r="NF60" s="4">
        <f>'59'!NF1</f>
        <v>0.26120970320630216</v>
      </c>
      <c r="NG60" s="4">
        <f>'59'!NG1</f>
        <v>0.20065031156568047</v>
      </c>
      <c r="NH60" s="4">
        <f>'59'!NH1</f>
        <v>0.34201569771480167</v>
      </c>
      <c r="NI60" s="4">
        <f>'59'!NI1</f>
        <v>0.66955445544554459</v>
      </c>
      <c r="NJ60" s="4">
        <f>'59'!NJ1</f>
        <v>1.1624451933181144</v>
      </c>
      <c r="NK60" s="4">
        <f>'59'!NK1</f>
        <v>0.77329006916574161</v>
      </c>
      <c r="NL60" s="4">
        <f>'59'!NL1</f>
        <v>0.49422602731687121</v>
      </c>
      <c r="NM60" s="4">
        <f>'59'!NM1</f>
        <v>0.8002392544871153</v>
      </c>
      <c r="NN60" s="4">
        <f>'59'!NN1</f>
        <v>1.8240977323538805</v>
      </c>
      <c r="NO60" s="4">
        <f>'59'!NO1</f>
        <v>1.7483033035214373</v>
      </c>
      <c r="NP60" s="4">
        <f>'59'!NP1</f>
        <v>1.954816594898569</v>
      </c>
      <c r="NQ60" s="4">
        <f>'59'!NQ1</f>
        <v>0.91475281113784379</v>
      </c>
      <c r="NR60" s="4">
        <f>'59'!NR1</f>
        <v>0.90501724896390456</v>
      </c>
      <c r="NS60" s="4">
        <f>'59'!NS1</f>
        <v>2.3925388967468177</v>
      </c>
      <c r="NT60" s="4">
        <f>'59'!NT1</f>
        <v>2.2772330325760044</v>
      </c>
      <c r="NU60" s="4">
        <f>'59'!NU1</f>
        <v>2.4786867048074459</v>
      </c>
      <c r="NV60" s="4">
        <f>'59'!NV1</f>
        <v>1.4257264433414385</v>
      </c>
      <c r="NW60" s="4">
        <f>'59'!NW1</f>
        <v>1.567976418169494</v>
      </c>
      <c r="NX60" s="4">
        <f>'59'!NX1</f>
        <v>2.310101715197447</v>
      </c>
      <c r="NY60" s="4">
        <f>'59'!NY1</f>
        <v>2.246410331868836</v>
      </c>
      <c r="NZ60" s="4">
        <f>'59'!NZ1</f>
        <v>2.2553133389903599</v>
      </c>
      <c r="OA60" s="4">
        <f>'59'!OA1</f>
        <v>0.78020148838829384</v>
      </c>
      <c r="OB60" s="4">
        <f>'59'!OB1</f>
        <v>0.44687827855227769</v>
      </c>
      <c r="OC60" s="4">
        <f>'59'!OC1</f>
        <v>0.52993716359625154</v>
      </c>
      <c r="OD60" s="4">
        <f>'59'!OD1</f>
        <v>0.47575115176169408</v>
      </c>
      <c r="OE60" s="4">
        <f>'59'!OE1</f>
        <v>0.49673932699931839</v>
      </c>
      <c r="OF60" s="4">
        <f>'59'!OF1</f>
        <v>0.62105030232582936</v>
      </c>
      <c r="OG60" s="4">
        <f>'59'!OG1</f>
        <v>0.37845066508713043</v>
      </c>
      <c r="OH60" s="4">
        <f>'59'!OH1</f>
        <v>0.32330607388891724</v>
      </c>
      <c r="OI60" s="4">
        <f>'59'!OI1</f>
        <v>0.30083641837057334</v>
      </c>
      <c r="OJ60" s="4">
        <f>'59'!OJ1</f>
        <v>0.30679291514741208</v>
      </c>
      <c r="OK60" s="4">
        <f>'59'!OK1</f>
        <v>0.58770299333336196</v>
      </c>
      <c r="OL60" s="4">
        <f>'59'!OL1</f>
        <v>1.6562887962475423</v>
      </c>
      <c r="OM60" s="4">
        <f>'59'!OM1</f>
        <v>1.697066565067801</v>
      </c>
      <c r="ON60" s="4">
        <f>'59'!ON1</f>
        <v>1.2651256996619726</v>
      </c>
      <c r="OO60" s="4">
        <f>'59'!OO1</f>
        <v>1.8098355881273962</v>
      </c>
      <c r="OP60" s="4">
        <f>'59'!OP1</f>
        <v>2.4348092852029861</v>
      </c>
      <c r="OQ60" s="4">
        <f>'59'!OQ1</f>
        <v>2.8009449645638287</v>
      </c>
      <c r="OR60" s="4">
        <f>'59'!OR1</f>
        <v>1.6008125896641223</v>
      </c>
      <c r="OS60" s="4">
        <f>'59'!OS1</f>
        <v>2.2150491108130326</v>
      </c>
      <c r="OT60" s="4">
        <f>'59'!OT1</f>
        <v>2.1515884854149001</v>
      </c>
      <c r="OU60" s="4">
        <f>'59'!OU1</f>
        <v>2.9199449734998346</v>
      </c>
      <c r="OV60" s="4">
        <f>'59'!OV1</f>
        <v>5.0145887721299607</v>
      </c>
      <c r="OW60" s="4">
        <f>'59'!OW1</f>
        <v>4.3893754262417719</v>
      </c>
      <c r="OX60" s="4">
        <f>'59'!OX1</f>
        <v>3.0447670741989881</v>
      </c>
      <c r="OY60" s="4">
        <f>'59'!OY1</f>
        <v>4.4419578881530786</v>
      </c>
      <c r="OZ60" s="4">
        <f>'59'!OZ1</f>
        <v>1.1164251887279035</v>
      </c>
      <c r="PA60" s="4">
        <f>'59'!PA1</f>
        <v>2.0731459854329741</v>
      </c>
      <c r="PB60" s="4">
        <f>'59'!PB1</f>
        <v>1.439672620366677</v>
      </c>
      <c r="PC60" s="4">
        <f>'59'!PC1</f>
        <v>1.3332048534156993</v>
      </c>
      <c r="PD60" s="4">
        <f>'59'!PD1</f>
        <v>1.9343135754726168</v>
      </c>
      <c r="PE60" s="4">
        <f>'59'!PE1</f>
        <v>1.595657345820698</v>
      </c>
      <c r="PF60" s="4">
        <f>'59'!PF1</f>
        <v>4.6688430228177085</v>
      </c>
      <c r="PG60" s="4">
        <f>'59'!PG1</f>
        <v>2.6896423240312894</v>
      </c>
      <c r="PH60" s="4">
        <f>'59'!PH1</f>
        <v>2.9637777861404366</v>
      </c>
      <c r="PI60" s="4">
        <f>'59'!PI1</f>
        <v>3.9510256038688523</v>
      </c>
      <c r="PJ60" s="4">
        <f>'59'!PJ1</f>
        <v>1.0284470551006686</v>
      </c>
      <c r="PK60" s="4">
        <f>'59'!PK1</f>
        <v>1.1371308891404686</v>
      </c>
      <c r="PL60" s="4">
        <f>'59'!PL1</f>
        <v>1.4110856364874065</v>
      </c>
      <c r="PM60" s="4">
        <f>'59'!PM1</f>
        <v>1.5107318497571771</v>
      </c>
      <c r="PN60" s="4">
        <f>'59'!PN1</f>
        <v>1.3306661101836395</v>
      </c>
      <c r="PO60" s="12">
        <f>'59'!PO1</f>
        <v>1.3044478248138014</v>
      </c>
      <c r="PP60" s="4">
        <f>'59'!PP1</f>
        <v>1.6257527322008962</v>
      </c>
      <c r="PQ60" s="4">
        <f>'59'!PQ1</f>
        <v>2.5591021927864448</v>
      </c>
      <c r="PR60" s="4">
        <f>'59'!PR1</f>
        <v>2.2789460809013073</v>
      </c>
      <c r="PS60" s="4">
        <f>'59'!PS1</f>
        <v>2.3362890005112118</v>
      </c>
      <c r="PT60" s="4">
        <f>'59'!PT1</f>
        <v>0.51326824012378114</v>
      </c>
      <c r="PU60" s="4">
        <f>'59'!PU1</f>
        <v>0.71812521503551463</v>
      </c>
      <c r="PV60" s="4">
        <f>'59'!PV1</f>
        <v>1.5647333527968657</v>
      </c>
      <c r="PW60" s="4">
        <f>'59'!PW1</f>
        <v>1.6624705494864322</v>
      </c>
      <c r="PX60" s="4">
        <f>'59'!PX1</f>
        <v>1.6698543658514069</v>
      </c>
      <c r="PY60" s="4">
        <f>'59'!PY1</f>
        <v>0.66298492801582842</v>
      </c>
      <c r="PZ60" s="4">
        <f>'59'!PZ1</f>
        <v>0.82720591329565007</v>
      </c>
      <c r="QA60" s="4">
        <f>'59'!QA1</f>
        <v>0.85010326751765664</v>
      </c>
      <c r="QB60" s="4">
        <f>'59'!QB1</f>
        <v>0.68057108993141335</v>
      </c>
      <c r="QC60" s="4">
        <f>'59'!QC1</f>
        <v>0.87112261009137548</v>
      </c>
      <c r="QD60" s="4">
        <f>'59'!QD1</f>
        <v>2.1429120689271461</v>
      </c>
      <c r="QE60" s="4">
        <f>'59'!QE1</f>
        <v>3.6630798338299404</v>
      </c>
      <c r="QF60" s="4">
        <f>'59'!QF1</f>
        <v>2.828066265805969</v>
      </c>
      <c r="QG60" s="4">
        <f>'59'!QG1</f>
        <v>2.395860216913698</v>
      </c>
      <c r="QH60" s="4">
        <f>'59'!QH1</f>
        <v>3.2069671937134157</v>
      </c>
      <c r="QI60" s="4">
        <f>'59'!QI1</f>
        <v>1.3366261568978572</v>
      </c>
      <c r="QJ60" s="4">
        <f>'59'!QJ1</f>
        <v>2.1055509505824337</v>
      </c>
      <c r="QK60" s="4">
        <f>'59'!QK1</f>
        <v>2.1972976994423212</v>
      </c>
      <c r="QL60" s="4">
        <f>'59'!QL1</f>
        <v>1.9889705445206873</v>
      </c>
      <c r="QM60" s="4">
        <f>'59'!QM1</f>
        <v>2.3548295035905422</v>
      </c>
    </row>
    <row r="61" spans="1:455" x14ac:dyDescent="0.25">
      <c r="A61" s="6" t="s">
        <v>542</v>
      </c>
      <c r="B61" s="4">
        <f>MEDIAN(IL2:IL101)</f>
        <v>6.5958316630464725E-2</v>
      </c>
      <c r="C61" s="4">
        <f t="shared" ref="C61:F61" si="45">MEDIAN(IM2:IM101)</f>
        <v>6.8864860703431535E-2</v>
      </c>
      <c r="D61" s="4">
        <f t="shared" si="45"/>
        <v>6.6496548175913273E-2</v>
      </c>
      <c r="E61" s="4">
        <f t="shared" si="45"/>
        <v>7.2659098939828651E-2</v>
      </c>
      <c r="F61" s="4">
        <f t="shared" si="45"/>
        <v>6.6718087076979848E-2</v>
      </c>
      <c r="N61">
        <f>IFERROR('60'!N1,0)</f>
        <v>26056</v>
      </c>
      <c r="O61" s="4">
        <f>'60'!O1</f>
        <v>32767</v>
      </c>
      <c r="P61" s="4">
        <f>'60'!P1</f>
        <v>20058</v>
      </c>
      <c r="Q61" s="4">
        <f>'60'!Q1</f>
        <v>10247</v>
      </c>
      <c r="R61" s="4">
        <f>'60'!R1</f>
        <v>5186</v>
      </c>
      <c r="S61" s="4">
        <f>'60'!S1</f>
        <v>33092</v>
      </c>
      <c r="T61" s="4">
        <f>'60'!T1</f>
        <v>43582</v>
      </c>
      <c r="U61" s="4">
        <f>'60'!U1</f>
        <v>27165</v>
      </c>
      <c r="V61" s="4">
        <f>'60'!V1</f>
        <v>13214</v>
      </c>
      <c r="W61" s="4">
        <f>'60'!W1</f>
        <v>6996</v>
      </c>
      <c r="X61" s="7">
        <f>'60'!X1</f>
        <v>2.2807478467098862E-2</v>
      </c>
      <c r="Y61" s="7">
        <f>'60'!Y1</f>
        <v>-0.11327775748951656</v>
      </c>
      <c r="Z61" s="7">
        <f>'60'!Z1</f>
        <v>0.12029249597347785</v>
      </c>
      <c r="AA61" s="7">
        <f>'60'!AA1</f>
        <v>8.3190497171716657E-2</v>
      </c>
      <c r="AB61" s="7">
        <f>'60'!AB1</f>
        <v>-0.22021501350520151</v>
      </c>
      <c r="AC61" s="7">
        <f>'60'!AC1</f>
        <v>-0.53644945547408152</v>
      </c>
      <c r="AD61" s="7">
        <f>'60'!AD1</f>
        <v>0.24621885090145065</v>
      </c>
      <c r="AE61" s="7">
        <f>'60'!AE1</f>
        <v>0.20814901916867312</v>
      </c>
      <c r="AF61" s="7">
        <f>'60'!AF1</f>
        <v>7.4187344053229826E-2</v>
      </c>
      <c r="AG61" s="7">
        <f>'60'!AG1</f>
        <v>0.10295621263326209</v>
      </c>
      <c r="AH61" s="7">
        <f>'60'!AH1</f>
        <v>6.6699963984533733E-2</v>
      </c>
      <c r="AI61" s="7">
        <f>'60'!AI1</f>
        <v>3.5455952716014635E-2</v>
      </c>
      <c r="AJ61" s="4">
        <f>'60'!AJ1</f>
        <v>70139</v>
      </c>
      <c r="AK61" s="4">
        <f>'60'!AK1</f>
        <v>99680</v>
      </c>
      <c r="AL61" s="4">
        <f>'60'!AL1</f>
        <v>65359</v>
      </c>
      <c r="AM61" s="4">
        <f>'60'!AM1</f>
        <v>65955</v>
      </c>
      <c r="AN61" s="4">
        <f>'60'!AN1</f>
        <v>42553</v>
      </c>
      <c r="AO61" s="4">
        <f>'60'!AO1</f>
        <v>0.57153413289376453</v>
      </c>
      <c r="AP61" s="4">
        <f>'60'!AP1</f>
        <v>0.17919153965031362</v>
      </c>
      <c r="AQ61" s="4">
        <f>'60'!AQ1</f>
        <v>9.3932267793322439E-3</v>
      </c>
      <c r="AR61" s="4">
        <f>'60'!AR1</f>
        <v>1.4630000607053967E-2</v>
      </c>
      <c r="AS61" s="4">
        <f>'60'!AS1</f>
        <v>0.13573814555476563</v>
      </c>
      <c r="AT61" s="4">
        <f>'60'!AT1</f>
        <v>2.6905208510960801</v>
      </c>
      <c r="AU61" s="4">
        <f>'60'!AU1</f>
        <v>2.3752462046604648</v>
      </c>
      <c r="AV61" s="4">
        <f>'60'!AV1</f>
        <v>1.2098794956621095</v>
      </c>
      <c r="AW61" s="4">
        <f>'60'!AW1</f>
        <v>1.1651620400482174</v>
      </c>
      <c r="AX61" s="4">
        <f>'60'!AX1</f>
        <v>1.3114439585910034</v>
      </c>
      <c r="AY61" s="4">
        <f>'60'!AY1</f>
        <v>5.2716610773224195</v>
      </c>
      <c r="AZ61" s="4">
        <f>'60'!AZ1</f>
        <v>4.4457440683615648</v>
      </c>
      <c r="BA61" s="4">
        <f>'60'!BA1</f>
        <v>2.2406300237820029</v>
      </c>
      <c r="BB61" s="4">
        <f>'60'!BB1</f>
        <v>2.3701121315399223</v>
      </c>
      <c r="BC61" s="4">
        <f>'60'!BC1</f>
        <v>2.3228966820213666</v>
      </c>
      <c r="BD61" s="4">
        <f>'60'!BD1</f>
        <v>225454</v>
      </c>
      <c r="BE61" s="4">
        <f>'60'!BE1</f>
        <v>227426</v>
      </c>
      <c r="BF61" s="4">
        <f>'60'!BF1</f>
        <v>186757</v>
      </c>
      <c r="BG61" s="4">
        <f>'60'!BG1</f>
        <v>157989</v>
      </c>
      <c r="BH61" s="4">
        <f>'60'!BH1</f>
        <v>135839</v>
      </c>
      <c r="BI61" s="4">
        <f>'60'!BI1</f>
        <v>3.362916603830493</v>
      </c>
      <c r="BJ61" s="4">
        <f>'60'!BJ1</f>
        <v>3.9434805167395108</v>
      </c>
      <c r="BK61" s="4">
        <f>'60'!BK1</f>
        <v>4.9791386668237338</v>
      </c>
      <c r="BL61" s="4">
        <f>'60'!BL1</f>
        <v>4.7275316635968325</v>
      </c>
      <c r="BM61" s="4">
        <f>'60'!BM1</f>
        <v>4.5756373353749655</v>
      </c>
      <c r="BN61" s="4">
        <f>'60'!BN1</f>
        <v>108.53673849189444</v>
      </c>
      <c r="BO61" s="4">
        <f>'60'!BO1</f>
        <v>92.557830183419753</v>
      </c>
      <c r="BP61" s="4">
        <f>'60'!BP1</f>
        <v>73.305851558626884</v>
      </c>
      <c r="BQ61" s="4">
        <f>'60'!BQ1</f>
        <v>77.207309431809975</v>
      </c>
      <c r="BR61" s="4">
        <f>'60'!BR1</f>
        <v>79.770308100715965</v>
      </c>
      <c r="BS61" s="4">
        <f>'60'!BS1</f>
        <v>6.0296809517528333E-2</v>
      </c>
      <c r="BT61" s="4">
        <f>'60'!BT1</f>
        <v>7.7556314542489457E-2</v>
      </c>
      <c r="BU61" s="4">
        <f>'60'!BU1</f>
        <v>4.2097442419815896E-2</v>
      </c>
      <c r="BV61" s="4">
        <f>'60'!BV1</f>
        <v>2.4093297751025734E-2</v>
      </c>
      <c r="BW61" s="4">
        <f>'60'!BW1</f>
        <v>1.3207994070919746E-2</v>
      </c>
      <c r="BX61" s="4">
        <f>'60'!BX1</f>
        <v>7.6578984516197712E-2</v>
      </c>
      <c r="BY61" s="4">
        <f>'60'!BY1</f>
        <v>0.10315437178840833</v>
      </c>
      <c r="BZ61" s="4">
        <f>'60'!BZ1</f>
        <v>5.7013511981967233E-2</v>
      </c>
      <c r="CA61" s="4">
        <f>'60'!CA1</f>
        <v>3.106946779370099E-2</v>
      </c>
      <c r="CB61" s="4">
        <f>'60'!CB1</f>
        <v>1.7817803031267749E-2</v>
      </c>
      <c r="CC61" s="4">
        <f>'60'!CC1</f>
        <v>7.005035474149171E-2</v>
      </c>
      <c r="CD61" s="4">
        <f>'60'!CD1</f>
        <v>9.4627922557989089E-2</v>
      </c>
      <c r="CE61" s="4">
        <f>'60'!CE1</f>
        <v>6.3889357825634097E-2</v>
      </c>
      <c r="CF61" s="4">
        <f>'60'!CF1</f>
        <v>3.4816083284066893E-2</v>
      </c>
      <c r="CG61" s="4">
        <f>'60'!CG1</f>
        <v>1.8245144947931325E-2</v>
      </c>
      <c r="CH61" s="4">
        <f>'60'!CH1</f>
        <v>3.4366373289825808E-2</v>
      </c>
      <c r="CI61" s="4">
        <f>'60'!CI1</f>
        <v>3.6535652561743882E-2</v>
      </c>
      <c r="CJ61" s="4">
        <f>'60'!CJ1</f>
        <v>2.1570316457125528E-2</v>
      </c>
      <c r="CK61" s="4">
        <f>'60'!CK1</f>
        <v>1.3719410147034802E-2</v>
      </c>
      <c r="CL61" s="4">
        <f>'60'!CL1</f>
        <v>8.3436569865658443E-3</v>
      </c>
      <c r="CM61" s="4">
        <f>'60'!CM1</f>
        <v>0.96563362671017416</v>
      </c>
      <c r="CN61" s="4">
        <f>'60'!CN1</f>
        <v>0.96346434743825615</v>
      </c>
      <c r="CO61" s="4">
        <f>'60'!CO1</f>
        <v>0.97842968354287452</v>
      </c>
      <c r="CP61" s="4">
        <f>'60'!CP1</f>
        <v>0.98628058985296518</v>
      </c>
      <c r="CQ61" s="4">
        <f>'60'!CQ1</f>
        <v>0.99165634301343419</v>
      </c>
      <c r="CR61" s="4">
        <f>'60'!CR1</f>
        <v>3.3061122981896063E-2</v>
      </c>
      <c r="CS61" s="4">
        <f>'60'!CS1</f>
        <v>3.6007811014761588E-2</v>
      </c>
      <c r="CT61" s="4">
        <f>'60'!CT1</f>
        <v>2.0875788123968335E-2</v>
      </c>
      <c r="CU61" s="4">
        <f>'60'!CU1</f>
        <v>1.3054301409512938E-2</v>
      </c>
      <c r="CV61" s="4">
        <f>'60'!CV1</f>
        <v>7.8191434826398731E-3</v>
      </c>
      <c r="CW61" s="4">
        <f>'60'!CW1</f>
        <v>1.7545293187913795</v>
      </c>
      <c r="CX61" s="4">
        <f>'60'!CX1</f>
        <v>2.1227570634306367</v>
      </c>
      <c r="CY61" s="4">
        <f>'60'!CY1</f>
        <v>1.9516376824369419</v>
      </c>
      <c r="CZ61" s="4">
        <f>'60'!CZ1</f>
        <v>1.7561467652625762</v>
      </c>
      <c r="DA61" s="4">
        <f>'60'!DA1</f>
        <v>1.5829982095603872</v>
      </c>
      <c r="DB61" s="4">
        <f>'60'!DB1</f>
        <v>208.03300126750401</v>
      </c>
      <c r="DC61" s="4">
        <f>'60'!DC1</f>
        <v>171.94619501588895</v>
      </c>
      <c r="DD61" s="4">
        <f>'60'!DD1</f>
        <v>187.02241880482509</v>
      </c>
      <c r="DE61" s="4">
        <f>'60'!DE1</f>
        <v>207.84139869165537</v>
      </c>
      <c r="DF61" s="4">
        <f>'60'!DF1</f>
        <v>230.57511865497548</v>
      </c>
      <c r="DG61" s="4">
        <f>'60'!DG1</f>
        <v>5.5654628202304925</v>
      </c>
      <c r="DH61" s="4">
        <f>'60'!DH1</f>
        <v>6.5627812698946997</v>
      </c>
      <c r="DI61" s="4">
        <f>'60'!DI1</f>
        <v>5.9929815742155021</v>
      </c>
      <c r="DJ61" s="4">
        <f>'60'!DJ1</f>
        <v>5.3755325886688166</v>
      </c>
      <c r="DK61" s="4">
        <f>'60'!DK1</f>
        <v>5.9845559845559846</v>
      </c>
      <c r="DL61" s="4">
        <f>'60'!DL1</f>
        <v>65.583045254246002</v>
      </c>
      <c r="DM61" s="4">
        <f>'60'!DM1</f>
        <v>55.616663879132524</v>
      </c>
      <c r="DN61" s="4">
        <f>'60'!DN1</f>
        <v>60.904575707423149</v>
      </c>
      <c r="DO61" s="4">
        <f>'60'!DO1</f>
        <v>67.900248762213849</v>
      </c>
      <c r="DP61" s="4">
        <f>'60'!DP1</f>
        <v>60.990322580645163</v>
      </c>
      <c r="DQ61" s="4">
        <f>'60'!DQ1</f>
        <v>6.7792968400722478</v>
      </c>
      <c r="DR61" s="4">
        <f>'60'!DR1</f>
        <v>6.1875620929462416</v>
      </c>
      <c r="DS61" s="4">
        <f>'60'!DS1</f>
        <v>5.1456389654370991</v>
      </c>
      <c r="DT61" s="4">
        <f>'60'!DT1</f>
        <v>5.62978540578432</v>
      </c>
      <c r="DU61" s="4">
        <f>'60'!DU1</f>
        <v>5.1484779457444603</v>
      </c>
      <c r="DV61" s="4">
        <f>'60'!DV1</f>
        <v>53.840392095312076</v>
      </c>
      <c r="DW61" s="4">
        <f>'60'!DW1</f>
        <v>58.98930701901098</v>
      </c>
      <c r="DX61" s="4">
        <f>'60'!DX1</f>
        <v>70.933853395405265</v>
      </c>
      <c r="DY61" s="4">
        <f>'60'!DY1</f>
        <v>64.833732316862552</v>
      </c>
      <c r="DZ61" s="4">
        <f>'60'!DZ1</f>
        <v>70.894738959053981</v>
      </c>
      <c r="EA61" s="4">
        <f>'60'!EA1</f>
        <v>13.001063154826209</v>
      </c>
      <c r="EB61" s="4">
        <f>'60'!EB1</f>
        <v>11.992217794774422</v>
      </c>
      <c r="EC61" s="4">
        <f>'60'!EC1</f>
        <v>5.7637867020386402</v>
      </c>
      <c r="ED61" s="4">
        <f>'60'!ED1</f>
        <v>5.7694232878617004</v>
      </c>
      <c r="EE61" s="4">
        <f>'60'!EE1</f>
        <v>5.8005300782051998</v>
      </c>
      <c r="EF61" s="4">
        <f>'60'!EF1</f>
        <v>28.074627101900198</v>
      </c>
      <c r="EG61" s="4">
        <f>'60'!EG1</f>
        <v>30.436405195963651</v>
      </c>
      <c r="EH61" s="4">
        <f>'60'!EH1</f>
        <v>63.326423906509277</v>
      </c>
      <c r="EI61" s="4">
        <f>'60'!EI1</f>
        <v>63.264555535026197</v>
      </c>
      <c r="EJ61" s="4">
        <f>'60'!EJ1</f>
        <v>62.925283565280353</v>
      </c>
      <c r="EK61" s="4">
        <f>'60'!EK1</f>
        <v>0.13495275716279168</v>
      </c>
      <c r="EL61" s="4">
        <f>'60'!EL1</f>
        <v>0.17701121675388704</v>
      </c>
      <c r="EM61" s="4">
        <f>'60'!EM1</f>
        <v>0.33860338408197016</v>
      </c>
      <c r="EN61" s="4">
        <f>'60'!EN1</f>
        <v>0.3043886152290709</v>
      </c>
      <c r="EO61" s="4">
        <f>'60'!EO1</f>
        <v>0.27290578416416011</v>
      </c>
      <c r="EP61" s="4">
        <f>'60'!EP1</f>
        <v>0.86076379969870109</v>
      </c>
      <c r="EQ61" s="4">
        <f>'60'!EQ1</f>
        <v>0.81959227726849915</v>
      </c>
      <c r="ER61" s="4">
        <f>'60'!ER1</f>
        <v>0.65891165371715921</v>
      </c>
      <c r="ES61" s="4">
        <f>'60'!ES1</f>
        <v>0.69201631770141425</v>
      </c>
      <c r="ET61" s="4">
        <f>'60'!ET1</f>
        <v>0.72391828667918023</v>
      </c>
      <c r="EU61" s="4">
        <f>'60'!EU1</f>
        <v>1.1617588940776049</v>
      </c>
      <c r="EV61" s="4">
        <f>'60'!EV1</f>
        <v>1.2201188660937068</v>
      </c>
      <c r="EW61" s="4">
        <f>'60'!EW1</f>
        <v>1.5176541412777234</v>
      </c>
      <c r="EX61" s="4">
        <f>'60'!EX1</f>
        <v>1.4450526301483428</v>
      </c>
      <c r="EY61" s="4">
        <f>'60'!EY1</f>
        <v>1.3813713763017168</v>
      </c>
      <c r="EZ61" s="4">
        <f>'60'!EZ1</f>
        <v>0.15678256591416842</v>
      </c>
      <c r="FA61" s="4">
        <f>'60'!FA1</f>
        <v>0.21597472507161999</v>
      </c>
      <c r="FB61" s="4">
        <f>'60'!FB1</f>
        <v>0.51388282810265362</v>
      </c>
      <c r="FC61" s="4">
        <f>'60'!FC1</f>
        <v>0.43985756902398088</v>
      </c>
      <c r="FD61" s="4">
        <f>'60'!FD1</f>
        <v>0.37698423867154518</v>
      </c>
      <c r="FE61" s="4">
        <f>'60'!FE1</f>
        <v>8.1205298697035203E-2</v>
      </c>
      <c r="FF61" s="4">
        <f>'60'!FF1</f>
        <v>2.0088466430327419E-2</v>
      </c>
      <c r="FG61" s="4">
        <f>'60'!FG1</f>
        <v>1.0455968813560786E-2</v>
      </c>
      <c r="FH61" s="4">
        <f>'60'!FH1</f>
        <v>-7.3134784167408016E-3</v>
      </c>
      <c r="FI61" s="4">
        <f>'60'!FI1</f>
        <v>1.7249528553752939E-2</v>
      </c>
      <c r="FJ61" s="4">
        <f>'60'!FJ1</f>
        <v>1.0519231098993433</v>
      </c>
      <c r="FK61" s="4">
        <f>'60'!FK1</f>
        <v>0.24223785200438586</v>
      </c>
      <c r="FL61" s="4">
        <f>'60'!FL1</f>
        <v>6.0000123967198282E-2</v>
      </c>
      <c r="FM61" s="4">
        <f>'60'!FM1</f>
        <v>-4.2546617435770671E-2</v>
      </c>
      <c r="FN61" s="4">
        <f>'60'!FN1</f>
        <v>9.9790955074005636E-2</v>
      </c>
      <c r="FO61" s="4">
        <f>'60'!FO1</f>
        <v>0.1649232043144308</v>
      </c>
      <c r="FP61" s="4">
        <f>'60'!FP1</f>
        <v>5.2317253488587005E-2</v>
      </c>
      <c r="FQ61" s="4">
        <f>'60'!FQ1</f>
        <v>3.0833033390773659E-2</v>
      </c>
      <c r="FR61" s="4">
        <f>'60'!FR1</f>
        <v>-1.8714451715491406E-2</v>
      </c>
      <c r="FS61" s="4">
        <f>'60'!FS1</f>
        <v>3.7619617224880386E-2</v>
      </c>
      <c r="FT61">
        <f>IFERROR('60'!FT1,0)</f>
        <v>1460.5952380952381</v>
      </c>
      <c r="FU61">
        <f>IFERROR('60'!FU1,0)</f>
        <v>431.33333333333331</v>
      </c>
      <c r="FV61">
        <f>IFERROR('60'!FV1,0)</f>
        <v>230.47619047619048</v>
      </c>
      <c r="FW61">
        <f>IFERROR('60'!FW1,0)</f>
        <v>-131.14285714285714</v>
      </c>
      <c r="FX61">
        <f>IFERROR('60'!FX1,0)</f>
        <v>254.5952380952381</v>
      </c>
      <c r="FY61" s="4">
        <f>'60'!FY1</f>
        <v>0.52172846534252504</v>
      </c>
      <c r="FZ61" s="4">
        <f>'60'!FZ1</f>
        <v>0.5382953090347059</v>
      </c>
      <c r="GA61" s="4">
        <f>'60'!GA1</f>
        <v>0.39196291026012348</v>
      </c>
      <c r="GB61" s="4">
        <f>'60'!GB1</f>
        <v>0.37147223757068459</v>
      </c>
      <c r="GC61" s="4">
        <f>'60'!GC1</f>
        <v>0.3459623421904488</v>
      </c>
      <c r="GD61" s="4">
        <f>'60'!GD1</f>
        <v>6.0296809517528333E-2</v>
      </c>
      <c r="GE61" s="4">
        <f>'60'!GE1</f>
        <v>7.7556314542489457E-2</v>
      </c>
      <c r="GF61" s="4">
        <f>'60'!GF1</f>
        <v>4.2097442419815896E-2</v>
      </c>
      <c r="GG61" s="4">
        <f>'60'!GG1</f>
        <v>2.4093297751025734E-2</v>
      </c>
      <c r="GH61" s="4">
        <f>'60'!GH1</f>
        <v>1.3207994070919746E-2</v>
      </c>
      <c r="GI61" s="4">
        <f>'60'!GI1</f>
        <v>7.6578984516197712E-2</v>
      </c>
      <c r="GJ61" s="4">
        <f>'60'!GJ1</f>
        <v>0.10315437178840833</v>
      </c>
      <c r="GK61" s="4">
        <f>'60'!GK1</f>
        <v>5.7013511981967233E-2</v>
      </c>
      <c r="GL61" s="4">
        <f>'60'!GL1</f>
        <v>3.106946779370099E-2</v>
      </c>
      <c r="GM61" s="4">
        <f>'60'!GM1</f>
        <v>1.7817803031267749E-2</v>
      </c>
      <c r="GN61" s="4">
        <f>'60'!GN1</f>
        <v>4.4084058232611092E-3</v>
      </c>
      <c r="GO61" s="4">
        <f>'60'!GO1</f>
        <v>4.5089504441493703E-3</v>
      </c>
      <c r="GP61" s="4">
        <f>'60'!GP1</f>
        <v>3.9981866492047697E-3</v>
      </c>
      <c r="GQ61" s="4">
        <f>'60'!GQ1</f>
        <v>4.4791385006054483E-3</v>
      </c>
      <c r="GR61" s="4">
        <f>'60'!GR1</f>
        <v>4.8517602593717924E-3</v>
      </c>
      <c r="GS61" s="4">
        <f>'60'!GS1</f>
        <v>1.7545293187913795</v>
      </c>
      <c r="GT61" s="4">
        <f>'60'!GT1</f>
        <v>2.1227570634306367</v>
      </c>
      <c r="GU61" s="4">
        <f>'60'!GU1</f>
        <v>1.9516376824369419</v>
      </c>
      <c r="GV61" s="4">
        <f>'60'!GV1</f>
        <v>1.7561467652625762</v>
      </c>
      <c r="GW61" s="4">
        <f>'60'!GW1</f>
        <v>1.5829982095603872</v>
      </c>
      <c r="GX61" s="4">
        <f>'60'!GX1</f>
        <v>2.4159534028033298</v>
      </c>
      <c r="GY61" s="4">
        <f>'60'!GY1</f>
        <v>2.8925538766322756</v>
      </c>
      <c r="GZ61" s="4">
        <f>'60'!GZ1</f>
        <v>2.4432485675787987</v>
      </c>
      <c r="HA61" s="4">
        <f>'60'!HA1</f>
        <v>2.137801163870634</v>
      </c>
      <c r="HB61" s="4">
        <f>'60'!HB1</f>
        <v>1.8964720367969721</v>
      </c>
      <c r="HC61" s="4">
        <f>'60'!HC1</f>
        <v>0.13495275716279168</v>
      </c>
      <c r="HD61" s="4">
        <f>'60'!HD1</f>
        <v>0.17701121675388704</v>
      </c>
      <c r="HE61" s="4">
        <f>'60'!HE1</f>
        <v>0.33860338408197016</v>
      </c>
      <c r="HF61" s="4">
        <f>'60'!HF1</f>
        <v>0.3043886152290709</v>
      </c>
      <c r="HG61" s="4">
        <f>'60'!HG1</f>
        <v>0.27290578416416011</v>
      </c>
      <c r="HH61" s="4">
        <f>'60'!HH1</f>
        <v>7.6578984516197712E-2</v>
      </c>
      <c r="HI61" s="4">
        <f>'60'!HI1</f>
        <v>0.10315437178840833</v>
      </c>
      <c r="HJ61" s="4">
        <f>'60'!HJ1</f>
        <v>5.7013511981967233E-2</v>
      </c>
      <c r="HK61" s="4">
        <f>'60'!HK1</f>
        <v>3.106946779370099E-2</v>
      </c>
      <c r="HL61" s="4">
        <f>'60'!HL1</f>
        <v>1.7817803031267749E-2</v>
      </c>
      <c r="HM61" s="4">
        <f>'60'!HM1</f>
        <v>1.887343825570605</v>
      </c>
      <c r="HN61" s="4">
        <f>'60'!HN1</f>
        <v>2.2741702229386047</v>
      </c>
      <c r="HO61" s="4">
        <f>'60'!HO1</f>
        <v>2.0513530871038017</v>
      </c>
      <c r="HP61" s="4">
        <f>'60'!HP1</f>
        <v>1.9046754681934142</v>
      </c>
      <c r="HQ61" s="4">
        <f>'60'!HQ1</f>
        <v>1.6971304575935779</v>
      </c>
      <c r="HR61" s="4">
        <f>'60'!HR1</f>
        <v>5.2716610773224195</v>
      </c>
      <c r="HS61" s="4">
        <f>'60'!HS1</f>
        <v>4.4457440683615648</v>
      </c>
      <c r="HT61" s="4">
        <f>'60'!HT1</f>
        <v>2.2406300237820029</v>
      </c>
      <c r="HU61" s="4">
        <f>'60'!HU1</f>
        <v>2.3701121315399223</v>
      </c>
      <c r="HV61" s="4">
        <f>'60'!HV1</f>
        <v>2.3228966820213666</v>
      </c>
      <c r="HW61" s="4">
        <f>'60'!HW1</f>
        <v>1.3347887955801019</v>
      </c>
      <c r="HX61" s="4">
        <f>'60'!HX1</f>
        <v>1.6292777897624675</v>
      </c>
      <c r="HY61" s="4">
        <f>'60'!HY1</f>
        <v>1.2752768180178014</v>
      </c>
      <c r="HZ61" s="4">
        <f>'60'!HZ1</f>
        <v>1.0886066519358313</v>
      </c>
      <c r="IA61" s="4">
        <f>'60'!IA1</f>
        <v>0.92800461526402822</v>
      </c>
      <c r="IB61" s="4">
        <f>'60'!IB1</f>
        <v>7.4100005144297549</v>
      </c>
      <c r="IC61" s="4">
        <f>'60'!IC1</f>
        <v>5.649359505789854</v>
      </c>
      <c r="ID61" s="4">
        <f>'60'!ID1</f>
        <v>2.9533077547680882</v>
      </c>
      <c r="IE61" s="4">
        <f>'60'!IE1</f>
        <v>3.2852739884750268</v>
      </c>
      <c r="IF61" s="4">
        <f>'60'!IF1</f>
        <v>3.6642682494353922</v>
      </c>
      <c r="IG61" s="4">
        <f>'60'!IG1</f>
        <v>258.53125</v>
      </c>
      <c r="IH61" s="4">
        <f>'60'!IH1</f>
        <v>16.261940298507461</v>
      </c>
      <c r="II61" s="4">
        <f>'60'!II1</f>
        <v>11.380393799748639</v>
      </c>
      <c r="IJ61" s="4">
        <f>'60'!IJ1</f>
        <v>23.512455516014235</v>
      </c>
      <c r="IK61" s="4">
        <f>'60'!IK1</f>
        <v>12.082901554404145</v>
      </c>
      <c r="IL61" s="4">
        <f>'60'!IL1</f>
        <v>7.6578984516197712E-2</v>
      </c>
      <c r="IM61" s="4">
        <f>'60'!IM1</f>
        <v>0.10315437178840833</v>
      </c>
      <c r="IN61" s="4">
        <f>'60'!IN1</f>
        <v>5.7013511981967233E-2</v>
      </c>
      <c r="IO61" s="4">
        <f>'60'!IO1</f>
        <v>3.106946779370099E-2</v>
      </c>
      <c r="IP61" s="4">
        <f>'60'!IP1</f>
        <v>1.7817803031267749E-2</v>
      </c>
      <c r="IQ61" s="4">
        <f>'60'!IQ1</f>
        <v>1.887343825570605</v>
      </c>
      <c r="IR61" s="4">
        <f>'60'!IR1</f>
        <v>2.2741702229386047</v>
      </c>
      <c r="IS61" s="4">
        <f>'60'!IS1</f>
        <v>2.0513530871038017</v>
      </c>
      <c r="IT61" s="4">
        <f>'60'!IT1</f>
        <v>1.9046754681934142</v>
      </c>
      <c r="IU61" s="4">
        <f>'60'!IU1</f>
        <v>1.6971304575935779</v>
      </c>
      <c r="IV61" s="4">
        <f>'60'!IV1</f>
        <v>5.2716610773224195</v>
      </c>
      <c r="IW61" s="4">
        <f>'60'!IW1</f>
        <v>4.4457440683615648</v>
      </c>
      <c r="IX61" s="4">
        <f>'60'!IX1</f>
        <v>2.2406300237820029</v>
      </c>
      <c r="IY61" s="4">
        <f>'60'!IY1</f>
        <v>2.3701121315399223</v>
      </c>
      <c r="IZ61" s="4">
        <f>'60'!IZ1</f>
        <v>2.3228966820213666</v>
      </c>
      <c r="JA61" s="4">
        <f>'60'!JA1</f>
        <v>12.475531386508209</v>
      </c>
      <c r="JB61" s="4">
        <f>'60'!JB1</f>
        <v>2.6669521980731883</v>
      </c>
      <c r="JC61" s="4">
        <f>'60'!JC1</f>
        <v>1.6950795775112875</v>
      </c>
      <c r="JD61" s="4">
        <f>'60'!JD1</f>
        <v>2.102668093052841</v>
      </c>
      <c r="JE61" s="4">
        <f>'60'!JE1</f>
        <v>1.5949748199619109</v>
      </c>
      <c r="JF61" s="4">
        <f>'60'!JF1</f>
        <v>0.86076379969870109</v>
      </c>
      <c r="JG61" s="4">
        <f>'60'!JG1</f>
        <v>0.81959227726849915</v>
      </c>
      <c r="JH61" s="4">
        <f>'60'!JH1</f>
        <v>0.65891165371715921</v>
      </c>
      <c r="JI61" s="4">
        <f>'60'!JI1</f>
        <v>0.69201631770141425</v>
      </c>
      <c r="JJ61" s="4">
        <f>'60'!JJ1</f>
        <v>0.72391828667918023</v>
      </c>
      <c r="JK61" s="4">
        <f>'60'!JK1</f>
        <v>0.45891270682207191</v>
      </c>
      <c r="JL61" s="4">
        <f>'60'!JL1</f>
        <v>3.4753256789578275</v>
      </c>
      <c r="JM61" s="4">
        <f>'60'!JM1</f>
        <v>16.520557851239669</v>
      </c>
      <c r="JN61" s="4">
        <f>'60'!JN1</f>
        <v>-23.19734931009441</v>
      </c>
      <c r="JO61" s="4">
        <f>'60'!JO1</f>
        <v>8.7174787243991396</v>
      </c>
      <c r="JP61" s="4">
        <f>'60'!JP1</f>
        <v>7.6578984516197712E-2</v>
      </c>
      <c r="JQ61" s="4">
        <f>'60'!JQ1</f>
        <v>0.10315437178840833</v>
      </c>
      <c r="JR61" s="4">
        <f>'60'!JR1</f>
        <v>5.7013511981967233E-2</v>
      </c>
      <c r="JS61" s="4">
        <f>'60'!JS1</f>
        <v>3.106946779370099E-2</v>
      </c>
      <c r="JT61" s="4">
        <f>'60'!JT1</f>
        <v>1.7817803031267749E-2</v>
      </c>
      <c r="JU61" s="4">
        <f>'60'!JU1</f>
        <v>7.594806635443091E-2</v>
      </c>
      <c r="JV61" s="4">
        <f>'60'!JV1</f>
        <v>1.9219568397835306E-2</v>
      </c>
      <c r="JW61" s="4">
        <f>'60'!JW1</f>
        <v>9.9374903114602467E-3</v>
      </c>
      <c r="JX61" s="4">
        <f>'60'!JX1</f>
        <v>-6.9017972490548873E-3</v>
      </c>
      <c r="JY61" s="4">
        <f>'60'!JY1</f>
        <v>1.652237466064467E-2</v>
      </c>
      <c r="JZ61" s="4">
        <f>'60'!JZ1</f>
        <v>4</v>
      </c>
      <c r="KA61" s="4">
        <f>'60'!KA1</f>
        <v>4</v>
      </c>
      <c r="KB61" s="4">
        <f>'60'!KB1</f>
        <v>4</v>
      </c>
      <c r="KC61" s="4">
        <f>'60'!KC1</f>
        <v>4</v>
      </c>
      <c r="KD61" s="4">
        <f>'60'!KD1</f>
        <v>4</v>
      </c>
      <c r="KE61" s="4">
        <f>'60'!KE1</f>
        <v>0</v>
      </c>
      <c r="KF61" s="4">
        <f>'60'!KF1</f>
        <v>1</v>
      </c>
      <c r="KG61" s="4">
        <f>'60'!KG1</f>
        <v>3</v>
      </c>
      <c r="KH61" s="4">
        <f>'60'!KH1</f>
        <v>0</v>
      </c>
      <c r="KI61" s="4">
        <f>'60'!KI1</f>
        <v>2</v>
      </c>
      <c r="KJ61" s="4">
        <f>'60'!KJ1</f>
        <v>1</v>
      </c>
      <c r="KK61" s="4">
        <f>'60'!KK1</f>
        <v>2</v>
      </c>
      <c r="KL61" s="4">
        <f>'60'!KL1</f>
        <v>1</v>
      </c>
      <c r="KM61" s="4">
        <f>'60'!KM1</f>
        <v>1</v>
      </c>
      <c r="KN61" s="4">
        <f>'60'!KN1</f>
        <v>1</v>
      </c>
      <c r="KO61" s="4">
        <f>'60'!KO1</f>
        <v>2</v>
      </c>
      <c r="KP61" s="4">
        <f>'60'!KP1</f>
        <v>1</v>
      </c>
      <c r="KQ61" s="4">
        <f>'60'!KQ1</f>
        <v>1</v>
      </c>
      <c r="KR61" s="4">
        <f>'60'!KR1</f>
        <v>0</v>
      </c>
      <c r="KS61" s="4">
        <f>'60'!KS1</f>
        <v>1</v>
      </c>
      <c r="KT61" s="4">
        <f>'60'!KT1</f>
        <v>2</v>
      </c>
      <c r="KU61" s="4">
        <f>'60'!KU1</f>
        <v>2.5</v>
      </c>
      <c r="KV61" s="4">
        <f>'60'!KV1</f>
        <v>3.5</v>
      </c>
      <c r="KW61" s="4">
        <f>'60'!KW1</f>
        <v>2</v>
      </c>
      <c r="KX61" s="4">
        <f>'60'!KX1</f>
        <v>3</v>
      </c>
      <c r="KY61" s="4">
        <f>'60'!KY1</f>
        <v>1.5</v>
      </c>
      <c r="KZ61" s="4">
        <f>'60'!KZ1</f>
        <v>1.5</v>
      </c>
      <c r="LA61" s="4">
        <f>'60'!LA1</f>
        <v>1</v>
      </c>
      <c r="LB61" s="4">
        <f>'60'!LB1</f>
        <v>0.5</v>
      </c>
      <c r="LC61" s="4">
        <f>'60'!LC1</f>
        <v>1</v>
      </c>
      <c r="LD61" s="4">
        <f>'60'!LD1</f>
        <v>1.75</v>
      </c>
      <c r="LE61" s="4">
        <f>'60'!LE1</f>
        <v>2</v>
      </c>
      <c r="LF61" s="4">
        <f>'60'!LF1</f>
        <v>2.25</v>
      </c>
      <c r="LG61" s="4">
        <f>'60'!LG1</f>
        <v>1.25</v>
      </c>
      <c r="LH61" s="4">
        <f>'60'!LH1</f>
        <v>2</v>
      </c>
      <c r="LI61" s="4">
        <f>'60'!LI1</f>
        <v>2.4169634038571504</v>
      </c>
      <c r="LJ61" s="4">
        <f>'60'!LJ1</f>
        <v>2.6829272072211676</v>
      </c>
      <c r="LK61" s="4">
        <f>'60'!LK1</f>
        <v>2.2557858810849649</v>
      </c>
      <c r="LL61" s="4">
        <f>'60'!LL1</f>
        <v>1.9362389395085688</v>
      </c>
      <c r="LM61" s="4">
        <f>'60'!LM1</f>
        <v>1.8442891531868231</v>
      </c>
      <c r="LN61" s="4">
        <f>'60'!LN1</f>
        <v>1.2398713599521107</v>
      </c>
      <c r="LO61" s="4">
        <f>'60'!LO1</f>
        <v>1.0945835044518271</v>
      </c>
      <c r="LP61" s="4">
        <f>'60'!LP1</f>
        <v>0.5575481546829999</v>
      </c>
      <c r="LQ61" s="4">
        <f>'60'!LQ1</f>
        <v>0.53694103228028456</v>
      </c>
      <c r="LR61" s="4">
        <f>'60'!LR1</f>
        <v>0.60435205465023201</v>
      </c>
      <c r="LS61" s="4">
        <f>'60'!LS1</f>
        <v>0.87408042505825811</v>
      </c>
      <c r="LT61" s="4">
        <f>'60'!LT1</f>
        <v>1.0672496349051936</v>
      </c>
      <c r="LU61" s="4">
        <f>'60'!LU1</f>
        <v>0.97151423186544261</v>
      </c>
      <c r="LV61" s="4">
        <f>'60'!LV1</f>
        <v>0.88539988949107107</v>
      </c>
      <c r="LW61" s="4">
        <f>'60'!LW1</f>
        <v>0.78939922219024505</v>
      </c>
      <c r="LX61" s="4">
        <f>'60'!LX1</f>
        <v>0.56040283793193368</v>
      </c>
      <c r="LY61" s="4">
        <f>'60'!LY1</f>
        <v>0.75702338046391271</v>
      </c>
      <c r="LZ61" s="4">
        <f>'60'!LZ1</f>
        <v>0.51111486260507277</v>
      </c>
      <c r="MA61" s="4">
        <f>'60'!MA1</f>
        <v>0.27852866627253514</v>
      </c>
      <c r="MB61" s="4">
        <f>'60'!MB1</f>
        <v>0.1459611595834506</v>
      </c>
      <c r="MC61" s="4">
        <f>'60'!MC1</f>
        <v>1.1224589051867226</v>
      </c>
      <c r="MD61" s="4">
        <f>'60'!MD1</f>
        <v>1.2163795807895335</v>
      </c>
      <c r="ME61" s="4">
        <f>'60'!ME1</f>
        <v>0.85573774381606127</v>
      </c>
      <c r="MF61" s="4">
        <f>'60'!MF1</f>
        <v>0.69152376908266844</v>
      </c>
      <c r="MG61" s="4">
        <f>'60'!MG1</f>
        <v>0.63543262875683937</v>
      </c>
      <c r="MH61" s="4">
        <f>'60'!MH1</f>
        <v>2.4169634038571504</v>
      </c>
      <c r="MI61" s="4">
        <f>'60'!MI1</f>
        <v>2.6829272072211676</v>
      </c>
      <c r="MJ61" s="4">
        <f>'60'!MJ1</f>
        <v>2.2557858810849649</v>
      </c>
      <c r="MK61" s="4">
        <f>'60'!MK1</f>
        <v>1.9362389395085688</v>
      </c>
      <c r="ML61" s="4">
        <f>'60'!ML1</f>
        <v>1.8442891531868231</v>
      </c>
      <c r="MM61" s="4">
        <f>'60'!MM1</f>
        <v>1.7215275993974022</v>
      </c>
      <c r="MN61" s="4">
        <f>'60'!MN1</f>
        <v>1.6391845545369983</v>
      </c>
      <c r="MO61" s="4">
        <f>'60'!MO1</f>
        <v>1.3178233074343184</v>
      </c>
      <c r="MP61" s="4">
        <f>'60'!MP1</f>
        <v>1.3840326354028285</v>
      </c>
      <c r="MQ61" s="4">
        <f>'60'!MQ1</f>
        <v>1.4478365733583605</v>
      </c>
      <c r="MR61" s="4">
        <f>'60'!MR1</f>
        <v>6.378260198569885</v>
      </c>
      <c r="MS61" s="4">
        <f>'60'!MS1</f>
        <v>4.6301714224587487</v>
      </c>
      <c r="MT61" s="4">
        <f>'60'!MT1</f>
        <v>1.9459688966299518</v>
      </c>
      <c r="MU61" s="4">
        <f>'60'!MU1</f>
        <v>2.2734632081447264</v>
      </c>
      <c r="MV61" s="4">
        <f>'60'!MV1</f>
        <v>2.6526307930641879</v>
      </c>
      <c r="MW61" s="4">
        <f>'60'!MW1</f>
        <v>1.6375035525493093</v>
      </c>
      <c r="MX61" s="4">
        <f>'60'!MX1</f>
        <v>1.2802430229386987</v>
      </c>
      <c r="MY61" s="4">
        <f>'60'!MY1</f>
        <v>0.63303439754474067</v>
      </c>
      <c r="MZ61" s="4">
        <f>'60'!MZ1</f>
        <v>0.73766596421850472</v>
      </c>
      <c r="NA61" s="4">
        <f>'60'!NA1</f>
        <v>0.76476339803083271</v>
      </c>
      <c r="NB61" s="4">
        <f>'60'!NB1</f>
        <v>0.21147030756808338</v>
      </c>
      <c r="NC61" s="4">
        <f>'60'!NC1</f>
        <v>0.20610872476345887</v>
      </c>
      <c r="ND61" s="4">
        <f>'60'!ND1</f>
        <v>0.20471633056849894</v>
      </c>
      <c r="NE61" s="4">
        <f>'60'!NE1</f>
        <v>0.20406542683863044</v>
      </c>
      <c r="NF61" s="4">
        <f>'60'!NF1</f>
        <v>0.25203464954088395</v>
      </c>
      <c r="NG61" s="4">
        <f>'60'!NG1</f>
        <v>1.1430682657875291</v>
      </c>
      <c r="NH61" s="4">
        <f>'60'!NH1</f>
        <v>0.35838307930062724</v>
      </c>
      <c r="NI61" s="4">
        <f>'60'!NI1</f>
        <v>1.8786453558664488E-2</v>
      </c>
      <c r="NJ61" s="4">
        <f>'60'!NJ1</f>
        <v>2.9260001214107934E-2</v>
      </c>
      <c r="NK61" s="4">
        <f>'60'!NK1</f>
        <v>0.27147629110953125</v>
      </c>
      <c r="NL61" s="4">
        <f>'60'!NL1</f>
        <v>1.2398713599521107</v>
      </c>
      <c r="NM61" s="4">
        <f>'60'!NM1</f>
        <v>1.0945835044518271</v>
      </c>
      <c r="NN61" s="4">
        <f>'60'!NN1</f>
        <v>0.55754815468299979</v>
      </c>
      <c r="NO61" s="4">
        <f>'60'!NO1</f>
        <v>0.53694103228028456</v>
      </c>
      <c r="NP61" s="4">
        <f>'60'!NP1</f>
        <v>0.60435205465023201</v>
      </c>
      <c r="NQ61" s="4">
        <f>'60'!NQ1</f>
        <v>2.1086644309289677</v>
      </c>
      <c r="NR61" s="4">
        <f>'60'!NR1</f>
        <v>1.7782976273446258</v>
      </c>
      <c r="NS61" s="4">
        <f>'60'!NS1</f>
        <v>0.89625200951280115</v>
      </c>
      <c r="NT61" s="4">
        <f>'60'!NT1</f>
        <v>0.94804485261596894</v>
      </c>
      <c r="NU61" s="4">
        <f>'60'!NU1</f>
        <v>0.92915867280854658</v>
      </c>
      <c r="NV61" s="4">
        <f>'60'!NV1</f>
        <v>1.7373557895906084</v>
      </c>
      <c r="NW61" s="4">
        <f>'60'!NW1</f>
        <v>1.7925233790855708</v>
      </c>
      <c r="NX61" s="4">
        <f>'60'!NX1</f>
        <v>1.3052364911662111</v>
      </c>
      <c r="NY61" s="4">
        <f>'60'!NY1</f>
        <v>1.2370025511103797</v>
      </c>
      <c r="NZ61" s="4">
        <f>'60'!NZ1</f>
        <v>1.1520545994941946</v>
      </c>
      <c r="OA61" s="4">
        <f>'60'!OA1</f>
        <v>0.87726465939568976</v>
      </c>
      <c r="OB61" s="4">
        <f>'60'!OB1</f>
        <v>1.0613785317153184</v>
      </c>
      <c r="OC61" s="4">
        <f>'60'!OC1</f>
        <v>0.97581884121847096</v>
      </c>
      <c r="OD61" s="4">
        <f>'60'!OD1</f>
        <v>0.87807338263128809</v>
      </c>
      <c r="OE61" s="4">
        <f>'60'!OE1</f>
        <v>0.79149910478019359</v>
      </c>
      <c r="OF61" s="4">
        <f>'60'!OF1</f>
        <v>0.50958501025645164</v>
      </c>
      <c r="OG61" s="4">
        <f>'60'!OG1</f>
        <v>0.64750398530634878</v>
      </c>
      <c r="OH61" s="4">
        <f>'60'!OH1</f>
        <v>0.7404777527560209</v>
      </c>
      <c r="OI61" s="4">
        <f>'60'!OI1</f>
        <v>0.63443112551729763</v>
      </c>
      <c r="OJ61" s="4">
        <f>'60'!OJ1</f>
        <v>0.54667710385589641</v>
      </c>
      <c r="OK61" s="4">
        <f>'60'!OK1</f>
        <v>0.37003731289147873</v>
      </c>
      <c r="OL61" s="4">
        <f>'60'!OL1</f>
        <v>0.44457824608351454</v>
      </c>
      <c r="OM61" s="4">
        <f>'60'!OM1</f>
        <v>0.28114753481329491</v>
      </c>
      <c r="ON61" s="4">
        <f>'60'!ON1</f>
        <v>0.35322092173228475</v>
      </c>
      <c r="OO61" s="4">
        <f>'60'!OO1</f>
        <v>0.27385085672914489</v>
      </c>
      <c r="OP61" s="4">
        <f>'60'!OP1</f>
        <v>3.714908966480845</v>
      </c>
      <c r="OQ61" s="4">
        <f>'60'!OQ1</f>
        <v>3.2872191011235956</v>
      </c>
      <c r="OR61" s="4">
        <f>'60'!OR1</f>
        <v>3.0688964029437416</v>
      </c>
      <c r="OS61" s="4">
        <f>'60'!OS1</f>
        <v>1.5536350542036237</v>
      </c>
      <c r="OT61" s="4">
        <f>'60'!OT1</f>
        <v>1.218715484219679</v>
      </c>
      <c r="OU61" s="4">
        <f>'60'!OU1</f>
        <v>1.5085237430805918</v>
      </c>
      <c r="OV61" s="4">
        <f>'60'!OV1</f>
        <v>2.3029294889566585</v>
      </c>
      <c r="OW61" s="4">
        <f>'60'!OW1</f>
        <v>1.6654679581715501</v>
      </c>
      <c r="OX61" s="4">
        <f>'60'!OX1</f>
        <v>1.7927547754469655</v>
      </c>
      <c r="OY61" s="4">
        <f>'60'!OY1</f>
        <v>1.1976639459611595</v>
      </c>
      <c r="OZ61" s="4">
        <f>'60'!OZ1</f>
        <v>1.2059361903505665</v>
      </c>
      <c r="PA61" s="4">
        <f>'60'!PA1</f>
        <v>1.5511262908497891</v>
      </c>
      <c r="PB61" s="4">
        <f>'60'!PB1</f>
        <v>0.84194884839631789</v>
      </c>
      <c r="PC61" s="4">
        <f>'60'!PC1</f>
        <v>0.48186595502051471</v>
      </c>
      <c r="PD61" s="4">
        <f>'60'!PD1</f>
        <v>0.26415988141839492</v>
      </c>
      <c r="PE61" s="4">
        <f>'60'!PE1</f>
        <v>1.3796627355774387</v>
      </c>
      <c r="PF61" s="4">
        <f>'60'!PF1</f>
        <v>1.4533865743487271</v>
      </c>
      <c r="PG61" s="4">
        <f>'60'!PG1</f>
        <v>0.86663563000992672</v>
      </c>
      <c r="PH61" s="4">
        <f>'60'!PH1</f>
        <v>0.54423539096835871</v>
      </c>
      <c r="PI61" s="4">
        <f>'60'!PI1</f>
        <v>0.33463407866740014</v>
      </c>
      <c r="PJ61" s="4">
        <f>'60'!PJ1</f>
        <v>1.2672603446183717</v>
      </c>
      <c r="PK61" s="4">
        <f>'60'!PK1</f>
        <v>1.4029025475526871</v>
      </c>
      <c r="PL61" s="4">
        <f>'60'!PL1</f>
        <v>1.6554951973524901</v>
      </c>
      <c r="PM61" s="4">
        <f>'60'!PM1</f>
        <v>1.7936919064179577</v>
      </c>
      <c r="PN61" s="4">
        <f>'60'!PN1</f>
        <v>0.85682094436652645</v>
      </c>
      <c r="PO61" s="12">
        <f>'60'!PO1</f>
        <v>2.1420226819095807</v>
      </c>
      <c r="PP61" s="4">
        <f>'60'!PP1</f>
        <v>1.9039529805576711</v>
      </c>
      <c r="PQ61" s="4">
        <f>'60'!PQ1</f>
        <v>1.2596901464165629</v>
      </c>
      <c r="PR61" s="4">
        <f>'60'!PR1</f>
        <v>1.239395791494351</v>
      </c>
      <c r="PS61" s="4">
        <f>'60'!PS1</f>
        <v>1.2939826242726851</v>
      </c>
      <c r="PT61" s="4">
        <f>'60'!PT1</f>
        <v>1.3493123037501922</v>
      </c>
      <c r="PU61" s="4">
        <f>'60'!PU1</f>
        <v>0.99360637911828598</v>
      </c>
      <c r="PV61" s="4">
        <f>'60'!PV1</f>
        <v>0.47825362596557086</v>
      </c>
      <c r="PW61" s="4">
        <f>'60'!PW1</f>
        <v>0.47343253254094586</v>
      </c>
      <c r="PX61" s="4">
        <f>'60'!PX1</f>
        <v>0.57516061486629999</v>
      </c>
      <c r="PY61" s="4">
        <f>'60'!PY1</f>
        <v>0.58562899418120673</v>
      </c>
      <c r="PZ61" s="4">
        <f>'60'!PZ1</f>
        <v>0.71782025436839392</v>
      </c>
      <c r="QA61" s="4">
        <f>'60'!QA1</f>
        <v>0.66581470959592892</v>
      </c>
      <c r="QB61" s="4">
        <f>'60'!QB1</f>
        <v>0.62190847662695681</v>
      </c>
      <c r="QC61" s="4">
        <f>'60'!QC1</f>
        <v>0.537342355121745</v>
      </c>
      <c r="QD61" s="4">
        <f>'60'!QD1</f>
        <v>1.7973366869518939</v>
      </c>
      <c r="QE61" s="4">
        <f>'60'!QE1</f>
        <v>2.1468437991598055</v>
      </c>
      <c r="QF61" s="4">
        <f>'60'!QF1</f>
        <v>1.6247956921758642</v>
      </c>
      <c r="QG61" s="4">
        <f>'60'!QG1</f>
        <v>1.2952832411280215</v>
      </c>
      <c r="QH61" s="4">
        <f>'60'!QH1</f>
        <v>0.86014839422129763</v>
      </c>
      <c r="QI61" s="4">
        <f>'60'!QI1</f>
        <v>1.6044672506467172</v>
      </c>
      <c r="QJ61" s="4">
        <f>'60'!QJ1</f>
        <v>1.6028642273129925</v>
      </c>
      <c r="QK61" s="4">
        <f>'60'!QK1</f>
        <v>1.1018489972642216</v>
      </c>
      <c r="QL61" s="4">
        <f>'60'!QL1</f>
        <v>0.95590386628496249</v>
      </c>
      <c r="QM61" s="4">
        <f>'60'!QM1</f>
        <v>0.81055766951990016</v>
      </c>
    </row>
    <row r="62" spans="1:455" x14ac:dyDescent="0.25">
      <c r="A62" s="6" t="s">
        <v>543</v>
      </c>
      <c r="B62" s="4">
        <f>MEDIAN(IQ2:IQ101)</f>
        <v>1.4660195859333487</v>
      </c>
      <c r="C62" s="4">
        <f t="shared" ref="C62:F62" si="46">MEDIAN(IR2:IR101)</f>
        <v>1.5435306453072095</v>
      </c>
      <c r="D62" s="4">
        <f t="shared" si="46"/>
        <v>1.5278581800844806</v>
      </c>
      <c r="E62" s="4">
        <f t="shared" si="46"/>
        <v>1.4976634974525673</v>
      </c>
      <c r="F62" s="4">
        <f t="shared" si="46"/>
        <v>1.4115127197615056</v>
      </c>
      <c r="N62">
        <f>IFERROR('61'!N1,0)</f>
        <v>31804</v>
      </c>
      <c r="O62" s="4">
        <f>'61'!O1</f>
        <v>57447</v>
      </c>
      <c r="P62" s="4">
        <f>'61'!P1</f>
        <v>43496</v>
      </c>
      <c r="Q62" s="4">
        <f>'61'!Q1</f>
        <v>55877</v>
      </c>
      <c r="R62" s="4">
        <f>'61'!R1</f>
        <v>95185</v>
      </c>
      <c r="S62" s="4">
        <f>'61'!S1</f>
        <v>36951</v>
      </c>
      <c r="T62" s="4">
        <f>'61'!T1</f>
        <v>76931</v>
      </c>
      <c r="U62" s="4">
        <f>'61'!U1</f>
        <v>54060</v>
      </c>
      <c r="V62" s="4">
        <f>'61'!V1</f>
        <v>70415</v>
      </c>
      <c r="W62" s="4">
        <f>'61'!W1</f>
        <v>122767</v>
      </c>
      <c r="X62" s="7">
        <f>'61'!X1</f>
        <v>8.6191544093397535E-2</v>
      </c>
      <c r="Y62" s="7">
        <f>'61'!Y1</f>
        <v>0.60687504968159622</v>
      </c>
      <c r="Z62" s="7">
        <f>'61'!Z1</f>
        <v>-7.9211391018619935E-3</v>
      </c>
      <c r="AA62" s="7">
        <f>'61'!AA1</f>
        <v>-9.6822953557112845E-2</v>
      </c>
      <c r="AB62" s="7">
        <f>'61'!AB1</f>
        <v>0.10960469972042326</v>
      </c>
      <c r="AC62" s="7">
        <f>'61'!AC1</f>
        <v>3.1547079927071695</v>
      </c>
      <c r="AD62" s="7">
        <f>'61'!AD1</f>
        <v>-0.15973363314018854</v>
      </c>
      <c r="AE62" s="7">
        <f>'61'!AE1</f>
        <v>-0.53335485693530815</v>
      </c>
      <c r="AF62" s="7">
        <f>'61'!AF1</f>
        <v>7.1329730118295076E-2</v>
      </c>
      <c r="AG62" s="7">
        <f>'61'!AG1</f>
        <v>0.15663909039888585</v>
      </c>
      <c r="AH62" s="7">
        <f>'61'!AH1</f>
        <v>2.4797701559541911E-2</v>
      </c>
      <c r="AI62" s="7">
        <f>'61'!AI1</f>
        <v>0.13125291805352651</v>
      </c>
      <c r="AJ62" s="4">
        <f>'61'!AJ1</f>
        <v>208597</v>
      </c>
      <c r="AK62" s="4">
        <f>'61'!AK1</f>
        <v>195481</v>
      </c>
      <c r="AL62" s="4">
        <f>'61'!AL1</f>
        <v>56994</v>
      </c>
      <c r="AM62" s="4">
        <f>'61'!AM1</f>
        <v>113001</v>
      </c>
      <c r="AN62" s="4">
        <f>'61'!AN1</f>
        <v>210641</v>
      </c>
      <c r="AO62" s="4">
        <f>'61'!AO1</f>
        <v>0.19596396690616155</v>
      </c>
      <c r="AP62" s="4">
        <f>'61'!AP1</f>
        <v>3.255619438018522E-2</v>
      </c>
      <c r="AQ62" s="4">
        <f>'61'!AQ1</f>
        <v>0.79147656574035674</v>
      </c>
      <c r="AR62" s="4">
        <f>'61'!AR1</f>
        <v>1.2473863105498011</v>
      </c>
      <c r="AS62" s="4">
        <f>'61'!AS1</f>
        <v>0.80436404570860109</v>
      </c>
      <c r="AT62" s="4">
        <f>'61'!AT1</f>
        <v>1.5385028848247333</v>
      </c>
      <c r="AU62" s="4">
        <f>'61'!AU1</f>
        <v>1.3912846905635639</v>
      </c>
      <c r="AV62" s="4">
        <f>'61'!AV1</f>
        <v>1.7758399004562422</v>
      </c>
      <c r="AW62" s="4">
        <f>'61'!AW1</f>
        <v>2.1254570936095494</v>
      </c>
      <c r="AX62" s="4">
        <f>'61'!AX1</f>
        <v>1.6300967315470503</v>
      </c>
      <c r="AY62" s="4">
        <f>'61'!AY1</f>
        <v>1.749047463531461</v>
      </c>
      <c r="AZ62" s="4">
        <f>'61'!AZ1</f>
        <v>1.6331673059099232</v>
      </c>
      <c r="BA62" s="4">
        <f>'61'!BA1</f>
        <v>3.5909788469514723</v>
      </c>
      <c r="BB62" s="4">
        <f>'61'!BB1</f>
        <v>3.0549962143789164</v>
      </c>
      <c r="BC62" s="4">
        <f>'61'!BC1</f>
        <v>1.9077581580428551</v>
      </c>
      <c r="BD62" s="4">
        <f>'61'!BD1</f>
        <v>220184</v>
      </c>
      <c r="BE62" s="4">
        <f>'61'!BE1</f>
        <v>168054</v>
      </c>
      <c r="BF62" s="4">
        <f>'61'!BF1</f>
        <v>124937</v>
      </c>
      <c r="BG62" s="4">
        <f>'61'!BG1</f>
        <v>127568</v>
      </c>
      <c r="BH62" s="4">
        <f>'61'!BH1</f>
        <v>138700</v>
      </c>
      <c r="BI62" s="4">
        <f>'61'!BI1</f>
        <v>4.0867002143661662</v>
      </c>
      <c r="BJ62" s="4">
        <f>'61'!BJ1</f>
        <v>4.6114046675473359</v>
      </c>
      <c r="BK62" s="4">
        <f>'61'!BK1</f>
        <v>4.3127976500156082</v>
      </c>
      <c r="BL62" s="4">
        <f>'61'!BL1</f>
        <v>4.7175310422676535</v>
      </c>
      <c r="BM62" s="4">
        <f>'61'!BM1</f>
        <v>7.8616366258111032</v>
      </c>
      <c r="BN62" s="4">
        <f>'61'!BN1</f>
        <v>89.31411183940007</v>
      </c>
      <c r="BO62" s="4">
        <f>'61'!BO1</f>
        <v>79.151587491047991</v>
      </c>
      <c r="BP62" s="4">
        <f>'61'!BP1</f>
        <v>84.631839844996918</v>
      </c>
      <c r="BQ62" s="4">
        <f>'61'!BQ1</f>
        <v>77.370980016816048</v>
      </c>
      <c r="BR62" s="4">
        <f>'61'!BR1</f>
        <v>46.427991698527798</v>
      </c>
      <c r="BS62" s="4">
        <f>'61'!BS1</f>
        <v>4.0235207197907019E-2</v>
      </c>
      <c r="BT62" s="4">
        <f>'61'!BT1</f>
        <v>7.8940208429523123E-2</v>
      </c>
      <c r="BU62" s="4">
        <f>'61'!BU1</f>
        <v>9.6042253645525127E-2</v>
      </c>
      <c r="BV62" s="4">
        <f>'61'!BV1</f>
        <v>0.12240306681270537</v>
      </c>
      <c r="BW62" s="4">
        <f>'61'!BW1</f>
        <v>0.18832181197298184</v>
      </c>
      <c r="BX62" s="4">
        <f>'61'!BX1</f>
        <v>4.6746671524646656E-2</v>
      </c>
      <c r="BY62" s="4">
        <f>'61'!BY1</f>
        <v>0.10571394806850912</v>
      </c>
      <c r="BZ62" s="4">
        <f>'61'!BZ1</f>
        <v>0.11936831506522641</v>
      </c>
      <c r="CA62" s="4">
        <f>'61'!CA1</f>
        <v>0.15424972617743701</v>
      </c>
      <c r="CB62" s="4">
        <f>'61'!CB1</f>
        <v>0.24289230330920905</v>
      </c>
      <c r="CC62" s="4">
        <f>'61'!CC1</f>
        <v>6.6687495151086892E-2</v>
      </c>
      <c r="CD62" s="4">
        <f>'61'!CD1</f>
        <v>0.12904856253285352</v>
      </c>
      <c r="CE62" s="4">
        <f>'61'!CE1</f>
        <v>0.11301419692780977</v>
      </c>
      <c r="CF62" s="4">
        <f>'61'!CF1</f>
        <v>0.14878354665977916</v>
      </c>
      <c r="CG62" s="4">
        <f>'61'!CG1</f>
        <v>0.28671476120909078</v>
      </c>
      <c r="CH62" s="4">
        <f>'61'!CH1</f>
        <v>3.5344611069251165E-2</v>
      </c>
      <c r="CI62" s="4">
        <f>'61'!CI1</f>
        <v>7.4128509029440043E-2</v>
      </c>
      <c r="CJ62" s="4">
        <f>'61'!CJ1</f>
        <v>8.0723347710215498E-2</v>
      </c>
      <c r="CK62" s="4">
        <f>'61'!CK1</f>
        <v>9.2848858269940812E-2</v>
      </c>
      <c r="CL62" s="4">
        <f>'61'!CL1</f>
        <v>8.7292933202128747E-2</v>
      </c>
      <c r="CM62" s="4">
        <f>'61'!CM1</f>
        <v>0.96465538893074887</v>
      </c>
      <c r="CN62" s="4">
        <f>'61'!CN1</f>
        <v>0.92587149097055998</v>
      </c>
      <c r="CO62" s="4">
        <f>'61'!CO1</f>
        <v>0.9192766522897845</v>
      </c>
      <c r="CP62" s="4">
        <f>'61'!CP1</f>
        <v>0.90715114173005917</v>
      </c>
      <c r="CQ62" s="4">
        <f>'61'!CQ1</f>
        <v>0.91270706679787128</v>
      </c>
      <c r="CR62" s="4">
        <f>'61'!CR1</f>
        <v>3.5908848159677174E-2</v>
      </c>
      <c r="CS62" s="4">
        <f>'61'!CS1</f>
        <v>8.2537014288485158E-2</v>
      </c>
      <c r="CT62" s="4">
        <f>'61'!CT1</f>
        <v>8.2183135981196281E-2</v>
      </c>
      <c r="CU62" s="4">
        <f>'61'!CU1</f>
        <v>0.10059010750829894</v>
      </c>
      <c r="CV62" s="4">
        <f>'61'!CV1</f>
        <v>9.7277437684595652E-2</v>
      </c>
      <c r="CW62" s="4">
        <f>'61'!CW1</f>
        <v>1.1383689332179563</v>
      </c>
      <c r="CX62" s="4">
        <f>'61'!CX1</f>
        <v>1.0649102411890157</v>
      </c>
      <c r="CY62" s="4">
        <f>'61'!CY1</f>
        <v>1.1897704489449836</v>
      </c>
      <c r="CZ62" s="4">
        <f>'61'!CZ1</f>
        <v>1.3183044906900327</v>
      </c>
      <c r="DA62" s="4">
        <f>'61'!DA1</f>
        <v>2.1573546112480662</v>
      </c>
      <c r="DB62" s="4">
        <f>'61'!DB1</f>
        <v>320.63418927659347</v>
      </c>
      <c r="DC62" s="4">
        <f>'61'!DC1</f>
        <v>342.75189202092997</v>
      </c>
      <c r="DD62" s="4">
        <f>'61'!DD1</f>
        <v>306.78186731201794</v>
      </c>
      <c r="DE62" s="4">
        <f>'61'!DE1</f>
        <v>276.87078560200467</v>
      </c>
      <c r="DF62" s="4">
        <f>'61'!DF1</f>
        <v>169.18868974852555</v>
      </c>
      <c r="DG62" s="4">
        <f>'61'!DG1</f>
        <v>14.539117789626758</v>
      </c>
      <c r="DH62" s="4">
        <f>'61'!DH1</f>
        <v>12.071105919003115</v>
      </c>
      <c r="DI62" s="4">
        <f>'61'!DI1</f>
        <v>6.1562050133674564</v>
      </c>
      <c r="DJ62" s="4">
        <f>'61'!DJ1</f>
        <v>10.42937108989134</v>
      </c>
      <c r="DK62" s="4">
        <f>'61'!DK1</f>
        <v>25.702038892162641</v>
      </c>
      <c r="DL62" s="4">
        <f>'61'!DL1</f>
        <v>25.104686906135186</v>
      </c>
      <c r="DM62" s="4">
        <f>'61'!DM1</f>
        <v>30.237494596530166</v>
      </c>
      <c r="DN62" s="4">
        <f>'61'!DN1</f>
        <v>59.289773359959021</v>
      </c>
      <c r="DO62" s="4">
        <f>'61'!DO1</f>
        <v>34.997316410936413</v>
      </c>
      <c r="DP62" s="4">
        <f>'61'!DP1</f>
        <v>14.201207987094751</v>
      </c>
      <c r="DQ62" s="4">
        <f>'61'!DQ1</f>
        <v>2.2801070337166345</v>
      </c>
      <c r="DR62" s="4">
        <f>'61'!DR1</f>
        <v>2.1489139868730085</v>
      </c>
      <c r="DS62" s="4">
        <f>'61'!DS1</f>
        <v>11.351872919563476</v>
      </c>
      <c r="DT62" s="4">
        <f>'61'!DT1</f>
        <v>11.040691274675277</v>
      </c>
      <c r="DU62" s="4">
        <f>'61'!DU1</f>
        <v>8.6425848280453685</v>
      </c>
      <c r="DV62" s="4">
        <f>'61'!DV1</f>
        <v>160.08020439507192</v>
      </c>
      <c r="DW62" s="4">
        <f>'61'!DW1</f>
        <v>169.85323853335314</v>
      </c>
      <c r="DX62" s="4">
        <f>'61'!DX1</f>
        <v>32.153284536067169</v>
      </c>
      <c r="DY62" s="4">
        <f>'61'!DY1</f>
        <v>33.059524165594894</v>
      </c>
      <c r="DZ62" s="4">
        <f>'61'!DZ1</f>
        <v>42.232735606547635</v>
      </c>
      <c r="EA62" s="4">
        <f>'61'!EA1</f>
        <v>3.0611324297844544</v>
      </c>
      <c r="EB62" s="4">
        <f>'61'!EB1</f>
        <v>2.919790669811392</v>
      </c>
      <c r="EC62" s="4">
        <f>'61'!EC1</f>
        <v>11.17436748237246</v>
      </c>
      <c r="ED62" s="4">
        <f>'61'!ED1</f>
        <v>9.6264316335018236</v>
      </c>
      <c r="EE62" s="4">
        <f>'61'!EE1</f>
        <v>7.0685063819580849</v>
      </c>
      <c r="EF62" s="4">
        <f>'61'!EF1</f>
        <v>119.23691913769996</v>
      </c>
      <c r="EG62" s="4">
        <f>'61'!EG1</f>
        <v>125.00896169504429</v>
      </c>
      <c r="EH62" s="4">
        <f>'61'!EH1</f>
        <v>32.66404121537856</v>
      </c>
      <c r="EI62" s="4">
        <f>'61'!EI1</f>
        <v>37.916438187721624</v>
      </c>
      <c r="EJ62" s="4">
        <f>'61'!EJ1</f>
        <v>51.637500240735356</v>
      </c>
      <c r="EK62" s="4">
        <f>'61'!EK1</f>
        <v>0.39666039177584472</v>
      </c>
      <c r="EL62" s="4">
        <f>'61'!EL1</f>
        <v>0.38829068003429851</v>
      </c>
      <c r="EM62" s="4">
        <f>'61'!EM1</f>
        <v>0.15017532083270771</v>
      </c>
      <c r="EN62" s="4">
        <f>'61'!EN1</f>
        <v>0.17730777656078861</v>
      </c>
      <c r="EO62" s="4">
        <f>'61'!EO1</f>
        <v>0.34317364345379653</v>
      </c>
      <c r="EP62" s="4">
        <f>'61'!EP1</f>
        <v>0.60333960822415533</v>
      </c>
      <c r="EQ62" s="4">
        <f>'61'!EQ1</f>
        <v>0.61170931996570144</v>
      </c>
      <c r="ER62" s="4">
        <f>'61'!ER1</f>
        <v>0.84982467916729232</v>
      </c>
      <c r="ES62" s="4">
        <f>'61'!ES1</f>
        <v>0.82269222343921145</v>
      </c>
      <c r="ET62" s="4">
        <f>'61'!ET1</f>
        <v>0.65682635654620347</v>
      </c>
      <c r="EU62" s="4">
        <f>'61'!EU1</f>
        <v>1.65744132553034</v>
      </c>
      <c r="EV62" s="4">
        <f>'61'!EV1</f>
        <v>1.6347633873815588</v>
      </c>
      <c r="EW62" s="4">
        <f>'61'!EW1</f>
        <v>1.1767132968883161</v>
      </c>
      <c r="EX62" s="4">
        <f>'61'!EX1</f>
        <v>1.2155213961055387</v>
      </c>
      <c r="EY62" s="4">
        <f>'61'!EY1</f>
        <v>1.5224724008614847</v>
      </c>
      <c r="EZ62" s="4">
        <f>'61'!EZ1</f>
        <v>0.65744132553034007</v>
      </c>
      <c r="FA62" s="4">
        <f>'61'!FA1</f>
        <v>0.63476338738155891</v>
      </c>
      <c r="FB62" s="4">
        <f>'61'!FB1</f>
        <v>0.17671329688831611</v>
      </c>
      <c r="FC62" s="4">
        <f>'61'!FC1</f>
        <v>0.21552139610553867</v>
      </c>
      <c r="FD62" s="4">
        <f>'61'!FD1</f>
        <v>0.52247240086148472</v>
      </c>
      <c r="FE62" s="4">
        <f>'61'!FE1</f>
        <v>9.5849850407237022E-2</v>
      </c>
      <c r="FF62" s="4">
        <f>'61'!FF1</f>
        <v>-2.2077650364141752E-2</v>
      </c>
      <c r="FG62" s="4">
        <f>'61'!FG1</f>
        <v>1.6215871124257836E-2</v>
      </c>
      <c r="FH62" s="4">
        <f>'61'!FH1</f>
        <v>4.1505657240759275E-2</v>
      </c>
      <c r="FI62" s="4">
        <f>'61'!FI1</f>
        <v>0.12935832564605018</v>
      </c>
      <c r="FJ62" s="4">
        <f>'61'!FJ1</f>
        <v>0.27669746540324869</v>
      </c>
      <c r="FK62" s="4">
        <f>'61'!FK1</f>
        <v>-6.2738436493612201E-2</v>
      </c>
      <c r="FL62" s="4">
        <f>'61'!FL1</f>
        <v>0.1232429571252132</v>
      </c>
      <c r="FM62" s="4">
        <f>'61'!FM1</f>
        <v>0.3022942637229587</v>
      </c>
      <c r="FN62" s="4">
        <f>'61'!FN1</f>
        <v>0.81977826846465618</v>
      </c>
      <c r="FO62" s="4">
        <f>'61'!FO1</f>
        <v>0.18191234842559723</v>
      </c>
      <c r="FP62" s="4">
        <f>'61'!FP1</f>
        <v>-3.9824062467708095E-2</v>
      </c>
      <c r="FQ62" s="4">
        <f>'61'!FQ1</f>
        <v>2.1778669271861815E-2</v>
      </c>
      <c r="FR62" s="4">
        <f>'61'!FR1</f>
        <v>6.515088175226795E-2</v>
      </c>
      <c r="FS62" s="4">
        <f>'61'!FS1</f>
        <v>0.42831152009879964</v>
      </c>
      <c r="FT62">
        <f>IFERROR('61'!FT1,0)</f>
        <v>-1.7980518134715027</v>
      </c>
      <c r="FU62">
        <f>IFERROR('61'!FU1,0)</f>
        <v>0.31292805196639129</v>
      </c>
      <c r="FV62">
        <f>IFERROR('61'!FV1,0)</f>
        <v>-0.12852674190382729</v>
      </c>
      <c r="FW62">
        <f>IFERROR('61'!FW1,0)</f>
        <v>-0.37923712394798431</v>
      </c>
      <c r="FX62">
        <f>IFERROR('61'!FX1,0)</f>
        <v>-2.1078745293367724</v>
      </c>
      <c r="FY62" s="4">
        <f>'61'!FY1</f>
        <v>0.27855454853678657</v>
      </c>
      <c r="FZ62" s="4">
        <f>'61'!FZ1</f>
        <v>0.23092968801530242</v>
      </c>
      <c r="GA62" s="4">
        <f>'61'!GA1</f>
        <v>0.27586975914362177</v>
      </c>
      <c r="GB62" s="4">
        <f>'61'!GB1</f>
        <v>0.27944797371303398</v>
      </c>
      <c r="GC62" s="4">
        <f>'61'!GC1</f>
        <v>0.27441545748439966</v>
      </c>
      <c r="GD62" s="4">
        <f>'61'!GD1</f>
        <v>4.0235207197907019E-2</v>
      </c>
      <c r="GE62" s="4">
        <f>'61'!GE1</f>
        <v>7.8940208429523123E-2</v>
      </c>
      <c r="GF62" s="4">
        <f>'61'!GF1</f>
        <v>9.6042253645525127E-2</v>
      </c>
      <c r="GG62" s="4">
        <f>'61'!GG1</f>
        <v>0.12240306681270537</v>
      </c>
      <c r="GH62" s="4">
        <f>'61'!GH1</f>
        <v>0.18832181197298184</v>
      </c>
      <c r="GI62" s="4">
        <f>'61'!GI1</f>
        <v>4.6746671524646656E-2</v>
      </c>
      <c r="GJ62" s="4">
        <f>'61'!GJ1</f>
        <v>0.10571394806850912</v>
      </c>
      <c r="GK62" s="4">
        <f>'61'!GK1</f>
        <v>0.11936831506522641</v>
      </c>
      <c r="GL62" s="4">
        <f>'61'!GL1</f>
        <v>0.15424972617743701</v>
      </c>
      <c r="GM62" s="4">
        <f>'61'!GM1</f>
        <v>0.24289230330920905</v>
      </c>
      <c r="GN62" s="4">
        <f>'61'!GN1</f>
        <v>2.5301979120806829E-2</v>
      </c>
      <c r="GO62" s="4">
        <f>'61'!GO1</f>
        <v>2.7482795769848075E-2</v>
      </c>
      <c r="GP62" s="4">
        <f>'61'!GP1</f>
        <v>4.4161418818063784E-2</v>
      </c>
      <c r="GQ62" s="4">
        <f>'61'!GQ1</f>
        <v>4.3811610076670317E-2</v>
      </c>
      <c r="GR62" s="4">
        <f>'61'!GR1</f>
        <v>3.9569640588954527E-2</v>
      </c>
      <c r="GS62" s="4">
        <f>'61'!GS1</f>
        <v>1.1383689332179563</v>
      </c>
      <c r="GT62" s="4">
        <f>'61'!GT1</f>
        <v>1.0649102411890157</v>
      </c>
      <c r="GU62" s="4">
        <f>'61'!GU1</f>
        <v>1.1897704489449836</v>
      </c>
      <c r="GV62" s="4">
        <f>'61'!GV1</f>
        <v>1.3183044906900327</v>
      </c>
      <c r="GW62" s="4">
        <f>'61'!GW1</f>
        <v>2.1573546112480662</v>
      </c>
      <c r="GX62" s="4">
        <f>'61'!GX1</f>
        <v>1.5257637668068398</v>
      </c>
      <c r="GY62" s="4">
        <f>'61'!GY1</f>
        <v>1.6352153744256095</v>
      </c>
      <c r="GZ62" s="4">
        <f>'61'!GZ1</f>
        <v>1.8559624650020754</v>
      </c>
      <c r="HA62" s="4">
        <f>'61'!HA1</f>
        <v>2.1173622519167576</v>
      </c>
      <c r="HB62" s="4">
        <f>'61'!HB1</f>
        <v>3.2805899952120736</v>
      </c>
      <c r="HC62" s="4">
        <f>'61'!HC1</f>
        <v>0.39666039177584472</v>
      </c>
      <c r="HD62" s="4">
        <f>'61'!HD1</f>
        <v>0.38829068003429851</v>
      </c>
      <c r="HE62" s="4">
        <f>'61'!HE1</f>
        <v>0.15017532083270771</v>
      </c>
      <c r="HF62" s="4">
        <f>'61'!HF1</f>
        <v>0.17730777656078861</v>
      </c>
      <c r="HG62" s="4">
        <f>'61'!HG1</f>
        <v>0.34317364345379653</v>
      </c>
      <c r="HH62" s="4">
        <f>'61'!HH1</f>
        <v>4.6746671524646656E-2</v>
      </c>
      <c r="HI62" s="4">
        <f>'61'!HI1</f>
        <v>0.10571394806850912</v>
      </c>
      <c r="HJ62" s="4">
        <f>'61'!HJ1</f>
        <v>0.11936831506522641</v>
      </c>
      <c r="HK62" s="4">
        <f>'61'!HK1</f>
        <v>0.15424972617743701</v>
      </c>
      <c r="HL62" s="4">
        <f>'61'!HL1</f>
        <v>0.24289230330920905</v>
      </c>
      <c r="HM62" s="4">
        <f>'61'!HM1</f>
        <v>1.1699913467231406</v>
      </c>
      <c r="HN62" s="4">
        <f>'61'!HN1</f>
        <v>1.1162412329881495</v>
      </c>
      <c r="HO62" s="4">
        <f>'61'!HO1</f>
        <v>1.1545914627145142</v>
      </c>
      <c r="HP62" s="4">
        <f>'61'!HP1</f>
        <v>1.300078860898138</v>
      </c>
      <c r="HQ62" s="4">
        <f>'61'!HQ1</f>
        <v>2.1786094436904229</v>
      </c>
      <c r="HR62" s="4">
        <f>'61'!HR1</f>
        <v>1.749047463531461</v>
      </c>
      <c r="HS62" s="4">
        <f>'61'!HS1</f>
        <v>1.6331673059099232</v>
      </c>
      <c r="HT62" s="4">
        <f>'61'!HT1</f>
        <v>3.5909788469514723</v>
      </c>
      <c r="HU62" s="4">
        <f>'61'!HU1</f>
        <v>3.0549962143789164</v>
      </c>
      <c r="HV62" s="4">
        <f>'61'!HV1</f>
        <v>1.9077581580428551</v>
      </c>
      <c r="HW62" s="4">
        <f>'61'!HW1</f>
        <v>0.79603085194882239</v>
      </c>
      <c r="HX62" s="4">
        <f>'61'!HX1</f>
        <v>1.0382384856126579</v>
      </c>
      <c r="HY62" s="4">
        <f>'61'!HY1</f>
        <v>1.1525415006090778</v>
      </c>
      <c r="HZ62" s="4">
        <f>'61'!HZ1</f>
        <v>1.3735326409155741</v>
      </c>
      <c r="IA62" s="4">
        <f>'61'!IA1</f>
        <v>2.1814400658800346</v>
      </c>
      <c r="IB62" s="4">
        <f>'61'!IB1</f>
        <v>2.5210482839564841</v>
      </c>
      <c r="IC62" s="4">
        <f>'61'!IC1</f>
        <v>2.5753901688077292</v>
      </c>
      <c r="ID62" s="4">
        <f>'61'!ID1</f>
        <v>6.6588837264012231</v>
      </c>
      <c r="IE62" s="4">
        <f>'61'!IE1</f>
        <v>5.6399105521305639</v>
      </c>
      <c r="IF62" s="4">
        <f>'61'!IF1</f>
        <v>2.9139766968573619</v>
      </c>
      <c r="IG62" s="4">
        <f>'61'!IG1</f>
        <v>32.933155080213901</v>
      </c>
      <c r="IH62" s="4">
        <f>'61'!IH1</f>
        <v>16.141628199748215</v>
      </c>
      <c r="II62" s="4">
        <f>'61'!II1</f>
        <v>607.41573033707868</v>
      </c>
      <c r="IJ62" s="4">
        <f>'61'!IJ1</f>
        <v>2133.787878787879</v>
      </c>
      <c r="IK62" s="4">
        <f>'61'!IK1</f>
        <v>102.73389121338913</v>
      </c>
      <c r="IL62" s="4">
        <f>'61'!IL1</f>
        <v>4.6746671524646656E-2</v>
      </c>
      <c r="IM62" s="4">
        <f>'61'!IM1</f>
        <v>0.10571394806850912</v>
      </c>
      <c r="IN62" s="4">
        <f>'61'!IN1</f>
        <v>0.11936831506522641</v>
      </c>
      <c r="IO62" s="4">
        <f>'61'!IO1</f>
        <v>0.15424972617743701</v>
      </c>
      <c r="IP62" s="4">
        <f>'61'!IP1</f>
        <v>0.24289230330920905</v>
      </c>
      <c r="IQ62" s="4">
        <f>'61'!IQ1</f>
        <v>1.1699913467231406</v>
      </c>
      <c r="IR62" s="4">
        <f>'61'!IR1</f>
        <v>1.1162412329881495</v>
      </c>
      <c r="IS62" s="4">
        <f>'61'!IS1</f>
        <v>1.1545914627145142</v>
      </c>
      <c r="IT62" s="4">
        <f>'61'!IT1</f>
        <v>1.300078860898138</v>
      </c>
      <c r="IU62" s="4">
        <f>'61'!IU1</f>
        <v>2.1786094436904229</v>
      </c>
      <c r="IV62" s="4">
        <f>'61'!IV1</f>
        <v>1.749047463531461</v>
      </c>
      <c r="IW62" s="4">
        <f>'61'!IW1</f>
        <v>1.6331673059099232</v>
      </c>
      <c r="IX62" s="4">
        <f>'61'!IX1</f>
        <v>3.5909788469514723</v>
      </c>
      <c r="IY62" s="4">
        <f>'61'!IY1</f>
        <v>3.0549962143789164</v>
      </c>
      <c r="IZ62" s="4">
        <f>'61'!IZ1</f>
        <v>1.9077581580428551</v>
      </c>
      <c r="JA62" s="4">
        <f>'61'!JA1</f>
        <v>2.2314218870292049</v>
      </c>
      <c r="JB62" s="4">
        <f>'61'!JB1</f>
        <v>1.7762602428228937</v>
      </c>
      <c r="JC62" s="4">
        <f>'61'!JC1</f>
        <v>26.195860196366674</v>
      </c>
      <c r="JD62" s="4">
        <f>'61'!JD1</f>
        <v>87.237328669990404</v>
      </c>
      <c r="JE62" s="4">
        <f>'61'!JE1</f>
        <v>6.0695166654979689</v>
      </c>
      <c r="JF62" s="4">
        <f>'61'!JF1</f>
        <v>0.60333960822415533</v>
      </c>
      <c r="JG62" s="4">
        <f>'61'!JG1</f>
        <v>0.61170931996570144</v>
      </c>
      <c r="JH62" s="4">
        <f>'61'!JH1</f>
        <v>0.84982467916729232</v>
      </c>
      <c r="JI62" s="4">
        <f>'61'!JI1</f>
        <v>0.82269222343921145</v>
      </c>
      <c r="JJ62" s="4">
        <f>'61'!JJ1</f>
        <v>0.65682635654620347</v>
      </c>
      <c r="JK62" s="4">
        <f>'61'!JK1</f>
        <v>2.9500783807460005</v>
      </c>
      <c r="JL62" s="4">
        <f>'61'!JL1</f>
        <v>-15.451771209386282</v>
      </c>
      <c r="JM62" s="4">
        <f>'61'!JM1</f>
        <v>3.5608446671438796</v>
      </c>
      <c r="JN62" s="4">
        <f>'61'!JN1</f>
        <v>0.14333006375674351</v>
      </c>
      <c r="JO62" s="4">
        <f>'61'!JO1</f>
        <v>0.3555097648970062</v>
      </c>
      <c r="JP62" s="4">
        <f>'61'!JP1</f>
        <v>4.6746671524646656E-2</v>
      </c>
      <c r="JQ62" s="4">
        <f>'61'!JQ1</f>
        <v>0.10571394806850912</v>
      </c>
      <c r="JR62" s="4">
        <f>'61'!JR1</f>
        <v>0.11936831506522641</v>
      </c>
      <c r="JS62" s="4">
        <f>'61'!JS1</f>
        <v>0.15424972617743701</v>
      </c>
      <c r="JT62" s="4">
        <f>'61'!JT1</f>
        <v>0.24289230330920905</v>
      </c>
      <c r="JU62" s="4">
        <f>'61'!JU1</f>
        <v>9.4911145243940329E-2</v>
      </c>
      <c r="JV62" s="4">
        <f>'61'!JV1</f>
        <v>-2.268693236279128E-2</v>
      </c>
      <c r="JW62" s="4">
        <f>'61'!JW1</f>
        <v>1.5424022611595067E-2</v>
      </c>
      <c r="JX62" s="4">
        <f>'61'!JX1</f>
        <v>4.039983752885349E-2</v>
      </c>
      <c r="JY62" s="4">
        <f>'61'!JY1</f>
        <v>0.13018690339509734</v>
      </c>
      <c r="JZ62" s="4">
        <f>'61'!JZ1</f>
        <v>4</v>
      </c>
      <c r="KA62" s="4">
        <f>'61'!KA1</f>
        <v>4</v>
      </c>
      <c r="KB62" s="4">
        <f>'61'!KB1</f>
        <v>4</v>
      </c>
      <c r="KC62" s="4">
        <f>'61'!KC1</f>
        <v>4</v>
      </c>
      <c r="KD62" s="4">
        <f>'61'!KD1</f>
        <v>4</v>
      </c>
      <c r="KE62" s="4">
        <f>'61'!KE1</f>
        <v>0</v>
      </c>
      <c r="KF62" s="4">
        <f>'61'!KF1</f>
        <v>0</v>
      </c>
      <c r="KG62" s="4">
        <f>'61'!KG1</f>
        <v>1</v>
      </c>
      <c r="KH62" s="4">
        <f>'61'!KH1</f>
        <v>0</v>
      </c>
      <c r="KI62" s="4">
        <f>'61'!KI1</f>
        <v>0</v>
      </c>
      <c r="KJ62" s="4">
        <f>'61'!KJ1</f>
        <v>1</v>
      </c>
      <c r="KK62" s="4">
        <f>'61'!KK1</f>
        <v>2</v>
      </c>
      <c r="KL62" s="4">
        <f>'61'!KL1</f>
        <v>2</v>
      </c>
      <c r="KM62" s="4">
        <f>'61'!KM1</f>
        <v>4</v>
      </c>
      <c r="KN62" s="4">
        <f>'61'!KN1</f>
        <v>4</v>
      </c>
      <c r="KO62" s="4">
        <f>'61'!KO1</f>
        <v>3</v>
      </c>
      <c r="KP62" s="4">
        <f>'61'!KP1</f>
        <v>0</v>
      </c>
      <c r="KQ62" s="4">
        <f>'61'!KQ1</f>
        <v>1</v>
      </c>
      <c r="KR62" s="4">
        <f>'61'!KR1</f>
        <v>1</v>
      </c>
      <c r="KS62" s="4">
        <f>'61'!KS1</f>
        <v>4</v>
      </c>
      <c r="KT62" s="4">
        <f>'61'!KT1</f>
        <v>2</v>
      </c>
      <c r="KU62" s="4">
        <f>'61'!KU1</f>
        <v>2</v>
      </c>
      <c r="KV62" s="4">
        <f>'61'!KV1</f>
        <v>2.5</v>
      </c>
      <c r="KW62" s="4">
        <f>'61'!KW1</f>
        <v>2</v>
      </c>
      <c r="KX62" s="4">
        <f>'61'!KX1</f>
        <v>2</v>
      </c>
      <c r="KY62" s="4">
        <f>'61'!KY1</f>
        <v>2</v>
      </c>
      <c r="KZ62" s="4">
        <f>'61'!KZ1</f>
        <v>1</v>
      </c>
      <c r="LA62" s="4">
        <f>'61'!LA1</f>
        <v>1.5</v>
      </c>
      <c r="LB62" s="4">
        <f>'61'!LB1</f>
        <v>2.5</v>
      </c>
      <c r="LC62" s="4">
        <f>'61'!LC1</f>
        <v>4</v>
      </c>
      <c r="LD62" s="4">
        <f>'61'!LD1</f>
        <v>2</v>
      </c>
      <c r="LE62" s="4">
        <f>'61'!LE1</f>
        <v>1.5</v>
      </c>
      <c r="LF62" s="4">
        <f>'61'!LF1</f>
        <v>2</v>
      </c>
      <c r="LG62" s="4">
        <f>'61'!LG1</f>
        <v>2.25</v>
      </c>
      <c r="LH62" s="4">
        <f>'61'!LH1</f>
        <v>3</v>
      </c>
      <c r="LI62" s="4">
        <f>'61'!LI1</f>
        <v>1.7259623040287206</v>
      </c>
      <c r="LJ62" s="4">
        <f>'61'!LJ1</f>
        <v>1.5128255668533521</v>
      </c>
      <c r="LK62" s="4">
        <f>'61'!LK1</f>
        <v>1.3758843443786264</v>
      </c>
      <c r="LL62" s="4">
        <f>'61'!LL1</f>
        <v>1.4073523074328755</v>
      </c>
      <c r="LM62" s="4">
        <f>'61'!LM1</f>
        <v>1.5517378379389</v>
      </c>
      <c r="LN62" s="4">
        <f>'61'!LN1</f>
        <v>1.0998801898501125</v>
      </c>
      <c r="LO62" s="4">
        <f>'61'!LO1</f>
        <v>1.1047090906395003</v>
      </c>
      <c r="LP62" s="4">
        <f>'61'!LP1</f>
        <v>3.2421486007870994</v>
      </c>
      <c r="LQ62" s="4">
        <f>'61'!LQ1</f>
        <v>2.7954579079690611</v>
      </c>
      <c r="LR62" s="4">
        <f>'61'!LR1</f>
        <v>1.3312010888549741</v>
      </c>
      <c r="LS62" s="4">
        <f>'61'!LS1</f>
        <v>0.57023007089614552</v>
      </c>
      <c r="LT62" s="4">
        <f>'61'!LT1</f>
        <v>0.54761875316052155</v>
      </c>
      <c r="LU62" s="4">
        <f>'61'!LU1</f>
        <v>0.56158089047084903</v>
      </c>
      <c r="LV62" s="4">
        <f>'61'!LV1</f>
        <v>0.64141511500547643</v>
      </c>
      <c r="LW62" s="4">
        <f>'61'!LW1</f>
        <v>1.0792164419770576</v>
      </c>
      <c r="LX62" s="4">
        <f>'61'!LX1</f>
        <v>0.53349996120869514</v>
      </c>
      <c r="LY62" s="4">
        <f>'61'!LY1</f>
        <v>1.0323885002628281</v>
      </c>
      <c r="LZ62" s="4">
        <f>'61'!LZ1</f>
        <v>0.90411357542247817</v>
      </c>
      <c r="MA62" s="4">
        <f>'61'!MA1</f>
        <v>1.1902683732782333</v>
      </c>
      <c r="MB62" s="4">
        <f>'61'!MB1</f>
        <v>2.2937180896727263</v>
      </c>
      <c r="MC62" s="4">
        <f>'61'!MC1</f>
        <v>0.92409793703312604</v>
      </c>
      <c r="MD62" s="4">
        <f>'61'!MD1</f>
        <v>1.0961707292282805</v>
      </c>
      <c r="ME62" s="4">
        <f>'61'!ME1</f>
        <v>1.7335426549574076</v>
      </c>
      <c r="MF62" s="4">
        <f>'61'!MF1</f>
        <v>1.7157744356782196</v>
      </c>
      <c r="MG62" s="4">
        <f>'61'!MG1</f>
        <v>1.7480072434698652</v>
      </c>
      <c r="MH62" s="4">
        <f>'61'!MH1</f>
        <v>1.7259623040287206</v>
      </c>
      <c r="MI62" s="4">
        <f>'61'!MI1</f>
        <v>1.5128255668533521</v>
      </c>
      <c r="MJ62" s="4">
        <f>'61'!MJ1</f>
        <v>1.3758843443786264</v>
      </c>
      <c r="MK62" s="4">
        <f>'61'!MK1</f>
        <v>1.4073523074328755</v>
      </c>
      <c r="ML62" s="4">
        <f>'61'!ML1</f>
        <v>1.5517378379389</v>
      </c>
      <c r="MM62" s="4">
        <f>'61'!MM1</f>
        <v>1.2066792164483107</v>
      </c>
      <c r="MN62" s="4">
        <f>'61'!MN1</f>
        <v>1.2234186399314029</v>
      </c>
      <c r="MO62" s="4">
        <f>'61'!MO1</f>
        <v>1.6996493583345846</v>
      </c>
      <c r="MP62" s="4">
        <f>'61'!MP1</f>
        <v>1.6453844468784229</v>
      </c>
      <c r="MQ62" s="4">
        <f>'61'!MQ1</f>
        <v>1.3136527130924069</v>
      </c>
      <c r="MR62" s="4">
        <f>'61'!MR1</f>
        <v>1.5210482839564841</v>
      </c>
      <c r="MS62" s="4">
        <f>'61'!MS1</f>
        <v>1.575390168807729</v>
      </c>
      <c r="MT62" s="4">
        <f>'61'!MT1</f>
        <v>5.6588837264012231</v>
      </c>
      <c r="MU62" s="4">
        <f>'61'!MU1</f>
        <v>4.6399105521305639</v>
      </c>
      <c r="MV62" s="4">
        <f>'61'!MV1</f>
        <v>1.9139766968573619</v>
      </c>
      <c r="MW62" s="4">
        <f>'61'!MW1</f>
        <v>0.53781025473546706</v>
      </c>
      <c r="MX62" s="4">
        <f>'61'!MX1</f>
        <v>0.54836371308652765</v>
      </c>
      <c r="MY62" s="4">
        <f>'61'!MY1</f>
        <v>1.8784072998755703</v>
      </c>
      <c r="MZ62" s="4">
        <f>'61'!MZ1</f>
        <v>1.47075406350178</v>
      </c>
      <c r="NA62" s="4">
        <f>'61'!NA1</f>
        <v>0.66159404165085012</v>
      </c>
      <c r="NB62" s="4">
        <f>'61'!NB1</f>
        <v>0.85145904023267083</v>
      </c>
      <c r="NC62" s="4">
        <f>'61'!NC1</f>
        <v>0.75568847352024926</v>
      </c>
      <c r="ND62" s="4">
        <f>'61'!ND1</f>
        <v>0.34495197617469858</v>
      </c>
      <c r="NE62" s="4">
        <f>'61'!NE1</f>
        <v>0.52741336383434712</v>
      </c>
      <c r="NF62" s="4">
        <f>'61'!NF1</f>
        <v>0.79424553132979769</v>
      </c>
      <c r="NG62" s="4">
        <f>'61'!NG1</f>
        <v>2.0884021881123447</v>
      </c>
      <c r="NH62" s="4">
        <f>'61'!NH1</f>
        <v>2.0769804610086733</v>
      </c>
      <c r="NI62" s="4">
        <f>'61'!NI1</f>
        <v>12.10219825798424</v>
      </c>
      <c r="NJ62" s="4">
        <f>'61'!NJ1</f>
        <v>10.376145754466227</v>
      </c>
      <c r="NK62" s="4">
        <f>'61'!NK1</f>
        <v>4.1259473539536895</v>
      </c>
      <c r="NL62" s="4">
        <f>'61'!NL1</f>
        <v>1.0998801898501127</v>
      </c>
      <c r="NM62" s="4">
        <f>'61'!NM1</f>
        <v>1.1047090906395003</v>
      </c>
      <c r="NN62" s="4">
        <f>'61'!NN1</f>
        <v>3.2421486007870994</v>
      </c>
      <c r="NO62" s="4">
        <f>'61'!NO1</f>
        <v>2.7954579079690611</v>
      </c>
      <c r="NP62" s="4">
        <f>'61'!NP1</f>
        <v>1.3312010888549741</v>
      </c>
      <c r="NQ62" s="4">
        <f>'61'!NQ1</f>
        <v>0.69961898541258438</v>
      </c>
      <c r="NR62" s="4">
        <f>'61'!NR1</f>
        <v>0.65326692236396933</v>
      </c>
      <c r="NS62" s="4">
        <f>'61'!NS1</f>
        <v>1.436391538780589</v>
      </c>
      <c r="NT62" s="4">
        <f>'61'!NT1</f>
        <v>1.2219984857515667</v>
      </c>
      <c r="NU62" s="4">
        <f>'61'!NU1</f>
        <v>0.76310326321714206</v>
      </c>
      <c r="NV62" s="4">
        <f>'61'!NV1</f>
        <v>0.92758664662749934</v>
      </c>
      <c r="NW62" s="4">
        <f>'61'!NW1</f>
        <v>0.76899586109095708</v>
      </c>
      <c r="NX62" s="4">
        <f>'61'!NX1</f>
        <v>0.91864629794826047</v>
      </c>
      <c r="NY62" s="4">
        <f>'61'!NY1</f>
        <v>0.9305617524644032</v>
      </c>
      <c r="NZ62" s="4">
        <f>'61'!NZ1</f>
        <v>0.9138034734230509</v>
      </c>
      <c r="OA62" s="4">
        <f>'61'!OA1</f>
        <v>0.56918446660897815</v>
      </c>
      <c r="OB62" s="4">
        <f>'61'!OB1</f>
        <v>0.53245512059450784</v>
      </c>
      <c r="OC62" s="4">
        <f>'61'!OC1</f>
        <v>0.59488522447249181</v>
      </c>
      <c r="OD62" s="4">
        <f>'61'!OD1</f>
        <v>0.65915224534501637</v>
      </c>
      <c r="OE62" s="4">
        <f>'61'!OE1</f>
        <v>1.0786773056240331</v>
      </c>
      <c r="OF62" s="4">
        <f>'61'!OF1</f>
        <v>0.47169492840383215</v>
      </c>
      <c r="OG62" s="4">
        <f>'61'!OG1</f>
        <v>0.43521906828586704</v>
      </c>
      <c r="OH62" s="4">
        <f>'61'!OH1</f>
        <v>0.35000467687958592</v>
      </c>
      <c r="OI62" s="4">
        <f>'61'!OI1</f>
        <v>0.40060682875393744</v>
      </c>
      <c r="OJ62" s="4">
        <f>'61'!OJ1</f>
        <v>0.82112821362410948</v>
      </c>
      <c r="OK62" s="4">
        <f>'61'!OK1</f>
        <v>0.927277051341037</v>
      </c>
      <c r="OL62" s="4">
        <f>'61'!OL1</f>
        <v>1.0089797603762751</v>
      </c>
      <c r="OM62" s="4">
        <f>'61'!OM1</f>
        <v>0.42309605291484481</v>
      </c>
      <c r="ON62" s="4">
        <f>'61'!ON1</f>
        <v>0.75107925145312604</v>
      </c>
      <c r="OO62" s="4">
        <f>'61'!OO1</f>
        <v>0.77270455397928672</v>
      </c>
      <c r="OP62" s="4">
        <f>'61'!OP1</f>
        <v>1.524662387282655</v>
      </c>
      <c r="OQ62" s="4">
        <f>'61'!OQ1</f>
        <v>2.9387510806676862</v>
      </c>
      <c r="OR62" s="4">
        <f>'61'!OR1</f>
        <v>7.6316805277748534</v>
      </c>
      <c r="OS62" s="4">
        <f>'61'!OS1</f>
        <v>4.9448234971371932</v>
      </c>
      <c r="OT62" s="4">
        <f>'61'!OT1</f>
        <v>4.5188258696075314</v>
      </c>
      <c r="OU62" s="4">
        <f>'61'!OU1</f>
        <v>3.4991350587426164</v>
      </c>
      <c r="OV62" s="4">
        <f>'61'!OV1</f>
        <v>3.5130178498420785</v>
      </c>
      <c r="OW62" s="4">
        <f>'61'!OW1</f>
        <v>1.1846847783159076</v>
      </c>
      <c r="OX62" s="4">
        <f>'61'!OX1</f>
        <v>2.407099816540144</v>
      </c>
      <c r="OY62" s="4">
        <f>'61'!OY1</f>
        <v>5.0759160805458077</v>
      </c>
      <c r="OZ62" s="4">
        <f>'61'!OZ1</f>
        <v>0.80470414395814038</v>
      </c>
      <c r="PA62" s="4">
        <f>'61'!PA1</f>
        <v>1.5788041685904624</v>
      </c>
      <c r="PB62" s="4">
        <f>'61'!PB1</f>
        <v>1.9208450729105024</v>
      </c>
      <c r="PC62" s="4">
        <f>'61'!PC1</f>
        <v>2.4480613362541073</v>
      </c>
      <c r="PD62" s="4">
        <f>'61'!PD1</f>
        <v>3.7664362394596371</v>
      </c>
      <c r="PE62" s="4">
        <f>'61'!PE1</f>
        <v>1.4111920521720418</v>
      </c>
      <c r="PF62" s="4">
        <f>'61'!PF1</f>
        <v>2.8830352493930631</v>
      </c>
      <c r="PG62" s="4">
        <f>'61'!PG1</f>
        <v>3.4204245648387337</v>
      </c>
      <c r="PH62" s="4">
        <f>'61'!PH1</f>
        <v>3.8166567624980363</v>
      </c>
      <c r="PI62" s="4">
        <f>'61'!PI1</f>
        <v>3.4899729961116601</v>
      </c>
      <c r="PJ62" s="4">
        <f>'61'!PJ1</f>
        <v>1.0901998381199589</v>
      </c>
      <c r="PK62" s="4">
        <f>'61'!PK1</f>
        <v>1.2881823598697431</v>
      </c>
      <c r="PL62" s="4">
        <f>'61'!PL1</f>
        <v>1.1264745882047769</v>
      </c>
      <c r="PM62" s="4">
        <f>'61'!PM1</f>
        <v>1.3064166974510529</v>
      </c>
      <c r="PN62" s="4">
        <f>'61'!PN1</f>
        <v>1.2784725101174614</v>
      </c>
      <c r="PO62" s="12">
        <f>'61'!PO1</f>
        <v>1.2029114919518633</v>
      </c>
      <c r="PP62" s="4">
        <f>'61'!PP1</f>
        <v>1.1263143717961233</v>
      </c>
      <c r="PQ62" s="4">
        <f>'61'!PQ1</f>
        <v>1.8112304322454325</v>
      </c>
      <c r="PR62" s="4">
        <f>'61'!PR1</f>
        <v>1.6607972007207443</v>
      </c>
      <c r="PS62" s="4">
        <f>'61'!PS1</f>
        <v>1.2258843128768593</v>
      </c>
      <c r="PT62" s="4">
        <f>'61'!PT1</f>
        <v>1.3479923173009558</v>
      </c>
      <c r="PU62" s="4">
        <f>'61'!PU1</f>
        <v>1.3311315459986415</v>
      </c>
      <c r="PV62" s="4">
        <f>'61'!PV1</f>
        <v>5.6399755919829646</v>
      </c>
      <c r="PW62" s="4">
        <f>'61'!PW1</f>
        <v>4.8511844225031977</v>
      </c>
      <c r="PX62" s="4">
        <f>'61'!PX1</f>
        <v>2.1074597175290988</v>
      </c>
      <c r="PY62" s="4">
        <f>'61'!PY1</f>
        <v>0.65605214878461571</v>
      </c>
      <c r="PZ62" s="4">
        <f>'61'!PZ1</f>
        <v>0.65888464975221661</v>
      </c>
      <c r="QA62" s="4">
        <f>'61'!QA1</f>
        <v>0.4559953180889742</v>
      </c>
      <c r="QB62" s="4">
        <f>'61'!QB1</f>
        <v>0.60361277518402667</v>
      </c>
      <c r="QC62" s="4">
        <f>'61'!QC1</f>
        <v>0.89083669107580976</v>
      </c>
      <c r="QD62" s="4">
        <f>'61'!QD1</f>
        <v>2.1293725347848751</v>
      </c>
      <c r="QE62" s="4">
        <f>'61'!QE1</f>
        <v>2.7515792778773722</v>
      </c>
      <c r="QF62" s="4">
        <f>'61'!QF1</f>
        <v>2.755208178885892</v>
      </c>
      <c r="QG62" s="4">
        <f>'61'!QG1</f>
        <v>2.9656555749797735</v>
      </c>
      <c r="QH62" s="4">
        <f>'61'!QH1</f>
        <v>4.2595325666366222</v>
      </c>
      <c r="QI62" s="4">
        <f>'61'!QI1</f>
        <v>1.5917255896513784</v>
      </c>
      <c r="QJ62" s="4">
        <f>'61'!QJ1</f>
        <v>1.8328279972271577</v>
      </c>
      <c r="QK62" s="4">
        <f>'61'!QK1</f>
        <v>3.3678666204117627</v>
      </c>
      <c r="QL62" s="4">
        <f>'61'!QL1</f>
        <v>3.1798518951280976</v>
      </c>
      <c r="QM62" s="4">
        <f>'61'!QM1</f>
        <v>2.7558422516774197</v>
      </c>
    </row>
    <row r="63" spans="1:455" x14ac:dyDescent="0.25">
      <c r="A63" s="6" t="s">
        <v>545</v>
      </c>
      <c r="B63" s="4">
        <f>MEDIAN(IV2:IV101)</f>
        <v>2.2137191225826429</v>
      </c>
      <c r="C63" s="4">
        <f t="shared" ref="C63:F63" si="47">MEDIAN(IW2:IW101)</f>
        <v>2.2826635358138132</v>
      </c>
      <c r="D63" s="4">
        <f t="shared" si="47"/>
        <v>2.0384580388010702</v>
      </c>
      <c r="E63" s="4">
        <f t="shared" si="47"/>
        <v>2.3133003018360423</v>
      </c>
      <c r="F63" s="4">
        <f t="shared" si="47"/>
        <v>2.0008494358059452</v>
      </c>
      <c r="N63">
        <f>IFERROR('62'!N1,0)</f>
        <v>53469</v>
      </c>
      <c r="O63" s="4">
        <f>'62'!O1</f>
        <v>44333</v>
      </c>
      <c r="P63" s="4">
        <f>'62'!P1</f>
        <v>35582</v>
      </c>
      <c r="Q63" s="4">
        <f>'62'!Q1</f>
        <v>27465</v>
      </c>
      <c r="R63" s="4">
        <f>'62'!R1</f>
        <v>22170</v>
      </c>
      <c r="S63" s="4">
        <f>'62'!S1</f>
        <v>77448</v>
      </c>
      <c r="T63" s="4">
        <f>'62'!T1</f>
        <v>64501</v>
      </c>
      <c r="U63" s="4">
        <f>'62'!U1</f>
        <v>50932</v>
      </c>
      <c r="V63" s="4">
        <f>'62'!V1</f>
        <v>39751</v>
      </c>
      <c r="W63" s="4">
        <f>'62'!W1</f>
        <v>27812</v>
      </c>
      <c r="X63" s="7">
        <f>'62'!X1</f>
        <v>5.8322485910172694E-2</v>
      </c>
      <c r="Y63" s="7">
        <f>'62'!Y1</f>
        <v>-3.200543838386613E-2</v>
      </c>
      <c r="Z63" s="7">
        <f>'62'!Z1</f>
        <v>4.7198218134686151E-2</v>
      </c>
      <c r="AA63" s="7">
        <f>'62'!AA1</f>
        <v>0.25116058335057712</v>
      </c>
      <c r="AB63" s="7">
        <f>'62'!AB1</f>
        <v>0.11540465044731975</v>
      </c>
      <c r="AC63" s="7">
        <f>'62'!AC1</f>
        <v>-0.10715835276417358</v>
      </c>
      <c r="AD63" s="7">
        <f>'62'!AD1</f>
        <v>1.8609664434651559E-2</v>
      </c>
      <c r="AE63" s="7">
        <f>'62'!AE1</f>
        <v>0.24952424843170828</v>
      </c>
      <c r="AF63" s="7">
        <f>'62'!AF1</f>
        <v>0.12345518036647828</v>
      </c>
      <c r="AG63" s="7">
        <f>'62'!AG1</f>
        <v>9.5000557724484111E-2</v>
      </c>
      <c r="AH63" s="7">
        <f>'62'!AH1</f>
        <v>0.12265700918662779</v>
      </c>
      <c r="AI63" s="7">
        <f>'62'!AI1</f>
        <v>3.7689656785541641E-2</v>
      </c>
      <c r="AJ63" s="4">
        <f>'62'!AJ1</f>
        <v>271147</v>
      </c>
      <c r="AK63" s="4">
        <f>'62'!AK1</f>
        <v>215780</v>
      </c>
      <c r="AL63" s="4">
        <f>'62'!AL1</f>
        <v>182029</v>
      </c>
      <c r="AM63" s="4">
        <f>'62'!AM1</f>
        <v>152590</v>
      </c>
      <c r="AN63" s="4">
        <f>'62'!AN1</f>
        <v>232365</v>
      </c>
      <c r="AO63" s="4">
        <f>'62'!AO1</f>
        <v>4.3192457631265599E-2</v>
      </c>
      <c r="AP63" s="4">
        <f>'62'!AP1</f>
        <v>0.14910707918623486</v>
      </c>
      <c r="AQ63" s="4">
        <f>'62'!AQ1</f>
        <v>0.10762542973458943</v>
      </c>
      <c r="AR63" s="4">
        <f>'62'!AR1</f>
        <v>0.13526405160717792</v>
      </c>
      <c r="AS63" s="4">
        <f>'62'!AS1</f>
        <v>0.17185705307413909</v>
      </c>
      <c r="AT63" s="4">
        <f>'62'!AT1</f>
        <v>1.1835230887174384</v>
      </c>
      <c r="AU63" s="4">
        <f>'62'!AU1</f>
        <v>1.2179633459316836</v>
      </c>
      <c r="AV63" s="4">
        <f>'62'!AV1</f>
        <v>1.0513570886420185</v>
      </c>
      <c r="AW63" s="4">
        <f>'62'!AW1</f>
        <v>1.0731869650917716</v>
      </c>
      <c r="AX63" s="4">
        <f>'62'!AX1</f>
        <v>1.1780064148408209</v>
      </c>
      <c r="AY63" s="4">
        <f>'62'!AY1</f>
        <v>1.7194610729606734</v>
      </c>
      <c r="AZ63" s="4">
        <f>'62'!AZ1</f>
        <v>1.9890333228064099</v>
      </c>
      <c r="BA63" s="4">
        <f>'62'!BA1</f>
        <v>1.7435717387863119</v>
      </c>
      <c r="BB63" s="4">
        <f>'62'!BB1</f>
        <v>1.728981253146519</v>
      </c>
      <c r="BC63" s="4">
        <f>'62'!BC1</f>
        <v>1.7479195110851049</v>
      </c>
      <c r="BD63" s="4">
        <f>'62'!BD1</f>
        <v>176432</v>
      </c>
      <c r="BE63" s="4">
        <f>'62'!BE1</f>
        <v>194169</v>
      </c>
      <c r="BF63" s="4">
        <f>'62'!BF1</f>
        <v>183196</v>
      </c>
      <c r="BG63" s="4">
        <f>'62'!BG1</f>
        <v>170863</v>
      </c>
      <c r="BH63" s="4">
        <f>'62'!BH1</f>
        <v>138045</v>
      </c>
      <c r="BI63" s="4">
        <f>'62'!BI1</f>
        <v>3.5627777273963908</v>
      </c>
      <c r="BJ63" s="4">
        <f>'62'!BJ1</f>
        <v>3.2519094191142766</v>
      </c>
      <c r="BK63" s="4">
        <f>'62'!BK1</f>
        <v>3.3315301644140702</v>
      </c>
      <c r="BL63" s="4">
        <f>'62'!BL1</f>
        <v>2.9291947349630991</v>
      </c>
      <c r="BM63" s="4">
        <f>'62'!BM1</f>
        <v>3.57669600492593</v>
      </c>
      <c r="BN63" s="4">
        <f>'62'!BN1</f>
        <v>102.44815363958587</v>
      </c>
      <c r="BO63" s="4">
        <f>'62'!BO1</f>
        <v>112.24174875677046</v>
      </c>
      <c r="BP63" s="4">
        <f>'62'!BP1</f>
        <v>109.5592661590666</v>
      </c>
      <c r="BQ63" s="4">
        <f>'62'!BQ1</f>
        <v>124.60762531194366</v>
      </c>
      <c r="BR63" s="4">
        <f>'62'!BR1</f>
        <v>102.04948910875046</v>
      </c>
      <c r="BS63" s="4">
        <f>'62'!BS1</f>
        <v>8.9597482442955317E-2</v>
      </c>
      <c r="BT63" s="4">
        <f>'62'!BT1</f>
        <v>7.8621059015893391E-2</v>
      </c>
      <c r="BU63" s="4">
        <f>'62'!BU1</f>
        <v>6.1082252122652038E-2</v>
      </c>
      <c r="BV63" s="4">
        <f>'62'!BV1</f>
        <v>4.9373416913698537E-2</v>
      </c>
      <c r="BW63" s="4">
        <f>'62'!BW1</f>
        <v>4.9864598609099337E-2</v>
      </c>
      <c r="BX63" s="4">
        <f>'62'!BX1</f>
        <v>0.12977885915655807</v>
      </c>
      <c r="BY63" s="4">
        <f>'62'!BY1</f>
        <v>0.11438740729443395</v>
      </c>
      <c r="BZ63" s="4">
        <f>'62'!BZ1</f>
        <v>8.7433007282078395E-2</v>
      </c>
      <c r="CA63" s="4">
        <f>'62'!CA1</f>
        <v>7.1459774102910267E-2</v>
      </c>
      <c r="CB63" s="4">
        <f>'62'!CB1</f>
        <v>6.2554542919092043E-2</v>
      </c>
      <c r="CC63" s="4">
        <f>'62'!CC1</f>
        <v>0.19392851313856699</v>
      </c>
      <c r="CD63" s="4">
        <f>'62'!CD1</f>
        <v>0.18064355769975185</v>
      </c>
      <c r="CE63" s="4">
        <f>'62'!CE1</f>
        <v>0.15875962074735081</v>
      </c>
      <c r="CF63" s="4">
        <f>'62'!CF1</f>
        <v>0.13757400895621075</v>
      </c>
      <c r="CG63" s="4">
        <f>'62'!CG1</f>
        <v>0.11523647647710085</v>
      </c>
      <c r="CH63" s="4">
        <f>'62'!CH1</f>
        <v>8.506207563618777E-2</v>
      </c>
      <c r="CI63" s="4">
        <f>'62'!CI1</f>
        <v>7.0211586582623289E-2</v>
      </c>
      <c r="CJ63" s="4">
        <f>'62'!CJ1</f>
        <v>5.8300277066405823E-2</v>
      </c>
      <c r="CK63" s="4">
        <f>'62'!CK1</f>
        <v>5.4876111658351497E-2</v>
      </c>
      <c r="CL63" s="4">
        <f>'62'!CL1</f>
        <v>4.4901720523752138E-2</v>
      </c>
      <c r="CM63" s="4">
        <f>'62'!CM1</f>
        <v>0.91493792436381227</v>
      </c>
      <c r="CN63" s="4">
        <f>'62'!CN1</f>
        <v>0.92978841341737672</v>
      </c>
      <c r="CO63" s="4">
        <f>'62'!CO1</f>
        <v>0.94169972293359416</v>
      </c>
      <c r="CP63" s="4">
        <f>'62'!CP1</f>
        <v>0.94512388834164851</v>
      </c>
      <c r="CQ63" s="4">
        <f>'62'!CQ1</f>
        <v>0.95509827947624781</v>
      </c>
      <c r="CR63" s="4">
        <f>'62'!CR1</f>
        <v>9.2228797932877152E-2</v>
      </c>
      <c r="CS63" s="4">
        <f>'62'!CS1</f>
        <v>7.1205431355574222E-2</v>
      </c>
      <c r="CT63" s="4">
        <f>'62'!CT1</f>
        <v>5.7945100184997003E-2</v>
      </c>
      <c r="CU63" s="4">
        <f>'62'!CU1</f>
        <v>5.324573103587326E-2</v>
      </c>
      <c r="CV63" s="4">
        <f>'62'!CV1</f>
        <v>4.7349536542650894E-2</v>
      </c>
      <c r="CW63" s="4">
        <f>'62'!CW1</f>
        <v>1.0533187883418877</v>
      </c>
      <c r="CX63" s="4">
        <f>'62'!CX1</f>
        <v>1.1197732859002416</v>
      </c>
      <c r="CY63" s="4">
        <f>'62'!CY1</f>
        <v>1.0477180417698093</v>
      </c>
      <c r="CZ63" s="4">
        <f>'62'!CZ1</f>
        <v>0.89972513397247023</v>
      </c>
      <c r="DA63" s="4">
        <f>'62'!DA1</f>
        <v>1.1105275706021538</v>
      </c>
      <c r="DB63" s="4">
        <f>'62'!DB1</f>
        <v>346.52377232782044</v>
      </c>
      <c r="DC63" s="4">
        <f>'62'!DC1</f>
        <v>325.9588388077666</v>
      </c>
      <c r="DD63" s="4">
        <f>'62'!DD1</f>
        <v>348.37617130601342</v>
      </c>
      <c r="DE63" s="4">
        <f>'62'!DE1</f>
        <v>405.67945277737266</v>
      </c>
      <c r="DF63" s="4">
        <f>'62'!DF1</f>
        <v>328.67261440622184</v>
      </c>
      <c r="DG63" s="4">
        <f>'62'!DG1</f>
        <v>4.7827919681648368</v>
      </c>
      <c r="DH63" s="4">
        <f>'62'!DH1</f>
        <v>4.1711477229187857</v>
      </c>
      <c r="DI63" s="4">
        <f>'62'!DI1</f>
        <v>3.5787044909494967</v>
      </c>
      <c r="DJ63" s="4">
        <f>'62'!DJ1</f>
        <v>3.2560943080756495</v>
      </c>
      <c r="DK63" s="4">
        <f>'62'!DK1</f>
        <v>4.6938397186044298</v>
      </c>
      <c r="DL63" s="4">
        <f>'62'!DL1</f>
        <v>76.315257370487501</v>
      </c>
      <c r="DM63" s="4">
        <f>'62'!DM1</f>
        <v>87.505891482689819</v>
      </c>
      <c r="DN63" s="4">
        <f>'62'!DN1</f>
        <v>101.99221559731487</v>
      </c>
      <c r="DO63" s="4">
        <f>'62'!DO1</f>
        <v>112.09749026456021</v>
      </c>
      <c r="DP63" s="4">
        <f>'62'!DP1</f>
        <v>77.761496318950066</v>
      </c>
      <c r="DQ63" s="4">
        <f>'62'!DQ1</f>
        <v>2.2478391938235096</v>
      </c>
      <c r="DR63" s="4">
        <f>'62'!DR1</f>
        <v>3.0090545177277925</v>
      </c>
      <c r="DS63" s="4">
        <f>'62'!DS1</f>
        <v>2.6249322609780226</v>
      </c>
      <c r="DT63" s="4">
        <f>'62'!DT1</f>
        <v>2.2766562346476462</v>
      </c>
      <c r="DU63" s="4">
        <f>'62'!DU1</f>
        <v>2.658731227148142</v>
      </c>
      <c r="DV63" s="4">
        <f>'62'!DV1</f>
        <v>162.37816343932749</v>
      </c>
      <c r="DW63" s="4">
        <f>'62'!DW1</f>
        <v>121.30056064109468</v>
      </c>
      <c r="DX63" s="4">
        <f>'62'!DX1</f>
        <v>139.05120731153832</v>
      </c>
      <c r="DY63" s="4">
        <f>'62'!DY1</f>
        <v>160.32284296820524</v>
      </c>
      <c r="DZ63" s="4">
        <f>'62'!DZ1</f>
        <v>137.2835269217916</v>
      </c>
      <c r="EA63" s="4">
        <f>'62'!EA1</f>
        <v>2.0844749085579179</v>
      </c>
      <c r="EB63" s="4">
        <f>'62'!EB1</f>
        <v>2.3593549158520908</v>
      </c>
      <c r="EC63" s="4">
        <f>'62'!EC1</f>
        <v>2.0062951177499309</v>
      </c>
      <c r="ED63" s="4">
        <f>'62'!ED1</f>
        <v>1.6587874228177688</v>
      </c>
      <c r="EE63" s="4">
        <f>'62'!EE1</f>
        <v>1.9890946153908131</v>
      </c>
      <c r="EF63" s="4">
        <f>'62'!EF1</f>
        <v>175.10405066593697</v>
      </c>
      <c r="EG63" s="4">
        <f>'62'!EG1</f>
        <v>154.70330366475565</v>
      </c>
      <c r="EH63" s="4">
        <f>'62'!EH1</f>
        <v>181.92737288288333</v>
      </c>
      <c r="EI63" s="4">
        <f>'62'!EI1</f>
        <v>220.04025047403448</v>
      </c>
      <c r="EJ63" s="4">
        <f>'62'!EJ1</f>
        <v>183.50057215769274</v>
      </c>
      <c r="EK63" s="4">
        <f>'62'!EK1</f>
        <v>0.53462394997059159</v>
      </c>
      <c r="EL63" s="4">
        <f>'62'!EL1</f>
        <v>0.50726393110615342</v>
      </c>
      <c r="EM63" s="4">
        <f>'62'!EM1</f>
        <v>0.54996171844690189</v>
      </c>
      <c r="EN63" s="4">
        <f>'62'!EN1</f>
        <v>0.56539708163826619</v>
      </c>
      <c r="EO63" s="4">
        <f>'62'!EO1</f>
        <v>0.56613750663511797</v>
      </c>
      <c r="EP63" s="4">
        <f>'62'!EP1</f>
        <v>0.46201293968017776</v>
      </c>
      <c r="EQ63" s="4">
        <f>'62'!EQ1</f>
        <v>0.43522758307589177</v>
      </c>
      <c r="ER63" s="4">
        <f>'62'!ER1</f>
        <v>0.38474677525123341</v>
      </c>
      <c r="ES63" s="4">
        <f>'62'!ES1</f>
        <v>0.35888622631774802</v>
      </c>
      <c r="ET63" s="4">
        <f>'62'!ET1</f>
        <v>0.43271540516954415</v>
      </c>
      <c r="EU63" s="4">
        <f>'62'!EU1</f>
        <v>2.1644415428975572</v>
      </c>
      <c r="EV63" s="4">
        <f>'62'!EV1</f>
        <v>2.297648492158245</v>
      </c>
      <c r="EW63" s="4">
        <f>'62'!EW1</f>
        <v>2.5991121026213051</v>
      </c>
      <c r="EX63" s="4">
        <f>'62'!EX1</f>
        <v>2.7863983810697364</v>
      </c>
      <c r="EY63" s="4">
        <f>'62'!EY1</f>
        <v>2.3109877486524559</v>
      </c>
      <c r="EZ63" s="4">
        <f>'62'!EZ1</f>
        <v>1.1571622871443339</v>
      </c>
      <c r="FA63" s="4">
        <f>'62'!FA1</f>
        <v>1.1655142064323172</v>
      </c>
      <c r="FB63" s="4">
        <f>'62'!FB1</f>
        <v>1.4294121583937536</v>
      </c>
      <c r="FC63" s="4">
        <f>'62'!FC1</f>
        <v>1.5754215129384186</v>
      </c>
      <c r="FD63" s="4">
        <f>'62'!FD1</f>
        <v>1.3083368418864061</v>
      </c>
      <c r="FE63" s="4">
        <f>'62'!FE1</f>
        <v>0.11621658272598545</v>
      </c>
      <c r="FF63" s="4">
        <f>'62'!FF1</f>
        <v>0.13636407777989984</v>
      </c>
      <c r="FG63" s="4">
        <f>'62'!FG1</f>
        <v>3.3057893127397993E-2</v>
      </c>
      <c r="FH63" s="4">
        <f>'62'!FH1</f>
        <v>2.7889002404990197E-2</v>
      </c>
      <c r="FI63" s="4">
        <f>'62'!FI1</f>
        <v>0.14660685640735013</v>
      </c>
      <c r="FJ63" s="4">
        <f>'62'!FJ1</f>
        <v>0.23100671687870439</v>
      </c>
      <c r="FK63" s="4">
        <f>'62'!FK1</f>
        <v>0.29454930655824246</v>
      </c>
      <c r="FL63" s="4">
        <f>'62'!FL1</f>
        <v>6.1076827513445515E-2</v>
      </c>
      <c r="FM63" s="4">
        <f>'62'!FM1</f>
        <v>4.1921822240027468E-2</v>
      </c>
      <c r="FN63" s="4">
        <f>'62'!FN1</f>
        <v>0.3031858470364352</v>
      </c>
      <c r="FO63" s="4">
        <f>'62'!FO1</f>
        <v>0.26731226084906518</v>
      </c>
      <c r="FP63" s="4">
        <f>'62'!FP1</f>
        <v>0.34330140128841929</v>
      </c>
      <c r="FQ63" s="4">
        <f>'62'!FQ1</f>
        <v>8.7303959843837139E-2</v>
      </c>
      <c r="FR63" s="4">
        <f>'62'!FR1</f>
        <v>6.6044540618519526E-2</v>
      </c>
      <c r="FS63" s="4">
        <f>'62'!FS1</f>
        <v>0.39666921361630464</v>
      </c>
      <c r="FT63">
        <f>IFERROR('62'!FT1,0)</f>
        <v>-56.650269023827825</v>
      </c>
      <c r="FU63">
        <f>IFERROR('62'!FU1,0)</f>
        <v>48.337349397590359</v>
      </c>
      <c r="FV63">
        <f>IFERROR('62'!FV1,0)</f>
        <v>2.1765294771968855</v>
      </c>
      <c r="FW63">
        <f>IFERROR('62'!FW1,0)</f>
        <v>3.0345224395857309</v>
      </c>
      <c r="FX63">
        <f>IFERROR('62'!FX1,0)</f>
        <v>30.648192771084336</v>
      </c>
      <c r="FY63" s="4">
        <f>'62'!FY1</f>
        <v>0.29564538372469079</v>
      </c>
      <c r="FZ63" s="4">
        <f>'62'!FZ1</f>
        <v>0.34434332005632384</v>
      </c>
      <c r="GA63" s="4">
        <f>'62'!GA1</f>
        <v>0.31448553369291671</v>
      </c>
      <c r="GB63" s="4">
        <f>'62'!GB1</f>
        <v>0.3071578421309038</v>
      </c>
      <c r="GC63" s="4">
        <f>'62'!GC1</f>
        <v>0.31048978416748385</v>
      </c>
      <c r="GD63" s="4">
        <f>'62'!GD1</f>
        <v>8.9597482442955317E-2</v>
      </c>
      <c r="GE63" s="4">
        <f>'62'!GE1</f>
        <v>7.8621059015893391E-2</v>
      </c>
      <c r="GF63" s="4">
        <f>'62'!GF1</f>
        <v>6.1082252122652038E-2</v>
      </c>
      <c r="GG63" s="4">
        <f>'62'!GG1</f>
        <v>4.9373416913698537E-2</v>
      </c>
      <c r="GH63" s="4">
        <f>'62'!GH1</f>
        <v>4.9864598609099337E-2</v>
      </c>
      <c r="GI63" s="4">
        <f>'62'!GI1</f>
        <v>0.12977885915655807</v>
      </c>
      <c r="GJ63" s="4">
        <f>'62'!GJ1</f>
        <v>0.11438740729443395</v>
      </c>
      <c r="GK63" s="4">
        <f>'62'!GK1</f>
        <v>8.7433007282078395E-2</v>
      </c>
      <c r="GL63" s="4">
        <f>'62'!GL1</f>
        <v>7.1459774102910267E-2</v>
      </c>
      <c r="GM63" s="4">
        <f>'62'!GM1</f>
        <v>6.2554542919092043E-2</v>
      </c>
      <c r="GN63" s="4">
        <f>'62'!GN1</f>
        <v>0.27634645901512983</v>
      </c>
      <c r="GO63" s="4">
        <f>'62'!GO1</f>
        <v>0.29246367147736585</v>
      </c>
      <c r="GP63" s="4">
        <f>'62'!GP1</f>
        <v>0.28310324346037774</v>
      </c>
      <c r="GQ63" s="4">
        <f>'62'!GQ1</f>
        <v>0.29646521209985782</v>
      </c>
      <c r="GR63" s="4">
        <f>'62'!GR1</f>
        <v>0.37092558771401068</v>
      </c>
      <c r="GS63" s="4">
        <f>'62'!GS1</f>
        <v>1.0533187883418877</v>
      </c>
      <c r="GT63" s="4">
        <f>'62'!GT1</f>
        <v>1.1197732859002416</v>
      </c>
      <c r="GU63" s="4">
        <f>'62'!GU1</f>
        <v>1.0477180417698093</v>
      </c>
      <c r="GV63" s="4">
        <f>'62'!GV1</f>
        <v>0.89972513397247023</v>
      </c>
      <c r="GW63" s="4">
        <f>'62'!GW1</f>
        <v>1.1105275706021538</v>
      </c>
      <c r="GX63" s="4">
        <f>'62'!GX1</f>
        <v>1.8583673867107708</v>
      </c>
      <c r="GY63" s="4">
        <f>'62'!GY1</f>
        <v>1.9092563532795868</v>
      </c>
      <c r="GZ63" s="4">
        <f>'62'!GZ1</f>
        <v>1.7134031167707533</v>
      </c>
      <c r="HA63" s="4">
        <f>'62'!HA1</f>
        <v>1.5065180478579685</v>
      </c>
      <c r="HB63" s="4">
        <f>'62'!HB1</f>
        <v>1.723308717420446</v>
      </c>
      <c r="HC63" s="4">
        <f>'62'!HC1</f>
        <v>0.53462394997059159</v>
      </c>
      <c r="HD63" s="4">
        <f>'62'!HD1</f>
        <v>0.50726393110615342</v>
      </c>
      <c r="HE63" s="4">
        <f>'62'!HE1</f>
        <v>0.54996171844690189</v>
      </c>
      <c r="HF63" s="4">
        <f>'62'!HF1</f>
        <v>0.56539708163826619</v>
      </c>
      <c r="HG63" s="4">
        <f>'62'!HG1</f>
        <v>0.56613750663511797</v>
      </c>
      <c r="HH63" s="4">
        <f>'62'!HH1</f>
        <v>0.12977885915655807</v>
      </c>
      <c r="HI63" s="4">
        <f>'62'!HI1</f>
        <v>0.11438740729443395</v>
      </c>
      <c r="HJ63" s="4">
        <f>'62'!HJ1</f>
        <v>8.7433007282078395E-2</v>
      </c>
      <c r="HK63" s="4">
        <f>'62'!HK1</f>
        <v>7.1459774102910267E-2</v>
      </c>
      <c r="HL63" s="4">
        <f>'62'!HL1</f>
        <v>6.2554542919092043E-2</v>
      </c>
      <c r="HM63" s="4">
        <f>'62'!HM1</f>
        <v>1.105526594042251</v>
      </c>
      <c r="HN63" s="4">
        <f>'62'!HN1</f>
        <v>1.1544418867777302</v>
      </c>
      <c r="HO63" s="4">
        <f>'62'!HO1</f>
        <v>1.0651885066074305</v>
      </c>
      <c r="HP63" s="4">
        <f>'62'!HP1</f>
        <v>0.89199508872474031</v>
      </c>
      <c r="HQ63" s="4">
        <f>'62'!HQ1</f>
        <v>1.2290217811805562</v>
      </c>
      <c r="HR63" s="4">
        <f>'62'!HR1</f>
        <v>1.7194610729606734</v>
      </c>
      <c r="HS63" s="4">
        <f>'62'!HS1</f>
        <v>1.9890333228064099</v>
      </c>
      <c r="HT63" s="4">
        <f>'62'!HT1</f>
        <v>1.7435717387863119</v>
      </c>
      <c r="HU63" s="4">
        <f>'62'!HU1</f>
        <v>1.728981253146519</v>
      </c>
      <c r="HV63" s="4">
        <f>'62'!HV1</f>
        <v>1.7479195110851049</v>
      </c>
      <c r="HW63" s="4">
        <f>'62'!HW1</f>
        <v>1.1419403236021726</v>
      </c>
      <c r="HX63" s="4">
        <f>'62'!HX1</f>
        <v>1.0995921741108263</v>
      </c>
      <c r="HY63" s="4">
        <f>'62'!HY1</f>
        <v>0.92899104084731599</v>
      </c>
      <c r="HZ63" s="4">
        <f>'62'!HZ1</f>
        <v>0.77215815305855606</v>
      </c>
      <c r="IA63" s="4">
        <f>'62'!IA1</f>
        <v>0.89381585657033502</v>
      </c>
      <c r="IB63" s="4">
        <f>'62'!IB1</f>
        <v>1.8704736292771911</v>
      </c>
      <c r="IC63" s="4">
        <f>'62'!IC1</f>
        <v>1.9713603484863846</v>
      </c>
      <c r="ID63" s="4">
        <f>'62'!ID1</f>
        <v>1.8183083775794635</v>
      </c>
      <c r="IE63" s="4">
        <f>'62'!IE1</f>
        <v>1.7686684853456445</v>
      </c>
      <c r="IF63" s="4">
        <f>'62'!IF1</f>
        <v>1.7663553258351972</v>
      </c>
      <c r="IG63" s="4">
        <f>'62'!IG1</f>
        <v>8.9773965457285261</v>
      </c>
      <c r="IH63" s="4">
        <f>'62'!IH1</f>
        <v>7.1739517295072854</v>
      </c>
      <c r="II63" s="4">
        <f>'62'!II1</f>
        <v>6.6560376372190273</v>
      </c>
      <c r="IJ63" s="4">
        <f>'62'!IJ1</f>
        <v>10.119908350305499</v>
      </c>
      <c r="IK63" s="4">
        <f>'62'!IK1</f>
        <v>8.7349246231155782</v>
      </c>
      <c r="IL63" s="4">
        <f>'62'!IL1</f>
        <v>0.12977885915655807</v>
      </c>
      <c r="IM63" s="4">
        <f>'62'!IM1</f>
        <v>0.11438740729443395</v>
      </c>
      <c r="IN63" s="4">
        <f>'62'!IN1</f>
        <v>8.7433007282078395E-2</v>
      </c>
      <c r="IO63" s="4">
        <f>'62'!IO1</f>
        <v>7.1459774102910267E-2</v>
      </c>
      <c r="IP63" s="4">
        <f>'62'!IP1</f>
        <v>6.2554542919092043E-2</v>
      </c>
      <c r="IQ63" s="4">
        <f>'62'!IQ1</f>
        <v>1.105526594042251</v>
      </c>
      <c r="IR63" s="4">
        <f>'62'!IR1</f>
        <v>1.1544418867777302</v>
      </c>
      <c r="IS63" s="4">
        <f>'62'!IS1</f>
        <v>1.0651885066074305</v>
      </c>
      <c r="IT63" s="4">
        <f>'62'!IT1</f>
        <v>0.89199508872474031</v>
      </c>
      <c r="IU63" s="4">
        <f>'62'!IU1</f>
        <v>1.2290217811805562</v>
      </c>
      <c r="IV63" s="4">
        <f>'62'!IV1</f>
        <v>1.7194610729606734</v>
      </c>
      <c r="IW63" s="4">
        <f>'62'!IW1</f>
        <v>1.9890333228064099</v>
      </c>
      <c r="IX63" s="4">
        <f>'62'!IX1</f>
        <v>1.7435717387863119</v>
      </c>
      <c r="IY63" s="4">
        <f>'62'!IY1</f>
        <v>1.728981253146519</v>
      </c>
      <c r="IZ63" s="4">
        <f>'62'!IZ1</f>
        <v>1.7479195110851049</v>
      </c>
      <c r="JA63" s="4">
        <f>'62'!JA1</f>
        <v>1.4979026428442168</v>
      </c>
      <c r="JB63" s="4">
        <f>'62'!JB1</f>
        <v>1.4130793463536027</v>
      </c>
      <c r="JC63" s="4">
        <f>'62'!JC1</f>
        <v>1.225970025998167</v>
      </c>
      <c r="JD63" s="4">
        <f>'62'!JD1</f>
        <v>1.2577728330059441</v>
      </c>
      <c r="JE63" s="4">
        <f>'62'!JE1</f>
        <v>1.2396443155716159</v>
      </c>
      <c r="JF63" s="4">
        <f>'62'!JF1</f>
        <v>0.46201293968017776</v>
      </c>
      <c r="JG63" s="4">
        <f>'62'!JG1</f>
        <v>0.43522758307589177</v>
      </c>
      <c r="JH63" s="4">
        <f>'62'!JH1</f>
        <v>0.38474677525123341</v>
      </c>
      <c r="JI63" s="4">
        <f>'62'!JI1</f>
        <v>0.35888622631774802</v>
      </c>
      <c r="JJ63" s="4">
        <f>'62'!JJ1</f>
        <v>0.43271540516954415</v>
      </c>
      <c r="JK63" s="4">
        <f>'62'!JK1</f>
        <v>4.1851645816938481</v>
      </c>
      <c r="JL63" s="4">
        <f>'62'!JL1</f>
        <v>3.0475715710012818</v>
      </c>
      <c r="JM63" s="4">
        <f>'62'!JM1</f>
        <v>15.017682833341851</v>
      </c>
      <c r="JN63" s="4">
        <f>'62'!JN1</f>
        <v>21.449374288964734</v>
      </c>
      <c r="JO63" s="4">
        <f>'62'!JO1</f>
        <v>2.8826558691721047</v>
      </c>
      <c r="JP63" s="4">
        <f>'62'!JP1</f>
        <v>0.12977885915655807</v>
      </c>
      <c r="JQ63" s="4">
        <f>'62'!JQ1</f>
        <v>0.11438740729443395</v>
      </c>
      <c r="JR63" s="4">
        <f>'62'!JR1</f>
        <v>8.7433007282078395E-2</v>
      </c>
      <c r="JS63" s="4">
        <f>'62'!JS1</f>
        <v>7.1459774102910267E-2</v>
      </c>
      <c r="JT63" s="4">
        <f>'62'!JT1</f>
        <v>6.2554542919092043E-2</v>
      </c>
      <c r="JU63" s="4">
        <f>'62'!JU1</f>
        <v>0.11550860805717286</v>
      </c>
      <c r="JV63" s="4">
        <f>'62'!JV1</f>
        <v>0.13191500021920075</v>
      </c>
      <c r="JW63" s="4">
        <f>'62'!JW1</f>
        <v>3.1583212006366032E-2</v>
      </c>
      <c r="JX63" s="4">
        <f>'62'!JX1</f>
        <v>2.5750846643308296E-2</v>
      </c>
      <c r="JY63" s="4">
        <f>'62'!JY1</f>
        <v>0.15096287943977924</v>
      </c>
      <c r="JZ63" s="4">
        <f>'62'!JZ1</f>
        <v>4</v>
      </c>
      <c r="KA63" s="4">
        <f>'62'!KA1</f>
        <v>4</v>
      </c>
      <c r="KB63" s="4">
        <f>'62'!KB1</f>
        <v>4</v>
      </c>
      <c r="KC63" s="4">
        <f>'62'!KC1</f>
        <v>4</v>
      </c>
      <c r="KD63" s="4">
        <f>'62'!KD1</f>
        <v>4</v>
      </c>
      <c r="KE63" s="4">
        <f>'62'!KE1</f>
        <v>1</v>
      </c>
      <c r="KF63" s="4">
        <f>'62'!KF1</f>
        <v>1</v>
      </c>
      <c r="KG63" s="4">
        <f>'62'!KG1</f>
        <v>3</v>
      </c>
      <c r="KH63" s="4">
        <f>'62'!KH1</f>
        <v>3</v>
      </c>
      <c r="KI63" s="4">
        <f>'62'!KI1</f>
        <v>0</v>
      </c>
      <c r="KJ63" s="4">
        <f>'62'!KJ1</f>
        <v>3</v>
      </c>
      <c r="KK63" s="4">
        <f>'62'!KK1</f>
        <v>2</v>
      </c>
      <c r="KL63" s="4">
        <f>'62'!KL1</f>
        <v>2</v>
      </c>
      <c r="KM63" s="4">
        <f>'62'!KM1</f>
        <v>1</v>
      </c>
      <c r="KN63" s="4">
        <f>'62'!KN1</f>
        <v>1</v>
      </c>
      <c r="KO63" s="4">
        <f>'62'!KO1</f>
        <v>4</v>
      </c>
      <c r="KP63" s="4">
        <f>'62'!KP1</f>
        <v>4</v>
      </c>
      <c r="KQ63" s="4">
        <f>'62'!KQ1</f>
        <v>1</v>
      </c>
      <c r="KR63" s="4">
        <f>'62'!KR1</f>
        <v>1</v>
      </c>
      <c r="KS63" s="4">
        <f>'62'!KS1</f>
        <v>4</v>
      </c>
      <c r="KT63" s="4">
        <f>'62'!KT1</f>
        <v>2.5</v>
      </c>
      <c r="KU63" s="4">
        <f>'62'!KU1</f>
        <v>2.5</v>
      </c>
      <c r="KV63" s="4">
        <f>'62'!KV1</f>
        <v>3.5</v>
      </c>
      <c r="KW63" s="4">
        <f>'62'!KW1</f>
        <v>3.5</v>
      </c>
      <c r="KX63" s="4">
        <f>'62'!KX1</f>
        <v>2</v>
      </c>
      <c r="KY63" s="4">
        <f>'62'!KY1</f>
        <v>3.5</v>
      </c>
      <c r="KZ63" s="4">
        <f>'62'!KZ1</f>
        <v>3</v>
      </c>
      <c r="LA63" s="4">
        <f>'62'!LA1</f>
        <v>1.5</v>
      </c>
      <c r="LB63" s="4">
        <f>'62'!LB1</f>
        <v>1</v>
      </c>
      <c r="LC63" s="4">
        <f>'62'!LC1</f>
        <v>2.5</v>
      </c>
      <c r="LD63" s="4">
        <f>'62'!LD1</f>
        <v>3</v>
      </c>
      <c r="LE63" s="4">
        <f>'62'!LE1</f>
        <v>2.75</v>
      </c>
      <c r="LF63" s="4">
        <f>'62'!LF1</f>
        <v>2.5</v>
      </c>
      <c r="LG63" s="4">
        <f>'62'!LG1</f>
        <v>2.25</v>
      </c>
      <c r="LH63" s="4">
        <f>'62'!LH1</f>
        <v>2.25</v>
      </c>
      <c r="LI63" s="4">
        <f>'62'!LI1</f>
        <v>1.5745335762296626</v>
      </c>
      <c r="LJ63" s="4">
        <f>'62'!LJ1</f>
        <v>1.4153964161923052</v>
      </c>
      <c r="LK63" s="4">
        <f>'62'!LK1</f>
        <v>1.4652810920716279</v>
      </c>
      <c r="LL63" s="4">
        <f>'62'!LL1</f>
        <v>1.3219133636158971</v>
      </c>
      <c r="LM63" s="4">
        <f>'62'!LM1</f>
        <v>1.5771106757277416</v>
      </c>
      <c r="LN63" s="4">
        <f>'62'!LN1</f>
        <v>0.54540234503107765</v>
      </c>
      <c r="LO63" s="4">
        <f>'62'!LO1</f>
        <v>0.56127343130492335</v>
      </c>
      <c r="LP63" s="4">
        <f>'62'!LP1</f>
        <v>0.48449635421291165</v>
      </c>
      <c r="LQ63" s="4">
        <f>'62'!LQ1</f>
        <v>0.49455620511141551</v>
      </c>
      <c r="LR63" s="4">
        <f>'62'!LR1</f>
        <v>0.54286009900498666</v>
      </c>
      <c r="LS63" s="4">
        <f>'62'!LS1</f>
        <v>0.53134294844403784</v>
      </c>
      <c r="LT63" s="4">
        <f>'62'!LT1</f>
        <v>0.54785043679351353</v>
      </c>
      <c r="LU63" s="4">
        <f>'62'!LU1</f>
        <v>0.508046851127675</v>
      </c>
      <c r="LV63" s="4">
        <f>'62'!LV1</f>
        <v>0.42494305832948331</v>
      </c>
      <c r="LW63" s="4">
        <f>'62'!LW1</f>
        <v>0.58539171937274515</v>
      </c>
      <c r="LX63" s="4">
        <f>'62'!LX1</f>
        <v>1.5514281051085359</v>
      </c>
      <c r="LY63" s="4">
        <f>'62'!LY1</f>
        <v>1.4451484615980148</v>
      </c>
      <c r="LZ63" s="4">
        <f>'62'!LZ1</f>
        <v>1.2700769659788065</v>
      </c>
      <c r="MA63" s="4">
        <f>'62'!MA1</f>
        <v>1.100592071649686</v>
      </c>
      <c r="MB63" s="4">
        <f>'62'!MB1</f>
        <v>0.92189181181680679</v>
      </c>
      <c r="MC63" s="4">
        <f>'62'!MC1</f>
        <v>1.1349300005475296</v>
      </c>
      <c r="MD63" s="4">
        <f>'62'!MD1</f>
        <v>1.0707899418656577</v>
      </c>
      <c r="ME63" s="4">
        <f>'62'!ME1</f>
        <v>0.97724827350138421</v>
      </c>
      <c r="MF63" s="4">
        <f>'62'!MF1</f>
        <v>0.87916291368794752</v>
      </c>
      <c r="MG63" s="4">
        <f>'62'!MG1</f>
        <v>0.87670937716101738</v>
      </c>
      <c r="MH63" s="4">
        <f>'62'!MH1</f>
        <v>1.5745335762296626</v>
      </c>
      <c r="MI63" s="4">
        <f>'62'!MI1</f>
        <v>1.4153964161923052</v>
      </c>
      <c r="MJ63" s="4">
        <f>'62'!MJ1</f>
        <v>1.4652810920716279</v>
      </c>
      <c r="MK63" s="4">
        <f>'62'!MK1</f>
        <v>1.3219133636158971</v>
      </c>
      <c r="ML63" s="4">
        <f>'62'!ML1</f>
        <v>1.5771106757277416</v>
      </c>
      <c r="MM63" s="4">
        <f>'62'!MM1</f>
        <v>0.92402587936035552</v>
      </c>
      <c r="MN63" s="4">
        <f>'62'!MN1</f>
        <v>0.87045516615178353</v>
      </c>
      <c r="MO63" s="4">
        <f>'62'!MO1</f>
        <v>0.76949355050246682</v>
      </c>
      <c r="MP63" s="4">
        <f>'62'!MP1</f>
        <v>0.71777245263549605</v>
      </c>
      <c r="MQ63" s="4">
        <f>'62'!MQ1</f>
        <v>0.86543081033908831</v>
      </c>
      <c r="MR63" s="4">
        <f>'62'!MR1</f>
        <v>0.86418302005660608</v>
      </c>
      <c r="MS63" s="4">
        <f>'62'!MS1</f>
        <v>0.85799039984337688</v>
      </c>
      <c r="MT63" s="4">
        <f>'62'!MT1</f>
        <v>0.69958828468600076</v>
      </c>
      <c r="MU63" s="4">
        <f>'62'!MU1</f>
        <v>0.63475075831282546</v>
      </c>
      <c r="MV63" s="4">
        <f>'62'!MV1</f>
        <v>0.76432916049215949</v>
      </c>
      <c r="MW63" s="4">
        <f>'62'!MW1</f>
        <v>0.48670543331104116</v>
      </c>
      <c r="MX63" s="4">
        <f>'62'!MX1</f>
        <v>0.57444606310041668</v>
      </c>
      <c r="MY63" s="4">
        <f>'62'!MY1</f>
        <v>0.47288136281167176</v>
      </c>
      <c r="MZ63" s="4">
        <f>'62'!MZ1</f>
        <v>0.47466230918228902</v>
      </c>
      <c r="NA63" s="4">
        <f>'62'!NA1</f>
        <v>0.48176754870727956</v>
      </c>
      <c r="NB63" s="4">
        <f>'62'!NB1</f>
        <v>0.302712532432453</v>
      </c>
      <c r="NC63" s="4">
        <f>'62'!NC1</f>
        <v>0.24833287091475204</v>
      </c>
      <c r="ND63" s="4">
        <f>'62'!ND1</f>
        <v>0.22771422261052443</v>
      </c>
      <c r="NE63" s="4">
        <f>'62'!NE1</f>
        <v>0.24126585517655658</v>
      </c>
      <c r="NF63" s="4">
        <f>'62'!NF1</f>
        <v>0.28177836929999683</v>
      </c>
      <c r="NG63" s="4">
        <f>'62'!NG1</f>
        <v>8.6384915262531198E-2</v>
      </c>
      <c r="NH63" s="4">
        <f>'62'!NH1</f>
        <v>0.29821415837246973</v>
      </c>
      <c r="NI63" s="4">
        <f>'62'!NI1</f>
        <v>0.21525085946917885</v>
      </c>
      <c r="NJ63" s="4">
        <f>'62'!NJ1</f>
        <v>0.27052810321435583</v>
      </c>
      <c r="NK63" s="4">
        <f>'62'!NK1</f>
        <v>0.34371410614827819</v>
      </c>
      <c r="NL63" s="4">
        <f>'62'!NL1</f>
        <v>0.54540234503107765</v>
      </c>
      <c r="NM63" s="4">
        <f>'62'!NM1</f>
        <v>0.56127343130492335</v>
      </c>
      <c r="NN63" s="4">
        <f>'62'!NN1</f>
        <v>0.48449635421291176</v>
      </c>
      <c r="NO63" s="4">
        <f>'62'!NO1</f>
        <v>0.49455620511141551</v>
      </c>
      <c r="NP63" s="4">
        <f>'62'!NP1</f>
        <v>0.54286009900498666</v>
      </c>
      <c r="NQ63" s="4">
        <f>'62'!NQ1</f>
        <v>0.68778442918426941</v>
      </c>
      <c r="NR63" s="4">
        <f>'62'!NR1</f>
        <v>0.79561332912256399</v>
      </c>
      <c r="NS63" s="4">
        <f>'62'!NS1</f>
        <v>0.6974286955145248</v>
      </c>
      <c r="NT63" s="4">
        <f>'62'!NT1</f>
        <v>0.69159250125860761</v>
      </c>
      <c r="NU63" s="4">
        <f>'62'!NU1</f>
        <v>0.69916780443404192</v>
      </c>
      <c r="NV63" s="4">
        <f>'62'!NV1</f>
        <v>0.98449912780322035</v>
      </c>
      <c r="NW63" s="4">
        <f>'62'!NW1</f>
        <v>1.1466632557875585</v>
      </c>
      <c r="NX63" s="4">
        <f>'62'!NX1</f>
        <v>1.0472368271974126</v>
      </c>
      <c r="NY63" s="4">
        <f>'62'!NY1</f>
        <v>1.0228356142959096</v>
      </c>
      <c r="NZ63" s="4">
        <f>'62'!NZ1</f>
        <v>1.0339309812777213</v>
      </c>
      <c r="OA63" s="4">
        <f>'62'!OA1</f>
        <v>0.52665939417094387</v>
      </c>
      <c r="OB63" s="4">
        <f>'62'!OB1</f>
        <v>0.55988664295012081</v>
      </c>
      <c r="OC63" s="4">
        <f>'62'!OC1</f>
        <v>0.52385902088490466</v>
      </c>
      <c r="OD63" s="4">
        <f>'62'!OD1</f>
        <v>0.44986256698623511</v>
      </c>
      <c r="OE63" s="4">
        <f>'62'!OE1</f>
        <v>0.5552637853010769</v>
      </c>
      <c r="OF63" s="4">
        <f>'62'!OF1</f>
        <v>0.56996173585042531</v>
      </c>
      <c r="OG63" s="4">
        <f>'62'!OG1</f>
        <v>0.64321135047694333</v>
      </c>
      <c r="OH63" s="4">
        <f>'62'!OH1</f>
        <v>0.68078416062465141</v>
      </c>
      <c r="OI63" s="4">
        <f>'62'!OI1</f>
        <v>0.62674816417716062</v>
      </c>
      <c r="OJ63" s="4">
        <f>'62'!OJ1</f>
        <v>0.64160390255058819</v>
      </c>
      <c r="OK63" s="4">
        <f>'62'!OK1</f>
        <v>1.7254354203389184</v>
      </c>
      <c r="OL63" s="4">
        <f>'62'!OL1</f>
        <v>1.3669506825884514</v>
      </c>
      <c r="OM63" s="4">
        <f>'62'!OM1</f>
        <v>1.1930010830330824</v>
      </c>
      <c r="ON63" s="4">
        <f>'62'!ON1</f>
        <v>1.2195224289747468</v>
      </c>
      <c r="OO63" s="4">
        <f>'62'!OO1</f>
        <v>1.8824696958956546</v>
      </c>
      <c r="OP63" s="4">
        <f>'62'!OP1</f>
        <v>1.9719561713756744</v>
      </c>
      <c r="OQ63" s="4">
        <f>'62'!OQ1</f>
        <v>2.0545462971545092</v>
      </c>
      <c r="OR63" s="4">
        <f>'62'!OR1</f>
        <v>1.9547434749408061</v>
      </c>
      <c r="OS63" s="4">
        <f>'62'!OS1</f>
        <v>1.7999213578871485</v>
      </c>
      <c r="OT63" s="4">
        <f>'62'!OT1</f>
        <v>0.95410238202827446</v>
      </c>
      <c r="OU63" s="4">
        <f>'62'!OU1</f>
        <v>7.8674573381934243</v>
      </c>
      <c r="OV63" s="4">
        <f>'62'!OV1</f>
        <v>7.033905556664779</v>
      </c>
      <c r="OW63" s="4">
        <f>'62'!OW1</f>
        <v>6.4974099274958173</v>
      </c>
      <c r="OX63" s="4">
        <f>'62'!OX1</f>
        <v>6.1146675482623545</v>
      </c>
      <c r="OY63" s="4">
        <f>'62'!OY1</f>
        <v>9.6623992265589678</v>
      </c>
      <c r="OZ63" s="4">
        <f>'62'!OZ1</f>
        <v>1.7919496488591062</v>
      </c>
      <c r="PA63" s="4">
        <f>'62'!PA1</f>
        <v>1.5724211803178678</v>
      </c>
      <c r="PB63" s="4">
        <f>'62'!PB1</f>
        <v>1.2216450424530407</v>
      </c>
      <c r="PC63" s="4">
        <f>'62'!PC1</f>
        <v>0.98746833827397074</v>
      </c>
      <c r="PD63" s="4">
        <f>'62'!PD1</f>
        <v>0.99729197218198662</v>
      </c>
      <c r="PE63" s="4">
        <f>'62'!PE1</f>
        <v>3.3724916348406913</v>
      </c>
      <c r="PF63" s="4">
        <f>'62'!PF1</f>
        <v>2.8701650573120161</v>
      </c>
      <c r="PG63" s="4">
        <f>'62'!PG1</f>
        <v>2.404591308343794</v>
      </c>
      <c r="PH63" s="4">
        <f>'62'!PH1</f>
        <v>2.3237662527206848</v>
      </c>
      <c r="PI63" s="4">
        <f>'62'!PI1</f>
        <v>1.7036318403181343</v>
      </c>
      <c r="PJ63" s="4">
        <f>'62'!PJ1</f>
        <v>1.3729219278999143</v>
      </c>
      <c r="PK63" s="4">
        <f>'62'!PK1</f>
        <v>1.2940126103404792</v>
      </c>
      <c r="PL63" s="4">
        <f>'62'!PL1</f>
        <v>1.3729299907578558</v>
      </c>
      <c r="PM63" s="4">
        <f>'62'!PM1</f>
        <v>1.3057189515115988</v>
      </c>
      <c r="PN63" s="4">
        <f>'62'!PN1</f>
        <v>1.6575316712684749</v>
      </c>
      <c r="PO63" s="12">
        <f>'62'!PO1</f>
        <v>0.86134379286460483</v>
      </c>
      <c r="PP63" s="4">
        <f>'62'!PP1</f>
        <v>0.80433574332995583</v>
      </c>
      <c r="PQ63" s="4">
        <f>'62'!PQ1</f>
        <v>0.76113626105206333</v>
      </c>
      <c r="PR63" s="4">
        <f>'62'!PR1</f>
        <v>0.70764913681650243</v>
      </c>
      <c r="PS63" s="4">
        <f>'62'!PS1</f>
        <v>0.83275794422771476</v>
      </c>
      <c r="PT63" s="4">
        <f>'62'!PT1</f>
        <v>0.44720070767081477</v>
      </c>
      <c r="PU63" s="4">
        <f>'62'!PU1</f>
        <v>0.54494675977090135</v>
      </c>
      <c r="PV63" s="4">
        <f>'62'!PV1</f>
        <v>0.4621449593297281</v>
      </c>
      <c r="PW63" s="4">
        <f>'62'!PW1</f>
        <v>0.48219442336101426</v>
      </c>
      <c r="PX63" s="4">
        <f>'62'!PX1</f>
        <v>0.53085736955794316</v>
      </c>
      <c r="PY63" s="4">
        <f>'62'!PY1</f>
        <v>0.94068551678676249</v>
      </c>
      <c r="PZ63" s="4">
        <f>'62'!PZ1</f>
        <v>0.85668289200517178</v>
      </c>
      <c r="QA63" s="4">
        <f>'62'!QA1</f>
        <v>0.79921475484754623</v>
      </c>
      <c r="QB63" s="4">
        <f>'62'!QB1</f>
        <v>0.76537772004604754</v>
      </c>
      <c r="QC63" s="4">
        <f>'62'!QC1</f>
        <v>1.0264457945824399</v>
      </c>
      <c r="QD63" s="4">
        <f>'62'!QD1</f>
        <v>4.4866925690881594</v>
      </c>
      <c r="QE63" s="4">
        <f>'62'!QE1</f>
        <v>4.0426473667266452</v>
      </c>
      <c r="QF63" s="4">
        <f>'62'!QF1</f>
        <v>3.6714583937971024</v>
      </c>
      <c r="QG63" s="4">
        <f>'62'!QG1</f>
        <v>3.4179742189145164</v>
      </c>
      <c r="QH63" s="4">
        <f>'62'!QH1</f>
        <v>4.6795920572135463</v>
      </c>
      <c r="QI63" s="4">
        <f>'62'!QI1</f>
        <v>2.2404698982200024</v>
      </c>
      <c r="QJ63" s="4">
        <f>'62'!QJ1</f>
        <v>2.071531520948493</v>
      </c>
      <c r="QK63" s="4">
        <f>'62'!QK1</f>
        <v>1.8772799236046744</v>
      </c>
      <c r="QL63" s="4">
        <f>'62'!QL1</f>
        <v>1.7666103984746411</v>
      </c>
      <c r="QM63" s="4">
        <f>'62'!QM1</f>
        <v>2.3511126206114477</v>
      </c>
    </row>
    <row r="64" spans="1:455" x14ac:dyDescent="0.25">
      <c r="A64" s="6" t="s">
        <v>546</v>
      </c>
      <c r="B64" s="17">
        <f>MEDIAN(JA2:JA101)</f>
        <v>1.5899193652544064</v>
      </c>
      <c r="C64" s="17">
        <f t="shared" ref="C64:F64" si="48">MEDIAN(JB2:JB101)</f>
        <v>1.718302183422014</v>
      </c>
      <c r="D64" s="17">
        <f t="shared" si="48"/>
        <v>1.6376312567092939</v>
      </c>
      <c r="E64" s="17">
        <f t="shared" si="48"/>
        <v>2.0086099374234925</v>
      </c>
      <c r="F64" s="17">
        <f t="shared" si="48"/>
        <v>1.8780324854934438</v>
      </c>
      <c r="N64">
        <f>IFERROR('63'!N1,0)</f>
        <v>1595</v>
      </c>
      <c r="O64" s="4">
        <f>'63'!O1</f>
        <v>2349</v>
      </c>
      <c r="P64" s="4">
        <f>'63'!P1</f>
        <v>5697</v>
      </c>
      <c r="Q64" s="4">
        <f>'63'!Q1</f>
        <v>40479</v>
      </c>
      <c r="R64" s="4">
        <f>'63'!R1</f>
        <v>35289</v>
      </c>
      <c r="S64" s="4">
        <f>'63'!S1</f>
        <v>13237</v>
      </c>
      <c r="T64" s="4">
        <f>'63'!T1</f>
        <v>10750</v>
      </c>
      <c r="U64" s="4">
        <f>'63'!U1</f>
        <v>11376</v>
      </c>
      <c r="V64" s="4">
        <f>'63'!V1</f>
        <v>60796</v>
      </c>
      <c r="W64" s="4">
        <f>'63'!W1</f>
        <v>43987</v>
      </c>
      <c r="X64" s="7">
        <f>'63'!X1</f>
        <v>1.2918499143273653E-2</v>
      </c>
      <c r="Y64" s="7">
        <f>'63'!Y1</f>
        <v>-0.22934498842447873</v>
      </c>
      <c r="Z64" s="7">
        <f>'63'!Z1</f>
        <v>8.1055168699412147E-3</v>
      </c>
      <c r="AA64" s="7">
        <f>'63'!AA1</f>
        <v>9.1605424732359719E-2</v>
      </c>
      <c r="AB64" s="7">
        <f>'63'!AB1</f>
        <v>9.4888981985756186E-3</v>
      </c>
      <c r="AC64" s="7">
        <f>'63'!AC1</f>
        <v>-0.29887343422042995</v>
      </c>
      <c r="AD64" s="7">
        <f>'63'!AD1</f>
        <v>-6.3830511689897292E-3</v>
      </c>
      <c r="AE64" s="7">
        <f>'63'!AE1</f>
        <v>6.08844853832856E-2</v>
      </c>
      <c r="AF64" s="7">
        <f>'63'!AF1</f>
        <v>9.1833826970735798E-3</v>
      </c>
      <c r="AG64" s="7">
        <f>'63'!AG1</f>
        <v>9.1145946793771398E-3</v>
      </c>
      <c r="AH64" s="7">
        <f>'63'!AH1</f>
        <v>2.2734159165849747E-2</v>
      </c>
      <c r="AI64" s="7">
        <f>'63'!AI1</f>
        <v>0.22200502044661283</v>
      </c>
      <c r="AJ64" s="4">
        <f>'63'!AJ1</f>
        <v>124054</v>
      </c>
      <c r="AK64" s="4">
        <f>'63'!AK1</f>
        <v>547291</v>
      </c>
      <c r="AL64" s="4">
        <f>'63'!AL1</f>
        <v>147021</v>
      </c>
      <c r="AM64" s="4">
        <f>'63'!AM1</f>
        <v>329180</v>
      </c>
      <c r="AN64" s="4">
        <f>'63'!AN1</f>
        <v>292317</v>
      </c>
      <c r="AO64" s="4">
        <f>'63'!AO1</f>
        <v>5.7974969300802525E-3</v>
      </c>
      <c r="AP64" s="4">
        <f>'63'!AP1</f>
        <v>1.4610478776967441E-2</v>
      </c>
      <c r="AQ64" s="4">
        <f>'63'!AQ1</f>
        <v>1.0796103067396442E-2</v>
      </c>
      <c r="AR64" s="4">
        <f>'63'!AR1</f>
        <v>1.2721790061487093E-2</v>
      </c>
      <c r="AS64" s="4">
        <f>'63'!AS1</f>
        <v>3.471689006866595E-3</v>
      </c>
      <c r="AT64" s="4">
        <f>'63'!AT1</f>
        <v>0.27463316009476441</v>
      </c>
      <c r="AU64" s="4">
        <f>'63'!AU1</f>
        <v>0.36867352232156481</v>
      </c>
      <c r="AV64" s="4">
        <f>'63'!AV1</f>
        <v>0.28938499285502439</v>
      </c>
      <c r="AW64" s="4">
        <f>'63'!AW1</f>
        <v>0.37038075635294976</v>
      </c>
      <c r="AX64" s="4">
        <f>'63'!AX1</f>
        <v>0.36346700889951661</v>
      </c>
      <c r="AY64" s="4">
        <f>'63'!AY1</f>
        <v>1.1746939383039159</v>
      </c>
      <c r="AZ64" s="4">
        <f>'63'!AZ1</f>
        <v>1.3503280339324402</v>
      </c>
      <c r="BA64" s="4">
        <f>'63'!BA1</f>
        <v>1.4813174616013733</v>
      </c>
      <c r="BB64" s="4">
        <f>'63'!BB1</f>
        <v>1.3734504373641123</v>
      </c>
      <c r="BC64" s="4">
        <f>'63'!BC1</f>
        <v>1.187193324996892</v>
      </c>
      <c r="BD64" s="4">
        <f>'63'!BD1</f>
        <v>70420</v>
      </c>
      <c r="BE64" s="4">
        <f>'63'!BE1</f>
        <v>114806</v>
      </c>
      <c r="BF64" s="4">
        <f>'63'!BF1</f>
        <v>214219</v>
      </c>
      <c r="BG64" s="4">
        <f>'63'!BG1</f>
        <v>199762</v>
      </c>
      <c r="BH64" s="4">
        <f>'63'!BH1</f>
        <v>102394</v>
      </c>
      <c r="BI64" s="4">
        <f>'63'!BI1</f>
        <v>6.2444476001136042</v>
      </c>
      <c r="BJ64" s="4">
        <f>'63'!BJ1</f>
        <v>6.4329042036130515</v>
      </c>
      <c r="BK64" s="4">
        <f>'63'!BK1</f>
        <v>2.6162151816598902</v>
      </c>
      <c r="BL64" s="4">
        <f>'63'!BL1</f>
        <v>4.3657652606601856</v>
      </c>
      <c r="BM64" s="4">
        <f>'63'!BM1</f>
        <v>10.819423013067173</v>
      </c>
      <c r="BN64" s="4">
        <f>'63'!BN1</f>
        <v>58.451927756325411</v>
      </c>
      <c r="BO64" s="4">
        <f>'63'!BO1</f>
        <v>56.739536055114442</v>
      </c>
      <c r="BP64" s="4">
        <f>'63'!BP1</f>
        <v>139.51451797952691</v>
      </c>
      <c r="BQ64" s="4">
        <f>'63'!BQ1</f>
        <v>83.60504475332354</v>
      </c>
      <c r="BR64" s="4">
        <f>'63'!BR1</f>
        <v>33.735625232433442</v>
      </c>
      <c r="BS64" s="4">
        <f>'63'!BS1</f>
        <v>1.9355104893747149E-3</v>
      </c>
      <c r="BT64" s="4">
        <f>'63'!BT1</f>
        <v>2.8873029959609717E-3</v>
      </c>
      <c r="BU64" s="4">
        <f>'63'!BU1</f>
        <v>5.3965421208779967E-3</v>
      </c>
      <c r="BV64" s="4">
        <f>'63'!BV1</f>
        <v>3.8654950209513476E-2</v>
      </c>
      <c r="BW64" s="4">
        <f>'63'!BW1</f>
        <v>3.6785814804390658E-2</v>
      </c>
      <c r="BX64" s="4">
        <f>'63'!BX1</f>
        <v>1.606291683250978E-2</v>
      </c>
      <c r="BY64" s="4">
        <f>'63'!BY1</f>
        <v>1.3213498172235183E-2</v>
      </c>
      <c r="BZ64" s="4">
        <f>'63'!BZ1</f>
        <v>1.077603355575006E-2</v>
      </c>
      <c r="CA64" s="4">
        <f>'63'!CA1</f>
        <v>5.8056433037811737E-2</v>
      </c>
      <c r="CB64" s="4">
        <f>'63'!CB1</f>
        <v>4.5852748329528514E-2</v>
      </c>
      <c r="CC64" s="4">
        <f>'63'!CC1</f>
        <v>6.823792146007761E-3</v>
      </c>
      <c r="CD64" s="4">
        <f>'63'!CD1</f>
        <v>1.0141873979983939E-2</v>
      </c>
      <c r="CE64" s="4">
        <f>'63'!CE1</f>
        <v>2.4821150042261743E-2</v>
      </c>
      <c r="CF64" s="4">
        <f>'63'!CF1</f>
        <v>0.18037162463238571</v>
      </c>
      <c r="CG64" s="4">
        <f>'63'!CG1</f>
        <v>0.19215459926272399</v>
      </c>
      <c r="CH64" s="4">
        <f>'63'!CH1</f>
        <v>3.6271928029217664E-3</v>
      </c>
      <c r="CI64" s="4">
        <f>'63'!CI1</f>
        <v>3.1806167878072294E-3</v>
      </c>
      <c r="CJ64" s="4">
        <f>'63'!CJ1</f>
        <v>1.0165172907860389E-2</v>
      </c>
      <c r="CK64" s="4">
        <f>'63'!CK1</f>
        <v>4.6414803569258145E-2</v>
      </c>
      <c r="CL64" s="4">
        <f>'63'!CL1</f>
        <v>3.1853762804149317E-2</v>
      </c>
      <c r="CM64" s="4">
        <f>'63'!CM1</f>
        <v>0.99637280719707821</v>
      </c>
      <c r="CN64" s="4">
        <f>'63'!CN1</f>
        <v>0.99681938321219277</v>
      </c>
      <c r="CO64" s="4">
        <f>'63'!CO1</f>
        <v>0.98983482709213966</v>
      </c>
      <c r="CP64" s="4">
        <f>'63'!CP1</f>
        <v>0.9535851964307418</v>
      </c>
      <c r="CQ64" s="4">
        <f>'63'!CQ1</f>
        <v>0.96814623719585069</v>
      </c>
      <c r="CR64" s="4">
        <f>'63'!CR1</f>
        <v>3.0394615484293894E-3</v>
      </c>
      <c r="CS64" s="4">
        <f>'63'!CS1</f>
        <v>3.5248200451068927E-3</v>
      </c>
      <c r="CT64" s="4">
        <f>'63'!CT1</f>
        <v>9.1556165537147183E-3</v>
      </c>
      <c r="CU64" s="4">
        <f>'63'!CU1</f>
        <v>4.5299551805368266E-2</v>
      </c>
      <c r="CV64" s="4">
        <f>'63'!CV1</f>
        <v>2.8944152360955044E-2</v>
      </c>
      <c r="CW64" s="4">
        <f>'63'!CW1</f>
        <v>0.5336111407741071</v>
      </c>
      <c r="CX64" s="4">
        <f>'63'!CX1</f>
        <v>0.90778084522138447</v>
      </c>
      <c r="CY64" s="4">
        <f>'63'!CY1</f>
        <v>0.53088542317908149</v>
      </c>
      <c r="CZ64" s="4">
        <f>'63'!CZ1</f>
        <v>0.83281512011214798</v>
      </c>
      <c r="DA64" s="4">
        <f>'63'!DA1</f>
        <v>1.1548342037506125</v>
      </c>
      <c r="DB64" s="4">
        <f>'63'!DB1</f>
        <v>684.01870221543027</v>
      </c>
      <c r="DC64" s="4">
        <f>'63'!DC1</f>
        <v>402.07942469967611</v>
      </c>
      <c r="DD64" s="4">
        <f>'63'!DD1</f>
        <v>687.53064986091351</v>
      </c>
      <c r="DE64" s="4">
        <f>'63'!DE1</f>
        <v>438.27254235111462</v>
      </c>
      <c r="DF64" s="4">
        <f>'63'!DF1</f>
        <v>316.06268572109428</v>
      </c>
      <c r="DG64" s="4">
        <f>'63'!DG1</f>
        <v>1.211992756718915</v>
      </c>
      <c r="DH64" s="4">
        <f>'63'!DH1</f>
        <v>2.2957432125782566</v>
      </c>
      <c r="DI64" s="4">
        <f>'63'!DI1</f>
        <v>1.0564609013159507</v>
      </c>
      <c r="DJ64" s="4">
        <f>'63'!DJ1</f>
        <v>1.6254074635961913</v>
      </c>
      <c r="DK64" s="4">
        <f>'63'!DK1</f>
        <v>2.4587338400932142</v>
      </c>
      <c r="DL64" s="4">
        <f>'63'!DL1</f>
        <v>301.15691531698707</v>
      </c>
      <c r="DM64" s="4">
        <f>'63'!DM1</f>
        <v>158.98990705937152</v>
      </c>
      <c r="DN64" s="4">
        <f>'63'!DN1</f>
        <v>345.49314560089073</v>
      </c>
      <c r="DO64" s="4">
        <f>'63'!DO1</f>
        <v>224.55907713899788</v>
      </c>
      <c r="DP64" s="4">
        <f>'63'!DP1</f>
        <v>148.45039102978399</v>
      </c>
      <c r="DQ64" s="4">
        <f>'63'!DQ1</f>
        <v>4.0577471417102675</v>
      </c>
      <c r="DR64" s="4">
        <f>'63'!DR1</f>
        <v>6.3650435232267517</v>
      </c>
      <c r="DS64" s="4">
        <f>'63'!DS1</f>
        <v>4.5200296795735175</v>
      </c>
      <c r="DT64" s="4">
        <f>'63'!DT1</f>
        <v>4.5585239003737295</v>
      </c>
      <c r="DU64" s="4">
        <f>'63'!DU1</f>
        <v>5.6259724958865709</v>
      </c>
      <c r="DV64" s="4">
        <f>'63'!DV1</f>
        <v>89.951391068236717</v>
      </c>
      <c r="DW64" s="4">
        <f>'63'!DW1</f>
        <v>57.3444625583587</v>
      </c>
      <c r="DX64" s="4">
        <f>'63'!DX1</f>
        <v>80.751682151440917</v>
      </c>
      <c r="DY64" s="4">
        <f>'63'!DY1</f>
        <v>80.069778721589145</v>
      </c>
      <c r="DZ64" s="4">
        <f>'63'!DZ1</f>
        <v>64.877672307653427</v>
      </c>
      <c r="EA64" s="4">
        <f>'63'!EA1</f>
        <v>0.81780394680314894</v>
      </c>
      <c r="EB64" s="4">
        <f>'63'!EB1</f>
        <v>1.4825961532670731</v>
      </c>
      <c r="EC64" s="4">
        <f>'63'!EC1</f>
        <v>0.81485676399900553</v>
      </c>
      <c r="ED64" s="4">
        <f>'63'!ED1</f>
        <v>1.3846595960878954</v>
      </c>
      <c r="EE64" s="4">
        <f>'63'!EE1</f>
        <v>1.717406536985248</v>
      </c>
      <c r="EF64" s="4">
        <f>'63'!EF1</f>
        <v>446.31723951297829</v>
      </c>
      <c r="EG64" s="4">
        <f>'63'!EG1</f>
        <v>246.18976596943142</v>
      </c>
      <c r="EH64" s="4">
        <f>'63'!EH1</f>
        <v>447.93148455775162</v>
      </c>
      <c r="EI64" s="4">
        <f>'63'!EI1</f>
        <v>263.60269414319686</v>
      </c>
      <c r="EJ64" s="4">
        <f>'63'!EJ1</f>
        <v>212.52976050779714</v>
      </c>
      <c r="EK64" s="4">
        <f>'63'!EK1</f>
        <v>0.70177848537506426</v>
      </c>
      <c r="EL64" s="4">
        <f>'63'!EL1</f>
        <v>0.70416268213117128</v>
      </c>
      <c r="EM64" s="4">
        <f>'63'!EM1</f>
        <v>0.7739922097310159</v>
      </c>
      <c r="EN64" s="4">
        <f>'63'!EN1</f>
        <v>0.78527828813928346</v>
      </c>
      <c r="EO64" s="4">
        <f>'63'!EO1</f>
        <v>0.80801826312662228</v>
      </c>
      <c r="EP64" s="4">
        <f>'63'!EP1</f>
        <v>0.28364147792911298</v>
      </c>
      <c r="EQ64" s="4">
        <f>'63'!EQ1</f>
        <v>0.28469127122456556</v>
      </c>
      <c r="ER64" s="4">
        <f>'63'!ER1</f>
        <v>0.21741708630299447</v>
      </c>
      <c r="ES64" s="4">
        <f>'63'!ES1</f>
        <v>0.21430726860888399</v>
      </c>
      <c r="ET64" s="4">
        <f>'63'!ET1</f>
        <v>0.19143863818786419</v>
      </c>
      <c r="EU64" s="4">
        <f>'63'!EU1</f>
        <v>3.5255774553886567</v>
      </c>
      <c r="EV64" s="4">
        <f>'63'!EV1</f>
        <v>3.5125769599419723</v>
      </c>
      <c r="EW64" s="4">
        <f>'63'!EW1</f>
        <v>4.5994545185211004</v>
      </c>
      <c r="EX64" s="4">
        <f>'63'!EX1</f>
        <v>4.6661973086177699</v>
      </c>
      <c r="EY64" s="4">
        <f>'63'!EY1</f>
        <v>5.2236059003860627</v>
      </c>
      <c r="EZ64" s="4">
        <f>'63'!EZ1</f>
        <v>2.4741744067151248</v>
      </c>
      <c r="FA64" s="4">
        <f>'63'!FA1</f>
        <v>2.4734256133048951</v>
      </c>
      <c r="FB64" s="4">
        <f>'63'!FB1</f>
        <v>3.5599419663474525</v>
      </c>
      <c r="FC64" s="4">
        <f>'63'!FC1</f>
        <v>3.6642634346314944</v>
      </c>
      <c r="FD64" s="4">
        <f>'63'!FD1</f>
        <v>4.2207689668879222</v>
      </c>
      <c r="FE64" s="4">
        <f>'63'!FE1</f>
        <v>0.30933221676626954</v>
      </c>
      <c r="FF64" s="4">
        <f>'63'!FF1</f>
        <v>0.11565774693828478</v>
      </c>
      <c r="FG64" s="4">
        <f>'63'!FG1</f>
        <v>-2.4815029355923904E-2</v>
      </c>
      <c r="FH64" s="4">
        <f>'63'!FH1</f>
        <v>-5.4598479127184298E-3</v>
      </c>
      <c r="FI64" s="4">
        <f>'63'!FI1</f>
        <v>1.012917608028282E-2</v>
      </c>
      <c r="FJ64" s="4">
        <f>'63'!FJ1</f>
        <v>0.21077922796533383</v>
      </c>
      <c r="FK64" s="4">
        <f>'63'!FK1</f>
        <v>0.18135037006004748</v>
      </c>
      <c r="FL64" s="4">
        <f>'63'!FL1</f>
        <v>-1.6620057888714148E-2</v>
      </c>
      <c r="FM64" s="4">
        <f>'63'!FM1</f>
        <v>-5.5914020337235236E-3</v>
      </c>
      <c r="FN64" s="4">
        <f>'63'!FN1</f>
        <v>1.392780658977733E-2</v>
      </c>
      <c r="FO64" s="4">
        <f>'63'!FO1</f>
        <v>0.52150457129900185</v>
      </c>
      <c r="FP64" s="4">
        <f>'63'!FP1</f>
        <v>0.44855665028884262</v>
      </c>
      <c r="FQ64" s="4">
        <f>'63'!FQ1</f>
        <v>-5.9166441561157537E-2</v>
      </c>
      <c r="FR64" s="4">
        <f>'63'!FR1</f>
        <v>-2.0488370020497283E-2</v>
      </c>
      <c r="FS64" s="4">
        <f>'63'!FS1</f>
        <v>5.8786053830949259E-2</v>
      </c>
      <c r="FT64">
        <f>IFERROR('63'!FT1,0)</f>
        <v>116.31393129770993</v>
      </c>
      <c r="FU64">
        <f>IFERROR('63'!FU1,0)</f>
        <v>201.34108527131784</v>
      </c>
      <c r="FV64">
        <f>IFERROR('63'!FV1,0)</f>
        <v>-17.567917205692108</v>
      </c>
      <c r="FW64">
        <f>IFERROR('63'!FW1,0)</f>
        <v>-3.3611111111111112</v>
      </c>
      <c r="FX64">
        <f>IFERROR('63'!FX1,0)</f>
        <v>10.033457249070633</v>
      </c>
      <c r="FY64" s="4">
        <f>'63'!FY1</f>
        <v>8.5453698220543842E-2</v>
      </c>
      <c r="FZ64" s="4">
        <f>'63'!FZ1</f>
        <v>0.14111524382898907</v>
      </c>
      <c r="GA64" s="4">
        <f>'63'!GA1</f>
        <v>0.20292116141694991</v>
      </c>
      <c r="GB64" s="4">
        <f>'63'!GB1</f>
        <v>0.19076039832389219</v>
      </c>
      <c r="GC64" s="4">
        <f>'63'!GC1</f>
        <v>0.10673713398171603</v>
      </c>
      <c r="GD64" s="4">
        <f>'63'!GD1</f>
        <v>1.9355104893747149E-3</v>
      </c>
      <c r="GE64" s="4">
        <f>'63'!GE1</f>
        <v>2.8873029959609717E-3</v>
      </c>
      <c r="GF64" s="4">
        <f>'63'!GF1</f>
        <v>5.3965421208779967E-3</v>
      </c>
      <c r="GG64" s="4">
        <f>'63'!GG1</f>
        <v>3.8654950209513476E-2</v>
      </c>
      <c r="GH64" s="4">
        <f>'63'!GH1</f>
        <v>3.6785814804390658E-2</v>
      </c>
      <c r="GI64" s="4">
        <f>'63'!GI1</f>
        <v>1.606291683250978E-2</v>
      </c>
      <c r="GJ64" s="4">
        <f>'63'!GJ1</f>
        <v>1.3213498172235183E-2</v>
      </c>
      <c r="GK64" s="4">
        <f>'63'!GK1</f>
        <v>1.077603355575006E-2</v>
      </c>
      <c r="GL64" s="4">
        <f>'63'!GL1</f>
        <v>5.8056433037811737E-2</v>
      </c>
      <c r="GM64" s="4">
        <f>'63'!GM1</f>
        <v>4.5852748329528514E-2</v>
      </c>
      <c r="GN64" s="4">
        <f>'63'!GN1</f>
        <v>0.19294430583735403</v>
      </c>
      <c r="GO64" s="4">
        <f>'63'!GO1</f>
        <v>0.19543685668701341</v>
      </c>
      <c r="GP64" s="4">
        <f>'63'!GP1</f>
        <v>0.15061439305241381</v>
      </c>
      <c r="GQ64" s="4">
        <f>'63'!GQ1</f>
        <v>0.1518352005561561</v>
      </c>
      <c r="GR64" s="4">
        <f>'63'!GR1</f>
        <v>0.16574412859242579</v>
      </c>
      <c r="GS64" s="4">
        <f>'63'!GS1</f>
        <v>0.5336111407741071</v>
      </c>
      <c r="GT64" s="4">
        <f>'63'!GT1</f>
        <v>0.90778084522138447</v>
      </c>
      <c r="GU64" s="4">
        <f>'63'!GU1</f>
        <v>0.53088542317908149</v>
      </c>
      <c r="GV64" s="4">
        <f>'63'!GV1</f>
        <v>0.83281512011214798</v>
      </c>
      <c r="GW64" s="4">
        <f>'63'!GW1</f>
        <v>1.1548342037506125</v>
      </c>
      <c r="GX64" s="4">
        <f>'63'!GX1</f>
        <v>0.72639768855148579</v>
      </c>
      <c r="GY64" s="4">
        <f>'63'!GY1</f>
        <v>1.1327282776235861</v>
      </c>
      <c r="GZ64" s="4">
        <f>'63'!GZ1</f>
        <v>0.7766281775847893</v>
      </c>
      <c r="HA64" s="4">
        <f>'63'!HA1</f>
        <v>1.2448175599796789</v>
      </c>
      <c r="HB64" s="4">
        <f>'63'!HB1</f>
        <v>1.4722896686159845</v>
      </c>
      <c r="HC64" s="4">
        <f>'63'!HC1</f>
        <v>0.70177848537506426</v>
      </c>
      <c r="HD64" s="4">
        <f>'63'!HD1</f>
        <v>0.70416268213117128</v>
      </c>
      <c r="HE64" s="4">
        <f>'63'!HE1</f>
        <v>0.7739922097310159</v>
      </c>
      <c r="HF64" s="4">
        <f>'63'!HF1</f>
        <v>0.78527828813928346</v>
      </c>
      <c r="HG64" s="4">
        <f>'63'!HG1</f>
        <v>0.80801826312662228</v>
      </c>
      <c r="HH64" s="4">
        <f>'63'!HH1</f>
        <v>1.606291683250978E-2</v>
      </c>
      <c r="HI64" s="4">
        <f>'63'!HI1</f>
        <v>1.3213498172235183E-2</v>
      </c>
      <c r="HJ64" s="4">
        <f>'63'!HJ1</f>
        <v>1.077603355575006E-2</v>
      </c>
      <c r="HK64" s="4">
        <f>'63'!HK1</f>
        <v>5.8056433037811737E-2</v>
      </c>
      <c r="HL64" s="4">
        <f>'63'!HL1</f>
        <v>4.5852748329528514E-2</v>
      </c>
      <c r="HM64" s="4">
        <f>'63'!HM1</f>
        <v>0.52789198031239992</v>
      </c>
      <c r="HN64" s="4">
        <f>'63'!HN1</f>
        <v>1.2084487721894581</v>
      </c>
      <c r="HO64" s="4">
        <f>'63'!HO1</f>
        <v>0.57099621474770668</v>
      </c>
      <c r="HP64" s="4">
        <f>'63'!HP1</f>
        <v>0.85108500097403716</v>
      </c>
      <c r="HQ64" s="4">
        <f>'63'!HQ1</f>
        <v>1.2253609365064473</v>
      </c>
      <c r="HR64" s="4">
        <f>'63'!HR1</f>
        <v>1.1746939383039159</v>
      </c>
      <c r="HS64" s="4">
        <f>'63'!HS1</f>
        <v>1.3503280339324402</v>
      </c>
      <c r="HT64" s="4">
        <f>'63'!HT1</f>
        <v>1.4813174616013733</v>
      </c>
      <c r="HU64" s="4">
        <f>'63'!HU1</f>
        <v>1.3734504373641123</v>
      </c>
      <c r="HV64" s="4">
        <f>'63'!HV1</f>
        <v>1.187193324996892</v>
      </c>
      <c r="HW64" s="4">
        <f>'63'!HW1</f>
        <v>0.33306193602851425</v>
      </c>
      <c r="HX64" s="4">
        <f>'63'!HX1</f>
        <v>0.64997334147751751</v>
      </c>
      <c r="HY64" s="4">
        <f>'63'!HY1</f>
        <v>0.33298987510268524</v>
      </c>
      <c r="HZ64" s="4">
        <f>'63'!HZ1</f>
        <v>0.68211597941251889</v>
      </c>
      <c r="IA64" s="4">
        <f>'63'!IA1</f>
        <v>0.80315481797233579</v>
      </c>
      <c r="IB64" s="4">
        <f>'63'!IB1</f>
        <v>1.4249510648157755</v>
      </c>
      <c r="IC64" s="4">
        <f>'63'!IC1</f>
        <v>1.4201263789973468</v>
      </c>
      <c r="ID64" s="4">
        <f>'63'!ID1</f>
        <v>1.292002668021075</v>
      </c>
      <c r="IE64" s="4">
        <f>'63'!IE1</f>
        <v>1.2734339088496889</v>
      </c>
      <c r="IF64" s="4">
        <f>'63'!IF1</f>
        <v>1.2375957891477669</v>
      </c>
      <c r="IG64" s="4">
        <f>'63'!IG1</f>
        <v>1.1370039512111321</v>
      </c>
      <c r="IH64" s="4">
        <f>'63'!IH1</f>
        <v>0.76235727962555844</v>
      </c>
      <c r="II64" s="4">
        <f>'63'!II1</f>
        <v>2.2504451038575666</v>
      </c>
      <c r="IJ64" s="4">
        <f>'63'!IJ1</f>
        <v>18.980955354355292</v>
      </c>
      <c r="IK64" s="4">
        <f>'63'!IK1</f>
        <v>11.979030501089325</v>
      </c>
      <c r="IL64" s="4">
        <f>'63'!IL1</f>
        <v>1.606291683250978E-2</v>
      </c>
      <c r="IM64" s="4">
        <f>'63'!IM1</f>
        <v>1.3213498172235183E-2</v>
      </c>
      <c r="IN64" s="4">
        <f>'63'!IN1</f>
        <v>1.077603355575006E-2</v>
      </c>
      <c r="IO64" s="4">
        <f>'63'!IO1</f>
        <v>5.8056433037811737E-2</v>
      </c>
      <c r="IP64" s="4">
        <f>'63'!IP1</f>
        <v>4.5852748329528514E-2</v>
      </c>
      <c r="IQ64" s="4">
        <f>'63'!IQ1</f>
        <v>0.52789198031239992</v>
      </c>
      <c r="IR64" s="4">
        <f>'63'!IR1</f>
        <v>1.2084487721894581</v>
      </c>
      <c r="IS64" s="4">
        <f>'63'!IS1</f>
        <v>0.57099621474770668</v>
      </c>
      <c r="IT64" s="4">
        <f>'63'!IT1</f>
        <v>0.85108500097403716</v>
      </c>
      <c r="IU64" s="4">
        <f>'63'!IU1</f>
        <v>1.2253609365064473</v>
      </c>
      <c r="IV64" s="4">
        <f>'63'!IV1</f>
        <v>1.1746939383039159</v>
      </c>
      <c r="IW64" s="4">
        <f>'63'!IW1</f>
        <v>1.3503280339324402</v>
      </c>
      <c r="IX64" s="4">
        <f>'63'!IX1</f>
        <v>1.4813174616013733</v>
      </c>
      <c r="IY64" s="4">
        <f>'63'!IY1</f>
        <v>1.3734504373641123</v>
      </c>
      <c r="IZ64" s="4">
        <f>'63'!IZ1</f>
        <v>1.187193324996892</v>
      </c>
      <c r="JA64" s="4">
        <f>'63'!JA1</f>
        <v>0.5102702007708908</v>
      </c>
      <c r="JB64" s="4">
        <f>'63'!JB1</f>
        <v>0.64221139850354525</v>
      </c>
      <c r="JC64" s="4">
        <f>'63'!JC1</f>
        <v>0.55344797917672461</v>
      </c>
      <c r="JD64" s="4">
        <f>'63'!JD1</f>
        <v>1.4547042294002108</v>
      </c>
      <c r="JE64" s="4">
        <f>'63'!JE1</f>
        <v>1.1839646420006085</v>
      </c>
      <c r="JF64" s="4">
        <f>'63'!JF1</f>
        <v>0.28364147792911298</v>
      </c>
      <c r="JG64" s="4">
        <f>'63'!JG1</f>
        <v>0.28469127122456556</v>
      </c>
      <c r="JH64" s="4">
        <f>'63'!JH1</f>
        <v>0.21741708630299447</v>
      </c>
      <c r="JI64" s="4">
        <f>'63'!JI1</f>
        <v>0.21430726860888399</v>
      </c>
      <c r="JJ64" s="4">
        <f>'63'!JJ1</f>
        <v>0.19143863818786419</v>
      </c>
      <c r="JK64" s="4">
        <f>'63'!JK1</f>
        <v>4.72512859217208</v>
      </c>
      <c r="JL64" s="4">
        <f>'63'!JL1</f>
        <v>5.4681014900088556</v>
      </c>
      <c r="JM64" s="4">
        <f>'63'!JM1</f>
        <v>-59.814432989690722</v>
      </c>
      <c r="JN64" s="4">
        <f>'63'!JN1</f>
        <v>-177.36602870813397</v>
      </c>
      <c r="JO64" s="4">
        <f>'63'!JO1</f>
        <v>71.622915894775844</v>
      </c>
      <c r="JP64" s="4">
        <f>'63'!JP1</f>
        <v>1.606291683250978E-2</v>
      </c>
      <c r="JQ64" s="4">
        <f>'63'!JQ1</f>
        <v>1.3213498172235183E-2</v>
      </c>
      <c r="JR64" s="4">
        <f>'63'!JR1</f>
        <v>1.077603355575006E-2</v>
      </c>
      <c r="JS64" s="4">
        <f>'63'!JS1</f>
        <v>5.8056433037811737E-2</v>
      </c>
      <c r="JT64" s="4">
        <f>'63'!JT1</f>
        <v>4.5852748329528514E-2</v>
      </c>
      <c r="JU64" s="4">
        <f>'63'!JU1</f>
        <v>0.26405150322436699</v>
      </c>
      <c r="JV64" s="4">
        <f>'63'!JV1</f>
        <v>0.12982929694334058</v>
      </c>
      <c r="JW64" s="4">
        <f>'63'!JW1</f>
        <v>-2.3314265308785255E-2</v>
      </c>
      <c r="JX64" s="4">
        <f>'63'!JX1</f>
        <v>-5.1777530038399607E-3</v>
      </c>
      <c r="JY64" s="4">
        <f>'63'!JY1</f>
        <v>9.2020251956154864E-3</v>
      </c>
      <c r="JZ64" s="4">
        <f>'63'!JZ1</f>
        <v>3</v>
      </c>
      <c r="KA64" s="4">
        <f>'63'!KA1</f>
        <v>3</v>
      </c>
      <c r="KB64" s="4">
        <f>'63'!KB1</f>
        <v>3</v>
      </c>
      <c r="KC64" s="4">
        <f>'63'!KC1</f>
        <v>3</v>
      </c>
      <c r="KD64" s="4">
        <f>'63'!KD1</f>
        <v>2</v>
      </c>
      <c r="KE64" s="4">
        <f>'63'!KE1</f>
        <v>1</v>
      </c>
      <c r="KF64" s="4">
        <f>'63'!KF1</f>
        <v>2</v>
      </c>
      <c r="KG64" s="4">
        <f>'63'!KG1</f>
        <v>0</v>
      </c>
      <c r="KH64" s="4">
        <f>'63'!KH1</f>
        <v>0</v>
      </c>
      <c r="KI64" s="4">
        <f>'63'!KI1</f>
        <v>4</v>
      </c>
      <c r="KJ64" s="4">
        <f>'63'!KJ1</f>
        <v>1</v>
      </c>
      <c r="KK64" s="4">
        <f>'63'!KK1</f>
        <v>1</v>
      </c>
      <c r="KL64" s="4">
        <f>'63'!KL1</f>
        <v>1</v>
      </c>
      <c r="KM64" s="4">
        <f>'63'!KM1</f>
        <v>1</v>
      </c>
      <c r="KN64" s="4">
        <f>'63'!KN1</f>
        <v>1</v>
      </c>
      <c r="KO64" s="4">
        <f>'63'!KO1</f>
        <v>4</v>
      </c>
      <c r="KP64" s="4">
        <f>'63'!KP1</f>
        <v>4</v>
      </c>
      <c r="KQ64" s="4">
        <f>'63'!KQ1</f>
        <v>0</v>
      </c>
      <c r="KR64" s="4">
        <f>'63'!KR1</f>
        <v>0</v>
      </c>
      <c r="KS64" s="4">
        <f>'63'!KS1</f>
        <v>1</v>
      </c>
      <c r="KT64" s="4">
        <f>'63'!KT1</f>
        <v>2</v>
      </c>
      <c r="KU64" s="4">
        <f>'63'!KU1</f>
        <v>2.5</v>
      </c>
      <c r="KV64" s="4">
        <f>'63'!KV1</f>
        <v>1.5</v>
      </c>
      <c r="KW64" s="4">
        <f>'63'!KW1</f>
        <v>1.5</v>
      </c>
      <c r="KX64" s="4">
        <f>'63'!KX1</f>
        <v>3</v>
      </c>
      <c r="KY64" s="4">
        <f>'63'!KY1</f>
        <v>2.5</v>
      </c>
      <c r="KZ64" s="4">
        <f>'63'!KZ1</f>
        <v>2.5</v>
      </c>
      <c r="LA64" s="4">
        <f>'63'!LA1</f>
        <v>0.5</v>
      </c>
      <c r="LB64" s="4">
        <f>'63'!LB1</f>
        <v>0.5</v>
      </c>
      <c r="LC64" s="4">
        <f>'63'!LC1</f>
        <v>1</v>
      </c>
      <c r="LD64" s="4">
        <f>'63'!LD1</f>
        <v>2.25</v>
      </c>
      <c r="LE64" s="4">
        <f>'63'!LE1</f>
        <v>2.5</v>
      </c>
      <c r="LF64" s="4">
        <f>'63'!LF1</f>
        <v>1</v>
      </c>
      <c r="LG64" s="4">
        <f>'63'!LG1</f>
        <v>1</v>
      </c>
      <c r="LH64" s="4">
        <f>'63'!LH1</f>
        <v>2</v>
      </c>
      <c r="LI64" s="4">
        <f>'63'!LI1</f>
        <v>0.66678933210097358</v>
      </c>
      <c r="LJ64" s="4">
        <f>'63'!LJ1</f>
        <v>0.62421909951865806</v>
      </c>
      <c r="LK64" s="4">
        <f>'63'!LK1</f>
        <v>0.57903221330561649</v>
      </c>
      <c r="LL64" s="4">
        <f>'63'!LL1</f>
        <v>0.71810493509153106</v>
      </c>
      <c r="LM64" s="4">
        <f>'63'!LM1</f>
        <v>0.59256905007743932</v>
      </c>
      <c r="LN64" s="4">
        <f>'63'!LN1</f>
        <v>0.15347569560411728</v>
      </c>
      <c r="LO64" s="4">
        <f>'63'!LO1</f>
        <v>0.20230880202471924</v>
      </c>
      <c r="LP64" s="4">
        <f>'63'!LP1</f>
        <v>0.1581345887848381</v>
      </c>
      <c r="LQ64" s="4">
        <f>'63'!LQ1</f>
        <v>0.19233040138193797</v>
      </c>
      <c r="LR64" s="4">
        <f>'63'!LR1</f>
        <v>0.18841998288566159</v>
      </c>
      <c r="LS64" s="4">
        <f>'63'!LS1</f>
        <v>0.23909621974778902</v>
      </c>
      <c r="LT64" s="4">
        <f>'63'!LT1</f>
        <v>0.55206056821729632</v>
      </c>
      <c r="LU64" s="4">
        <f>'63'!LU1</f>
        <v>0.25919363516836608</v>
      </c>
      <c r="LV64" s="4">
        <f>'63'!LV1</f>
        <v>0.40209971848416903</v>
      </c>
      <c r="LW64" s="4">
        <f>'63'!LW1</f>
        <v>0.5555201134148503</v>
      </c>
      <c r="LX64" s="4">
        <f>'63'!LX1</f>
        <v>5.4590337168062088E-2</v>
      </c>
      <c r="LY64" s="4">
        <f>'63'!LY1</f>
        <v>8.1134991839871509E-2</v>
      </c>
      <c r="LZ64" s="4">
        <f>'63'!LZ1</f>
        <v>0.19856920033809394</v>
      </c>
      <c r="MA64" s="4">
        <f>'63'!MA1</f>
        <v>1.4429729970590857</v>
      </c>
      <c r="MB64" s="4">
        <f>'63'!MB1</f>
        <v>1.5372367941017919</v>
      </c>
      <c r="MC64" s="4">
        <f>'63'!MC1</f>
        <v>0.20496077935054294</v>
      </c>
      <c r="MD64" s="4">
        <f>'63'!MD1</f>
        <v>0.25128407787940393</v>
      </c>
      <c r="ME64" s="4">
        <f>'63'!ME1</f>
        <v>0.25355353488411841</v>
      </c>
      <c r="MF64" s="4">
        <f>'63'!MF1</f>
        <v>0.81854134829086755</v>
      </c>
      <c r="MG64" s="4">
        <f>'63'!MG1</f>
        <v>0.84837684296844473</v>
      </c>
      <c r="MH64" s="4">
        <f>'63'!MH1</f>
        <v>0.66678933210097358</v>
      </c>
      <c r="MI64" s="4">
        <f>'63'!MI1</f>
        <v>0.62421909951865806</v>
      </c>
      <c r="MJ64" s="4">
        <f>'63'!MJ1</f>
        <v>0.57903221330561649</v>
      </c>
      <c r="MK64" s="4">
        <f>'63'!MK1</f>
        <v>0.71810493509153106</v>
      </c>
      <c r="ML64" s="4">
        <f>'63'!ML1</f>
        <v>0.59256905007743932</v>
      </c>
      <c r="MM64" s="4">
        <f>'63'!MM1</f>
        <v>0.56728295585822597</v>
      </c>
      <c r="MN64" s="4">
        <f>'63'!MN1</f>
        <v>0.56938254244913111</v>
      </c>
      <c r="MO64" s="4">
        <f>'63'!MO1</f>
        <v>0.43483417260598894</v>
      </c>
      <c r="MP64" s="4">
        <f>'63'!MP1</f>
        <v>0.42861453721776799</v>
      </c>
      <c r="MQ64" s="4">
        <f>'63'!MQ1</f>
        <v>0.38287727637572838</v>
      </c>
      <c r="MR64" s="4">
        <f>'63'!MR1</f>
        <v>0.4041752260010098</v>
      </c>
      <c r="MS64" s="4">
        <f>'63'!MS1</f>
        <v>0.4042975841362938</v>
      </c>
      <c r="MT64" s="4">
        <f>'63'!MT1</f>
        <v>0.28090345557683716</v>
      </c>
      <c r="MU64" s="4">
        <f>'63'!MU1</f>
        <v>0.27290614275951136</v>
      </c>
      <c r="MV64" s="4">
        <f>'63'!MV1</f>
        <v>0.23692365250148359</v>
      </c>
      <c r="MW64" s="4">
        <f>'63'!MW1</f>
        <v>0.40886220711725235</v>
      </c>
      <c r="MX64" s="4">
        <f>'63'!MX1</f>
        <v>0.49651338073296514</v>
      </c>
      <c r="MY64" s="4">
        <f>'63'!MY1</f>
        <v>0.47438863274825421</v>
      </c>
      <c r="MZ64" s="4">
        <f>'63'!MZ1</f>
        <v>0.39153874771222769</v>
      </c>
      <c r="NA64" s="4">
        <f>'63'!NA1</f>
        <v>0.35075576421034155</v>
      </c>
      <c r="NB64" s="4">
        <f>'63'!NB1</f>
        <v>0.15142022146947468</v>
      </c>
      <c r="NC64" s="4">
        <f>'63'!NC1</f>
        <v>0.16859746304505052</v>
      </c>
      <c r="ND64" s="4">
        <f>'63'!ND1</f>
        <v>0.13266652968664877</v>
      </c>
      <c r="NE64" s="4">
        <f>'63'!NE1</f>
        <v>0.13011350893639809</v>
      </c>
      <c r="NF64" s="4">
        <f>'63'!NF1</f>
        <v>0.14193863396770792</v>
      </c>
      <c r="NG64" s="4">
        <f>'63'!NG1</f>
        <v>0.12841319259250072</v>
      </c>
      <c r="NH64" s="4">
        <f>'63'!NH1</f>
        <v>0.16989411369808671</v>
      </c>
      <c r="NI64" s="4">
        <f>'63'!NI1</f>
        <v>0.12912633575094143</v>
      </c>
      <c r="NJ64" s="4">
        <f>'63'!NJ1</f>
        <v>0.11939600941468549</v>
      </c>
      <c r="NK64" s="4">
        <f>'63'!NK1</f>
        <v>9.775208593847122E-2</v>
      </c>
      <c r="NL64" s="4">
        <f>'63'!NL1</f>
        <v>0.15347569560411731</v>
      </c>
      <c r="NM64" s="4">
        <f>'63'!NM1</f>
        <v>0.20230880202471924</v>
      </c>
      <c r="NN64" s="4">
        <f>'63'!NN1</f>
        <v>0.1581345887848381</v>
      </c>
      <c r="NO64" s="4">
        <f>'63'!NO1</f>
        <v>0.19233040138193799</v>
      </c>
      <c r="NP64" s="4">
        <f>'63'!NP1</f>
        <v>0.18841998288566159</v>
      </c>
      <c r="NQ64" s="4">
        <f>'63'!NQ1</f>
        <v>0.46987757532156638</v>
      </c>
      <c r="NR64" s="4">
        <f>'63'!NR1</f>
        <v>0.54013121357297611</v>
      </c>
      <c r="NS64" s="4">
        <f>'63'!NS1</f>
        <v>0.59252698464054931</v>
      </c>
      <c r="NT64" s="4">
        <f>'63'!NT1</f>
        <v>0.54938017494564495</v>
      </c>
      <c r="NU64" s="4">
        <f>'63'!NU1</f>
        <v>0.47487732999875681</v>
      </c>
      <c r="NV64" s="4">
        <f>'63'!NV1</f>
        <v>0.284560815074411</v>
      </c>
      <c r="NW64" s="4">
        <f>'63'!NW1</f>
        <v>0.46991376195053364</v>
      </c>
      <c r="NX64" s="4">
        <f>'63'!NX1</f>
        <v>0.67572746751844326</v>
      </c>
      <c r="NY64" s="4">
        <f>'63'!NY1</f>
        <v>0.63523212641856097</v>
      </c>
      <c r="NZ64" s="4">
        <f>'63'!NZ1</f>
        <v>0.35543465615911435</v>
      </c>
      <c r="OA64" s="4">
        <f>'63'!OA1</f>
        <v>0.26680557038705355</v>
      </c>
      <c r="OB64" s="4">
        <f>'63'!OB1</f>
        <v>0.45389042261069223</v>
      </c>
      <c r="OC64" s="4">
        <f>'63'!OC1</f>
        <v>0.26544271158954075</v>
      </c>
      <c r="OD64" s="4">
        <f>'63'!OD1</f>
        <v>0.41640756005607399</v>
      </c>
      <c r="OE64" s="4">
        <f>'63'!OE1</f>
        <v>0.57741710187530626</v>
      </c>
      <c r="OF64" s="4">
        <f>'63'!OF1</f>
        <v>0.47032185196435372</v>
      </c>
      <c r="OG64" s="4">
        <f>'63'!OG1</f>
        <v>0.79716252040032121</v>
      </c>
      <c r="OH64" s="4">
        <f>'63'!OH1</f>
        <v>0.61044583961450316</v>
      </c>
      <c r="OI64" s="4">
        <f>'63'!OI1</f>
        <v>0.97151991801087245</v>
      </c>
      <c r="OJ64" s="4">
        <f>'63'!OJ1</f>
        <v>1.5080996901698349</v>
      </c>
      <c r="OK64" s="4">
        <f>'63'!OK1</f>
        <v>1.1284458331627756</v>
      </c>
      <c r="OL64" s="4">
        <f>'63'!OL1</f>
        <v>2.9641940271022671</v>
      </c>
      <c r="OM64" s="4">
        <f>'63'!OM1</f>
        <v>1.0493199129973967</v>
      </c>
      <c r="ON64" s="4">
        <f>'63'!ON1</f>
        <v>1.5098026175477059</v>
      </c>
      <c r="OO64" s="4">
        <f>'63'!OO1</f>
        <v>1.0554446293882531</v>
      </c>
      <c r="OP64" s="4">
        <f>'63'!OP1</f>
        <v>0.12857304077256679</v>
      </c>
      <c r="OQ64" s="4">
        <f>'63'!OQ1</f>
        <v>4.2920493850620599E-2</v>
      </c>
      <c r="OR64" s="4">
        <f>'63'!OR1</f>
        <v>0.38749566388475115</v>
      </c>
      <c r="OS64" s="4">
        <f>'63'!OS1</f>
        <v>1.2296919618445834</v>
      </c>
      <c r="OT64" s="4">
        <f>'63'!OT1</f>
        <v>1.2072168228327467</v>
      </c>
      <c r="OU64" s="4">
        <f>'63'!OU1</f>
        <v>4.2458618727565982</v>
      </c>
      <c r="OV64" s="4">
        <f>'63'!OV1</f>
        <v>18.90355505280337</v>
      </c>
      <c r="OW64" s="4">
        <f>'63'!OW1</f>
        <v>5.1244238025113065</v>
      </c>
      <c r="OX64" s="4">
        <f>'63'!OX1</f>
        <v>11.734426521700383</v>
      </c>
      <c r="OY64" s="4">
        <f>'63'!OY1</f>
        <v>12.733725748574727</v>
      </c>
      <c r="OZ64" s="4">
        <f>'63'!OZ1</f>
        <v>3.8710209787494294E-2</v>
      </c>
      <c r="PA64" s="4">
        <f>'63'!PA1</f>
        <v>5.7746059919219432E-2</v>
      </c>
      <c r="PB64" s="4">
        <f>'63'!PB1</f>
        <v>0.10793084241755993</v>
      </c>
      <c r="PC64" s="4">
        <f>'63'!PC1</f>
        <v>0.77309900419026956</v>
      </c>
      <c r="PD64" s="4">
        <f>'63'!PD1</f>
        <v>0.73571629608781308</v>
      </c>
      <c r="PE64" s="4">
        <f>'63'!PE1</f>
        <v>0.16190222425234416</v>
      </c>
      <c r="PF64" s="4">
        <f>'63'!PF1</f>
        <v>0.10460095004736877</v>
      </c>
      <c r="PG64" s="4">
        <f>'63'!PG1</f>
        <v>0.41641008023769799</v>
      </c>
      <c r="PH64" s="4">
        <f>'63'!PH1</f>
        <v>1.9226549252625429</v>
      </c>
      <c r="PI64" s="4">
        <f>'63'!PI1</f>
        <v>1.3243738225161188</v>
      </c>
      <c r="PJ64" s="4">
        <f>'63'!PJ1</f>
        <v>20.707974921630093</v>
      </c>
      <c r="PK64" s="4">
        <f>'63'!PK1</f>
        <v>-10.838051327961804</v>
      </c>
      <c r="PL64" s="4">
        <f>'63'!PL1</f>
        <v>0.94074197120708758</v>
      </c>
      <c r="PM64" s="4">
        <f>'63'!PM1</f>
        <v>1.1479803101071311</v>
      </c>
      <c r="PN64" s="4">
        <f>'63'!PN1</f>
        <v>2.4294974575220141</v>
      </c>
      <c r="PO64" s="12">
        <f>'63'!PO1</f>
        <v>0.43096278515962633</v>
      </c>
      <c r="PP64" s="4">
        <f>'63'!PP1</f>
        <v>0.43654666177797236</v>
      </c>
      <c r="PQ64" s="4">
        <f>'63'!PQ1</f>
        <v>0.37336053527365864</v>
      </c>
      <c r="PR64" s="4">
        <f>'63'!PR1</f>
        <v>0.39849947367790933</v>
      </c>
      <c r="PS64" s="4">
        <f>'63'!PS1</f>
        <v>0.3485102944539783</v>
      </c>
      <c r="PT64" s="4">
        <f>'63'!PT1</f>
        <v>0.19338671834456161</v>
      </c>
      <c r="PU64" s="4">
        <f>'63'!PU1</f>
        <v>0.25113232336154206</v>
      </c>
      <c r="PV64" s="4">
        <f>'63'!PV1</f>
        <v>0.23571811411455962</v>
      </c>
      <c r="PW64" s="4">
        <f>'63'!PW1</f>
        <v>0.24185098340242389</v>
      </c>
      <c r="PX64" s="4">
        <f>'63'!PX1</f>
        <v>0.20633185055839229</v>
      </c>
      <c r="PY64" s="4">
        <f>'63'!PY1</f>
        <v>0.62185775183806091</v>
      </c>
      <c r="PZ64" s="4">
        <f>'63'!PZ1</f>
        <v>1.4050823233710936</v>
      </c>
      <c r="QA64" s="4">
        <f>'63'!QA1</f>
        <v>0.64173615473381351</v>
      </c>
      <c r="QB64" s="4">
        <f>'63'!QB1</f>
        <v>0.96591003187155078</v>
      </c>
      <c r="QC64" s="4">
        <f>'63'!QC1</f>
        <v>1.0469871404777982</v>
      </c>
      <c r="QD64" s="4">
        <f>'63'!QD1</f>
        <v>3.0172572024058026</v>
      </c>
      <c r="QE64" s="4">
        <f>'63'!QE1</f>
        <v>7.1797518625285441</v>
      </c>
      <c r="QF64" s="4">
        <f>'63'!QF1</f>
        <v>2.3081611241521247</v>
      </c>
      <c r="QG64" s="4">
        <f>'63'!QG1</f>
        <v>5.5244557479311602</v>
      </c>
      <c r="QH64" s="4">
        <f>'63'!QH1</f>
        <v>5.9281671173780488</v>
      </c>
      <c r="QI64" s="4">
        <f>'63'!QI1</f>
        <v>1.4453013506303811</v>
      </c>
      <c r="QJ64" s="4">
        <f>'63'!QJ1</f>
        <v>3.265122021084661</v>
      </c>
      <c r="QK64" s="4">
        <f>'63'!QK1</f>
        <v>1.1560112752083327</v>
      </c>
      <c r="QL64" s="4">
        <f>'63'!QL1</f>
        <v>2.5293826377077386</v>
      </c>
      <c r="QM64" s="4">
        <f>'63'!QM1</f>
        <v>2.6841808932091307</v>
      </c>
    </row>
    <row r="65" spans="1:455" x14ac:dyDescent="0.25">
      <c r="A65" s="15" t="s">
        <v>591</v>
      </c>
      <c r="B65" s="15"/>
      <c r="C65" s="15"/>
      <c r="D65" s="15"/>
      <c r="E65" s="15"/>
      <c r="F65" s="15"/>
      <c r="N65">
        <f>IFERROR('64'!N1,0)</f>
        <v>12361</v>
      </c>
      <c r="O65" s="4">
        <f>'64'!O1</f>
        <v>4198</v>
      </c>
      <c r="P65" s="4">
        <f>'64'!P1</f>
        <v>1132</v>
      </c>
      <c r="Q65" s="4">
        <f>'64'!Q1</f>
        <v>2</v>
      </c>
      <c r="R65" s="4">
        <f>'64'!R1</f>
        <v>4081</v>
      </c>
      <c r="S65" s="4">
        <f>'64'!S1</f>
        <v>19807</v>
      </c>
      <c r="T65" s="4">
        <f>'64'!T1</f>
        <v>10304</v>
      </c>
      <c r="U65" s="4">
        <f>'64'!U1</f>
        <v>4846</v>
      </c>
      <c r="V65" s="4">
        <f>'64'!V1</f>
        <v>5109</v>
      </c>
      <c r="W65" s="4">
        <f>'64'!W1</f>
        <v>12833</v>
      </c>
      <c r="X65" s="7">
        <f>'64'!X1</f>
        <v>-0.14013405765355297</v>
      </c>
      <c r="Y65" s="7">
        <f>'64'!Y1</f>
        <v>5.2714107826407786E-2</v>
      </c>
      <c r="Z65" s="7">
        <f>'64'!Z1</f>
        <v>-5.1960089893928661E-2</v>
      </c>
      <c r="AA65" s="7">
        <f>'64'!AA1</f>
        <v>-0.1623946648501961</v>
      </c>
      <c r="AB65" s="7">
        <f>'64'!AB1</f>
        <v>-0.25095205491079259</v>
      </c>
      <c r="AC65" s="7">
        <f>'64'!AC1</f>
        <v>4.2662780544214476E-2</v>
      </c>
      <c r="AD65" s="7">
        <f>'64'!AD1</f>
        <v>-7.1317421702062372E-2</v>
      </c>
      <c r="AE65" s="7">
        <f>'64'!AE1</f>
        <v>-0.19547546417928871</v>
      </c>
      <c r="AF65" s="7">
        <f>'64'!AF1</f>
        <v>0.23986650367696993</v>
      </c>
      <c r="AG65" s="7">
        <f>'64'!AG1</f>
        <v>8.8702522286535135E-2</v>
      </c>
      <c r="AH65" s="7">
        <f>'64'!AH1</f>
        <v>2.4498982816084491E-2</v>
      </c>
      <c r="AI65" s="7">
        <f>'64'!AI1</f>
        <v>2.1642679363705225E-5</v>
      </c>
      <c r="AJ65" s="4">
        <f>'64'!AJ1</f>
        <v>121014</v>
      </c>
      <c r="AK65" s="4">
        <f>'64'!AK1</f>
        <v>137512</v>
      </c>
      <c r="AL65" s="4">
        <f>'64'!AL1</f>
        <v>118893</v>
      </c>
      <c r="AM65" s="4">
        <f>'64'!AM1</f>
        <v>110323</v>
      </c>
      <c r="AN65" s="4">
        <f>'64'!AN1</f>
        <v>122293</v>
      </c>
      <c r="AO65" s="4">
        <f>'64'!AO1</f>
        <v>0.1734797667022879</v>
      </c>
      <c r="AP65" s="4">
        <f>'64'!AP1</f>
        <v>0.10496675854071186</v>
      </c>
      <c r="AQ65" s="4">
        <f>'64'!AQ1</f>
        <v>0.15806980273141122</v>
      </c>
      <c r="AR65" s="4">
        <f>'64'!AR1</f>
        <v>0.26467613973999438</v>
      </c>
      <c r="AS65" s="4">
        <f>'64'!AS1</f>
        <v>0.23534074994054383</v>
      </c>
      <c r="AT65" s="4">
        <f>'64'!AT1</f>
        <v>1.4491109709150369</v>
      </c>
      <c r="AU65" s="4">
        <f>'64'!AU1</f>
        <v>0.95777500655297587</v>
      </c>
      <c r="AV65" s="4">
        <f>'64'!AV1</f>
        <v>1.1347738998482548</v>
      </c>
      <c r="AW65" s="4">
        <f>'64'!AW1</f>
        <v>1.1139687868141492</v>
      </c>
      <c r="AX65" s="4">
        <f>'64'!AX1</f>
        <v>1.1973592650336038</v>
      </c>
      <c r="AY65" s="4">
        <f>'64'!AY1</f>
        <v>2.2327698309492847</v>
      </c>
      <c r="AZ65" s="4">
        <f>'64'!AZ1</f>
        <v>1.4363646472910394</v>
      </c>
      <c r="BA65" s="4">
        <f>'64'!BA1</f>
        <v>1.9737663125948406</v>
      </c>
      <c r="BB65" s="4">
        <f>'64'!BB1</f>
        <v>1.6795696458544009</v>
      </c>
      <c r="BC65" s="4">
        <f>'64'!BC1</f>
        <v>1.6838428947669759</v>
      </c>
      <c r="BD65" s="4">
        <f>'64'!BD1</f>
        <v>95748</v>
      </c>
      <c r="BE65" s="4">
        <f>'64'!BE1</f>
        <v>54937</v>
      </c>
      <c r="BF65" s="4">
        <f>'64'!BF1</f>
        <v>80214</v>
      </c>
      <c r="BG65" s="4">
        <f>'64'!BG1</f>
        <v>65185</v>
      </c>
      <c r="BH65" s="4">
        <f>'64'!BH1</f>
        <v>77636</v>
      </c>
      <c r="BI65" s="4">
        <f>'64'!BI1</f>
        <v>5.6821447967581564</v>
      </c>
      <c r="BJ65" s="4">
        <f>'64'!BJ1</f>
        <v>9.5654840999690549</v>
      </c>
      <c r="BK65" s="4">
        <f>'64'!BK1</f>
        <v>6.1013788116787593</v>
      </c>
      <c r="BL65" s="4">
        <f>'64'!BL1</f>
        <v>7.9164071488839456</v>
      </c>
      <c r="BM65" s="4">
        <f>'64'!BM1</f>
        <v>5.7468442475140398</v>
      </c>
      <c r="BN65" s="4">
        <f>'64'!BN1</f>
        <v>64.236307425365865</v>
      </c>
      <c r="BO65" s="4">
        <f>'64'!BO1</f>
        <v>38.158026942011311</v>
      </c>
      <c r="BP65" s="4">
        <f>'64'!BP1</f>
        <v>59.822543602988048</v>
      </c>
      <c r="BQ65" s="4">
        <f>'64'!BQ1</f>
        <v>46.106774592999258</v>
      </c>
      <c r="BR65" s="4">
        <f>'64'!BR1</f>
        <v>63.51311855335058</v>
      </c>
      <c r="BS65" s="4">
        <f>'64'!BS1</f>
        <v>6.2978606328939798E-2</v>
      </c>
      <c r="BT65" s="4">
        <f>'64'!BT1</f>
        <v>1.8391308157364408E-2</v>
      </c>
      <c r="BU65" s="4">
        <f>'64'!BU1</f>
        <v>5.2206797952312868E-3</v>
      </c>
      <c r="BV65" s="4">
        <f>'64'!BV1</f>
        <v>8.7445455896884311E-6</v>
      </c>
      <c r="BW65" s="4">
        <f>'64'!BW1</f>
        <v>1.4945597439362477E-2</v>
      </c>
      <c r="BX65" s="4">
        <f>'64'!BX1</f>
        <v>0.10091556148833512</v>
      </c>
      <c r="BY65" s="4">
        <f>'64'!BY1</f>
        <v>4.5141505300972572E-2</v>
      </c>
      <c r="BZ65" s="4">
        <f>'64'!BZ1</f>
        <v>2.234930590785408E-2</v>
      </c>
      <c r="CA65" s="4">
        <f>'64'!CA1</f>
        <v>2.23379417088591E-2</v>
      </c>
      <c r="CB65" s="4">
        <f>'64'!CB1</f>
        <v>4.6997513339705629E-2</v>
      </c>
      <c r="CC65" s="4">
        <f>'64'!CC1</f>
        <v>0.19344590682170301</v>
      </c>
      <c r="CD65" s="4">
        <f>'64'!CD1</f>
        <v>8.1456041290723175E-2</v>
      </c>
      <c r="CE65" s="4">
        <f>'64'!CE1</f>
        <v>2.3913135324686297E-2</v>
      </c>
      <c r="CF65" s="4">
        <f>'64'!CF1</f>
        <v>4.3284421936545037E-5</v>
      </c>
      <c r="CG65" s="4">
        <f>'64'!CG1</f>
        <v>8.8323774483281034E-2</v>
      </c>
      <c r="CH65" s="4">
        <f>'64'!CH1</f>
        <v>2.2720171159480492E-2</v>
      </c>
      <c r="CI65" s="4">
        <f>'64'!CI1</f>
        <v>7.9885975044671834E-3</v>
      </c>
      <c r="CJ65" s="4">
        <f>'64'!CJ1</f>
        <v>2.312960753224251E-3</v>
      </c>
      <c r="CK65" s="4">
        <f>'64'!CK1</f>
        <v>3.8757361476345411E-6</v>
      </c>
      <c r="CL65" s="4">
        <f>'64'!CL1</f>
        <v>9.1469017980016221E-3</v>
      </c>
      <c r="CM65" s="4">
        <f>'64'!CM1</f>
        <v>0.97727982884051956</v>
      </c>
      <c r="CN65" s="4">
        <f>'64'!CN1</f>
        <v>0.99201140249553277</v>
      </c>
      <c r="CO65" s="4">
        <f>'64'!CO1</f>
        <v>0.99768703924677571</v>
      </c>
      <c r="CP65" s="4">
        <f>'64'!CP1</f>
        <v>0.99999612426385232</v>
      </c>
      <c r="CQ65" s="4">
        <f>'64'!CQ1</f>
        <v>0.99085309820199841</v>
      </c>
      <c r="CR65" s="4">
        <f>'64'!CR1</f>
        <v>2.1212771251812635E-2</v>
      </c>
      <c r="CS65" s="4">
        <f>'64'!CS1</f>
        <v>7.9603461745587495E-3</v>
      </c>
      <c r="CT65" s="4">
        <f>'64'!CT1</f>
        <v>2.2837959432359693E-3</v>
      </c>
      <c r="CU65" s="4">
        <f>'64'!CU1</f>
        <v>3.8035757415546354E-6</v>
      </c>
      <c r="CV65" s="4">
        <f>'64'!CV1</f>
        <v>9.0517308302262602E-3</v>
      </c>
      <c r="CW65" s="4">
        <f>'64'!CW1</f>
        <v>2.7719248190021042</v>
      </c>
      <c r="CX65" s="4">
        <f>'64'!CX1</f>
        <v>2.3021948655042497</v>
      </c>
      <c r="CY65" s="4">
        <f>'64'!CY1</f>
        <v>2.2571415394548726</v>
      </c>
      <c r="CZ65" s="4">
        <f>'64'!CZ1</f>
        <v>2.2562283025962557</v>
      </c>
      <c r="DA65" s="4">
        <f>'64'!DA1</f>
        <v>1.6339518855037594</v>
      </c>
      <c r="DB65" s="4">
        <f>'64'!DB1</f>
        <v>131.67745297341807</v>
      </c>
      <c r="DC65" s="4">
        <f>'64'!DC1</f>
        <v>158.54435498450044</v>
      </c>
      <c r="DD65" s="4">
        <f>'64'!DD1</f>
        <v>161.708955162888</v>
      </c>
      <c r="DE65" s="4">
        <f>'64'!DE1</f>
        <v>161.77440890179076</v>
      </c>
      <c r="DF65" s="4">
        <f>'64'!DF1</f>
        <v>223.38479072623844</v>
      </c>
      <c r="DG65" s="4">
        <f>'64'!DG1</f>
        <v>8.9385535438504249</v>
      </c>
      <c r="DH65" s="4">
        <f>'64'!DH1</f>
        <v>8.7215408361409388</v>
      </c>
      <c r="DI65" s="4">
        <f>'64'!DI1</f>
        <v>7.0814909133001507</v>
      </c>
      <c r="DJ65" s="4">
        <f>'64'!DJ1</f>
        <v>9.5115661806720357</v>
      </c>
      <c r="DK65" s="4">
        <f>'64'!DK1</f>
        <v>8.0782545717906942</v>
      </c>
      <c r="DL65" s="4">
        <f>'64'!DL1</f>
        <v>40.834347325816928</v>
      </c>
      <c r="DM65" s="4">
        <f>'64'!DM1</f>
        <v>41.850403140633951</v>
      </c>
      <c r="DN65" s="4">
        <f>'64'!DN1</f>
        <v>51.542818379456328</v>
      </c>
      <c r="DO65" s="4">
        <f>'64'!DO1</f>
        <v>38.374332162215062</v>
      </c>
      <c r="DP65" s="4">
        <f>'64'!DP1</f>
        <v>45.183027689493947</v>
      </c>
      <c r="DQ65" s="4">
        <f>'64'!DQ1</f>
        <v>5.4912239974968964</v>
      </c>
      <c r="DR65" s="4">
        <f>'64'!DR1</f>
        <v>4.8944637967326718</v>
      </c>
      <c r="DS65" s="4">
        <f>'64'!DS1</f>
        <v>6.0830267475390274</v>
      </c>
      <c r="DT65" s="4">
        <f>'64'!DT1</f>
        <v>6.3343890014116493</v>
      </c>
      <c r="DU65" s="4">
        <f>'64'!DU1</f>
        <v>4.0850966424640855</v>
      </c>
      <c r="DV65" s="4">
        <f>'64'!DV1</f>
        <v>66.469697860874106</v>
      </c>
      <c r="DW65" s="4">
        <f>'64'!DW1</f>
        <v>74.57405247203134</v>
      </c>
      <c r="DX65" s="4">
        <f>'64'!DX1</f>
        <v>60.003024012292201</v>
      </c>
      <c r="DY65" s="4">
        <f>'64'!DY1</f>
        <v>57.62197426123624</v>
      </c>
      <c r="DZ65" s="4">
        <f>'64'!DZ1</f>
        <v>89.349171377212755</v>
      </c>
      <c r="EA65" s="4">
        <f>'64'!EA1</f>
        <v>4.4335120687126164</v>
      </c>
      <c r="EB65" s="4">
        <f>'64'!EB1</f>
        <v>3.0890082824375877</v>
      </c>
      <c r="EC65" s="4">
        <f>'64'!EC1</f>
        <v>3.0498339284490226</v>
      </c>
      <c r="ED65" s="4">
        <f>'64'!ED1</f>
        <v>2.9248152262628095</v>
      </c>
      <c r="EE65" s="4">
        <f>'64'!EE1</f>
        <v>2.008417887335356</v>
      </c>
      <c r="EF65" s="4">
        <f>'64'!EF1</f>
        <v>82.327507931197999</v>
      </c>
      <c r="EG65" s="4">
        <f>'64'!EG1</f>
        <v>118.16090040133282</v>
      </c>
      <c r="EH65" s="4">
        <f>'64'!EH1</f>
        <v>119.67864761266489</v>
      </c>
      <c r="EI65" s="4">
        <f>'64'!EI1</f>
        <v>124.79420809990097</v>
      </c>
      <c r="EJ65" s="4">
        <f>'64'!EJ1</f>
        <v>181.73508725530189</v>
      </c>
      <c r="EK65" s="4">
        <f>'64'!EK1</f>
        <v>0.67443815501877491</v>
      </c>
      <c r="EL65" s="4">
        <f>'64'!EL1</f>
        <v>0.77421799702094107</v>
      </c>
      <c r="EM65" s="4">
        <f>'64'!EM1</f>
        <v>0.78168150163722727</v>
      </c>
      <c r="EN65" s="4">
        <f>'64'!EN1</f>
        <v>0.79797476324142813</v>
      </c>
      <c r="EO65" s="4">
        <f>'64'!EO1</f>
        <v>0.83078624609513763</v>
      </c>
      <c r="EP65" s="4">
        <f>'64'!EP1</f>
        <v>0.32556184498122515</v>
      </c>
      <c r="EQ65" s="4">
        <f>'64'!EQ1</f>
        <v>0.22578200297905895</v>
      </c>
      <c r="ER65" s="4">
        <f>'64'!ER1</f>
        <v>0.21831849836277267</v>
      </c>
      <c r="ES65" s="4">
        <f>'64'!ES1</f>
        <v>0.20202523675857184</v>
      </c>
      <c r="ET65" s="4">
        <f>'64'!ET1</f>
        <v>0.16921375390486235</v>
      </c>
      <c r="EU65" s="4">
        <f>'64'!EU1</f>
        <v>3.0716130142881735</v>
      </c>
      <c r="EV65" s="4">
        <f>'64'!EV1</f>
        <v>4.4290509730872962</v>
      </c>
      <c r="EW65" s="4">
        <f>'64'!EW1</f>
        <v>4.580463897925557</v>
      </c>
      <c r="EX65" s="4">
        <f>'64'!EX1</f>
        <v>4.9498766393974805</v>
      </c>
      <c r="EY65" s="4">
        <f>'64'!EY1</f>
        <v>5.9096850990152578</v>
      </c>
      <c r="EZ65" s="4">
        <f>'64'!EZ1</f>
        <v>2.0716130142881735</v>
      </c>
      <c r="FA65" s="4">
        <f>'64'!FA1</f>
        <v>3.4290509730872967</v>
      </c>
      <c r="FB65" s="4">
        <f>'64'!FB1</f>
        <v>3.5804638979255565</v>
      </c>
      <c r="FC65" s="4">
        <f>'64'!FC1</f>
        <v>3.9498766393974809</v>
      </c>
      <c r="FD65" s="4">
        <f>'64'!FD1</f>
        <v>4.9096850990152578</v>
      </c>
      <c r="FE65" s="4">
        <f>'64'!FE1</f>
        <v>0.10519460633196998</v>
      </c>
      <c r="FF65" s="4">
        <f>'64'!FF1</f>
        <v>-2.7328984156570365E-2</v>
      </c>
      <c r="FG65" s="4">
        <f>'64'!FG1</f>
        <v>-1.0482878506646738E-2</v>
      </c>
      <c r="FH65" s="4">
        <f>'64'!FH1</f>
        <v>6.3585679667778866E-2</v>
      </c>
      <c r="FI65" s="4">
        <f>'64'!FI1</f>
        <v>0.19091236465423728</v>
      </c>
      <c r="FJ65" s="4">
        <f>'64'!FJ1</f>
        <v>0.43074924078746579</v>
      </c>
      <c r="FK65" s="4">
        <f>'64'!FK1</f>
        <v>-8.2965997634716473E-2</v>
      </c>
      <c r="FL65" s="4">
        <f>'64'!FL1</f>
        <v>-3.0455714723998772E-2</v>
      </c>
      <c r="FM65" s="4">
        <f>'64'!FM1</f>
        <v>0.17928529160365572</v>
      </c>
      <c r="FN65" s="4">
        <f>'64'!FN1</f>
        <v>0.38092677163965932</v>
      </c>
      <c r="FO65" s="4">
        <f>'64'!FO1</f>
        <v>0.89234573311006427</v>
      </c>
      <c r="FP65" s="4">
        <f>'64'!FP1</f>
        <v>-0.28449463492248289</v>
      </c>
      <c r="FQ65" s="4">
        <f>'64'!FQ1</f>
        <v>-0.10904558705479742</v>
      </c>
      <c r="FR65" s="4">
        <f>'64'!FR1</f>
        <v>0.70815478509284513</v>
      </c>
      <c r="FS65" s="4">
        <f>'64'!FS1</f>
        <v>1.8702304945352235</v>
      </c>
      <c r="FT65">
        <f>IFERROR('64'!FT1,0)</f>
        <v>0</v>
      </c>
      <c r="FU65">
        <f>IFERROR('64'!FU1,0)</f>
        <v>0</v>
      </c>
      <c r="FV65">
        <f>IFERROR('64'!FV1,0)</f>
        <v>0</v>
      </c>
      <c r="FW65">
        <f>IFERROR('64'!FW1,0)</f>
        <v>0</v>
      </c>
      <c r="FX65">
        <f>IFERROR('64'!FX1,0)</f>
        <v>0</v>
      </c>
      <c r="FY65" s="4">
        <f>'64'!FY1</f>
        <v>0.48783072557101587</v>
      </c>
      <c r="FZ65" s="4">
        <f>'64'!FZ1</f>
        <v>0.2406772978182774</v>
      </c>
      <c r="GA65" s="4">
        <f>'64'!GA1</f>
        <v>0.36993958400590327</v>
      </c>
      <c r="GB65" s="4">
        <f>'64'!GB1</f>
        <v>0.28500660213192019</v>
      </c>
      <c r="GC65" s="4">
        <f>'64'!GC1</f>
        <v>0.28432158853279721</v>
      </c>
      <c r="GD65" s="4">
        <f>'64'!GD1</f>
        <v>6.2978606328939798E-2</v>
      </c>
      <c r="GE65" s="4">
        <f>'64'!GE1</f>
        <v>1.8391308157364408E-2</v>
      </c>
      <c r="GF65" s="4">
        <f>'64'!GF1</f>
        <v>5.2206797952312868E-3</v>
      </c>
      <c r="GG65" s="4">
        <f>'64'!GG1</f>
        <v>8.7445455896884311E-6</v>
      </c>
      <c r="GH65" s="4">
        <f>'64'!GH1</f>
        <v>1.4945597439362477E-2</v>
      </c>
      <c r="GI65" s="4">
        <f>'64'!GI1</f>
        <v>0.10091556148833512</v>
      </c>
      <c r="GJ65" s="4">
        <f>'64'!GJ1</f>
        <v>4.5141505300972572E-2</v>
      </c>
      <c r="GK65" s="4">
        <f>'64'!GK1</f>
        <v>2.234930590785408E-2</v>
      </c>
      <c r="GL65" s="4">
        <f>'64'!GL1</f>
        <v>2.23379417088591E-2</v>
      </c>
      <c r="GM65" s="4">
        <f>'64'!GM1</f>
        <v>4.6997513339705629E-2</v>
      </c>
      <c r="GN65" s="4">
        <f>'64'!GN1</f>
        <v>1.0189888573568448E-4</v>
      </c>
      <c r="GO65" s="4">
        <f>'64'!GO1</f>
        <v>8.7619381407167272E-5</v>
      </c>
      <c r="GP65" s="4">
        <f>'64'!GP1</f>
        <v>9.2238158926347824E-5</v>
      </c>
      <c r="GQ65" s="4">
        <f>'64'!GQ1</f>
        <v>8.7445455896884318E-5</v>
      </c>
      <c r="GR65" s="4">
        <f>'64'!GR1</f>
        <v>7.324478039383719E-5</v>
      </c>
      <c r="GS65" s="4">
        <f>'64'!GS1</f>
        <v>2.7719248190021042</v>
      </c>
      <c r="GT65" s="4">
        <f>'64'!GT1</f>
        <v>2.3021948655042497</v>
      </c>
      <c r="GU65" s="4">
        <f>'64'!GU1</f>
        <v>2.2571415394548726</v>
      </c>
      <c r="GV65" s="4">
        <f>'64'!GV1</f>
        <v>2.2562283025962557</v>
      </c>
      <c r="GW65" s="4">
        <f>'64'!GW1</f>
        <v>1.6339518855037594</v>
      </c>
      <c r="GX65" s="4">
        <f>'64'!GX1</f>
        <v>3.4830859262353968</v>
      </c>
      <c r="GY65" s="4">
        <f>'64'!GY1</f>
        <v>2.6260249934285467</v>
      </c>
      <c r="GZ65" s="4">
        <f>'64'!GZ1</f>
        <v>2.5917738873772085</v>
      </c>
      <c r="HA65" s="4">
        <f>'64'!HA1</f>
        <v>2.5255136983306663</v>
      </c>
      <c r="HB65" s="4">
        <f>'64'!HB1</f>
        <v>1.9932535184961384</v>
      </c>
      <c r="HC65" s="4">
        <f>'64'!HC1</f>
        <v>0.67443815501877491</v>
      </c>
      <c r="HD65" s="4">
        <f>'64'!HD1</f>
        <v>0.77421799702094107</v>
      </c>
      <c r="HE65" s="4">
        <f>'64'!HE1</f>
        <v>0.78168150163722727</v>
      </c>
      <c r="HF65" s="4">
        <f>'64'!HF1</f>
        <v>0.79797476324142813</v>
      </c>
      <c r="HG65" s="4">
        <f>'64'!HG1</f>
        <v>0.83078624609513763</v>
      </c>
      <c r="HH65" s="4">
        <f>'64'!HH1</f>
        <v>0.10091556148833512</v>
      </c>
      <c r="HI65" s="4">
        <f>'64'!HI1</f>
        <v>4.5141505300972572E-2</v>
      </c>
      <c r="HJ65" s="4">
        <f>'64'!HJ1</f>
        <v>2.234930590785408E-2</v>
      </c>
      <c r="HK65" s="4">
        <f>'64'!HK1</f>
        <v>2.23379417088591E-2</v>
      </c>
      <c r="HL65" s="4">
        <f>'64'!HL1</f>
        <v>4.6997513339705629E-2</v>
      </c>
      <c r="HM65" s="4">
        <f>'64'!HM1</f>
        <v>3.0287507706103232</v>
      </c>
      <c r="HN65" s="4">
        <f>'64'!HN1</f>
        <v>2.4317225970384651</v>
      </c>
      <c r="HO65" s="4">
        <f>'64'!HO1</f>
        <v>2.3210533597749388</v>
      </c>
      <c r="HP65" s="4">
        <f>'64'!HP1</f>
        <v>2.2866024817020385</v>
      </c>
      <c r="HQ65" s="4">
        <f>'64'!HQ1</f>
        <v>1.7190659825604178</v>
      </c>
      <c r="HR65" s="4">
        <f>'64'!HR1</f>
        <v>2.2327698309492847</v>
      </c>
      <c r="HS65" s="4">
        <f>'64'!HS1</f>
        <v>1.4363646472910394</v>
      </c>
      <c r="HT65" s="4">
        <f>'64'!HT1</f>
        <v>1.9737663125948406</v>
      </c>
      <c r="HU65" s="4">
        <f>'64'!HU1</f>
        <v>1.6795696458544009</v>
      </c>
      <c r="HV65" s="4">
        <f>'64'!HV1</f>
        <v>1.6838428947669759</v>
      </c>
      <c r="HW65" s="4">
        <f>'64'!HW1</f>
        <v>1.9403420821786419</v>
      </c>
      <c r="HX65" s="4">
        <f>'64'!HX1</f>
        <v>1.3844744366768589</v>
      </c>
      <c r="HY65" s="4">
        <f>'64'!HY1</f>
        <v>1.2349479511294519</v>
      </c>
      <c r="HZ65" s="4">
        <f>'64'!HZ1</f>
        <v>1.213635174846005</v>
      </c>
      <c r="IA65" s="4">
        <f>'64'!IA1</f>
        <v>1.0529246433519222</v>
      </c>
      <c r="IB65" s="4">
        <f>'64'!IB1</f>
        <v>1.4827156390227689</v>
      </c>
      <c r="IC65" s="4">
        <f>'64'!IC1</f>
        <v>1.2916258777861398</v>
      </c>
      <c r="ID65" s="4">
        <f>'64'!ID1</f>
        <v>1.2792934179784297</v>
      </c>
      <c r="IE65" s="4">
        <f>'64'!IE1</f>
        <v>1.2531724636728252</v>
      </c>
      <c r="IF65" s="4">
        <f>'64'!IF1</f>
        <v>1.2036790506585791</v>
      </c>
      <c r="IG65" s="4">
        <f>'64'!IG1</f>
        <v>4.9051510648836061</v>
      </c>
      <c r="IH65" s="4">
        <f>'64'!IH1</f>
        <v>2.2375678610206298</v>
      </c>
      <c r="II65" s="4">
        <f>'64'!II1</f>
        <v>1.491076923076923</v>
      </c>
      <c r="IJ65" s="4">
        <f>'64'!IJ1</f>
        <v>1.0049173878835562</v>
      </c>
      <c r="IK65" s="4">
        <f>'64'!IK1</f>
        <v>1.7742292271533251</v>
      </c>
      <c r="IL65" s="4">
        <f>'64'!IL1</f>
        <v>0.10091556148833512</v>
      </c>
      <c r="IM65" s="4">
        <f>'64'!IM1</f>
        <v>4.5141505300972572E-2</v>
      </c>
      <c r="IN65" s="4">
        <f>'64'!IN1</f>
        <v>2.234930590785408E-2</v>
      </c>
      <c r="IO65" s="4">
        <f>'64'!IO1</f>
        <v>2.23379417088591E-2</v>
      </c>
      <c r="IP65" s="4">
        <f>'64'!IP1</f>
        <v>4.6997513339705629E-2</v>
      </c>
      <c r="IQ65" s="4">
        <f>'64'!IQ1</f>
        <v>3.0287507706103232</v>
      </c>
      <c r="IR65" s="4">
        <f>'64'!IR1</f>
        <v>2.4317225970384651</v>
      </c>
      <c r="IS65" s="4">
        <f>'64'!IS1</f>
        <v>2.3210533597749388</v>
      </c>
      <c r="IT65" s="4">
        <f>'64'!IT1</f>
        <v>2.2866024817020385</v>
      </c>
      <c r="IU65" s="4">
        <f>'64'!IU1</f>
        <v>1.7190659825604178</v>
      </c>
      <c r="IV65" s="4">
        <f>'64'!IV1</f>
        <v>2.2327698309492847</v>
      </c>
      <c r="IW65" s="4">
        <f>'64'!IW1</f>
        <v>1.4363646472910394</v>
      </c>
      <c r="IX65" s="4">
        <f>'64'!IX1</f>
        <v>1.9737663125948406</v>
      </c>
      <c r="IY65" s="4">
        <f>'64'!IY1</f>
        <v>1.6795696458544009</v>
      </c>
      <c r="IZ65" s="4">
        <f>'64'!IZ1</f>
        <v>1.6838428947669759</v>
      </c>
      <c r="JA65" s="4">
        <f>'64'!JA1</f>
        <v>1.6215350233161812</v>
      </c>
      <c r="JB65" s="4">
        <f>'64'!JB1</f>
        <v>1.0743033429671069</v>
      </c>
      <c r="JC65" s="4">
        <f>'64'!JC1</f>
        <v>0.97862067410533349</v>
      </c>
      <c r="JD65" s="4">
        <f>'64'!JD1</f>
        <v>0.92202163657586134</v>
      </c>
      <c r="JE65" s="4">
        <f>'64'!JE1</f>
        <v>0.92422741483010995</v>
      </c>
      <c r="JF65" s="4">
        <f>'64'!JF1</f>
        <v>0.32556184498122515</v>
      </c>
      <c r="JG65" s="4">
        <f>'64'!JG1</f>
        <v>0.22578200297905895</v>
      </c>
      <c r="JH65" s="4">
        <f>'64'!JH1</f>
        <v>0.21831849836277267</v>
      </c>
      <c r="JI65" s="4">
        <f>'64'!JI1</f>
        <v>0.20202523675857184</v>
      </c>
      <c r="JJ65" s="4">
        <f>'64'!JJ1</f>
        <v>0.16921375390486235</v>
      </c>
      <c r="JK65" s="4">
        <f>'64'!JK1</f>
        <v>2.0852332514907048</v>
      </c>
      <c r="JL65" s="4">
        <f>'64'!JL1</f>
        <v>-11.151821033965353</v>
      </c>
      <c r="JM65" s="4">
        <f>'64'!JM1</f>
        <v>-30.312088337853545</v>
      </c>
      <c r="JN65" s="4">
        <f>'64'!JN1</f>
        <v>4.8018092356590572</v>
      </c>
      <c r="JO65" s="4">
        <f>'64'!JO1</f>
        <v>2.315990464508066</v>
      </c>
      <c r="JP65" s="4">
        <f>'64'!JP1</f>
        <v>0.10091556148833512</v>
      </c>
      <c r="JQ65" s="4">
        <f>'64'!JQ1</f>
        <v>4.5141505300972572E-2</v>
      </c>
      <c r="JR65" s="4">
        <f>'64'!JR1</f>
        <v>2.234930590785408E-2</v>
      </c>
      <c r="JS65" s="4">
        <f>'64'!JS1</f>
        <v>2.23379417088591E-2</v>
      </c>
      <c r="JT65" s="4">
        <f>'64'!JT1</f>
        <v>4.6997513339705629E-2</v>
      </c>
      <c r="JU65" s="4">
        <f>'64'!JU1</f>
        <v>9.6268782711463788E-2</v>
      </c>
      <c r="JV65" s="4">
        <f>'64'!JV1</f>
        <v>-2.704248004367521E-2</v>
      </c>
      <c r="JW65" s="4">
        <f>'64'!JW1</f>
        <v>-1.0411876235427005E-2</v>
      </c>
      <c r="JX65" s="4">
        <f>'64'!JX1</f>
        <v>6.3148692097777126E-2</v>
      </c>
      <c r="JY65" s="4">
        <f>'64'!JY1</f>
        <v>0.18917498916360548</v>
      </c>
      <c r="JZ65" s="4">
        <f>'64'!JZ1</f>
        <v>4</v>
      </c>
      <c r="KA65" s="4">
        <f>'64'!KA1</f>
        <v>3</v>
      </c>
      <c r="KB65" s="4">
        <f>'64'!KB1</f>
        <v>3</v>
      </c>
      <c r="KC65" s="4">
        <f>'64'!KC1</f>
        <v>3</v>
      </c>
      <c r="KD65" s="4">
        <f>'64'!KD1</f>
        <v>2</v>
      </c>
      <c r="KE65" s="4">
        <f>'64'!KE1</f>
        <v>0</v>
      </c>
      <c r="KF65" s="4">
        <f>'64'!KF1</f>
        <v>0</v>
      </c>
      <c r="KG65" s="4">
        <f>'64'!KG1</f>
        <v>0</v>
      </c>
      <c r="KH65" s="4">
        <f>'64'!KH1</f>
        <v>1</v>
      </c>
      <c r="KI65" s="4">
        <f>'64'!KI1</f>
        <v>0</v>
      </c>
      <c r="KJ65" s="4">
        <f>'64'!KJ1</f>
        <v>2</v>
      </c>
      <c r="KK65" s="4">
        <f>'64'!KK1</f>
        <v>1</v>
      </c>
      <c r="KL65" s="4">
        <f>'64'!KL1</f>
        <v>1</v>
      </c>
      <c r="KM65" s="4">
        <f>'64'!KM1</f>
        <v>1</v>
      </c>
      <c r="KN65" s="4">
        <f>'64'!KN1</f>
        <v>1</v>
      </c>
      <c r="KO65" s="4">
        <f>'64'!KO1</f>
        <v>3</v>
      </c>
      <c r="KP65" s="4">
        <f>'64'!KP1</f>
        <v>0</v>
      </c>
      <c r="KQ65" s="4">
        <f>'64'!KQ1</f>
        <v>0</v>
      </c>
      <c r="KR65" s="4">
        <f>'64'!KR1</f>
        <v>2</v>
      </c>
      <c r="KS65" s="4">
        <f>'64'!KS1</f>
        <v>4</v>
      </c>
      <c r="KT65" s="4">
        <f>'64'!KT1</f>
        <v>2</v>
      </c>
      <c r="KU65" s="4">
        <f>'64'!KU1</f>
        <v>1.5</v>
      </c>
      <c r="KV65" s="4">
        <f>'64'!KV1</f>
        <v>1.5</v>
      </c>
      <c r="KW65" s="4">
        <f>'64'!KW1</f>
        <v>2</v>
      </c>
      <c r="KX65" s="4">
        <f>'64'!KX1</f>
        <v>1</v>
      </c>
      <c r="KY65" s="4">
        <f>'64'!KY1</f>
        <v>2.5</v>
      </c>
      <c r="KZ65" s="4">
        <f>'64'!KZ1</f>
        <v>0.5</v>
      </c>
      <c r="LA65" s="4">
        <f>'64'!LA1</f>
        <v>0.5</v>
      </c>
      <c r="LB65" s="4">
        <f>'64'!LB1</f>
        <v>1.5</v>
      </c>
      <c r="LC65" s="4">
        <f>'64'!LC1</f>
        <v>2.5</v>
      </c>
      <c r="LD65" s="4">
        <f>'64'!LD1</f>
        <v>2.25</v>
      </c>
      <c r="LE65" s="4">
        <f>'64'!LE1</f>
        <v>1</v>
      </c>
      <c r="LF65" s="4">
        <f>'64'!LF1</f>
        <v>1</v>
      </c>
      <c r="LG65" s="4">
        <f>'64'!LG1</f>
        <v>1.75</v>
      </c>
      <c r="LH65" s="4">
        <f>'64'!LH1</f>
        <v>1.75</v>
      </c>
      <c r="LI65" s="4">
        <f>'64'!LI1</f>
        <v>2.7957210360518028</v>
      </c>
      <c r="LJ65" s="4">
        <f>'64'!LJ1</f>
        <v>1.0866824104921351</v>
      </c>
      <c r="LK65" s="4">
        <f>'64'!LK1</f>
        <v>0.87273464722258065</v>
      </c>
      <c r="LL65" s="4">
        <f>'64'!LL1</f>
        <v>0.68343982960596383</v>
      </c>
      <c r="LM65" s="4">
        <f>'64'!LM1</f>
        <v>0.56421872710399057</v>
      </c>
      <c r="LN65" s="4">
        <f>'64'!LN1</f>
        <v>0.66779307415439493</v>
      </c>
      <c r="LO65" s="4">
        <f>'64'!LO1</f>
        <v>0.44137097076174003</v>
      </c>
      <c r="LP65" s="4">
        <f>'64'!LP1</f>
        <v>0.52293728103606218</v>
      </c>
      <c r="LQ65" s="4">
        <f>'64'!LQ1</f>
        <v>0.51334967134292586</v>
      </c>
      <c r="LR65" s="4">
        <f>'64'!LR1</f>
        <v>0.55177846314912615</v>
      </c>
      <c r="LS65" s="4">
        <f>'64'!LS1</f>
        <v>1.3808394430206905</v>
      </c>
      <c r="LT65" s="4">
        <f>'64'!LT1</f>
        <v>1.175194953123631</v>
      </c>
      <c r="LU65" s="4">
        <f>'64'!LU1</f>
        <v>1.1355024673707512</v>
      </c>
      <c r="LV65" s="4">
        <f>'64'!LV1</f>
        <v>1.1249792317042244</v>
      </c>
      <c r="LW65" s="4">
        <f>'64'!LW1</f>
        <v>0.82883244157813207</v>
      </c>
      <c r="LX65" s="4">
        <f>'64'!LX1</f>
        <v>1.5475672545736241</v>
      </c>
      <c r="LY65" s="4">
        <f>'64'!LY1</f>
        <v>0.6516483303257854</v>
      </c>
      <c r="LZ65" s="4">
        <f>'64'!LZ1</f>
        <v>0.19130508259749038</v>
      </c>
      <c r="MA65" s="4">
        <f>'64'!MA1</f>
        <v>3.462753754923603E-4</v>
      </c>
      <c r="MB65" s="4">
        <f>'64'!MB1</f>
        <v>0.70659019586624827</v>
      </c>
      <c r="MC65" s="4">
        <f>'64'!MC1</f>
        <v>1.4484408403841662</v>
      </c>
      <c r="MD65" s="4">
        <f>'64'!MD1</f>
        <v>0.69769044239864897</v>
      </c>
      <c r="ME65" s="4">
        <f>'64'!ME1</f>
        <v>0.49410385824563435</v>
      </c>
      <c r="MF65" s="4">
        <f>'64'!MF1</f>
        <v>0.37891574609710982</v>
      </c>
      <c r="MG65" s="4">
        <f>'64'!MG1</f>
        <v>0.64144456064282152</v>
      </c>
      <c r="MH65" s="4">
        <f>'64'!MH1</f>
        <v>2.7957210360518028</v>
      </c>
      <c r="MI65" s="4">
        <f>'64'!MI1</f>
        <v>1.0866824104921351</v>
      </c>
      <c r="MJ65" s="4">
        <f>'64'!MJ1</f>
        <v>0.87273464722258065</v>
      </c>
      <c r="MK65" s="4">
        <f>'64'!MK1</f>
        <v>0.68343982960596383</v>
      </c>
      <c r="ML65" s="4">
        <f>'64'!ML1</f>
        <v>0.56421872710399057</v>
      </c>
      <c r="MM65" s="4">
        <f>'64'!MM1</f>
        <v>0.65112368996245029</v>
      </c>
      <c r="MN65" s="4">
        <f>'64'!MN1</f>
        <v>0.45156400595811791</v>
      </c>
      <c r="MO65" s="4">
        <f>'64'!MO1</f>
        <v>0.43663699672554535</v>
      </c>
      <c r="MP65" s="4">
        <f>'64'!MP1</f>
        <v>0.40405047351714368</v>
      </c>
      <c r="MQ65" s="4">
        <f>'64'!MQ1</f>
        <v>0.33842750780972469</v>
      </c>
      <c r="MR65" s="4">
        <f>'64'!MR1</f>
        <v>0.48271563902276882</v>
      </c>
      <c r="MS65" s="4">
        <f>'64'!MS1</f>
        <v>0.29162587778613991</v>
      </c>
      <c r="MT65" s="4">
        <f>'64'!MT1</f>
        <v>0.27929341797842966</v>
      </c>
      <c r="MU65" s="4">
        <f>'64'!MU1</f>
        <v>0.25317246367282531</v>
      </c>
      <c r="MV65" s="4">
        <f>'64'!MV1</f>
        <v>0.20367905065857916</v>
      </c>
      <c r="MW65" s="4">
        <f>'64'!MW1</f>
        <v>0.50540885037788563</v>
      </c>
      <c r="MX65" s="4">
        <f>'64'!MX1</f>
        <v>0.36261388277719087</v>
      </c>
      <c r="MY65" s="4">
        <f>'64'!MY1</f>
        <v>0.52644613050075872</v>
      </c>
      <c r="MZ65" s="4">
        <f>'64'!MZ1</f>
        <v>0.47687993244440735</v>
      </c>
      <c r="NA65" s="4">
        <f>'64'!NA1</f>
        <v>0.48103480168062784</v>
      </c>
      <c r="NB65" s="4">
        <f>'64'!NB1</f>
        <v>0.21497825825036418</v>
      </c>
      <c r="NC65" s="4">
        <f>'64'!NC1</f>
        <v>0.25255727239030973</v>
      </c>
      <c r="ND65" s="4">
        <f>'64'!ND1</f>
        <v>0.20915808156808272</v>
      </c>
      <c r="NE65" s="4">
        <f>'64'!NE1</f>
        <v>0.28104620942620684</v>
      </c>
      <c r="NF65" s="4">
        <f>'64'!NF1</f>
        <v>0.32959985515118595</v>
      </c>
      <c r="NG65" s="4">
        <f>'64'!NG1</f>
        <v>0.3469595334045758</v>
      </c>
      <c r="NH65" s="4">
        <f>'64'!NH1</f>
        <v>0.20993351708142372</v>
      </c>
      <c r="NI65" s="4">
        <f>'64'!NI1</f>
        <v>0.31613960546282244</v>
      </c>
      <c r="NJ65" s="4">
        <f>'64'!NJ1</f>
        <v>0.52935227947998875</v>
      </c>
      <c r="NK65" s="4">
        <f>'64'!NK1</f>
        <v>0.47068149988108765</v>
      </c>
      <c r="NL65" s="4">
        <f>'64'!NL1</f>
        <v>0.66779307415439493</v>
      </c>
      <c r="NM65" s="4">
        <f>'64'!NM1</f>
        <v>0.44137097076174003</v>
      </c>
      <c r="NN65" s="4">
        <f>'64'!NN1</f>
        <v>0.52293728103606218</v>
      </c>
      <c r="NO65" s="4">
        <f>'64'!NO1</f>
        <v>0.51334967134292597</v>
      </c>
      <c r="NP65" s="4">
        <f>'64'!NP1</f>
        <v>0.55177846314912615</v>
      </c>
      <c r="NQ65" s="4">
        <f>'64'!NQ1</f>
        <v>0.89310793237971386</v>
      </c>
      <c r="NR65" s="4">
        <f>'64'!NR1</f>
        <v>0.57454585891641574</v>
      </c>
      <c r="NS65" s="4">
        <f>'64'!NS1</f>
        <v>0.78950652503793628</v>
      </c>
      <c r="NT65" s="4">
        <f>'64'!NT1</f>
        <v>0.6718278583417604</v>
      </c>
      <c r="NU65" s="4">
        <f>'64'!NU1</f>
        <v>0.67353715790679036</v>
      </c>
      <c r="NV65" s="4">
        <f>'64'!NV1</f>
        <v>1.6244763161514828</v>
      </c>
      <c r="NW65" s="4">
        <f>'64'!NW1</f>
        <v>0.80145540173486374</v>
      </c>
      <c r="NX65" s="4">
        <f>'64'!NX1</f>
        <v>1.2318988147396579</v>
      </c>
      <c r="NY65" s="4">
        <f>'64'!NY1</f>
        <v>0.94907198509929425</v>
      </c>
      <c r="NZ65" s="4">
        <f>'64'!NZ1</f>
        <v>0.94679088981421478</v>
      </c>
      <c r="OA65" s="4">
        <f>'64'!OA1</f>
        <v>1.3859624095010521</v>
      </c>
      <c r="OB65" s="4">
        <f>'64'!OB1</f>
        <v>1.1510974327521248</v>
      </c>
      <c r="OC65" s="4">
        <f>'64'!OC1</f>
        <v>1.1285707697274363</v>
      </c>
      <c r="OD65" s="4">
        <f>'64'!OD1</f>
        <v>1.1281141512981279</v>
      </c>
      <c r="OE65" s="4">
        <f>'64'!OE1</f>
        <v>0.81697594275187968</v>
      </c>
      <c r="OF65" s="4">
        <f>'64'!OF1</f>
        <v>2.1285700871688134</v>
      </c>
      <c r="OG65" s="4">
        <f>'64'!OG1</f>
        <v>2.5491346023245436</v>
      </c>
      <c r="OH65" s="4">
        <f>'64'!OH1</f>
        <v>2.5846888334952891</v>
      </c>
      <c r="OI65" s="4">
        <f>'64'!OI1</f>
        <v>2.7920129420421591</v>
      </c>
      <c r="OJ65" s="4">
        <f>'64'!OJ1</f>
        <v>2.414035277567363</v>
      </c>
      <c r="OK65" s="4">
        <f>'64'!OK1</f>
        <v>0.88972050568509742</v>
      </c>
      <c r="OL65" s="4">
        <f>'64'!OL1</f>
        <v>1.0467155979364375</v>
      </c>
      <c r="OM65" s="4">
        <f>'64'!OM1</f>
        <v>0.97171322555862494</v>
      </c>
      <c r="ON65" s="4">
        <f>'64'!ON1</f>
        <v>0.85516567803097099</v>
      </c>
      <c r="OO65" s="4">
        <f>'64'!OO1</f>
        <v>1.0963999623455158</v>
      </c>
      <c r="OP65" s="4">
        <f>'64'!OP1</f>
        <v>1.0214520633976234</v>
      </c>
      <c r="OQ65" s="4">
        <f>'64'!OQ1</f>
        <v>0.30528244807725874</v>
      </c>
      <c r="OR65" s="4">
        <f>'64'!OR1</f>
        <v>9.5211660905183654E-2</v>
      </c>
      <c r="OS65" s="4">
        <f>'64'!OS1</f>
        <v>1.8128586060930178E-4</v>
      </c>
      <c r="OT65" s="4">
        <f>'64'!OT1</f>
        <v>0.33370675345277323</v>
      </c>
      <c r="OU65" s="4">
        <f>'64'!OU1</f>
        <v>15.150659634736067</v>
      </c>
      <c r="OV65" s="4">
        <f>'64'!OV1</f>
        <v>21.345751595940779</v>
      </c>
      <c r="OW65" s="4">
        <f>'64'!OW1</f>
        <v>20.092610587688537</v>
      </c>
      <c r="OX65" s="4">
        <f>'64'!OX1</f>
        <v>19.101069125221834</v>
      </c>
      <c r="OY65" s="4">
        <f>'64'!OY1</f>
        <v>21.173985499404825</v>
      </c>
      <c r="OZ65" s="4">
        <f>'64'!OZ1</f>
        <v>1.2595721265787958</v>
      </c>
      <c r="PA65" s="4">
        <f>'64'!PA1</f>
        <v>0.36782616314728817</v>
      </c>
      <c r="PB65" s="4">
        <f>'64'!PB1</f>
        <v>0.10441359590462575</v>
      </c>
      <c r="PC65" s="4">
        <f>'64'!PC1</f>
        <v>1.7489091179376864E-4</v>
      </c>
      <c r="PD65" s="4">
        <f>'64'!PD1</f>
        <v>0.29891194878724953</v>
      </c>
      <c r="PE65" s="4">
        <f>'64'!PE1</f>
        <v>0.91217855409995152</v>
      </c>
      <c r="PF65" s="4">
        <f>'64'!PF1</f>
        <v>0.31299161230195716</v>
      </c>
      <c r="PG65" s="4">
        <f>'64'!PG1</f>
        <v>9.1953649512003938E-2</v>
      </c>
      <c r="PH65" s="4">
        <f>'64'!PH1</f>
        <v>1.5546145818961247E-4</v>
      </c>
      <c r="PI65" s="4">
        <f>'64'!PI1</f>
        <v>0.36064219230862699</v>
      </c>
      <c r="PJ65" s="4">
        <f>'64'!PJ1</f>
        <v>1.4634301477582601</v>
      </c>
      <c r="PK65" s="4">
        <f>'64'!PK1</f>
        <v>2.964553430426391</v>
      </c>
      <c r="PL65" s="4">
        <f>'64'!PL1</f>
        <v>4.1483333333333334</v>
      </c>
      <c r="PM65" s="4">
        <f>'64'!PM1</f>
        <v>306.64480000000003</v>
      </c>
      <c r="PN65" s="4">
        <f>'64'!PN1</f>
        <v>2.9364500000000007</v>
      </c>
      <c r="PO65" s="12">
        <f>'64'!PO1</f>
        <v>1.0943781097096339</v>
      </c>
      <c r="PP65" s="4">
        <f>'64'!PP1</f>
        <v>0.54061187604090555</v>
      </c>
      <c r="PQ65" s="4">
        <f>'64'!PQ1</f>
        <v>0.48659457182658006</v>
      </c>
      <c r="PR65" s="4">
        <f>'64'!PR1</f>
        <v>0.43758213538553115</v>
      </c>
      <c r="PS65" s="4">
        <f>'64'!PS1</f>
        <v>0.4015397892370407</v>
      </c>
      <c r="PT65" s="4">
        <f>'64'!PT1</f>
        <v>0.65548965257305936</v>
      </c>
      <c r="PU65" s="4">
        <f>'64'!PU1</f>
        <v>0.40819890444179591</v>
      </c>
      <c r="PV65" s="4">
        <f>'64'!PV1</f>
        <v>0.53594425877613372</v>
      </c>
      <c r="PW65" s="4">
        <f>'64'!PW1</f>
        <v>0.56539290437038547</v>
      </c>
      <c r="PX65" s="4">
        <f>'64'!PX1</f>
        <v>0.56634377563914018</v>
      </c>
      <c r="PY65" s="4">
        <f>'64'!PY1</f>
        <v>1.468084334118321</v>
      </c>
      <c r="PZ65" s="4">
        <f>'64'!PZ1</f>
        <v>1.5823158776710351</v>
      </c>
      <c r="QA65" s="4">
        <f>'64'!QA1</f>
        <v>1.5616576095937835</v>
      </c>
      <c r="QB65" s="4">
        <f>'64'!QB1</f>
        <v>1.5917642571237527</v>
      </c>
      <c r="QC65" s="4">
        <f>'64'!QC1</f>
        <v>1.4424703942215862</v>
      </c>
      <c r="QD65" s="4">
        <f>'64'!QD1</f>
        <v>6.9085323173893345</v>
      </c>
      <c r="QE65" s="4">
        <f>'64'!QE1</f>
        <v>9.1410558719668611</v>
      </c>
      <c r="QF65" s="4">
        <f>'64'!QF1</f>
        <v>8.5696355360300682</v>
      </c>
      <c r="QG65" s="4">
        <f>'64'!QG1</f>
        <v>25.903166954158717</v>
      </c>
      <c r="QH65" s="4">
        <f>'64'!QH1</f>
        <v>9.06308240799755</v>
      </c>
      <c r="QI65" s="4">
        <f>'64'!QI1</f>
        <v>3.4017883958980413</v>
      </c>
      <c r="QJ65" s="4">
        <f>'64'!QJ1</f>
        <v>4.1668012172795281</v>
      </c>
      <c r="QK65" s="4">
        <f>'64'!QK1</f>
        <v>3.9605667890418186</v>
      </c>
      <c r="QL65" s="4">
        <f>'64'!QL1</f>
        <v>11.187027909680829</v>
      </c>
      <c r="QM65" s="4">
        <f>'64'!QM1</f>
        <v>4.152194759603332</v>
      </c>
    </row>
    <row r="66" spans="1:455" x14ac:dyDescent="0.25">
      <c r="A66" s="6" t="s">
        <v>547</v>
      </c>
      <c r="B66" s="4">
        <f>MEDIAN(JF2:JF101)</f>
        <v>0.6305086183865678</v>
      </c>
      <c r="C66" s="4">
        <f t="shared" ref="C66:F66" si="49">MEDIAN(JG2:JG101)</f>
        <v>0.62923077538329153</v>
      </c>
      <c r="D66" s="4">
        <f t="shared" si="49"/>
        <v>0.61615184198818262</v>
      </c>
      <c r="E66" s="4">
        <f t="shared" si="49"/>
        <v>0.64366883833238719</v>
      </c>
      <c r="F66" s="4">
        <f t="shared" si="49"/>
        <v>0.65198885947005403</v>
      </c>
      <c r="N66">
        <f>IFERROR('65'!N1,0)</f>
        <v>-21204</v>
      </c>
      <c r="O66" s="4">
        <f>'65'!O1</f>
        <v>-14150</v>
      </c>
      <c r="P66" s="4">
        <f>'65'!P1</f>
        <v>7374</v>
      </c>
      <c r="Q66" s="4">
        <f>'65'!Q1</f>
        <v>-4236</v>
      </c>
      <c r="R66" s="4">
        <f>'65'!R1</f>
        <v>25334</v>
      </c>
      <c r="S66" s="4">
        <f>'65'!S1</f>
        <v>-20702</v>
      </c>
      <c r="T66" s="4">
        <f>'65'!T1</f>
        <v>-10679</v>
      </c>
      <c r="U66" s="4">
        <f>'65'!U1</f>
        <v>11870</v>
      </c>
      <c r="V66" s="4">
        <f>'65'!V1</f>
        <v>-1563</v>
      </c>
      <c r="W66" s="4">
        <f>'65'!W1</f>
        <v>35993</v>
      </c>
      <c r="X66" s="7">
        <f>'65'!X1</f>
        <v>-0.3305788893534532</v>
      </c>
      <c r="Y66" s="7">
        <f>'65'!Y1</f>
        <v>-0.10333357190815551</v>
      </c>
      <c r="Z66" s="7">
        <f>'65'!Z1</f>
        <v>-5.8067974972471646E-2</v>
      </c>
      <c r="AA66" s="7">
        <f>'65'!AA1</f>
        <v>-0.21773928242269608</v>
      </c>
      <c r="AB66" s="7">
        <f>'65'!AB1</f>
        <v>-0.39351501632560698</v>
      </c>
      <c r="AC66" s="7">
        <f>'65'!AC1</f>
        <v>-7.1805797275400582E-2</v>
      </c>
      <c r="AD66" s="7">
        <f>'65'!AD1</f>
        <v>-0.17150201617915406</v>
      </c>
      <c r="AE66" s="7">
        <f>'65'!AE1</f>
        <v>-0.29096408690777947</v>
      </c>
      <c r="AF66" s="7">
        <f>'65'!AF1</f>
        <v>-0.23810406338321827</v>
      </c>
      <c r="AG66" s="7">
        <f>'65'!AG1</f>
        <v>-0.14557287749107292</v>
      </c>
      <c r="AH66" s="7">
        <f>'65'!AH1</f>
        <v>0.14609667788858541</v>
      </c>
      <c r="AI66" s="7">
        <f>'65'!AI1</f>
        <v>-3.7016000069907462E-2</v>
      </c>
      <c r="AJ66" s="4">
        <f>'65'!AJ1</f>
        <v>121908</v>
      </c>
      <c r="AK66" s="4">
        <f>'65'!AK1</f>
        <v>110397</v>
      </c>
      <c r="AL66" s="4">
        <f>'65'!AL1</f>
        <v>86470</v>
      </c>
      <c r="AM66" s="4">
        <f>'65'!AM1</f>
        <v>188746</v>
      </c>
      <c r="AN66" s="4">
        <f>'65'!AN1</f>
        <v>171658</v>
      </c>
      <c r="AO66" s="4">
        <f>'65'!AO1</f>
        <v>8.5852804524947819E-3</v>
      </c>
      <c r="AP66" s="4">
        <f>'65'!AP1</f>
        <v>9.8967535335689041E-2</v>
      </c>
      <c r="AQ66" s="4">
        <f>'65'!AQ1</f>
        <v>1.0914334115699701E-2</v>
      </c>
      <c r="AR66" s="4">
        <f>'65'!AR1</f>
        <v>0.13778878748370274</v>
      </c>
      <c r="AS66" s="4">
        <f>'65'!AS1</f>
        <v>0.16595182453369942</v>
      </c>
      <c r="AT66" s="4">
        <f>'65'!AT1</f>
        <v>0.51860705227481874</v>
      </c>
      <c r="AU66" s="4">
        <f>'65'!AU1</f>
        <v>0.50224298807420498</v>
      </c>
      <c r="AV66" s="4">
        <f>'65'!AV1</f>
        <v>0.54690641993029832</v>
      </c>
      <c r="AW66" s="4">
        <f>'65'!AW1</f>
        <v>0.61358018252933511</v>
      </c>
      <c r="AX66" s="4">
        <f>'65'!AX1</f>
        <v>0.74312898502997571</v>
      </c>
      <c r="AY66" s="4">
        <f>'65'!AY1</f>
        <v>1.1232576930846407</v>
      </c>
      <c r="AZ66" s="4">
        <f>'65'!AZ1</f>
        <v>1.1227225044169611</v>
      </c>
      <c r="BA66" s="4">
        <f>'65'!BA1</f>
        <v>1.0716285505531524</v>
      </c>
      <c r="BB66" s="4">
        <f>'65'!BB1</f>
        <v>0.98110560625814858</v>
      </c>
      <c r="BC66" s="4">
        <f>'65'!BC1</f>
        <v>1.0687835516213888</v>
      </c>
      <c r="BD66" s="4">
        <f>'65'!BD1</f>
        <v>10983</v>
      </c>
      <c r="BE66" s="4">
        <f>'65'!BE1</f>
        <v>17782</v>
      </c>
      <c r="BF66" s="4">
        <f>'65'!BF1</f>
        <v>11078</v>
      </c>
      <c r="BG66" s="4">
        <f>'65'!BG1</f>
        <v>-3623</v>
      </c>
      <c r="BH66" s="4">
        <f>'65'!BH1</f>
        <v>17336</v>
      </c>
      <c r="BI66" s="4">
        <f>'65'!BI1</f>
        <v>35.030410634617134</v>
      </c>
      <c r="BJ66" s="4">
        <f>'65'!BJ1</f>
        <v>35.710268811157349</v>
      </c>
      <c r="BK66" s="4">
        <f>'65'!BK1</f>
        <v>48.613287597039175</v>
      </c>
      <c r="BL66" s="4">
        <f>'65'!BL1</f>
        <v>-195.49654982059067</v>
      </c>
      <c r="BM66" s="4">
        <f>'65'!BM1</f>
        <v>39.757556529764649</v>
      </c>
      <c r="BN66" s="4">
        <f>'65'!BN1</f>
        <v>10.419518166861172</v>
      </c>
      <c r="BO66" s="4">
        <f>'65'!BO1</f>
        <v>10.221149606299212</v>
      </c>
      <c r="BP66" s="4">
        <f>'65'!BP1</f>
        <v>7.5082352591646275</v>
      </c>
      <c r="BQ66" s="4">
        <f>'65'!BQ1</f>
        <v>-1.8670406221233291</v>
      </c>
      <c r="BR66" s="4">
        <f>'65'!BR1</f>
        <v>9.1806446839040863</v>
      </c>
      <c r="BS66" s="4">
        <f>'65'!BS1</f>
        <v>-0.12039655231151841</v>
      </c>
      <c r="BT66" s="4">
        <f>'65'!BT1</f>
        <v>-5.3783876240069937E-2</v>
      </c>
      <c r="BU66" s="4">
        <f>'65'!BU1</f>
        <v>2.5132153410427082E-2</v>
      </c>
      <c r="BV66" s="4">
        <f>'65'!BV1</f>
        <v>-1.3598846858878256E-2</v>
      </c>
      <c r="BW66" s="4">
        <f>'65'!BW1</f>
        <v>6.3621136059427277E-2</v>
      </c>
      <c r="BX66" s="4">
        <f>'65'!BX1</f>
        <v>-0.11754619062219648</v>
      </c>
      <c r="BY66" s="4">
        <f>'65'!BY1</f>
        <v>-4.0590672393477516E-2</v>
      </c>
      <c r="BZ66" s="4">
        <f>'65'!BZ1</f>
        <v>4.0455473417652495E-2</v>
      </c>
      <c r="CA66" s="4">
        <f>'65'!CA1</f>
        <v>-5.0177048254076281E-3</v>
      </c>
      <c r="CB66" s="4">
        <f>'65'!CB1</f>
        <v>9.0389024638310805E-2</v>
      </c>
      <c r="CC66" s="4">
        <f>'65'!CC1</f>
        <v>-0.25789345657990759</v>
      </c>
      <c r="CD66" s="4">
        <f>'65'!CD1</f>
        <v>-0.13112171616550061</v>
      </c>
      <c r="CE66" s="4">
        <f>'65'!CE1</f>
        <v>5.838433583265374E-2</v>
      </c>
      <c r="CF66" s="4">
        <f>'65'!CF1</f>
        <v>-3.8438852641990547E-2</v>
      </c>
      <c r="CG66" s="4">
        <f>'65'!CG1</f>
        <v>0.22137944895444656</v>
      </c>
      <c r="CH66" s="4">
        <f>'65'!CH1</f>
        <v>-5.5112686782468112E-2</v>
      </c>
      <c r="CI66" s="4">
        <f>'65'!CI1</f>
        <v>-2.2283464566929135E-2</v>
      </c>
      <c r="CJ66" s="4">
        <f>'65'!CJ1</f>
        <v>1.3692627075526704E-2</v>
      </c>
      <c r="CK66" s="4">
        <f>'65'!CK1</f>
        <v>-5.980651828927379E-3</v>
      </c>
      <c r="CL66" s="4">
        <f>'65'!CL1</f>
        <v>3.675658735674376E-2</v>
      </c>
      <c r="CM66" s="4">
        <f>'65'!CM1</f>
        <v>1.0551126867824681</v>
      </c>
      <c r="CN66" s="4">
        <f>'65'!CN1</f>
        <v>1.0222834645669292</v>
      </c>
      <c r="CO66" s="4">
        <f>'65'!CO1</f>
        <v>0.98630737292447335</v>
      </c>
      <c r="CP66" s="4">
        <f>'65'!CP1</f>
        <v>1.0059806518289274</v>
      </c>
      <c r="CQ66" s="4">
        <f>'65'!CQ1</f>
        <v>0.96324341264325619</v>
      </c>
      <c r="CR66" s="4">
        <f>'65'!CR1</f>
        <v>-4.961787404117507E-2</v>
      </c>
      <c r="CS66" s="4">
        <f>'65'!CS1</f>
        <v>-2.0206434071332283E-2</v>
      </c>
      <c r="CT66" s="4">
        <f>'65'!CT1</f>
        <v>1.2807820169450901E-2</v>
      </c>
      <c r="CU66" s="4">
        <f>'65'!CU1</f>
        <v>-5.8845347591799995E-3</v>
      </c>
      <c r="CV66" s="4">
        <f>'65'!CV1</f>
        <v>3.6127122293745706E-2</v>
      </c>
      <c r="CW66" s="4">
        <f>'65'!CW1</f>
        <v>2.1845524023665952</v>
      </c>
      <c r="CX66" s="4">
        <f>'65'!CX1</f>
        <v>2.4136227146603826</v>
      </c>
      <c r="CY66" s="4">
        <f>'65'!CY1</f>
        <v>1.8354515369330866</v>
      </c>
      <c r="CZ66" s="4">
        <f>'65'!CZ1</f>
        <v>2.2738068103384625</v>
      </c>
      <c r="DA66" s="4">
        <f>'65'!DA1</f>
        <v>1.7308771198465096</v>
      </c>
      <c r="DB66" s="4">
        <f>'65'!DB1</f>
        <v>167.08228175464404</v>
      </c>
      <c r="DC66" s="4">
        <f>'65'!DC1</f>
        <v>151.22496062992124</v>
      </c>
      <c r="DD66" s="4">
        <f>'65'!DD1</f>
        <v>198.86114814553477</v>
      </c>
      <c r="DE66" s="4">
        <f>'65'!DE1</f>
        <v>160.5237517718881</v>
      </c>
      <c r="DF66" s="4">
        <f>'65'!DF1</f>
        <v>210.87574375722721</v>
      </c>
      <c r="DG66" s="4">
        <f>'65'!DG1</f>
        <v>7.1409295074056205</v>
      </c>
      <c r="DH66" s="4">
        <f>'65'!DH1</f>
        <v>7.063010956009121</v>
      </c>
      <c r="DI66" s="4">
        <f>'65'!DI1</f>
        <v>6.6360824615232952</v>
      </c>
      <c r="DJ66" s="4">
        <f>'65'!DJ1</f>
        <v>10.050430661388049</v>
      </c>
      <c r="DK66" s="4">
        <f>'65'!DK1</f>
        <v>8.3974438636889754</v>
      </c>
      <c r="DL66" s="4">
        <f>'65'!DL1</f>
        <v>51.113794026599848</v>
      </c>
      <c r="DM66" s="4">
        <f>'65'!DM1</f>
        <v>51.677677165354332</v>
      </c>
      <c r="DN66" s="4">
        <f>'65'!DN1</f>
        <v>55.00233038337128</v>
      </c>
      <c r="DO66" s="4">
        <f>'65'!DO1</f>
        <v>36.316851714848845</v>
      </c>
      <c r="DP66" s="4">
        <f>'65'!DP1</f>
        <v>43.4656076211811</v>
      </c>
      <c r="DQ66" s="4">
        <f>'65'!DQ1</f>
        <v>8.4658495797209881</v>
      </c>
      <c r="DR66" s="4">
        <f>'65'!DR1</f>
        <v>10.867146988859036</v>
      </c>
      <c r="DS66" s="4">
        <f>'65'!DS1</f>
        <v>6.4965498938428876</v>
      </c>
      <c r="DT66" s="4">
        <f>'65'!DT1</f>
        <v>7.7634627821073519</v>
      </c>
      <c r="DU66" s="4">
        <f>'65'!DU1</f>
        <v>4.738000962397745</v>
      </c>
      <c r="DV66" s="4">
        <f>'65'!DV1</f>
        <v>43.114397032793654</v>
      </c>
      <c r="DW66" s="4">
        <f>'65'!DW1</f>
        <v>33.587472440944879</v>
      </c>
      <c r="DX66" s="4">
        <f>'65'!DX1</f>
        <v>56.183667633481761</v>
      </c>
      <c r="DY66" s="4">
        <f>'65'!DY1</f>
        <v>47.015102698917381</v>
      </c>
      <c r="DZ66" s="4">
        <f>'65'!DZ1</f>
        <v>77.036708708325293</v>
      </c>
      <c r="EA66" s="4">
        <f>'65'!EA1</f>
        <v>4.1212027079137927</v>
      </c>
      <c r="EB66" s="4">
        <f>'65'!EB1</f>
        <v>4.1751594450654217</v>
      </c>
      <c r="EC66" s="4">
        <f>'65'!EC1</f>
        <v>3.2617514702586807</v>
      </c>
      <c r="ED66" s="4">
        <f>'65'!ED1</f>
        <v>3.5270297187475101</v>
      </c>
      <c r="EE66" s="4">
        <f>'65'!EE1</f>
        <v>2.4893705394550549</v>
      </c>
      <c r="EF66" s="4">
        <f>'65'!EF1</f>
        <v>88.566378765864641</v>
      </c>
      <c r="EG66" s="4">
        <f>'65'!EG1</f>
        <v>87.421811023622055</v>
      </c>
      <c r="EH66" s="4">
        <f>'65'!EH1</f>
        <v>111.90306904990919</v>
      </c>
      <c r="EI66" s="4">
        <f>'65'!EI1</f>
        <v>103.48651106053504</v>
      </c>
      <c r="EJ66" s="4">
        <f>'65'!EJ1</f>
        <v>146.62341110532373</v>
      </c>
      <c r="EK66" s="4">
        <f>'65'!EK1</f>
        <v>0.53260881908720292</v>
      </c>
      <c r="EL66" s="4">
        <f>'65'!EL1</f>
        <v>0.587878672697556</v>
      </c>
      <c r="EM66" s="4">
        <f>'65'!EM1</f>
        <v>0.56791032313255563</v>
      </c>
      <c r="EN66" s="4">
        <f>'65'!EN1</f>
        <v>0.64566592936689604</v>
      </c>
      <c r="EO66" s="4">
        <f>'65'!EO1</f>
        <v>0.71234627738252787</v>
      </c>
      <c r="EP66" s="4">
        <f>'65'!EP1</f>
        <v>0.4668460918247993</v>
      </c>
      <c r="EQ66" s="4">
        <f>'65'!EQ1</f>
        <v>0.41018282716940968</v>
      </c>
      <c r="ER66" s="4">
        <f>'65'!ER1</f>
        <v>0.43046055165315311</v>
      </c>
      <c r="ES66" s="4">
        <f>'65'!ES1</f>
        <v>0.35377868807725277</v>
      </c>
      <c r="ET66" s="4">
        <f>'65'!ET1</f>
        <v>0.28738501410091888</v>
      </c>
      <c r="EU66" s="4">
        <f>'65'!EU1</f>
        <v>2.1420335684748237</v>
      </c>
      <c r="EV66" s="4">
        <f>'65'!EV1</f>
        <v>2.437937265440393</v>
      </c>
      <c r="EW66" s="4">
        <f>'65'!EW1</f>
        <v>2.3230932455008273</v>
      </c>
      <c r="EX66" s="4">
        <f>'65'!EX1</f>
        <v>2.8266258926869994</v>
      </c>
      <c r="EY66" s="4">
        <f>'65'!EY1</f>
        <v>3.4796525599238008</v>
      </c>
      <c r="EZ66" s="4">
        <f>'65'!EZ1</f>
        <v>1.140865969350523</v>
      </c>
      <c r="FA66" s="4">
        <f>'65'!FA1</f>
        <v>1.4332113237270074</v>
      </c>
      <c r="FB66" s="4">
        <f>'65'!FB1</f>
        <v>1.3193086357194321</v>
      </c>
      <c r="FC66" s="4">
        <f>'65'!FC1</f>
        <v>1.8250560339742834</v>
      </c>
      <c r="FD66" s="4">
        <f>'65'!FD1</f>
        <v>2.478717547646303</v>
      </c>
      <c r="FE66" s="4">
        <f>'65'!FE1</f>
        <v>3.736697740154727E-2</v>
      </c>
      <c r="FF66" s="4">
        <f>'65'!FF1</f>
        <v>5.3750070916620964E-2</v>
      </c>
      <c r="FG66" s="4">
        <f>'65'!FG1</f>
        <v>4.7165804309213064E-2</v>
      </c>
      <c r="FH66" s="4">
        <f>'65'!FH1</f>
        <v>1.8380858152672413E-2</v>
      </c>
      <c r="FI66" s="4">
        <f>'65'!FI1</f>
        <v>5.6505085736869867E-2</v>
      </c>
      <c r="FJ66" s="4">
        <f>'65'!FJ1</f>
        <v>0.16178759514722502</v>
      </c>
      <c r="FK66" s="4">
        <f>'65'!FK1</f>
        <v>0.22052177286393174</v>
      </c>
      <c r="FL66" s="4">
        <f>'65'!FL1</f>
        <v>0.14661225469603312</v>
      </c>
      <c r="FM66" s="4">
        <f>'65'!FM1</f>
        <v>6.5860195005046668E-2</v>
      </c>
      <c r="FN66" s="4">
        <f>'65'!FN1</f>
        <v>0.13558276368994948</v>
      </c>
      <c r="FO66" s="4">
        <f>'65'!FO1</f>
        <v>0.18457796156652884</v>
      </c>
      <c r="FP66" s="4">
        <f>'65'!FP1</f>
        <v>0.31605430199694201</v>
      </c>
      <c r="FQ66" s="4">
        <f>'65'!FQ1</f>
        <v>0.19342681372277337</v>
      </c>
      <c r="FR66" s="4">
        <f>'65'!FR1</f>
        <v>0.12019854629268337</v>
      </c>
      <c r="FS66" s="4">
        <f>'65'!FS1</f>
        <v>0.33607137551665983</v>
      </c>
      <c r="FT66">
        <f>IFERROR('65'!FT1,0)</f>
        <v>0</v>
      </c>
      <c r="FU66">
        <f>IFERROR('65'!FU1,0)</f>
        <v>7.5962138084632516</v>
      </c>
      <c r="FV66">
        <f>IFERROR('65'!FV1,0)</f>
        <v>2.799679119871648</v>
      </c>
      <c r="FW66">
        <f>IFERROR('65'!FW1,0)</f>
        <v>0</v>
      </c>
      <c r="FX66">
        <f>IFERROR('65'!FX1,0)</f>
        <v>0</v>
      </c>
      <c r="FY66" s="4">
        <f>'65'!FY1</f>
        <v>6.2361598473750557E-2</v>
      </c>
      <c r="FZ66" s="4">
        <f>'65'!FZ1</f>
        <v>6.7589037971796717E-2</v>
      </c>
      <c r="GA66" s="4">
        <f>'65'!GA1</f>
        <v>3.7756169715312073E-2</v>
      </c>
      <c r="GB66" s="4">
        <f>'65'!GB1</f>
        <v>-1.1630930634965987E-2</v>
      </c>
      <c r="GC66" s="4">
        <f>'65'!GC1</f>
        <v>4.3535802270712527E-2</v>
      </c>
      <c r="GD66" s="4">
        <f>'65'!GD1</f>
        <v>-0.12039655231151841</v>
      </c>
      <c r="GE66" s="4">
        <f>'65'!GE1</f>
        <v>-5.3783876240069937E-2</v>
      </c>
      <c r="GF66" s="4">
        <f>'65'!GF1</f>
        <v>2.5132153410427082E-2</v>
      </c>
      <c r="GG66" s="4">
        <f>'65'!GG1</f>
        <v>-1.3598846858878256E-2</v>
      </c>
      <c r="GH66" s="4">
        <f>'65'!GH1</f>
        <v>6.3621136059427277E-2</v>
      </c>
      <c r="GI66" s="4">
        <f>'65'!GI1</f>
        <v>-0.11754619062219648</v>
      </c>
      <c r="GJ66" s="4">
        <f>'65'!GJ1</f>
        <v>-4.0590672393477516E-2</v>
      </c>
      <c r="GK66" s="4">
        <f>'65'!GK1</f>
        <v>4.0455473417652495E-2</v>
      </c>
      <c r="GL66" s="4">
        <f>'65'!GL1</f>
        <v>-5.0177048254076281E-3</v>
      </c>
      <c r="GM66" s="4">
        <f>'65'!GM1</f>
        <v>9.0389024638310805E-2</v>
      </c>
      <c r="GN66" s="4">
        <f>'65'!GN1</f>
        <v>1.1356022666621243E-3</v>
      </c>
      <c r="GO66" s="4">
        <f>'65'!GO1</f>
        <v>7.6019613060169524E-4</v>
      </c>
      <c r="GP66" s="4">
        <f>'65'!GP1</f>
        <v>6.8164234907586337E-4</v>
      </c>
      <c r="GQ66" s="4">
        <f>'65'!GQ1</f>
        <v>6.4206075820954936E-4</v>
      </c>
      <c r="GR66" s="4">
        <f>'65'!GR1</f>
        <v>5.0225890944522995E-4</v>
      </c>
      <c r="GS66" s="4">
        <f>'65'!GS1</f>
        <v>2.1845524023665952</v>
      </c>
      <c r="GT66" s="4">
        <f>'65'!GT1</f>
        <v>2.4136227146603826</v>
      </c>
      <c r="GU66" s="4">
        <f>'65'!GU1</f>
        <v>1.8354515369330866</v>
      </c>
      <c r="GV66" s="4">
        <f>'65'!GV1</f>
        <v>2.2738068103384625</v>
      </c>
      <c r="GW66" s="4">
        <f>'65'!GW1</f>
        <v>1.7308771198465096</v>
      </c>
      <c r="GX66" s="4">
        <f>'65'!GX1</f>
        <v>1.7581816225485185</v>
      </c>
      <c r="GY66" s="4">
        <f>'65'!GY1</f>
        <v>2.285905929529819</v>
      </c>
      <c r="GZ66" s="4">
        <f>'65'!GZ1</f>
        <v>2.0061201871789889</v>
      </c>
      <c r="HA66" s="4">
        <f>'65'!HA1</f>
        <v>2.2340812527889518</v>
      </c>
      <c r="HB66" s="4">
        <f>'65'!HB1</f>
        <v>2.0935672863704511</v>
      </c>
      <c r="HC66" s="4">
        <f>'65'!HC1</f>
        <v>0.53260881908720292</v>
      </c>
      <c r="HD66" s="4">
        <f>'65'!HD1</f>
        <v>0.587878672697556</v>
      </c>
      <c r="HE66" s="4">
        <f>'65'!HE1</f>
        <v>0.56791032313255563</v>
      </c>
      <c r="HF66" s="4">
        <f>'65'!HF1</f>
        <v>0.64566592936689604</v>
      </c>
      <c r="HG66" s="4">
        <f>'65'!HG1</f>
        <v>0.71234627738252787</v>
      </c>
      <c r="HH66" s="4">
        <f>'65'!HH1</f>
        <v>-0.11754619062219648</v>
      </c>
      <c r="HI66" s="4">
        <f>'65'!HI1</f>
        <v>-4.0590672393477516E-2</v>
      </c>
      <c r="HJ66" s="4">
        <f>'65'!HJ1</f>
        <v>4.0455473417652495E-2</v>
      </c>
      <c r="HK66" s="4">
        <f>'65'!HK1</f>
        <v>-5.0177048254076281E-3</v>
      </c>
      <c r="HL66" s="4">
        <f>'65'!HL1</f>
        <v>9.0389024638310805E-2</v>
      </c>
      <c r="HM66" s="4">
        <f>'65'!HM1</f>
        <v>2.5297925254658806</v>
      </c>
      <c r="HN66" s="4">
        <f>'65'!HN1</f>
        <v>2.5976928047436241</v>
      </c>
      <c r="HO66" s="4">
        <f>'65'!HO1</f>
        <v>1.8534980181248701</v>
      </c>
      <c r="HP66" s="4">
        <f>'65'!HP1</f>
        <v>2.376510849221662</v>
      </c>
      <c r="HQ66" s="4">
        <f>'65'!HQ1</f>
        <v>1.7985640417778961</v>
      </c>
      <c r="HR66" s="4">
        <f>'65'!HR1</f>
        <v>1.1232576930846407</v>
      </c>
      <c r="HS66" s="4">
        <f>'65'!HS1</f>
        <v>1.1227225044169611</v>
      </c>
      <c r="HT66" s="4">
        <f>'65'!HT1</f>
        <v>1.0716285505531524</v>
      </c>
      <c r="HU66" s="4">
        <f>'65'!HU1</f>
        <v>0.98110560625814858</v>
      </c>
      <c r="HV66" s="4">
        <f>'65'!HV1</f>
        <v>1.0687835516213888</v>
      </c>
      <c r="HW66" s="4">
        <f>'65'!HW1</f>
        <v>0.68708599050557106</v>
      </c>
      <c r="HX66" s="4">
        <f>'65'!HX1</f>
        <v>1.0707159943567062</v>
      </c>
      <c r="HY66" s="4">
        <f>'65'!HY1</f>
        <v>1.082955379422031</v>
      </c>
      <c r="HZ66" s="4">
        <f>'65'!HZ1</f>
        <v>1.1238960176036654</v>
      </c>
      <c r="IA66" s="4">
        <f>'65'!IA1</f>
        <v>1.2823801803249812</v>
      </c>
      <c r="IB66" s="4">
        <f>'65'!IB1</f>
        <v>1.8775505852753673</v>
      </c>
      <c r="IC66" s="4">
        <f>'65'!IC1</f>
        <v>1.7010312611127274</v>
      </c>
      <c r="ID66" s="4">
        <f>'65'!ID1</f>
        <v>1.7608413851047231</v>
      </c>
      <c r="IE66" s="4">
        <f>'65'!IE1</f>
        <v>1.5487885522789537</v>
      </c>
      <c r="IF66" s="4">
        <f>'65'!IF1</f>
        <v>1.4038116457552607</v>
      </c>
      <c r="IG66" s="4">
        <f>'65'!IG1</f>
        <v>-5.319116135662898</v>
      </c>
      <c r="IH66" s="4">
        <f>'65'!IH1</f>
        <v>-2.0294564804256936</v>
      </c>
      <c r="II66" s="4">
        <f>'65'!II1</f>
        <v>4.5253526496378189</v>
      </c>
      <c r="IJ66" s="4">
        <f>'65'!IJ1</f>
        <v>-0.57294721407624638</v>
      </c>
      <c r="IK66" s="4">
        <f>'65'!IK1</f>
        <v>9.3902948082441959</v>
      </c>
      <c r="IL66" s="4">
        <f>'65'!IL1</f>
        <v>-0.11754619062219648</v>
      </c>
      <c r="IM66" s="4">
        <f>'65'!IM1</f>
        <v>-4.0590672393477516E-2</v>
      </c>
      <c r="IN66" s="4">
        <f>'65'!IN1</f>
        <v>4.0455473417652495E-2</v>
      </c>
      <c r="IO66" s="4">
        <f>'65'!IO1</f>
        <v>-5.0177048254076281E-3</v>
      </c>
      <c r="IP66" s="4">
        <f>'65'!IP1</f>
        <v>9.0389024638310805E-2</v>
      </c>
      <c r="IQ66" s="4">
        <f>'65'!IQ1</f>
        <v>2.5297925254658806</v>
      </c>
      <c r="IR66" s="4">
        <f>'65'!IR1</f>
        <v>2.5976928047436241</v>
      </c>
      <c r="IS66" s="4">
        <f>'65'!IS1</f>
        <v>1.8534980181248701</v>
      </c>
      <c r="IT66" s="4">
        <f>'65'!IT1</f>
        <v>2.376510849221662</v>
      </c>
      <c r="IU66" s="4">
        <f>'65'!IU1</f>
        <v>1.7985640417778961</v>
      </c>
      <c r="IV66" s="4">
        <f>'65'!IV1</f>
        <v>1.1232576930846407</v>
      </c>
      <c r="IW66" s="4">
        <f>'65'!IW1</f>
        <v>1.1227225044169611</v>
      </c>
      <c r="IX66" s="4">
        <f>'65'!IX1</f>
        <v>1.0716285505531524</v>
      </c>
      <c r="IY66" s="4">
        <f>'65'!IY1</f>
        <v>0.98110560625814858</v>
      </c>
      <c r="IZ66" s="4">
        <f>'65'!IZ1</f>
        <v>1.0687835516213888</v>
      </c>
      <c r="JA66" s="4">
        <f>'65'!JA1</f>
        <v>0.20288548614572416</v>
      </c>
      <c r="JB66" s="4">
        <f>'65'!JB1</f>
        <v>0.62740088333888233</v>
      </c>
      <c r="JC66" s="4">
        <f>'65'!JC1</f>
        <v>1.0541900952023311</v>
      </c>
      <c r="JD66" s="4">
        <f>'65'!JD1</f>
        <v>0.74612200321739852</v>
      </c>
      <c r="JE66" s="4">
        <f>'65'!JE1</f>
        <v>1.3863212512794132</v>
      </c>
      <c r="JF66" s="4">
        <f>'65'!JF1</f>
        <v>0.4668460918247993</v>
      </c>
      <c r="JG66" s="4">
        <f>'65'!JG1</f>
        <v>0.41018282716940968</v>
      </c>
      <c r="JH66" s="4">
        <f>'65'!JH1</f>
        <v>0.43046055165315311</v>
      </c>
      <c r="JI66" s="4">
        <f>'65'!JI1</f>
        <v>0.35377868807725277</v>
      </c>
      <c r="JJ66" s="4">
        <f>'65'!JJ1</f>
        <v>0.28738501410091888</v>
      </c>
      <c r="JK66" s="4">
        <f>'65'!JK1</f>
        <v>6.1305350553505535</v>
      </c>
      <c r="JL66" s="4">
        <f>'65'!JL1</f>
        <v>4.1142580701908695</v>
      </c>
      <c r="JM66" s="4">
        <f>'65'!JM1</f>
        <v>6.7516168645108472</v>
      </c>
      <c r="JN66" s="4">
        <f>'65'!JN1</f>
        <v>13.189038200211385</v>
      </c>
      <c r="JO66" s="4">
        <f>'65'!JO1</f>
        <v>6.2880210093866191</v>
      </c>
      <c r="JP66" s="4">
        <f>'65'!JP1</f>
        <v>-0.11754619062219648</v>
      </c>
      <c r="JQ66" s="4">
        <f>'65'!JQ1</f>
        <v>-4.0590672393477516E-2</v>
      </c>
      <c r="JR66" s="4">
        <f>'65'!JR1</f>
        <v>4.0455473417652495E-2</v>
      </c>
      <c r="JS66" s="4">
        <f>'65'!JS1</f>
        <v>-5.0177048254076281E-3</v>
      </c>
      <c r="JT66" s="4">
        <f>'65'!JT1</f>
        <v>9.0389024638310805E-2</v>
      </c>
      <c r="JU66" s="4">
        <f>'65'!JU1</f>
        <v>3.6616585073964245E-2</v>
      </c>
      <c r="JV66" s="4">
        <f>'65'!JV1</f>
        <v>5.0998223652338262E-2</v>
      </c>
      <c r="JW66" s="4">
        <f>'65'!JW1</f>
        <v>4.3702806603900156E-2</v>
      </c>
      <c r="JX66" s="4">
        <f>'65'!JX1</f>
        <v>1.8341128936225599E-2</v>
      </c>
      <c r="JY66" s="4">
        <f>'65'!JY1</f>
        <v>5.4552005185837672E-2</v>
      </c>
      <c r="JZ66" s="4">
        <f>'65'!JZ1</f>
        <v>4</v>
      </c>
      <c r="KA66" s="4">
        <f>'65'!KA1</f>
        <v>4</v>
      </c>
      <c r="KB66" s="4">
        <f>'65'!KB1</f>
        <v>4</v>
      </c>
      <c r="KC66" s="4">
        <f>'65'!KC1</f>
        <v>4</v>
      </c>
      <c r="KD66" s="4">
        <f>'65'!KD1</f>
        <v>3</v>
      </c>
      <c r="KE66" s="4">
        <f>'65'!KE1</f>
        <v>2</v>
      </c>
      <c r="KF66" s="4">
        <f>'65'!KF1</f>
        <v>1</v>
      </c>
      <c r="KG66" s="4">
        <f>'65'!KG1</f>
        <v>2</v>
      </c>
      <c r="KH66" s="4">
        <f>'65'!KH1</f>
        <v>3</v>
      </c>
      <c r="KI66" s="4">
        <f>'65'!KI1</f>
        <v>2</v>
      </c>
      <c r="KJ66" s="4">
        <f>'65'!KJ1</f>
        <v>0</v>
      </c>
      <c r="KK66" s="4">
        <f>'65'!KK1</f>
        <v>0</v>
      </c>
      <c r="KL66" s="4">
        <f>'65'!KL1</f>
        <v>1</v>
      </c>
      <c r="KM66" s="4">
        <f>'65'!KM1</f>
        <v>0</v>
      </c>
      <c r="KN66" s="4">
        <f>'65'!KN1</f>
        <v>2</v>
      </c>
      <c r="KO66" s="4">
        <f>'65'!KO1</f>
        <v>1</v>
      </c>
      <c r="KP66" s="4">
        <f>'65'!KP1</f>
        <v>2</v>
      </c>
      <c r="KQ66" s="4">
        <f>'65'!KQ1</f>
        <v>1</v>
      </c>
      <c r="KR66" s="4">
        <f>'65'!KR1</f>
        <v>1</v>
      </c>
      <c r="KS66" s="4">
        <f>'65'!KS1</f>
        <v>2</v>
      </c>
      <c r="KT66" s="4">
        <f>'65'!KT1</f>
        <v>3</v>
      </c>
      <c r="KU66" s="4">
        <f>'65'!KU1</f>
        <v>2.5</v>
      </c>
      <c r="KV66" s="4">
        <f>'65'!KV1</f>
        <v>3</v>
      </c>
      <c r="KW66" s="4">
        <f>'65'!KW1</f>
        <v>3.5</v>
      </c>
      <c r="KX66" s="4">
        <f>'65'!KX1</f>
        <v>2.5</v>
      </c>
      <c r="KY66" s="4">
        <f>'65'!KY1</f>
        <v>0.5</v>
      </c>
      <c r="KZ66" s="4">
        <f>'65'!KZ1</f>
        <v>1</v>
      </c>
      <c r="LA66" s="4">
        <f>'65'!LA1</f>
        <v>1</v>
      </c>
      <c r="LB66" s="4">
        <f>'65'!LB1</f>
        <v>0.5</v>
      </c>
      <c r="LC66" s="4">
        <f>'65'!LC1</f>
        <v>2</v>
      </c>
      <c r="LD66" s="4">
        <f>'65'!LD1</f>
        <v>1.75</v>
      </c>
      <c r="LE66" s="4">
        <f>'65'!LE1</f>
        <v>1.75</v>
      </c>
      <c r="LF66" s="4">
        <f>'65'!LF1</f>
        <v>2</v>
      </c>
      <c r="LG66" s="4">
        <f>'65'!LG1</f>
        <v>2</v>
      </c>
      <c r="LH66" s="4">
        <f>'65'!LH1</f>
        <v>2.25</v>
      </c>
      <c r="LI66" s="4">
        <f>'65'!LI1</f>
        <v>1.0814294545502374</v>
      </c>
      <c r="LJ66" s="4">
        <f>'65'!LJ1</f>
        <v>1.074722144763574</v>
      </c>
      <c r="LK66" s="4">
        <f>'65'!LK1</f>
        <v>0.98926154520959964</v>
      </c>
      <c r="LL66" s="4">
        <f>'65'!LL1</f>
        <v>0.89325605900948368</v>
      </c>
      <c r="LM66" s="4">
        <f>'65'!LM1</f>
        <v>0.88829291768870122</v>
      </c>
      <c r="LN66" s="4">
        <f>'65'!LN1</f>
        <v>0.23898942501143722</v>
      </c>
      <c r="LO66" s="4">
        <f>'65'!LO1</f>
        <v>0.23144838160101611</v>
      </c>
      <c r="LP66" s="4">
        <f>'65'!LP1</f>
        <v>0.25203060826281026</v>
      </c>
      <c r="LQ66" s="4">
        <f>'65'!LQ1</f>
        <v>0.28275584448356456</v>
      </c>
      <c r="LR66" s="4">
        <f>'65'!LR1</f>
        <v>0.34245575347003487</v>
      </c>
      <c r="LS66" s="4">
        <f>'65'!LS1</f>
        <v>1.1530167274213878</v>
      </c>
      <c r="LT66" s="4">
        <f>'65'!LT1</f>
        <v>1.2059523357026112</v>
      </c>
      <c r="LU66" s="4">
        <f>'65'!LU1</f>
        <v>0.88265867781833551</v>
      </c>
      <c r="LV66" s="4">
        <f>'65'!LV1</f>
        <v>1.1567382671422197</v>
      </c>
      <c r="LW66" s="4">
        <f>'65'!LW1</f>
        <v>0.85462994819199345</v>
      </c>
      <c r="LX66" s="4">
        <f>'65'!LX1</f>
        <v>-2.0631476526392607</v>
      </c>
      <c r="LY66" s="4">
        <f>'65'!LY1</f>
        <v>-1.0489737293240049</v>
      </c>
      <c r="LZ66" s="4">
        <f>'65'!LZ1</f>
        <v>0.46707468666122992</v>
      </c>
      <c r="MA66" s="4">
        <f>'65'!MA1</f>
        <v>-0.30751082113592437</v>
      </c>
      <c r="MB66" s="4">
        <f>'65'!MB1</f>
        <v>1.7710355916355724</v>
      </c>
      <c r="MC66" s="4">
        <f>'65'!MC1</f>
        <v>-0.50365874388572429</v>
      </c>
      <c r="MD66" s="4">
        <f>'65'!MD1</f>
        <v>-8.0306541248850102E-2</v>
      </c>
      <c r="ME66" s="4">
        <f>'65'!ME1</f>
        <v>0.51705646954957718</v>
      </c>
      <c r="MF66" s="4">
        <f>'65'!MF1</f>
        <v>0.21139330478465199</v>
      </c>
      <c r="MG66" s="4">
        <f>'65'!MG1</f>
        <v>1.0713513963022832</v>
      </c>
      <c r="MH66" s="4">
        <f>'65'!MH1</f>
        <v>1.0814294545502374</v>
      </c>
      <c r="MI66" s="4">
        <f>'65'!MI1</f>
        <v>1.074722144763574</v>
      </c>
      <c r="MJ66" s="4">
        <f>'65'!MJ1</f>
        <v>0.98926154520959964</v>
      </c>
      <c r="MK66" s="4">
        <f>'65'!MK1</f>
        <v>0.89325605900948368</v>
      </c>
      <c r="ML66" s="4">
        <f>'65'!ML1</f>
        <v>0.88829291768870122</v>
      </c>
      <c r="MM66" s="4">
        <f>'65'!MM1</f>
        <v>0.93369218364959861</v>
      </c>
      <c r="MN66" s="4">
        <f>'65'!MN1</f>
        <v>0.82036565433881936</v>
      </c>
      <c r="MO66" s="4">
        <f>'65'!MO1</f>
        <v>0.86092110330630622</v>
      </c>
      <c r="MP66" s="4">
        <f>'65'!MP1</f>
        <v>0.70755737615450554</v>
      </c>
      <c r="MQ66" s="4">
        <f>'65'!MQ1</f>
        <v>0.57477002820183776</v>
      </c>
      <c r="MR66" s="4">
        <f>'65'!MR1</f>
        <v>0.87652715293916972</v>
      </c>
      <c r="MS66" s="4">
        <f>'65'!MS1</f>
        <v>0.69773381178676497</v>
      </c>
      <c r="MT66" s="4">
        <f>'65'!MT1</f>
        <v>0.75797275400588127</v>
      </c>
      <c r="MU66" s="4">
        <f>'65'!MU1</f>
        <v>0.54792838213431583</v>
      </c>
      <c r="MV66" s="4">
        <f>'65'!MV1</f>
        <v>0.40343442961040976</v>
      </c>
      <c r="MW66" s="4">
        <f>'65'!MW1</f>
        <v>0.39529997979934012</v>
      </c>
      <c r="MX66" s="4">
        <f>'65'!MX1</f>
        <v>0.36314321996466431</v>
      </c>
      <c r="MY66" s="4">
        <f>'65'!MY1</f>
        <v>0.37942699745892577</v>
      </c>
      <c r="MZ66" s="4">
        <f>'65'!MZ1</f>
        <v>0.32489908735332462</v>
      </c>
      <c r="NA66" s="4">
        <f>'65'!NA1</f>
        <v>0.31598614489142468</v>
      </c>
      <c r="NB66" s="4">
        <f>'65'!NB1</f>
        <v>0.21792197186235568</v>
      </c>
      <c r="NC66" s="4">
        <f>'65'!NC1</f>
        <v>0.19508740707784142</v>
      </c>
      <c r="ND66" s="4">
        <f>'65'!ND1</f>
        <v>0.24103360319396694</v>
      </c>
      <c r="NE66" s="4">
        <f>'65'!NE1</f>
        <v>0.2946726642354755</v>
      </c>
      <c r="NF66" s="4">
        <f>'65'!NF1</f>
        <v>0.32343693523561207</v>
      </c>
      <c r="NG66" s="4">
        <f>'65'!NG1</f>
        <v>1.7170560904989564E-2</v>
      </c>
      <c r="NH66" s="4">
        <f>'65'!NH1</f>
        <v>0.19793507067137808</v>
      </c>
      <c r="NI66" s="4">
        <f>'65'!NI1</f>
        <v>2.1828668231399402E-2</v>
      </c>
      <c r="NJ66" s="4">
        <f>'65'!NJ1</f>
        <v>0.27557757496740548</v>
      </c>
      <c r="NK66" s="4">
        <f>'65'!NK1</f>
        <v>0.33190364906739883</v>
      </c>
      <c r="NL66" s="4">
        <f>'65'!NL1</f>
        <v>0.23898942501143722</v>
      </c>
      <c r="NM66" s="4">
        <f>'65'!NM1</f>
        <v>0.23144838160101613</v>
      </c>
      <c r="NN66" s="4">
        <f>'65'!NN1</f>
        <v>0.25203060826281032</v>
      </c>
      <c r="NO66" s="4">
        <f>'65'!NO1</f>
        <v>0.28275584448356456</v>
      </c>
      <c r="NP66" s="4">
        <f>'65'!NP1</f>
        <v>0.34245575347003487</v>
      </c>
      <c r="NQ66" s="4">
        <f>'65'!NQ1</f>
        <v>0.44930307723385632</v>
      </c>
      <c r="NR66" s="4">
        <f>'65'!NR1</f>
        <v>0.44908900176678446</v>
      </c>
      <c r="NS66" s="4">
        <f>'65'!NS1</f>
        <v>0.42865142022126096</v>
      </c>
      <c r="NT66" s="4">
        <f>'65'!NT1</f>
        <v>0.39244224250325943</v>
      </c>
      <c r="NU66" s="4">
        <f>'65'!NU1</f>
        <v>0.42751342064855552</v>
      </c>
      <c r="NV66" s="4">
        <f>'65'!NV1</f>
        <v>0.20766412291758937</v>
      </c>
      <c r="NW66" s="4">
        <f>'65'!NW1</f>
        <v>0.22507149644608307</v>
      </c>
      <c r="NX66" s="4">
        <f>'65'!NX1</f>
        <v>0.12572804515198921</v>
      </c>
      <c r="NY66" s="4">
        <f>'65'!NY1</f>
        <v>-3.8730999014436739E-2</v>
      </c>
      <c r="NZ66" s="4">
        <f>'65'!NZ1</f>
        <v>0.14497422156147272</v>
      </c>
      <c r="OA66" s="4">
        <f>'65'!OA1</f>
        <v>1.0922762011832976</v>
      </c>
      <c r="OB66" s="4">
        <f>'65'!OB1</f>
        <v>1.2068113573301913</v>
      </c>
      <c r="OC66" s="4">
        <f>'65'!OC1</f>
        <v>0.9177257684665433</v>
      </c>
      <c r="OD66" s="4">
        <f>'65'!OD1</f>
        <v>1.1369034051692313</v>
      </c>
      <c r="OE66" s="4">
        <f>'65'!OE1</f>
        <v>0.8654385599232548</v>
      </c>
      <c r="OF66" s="4">
        <f>'65'!OF1</f>
        <v>1.1698461444903916</v>
      </c>
      <c r="OG66" s="4">
        <f>'65'!OG1</f>
        <v>1.4710651901959877</v>
      </c>
      <c r="OH66" s="4">
        <f>'65'!OH1</f>
        <v>1.0659812669733415</v>
      </c>
      <c r="OI66" s="4">
        <f>'65'!OI1</f>
        <v>1.6068003012676837</v>
      </c>
      <c r="OJ66" s="4">
        <f>'65'!OJ1</f>
        <v>1.5057127502468608</v>
      </c>
      <c r="OK66" s="4">
        <f>'65'!OK1</f>
        <v>1.2674358461190574</v>
      </c>
      <c r="OL66" s="4">
        <f>'65'!OL1</f>
        <v>0.69541417322834642</v>
      </c>
      <c r="OM66" s="4">
        <f>'65'!OM1</f>
        <v>0.64225737088190615</v>
      </c>
      <c r="ON66" s="4">
        <f>'65'!ON1</f>
        <v>1.0659340038741523</v>
      </c>
      <c r="OO66" s="4">
        <f>'65'!OO1</f>
        <v>0.99622045827487493</v>
      </c>
      <c r="OP66" s="4">
        <f>'65'!OP1</f>
        <v>-1.7393444236637465</v>
      </c>
      <c r="OQ66" s="4">
        <f>'65'!OQ1</f>
        <v>-1.2817377283803002</v>
      </c>
      <c r="OR66" s="4">
        <f>'65'!OR1</f>
        <v>0.85278131143749281</v>
      </c>
      <c r="OS66" s="4">
        <f>'65'!OS1</f>
        <v>-0.22442859716232397</v>
      </c>
      <c r="OT66" s="4">
        <f>'65'!OT1</f>
        <v>1.475841498794114</v>
      </c>
      <c r="OU66" s="4">
        <f>'65'!OU1</f>
        <v>11.861639503770371</v>
      </c>
      <c r="OV66" s="4">
        <f>'65'!OV1</f>
        <v>8.1839966640411443</v>
      </c>
      <c r="OW66" s="4">
        <f>'65'!OW1</f>
        <v>5.4770746074852932</v>
      </c>
      <c r="OX66" s="4">
        <f>'65'!OX1</f>
        <v>13.701944628451647</v>
      </c>
      <c r="OY66" s="4">
        <f>'65'!OY1</f>
        <v>12.00017476865</v>
      </c>
      <c r="OZ66" s="4">
        <f>'65'!OZ1</f>
        <v>-2.4079310462303685</v>
      </c>
      <c r="PA66" s="4">
        <f>'65'!PA1</f>
        <v>-1.0756775248013988</v>
      </c>
      <c r="PB66" s="4">
        <f>'65'!PB1</f>
        <v>0.50264306820854165</v>
      </c>
      <c r="PC66" s="4">
        <f>'65'!PC1</f>
        <v>-0.2719769371775651</v>
      </c>
      <c r="PD66" s="4">
        <f>'65'!PD1</f>
        <v>1.2724227211885455</v>
      </c>
      <c r="PE66" s="4">
        <f>'65'!PE1</f>
        <v>-2.0883747728582192</v>
      </c>
      <c r="PF66" s="4">
        <f>'65'!PF1</f>
        <v>-0.89197349924670788</v>
      </c>
      <c r="PG66" s="4">
        <f>'65'!PG1</f>
        <v>0.56946482353849714</v>
      </c>
      <c r="PH66" s="4">
        <f>'65'!PH1</f>
        <v>-0.23512400765429667</v>
      </c>
      <c r="PI66" s="4">
        <f>'65'!PI1</f>
        <v>1.4888581003748003</v>
      </c>
      <c r="PJ66" s="4">
        <f>'65'!PJ1</f>
        <v>1.3453582174514112</v>
      </c>
      <c r="PK66" s="4">
        <f>'65'!PK1</f>
        <v>1.6248510131108462</v>
      </c>
      <c r="PL66" s="4">
        <f>'65'!PL1</f>
        <v>1.6828160484481454</v>
      </c>
      <c r="PM66" s="4">
        <f>'65'!PM1</f>
        <v>-0.44044045676998372</v>
      </c>
      <c r="PN66" s="4">
        <f>'65'!PN1</f>
        <v>1.4189975124378109</v>
      </c>
      <c r="PO66" s="12">
        <f>'65'!PO1</f>
        <v>0.68631745274475631</v>
      </c>
      <c r="PP66" s="4">
        <f>'65'!PP1</f>
        <v>0.631551684253297</v>
      </c>
      <c r="PQ66" s="4">
        <f>'65'!PQ1</f>
        <v>0.63698730736832088</v>
      </c>
      <c r="PR66" s="4">
        <f>'65'!PR1</f>
        <v>0.56517747030458065</v>
      </c>
      <c r="PS66" s="4">
        <f>'65'!PS1</f>
        <v>0.53109290122175701</v>
      </c>
      <c r="PT66" s="4">
        <f>'65'!PT1</f>
        <v>0.19400240512510922</v>
      </c>
      <c r="PU66" s="4">
        <f>'65'!PU1</f>
        <v>0.24778199413404195</v>
      </c>
      <c r="PV66" s="4">
        <f>'65'!PV1</f>
        <v>0.19427619330337442</v>
      </c>
      <c r="PW66" s="4">
        <f>'65'!PW1</f>
        <v>0.27413050729360167</v>
      </c>
      <c r="PX66" s="4">
        <f>'65'!PX1</f>
        <v>0.33744783349724106</v>
      </c>
      <c r="PY66" s="4">
        <f>'65'!PY1</f>
        <v>1.1765193972642489</v>
      </c>
      <c r="PZ66" s="4">
        <f>'65'!PZ1</f>
        <v>1.1244302402515085</v>
      </c>
      <c r="QA66" s="4">
        <f>'65'!QA1</f>
        <v>0.87532146877393036</v>
      </c>
      <c r="QB66" s="4">
        <f>'65'!QB1</f>
        <v>1.2698792367703557</v>
      </c>
      <c r="QC66" s="4">
        <f>'65'!QC1</f>
        <v>1.1224572561483301</v>
      </c>
      <c r="QD66" s="4">
        <f>'65'!QD1</f>
        <v>3.8441369260126388</v>
      </c>
      <c r="QE66" s="4">
        <f>'65'!QE1</f>
        <v>2.8812327869740559</v>
      </c>
      <c r="QF66" s="4">
        <f>'65'!QF1</f>
        <v>2.6900108326511081</v>
      </c>
      <c r="QG66" s="4">
        <f>'65'!QG1</f>
        <v>5.4848076698168073</v>
      </c>
      <c r="QH66" s="4">
        <f>'65'!QH1</f>
        <v>5.7597148514631726</v>
      </c>
      <c r="QI66" s="4">
        <f>'65'!QI1</f>
        <v>1.8788207127764494</v>
      </c>
      <c r="QJ66" s="4">
        <f>'65'!QJ1</f>
        <v>1.4820687933470458</v>
      </c>
      <c r="QK66" s="4">
        <f>'65'!QK1</f>
        <v>1.3647045849983008</v>
      </c>
      <c r="QL66" s="4">
        <f>'65'!QL1</f>
        <v>2.5767328796364968</v>
      </c>
      <c r="QM66" s="4">
        <f>'65'!QM1</f>
        <v>2.6944173874913893</v>
      </c>
    </row>
    <row r="67" spans="1:455" x14ac:dyDescent="0.25">
      <c r="A67" s="6" t="s">
        <v>548</v>
      </c>
      <c r="B67" s="4">
        <f>MEDIAN(JK2:JK101)</f>
        <v>2.151451452890039</v>
      </c>
      <c r="C67" s="4">
        <f t="shared" ref="C67:F67" si="50">MEDIAN(JL2:JL101)</f>
        <v>1.832357153626119</v>
      </c>
      <c r="D67" s="4">
        <f t="shared" si="50"/>
        <v>2.2725694877529103</v>
      </c>
      <c r="E67" s="4">
        <f t="shared" si="50"/>
        <v>2.3915674795868274</v>
      </c>
      <c r="F67" s="4">
        <f t="shared" si="50"/>
        <v>2.1266817131030078</v>
      </c>
      <c r="N67">
        <f>IFERROR('66'!N1,0)</f>
        <v>17267</v>
      </c>
      <c r="O67" s="4">
        <f>'66'!O1</f>
        <v>33843</v>
      </c>
      <c r="P67" s="4">
        <f>'66'!P1</f>
        <v>34148</v>
      </c>
      <c r="Q67" s="4">
        <f>'66'!Q1</f>
        <v>33564</v>
      </c>
      <c r="R67" s="4">
        <f>'66'!R1</f>
        <v>25390</v>
      </c>
      <c r="S67" s="4">
        <f>'66'!S1</f>
        <v>22938</v>
      </c>
      <c r="T67" s="4">
        <f>'66'!T1</f>
        <v>42408</v>
      </c>
      <c r="U67" s="4">
        <f>'66'!U1</f>
        <v>42776</v>
      </c>
      <c r="V67" s="4">
        <f>'66'!V1</f>
        <v>41825</v>
      </c>
      <c r="W67" s="4">
        <f>'66'!W1</f>
        <v>31963</v>
      </c>
      <c r="X67" s="7">
        <f>'66'!X1</f>
        <v>-5.8448620645297093E-2</v>
      </c>
      <c r="Y67" s="7">
        <f>'66'!Y1</f>
        <v>7.5386869391887212E-2</v>
      </c>
      <c r="Z67" s="7">
        <f>'66'!Z1</f>
        <v>0.23645622764733323</v>
      </c>
      <c r="AA67" s="7">
        <f>'66'!AA1</f>
        <v>0.15271037502072496</v>
      </c>
      <c r="AB67" s="7">
        <f>'66'!AB1</f>
        <v>0.15016972325680072</v>
      </c>
      <c r="AC67" s="7">
        <f>'66'!AC1</f>
        <v>-0.10416116736529792</v>
      </c>
      <c r="AD67" s="7">
        <f>'66'!AD1</f>
        <v>0.39212429444967073</v>
      </c>
      <c r="AE67" s="7">
        <f>'66'!AE1</f>
        <v>7.6277085770991007E-3</v>
      </c>
      <c r="AF67" s="7">
        <f>'66'!AF1</f>
        <v>-0.12726671850699844</v>
      </c>
      <c r="AG67" s="7">
        <f>'66'!AG1</f>
        <v>0.15151976432348213</v>
      </c>
      <c r="AH67" s="7">
        <f>'66'!AH1</f>
        <v>0.18048391188533255</v>
      </c>
      <c r="AI67" s="7">
        <f>'66'!AI1</f>
        <v>0.21564596129629154</v>
      </c>
      <c r="AJ67" s="4">
        <f>'66'!AJ1</f>
        <v>132192</v>
      </c>
      <c r="AK67" s="4">
        <f>'66'!AK1</f>
        <v>148264</v>
      </c>
      <c r="AL67" s="4">
        <f>'66'!AL1</f>
        <v>106474</v>
      </c>
      <c r="AM67" s="4">
        <f>'66'!AM1</f>
        <v>114073</v>
      </c>
      <c r="AN67" s="4">
        <f>'66'!AN1</f>
        <v>104555</v>
      </c>
      <c r="AO67" s="4">
        <f>'66'!AO1</f>
        <v>1.0194394630322283</v>
      </c>
      <c r="AP67" s="4">
        <f>'66'!AP1</f>
        <v>1.4051982159968768</v>
      </c>
      <c r="AQ67" s="4">
        <f>'66'!AQ1</f>
        <v>0.86259869090597452</v>
      </c>
      <c r="AR67" s="4">
        <f>'66'!AR1</f>
        <v>0.95998941674506111</v>
      </c>
      <c r="AS67" s="4">
        <f>'66'!AS1</f>
        <v>0.84941570271190958</v>
      </c>
      <c r="AT67" s="4">
        <f>'66'!AT1</f>
        <v>1.6376697238305067</v>
      </c>
      <c r="AU67" s="4">
        <f>'66'!AU1</f>
        <v>2.129730624992606</v>
      </c>
      <c r="AV67" s="4">
        <f>'66'!AV1</f>
        <v>1.5086505190311419</v>
      </c>
      <c r="AW67" s="4">
        <f>'66'!AW1</f>
        <v>1.8288452492944496</v>
      </c>
      <c r="AX67" s="4">
        <f>'66'!AX1</f>
        <v>1.4992520402269058</v>
      </c>
      <c r="AY67" s="4">
        <f>'66'!AY1</f>
        <v>2.7264846031664702</v>
      </c>
      <c r="AZ67" s="4">
        <f>'66'!AZ1</f>
        <v>3.5384897490801972</v>
      </c>
      <c r="BA67" s="4">
        <f>'66'!BA1</f>
        <v>2.9476790898475582</v>
      </c>
      <c r="BB67" s="4">
        <f>'66'!BB1</f>
        <v>3.1368179680150519</v>
      </c>
      <c r="BC67" s="4">
        <f>'66'!BC1</f>
        <v>2.6321667135684348</v>
      </c>
      <c r="BD67" s="4">
        <f>'66'!BD1</f>
        <v>168479</v>
      </c>
      <c r="BE67" s="4">
        <f>'66'!BE1</f>
        <v>214576</v>
      </c>
      <c r="BF67" s="4">
        <f>'66'!BF1</f>
        <v>181810</v>
      </c>
      <c r="BG67" s="4">
        <f>'66'!BG1</f>
        <v>145372</v>
      </c>
      <c r="BH67" s="4">
        <f>'66'!BH1</f>
        <v>110199</v>
      </c>
      <c r="BI67" s="4">
        <f>'66'!BI1</f>
        <v>3.7025326598567179</v>
      </c>
      <c r="BJ67" s="4">
        <f>'66'!BJ1</f>
        <v>2.8687691074491091</v>
      </c>
      <c r="BK67" s="4">
        <f>'66'!BK1</f>
        <v>3.3548924701611571</v>
      </c>
      <c r="BL67" s="4">
        <f>'66'!BL1</f>
        <v>3.7028244778912032</v>
      </c>
      <c r="BM67" s="4">
        <f>'66'!BM1</f>
        <v>4.6594978175845512</v>
      </c>
      <c r="BN67" s="4">
        <f>'66'!BN1</f>
        <v>98.581169575456201</v>
      </c>
      <c r="BO67" s="4">
        <f>'66'!BO1</f>
        <v>127.23226803169099</v>
      </c>
      <c r="BP67" s="4">
        <f>'66'!BP1</f>
        <v>108.79633348799007</v>
      </c>
      <c r="BQ67" s="4">
        <f>'66'!BQ1</f>
        <v>98.573400435083883</v>
      </c>
      <c r="BR67" s="4">
        <f>'66'!BR1</f>
        <v>78.334621946279455</v>
      </c>
      <c r="BS67" s="4">
        <f>'66'!BS1</f>
        <v>5.361556518823047E-2</v>
      </c>
      <c r="BT67" s="4">
        <f>'66'!BT1</f>
        <v>9.8943410789255185E-2</v>
      </c>
      <c r="BU67" s="4">
        <f>'66'!BU1</f>
        <v>0.10736136525123717</v>
      </c>
      <c r="BV67" s="4">
        <f>'66'!BV1</f>
        <v>0.13047737521380812</v>
      </c>
      <c r="BW67" s="4">
        <f>'66'!BW1</f>
        <v>0.11377436021527058</v>
      </c>
      <c r="BX67" s="4">
        <f>'66'!BX1</f>
        <v>7.1224522747879229E-2</v>
      </c>
      <c r="BY67" s="4">
        <f>'66'!BY1</f>
        <v>0.12398404883582229</v>
      </c>
      <c r="BZ67" s="4">
        <f>'66'!BZ1</f>
        <v>0.13448781070595411</v>
      </c>
      <c r="CA67" s="4">
        <f>'66'!CA1</f>
        <v>0.16259135437723526</v>
      </c>
      <c r="CB67" s="4">
        <f>'66'!CB1</f>
        <v>0.14322843149116557</v>
      </c>
      <c r="CC67" s="4">
        <f>'66'!CC1</f>
        <v>7.6924447691642875E-2</v>
      </c>
      <c r="CD67" s="4">
        <f>'66'!CD1</f>
        <v>0.13158242612752721</v>
      </c>
      <c r="CE67" s="4">
        <f>'66'!CE1</f>
        <v>0.15288529126017988</v>
      </c>
      <c r="CF67" s="4">
        <f>'66'!CF1</f>
        <v>0.17739207644497063</v>
      </c>
      <c r="CG67" s="4">
        <f>'66'!CG1</f>
        <v>0.16312867826578603</v>
      </c>
      <c r="CH67" s="4">
        <f>'66'!CH1</f>
        <v>2.7680390638651232E-2</v>
      </c>
      <c r="CI67" s="4">
        <f>'66'!CI1</f>
        <v>5.4978402096271903E-2</v>
      </c>
      <c r="CJ67" s="4">
        <f>'66'!CJ1</f>
        <v>5.5984641439586327E-2</v>
      </c>
      <c r="CK67" s="4">
        <f>'66'!CK1</f>
        <v>6.2353354251542391E-2</v>
      </c>
      <c r="CL67" s="4">
        <f>'66'!CL1</f>
        <v>4.9447681665212517E-2</v>
      </c>
      <c r="CM67" s="4">
        <f>'66'!CM1</f>
        <v>0.97231960936134876</v>
      </c>
      <c r="CN67" s="4">
        <f>'66'!CN1</f>
        <v>0.94502159790372808</v>
      </c>
      <c r="CO67" s="4">
        <f>'66'!CO1</f>
        <v>0.94401535856041363</v>
      </c>
      <c r="CP67" s="4">
        <f>'66'!CP1</f>
        <v>0.93764664574845757</v>
      </c>
      <c r="CQ67" s="4">
        <f>'66'!CQ1</f>
        <v>0.95055231833478748</v>
      </c>
      <c r="CR67" s="4">
        <f>'66'!CR1</f>
        <v>2.8271010057845301E-2</v>
      </c>
      <c r="CS67" s="4">
        <f>'66'!CS1</f>
        <v>5.8424642517423124E-2</v>
      </c>
      <c r="CT67" s="4">
        <f>'66'!CT1</f>
        <v>5.8911208794242061E-2</v>
      </c>
      <c r="CU67" s="4">
        <f>'66'!CU1</f>
        <v>6.6837923412390227E-2</v>
      </c>
      <c r="CV67" s="4">
        <f>'66'!CV1</f>
        <v>5.2227538455842118E-2</v>
      </c>
      <c r="CW67" s="4">
        <f>'66'!CW1</f>
        <v>1.9369511755865512</v>
      </c>
      <c r="CX67" s="4">
        <f>'66'!CX1</f>
        <v>1.7996778192279357</v>
      </c>
      <c r="CY67" s="4">
        <f>'66'!CY1</f>
        <v>1.9176931831758188</v>
      </c>
      <c r="CZ67" s="4">
        <f>'66'!CZ1</f>
        <v>2.0925478152697869</v>
      </c>
      <c r="DA67" s="4">
        <f>'66'!DA1</f>
        <v>2.3009038317627182</v>
      </c>
      <c r="DB67" s="4">
        <f>'66'!DB1</f>
        <v>188.44047521717732</v>
      </c>
      <c r="DC67" s="4">
        <f>'66'!DC1</f>
        <v>202.81407933148029</v>
      </c>
      <c r="DD67" s="4">
        <f>'66'!DD1</f>
        <v>190.33284531759006</v>
      </c>
      <c r="DE67" s="4">
        <f>'66'!DE1</f>
        <v>174.42851118455397</v>
      </c>
      <c r="DF67" s="4">
        <f>'66'!DF1</f>
        <v>158.63331398790979</v>
      </c>
      <c r="DG67" s="4">
        <f>'66'!DG1</f>
        <v>5.8709388999736474</v>
      </c>
      <c r="DH67" s="4">
        <f>'66'!DH1</f>
        <v>5.1693301198343988</v>
      </c>
      <c r="DI67" s="4">
        <f>'66'!DI1</f>
        <v>4.5407395275778129</v>
      </c>
      <c r="DJ67" s="4">
        <f>'66'!DJ1</f>
        <v>6.049256046030747</v>
      </c>
      <c r="DK67" s="4">
        <f>'66'!DK1</f>
        <v>6.7128420337033115</v>
      </c>
      <c r="DL67" s="4">
        <f>'66'!DL1</f>
        <v>62.170635092393546</v>
      </c>
      <c r="DM67" s="4">
        <f>'66'!DM1</f>
        <v>70.608761974693323</v>
      </c>
      <c r="DN67" s="4">
        <f>'66'!DN1</f>
        <v>80.383381998285117</v>
      </c>
      <c r="DO67" s="4">
        <f>'66'!DO1</f>
        <v>60.337998131108499</v>
      </c>
      <c r="DP67" s="4">
        <f>'66'!DP1</f>
        <v>54.373393291162905</v>
      </c>
      <c r="DQ67" s="4">
        <f>'66'!DQ1</f>
        <v>10.339781203381403</v>
      </c>
      <c r="DR67" s="4">
        <f>'66'!DR1</f>
        <v>10.051090719090849</v>
      </c>
      <c r="DS67" s="4">
        <f>'66'!DS1</f>
        <v>10.114132687747691</v>
      </c>
      <c r="DT67" s="4">
        <f>'66'!DT1</f>
        <v>9.1065301979360509</v>
      </c>
      <c r="DU67" s="4">
        <f>'66'!DU1</f>
        <v>11.703065527065528</v>
      </c>
      <c r="DV67" s="4">
        <f>'66'!DV1</f>
        <v>35.300553543689553</v>
      </c>
      <c r="DW67" s="4">
        <f>'66'!DW1</f>
        <v>36.314466777891674</v>
      </c>
      <c r="DX67" s="4">
        <f>'66'!DX1</f>
        <v>36.088116625379328</v>
      </c>
      <c r="DY67" s="4">
        <f>'66'!DY1</f>
        <v>40.081127725544185</v>
      </c>
      <c r="DZ67" s="4">
        <f>'66'!DZ1</f>
        <v>31.188409494578085</v>
      </c>
      <c r="EA67" s="4">
        <f>'66'!EA1</f>
        <v>6.3923656299636216</v>
      </c>
      <c r="EB67" s="4">
        <f>'66'!EB1</f>
        <v>7.2823409717375105</v>
      </c>
      <c r="EC67" s="4">
        <f>'66'!EC1</f>
        <v>6.5342539128199082</v>
      </c>
      <c r="ED67" s="4">
        <f>'66'!ED1</f>
        <v>7.9122618767638757</v>
      </c>
      <c r="EE67" s="4">
        <f>'66'!EE1</f>
        <v>7.6050772398062714</v>
      </c>
      <c r="EF67" s="4">
        <f>'66'!EF1</f>
        <v>57.099362134277229</v>
      </c>
      <c r="EG67" s="4">
        <f>'66'!EG1</f>
        <v>50.121245546803038</v>
      </c>
      <c r="EH67" s="4">
        <f>'66'!EH1</f>
        <v>55.859476057991358</v>
      </c>
      <c r="EI67" s="4">
        <f>'66'!EI1</f>
        <v>46.130930154360037</v>
      </c>
      <c r="EJ67" s="4">
        <f>'66'!EJ1</f>
        <v>47.994252851177862</v>
      </c>
      <c r="EK67" s="4">
        <f>'66'!EK1</f>
        <v>0.30301007290748078</v>
      </c>
      <c r="EL67" s="4">
        <f>'66'!EL1</f>
        <v>0.2480499584848733</v>
      </c>
      <c r="EM67" s="4">
        <f>'66'!EM1</f>
        <v>0.29776524369156088</v>
      </c>
      <c r="EN67" s="4">
        <f>'66'!EN1</f>
        <v>0.26446897838594308</v>
      </c>
      <c r="EO67" s="4">
        <f>'66'!EO1</f>
        <v>0.30254838435031212</v>
      </c>
      <c r="EP67" s="4">
        <f>'66'!EP1</f>
        <v>0.69698992709251917</v>
      </c>
      <c r="EQ67" s="4">
        <f>'66'!EQ1</f>
        <v>0.75195004151512668</v>
      </c>
      <c r="ER67" s="4">
        <f>'66'!ER1</f>
        <v>0.70223475630843912</v>
      </c>
      <c r="ES67" s="4">
        <f>'66'!ES1</f>
        <v>0.73553102161405692</v>
      </c>
      <c r="ET67" s="4">
        <f>'66'!ET1</f>
        <v>0.69745161564968794</v>
      </c>
      <c r="EU67" s="4">
        <f>'66'!EU1</f>
        <v>1.4347409641506323</v>
      </c>
      <c r="EV67" s="4">
        <f>'66'!EV1</f>
        <v>1.3298755832037326</v>
      </c>
      <c r="EW67" s="4">
        <f>'66'!EW1</f>
        <v>1.4240252152383852</v>
      </c>
      <c r="EX67" s="4">
        <f>'66'!EX1</f>
        <v>1.359561963553338</v>
      </c>
      <c r="EY67" s="4">
        <f>'66'!EY1</f>
        <v>1.4337912158515587</v>
      </c>
      <c r="EZ67" s="4">
        <f>'66'!EZ1</f>
        <v>0.4347409641506324</v>
      </c>
      <c r="FA67" s="4">
        <f>'66'!FA1</f>
        <v>0.3298755832037325</v>
      </c>
      <c r="FB67" s="4">
        <f>'66'!FB1</f>
        <v>0.42402521523838521</v>
      </c>
      <c r="FC67" s="4">
        <f>'66'!FC1</f>
        <v>0.35956196355333814</v>
      </c>
      <c r="FD67" s="4">
        <f>'66'!FD1</f>
        <v>0.43379121585155866</v>
      </c>
      <c r="FE67" s="4">
        <f>'66'!FE1</f>
        <v>7.6822281030805989E-2</v>
      </c>
      <c r="FF67" s="4">
        <f>'66'!FF1</f>
        <v>7.0526884643263954E-2</v>
      </c>
      <c r="FG67" s="4">
        <f>'66'!FG1</f>
        <v>2.8363609901959488E-2</v>
      </c>
      <c r="FH67" s="4">
        <f>'66'!FH1</f>
        <v>1.7809672247786099E-2</v>
      </c>
      <c r="FI67" s="4">
        <f>'66'!FI1</f>
        <v>6.671748789746329E-2</v>
      </c>
      <c r="FJ67" s="4">
        <f>'66'!FJ1</f>
        <v>0.49023927857765026</v>
      </c>
      <c r="FK67" s="4">
        <f>'66'!FK1</f>
        <v>0.51375465560322475</v>
      </c>
      <c r="FL67" s="4">
        <f>'66'!FL1</f>
        <v>0.18108099547033546</v>
      </c>
      <c r="FM67" s="4">
        <f>'66'!FM1</f>
        <v>0.14091897930385699</v>
      </c>
      <c r="FN67" s="4">
        <f>'66'!FN1</f>
        <v>0.50683531555015771</v>
      </c>
      <c r="FO67" s="4">
        <f>'66'!FO1</f>
        <v>0.21312709663335813</v>
      </c>
      <c r="FP67" s="4">
        <f>'66'!FP1</f>
        <v>0.16947511664074649</v>
      </c>
      <c r="FQ67" s="4">
        <f>'66'!FQ1</f>
        <v>7.6782908079890036E-2</v>
      </c>
      <c r="FR67" s="4">
        <f>'66'!FR1</f>
        <v>5.0669104900427045E-2</v>
      </c>
      <c r="FS67" s="4">
        <f>'66'!FS1</f>
        <v>0.21986070776901134</v>
      </c>
      <c r="FT67">
        <f>IFERROR('66'!FT1,0)</f>
        <v>0</v>
      </c>
      <c r="FU67">
        <f>IFERROR('66'!FU1,0)</f>
        <v>0</v>
      </c>
      <c r="FV67">
        <f>IFERROR('66'!FV1,0)</f>
        <v>0</v>
      </c>
      <c r="FW67">
        <f>IFERROR('66'!FW1,0)</f>
        <v>0</v>
      </c>
      <c r="FX67">
        <f>IFERROR('66'!FX1,0)</f>
        <v>0</v>
      </c>
      <c r="FY67" s="4">
        <f>'66'!FY1</f>
        <v>0.52314222547911515</v>
      </c>
      <c r="FZ67" s="4">
        <f>'66'!FZ1</f>
        <v>0.62733449497725435</v>
      </c>
      <c r="GA67" s="4">
        <f>'66'!GA1</f>
        <v>0.5716109235190181</v>
      </c>
      <c r="GB67" s="4">
        <f>'66'!GB1</f>
        <v>0.56512206499766759</v>
      </c>
      <c r="GC67" s="4">
        <f>'66'!GC1</f>
        <v>0.49380940218048852</v>
      </c>
      <c r="GD67" s="4">
        <f>'66'!GD1</f>
        <v>5.361556518823047E-2</v>
      </c>
      <c r="GE67" s="4">
        <f>'66'!GE1</f>
        <v>9.8943410789255185E-2</v>
      </c>
      <c r="GF67" s="4">
        <f>'66'!GF1</f>
        <v>0.10736136525123717</v>
      </c>
      <c r="GG67" s="4">
        <f>'66'!GG1</f>
        <v>0.13047737521380812</v>
      </c>
      <c r="GH67" s="4">
        <f>'66'!GH1</f>
        <v>0.11377436021527058</v>
      </c>
      <c r="GI67" s="4">
        <f>'66'!GI1</f>
        <v>7.1224522747879229E-2</v>
      </c>
      <c r="GJ67" s="4">
        <f>'66'!GJ1</f>
        <v>0.12398404883582229</v>
      </c>
      <c r="GK67" s="4">
        <f>'66'!GK1</f>
        <v>0.13448781070595411</v>
      </c>
      <c r="GL67" s="4">
        <f>'66'!GL1</f>
        <v>0.16259135437723526</v>
      </c>
      <c r="GM67" s="4">
        <f>'66'!GM1</f>
        <v>0.14322843149116557</v>
      </c>
      <c r="GN67" s="4">
        <f>'66'!GN1</f>
        <v>0.25213319588141048</v>
      </c>
      <c r="GO67" s="4">
        <f>'66'!GO1</f>
        <v>0.23739635836325151</v>
      </c>
      <c r="GP67" s="4">
        <f>'66'!GP1</f>
        <v>0.25529292662529163</v>
      </c>
      <c r="GQ67" s="4">
        <f>'66'!GQ1</f>
        <v>0.31565852900015551</v>
      </c>
      <c r="GR67" s="4">
        <f>'66'!GR1</f>
        <v>0.36386286134225965</v>
      </c>
      <c r="GS67" s="4">
        <f>'66'!GS1</f>
        <v>1.9369511755865512</v>
      </c>
      <c r="GT67" s="4">
        <f>'66'!GT1</f>
        <v>1.7996778192279357</v>
      </c>
      <c r="GU67" s="4">
        <f>'66'!GU1</f>
        <v>1.9176931831758188</v>
      </c>
      <c r="GV67" s="4">
        <f>'66'!GV1</f>
        <v>2.0925478152697869</v>
      </c>
      <c r="GW67" s="4">
        <f>'66'!GW1</f>
        <v>2.3009038317627182</v>
      </c>
      <c r="GX67" s="4">
        <f>'66'!GX1</f>
        <v>2.6807731670661878</v>
      </c>
      <c r="GY67" s="4">
        <f>'66'!GY1</f>
        <v>2.8146072756721354</v>
      </c>
      <c r="GZ67" s="4">
        <f>'66'!GZ1</f>
        <v>2.9397145623864231</v>
      </c>
      <c r="HA67" s="4">
        <f>'66'!HA1</f>
        <v>3.2418174972788059</v>
      </c>
      <c r="HB67" s="4">
        <f>'66'!HB1</f>
        <v>3.3445633869717377</v>
      </c>
      <c r="HC67" s="4">
        <f>'66'!HC1</f>
        <v>0.30301007290748078</v>
      </c>
      <c r="HD67" s="4">
        <f>'66'!HD1</f>
        <v>0.2480499584848733</v>
      </c>
      <c r="HE67" s="4">
        <f>'66'!HE1</f>
        <v>0.29776524369156088</v>
      </c>
      <c r="HF67" s="4">
        <f>'66'!HF1</f>
        <v>0.26446897838594308</v>
      </c>
      <c r="HG67" s="4">
        <f>'66'!HG1</f>
        <v>0.30254838435031212</v>
      </c>
      <c r="HH67" s="4">
        <f>'66'!HH1</f>
        <v>7.1224522747879229E-2</v>
      </c>
      <c r="HI67" s="4">
        <f>'66'!HI1</f>
        <v>0.12398404883582229</v>
      </c>
      <c r="HJ67" s="4">
        <f>'66'!HJ1</f>
        <v>0.13448781070595411</v>
      </c>
      <c r="HK67" s="4">
        <f>'66'!HK1</f>
        <v>0.16259135437723526</v>
      </c>
      <c r="HL67" s="4">
        <f>'66'!HL1</f>
        <v>0.14322843149116557</v>
      </c>
      <c r="HM67" s="4">
        <f>'66'!HM1</f>
        <v>1.9611087650441543</v>
      </c>
      <c r="HN67" s="4">
        <f>'66'!HN1</f>
        <v>1.8320011460513852</v>
      </c>
      <c r="HO67" s="4">
        <f>'66'!HO1</f>
        <v>1.9235567460841461</v>
      </c>
      <c r="HP67" s="4">
        <f>'66'!HP1</f>
        <v>2.1148616078370392</v>
      </c>
      <c r="HQ67" s="4">
        <f>'66'!HQ1</f>
        <v>2.3166189432741384</v>
      </c>
      <c r="HR67" s="4">
        <f>'66'!HR1</f>
        <v>2.7264846031664702</v>
      </c>
      <c r="HS67" s="4">
        <f>'66'!HS1</f>
        <v>3.5384897490801972</v>
      </c>
      <c r="HT67" s="4">
        <f>'66'!HT1</f>
        <v>2.9476790898475582</v>
      </c>
      <c r="HU67" s="4">
        <f>'66'!HU1</f>
        <v>3.1368179680150519</v>
      </c>
      <c r="HV67" s="4">
        <f>'66'!HV1</f>
        <v>2.6321667135684348</v>
      </c>
      <c r="HW67" s="4">
        <f>'66'!HW1</f>
        <v>1.3047491563203599</v>
      </c>
      <c r="HX67" s="4">
        <f>'66'!HX1</f>
        <v>1.4970321035188916</v>
      </c>
      <c r="HY67" s="4">
        <f>'66'!HY1</f>
        <v>1.5793967304297591</v>
      </c>
      <c r="HZ67" s="4">
        <f>'66'!HZ1</f>
        <v>1.8033349938243777</v>
      </c>
      <c r="IA67" s="4">
        <f>'66'!IA1</f>
        <v>1.8036165070935319</v>
      </c>
      <c r="IB67" s="4">
        <f>'66'!IB1</f>
        <v>3.3002203207460163</v>
      </c>
      <c r="IC67" s="4">
        <f>'66'!IC1</f>
        <v>4.031445947857244</v>
      </c>
      <c r="ID67" s="4">
        <f>'66'!ID1</f>
        <v>3.3583503151759602</v>
      </c>
      <c r="IE67" s="4">
        <f>'66'!IE1</f>
        <v>3.7811618062088428</v>
      </c>
      <c r="IF67" s="4">
        <f>'66'!IF1</f>
        <v>3.3052564539301215</v>
      </c>
      <c r="IG67" s="4">
        <f>'66'!IG1</f>
        <v>0</v>
      </c>
      <c r="IH67" s="4">
        <f>'66'!IH1</f>
        <v>0</v>
      </c>
      <c r="II67" s="4">
        <f>'66'!II1</f>
        <v>0</v>
      </c>
      <c r="IJ67" s="4">
        <f>'66'!IJ1</f>
        <v>0</v>
      </c>
      <c r="IK67" s="4">
        <f>'66'!IK1</f>
        <v>0</v>
      </c>
      <c r="IL67" s="4">
        <f>'66'!IL1</f>
        <v>7.1224522747879229E-2</v>
      </c>
      <c r="IM67" s="4">
        <f>'66'!IM1</f>
        <v>0.12398404883582229</v>
      </c>
      <c r="IN67" s="4">
        <f>'66'!IN1</f>
        <v>0.13448781070595411</v>
      </c>
      <c r="IO67" s="4">
        <f>'66'!IO1</f>
        <v>0.16259135437723526</v>
      </c>
      <c r="IP67" s="4">
        <f>'66'!IP1</f>
        <v>0.14322843149116557</v>
      </c>
      <c r="IQ67" s="4">
        <f>'66'!IQ1</f>
        <v>1.9611087650441543</v>
      </c>
      <c r="IR67" s="4">
        <f>'66'!IR1</f>
        <v>1.8320011460513852</v>
      </c>
      <c r="IS67" s="4">
        <f>'66'!IS1</f>
        <v>1.9235567460841461</v>
      </c>
      <c r="IT67" s="4">
        <f>'66'!IT1</f>
        <v>2.1148616078370392</v>
      </c>
      <c r="IU67" s="4">
        <f>'66'!IU1</f>
        <v>2.3166189432741384</v>
      </c>
      <c r="IV67" s="4">
        <f>'66'!IV1</f>
        <v>2.7264846031664702</v>
      </c>
      <c r="IW67" s="4">
        <f>'66'!IW1</f>
        <v>3.5384897490801972</v>
      </c>
      <c r="IX67" s="4">
        <f>'66'!IX1</f>
        <v>2.9476790898475582</v>
      </c>
      <c r="IY67" s="4">
        <f>'66'!IY1</f>
        <v>3.1368179680150519</v>
      </c>
      <c r="IZ67" s="4">
        <f>'66'!IZ1</f>
        <v>2.6321667135684348</v>
      </c>
      <c r="JA67" s="4">
        <f>'66'!JA1</f>
        <v>1.3654452258129235</v>
      </c>
      <c r="JB67" s="4">
        <f>'66'!JB1</f>
        <v>1.7132897627458736</v>
      </c>
      <c r="JC67" s="4">
        <f>'66'!JC1</f>
        <v>1.6330157937041658</v>
      </c>
      <c r="JD67" s="4">
        <f>'66'!JD1</f>
        <v>1.8553436987330447</v>
      </c>
      <c r="JE67" s="4">
        <f>'66'!JE1</f>
        <v>1.7145237727650129</v>
      </c>
      <c r="JF67" s="4">
        <f>'66'!JF1</f>
        <v>0.69698992709251917</v>
      </c>
      <c r="JG67" s="4">
        <f>'66'!JG1</f>
        <v>0.75195004151512668</v>
      </c>
      <c r="JH67" s="4">
        <f>'66'!JH1</f>
        <v>0.70223475630843912</v>
      </c>
      <c r="JI67" s="4">
        <f>'66'!JI1</f>
        <v>0.73553102161405692</v>
      </c>
      <c r="JJ67" s="4">
        <f>'66'!JJ1</f>
        <v>0.69745161564968794</v>
      </c>
      <c r="JK67" s="4">
        <f>'66'!JK1</f>
        <v>-3.9653010033444819E-2</v>
      </c>
      <c r="JL67" s="4">
        <f>'66'!JL1</f>
        <v>-0.77854504576842787</v>
      </c>
      <c r="JM67" s="4">
        <f>'66'!JM1</f>
        <v>0.8272886297376093</v>
      </c>
      <c r="JN67" s="4">
        <f>'66'!JN1</f>
        <v>0.2839261499947846</v>
      </c>
      <c r="JO67" s="4">
        <f>'66'!JO1</f>
        <v>0.29710695499707773</v>
      </c>
      <c r="JP67" s="4">
        <f>'66'!JP1</f>
        <v>7.1224522747879229E-2</v>
      </c>
      <c r="JQ67" s="4">
        <f>'66'!JQ1</f>
        <v>0.12398404883582229</v>
      </c>
      <c r="JR67" s="4">
        <f>'66'!JR1</f>
        <v>0.13448781070595411</v>
      </c>
      <c r="JS67" s="4">
        <f>'66'!JS1</f>
        <v>0.16259135437723526</v>
      </c>
      <c r="JT67" s="4">
        <f>'66'!JT1</f>
        <v>0.14322843149116557</v>
      </c>
      <c r="JU67" s="4">
        <f>'66'!JU1</f>
        <v>7.6430882294204583E-2</v>
      </c>
      <c r="JV67" s="4">
        <f>'66'!JV1</f>
        <v>7.0508403293379276E-2</v>
      </c>
      <c r="JW67" s="4">
        <f>'66'!JW1</f>
        <v>2.8000868598372846E-2</v>
      </c>
      <c r="JX67" s="4">
        <f>'66'!JX1</f>
        <v>1.7734327309051223E-2</v>
      </c>
      <c r="JY67" s="4">
        <f>'66'!JY1</f>
        <v>6.6450730919202741E-2</v>
      </c>
      <c r="JZ67" s="4">
        <f>'66'!JZ1</f>
        <v>4</v>
      </c>
      <c r="KA67" s="4">
        <f>'66'!KA1</f>
        <v>4</v>
      </c>
      <c r="KB67" s="4">
        <f>'66'!KB1</f>
        <v>4</v>
      </c>
      <c r="KC67" s="4">
        <f>'66'!KC1</f>
        <v>4</v>
      </c>
      <c r="KD67" s="4">
        <f>'66'!KD1</f>
        <v>4</v>
      </c>
      <c r="KE67" s="4">
        <f>'66'!KE1</f>
        <v>0</v>
      </c>
      <c r="KF67" s="4">
        <f>'66'!KF1</f>
        <v>0</v>
      </c>
      <c r="KG67" s="4">
        <f>'66'!KG1</f>
        <v>0</v>
      </c>
      <c r="KH67" s="4">
        <f>'66'!KH1</f>
        <v>0</v>
      </c>
      <c r="KI67" s="4">
        <f>'66'!KI1</f>
        <v>0</v>
      </c>
      <c r="KJ67" s="4">
        <f>'66'!KJ1</f>
        <v>1</v>
      </c>
      <c r="KK67" s="4">
        <f>'66'!KK1</f>
        <v>3</v>
      </c>
      <c r="KL67" s="4">
        <f>'66'!KL1</f>
        <v>3</v>
      </c>
      <c r="KM67" s="4">
        <f>'66'!KM1</f>
        <v>4</v>
      </c>
      <c r="KN67" s="4">
        <f>'66'!KN1</f>
        <v>3</v>
      </c>
      <c r="KO67" s="4">
        <f>'66'!KO1</f>
        <v>2</v>
      </c>
      <c r="KP67" s="4">
        <f>'66'!KP1</f>
        <v>2</v>
      </c>
      <c r="KQ67" s="4">
        <f>'66'!KQ1</f>
        <v>1</v>
      </c>
      <c r="KR67" s="4">
        <f>'66'!KR1</f>
        <v>1</v>
      </c>
      <c r="KS67" s="4">
        <f>'66'!KS1</f>
        <v>2</v>
      </c>
      <c r="KT67" s="4">
        <f>'66'!KT1</f>
        <v>2</v>
      </c>
      <c r="KU67" s="4">
        <f>'66'!KU1</f>
        <v>2</v>
      </c>
      <c r="KV67" s="4">
        <f>'66'!KV1</f>
        <v>2</v>
      </c>
      <c r="KW67" s="4">
        <f>'66'!KW1</f>
        <v>2</v>
      </c>
      <c r="KX67" s="4">
        <f>'66'!KX1</f>
        <v>2</v>
      </c>
      <c r="KY67" s="4">
        <f>'66'!KY1</f>
        <v>1.5</v>
      </c>
      <c r="KZ67" s="4">
        <f>'66'!KZ1</f>
        <v>2.5</v>
      </c>
      <c r="LA67" s="4">
        <f>'66'!LA1</f>
        <v>2</v>
      </c>
      <c r="LB67" s="4">
        <f>'66'!LB1</f>
        <v>2.5</v>
      </c>
      <c r="LC67" s="4">
        <f>'66'!LC1</f>
        <v>2.5</v>
      </c>
      <c r="LD67" s="4">
        <f>'66'!LD1</f>
        <v>1.75</v>
      </c>
      <c r="LE67" s="4">
        <f>'66'!LE1</f>
        <v>2.25</v>
      </c>
      <c r="LF67" s="4">
        <f>'66'!LF1</f>
        <v>2</v>
      </c>
      <c r="LG67" s="4">
        <f>'66'!LG1</f>
        <v>2.25</v>
      </c>
      <c r="LH67" s="4">
        <f>'66'!LH1</f>
        <v>2.25</v>
      </c>
      <c r="LI67" s="4">
        <f>'66'!LI1</f>
        <v>4.0091983996570697</v>
      </c>
      <c r="LJ67" s="4">
        <f>'66'!LJ1</f>
        <v>5.989892638394001</v>
      </c>
      <c r="LK67" s="4">
        <f>'66'!LK1</f>
        <v>5.2053648418746654</v>
      </c>
      <c r="LL67" s="4">
        <f>'66'!LL1</f>
        <v>4.3162697326398396</v>
      </c>
      <c r="LM67" s="4">
        <f>'66'!LM1</f>
        <v>3.4248872263175265</v>
      </c>
      <c r="LN67" s="4">
        <f>'66'!LN1</f>
        <v>0.75989997140623478</v>
      </c>
      <c r="LO67" s="4">
        <f>'66'!LO1</f>
        <v>1.1007865596040909</v>
      </c>
      <c r="LP67" s="4">
        <f>'66'!LP1</f>
        <v>0.80285149819322876</v>
      </c>
      <c r="LQ67" s="4">
        <f>'66'!LQ1</f>
        <v>0.98506097428805528</v>
      </c>
      <c r="LR67" s="4">
        <f>'66'!LR1</f>
        <v>0.83425993617309835</v>
      </c>
      <c r="LS67" s="4">
        <f>'66'!LS1</f>
        <v>0.9668252331921553</v>
      </c>
      <c r="LT67" s="4">
        <f>'66'!LT1</f>
        <v>0.90346271239957432</v>
      </c>
      <c r="LU67" s="4">
        <f>'66'!LU1</f>
        <v>0.95050712745153521</v>
      </c>
      <c r="LV67" s="4">
        <f>'66'!LV1</f>
        <v>1.0463050069973565</v>
      </c>
      <c r="LW67" s="4">
        <f>'66'!LW1</f>
        <v>1.1491904947549079</v>
      </c>
      <c r="LX67" s="4">
        <f>'66'!LX1</f>
        <v>0.615395581533143</v>
      </c>
      <c r="LY67" s="4">
        <f>'66'!LY1</f>
        <v>1.0526594090202177</v>
      </c>
      <c r="LZ67" s="4">
        <f>'66'!LZ1</f>
        <v>1.2230823300814391</v>
      </c>
      <c r="MA67" s="4">
        <f>'66'!MA1</f>
        <v>1.419136611559765</v>
      </c>
      <c r="MB67" s="4">
        <f>'66'!MB1</f>
        <v>1.3050294261262883</v>
      </c>
      <c r="MC67" s="4">
        <f>'66'!MC1</f>
        <v>1.2584833188164124</v>
      </c>
      <c r="MD67" s="4">
        <f>'66'!MD1</f>
        <v>1.8791409393920855</v>
      </c>
      <c r="ME67" s="4">
        <f>'66'!ME1</f>
        <v>1.7240045378650815</v>
      </c>
      <c r="MF67" s="4">
        <f>'66'!MF1</f>
        <v>1.7262309522690067</v>
      </c>
      <c r="MG67" s="4">
        <f>'66'!MG1</f>
        <v>1.488429318559483</v>
      </c>
      <c r="MH67" s="4">
        <f>'66'!MH1</f>
        <v>4.0091983996570697</v>
      </c>
      <c r="MI67" s="4">
        <f>'66'!MI1</f>
        <v>5.989892638394001</v>
      </c>
      <c r="MJ67" s="4">
        <f>'66'!MJ1</f>
        <v>5.2053648418746654</v>
      </c>
      <c r="MK67" s="4">
        <f>'66'!MK1</f>
        <v>4.3162697326398396</v>
      </c>
      <c r="ML67" s="4">
        <f>'66'!ML1</f>
        <v>3.4248872263175265</v>
      </c>
      <c r="MM67" s="4">
        <f>'66'!MM1</f>
        <v>1.3939798541850383</v>
      </c>
      <c r="MN67" s="4">
        <f>'66'!MN1</f>
        <v>1.5039000830302534</v>
      </c>
      <c r="MO67" s="4">
        <f>'66'!MO1</f>
        <v>1.4044695126168782</v>
      </c>
      <c r="MP67" s="4">
        <f>'66'!MP1</f>
        <v>1.4710620432281138</v>
      </c>
      <c r="MQ67" s="4">
        <f>'66'!MQ1</f>
        <v>1.3949032312993759</v>
      </c>
      <c r="MR67" s="4">
        <f>'66'!MR1</f>
        <v>2.3002203207460163</v>
      </c>
      <c r="MS67" s="4">
        <f>'66'!MS1</f>
        <v>3.031445947857244</v>
      </c>
      <c r="MT67" s="4">
        <f>'66'!MT1</f>
        <v>2.3583503151759602</v>
      </c>
      <c r="MU67" s="4">
        <f>'66'!MU1</f>
        <v>2.7811618062088428</v>
      </c>
      <c r="MV67" s="4">
        <f>'66'!MV1</f>
        <v>2.3052564539301215</v>
      </c>
      <c r="MW67" s="4">
        <f>'66'!MW1</f>
        <v>0.66004406414920325</v>
      </c>
      <c r="MX67" s="4">
        <f>'66'!MX1</f>
        <v>0.80929385181417024</v>
      </c>
      <c r="MY67" s="4">
        <f>'66'!MY1</f>
        <v>0.68147021329019675</v>
      </c>
      <c r="MZ67" s="4">
        <f>'66'!MZ1</f>
        <v>0.75623236124176862</v>
      </c>
      <c r="NA67" s="4">
        <f>'66'!NA1</f>
        <v>0.66105129078602431</v>
      </c>
      <c r="NB67" s="4">
        <f>'66'!NB1</f>
        <v>0.20206803950357013</v>
      </c>
      <c r="NC67" s="4">
        <f>'66'!NC1</f>
        <v>0.19149094593875876</v>
      </c>
      <c r="ND67" s="4">
        <f>'66'!ND1</f>
        <v>0.15785422358537621</v>
      </c>
      <c r="NE67" s="4">
        <f>'66'!NE1</f>
        <v>0.19272378554946207</v>
      </c>
      <c r="NF67" s="4">
        <f>'66'!NF1</f>
        <v>0.19449869919336915</v>
      </c>
      <c r="NG67" s="4">
        <f>'66'!NG1</f>
        <v>2.0615053543065018</v>
      </c>
      <c r="NH67" s="4">
        <f>'66'!NH1</f>
        <v>3.3283488506902956</v>
      </c>
      <c r="NI67" s="4">
        <f>'66'!NI1</f>
        <v>2.1922718459082775</v>
      </c>
      <c r="NJ67" s="4">
        <f>'66'!NJ1</f>
        <v>2.5374529633113827</v>
      </c>
      <c r="NK67" s="4">
        <f>'66'!NK1</f>
        <v>2.3210154479612544</v>
      </c>
      <c r="NL67" s="4">
        <f>'66'!NL1</f>
        <v>0.75989997140623478</v>
      </c>
      <c r="NM67" s="4">
        <f>'66'!NM1</f>
        <v>1.1007865596040909</v>
      </c>
      <c r="NN67" s="4">
        <f>'66'!NN1</f>
        <v>0.80285149819322865</v>
      </c>
      <c r="NO67" s="4">
        <f>'66'!NO1</f>
        <v>0.98506097428805528</v>
      </c>
      <c r="NP67" s="4">
        <f>'66'!NP1</f>
        <v>0.83425993617309824</v>
      </c>
      <c r="NQ67" s="4">
        <f>'66'!NQ1</f>
        <v>1.0905938412665881</v>
      </c>
      <c r="NR67" s="4">
        <f>'66'!NR1</f>
        <v>1.4153958996320788</v>
      </c>
      <c r="NS67" s="4">
        <f>'66'!NS1</f>
        <v>1.1790716359390232</v>
      </c>
      <c r="NT67" s="4">
        <f>'66'!NT1</f>
        <v>1.2547271872060208</v>
      </c>
      <c r="NU67" s="4">
        <f>'66'!NU1</f>
        <v>1.0528666854273738</v>
      </c>
      <c r="NV67" s="4">
        <f>'66'!NV1</f>
        <v>1.7420636108454535</v>
      </c>
      <c r="NW67" s="4">
        <f>'66'!NW1</f>
        <v>2.089023868274257</v>
      </c>
      <c r="NX67" s="4">
        <f>'66'!NX1</f>
        <v>1.9034643753183302</v>
      </c>
      <c r="NY67" s="4">
        <f>'66'!NY1</f>
        <v>1.8818564764422332</v>
      </c>
      <c r="NZ67" s="4">
        <f>'66'!NZ1</f>
        <v>1.6443853092610268</v>
      </c>
      <c r="OA67" s="4">
        <f>'66'!OA1</f>
        <v>0.96847558779327558</v>
      </c>
      <c r="OB67" s="4">
        <f>'66'!OB1</f>
        <v>0.89983890961396784</v>
      </c>
      <c r="OC67" s="4">
        <f>'66'!OC1</f>
        <v>0.95884659158790941</v>
      </c>
      <c r="OD67" s="4">
        <f>'66'!OD1</f>
        <v>1.0462739076348935</v>
      </c>
      <c r="OE67" s="4">
        <f>'66'!OE1</f>
        <v>1.1504519158813591</v>
      </c>
      <c r="OF67" s="4">
        <f>'66'!OF1</f>
        <v>0.69475579929343734</v>
      </c>
      <c r="OG67" s="4">
        <f>'66'!OG1</f>
        <v>0.59833689735614304</v>
      </c>
      <c r="OH67" s="4">
        <f>'66'!OH1</f>
        <v>0.68271086198328235</v>
      </c>
      <c r="OI67" s="4">
        <f>'66'!OI1</f>
        <v>0.71123710413935981</v>
      </c>
      <c r="OJ67" s="4">
        <f>'66'!OJ1</f>
        <v>0.8247539256251446</v>
      </c>
      <c r="OK67" s="4">
        <f>'66'!OK1</f>
        <v>0.8476576589574526</v>
      </c>
      <c r="OL67" s="4">
        <f>'66'!OL1</f>
        <v>0.96342733308532436</v>
      </c>
      <c r="OM67" s="4">
        <f>'66'!OM1</f>
        <v>0.6982439630594488</v>
      </c>
      <c r="ON67" s="4">
        <f>'66'!ON1</f>
        <v>0.84767419610728101</v>
      </c>
      <c r="OO67" s="4">
        <f>'66'!OO1</f>
        <v>0.81449426648385892</v>
      </c>
      <c r="OP67" s="4">
        <f>'66'!OP1</f>
        <v>1.3062061244250787</v>
      </c>
      <c r="OQ67" s="4">
        <f>'66'!OQ1</f>
        <v>2.2826174931203798</v>
      </c>
      <c r="OR67" s="4">
        <f>'66'!OR1</f>
        <v>3.2071679471044576</v>
      </c>
      <c r="OS67" s="4">
        <f>'66'!OS1</f>
        <v>2.9423264050213458</v>
      </c>
      <c r="OT67" s="4">
        <f>'66'!OT1</f>
        <v>2.4283869733633017</v>
      </c>
      <c r="OU67" s="4">
        <f>'66'!OU1</f>
        <v>4.7113205950095116</v>
      </c>
      <c r="OV67" s="4">
        <f>'66'!OV1</f>
        <v>4.6116329704510113</v>
      </c>
      <c r="OW67" s="4">
        <f>'66'!OW1</f>
        <v>3.813589903159516</v>
      </c>
      <c r="OX67" s="4">
        <f>'66'!OX1</f>
        <v>4.8231787239440189</v>
      </c>
      <c r="OY67" s="4">
        <f>'66'!OY1</f>
        <v>5.3740587494538818</v>
      </c>
      <c r="OZ67" s="4">
        <f>'66'!OZ1</f>
        <v>1.0723113037646095</v>
      </c>
      <c r="PA67" s="4">
        <f>'66'!PA1</f>
        <v>1.9788682157851036</v>
      </c>
      <c r="PB67" s="4">
        <f>'66'!PB1</f>
        <v>2.1472273050247432</v>
      </c>
      <c r="PC67" s="4">
        <f>'66'!PC1</f>
        <v>2.6095475042761622</v>
      </c>
      <c r="PD67" s="4">
        <f>'66'!PD1</f>
        <v>2.2754872043054117</v>
      </c>
      <c r="PE67" s="4">
        <f>'66'!PE1</f>
        <v>1.1091056242131496</v>
      </c>
      <c r="PF67" s="4">
        <f>'66'!PF1</f>
        <v>2.1903153153153152</v>
      </c>
      <c r="PG67" s="4">
        <f>'66'!PG1</f>
        <v>2.2590333549437029</v>
      </c>
      <c r="PH67" s="4">
        <f>'66'!PH1</f>
        <v>2.4940600368194121</v>
      </c>
      <c r="PI67" s="4">
        <f>'66'!PI1</f>
        <v>1.9800783374828674</v>
      </c>
      <c r="PJ67" s="4">
        <f>'66'!PJ1</f>
        <v>1.1202197227308397</v>
      </c>
      <c r="PK67" s="4">
        <f>'66'!PK1</f>
        <v>1.2558602150537634</v>
      </c>
      <c r="PL67" s="4">
        <f>'66'!PL1</f>
        <v>1.2335519917710867</v>
      </c>
      <c r="PM67" s="4">
        <f>'66'!PM1</f>
        <v>1.2506610878661089</v>
      </c>
      <c r="PN67" s="4">
        <f>'66'!PN1</f>
        <v>1.4273688327128244</v>
      </c>
      <c r="PO67" s="12">
        <f>'66'!PO1</f>
        <v>1.8252538739145052</v>
      </c>
      <c r="PP67" s="4">
        <f>'66'!PP1</f>
        <v>2.5296295787667411</v>
      </c>
      <c r="PQ67" s="4">
        <f>'66'!PQ1</f>
        <v>2.167246881714731</v>
      </c>
      <c r="PR67" s="4">
        <f>'66'!PR1</f>
        <v>2.0037776067224753</v>
      </c>
      <c r="PS67" s="4">
        <f>'66'!PS1</f>
        <v>1.6571404038624735</v>
      </c>
      <c r="PT67" s="4">
        <f>'66'!PT1</f>
        <v>1.2693736147600634</v>
      </c>
      <c r="PU67" s="4">
        <f>'66'!PU1</f>
        <v>1.8979907748639138</v>
      </c>
      <c r="PV67" s="4">
        <f>'66'!PV1</f>
        <v>1.3528611788927243</v>
      </c>
      <c r="PW67" s="4">
        <f>'66'!PW1</f>
        <v>1.5599414663572269</v>
      </c>
      <c r="PX67" s="4">
        <f>'66'!PX1</f>
        <v>1.3768297130816769</v>
      </c>
      <c r="PY67" s="4">
        <f>'66'!PY1</f>
        <v>0.83696301534805517</v>
      </c>
      <c r="PZ67" s="4">
        <f>'66'!PZ1</f>
        <v>0.82053438001847845</v>
      </c>
      <c r="QA67" s="4">
        <f>'66'!QA1</f>
        <v>0.77993380554354685</v>
      </c>
      <c r="QB67" s="4">
        <f>'66'!QB1</f>
        <v>0.8683950692938448</v>
      </c>
      <c r="QC67" s="4">
        <f>'66'!QC1</f>
        <v>0.92990003599678761</v>
      </c>
      <c r="QD67" s="4">
        <f>'66'!QD1</f>
        <v>2.61914933673867</v>
      </c>
      <c r="QE67" s="4">
        <f>'66'!QE1</f>
        <v>3.0988968812554725</v>
      </c>
      <c r="QF67" s="4">
        <f>'66'!QF1</f>
        <v>2.9798330050110264</v>
      </c>
      <c r="QG67" s="4">
        <f>'66'!QG1</f>
        <v>3.4862471447812795</v>
      </c>
      <c r="QH67" s="4">
        <f>'66'!QH1</f>
        <v>3.4937086171274876</v>
      </c>
      <c r="QI67" s="4">
        <f>'66'!QI1</f>
        <v>1.8883926588258888</v>
      </c>
      <c r="QJ67" s="4">
        <f>'66'!QJ1</f>
        <v>2.4138534202737483</v>
      </c>
      <c r="QK67" s="4">
        <f>'66'!QK1</f>
        <v>2.118753109133253</v>
      </c>
      <c r="QL67" s="4">
        <f>'66'!QL1</f>
        <v>2.3789126560061749</v>
      </c>
      <c r="QM67" s="4">
        <f>'66'!QM1</f>
        <v>2.2683368984738235</v>
      </c>
    </row>
    <row r="68" spans="1:455" x14ac:dyDescent="0.25">
      <c r="A68" s="6" t="s">
        <v>549</v>
      </c>
      <c r="B68" s="4">
        <f>MEDIAN(JP2:JP101)</f>
        <v>6.5958316630464725E-2</v>
      </c>
      <c r="C68" s="4">
        <f t="shared" ref="C68:F68" si="51">MEDIAN(JQ2:JQ101)</f>
        <v>6.8864860703431535E-2</v>
      </c>
      <c r="D68" s="4">
        <f t="shared" si="51"/>
        <v>6.6496548175913273E-2</v>
      </c>
      <c r="E68" s="4">
        <f t="shared" si="51"/>
        <v>7.2659098939828651E-2</v>
      </c>
      <c r="F68" s="4">
        <f t="shared" si="51"/>
        <v>6.6718087076979848E-2</v>
      </c>
      <c r="N68">
        <f>IFERROR('67'!N1,0)</f>
        <v>18021</v>
      </c>
      <c r="O68" s="4">
        <f>'67'!O1</f>
        <v>10967</v>
      </c>
      <c r="P68" s="4">
        <f>'67'!P1</f>
        <v>47909</v>
      </c>
      <c r="Q68" s="4">
        <f>'67'!Q1</f>
        <v>71730</v>
      </c>
      <c r="R68" s="4">
        <f>'67'!R1</f>
        <v>56568</v>
      </c>
      <c r="S68" s="4">
        <f>'67'!S1</f>
        <v>23134</v>
      </c>
      <c r="T68" s="4">
        <f>'67'!T1</f>
        <v>27225</v>
      </c>
      <c r="U68" s="4">
        <f>'67'!U1</f>
        <v>57217</v>
      </c>
      <c r="V68" s="4">
        <f>'67'!V1</f>
        <v>80026</v>
      </c>
      <c r="W68" s="4">
        <f>'67'!W1</f>
        <v>68044</v>
      </c>
      <c r="X68" s="7">
        <f>'67'!X1</f>
        <v>0.15106155562984691</v>
      </c>
      <c r="Y68" s="7">
        <f>'67'!Y1</f>
        <v>-0.23825561730753023</v>
      </c>
      <c r="Z68" s="7">
        <f>'67'!Z1</f>
        <v>0.31064722971765968</v>
      </c>
      <c r="AA68" s="7">
        <f>'67'!AA1</f>
        <v>-1.7359571322985958E-2</v>
      </c>
      <c r="AB68" s="7">
        <f>'67'!AB1</f>
        <v>0.49011235955056182</v>
      </c>
      <c r="AC68" s="7">
        <f>'67'!AC1</f>
        <v>-0.2569565174686429</v>
      </c>
      <c r="AD68" s="7">
        <f>'67'!AD1</f>
        <v>-0.41231239898406835</v>
      </c>
      <c r="AE68" s="7">
        <f>'67'!AE1</f>
        <v>0.2583531872857226</v>
      </c>
      <c r="AF68" s="7">
        <f>'67'!AF1</f>
        <v>6.366591511438717E-2</v>
      </c>
      <c r="AG68" s="7">
        <f>'67'!AG1</f>
        <v>4.3435705972587529E-2</v>
      </c>
      <c r="AH68" s="7">
        <f>'67'!AH1</f>
        <v>0.14775507869785987</v>
      </c>
      <c r="AI68" s="7">
        <f>'67'!AI1</f>
        <v>-0.16758365070729053</v>
      </c>
      <c r="AJ68" s="4">
        <f>'67'!AJ1</f>
        <v>888</v>
      </c>
      <c r="AK68" s="4">
        <f>'67'!AK1</f>
        <v>298749</v>
      </c>
      <c r="AL68" s="4">
        <f>'67'!AL1</f>
        <v>-45716</v>
      </c>
      <c r="AM68" s="4">
        <f>'67'!AM1</f>
        <v>103992</v>
      </c>
      <c r="AN68" s="4">
        <f>'67'!AN1</f>
        <v>146833</v>
      </c>
      <c r="AO68" s="4">
        <f>'67'!AO1</f>
        <v>0.32734308736217133</v>
      </c>
      <c r="AP68" s="4">
        <f>'67'!AP1</f>
        <v>1.9227930023258166</v>
      </c>
      <c r="AQ68" s="4">
        <f>'67'!AQ1</f>
        <v>1.3261016466906141</v>
      </c>
      <c r="AR68" s="4">
        <f>'67'!AR1</f>
        <v>0.33087656432391344</v>
      </c>
      <c r="AS68" s="4">
        <f>'67'!AS1</f>
        <v>1.4578036371365188</v>
      </c>
      <c r="AT68" s="4">
        <f>'67'!AT1</f>
        <v>2.6117737489397794</v>
      </c>
      <c r="AU68" s="4">
        <f>'67'!AU1</f>
        <v>4.3326928910911118</v>
      </c>
      <c r="AV68" s="4">
        <f>'67'!AV1</f>
        <v>3.8467830849663907</v>
      </c>
      <c r="AW68" s="4">
        <f>'67'!AW1</f>
        <v>2.1000149306403886</v>
      </c>
      <c r="AX68" s="4">
        <f>'67'!AX1</f>
        <v>3.9955233199165772</v>
      </c>
      <c r="AY68" s="4">
        <f>'67'!AY1</f>
        <v>5.041547391857506</v>
      </c>
      <c r="AZ68" s="4">
        <f>'67'!AZ1</f>
        <v>6.1345939933259173</v>
      </c>
      <c r="BA68" s="4">
        <f>'67'!BA1</f>
        <v>5.9776529027515979</v>
      </c>
      <c r="BB68" s="4">
        <f>'67'!BB1</f>
        <v>2.5502687515269975</v>
      </c>
      <c r="BC68" s="4">
        <f>'67'!BC1</f>
        <v>4.7025863786713424</v>
      </c>
      <c r="BD68" s="4">
        <f>'67'!BD1</f>
        <v>304959</v>
      </c>
      <c r="BE68" s="4">
        <f>'67'!BE1</f>
        <v>304656</v>
      </c>
      <c r="BF68" s="4">
        <f>'67'!BF1</f>
        <v>419870</v>
      </c>
      <c r="BG68" s="4">
        <f>'67'!BG1</f>
        <v>228429</v>
      </c>
      <c r="BH68" s="4">
        <f>'67'!BH1</f>
        <v>278727</v>
      </c>
      <c r="BI68" s="4">
        <f>'67'!BI1</f>
        <v>1.3999357290652186</v>
      </c>
      <c r="BJ68" s="4">
        <f>'67'!BJ1</f>
        <v>2.2382621711044588</v>
      </c>
      <c r="BK68" s="4">
        <f>'67'!BK1</f>
        <v>1.3462952818729608</v>
      </c>
      <c r="BL68" s="4">
        <f>'67'!BL1</f>
        <v>3.9863414890403583</v>
      </c>
      <c r="BM68" s="4">
        <f>'67'!BM1</f>
        <v>1.9618479731063012</v>
      </c>
      <c r="BN68" s="4">
        <f>'67'!BN1</f>
        <v>260.72625508581172</v>
      </c>
      <c r="BO68" s="4">
        <f>'67'!BO1</f>
        <v>163.07294324681038</v>
      </c>
      <c r="BP68" s="4">
        <f>'67'!BP1</f>
        <v>271.11437209540941</v>
      </c>
      <c r="BQ68" s="4">
        <f>'67'!BQ1</f>
        <v>91.562652372731705</v>
      </c>
      <c r="BR68" s="4">
        <f>'67'!BR1</f>
        <v>186.04907464979334</v>
      </c>
      <c r="BS68" s="4">
        <f>'67'!BS1</f>
        <v>3.6858941581205847E-2</v>
      </c>
      <c r="BT68" s="4">
        <f>'67'!BT1</f>
        <v>2.5819650903817267E-2</v>
      </c>
      <c r="BU68" s="4">
        <f>'67'!BU1</f>
        <v>8.5918935737894248E-2</v>
      </c>
      <c r="BV68" s="4">
        <f>'67'!BV1</f>
        <v>0.16860033282876241</v>
      </c>
      <c r="BW68" s="4">
        <f>'67'!BW1</f>
        <v>0.1306541019955654</v>
      </c>
      <c r="BX68" s="4">
        <f>'67'!BX1</f>
        <v>4.7316727958471562E-2</v>
      </c>
      <c r="BY68" s="4">
        <f>'67'!BY1</f>
        <v>6.4095923758222401E-2</v>
      </c>
      <c r="BZ68" s="4">
        <f>'67'!BZ1</f>
        <v>0.10261169605116148</v>
      </c>
      <c r="CA68" s="4">
        <f>'67'!CA1</f>
        <v>0.188099961452036</v>
      </c>
      <c r="CB68" s="4">
        <f>'67'!CB1</f>
        <v>0.15716001478196601</v>
      </c>
      <c r="CC68" s="4">
        <f>'67'!CC1</f>
        <v>5.7789992175374234E-2</v>
      </c>
      <c r="CD68" s="4">
        <f>'67'!CD1</f>
        <v>3.7408202039082995E-2</v>
      </c>
      <c r="CE68" s="4">
        <f>'67'!CE1</f>
        <v>0.17051468677816256</v>
      </c>
      <c r="CF68" s="4">
        <f>'67'!CF1</f>
        <v>0.29301829679285285</v>
      </c>
      <c r="CG68" s="4">
        <f>'67'!CG1</f>
        <v>0.19235582154515779</v>
      </c>
      <c r="CH68" s="4">
        <f>'67'!CH1</f>
        <v>4.2211358957001614E-2</v>
      </c>
      <c r="CI68" s="4">
        <f>'67'!CI1</f>
        <v>1.6083003372928582E-2</v>
      </c>
      <c r="CJ68" s="4">
        <f>'67'!CJ1</f>
        <v>8.4754338200042814E-2</v>
      </c>
      <c r="CK68" s="4">
        <f>'67'!CK1</f>
        <v>7.8772584109747898E-2</v>
      </c>
      <c r="CL68" s="4">
        <f>'67'!CL1</f>
        <v>0.10344903258842032</v>
      </c>
      <c r="CM68" s="4">
        <f>'67'!CM1</f>
        <v>0.95778864104299843</v>
      </c>
      <c r="CN68" s="4">
        <f>'67'!CN1</f>
        <v>0.98391699662707144</v>
      </c>
      <c r="CO68" s="4">
        <f>'67'!CO1</f>
        <v>0.91524566179995714</v>
      </c>
      <c r="CP68" s="4">
        <f>'67'!CP1</f>
        <v>0.92122741589025214</v>
      </c>
      <c r="CQ68" s="4">
        <f>'67'!CQ1</f>
        <v>0.89655096741157969</v>
      </c>
      <c r="CR68" s="4">
        <f>'67'!CR1</f>
        <v>3.5883109590732237E-2</v>
      </c>
      <c r="CS68" s="4">
        <f>'67'!CS1</f>
        <v>1.727266141047731E-2</v>
      </c>
      <c r="CT68" s="4">
        <f>'67'!CT1</f>
        <v>7.3470595812809389E-2</v>
      </c>
      <c r="CU68" s="4">
        <f>'67'!CU1</f>
        <v>8.1719376594969015E-2</v>
      </c>
      <c r="CV68" s="4">
        <f>'67'!CV1</f>
        <v>0.11038067752755712</v>
      </c>
      <c r="CW68" s="4">
        <f>'67'!CW1</f>
        <v>0.8731995958422476</v>
      </c>
      <c r="CX68" s="4">
        <f>'67'!CX1</f>
        <v>1.6053998314318405</v>
      </c>
      <c r="CY68" s="4">
        <f>'67'!CY1</f>
        <v>1.0137408604985232</v>
      </c>
      <c r="CZ68" s="4">
        <f>'67'!CZ1</f>
        <v>2.14034279482141</v>
      </c>
      <c r="DA68" s="4">
        <f>'67'!DA1</f>
        <v>1.262980413895048</v>
      </c>
      <c r="DB68" s="4">
        <f>'67'!DB1</f>
        <v>418.00294198251208</v>
      </c>
      <c r="DC68" s="4">
        <f>'67'!DC1</f>
        <v>227.35769174365743</v>
      </c>
      <c r="DD68" s="4">
        <f>'67'!DD1</f>
        <v>360.0525678924547</v>
      </c>
      <c r="DE68" s="4">
        <f>'67'!DE1</f>
        <v>170.53343085188163</v>
      </c>
      <c r="DF68" s="4">
        <f>'67'!DF1</f>
        <v>288.99893932189752</v>
      </c>
      <c r="DG68" s="4">
        <f>'67'!DG1</f>
        <v>2.3285735323795551</v>
      </c>
      <c r="DH68" s="4">
        <f>'67'!DH1</f>
        <v>6.3780234581065152</v>
      </c>
      <c r="DI68" s="4">
        <f>'67'!DI1</f>
        <v>3.1449085072409746</v>
      </c>
      <c r="DJ68" s="4">
        <f>'67'!DJ1</f>
        <v>13.725370794646087</v>
      </c>
      <c r="DK68" s="4">
        <f>'67'!DK1</f>
        <v>10.273357506528642</v>
      </c>
      <c r="DL68" s="4">
        <f>'67'!DL1</f>
        <v>156.74832463933777</v>
      </c>
      <c r="DM68" s="4">
        <f>'67'!DM1</f>
        <v>57.227760668719753</v>
      </c>
      <c r="DN68" s="4">
        <f>'67'!DN1</f>
        <v>116.06061008121796</v>
      </c>
      <c r="DO68" s="4">
        <f>'67'!DO1</f>
        <v>26.593088482708026</v>
      </c>
      <c r="DP68" s="4">
        <f>'67'!DP1</f>
        <v>35.528793752971723</v>
      </c>
      <c r="DQ68" s="4">
        <f>'67'!DQ1</f>
        <v>2.4767250281364941</v>
      </c>
      <c r="DR68" s="4">
        <f>'67'!DR1</f>
        <v>4.7688983068627655</v>
      </c>
      <c r="DS68" s="4">
        <f>'67'!DS1</f>
        <v>2.6585630837824872</v>
      </c>
      <c r="DT68" s="4">
        <f>'67'!DT1</f>
        <v>3.4931697605100527</v>
      </c>
      <c r="DU68" s="4">
        <f>'67'!DU1</f>
        <v>2.8623774452069495</v>
      </c>
      <c r="DV68" s="4">
        <f>'67'!DV1</f>
        <v>147.37203195892468</v>
      </c>
      <c r="DW68" s="4">
        <f>'67'!DW1</f>
        <v>76.537593488781354</v>
      </c>
      <c r="DX68" s="4">
        <f>'67'!DX1</f>
        <v>137.29220954978956</v>
      </c>
      <c r="DY68" s="4">
        <f>'67'!DY1</f>
        <v>104.48962547606183</v>
      </c>
      <c r="DZ68" s="4">
        <f>'67'!DZ1</f>
        <v>127.51637650415127</v>
      </c>
      <c r="EA68" s="4">
        <f>'67'!EA1</f>
        <v>4.6431927435668765</v>
      </c>
      <c r="EB68" s="4">
        <f>'67'!EB1</f>
        <v>11.492567499241581</v>
      </c>
      <c r="EC68" s="4">
        <f>'67'!EC1</f>
        <v>6.5150928391134473</v>
      </c>
      <c r="ED68" s="4">
        <f>'67'!ED1</f>
        <v>5.5244554996056543</v>
      </c>
      <c r="EE68" s="4">
        <f>'67'!EE1</f>
        <v>4.9378279047507245</v>
      </c>
      <c r="EF68" s="4">
        <f>'67'!EF1</f>
        <v>78.609702452198633</v>
      </c>
      <c r="EG68" s="4">
        <f>'67'!EG1</f>
        <v>31.759656841179062</v>
      </c>
      <c r="EH68" s="4">
        <f>'67'!EH1</f>
        <v>56.023760368957078</v>
      </c>
      <c r="EI68" s="4">
        <f>'67'!EI1</f>
        <v>66.069859740214099</v>
      </c>
      <c r="EJ68" s="4">
        <f>'67'!EJ1</f>
        <v>73.919141582239135</v>
      </c>
      <c r="EK68" s="4">
        <f>'67'!EK1</f>
        <v>0.23056422549384559</v>
      </c>
      <c r="EL68" s="4">
        <f>'67'!EL1</f>
        <v>0.17810309025930304</v>
      </c>
      <c r="EM68" s="4">
        <f>'67'!EM1</f>
        <v>0.18258558447078319</v>
      </c>
      <c r="EN68" s="4">
        <f>'67'!EN1</f>
        <v>0.40719812713306569</v>
      </c>
      <c r="EO68" s="4">
        <f>'67'!EO1</f>
        <v>0.31797856614929787</v>
      </c>
      <c r="EP68" s="4">
        <f>'67'!EP1</f>
        <v>0.63780838504616311</v>
      </c>
      <c r="EQ68" s="4">
        <f>'67'!EQ1</f>
        <v>0.69021362953615506</v>
      </c>
      <c r="ER68" s="4">
        <f>'67'!ER1</f>
        <v>0.50387997281239294</v>
      </c>
      <c r="ES68" s="4">
        <f>'67'!ES1</f>
        <v>0.5753918259512415</v>
      </c>
      <c r="ET68" s="4">
        <f>'67'!ET1</f>
        <v>0.6792313377679231</v>
      </c>
      <c r="EU68" s="4">
        <f>'67'!EU1</f>
        <v>1.5678690080683435</v>
      </c>
      <c r="EV68" s="4">
        <f>'67'!EV1</f>
        <v>1.4488267939189075</v>
      </c>
      <c r="EW68" s="4">
        <f>'67'!EW1</f>
        <v>1.984599614901394</v>
      </c>
      <c r="EX68" s="4">
        <f>'67'!EX1</f>
        <v>1.7379461349608043</v>
      </c>
      <c r="EY68" s="4">
        <f>'67'!EY1</f>
        <v>1.4722524483133841</v>
      </c>
      <c r="EZ68" s="4">
        <f>'67'!EZ1</f>
        <v>0.36149450352108159</v>
      </c>
      <c r="FA68" s="4">
        <f>'67'!FA1</f>
        <v>0.25804052924743581</v>
      </c>
      <c r="FB68" s="4">
        <f>'67'!FB1</f>
        <v>0.3623592806272623</v>
      </c>
      <c r="FC68" s="4">
        <f>'67'!FC1</f>
        <v>0.70768841121418968</v>
      </c>
      <c r="FD68" s="4">
        <f>'67'!FD1</f>
        <v>0.46814472252448314</v>
      </c>
      <c r="FE68" s="4">
        <f>'67'!FE1</f>
        <v>-0.12603919318767365</v>
      </c>
      <c r="FF68" s="4">
        <f>'67'!FF1</f>
        <v>4.6447709777569852E-2</v>
      </c>
      <c r="FG68" s="4">
        <f>'67'!FG1</f>
        <v>0.15431892564711308</v>
      </c>
      <c r="FH68" s="4">
        <f>'67'!FH1</f>
        <v>4.6001922079837901E-2</v>
      </c>
      <c r="FI68" s="4">
        <f>'67'!FI1</f>
        <v>0.30471182405087854</v>
      </c>
      <c r="FJ68" s="4">
        <f>'67'!FJ1</f>
        <v>-0.42095505069770328</v>
      </c>
      <c r="FK68" s="4">
        <f>'67'!FK1</f>
        <v>0.46196959682749505</v>
      </c>
      <c r="FL68" s="4">
        <f>'67'!FL1</f>
        <v>0.76230466256101992</v>
      </c>
      <c r="FM68" s="4">
        <f>'67'!FM1</f>
        <v>0.24480489494343108</v>
      </c>
      <c r="FN68" s="4">
        <f>'67'!FN1</f>
        <v>1.2660817014352954</v>
      </c>
      <c r="FO68" s="4">
        <f>'67'!FO1</f>
        <v>-0.15217293705665799</v>
      </c>
      <c r="FP68" s="4">
        <f>'67'!FP1</f>
        <v>0.11920687926159136</v>
      </c>
      <c r="FQ68" s="4">
        <f>'67'!FQ1</f>
        <v>0.27622816914441911</v>
      </c>
      <c r="FR68" s="4">
        <f>'67'!FR1</f>
        <v>0.17324558715997337</v>
      </c>
      <c r="FS68" s="4">
        <f>'67'!FS1</f>
        <v>0.59270946681175185</v>
      </c>
      <c r="FT68">
        <f>IFERROR('67'!FT1,0)</f>
        <v>5.315671558194242</v>
      </c>
      <c r="FU68">
        <f>IFERROR('67'!FU1,0)</f>
        <v>-3.6514470797199876</v>
      </c>
      <c r="FV68">
        <f>IFERROR('67'!FV1,0)</f>
        <v>-7.1808845299777939</v>
      </c>
      <c r="FW68">
        <f>IFERROR('67'!FW1,0)</f>
        <v>45.553168635875402</v>
      </c>
      <c r="FX68">
        <f>IFERROR('67'!FX1,0)</f>
        <v>-57.036649214659683</v>
      </c>
      <c r="FY68" s="4">
        <f>'67'!FY1</f>
        <v>0.62374263168874944</v>
      </c>
      <c r="FZ68" s="4">
        <f>'67'!FZ1</f>
        <v>0.71725280986170814</v>
      </c>
      <c r="GA68" s="4">
        <f>'67'!GA1</f>
        <v>0.75298552564799226</v>
      </c>
      <c r="GB68" s="4">
        <f>'67'!GB1</f>
        <v>0.53691907748140766</v>
      </c>
      <c r="GC68" s="4">
        <f>'67'!GC1</f>
        <v>0.6437707871396896</v>
      </c>
      <c r="GD68" s="4">
        <f>'67'!GD1</f>
        <v>3.6858941581205847E-2</v>
      </c>
      <c r="GE68" s="4">
        <f>'67'!GE1</f>
        <v>2.5819650903817267E-2</v>
      </c>
      <c r="GF68" s="4">
        <f>'67'!GF1</f>
        <v>8.5918935737894248E-2</v>
      </c>
      <c r="GG68" s="4">
        <f>'67'!GG1</f>
        <v>0.16860033282876241</v>
      </c>
      <c r="GH68" s="4">
        <f>'67'!GH1</f>
        <v>0.1306541019955654</v>
      </c>
      <c r="GI68" s="4">
        <f>'67'!GI1</f>
        <v>4.7316727958471562E-2</v>
      </c>
      <c r="GJ68" s="4">
        <f>'67'!GJ1</f>
        <v>6.4095923758222401E-2</v>
      </c>
      <c r="GK68" s="4">
        <f>'67'!GK1</f>
        <v>0.10261169605116148</v>
      </c>
      <c r="GL68" s="4">
        <f>'67'!GL1</f>
        <v>0.188099961452036</v>
      </c>
      <c r="GM68" s="4">
        <f>'67'!GM1</f>
        <v>0.15716001478196601</v>
      </c>
      <c r="GN68" s="4">
        <f>'67'!GN1</f>
        <v>0.10533463689207598</v>
      </c>
      <c r="GO68" s="4">
        <f>'67'!GO1</f>
        <v>0.12124665100269803</v>
      </c>
      <c r="GP68" s="4">
        <f>'67'!GP1</f>
        <v>9.2358955321579533E-2</v>
      </c>
      <c r="GQ68" s="4">
        <f>'67'!GQ1</f>
        <v>0.12105000893184532</v>
      </c>
      <c r="GR68" s="4">
        <f>'67'!GR1</f>
        <v>0.11894863266814486</v>
      </c>
      <c r="GS68" s="4">
        <f>'67'!GS1</f>
        <v>0.8731995958422476</v>
      </c>
      <c r="GT68" s="4">
        <f>'67'!GT1</f>
        <v>1.6053998314318405</v>
      </c>
      <c r="GU68" s="4">
        <f>'67'!GU1</f>
        <v>1.0137408604985232</v>
      </c>
      <c r="GV68" s="4">
        <f>'67'!GV1</f>
        <v>2.14034279482141</v>
      </c>
      <c r="GW68" s="4">
        <f>'67'!GW1</f>
        <v>1.262980413895048</v>
      </c>
      <c r="GX68" s="4">
        <f>'67'!GX1</f>
        <v>1.541149808352321</v>
      </c>
      <c r="GY68" s="4">
        <f>'67'!GY1</f>
        <v>2.3883981692932847</v>
      </c>
      <c r="GZ68" s="4">
        <f>'67'!GZ1</f>
        <v>1.9819826401031553</v>
      </c>
      <c r="HA68" s="4">
        <f>'67'!HA1</f>
        <v>3.2991051536747493</v>
      </c>
      <c r="HB68" s="4">
        <f>'67'!HB1</f>
        <v>2.3709567234848485</v>
      </c>
      <c r="HC68" s="4">
        <f>'67'!HC1</f>
        <v>0.23056422549384559</v>
      </c>
      <c r="HD68" s="4">
        <f>'67'!HD1</f>
        <v>0.17810309025930304</v>
      </c>
      <c r="HE68" s="4">
        <f>'67'!HE1</f>
        <v>0.18258558447078319</v>
      </c>
      <c r="HF68" s="4">
        <f>'67'!HF1</f>
        <v>0.40719812713306569</v>
      </c>
      <c r="HG68" s="4">
        <f>'67'!HG1</f>
        <v>0.31797856614929787</v>
      </c>
      <c r="HH68" s="4">
        <f>'67'!HH1</f>
        <v>4.7316727958471562E-2</v>
      </c>
      <c r="HI68" s="4">
        <f>'67'!HI1</f>
        <v>6.4095923758222401E-2</v>
      </c>
      <c r="HJ68" s="4">
        <f>'67'!HJ1</f>
        <v>0.10261169605116148</v>
      </c>
      <c r="HK68" s="4">
        <f>'67'!HK1</f>
        <v>0.188099961452036</v>
      </c>
      <c r="HL68" s="4">
        <f>'67'!HL1</f>
        <v>0.15716001478196601</v>
      </c>
      <c r="HM68" s="4">
        <f>'67'!HM1</f>
        <v>0.81547826015814517</v>
      </c>
      <c r="HN68" s="4">
        <f>'67'!HN1</f>
        <v>1.8364488621649238</v>
      </c>
      <c r="HO68" s="4">
        <f>'67'!HO1</f>
        <v>0.96568192293138355</v>
      </c>
      <c r="HP68" s="4">
        <f>'67'!HP1</f>
        <v>2.2143807410611034</v>
      </c>
      <c r="HQ68" s="4">
        <f>'67'!HQ1</f>
        <v>1.3794854028085735</v>
      </c>
      <c r="HR68" s="4">
        <f>'67'!HR1</f>
        <v>5.041547391857506</v>
      </c>
      <c r="HS68" s="4">
        <f>'67'!HS1</f>
        <v>6.1345939933259173</v>
      </c>
      <c r="HT68" s="4">
        <f>'67'!HT1</f>
        <v>5.9776529027515979</v>
      </c>
      <c r="HU68" s="4">
        <f>'67'!HU1</f>
        <v>2.5502687515269975</v>
      </c>
      <c r="HV68" s="4">
        <f>'67'!HV1</f>
        <v>4.7025863786713424</v>
      </c>
      <c r="HW68" s="4">
        <f>'67'!HW1</f>
        <v>0.68032805913462557</v>
      </c>
      <c r="HX68" s="4">
        <f>'67'!HX1</f>
        <v>1.26543371941316</v>
      </c>
      <c r="HY68" s="4">
        <f>'67'!HY1</f>
        <v>1.0202971295772276</v>
      </c>
      <c r="HZ68" s="4">
        <f>'67'!HZ1</f>
        <v>1.9566299232821942</v>
      </c>
      <c r="IA68" s="4">
        <f>'67'!IA1</f>
        <v>1.4473583864043864</v>
      </c>
      <c r="IB68" s="4">
        <f>'67'!IB1</f>
        <v>4.3371862996442729</v>
      </c>
      <c r="IC68" s="4">
        <f>'67'!IC1</f>
        <v>5.6147257105089228</v>
      </c>
      <c r="ID68" s="4">
        <f>'67'!ID1</f>
        <v>5.4768836373279903</v>
      </c>
      <c r="IE68" s="4">
        <f>'67'!IE1</f>
        <v>2.4558069729854539</v>
      </c>
      <c r="IF68" s="4">
        <f>'67'!IF1</f>
        <v>3.1448660584577839</v>
      </c>
      <c r="IG68" s="4">
        <f>'67'!IG1</f>
        <v>330.48571428571427</v>
      </c>
      <c r="IH68" s="4">
        <f>'67'!IH1</f>
        <v>66.080097087378647</v>
      </c>
      <c r="II68" s="4">
        <f>'67'!II1</f>
        <v>161.62994350282486</v>
      </c>
      <c r="IJ68" s="4">
        <f>'67'!IJ1</f>
        <v>318.82868525896413</v>
      </c>
      <c r="IK68" s="4">
        <f>'67'!IK1</f>
        <v>172.26329113924049</v>
      </c>
      <c r="IL68" s="4">
        <f>'67'!IL1</f>
        <v>4.7316727958471562E-2</v>
      </c>
      <c r="IM68" s="4">
        <f>'67'!IM1</f>
        <v>6.4095923758222401E-2</v>
      </c>
      <c r="IN68" s="4">
        <f>'67'!IN1</f>
        <v>0.10261169605116148</v>
      </c>
      <c r="IO68" s="4">
        <f>'67'!IO1</f>
        <v>0.188099961452036</v>
      </c>
      <c r="IP68" s="4">
        <f>'67'!IP1</f>
        <v>0.15716001478196601</v>
      </c>
      <c r="IQ68" s="4">
        <f>'67'!IQ1</f>
        <v>0.81547826015814517</v>
      </c>
      <c r="IR68" s="4">
        <f>'67'!IR1</f>
        <v>1.8364488621649238</v>
      </c>
      <c r="IS68" s="4">
        <f>'67'!IS1</f>
        <v>0.96568192293138355</v>
      </c>
      <c r="IT68" s="4">
        <f>'67'!IT1</f>
        <v>2.2143807410611034</v>
      </c>
      <c r="IU68" s="4">
        <f>'67'!IU1</f>
        <v>1.3794854028085735</v>
      </c>
      <c r="IV68" s="4">
        <f>'67'!IV1</f>
        <v>5.041547391857506</v>
      </c>
      <c r="IW68" s="4">
        <f>'67'!IW1</f>
        <v>6.1345939933259173</v>
      </c>
      <c r="IX68" s="4">
        <f>'67'!IX1</f>
        <v>5.9776529027515979</v>
      </c>
      <c r="IY68" s="4">
        <f>'67'!IY1</f>
        <v>2.5502687515269975</v>
      </c>
      <c r="IZ68" s="4">
        <f>'67'!IZ1</f>
        <v>4.7025863786713424</v>
      </c>
      <c r="JA68" s="4">
        <f>'67'!JA1</f>
        <v>14.593734063879921</v>
      </c>
      <c r="JB68" s="4">
        <f>'67'!JB1</f>
        <v>4.5621419674475039</v>
      </c>
      <c r="JC68" s="4">
        <f>'67'!JC1</f>
        <v>8.3202124265494213</v>
      </c>
      <c r="JD68" s="4">
        <f>'67'!JD1</f>
        <v>14.504298308998917</v>
      </c>
      <c r="JE68" s="4">
        <f>'67'!JE1</f>
        <v>8.6283561997846601</v>
      </c>
      <c r="JF68" s="4">
        <f>'67'!JF1</f>
        <v>0.63780838504616311</v>
      </c>
      <c r="JG68" s="4">
        <f>'67'!JG1</f>
        <v>0.69021362953615506</v>
      </c>
      <c r="JH68" s="4">
        <f>'67'!JH1</f>
        <v>0.50387997281239294</v>
      </c>
      <c r="JI68" s="4">
        <f>'67'!JI1</f>
        <v>0.5753918259512415</v>
      </c>
      <c r="JJ68" s="4">
        <f>'67'!JJ1</f>
        <v>0.6792313377679231</v>
      </c>
      <c r="JK68" s="4">
        <f>'67'!JK1</f>
        <v>-2.006300971487577</v>
      </c>
      <c r="JL68" s="4">
        <f>'67'!JL1</f>
        <v>-0.89412841936591503</v>
      </c>
      <c r="JM68" s="4">
        <f>'67'!JM1</f>
        <v>-5.5043743799203723E-2</v>
      </c>
      <c r="JN68" s="4">
        <f>'67'!JN1</f>
        <v>3.0815609526055177</v>
      </c>
      <c r="JO68" s="4">
        <f>'67'!JO1</f>
        <v>0.18239971543969158</v>
      </c>
      <c r="JP68" s="4">
        <f>'67'!JP1</f>
        <v>4.7316727958471562E-2</v>
      </c>
      <c r="JQ68" s="4">
        <f>'67'!JQ1</f>
        <v>6.4095923758222401E-2</v>
      </c>
      <c r="JR68" s="4">
        <f>'67'!JR1</f>
        <v>0.10261169605116148</v>
      </c>
      <c r="JS68" s="4">
        <f>'67'!JS1</f>
        <v>0.188099961452036</v>
      </c>
      <c r="JT68" s="4">
        <f>'67'!JT1</f>
        <v>0.15716001478196601</v>
      </c>
      <c r="JU68" s="4">
        <f>'67'!JU1</f>
        <v>-0.10852775230249541</v>
      </c>
      <c r="JV68" s="4">
        <f>'67'!JV1</f>
        <v>5.0819114315378645E-2</v>
      </c>
      <c r="JW68" s="4">
        <f>'67'!JW1</f>
        <v>0.13611403897992078</v>
      </c>
      <c r="JX68" s="4">
        <f>'67'!JX1</f>
        <v>4.6393838950696292E-2</v>
      </c>
      <c r="JY68" s="4">
        <f>'67'!JY1</f>
        <v>0.3165704384844924</v>
      </c>
      <c r="JZ68" s="4">
        <f>'67'!JZ1</f>
        <v>4</v>
      </c>
      <c r="KA68" s="4">
        <f>'67'!KA1</f>
        <v>4</v>
      </c>
      <c r="KB68" s="4">
        <f>'67'!KB1</f>
        <v>4</v>
      </c>
      <c r="KC68" s="4">
        <f>'67'!KC1</f>
        <v>4</v>
      </c>
      <c r="KD68" s="4">
        <f>'67'!KD1</f>
        <v>4</v>
      </c>
      <c r="KE68" s="4">
        <f>'67'!KE1</f>
        <v>0</v>
      </c>
      <c r="KF68" s="4">
        <f>'67'!KF1</f>
        <v>0</v>
      </c>
      <c r="KG68" s="4">
        <f>'67'!KG1</f>
        <v>0</v>
      </c>
      <c r="KH68" s="4">
        <f>'67'!KH1</f>
        <v>1</v>
      </c>
      <c r="KI68" s="4">
        <f>'67'!KI1</f>
        <v>0</v>
      </c>
      <c r="KJ68" s="4">
        <f>'67'!KJ1</f>
        <v>1</v>
      </c>
      <c r="KK68" s="4">
        <f>'67'!KK1</f>
        <v>1</v>
      </c>
      <c r="KL68" s="4">
        <f>'67'!KL1</f>
        <v>2</v>
      </c>
      <c r="KM68" s="4">
        <f>'67'!KM1</f>
        <v>4</v>
      </c>
      <c r="KN68" s="4">
        <f>'67'!KN1</f>
        <v>4</v>
      </c>
      <c r="KO68" s="4">
        <f>'67'!KO1</f>
        <v>0</v>
      </c>
      <c r="KP68" s="4">
        <f>'67'!KP1</f>
        <v>2</v>
      </c>
      <c r="KQ68" s="4">
        <f>'67'!KQ1</f>
        <v>4</v>
      </c>
      <c r="KR68" s="4">
        <f>'67'!KR1</f>
        <v>1</v>
      </c>
      <c r="KS68" s="4">
        <f>'67'!KS1</f>
        <v>4</v>
      </c>
      <c r="KT68" s="4">
        <f>'67'!KT1</f>
        <v>2</v>
      </c>
      <c r="KU68" s="4">
        <f>'67'!KU1</f>
        <v>2</v>
      </c>
      <c r="KV68" s="4">
        <f>'67'!KV1</f>
        <v>2</v>
      </c>
      <c r="KW68" s="4">
        <f>'67'!KW1</f>
        <v>2.5</v>
      </c>
      <c r="KX68" s="4">
        <f>'67'!KX1</f>
        <v>2</v>
      </c>
      <c r="KY68" s="4">
        <f>'67'!KY1</f>
        <v>0.5</v>
      </c>
      <c r="KZ68" s="4">
        <f>'67'!KZ1</f>
        <v>1.5</v>
      </c>
      <c r="LA68" s="4">
        <f>'67'!LA1</f>
        <v>3</v>
      </c>
      <c r="LB68" s="4">
        <f>'67'!LB1</f>
        <v>2.5</v>
      </c>
      <c r="LC68" s="4">
        <f>'67'!LC1</f>
        <v>4</v>
      </c>
      <c r="LD68" s="4">
        <f>'67'!LD1</f>
        <v>1.25</v>
      </c>
      <c r="LE68" s="4">
        <f>'67'!LE1</f>
        <v>1.75</v>
      </c>
      <c r="LF68" s="4">
        <f>'67'!LF1</f>
        <v>2.5</v>
      </c>
      <c r="LG68" s="4">
        <f>'67'!LG1</f>
        <v>2.5</v>
      </c>
      <c r="LH68" s="4">
        <f>'67'!LH1</f>
        <v>3</v>
      </c>
      <c r="LI68" s="4">
        <f>'67'!LI1</f>
        <v>2.8739850511045777</v>
      </c>
      <c r="LJ68" s="4">
        <f>'67'!LJ1</f>
        <v>4.8247482061747089</v>
      </c>
      <c r="LK68" s="4">
        <f>'67'!LK1</f>
        <v>5.2629341025737082</v>
      </c>
      <c r="LL68" s="4">
        <f>'67'!LL1</f>
        <v>4.9287655787545051</v>
      </c>
      <c r="LM68" s="4">
        <f>'67'!LM1</f>
        <v>3.7247004584948198</v>
      </c>
      <c r="LN68" s="4">
        <f>'67'!LN1</f>
        <v>1.2838745343824143</v>
      </c>
      <c r="LO68" s="4">
        <f>'67'!LO1</f>
        <v>2.0937319763973035</v>
      </c>
      <c r="LP68" s="4">
        <f>'67'!LP1</f>
        <v>1.8342599256224008</v>
      </c>
      <c r="LQ68" s="4">
        <f>'67'!LQ1</f>
        <v>1.0397280133966689</v>
      </c>
      <c r="LR68" s="4">
        <f>'67'!LR1</f>
        <v>2.1261858268194698</v>
      </c>
      <c r="LS68" s="4">
        <f>'67'!LS1</f>
        <v>0.37187728821601984</v>
      </c>
      <c r="LT68" s="4">
        <f>'67'!LT1</f>
        <v>0.87232374503830457</v>
      </c>
      <c r="LU68" s="4">
        <f>'67'!LU1</f>
        <v>0.43036672782084873</v>
      </c>
      <c r="LV68" s="4">
        <f>'67'!LV1</f>
        <v>1.0610985229548424</v>
      </c>
      <c r="LW68" s="4">
        <f>'67'!LW1</f>
        <v>0.64138257575757573</v>
      </c>
      <c r="LX68" s="4">
        <f>'67'!LX1</f>
        <v>0.46231993740299387</v>
      </c>
      <c r="LY68" s="4">
        <f>'67'!LY1</f>
        <v>0.29926561631266396</v>
      </c>
      <c r="LZ68" s="4">
        <f>'67'!LZ1</f>
        <v>1.3641174942253005</v>
      </c>
      <c r="MA68" s="4">
        <f>'67'!MA1</f>
        <v>2.3441463743428228</v>
      </c>
      <c r="MB68" s="4">
        <f>'67'!MB1</f>
        <v>1.5388465723612623</v>
      </c>
      <c r="MC68" s="4">
        <f>'67'!MC1</f>
        <v>1.1305787679141501</v>
      </c>
      <c r="MD68" s="4">
        <f>'67'!MD1</f>
        <v>1.6994230120450213</v>
      </c>
      <c r="ME68" s="4">
        <f>'67'!ME1</f>
        <v>2.0928218422153644</v>
      </c>
      <c r="MF68" s="4">
        <f>'67'!MF1</f>
        <v>2.2331894671470534</v>
      </c>
      <c r="MG68" s="4">
        <f>'67'!MG1</f>
        <v>2.0241466384859503</v>
      </c>
      <c r="MH68" s="4">
        <f>'67'!MH1</f>
        <v>2.8739850511045777</v>
      </c>
      <c r="MI68" s="4">
        <f>'67'!MI1</f>
        <v>4.8247482061747089</v>
      </c>
      <c r="MJ68" s="4">
        <f>'67'!MJ1</f>
        <v>5.2629341025737082</v>
      </c>
      <c r="MK68" s="4">
        <f>'67'!MK1</f>
        <v>4.9287655787545051</v>
      </c>
      <c r="ML68" s="4">
        <f>'67'!ML1</f>
        <v>3.7247004584948198</v>
      </c>
      <c r="MM68" s="4">
        <f>'67'!MM1</f>
        <v>1.2756167700923262</v>
      </c>
      <c r="MN68" s="4">
        <f>'67'!MN1</f>
        <v>1.3804272590723101</v>
      </c>
      <c r="MO68" s="4">
        <f>'67'!MO1</f>
        <v>1.0077599456247859</v>
      </c>
      <c r="MP68" s="4">
        <f>'67'!MP1</f>
        <v>1.150783651902483</v>
      </c>
      <c r="MQ68" s="4">
        <f>'67'!MQ1</f>
        <v>1.3584626755358462</v>
      </c>
      <c r="MR68" s="4">
        <f>'67'!MR1</f>
        <v>2.7662937894204584</v>
      </c>
      <c r="MS68" s="4">
        <f>'67'!MS1</f>
        <v>3.8753602115003303</v>
      </c>
      <c r="MT68" s="4">
        <f>'67'!MT1</f>
        <v>2.7596919782734677</v>
      </c>
      <c r="MU68" s="4">
        <f>'67'!MU1</f>
        <v>1.4130512583698915</v>
      </c>
      <c r="MV68" s="4">
        <f>'67'!MV1</f>
        <v>2.136091579987216</v>
      </c>
      <c r="MW68" s="4">
        <f>'67'!MW1</f>
        <v>1.2959022476675148</v>
      </c>
      <c r="MX68" s="4">
        <f>'67'!MX1</f>
        <v>1.4317389692250648</v>
      </c>
      <c r="MY68" s="4">
        <f>'67'!MY1</f>
        <v>1.3221111782907138</v>
      </c>
      <c r="MZ68" s="4">
        <f>'67'!MZ1</f>
        <v>0.5774683063224475</v>
      </c>
      <c r="NA68" s="4">
        <f>'67'!NA1</f>
        <v>1.1502809548479656</v>
      </c>
      <c r="NB68" s="4">
        <f>'67'!NB1</f>
        <v>0.17778092916114416</v>
      </c>
      <c r="NC68" s="4">
        <f>'67'!NC1</f>
        <v>0.26485711257022776</v>
      </c>
      <c r="ND68" s="4">
        <f>'67'!ND1</f>
        <v>0.20681870024090218</v>
      </c>
      <c r="NE68" s="4">
        <f>'67'!NE1</f>
        <v>0.42751316371236786</v>
      </c>
      <c r="NF68" s="4">
        <f>'67'!NF1</f>
        <v>0.54228117308884594</v>
      </c>
      <c r="NG68" s="4">
        <f>'67'!NG1</f>
        <v>1.0031541560644615</v>
      </c>
      <c r="NH68" s="4">
        <f>'67'!NH1</f>
        <v>4.2669970000337072</v>
      </c>
      <c r="NI68" s="4">
        <f>'67'!NI1</f>
        <v>2.9193252006496664</v>
      </c>
      <c r="NJ68" s="4">
        <f>'67'!NJ1</f>
        <v>0.97414284550859187</v>
      </c>
      <c r="NK68" s="4">
        <f>'67'!NK1</f>
        <v>4.1522071228363817</v>
      </c>
      <c r="NL68" s="4">
        <f>'67'!NL1</f>
        <v>1.2838745343824143</v>
      </c>
      <c r="NM68" s="4">
        <f>'67'!NM1</f>
        <v>2.0937319763973035</v>
      </c>
      <c r="NN68" s="4">
        <f>'67'!NN1</f>
        <v>1.8342599256224008</v>
      </c>
      <c r="NO68" s="4">
        <f>'67'!NO1</f>
        <v>1.0397280133966686</v>
      </c>
      <c r="NP68" s="4">
        <f>'67'!NP1</f>
        <v>2.1261858268194698</v>
      </c>
      <c r="NQ68" s="4">
        <f>'67'!NQ1</f>
        <v>2.0166189567430024</v>
      </c>
      <c r="NR68" s="4">
        <f>'67'!NR1</f>
        <v>2.453837597330367</v>
      </c>
      <c r="NS68" s="4">
        <f>'67'!NS1</f>
        <v>2.3910611611006392</v>
      </c>
      <c r="NT68" s="4">
        <f>'67'!NT1</f>
        <v>1.0201075006107989</v>
      </c>
      <c r="NU68" s="4">
        <f>'67'!NU1</f>
        <v>1.8810345514685369</v>
      </c>
      <c r="NV68" s="4">
        <f>'67'!NV1</f>
        <v>2.0770629635235358</v>
      </c>
      <c r="NW68" s="4">
        <f>'67'!NW1</f>
        <v>2.3884518568394881</v>
      </c>
      <c r="NX68" s="4">
        <f>'67'!NX1</f>
        <v>2.5074418004078143</v>
      </c>
      <c r="NY68" s="4">
        <f>'67'!NY1</f>
        <v>1.7879405280130876</v>
      </c>
      <c r="NZ68" s="4">
        <f>'67'!NZ1</f>
        <v>2.1437567211751665</v>
      </c>
      <c r="OA68" s="4">
        <f>'67'!OA1</f>
        <v>0.4365997979211238</v>
      </c>
      <c r="OB68" s="4">
        <f>'67'!OB1</f>
        <v>0.80269991571592025</v>
      </c>
      <c r="OC68" s="4">
        <f>'67'!OC1</f>
        <v>0.50687043024926159</v>
      </c>
      <c r="OD68" s="4">
        <f>'67'!OD1</f>
        <v>1.070171397410705</v>
      </c>
      <c r="OE68" s="4">
        <f>'67'!OE1</f>
        <v>0.631490206947524</v>
      </c>
      <c r="OF68" s="4">
        <f>'67'!OF1</f>
        <v>0.34226564604471582</v>
      </c>
      <c r="OG68" s="4">
        <f>'67'!OG1</f>
        <v>0.58148657268283699</v>
      </c>
      <c r="OH68" s="4">
        <f>'67'!OH1</f>
        <v>0.50296743033879421</v>
      </c>
      <c r="OI68" s="4">
        <f>'67'!OI1</f>
        <v>0.92995012193776883</v>
      </c>
      <c r="OJ68" s="4">
        <f>'67'!OJ1</f>
        <v>0.46485650163220893</v>
      </c>
      <c r="OK68" s="4">
        <f>'67'!OK1</f>
        <v>8.32000149909937E-3</v>
      </c>
      <c r="OL68" s="4">
        <f>'67'!OL1</f>
        <v>1.7524505059392872</v>
      </c>
      <c r="OM68" s="4">
        <f>'67'!OM1</f>
        <v>-0.32349907743039152</v>
      </c>
      <c r="ON68" s="4">
        <f>'67'!ON1</f>
        <v>0.45680850783442933</v>
      </c>
      <c r="OO68" s="4">
        <f>'67'!OO1</f>
        <v>1.0740865367031198</v>
      </c>
      <c r="OP68" s="4">
        <f>'67'!OP1</f>
        <v>202.93918918918919</v>
      </c>
      <c r="OQ68" s="4">
        <f>'67'!OQ1</f>
        <v>0.36709746308774255</v>
      </c>
      <c r="OR68" s="4">
        <f>'67'!OR1</f>
        <v>-10.479700761221455</v>
      </c>
      <c r="OS68" s="4">
        <f>'67'!OS1</f>
        <v>6.897645972767136</v>
      </c>
      <c r="OT68" s="4">
        <f>'67'!OT1</f>
        <v>3.8525399603631336</v>
      </c>
      <c r="OU68" s="4">
        <f>'67'!OU1</f>
        <v>2.2781205505457997E-2</v>
      </c>
      <c r="OV68" s="4">
        <f>'67'!OV1</f>
        <v>8.1522115079595192</v>
      </c>
      <c r="OW68" s="4">
        <f>'67'!OW1</f>
        <v>-1.3016759975370773</v>
      </c>
      <c r="OX68" s="4">
        <f>'67'!OX1</f>
        <v>3.3984730205027023</v>
      </c>
      <c r="OY68" s="4">
        <f>'67'!OY1</f>
        <v>3.9943688792165397</v>
      </c>
      <c r="OZ68" s="4">
        <f>'67'!OZ1</f>
        <v>0.7371788316241169</v>
      </c>
      <c r="PA68" s="4">
        <f>'67'!PA1</f>
        <v>0.51639301807634541</v>
      </c>
      <c r="PB68" s="4">
        <f>'67'!PB1</f>
        <v>1.7183787147578851</v>
      </c>
      <c r="PC68" s="4">
        <f>'67'!PC1</f>
        <v>3.3720066565752482</v>
      </c>
      <c r="PD68" s="4">
        <f>'67'!PD1</f>
        <v>2.6130820399113084</v>
      </c>
      <c r="PE68" s="4">
        <f>'67'!PE1</f>
        <v>1.9823174336903764</v>
      </c>
      <c r="PF68" s="4">
        <f>'67'!PF1</f>
        <v>0.59197404749502724</v>
      </c>
      <c r="PG68" s="4">
        <f>'67'!PG1</f>
        <v>3.9928242674773049</v>
      </c>
      <c r="PH68" s="4">
        <f>'67'!PH1</f>
        <v>3.1778450196926267</v>
      </c>
      <c r="PI68" s="4">
        <f>'67'!PI1</f>
        <v>4.0741394273532281</v>
      </c>
      <c r="PJ68" s="4">
        <f>'67'!PJ1</f>
        <v>0.45031087408949017</v>
      </c>
      <c r="PK68" s="4">
        <f>'67'!PK1</f>
        <v>0.40074105844180063</v>
      </c>
      <c r="PL68" s="4">
        <f>'67'!PL1</f>
        <v>0.42405254735064984</v>
      </c>
      <c r="PM68" s="4">
        <f>'67'!PM1</f>
        <v>1.0065319962394235</v>
      </c>
      <c r="PN68" s="4">
        <f>'67'!PN1</f>
        <v>0.87553238037517189</v>
      </c>
      <c r="PO68" s="12">
        <f>'67'!PO1</f>
        <v>1.6344778239588202</v>
      </c>
      <c r="PP68" s="4">
        <f>'67'!PP1</f>
        <v>2.4095338681839396</v>
      </c>
      <c r="PQ68" s="4">
        <f>'67'!PQ1</f>
        <v>2.2898669582597408</v>
      </c>
      <c r="PR68" s="4">
        <f>'67'!PR1</f>
        <v>1.9791229573612239</v>
      </c>
      <c r="PS68" s="4">
        <f>'67'!PS1</f>
        <v>1.8826854962197654</v>
      </c>
      <c r="PT68" s="4">
        <f>'67'!PT1</f>
        <v>1.3373167457744475</v>
      </c>
      <c r="PU68" s="4">
        <f>'67'!PU1</f>
        <v>2.8363104914279491</v>
      </c>
      <c r="PV68" s="4">
        <f>'67'!PV1</f>
        <v>2.2850168456772892</v>
      </c>
      <c r="PW68" s="4">
        <f>'67'!PW1</f>
        <v>1.0635433664969371</v>
      </c>
      <c r="PX68" s="4">
        <f>'67'!PX1</f>
        <v>2.7297717533031189</v>
      </c>
      <c r="PY68" s="4">
        <f>'67'!PY1</f>
        <v>0.26239514848831297</v>
      </c>
      <c r="PZ68" s="4">
        <f>'67'!PZ1</f>
        <v>1.045545664779348</v>
      </c>
      <c r="QA68" s="4">
        <f>'67'!QA1</f>
        <v>0.2287795943858881</v>
      </c>
      <c r="QB68" s="4">
        <f>'67'!QB1</f>
        <v>0.81897667572763433</v>
      </c>
      <c r="QC68" s="4">
        <f>'67'!QC1</f>
        <v>0.72347774842761758</v>
      </c>
      <c r="QD68" s="4">
        <f>'67'!QD1</f>
        <v>36.255335122004261</v>
      </c>
      <c r="QE68" s="4">
        <f>'67'!QE1</f>
        <v>3.6362961276892412</v>
      </c>
      <c r="QF68" s="4">
        <f>'67'!QF1</f>
        <v>-1.4863304897110063</v>
      </c>
      <c r="QG68" s="4">
        <f>'67'!QG1</f>
        <v>3.8430881013968228</v>
      </c>
      <c r="QH68" s="4">
        <f>'67'!QH1</f>
        <v>3.4702553782548256</v>
      </c>
      <c r="QI68" s="4">
        <f>'67'!QI1</f>
        <v>15.846441115793754</v>
      </c>
      <c r="QJ68" s="4">
        <f>'67'!QJ1</f>
        <v>2.9492780004421029</v>
      </c>
      <c r="QK68" s="4">
        <f>'67'!QK1</f>
        <v>0.54307737042162452</v>
      </c>
      <c r="QL68" s="4">
        <f>'67'!QL1</f>
        <v>2.3539030469518285</v>
      </c>
      <c r="QM68" s="4">
        <f>'67'!QM1</f>
        <v>2.729934387112813</v>
      </c>
    </row>
    <row r="69" spans="1:455" x14ac:dyDescent="0.25">
      <c r="A69" s="6" t="s">
        <v>550</v>
      </c>
      <c r="B69" s="4">
        <f>MEDIAN(JU2:JU101)</f>
        <v>5.2180676726388681E-2</v>
      </c>
      <c r="C69" s="4">
        <f t="shared" ref="C69:F69" si="52">MEDIAN(JV2:JV101)</f>
        <v>5.0908668983858457E-2</v>
      </c>
      <c r="D69" s="4">
        <f t="shared" si="52"/>
        <v>3.4691361650352658E-2</v>
      </c>
      <c r="E69" s="4">
        <f t="shared" si="52"/>
        <v>4.1782340604055432E-2</v>
      </c>
      <c r="F69" s="4">
        <f t="shared" si="52"/>
        <v>7.0723103928274994E-2</v>
      </c>
      <c r="N69">
        <f>IFERROR('68'!N1,0)</f>
        <v>-64466</v>
      </c>
      <c r="O69" s="4">
        <f>'68'!O1</f>
        <v>-62864</v>
      </c>
      <c r="P69" s="4">
        <f>'68'!P1</f>
        <v>-26125</v>
      </c>
      <c r="Q69" s="4">
        <f>'68'!Q1</f>
        <v>-31663</v>
      </c>
      <c r="R69" s="4">
        <f>'68'!R1</f>
        <v>11600</v>
      </c>
      <c r="S69" s="4">
        <f>'68'!S1</f>
        <v>-56182</v>
      </c>
      <c r="T69" s="4">
        <f>'68'!T1</f>
        <v>-53055</v>
      </c>
      <c r="U69" s="4">
        <f>'68'!U1</f>
        <v>-18273</v>
      </c>
      <c r="V69" s="4">
        <f>'68'!V1</f>
        <v>-28732</v>
      </c>
      <c r="W69" s="4">
        <f>'68'!W1</f>
        <v>14612</v>
      </c>
      <c r="X69" s="7">
        <f>'68'!X1</f>
        <v>4.4342265928219438E-2</v>
      </c>
      <c r="Y69" s="7">
        <f>'68'!Y1</f>
        <v>1.687243023058988E-3</v>
      </c>
      <c r="Z69" s="7">
        <f>'68'!Z1</f>
        <v>8.9127693991150864E-2</v>
      </c>
      <c r="AA69" s="7">
        <f>'68'!AA1</f>
        <v>5.1235804734412166E-2</v>
      </c>
      <c r="AB69" s="7">
        <f>'68'!AB1</f>
        <v>0.15176783032559008</v>
      </c>
      <c r="AC69" s="7">
        <f>'68'!AC1</f>
        <v>0.14064397464876124</v>
      </c>
      <c r="AD69" s="7">
        <f>'68'!AD1</f>
        <v>0.1419707004016105</v>
      </c>
      <c r="AE69" s="7">
        <f>'68'!AE1</f>
        <v>0.13848817745202266</v>
      </c>
      <c r="AF69" s="7">
        <f>'68'!AF1</f>
        <v>0.43601709817926032</v>
      </c>
      <c r="AG69" s="7">
        <f>'68'!AG1</f>
        <v>0.739660426643448</v>
      </c>
      <c r="AH69" s="7">
        <f>'68'!AH1</f>
        <v>0.4438441805548477</v>
      </c>
      <c r="AI69" s="7">
        <f>'68'!AI1</f>
        <v>1.1640808823529412</v>
      </c>
      <c r="AJ69" s="4">
        <f>'68'!AJ1</f>
        <v>48571</v>
      </c>
      <c r="AK69" s="4">
        <f>'68'!AK1</f>
        <v>10747</v>
      </c>
      <c r="AL69" s="4">
        <f>'68'!AL1</f>
        <v>84374</v>
      </c>
      <c r="AM69" s="4">
        <f>'68'!AM1</f>
        <v>59487</v>
      </c>
      <c r="AN69" s="4">
        <f>'68'!AN1</f>
        <v>70188</v>
      </c>
      <c r="AO69" s="4">
        <f>'68'!AO1</f>
        <v>1.2232462199345231E-2</v>
      </c>
      <c r="AP69" s="4">
        <f>'68'!AP1</f>
        <v>8.7427797510135248E-3</v>
      </c>
      <c r="AQ69" s="4">
        <f>'68'!AQ1</f>
        <v>7.7239055807675552E-3</v>
      </c>
      <c r="AR69" s="4">
        <f>'68'!AR1</f>
        <v>3.2720796765123841E-3</v>
      </c>
      <c r="AS69" s="4">
        <f>'68'!AS1</f>
        <v>2.1024248938767329E-3</v>
      </c>
      <c r="AT69" s="4">
        <f>'68'!AT1</f>
        <v>0.23131729841227788</v>
      </c>
      <c r="AU69" s="4">
        <f>'68'!AU1</f>
        <v>0.21867488250278047</v>
      </c>
      <c r="AV69" s="4">
        <f>'68'!AV1</f>
        <v>0.31964534333783251</v>
      </c>
      <c r="AW69" s="4">
        <f>'68'!AW1</f>
        <v>0.23614169050334527</v>
      </c>
      <c r="AX69" s="4">
        <f>'68'!AX1</f>
        <v>0.28288728160469312</v>
      </c>
      <c r="AY69" s="4">
        <f>'68'!AY1</f>
        <v>0.36744318074295557</v>
      </c>
      <c r="AZ69" s="4">
        <f>'68'!AZ1</f>
        <v>0.38606805869479427</v>
      </c>
      <c r="BA69" s="4">
        <f>'68'!BA1</f>
        <v>0.45448820822395342</v>
      </c>
      <c r="BB69" s="4">
        <f>'68'!BB1</f>
        <v>0.4489579966211889</v>
      </c>
      <c r="BC69" s="4">
        <f>'68'!BC1</f>
        <v>0.54143817522636595</v>
      </c>
      <c r="BD69" s="4">
        <f>'68'!BD1</f>
        <v>-334262</v>
      </c>
      <c r="BE69" s="4">
        <f>'68'!BE1</f>
        <v>-273794</v>
      </c>
      <c r="BF69" s="4">
        <f>'68'!BF1</f>
        <v>-205311</v>
      </c>
      <c r="BG69" s="4">
        <f>'68'!BG1</f>
        <v>-180701</v>
      </c>
      <c r="BH69" s="4">
        <f>'68'!BH1</f>
        <v>-125850</v>
      </c>
      <c r="BI69" s="4">
        <f>'68'!BI1</f>
        <v>-2.1029461919093406</v>
      </c>
      <c r="BJ69" s="4">
        <f>'68'!BJ1</f>
        <v>-2.7377809594074378</v>
      </c>
      <c r="BK69" s="4">
        <f>'68'!BK1</f>
        <v>-4.5887409831913537</v>
      </c>
      <c r="BL69" s="4">
        <f>'68'!BL1</f>
        <v>-4.3127542182943097</v>
      </c>
      <c r="BM69" s="4">
        <f>'68'!BM1</f>
        <v>-5.959944378228049</v>
      </c>
      <c r="BN69" s="4">
        <f>'68'!BN1</f>
        <v>-173.56601961774558</v>
      </c>
      <c r="BO69" s="4">
        <f>'68'!BO1</f>
        <v>-133.31965026121014</v>
      </c>
      <c r="BP69" s="4">
        <f>'68'!BP1</f>
        <v>-79.542515329804402</v>
      </c>
      <c r="BQ69" s="4">
        <f>'68'!BQ1</f>
        <v>-84.632692132490021</v>
      </c>
      <c r="BR69" s="4">
        <f>'68'!BR1</f>
        <v>-61.242182281660511</v>
      </c>
      <c r="BS69" s="4">
        <f>'68'!BS1</f>
        <v>-0.16824605587671107</v>
      </c>
      <c r="BT69" s="4">
        <f>'68'!BT1</f>
        <v>-0.1713401072783568</v>
      </c>
      <c r="BU69" s="4">
        <f>'68'!BU1</f>
        <v>-7.1325605141449935E-2</v>
      </c>
      <c r="BV69" s="4">
        <f>'68'!BV1</f>
        <v>-9.4149935772396401E-2</v>
      </c>
      <c r="BW69" s="4">
        <f>'68'!BW1</f>
        <v>3.6259858148934239E-2</v>
      </c>
      <c r="BX69" s="4">
        <f>'68'!BX1</f>
        <v>-0.14662612712538983</v>
      </c>
      <c r="BY69" s="4">
        <f>'68'!BY1</f>
        <v>-0.1446050106842266</v>
      </c>
      <c r="BZ69" s="4">
        <f>'68'!BZ1</f>
        <v>-4.9888336181807262E-2</v>
      </c>
      <c r="CA69" s="4">
        <f>'68'!CA1</f>
        <v>-8.543460678433798E-2</v>
      </c>
      <c r="CB69" s="4">
        <f>'68'!CB1</f>
        <v>4.5674917868295445E-2</v>
      </c>
      <c r="CC69" s="4">
        <f>'68'!CC1</f>
        <v>0.3036294614681751</v>
      </c>
      <c r="CD69" s="4">
        <f>'68'!CD1</f>
        <v>0.42518193869545223</v>
      </c>
      <c r="CE69" s="4">
        <f>'68'!CE1</f>
        <v>0.30739272141100615</v>
      </c>
      <c r="CF69" s="4">
        <f>'68'!CF1</f>
        <v>0.53791006234816441</v>
      </c>
      <c r="CG69" s="4">
        <f>'68'!CG1</f>
        <v>-0.4264705882352941</v>
      </c>
      <c r="CH69" s="4">
        <f>'68'!CH1</f>
        <v>-9.1709759792868467E-2</v>
      </c>
      <c r="CI69" s="4">
        <f>'68'!CI1</f>
        <v>-8.3864736361841441E-2</v>
      </c>
      <c r="CJ69" s="4">
        <f>'68'!CJ1</f>
        <v>-2.77300425954683E-2</v>
      </c>
      <c r="CK69" s="4">
        <f>'68'!CK1</f>
        <v>-4.0629062040063182E-2</v>
      </c>
      <c r="CL69" s="4">
        <f>'68'!CL1</f>
        <v>1.5465450051262633E-2</v>
      </c>
      <c r="CM69" s="4">
        <f>'68'!CM1</f>
        <v>1.0917097597928684</v>
      </c>
      <c r="CN69" s="4">
        <f>'68'!CN1</f>
        <v>1.0838647363618414</v>
      </c>
      <c r="CO69" s="4">
        <f>'68'!CO1</f>
        <v>1.0277300425954683</v>
      </c>
      <c r="CP69" s="4">
        <f>'68'!CP1</f>
        <v>1.0406290620400631</v>
      </c>
      <c r="CQ69" s="4">
        <f>'68'!CQ1</f>
        <v>0.98453454994873735</v>
      </c>
      <c r="CR69" s="4">
        <f>'68'!CR1</f>
        <v>-8.2044115925207578E-2</v>
      </c>
      <c r="CS69" s="4">
        <f>'68'!CS1</f>
        <v>-7.403359681932524E-2</v>
      </c>
      <c r="CT69" s="4">
        <f>'68'!CT1</f>
        <v>-2.6597315121935326E-2</v>
      </c>
      <c r="CU69" s="4">
        <f>'68'!CU1</f>
        <v>-3.8704606463032414E-2</v>
      </c>
      <c r="CV69" s="4">
        <f>'68'!CV1</f>
        <v>1.5330308681051607E-2</v>
      </c>
      <c r="CW69" s="4">
        <f>'68'!CW1</f>
        <v>1.834549084598019</v>
      </c>
      <c r="CX69" s="4">
        <f>'68'!CX1</f>
        <v>2.0430530722602591</v>
      </c>
      <c r="CY69" s="4">
        <f>'68'!CY1</f>
        <v>2.5721419249859396</v>
      </c>
      <c r="CZ69" s="4">
        <f>'68'!CZ1</f>
        <v>2.3173051762690897</v>
      </c>
      <c r="DA69" s="4">
        <f>'68'!DA1</f>
        <v>2.3445718054596094</v>
      </c>
      <c r="DB69" s="4">
        <f>'68'!DB1</f>
        <v>198.95897202444038</v>
      </c>
      <c r="DC69" s="4">
        <f>'68'!DC1</f>
        <v>178.65419403725778</v>
      </c>
      <c r="DD69" s="4">
        <f>'68'!DD1</f>
        <v>141.90507780864201</v>
      </c>
      <c r="DE69" s="4">
        <f>'68'!DE1</f>
        <v>157.51054446253718</v>
      </c>
      <c r="DF69" s="4">
        <f>'68'!DF1</f>
        <v>155.67874660526704</v>
      </c>
      <c r="DG69" s="4">
        <f>'68'!DG1</f>
        <v>9.7720795740480728</v>
      </c>
      <c r="DH69" s="4">
        <f>'68'!DH1</f>
        <v>10.041097358409688</v>
      </c>
      <c r="DI69" s="4">
        <f>'68'!DI1</f>
        <v>18.563921182266011</v>
      </c>
      <c r="DJ69" s="4">
        <f>'68'!DJ1</f>
        <v>11.166948472516765</v>
      </c>
      <c r="DK69" s="4">
        <f>'68'!DK1</f>
        <v>10.570464218269963</v>
      </c>
      <c r="DL69" s="4">
        <f>'68'!DL1</f>
        <v>37.351312710279046</v>
      </c>
      <c r="DM69" s="4">
        <f>'68'!DM1</f>
        <v>36.350608600991478</v>
      </c>
      <c r="DN69" s="4">
        <f>'68'!DN1</f>
        <v>19.661794316853815</v>
      </c>
      <c r="DO69" s="4">
        <f>'68'!DO1</f>
        <v>32.685742295516981</v>
      </c>
      <c r="DP69" s="4">
        <f>'68'!DP1</f>
        <v>34.530176959412522</v>
      </c>
      <c r="DQ69" s="4">
        <f>'68'!DQ1</f>
        <v>6.0717709961907556</v>
      </c>
      <c r="DR69" s="4">
        <f>'68'!DR1</f>
        <v>8.0064514061715606</v>
      </c>
      <c r="DS69" s="4">
        <f>'68'!DS1</f>
        <v>8.0251371426624409</v>
      </c>
      <c r="DT69" s="4">
        <f>'68'!DT1</f>
        <v>10.205319260384474</v>
      </c>
      <c r="DU69" s="4">
        <f>'68'!DU1</f>
        <v>9.7334414741759669</v>
      </c>
      <c r="DV69" s="4">
        <f>'68'!DV1</f>
        <v>60.114256652464313</v>
      </c>
      <c r="DW69" s="4">
        <f>'68'!DW1</f>
        <v>45.588236471234865</v>
      </c>
      <c r="DX69" s="4">
        <f>'68'!DX1</f>
        <v>45.482088780716666</v>
      </c>
      <c r="DY69" s="4">
        <f>'68'!DY1</f>
        <v>35.765662071629208</v>
      </c>
      <c r="DZ69" s="4">
        <f>'68'!DZ1</f>
        <v>37.499583366108531</v>
      </c>
      <c r="EA69" s="4">
        <f>'68'!EA1</f>
        <v>1.1907129354211414</v>
      </c>
      <c r="EB69" s="4">
        <f>'68'!EB1</f>
        <v>1.4632331411214916</v>
      </c>
      <c r="EC69" s="4">
        <f>'68'!EC1</f>
        <v>2.1029019506304563</v>
      </c>
      <c r="ED69" s="4">
        <f>'68'!ED1</f>
        <v>1.989114121778903</v>
      </c>
      <c r="EE69" s="4">
        <f>'68'!EE1</f>
        <v>2.1783080814681224</v>
      </c>
      <c r="EF69" s="4">
        <f>'68'!EF1</f>
        <v>306.53903988277722</v>
      </c>
      <c r="EG69" s="4">
        <f>'68'!EG1</f>
        <v>249.44760321670037</v>
      </c>
      <c r="EH69" s="4">
        <f>'68'!EH1</f>
        <v>173.56967113496276</v>
      </c>
      <c r="EI69" s="4">
        <f>'68'!EI1</f>
        <v>183.49877264637459</v>
      </c>
      <c r="EJ69" s="4">
        <f>'68'!EJ1</f>
        <v>167.5612385159034</v>
      </c>
      <c r="EK69" s="4">
        <f>'68'!EK1</f>
        <v>1.5472342202445422</v>
      </c>
      <c r="EL69" s="4">
        <f>'68'!EL1</f>
        <v>1.4029234442457807</v>
      </c>
      <c r="EM69" s="4">
        <f>'68'!EM1</f>
        <v>1.2320150268375387</v>
      </c>
      <c r="EN69" s="4">
        <f>'68'!EN1</f>
        <v>1.1750053523002997</v>
      </c>
      <c r="EO69" s="4">
        <f>'68'!EO1</f>
        <v>1.0849543469630807</v>
      </c>
      <c r="EP69" s="4">
        <f>'68'!EP1</f>
        <v>-0.55411637284198711</v>
      </c>
      <c r="EQ69" s="4">
        <f>'68'!EQ1</f>
        <v>-0.40298068117395663</v>
      </c>
      <c r="ER69" s="4">
        <f>'68'!ER1</f>
        <v>-0.23203413800446654</v>
      </c>
      <c r="ES69" s="4">
        <f>'68'!ES1</f>
        <v>-0.17502914030163186</v>
      </c>
      <c r="ET69" s="4">
        <f>'68'!ET1</f>
        <v>-8.5023115659569951E-2</v>
      </c>
      <c r="EU69" s="4">
        <f>'68'!EU1</f>
        <v>-1.804675062877382</v>
      </c>
      <c r="EV69" s="4">
        <f>'68'!EV1</f>
        <v>-2.4815085355625897</v>
      </c>
      <c r="EW69" s="4">
        <f>'68'!EW1</f>
        <v>-4.3097106684394451</v>
      </c>
      <c r="EX69" s="4">
        <f>'68'!EX1</f>
        <v>-5.7133343526493725</v>
      </c>
      <c r="EY69" s="4">
        <f>'68'!EY1</f>
        <v>-11.761507352941177</v>
      </c>
      <c r="EZ69" s="4">
        <f>'68'!EZ1</f>
        <v>-2.7922550137058564</v>
      </c>
      <c r="FA69" s="4">
        <f>'68'!FA1</f>
        <v>-3.4813665016367721</v>
      </c>
      <c r="FB69" s="4">
        <f>'68'!FB1</f>
        <v>-5.3096283048394497</v>
      </c>
      <c r="FC69" s="4">
        <f>'68'!FC1</f>
        <v>-6.7131984438441803</v>
      </c>
      <c r="FD69" s="4">
        <f>'68'!FD1</f>
        <v>-12.760698529411764</v>
      </c>
      <c r="FE69" s="4">
        <f>'68'!FE1</f>
        <v>3.7025665238164897E-2</v>
      </c>
      <c r="FF69" s="4">
        <f>'68'!FF1</f>
        <v>4.0379756356433878E-2</v>
      </c>
      <c r="FG69" s="4">
        <f>'68'!FG1</f>
        <v>2.2499035090965808E-2</v>
      </c>
      <c r="FH69" s="4">
        <f>'68'!FH1</f>
        <v>5.8206506786795127E-2</v>
      </c>
      <c r="FI69" s="4">
        <f>'68'!FI1</f>
        <v>1.1595484036428919E-2</v>
      </c>
      <c r="FJ69" s="4">
        <f>'68'!FJ1</f>
        <v>4.3122497242116843E-2</v>
      </c>
      <c r="FK69" s="4">
        <f>'68'!FK1</f>
        <v>5.6321117796424125E-2</v>
      </c>
      <c r="FL69" s="4">
        <f>'68'!FL1</f>
        <v>4.7150201657580992E-2</v>
      </c>
      <c r="FM69" s="4">
        <f>'68'!FM1</f>
        <v>0.11457413345007959</v>
      </c>
      <c r="FN69" s="4">
        <f>'68'!FN1</f>
        <v>2.4489254979241756E-2</v>
      </c>
      <c r="FO69" s="4">
        <f>'68'!FO1</f>
        <v>-0.12040900912781771</v>
      </c>
      <c r="FP69" s="4">
        <f>'68'!FP1</f>
        <v>-0.19607445283120958</v>
      </c>
      <c r="FQ69" s="4">
        <f>'68'!FQ1</f>
        <v>-0.25035004529998001</v>
      </c>
      <c r="FR69" s="4">
        <f>'68'!FR1</f>
        <v>-0.7691588943818698</v>
      </c>
      <c r="FS69" s="4">
        <f>'68'!FS1</f>
        <v>-0.3125</v>
      </c>
      <c r="FT69">
        <f>IFERROR('68'!FT1,0)</f>
        <v>9.8716092286900287E-2</v>
      </c>
      <c r="FU69">
        <f>IFERROR('68'!FU1,0)</f>
        <v>0.11194130707597258</v>
      </c>
      <c r="FV69">
        <f>IFERROR('68'!FV1,0)</f>
        <v>8.2158509508639829E-2</v>
      </c>
      <c r="FW69">
        <f>IFERROR('68'!FW1,0)</f>
        <v>0.17482382469350324</v>
      </c>
      <c r="FX69">
        <f>IFERROR('68'!FX1,0)</f>
        <v>3.282170093638382E-2</v>
      </c>
      <c r="FY69" s="4">
        <f>'68'!FY1</f>
        <v>-0.87237091070426576</v>
      </c>
      <c r="FZ69" s="4">
        <f>'68'!FZ1</f>
        <v>-0.74624416728446208</v>
      </c>
      <c r="GA69" s="4">
        <f>'68'!GA1</f>
        <v>-0.56053325616062122</v>
      </c>
      <c r="GB69" s="4">
        <f>'68'!GB1</f>
        <v>-0.53731445358960939</v>
      </c>
      <c r="GC69" s="4">
        <f>'68'!GC1</f>
        <v>-0.39338820241753225</v>
      </c>
      <c r="GD69" s="4">
        <f>'68'!GD1</f>
        <v>-0.16824605587671107</v>
      </c>
      <c r="GE69" s="4">
        <f>'68'!GE1</f>
        <v>-0.1713401072783568</v>
      </c>
      <c r="GF69" s="4">
        <f>'68'!GF1</f>
        <v>-7.1325605141449935E-2</v>
      </c>
      <c r="GG69" s="4">
        <f>'68'!GG1</f>
        <v>-9.4149935772396401E-2</v>
      </c>
      <c r="GH69" s="4">
        <f>'68'!GH1</f>
        <v>3.6259858148934239E-2</v>
      </c>
      <c r="GI69" s="4">
        <f>'68'!GI1</f>
        <v>-0.14662612712538983</v>
      </c>
      <c r="GJ69" s="4">
        <f>'68'!GJ1</f>
        <v>-0.1446050106842266</v>
      </c>
      <c r="GK69" s="4">
        <f>'68'!GK1</f>
        <v>-4.9888336181807262E-2</v>
      </c>
      <c r="GL69" s="4">
        <f>'68'!GL1</f>
        <v>-8.543460678433798E-2</v>
      </c>
      <c r="GM69" s="4">
        <f>'68'!GM1</f>
        <v>4.5674917868295445E-2</v>
      </c>
      <c r="GN69" s="4">
        <f>'68'!GN1</f>
        <v>0.28121566426996203</v>
      </c>
      <c r="GO69" s="4">
        <f>'68'!GO1</f>
        <v>0.29368540403820154</v>
      </c>
      <c r="GP69" s="4">
        <f>'68'!GP1</f>
        <v>0.2941809226871393</v>
      </c>
      <c r="GQ69" s="4">
        <f>'68'!GQ1</f>
        <v>0.32040058994243303</v>
      </c>
      <c r="GR69" s="4">
        <f>'68'!GR1</f>
        <v>0.33681657200551401</v>
      </c>
      <c r="GS69" s="4">
        <f>'68'!GS1</f>
        <v>1.834549084598019</v>
      </c>
      <c r="GT69" s="4">
        <f>'68'!GT1</f>
        <v>2.0430530722602591</v>
      </c>
      <c r="GU69" s="4">
        <f>'68'!GU1</f>
        <v>2.5721419249859396</v>
      </c>
      <c r="GV69" s="4">
        <f>'68'!GV1</f>
        <v>2.3173051762690897</v>
      </c>
      <c r="GW69" s="4">
        <f>'68'!GW1</f>
        <v>2.3445718054596094</v>
      </c>
      <c r="GX69" s="4">
        <f>'68'!GX1</f>
        <v>0.72542883614108811</v>
      </c>
      <c r="GY69" s="4">
        <f>'68'!GY1</f>
        <v>1.0328449288081638</v>
      </c>
      <c r="GZ69" s="4">
        <f>'68'!GZ1</f>
        <v>2.0732354359257172</v>
      </c>
      <c r="HA69" s="4">
        <f>'68'!HA1</f>
        <v>1.7167940315904657</v>
      </c>
      <c r="HB69" s="4">
        <f>'68'!HB1</f>
        <v>2.3719103506265768</v>
      </c>
      <c r="HC69" s="4">
        <f>'68'!HC1</f>
        <v>1.5472342202445422</v>
      </c>
      <c r="HD69" s="4">
        <f>'68'!HD1</f>
        <v>1.4029234442457807</v>
      </c>
      <c r="HE69" s="4">
        <f>'68'!HE1</f>
        <v>1.2320150268375387</v>
      </c>
      <c r="HF69" s="4">
        <f>'68'!HF1</f>
        <v>1.1750053523002997</v>
      </c>
      <c r="HG69" s="4">
        <f>'68'!HG1</f>
        <v>1.0849543469630807</v>
      </c>
      <c r="HH69" s="4">
        <f>'68'!HH1</f>
        <v>-0.14662612712538983</v>
      </c>
      <c r="HI69" s="4">
        <f>'68'!HI1</f>
        <v>-0.1446050106842266</v>
      </c>
      <c r="HJ69" s="4">
        <f>'68'!HJ1</f>
        <v>-4.9888336181807262E-2</v>
      </c>
      <c r="HK69" s="4">
        <f>'68'!HK1</f>
        <v>-8.543460678433798E-2</v>
      </c>
      <c r="HL69" s="4">
        <f>'68'!HL1</f>
        <v>4.5674917868295445E-2</v>
      </c>
      <c r="HM69" s="4">
        <f>'68'!HM1</f>
        <v>1.8173528375504027</v>
      </c>
      <c r="HN69" s="4">
        <f>'68'!HN1</f>
        <v>1.9704657450612708</v>
      </c>
      <c r="HO69" s="4">
        <f>'68'!HO1</f>
        <v>2.6298303474410147</v>
      </c>
      <c r="HP69" s="4">
        <f>'68'!HP1</f>
        <v>2.3295441029544697</v>
      </c>
      <c r="HQ69" s="4">
        <f>'68'!HQ1</f>
        <v>2.2951271126837609</v>
      </c>
      <c r="HR69" s="4">
        <f>'68'!HR1</f>
        <v>0.36744318074295557</v>
      </c>
      <c r="HS69" s="4">
        <f>'68'!HS1</f>
        <v>0.38606805869479427</v>
      </c>
      <c r="HT69" s="4">
        <f>'68'!HT1</f>
        <v>0.45448820822395342</v>
      </c>
      <c r="HU69" s="4">
        <f>'68'!HU1</f>
        <v>0.4489579966211889</v>
      </c>
      <c r="HV69" s="4">
        <f>'68'!HV1</f>
        <v>0.54143817522636595</v>
      </c>
      <c r="HW69" s="4">
        <f>'68'!HW1</f>
        <v>0.18283410148432302</v>
      </c>
      <c r="HX69" s="4">
        <f>'68'!HX1</f>
        <v>0.26845663184374668</v>
      </c>
      <c r="HY69" s="4">
        <f>'68'!HY1</f>
        <v>1.0226821034268445</v>
      </c>
      <c r="HZ69" s="4">
        <f>'68'!HZ1</f>
        <v>0.71657753565653504</v>
      </c>
      <c r="IA69" s="4">
        <f>'68'!IA1</f>
        <v>1.302504889342627</v>
      </c>
      <c r="IB69" s="4">
        <f>'68'!IB1</f>
        <v>0.64631455723746134</v>
      </c>
      <c r="IC69" s="4">
        <f>'68'!IC1</f>
        <v>0.71279726923203945</v>
      </c>
      <c r="ID69" s="4">
        <f>'68'!ID1</f>
        <v>0.81167841155874665</v>
      </c>
      <c r="IE69" s="4">
        <f>'68'!IE1</f>
        <v>0.85105995308217708</v>
      </c>
      <c r="IF69" s="4">
        <f>'68'!IF1</f>
        <v>0.9216977680204903</v>
      </c>
      <c r="IG69" s="4">
        <f>'68'!IG1</f>
        <v>-6.7819893771125059</v>
      </c>
      <c r="IH69" s="4">
        <f>'68'!IH1</f>
        <v>-5.4088082373330613</v>
      </c>
      <c r="II69" s="4">
        <f>'68'!II1</f>
        <v>-2.327177789098319</v>
      </c>
      <c r="IJ69" s="4">
        <f>'68'!IJ1</f>
        <v>-9.8027976799727057</v>
      </c>
      <c r="IK69" s="4">
        <f>'68'!IK1</f>
        <v>4.8512616201859231</v>
      </c>
      <c r="IL69" s="4">
        <f>'68'!IL1</f>
        <v>-0.14662612712538983</v>
      </c>
      <c r="IM69" s="4">
        <f>'68'!IM1</f>
        <v>-0.1446050106842266</v>
      </c>
      <c r="IN69" s="4">
        <f>'68'!IN1</f>
        <v>-4.9888336181807262E-2</v>
      </c>
      <c r="IO69" s="4">
        <f>'68'!IO1</f>
        <v>-8.543460678433798E-2</v>
      </c>
      <c r="IP69" s="4">
        <f>'68'!IP1</f>
        <v>4.5674917868295445E-2</v>
      </c>
      <c r="IQ69" s="4">
        <f>'68'!IQ1</f>
        <v>1.8173528375504027</v>
      </c>
      <c r="IR69" s="4">
        <f>'68'!IR1</f>
        <v>1.9704657450612708</v>
      </c>
      <c r="IS69" s="4">
        <f>'68'!IS1</f>
        <v>2.6298303474410147</v>
      </c>
      <c r="IT69" s="4">
        <f>'68'!IT1</f>
        <v>2.3295441029544697</v>
      </c>
      <c r="IU69" s="4">
        <f>'68'!IU1</f>
        <v>2.2951271126837609</v>
      </c>
      <c r="IV69" s="4">
        <f>'68'!IV1</f>
        <v>0.36744318074295557</v>
      </c>
      <c r="IW69" s="4">
        <f>'68'!IW1</f>
        <v>0.38606805869479427</v>
      </c>
      <c r="IX69" s="4">
        <f>'68'!IX1</f>
        <v>0.45448820822395342</v>
      </c>
      <c r="IY69" s="4">
        <f>'68'!IY1</f>
        <v>0.4489579966211889</v>
      </c>
      <c r="IZ69" s="4">
        <f>'68'!IZ1</f>
        <v>0.54143817522636595</v>
      </c>
      <c r="JA69" s="4">
        <f>'68'!JA1</f>
        <v>-0.34731911882270783</v>
      </c>
      <c r="JB69" s="4">
        <f>'68'!JB1</f>
        <v>-0.24199639462992725</v>
      </c>
      <c r="JC69" s="4">
        <f>'68'!JC1</f>
        <v>0.41003711580878877</v>
      </c>
      <c r="JD69" s="4">
        <f>'68'!JD1</f>
        <v>-8.676729057648444E-2</v>
      </c>
      <c r="JE69" s="4">
        <f>'68'!JE1</f>
        <v>1.0236229821277816</v>
      </c>
      <c r="JF69" s="4">
        <f>'68'!JF1</f>
        <v>-0.55411637284198711</v>
      </c>
      <c r="JG69" s="4">
        <f>'68'!JG1</f>
        <v>-0.40298068117395663</v>
      </c>
      <c r="JH69" s="4">
        <f>'68'!JH1</f>
        <v>-0.23203413800446654</v>
      </c>
      <c r="JI69" s="4">
        <f>'68'!JI1</f>
        <v>-0.17502914030163186</v>
      </c>
      <c r="JJ69" s="4">
        <f>'68'!JJ1</f>
        <v>-8.5023115659569951E-2</v>
      </c>
      <c r="JK69" s="4">
        <f>'68'!JK1</f>
        <v>22.9369059260708</v>
      </c>
      <c r="JL69" s="4">
        <f>'68'!JL1</f>
        <v>17.620834770610557</v>
      </c>
      <c r="JM69" s="4">
        <f>'68'!JM1</f>
        <v>21.07219062837806</v>
      </c>
      <c r="JN69" s="4">
        <f>'68'!JN1</f>
        <v>8.7042738818332417</v>
      </c>
      <c r="JO69" s="4">
        <f>'68'!JO1</f>
        <v>40.766352941176471</v>
      </c>
      <c r="JP69" s="4">
        <f>'68'!JP1</f>
        <v>-0.14662612712538983</v>
      </c>
      <c r="JQ69" s="4">
        <f>'68'!JQ1</f>
        <v>-0.1446050106842266</v>
      </c>
      <c r="JR69" s="4">
        <f>'68'!JR1</f>
        <v>-4.9888336181807262E-2</v>
      </c>
      <c r="JS69" s="4">
        <f>'68'!JS1</f>
        <v>-8.543460678433798E-2</v>
      </c>
      <c r="JT69" s="4">
        <f>'68'!JT1</f>
        <v>4.5674917868295445E-2</v>
      </c>
      <c r="JU69" s="4">
        <f>'68'!JU1</f>
        <v>3.6090304110045428E-2</v>
      </c>
      <c r="JV69" s="4">
        <f>'68'!JV1</f>
        <v>3.8446287261003742E-2</v>
      </c>
      <c r="JW69" s="4">
        <f>'68'!JW1</f>
        <v>2.2193248254173556E-2</v>
      </c>
      <c r="JX69" s="4">
        <f>'68'!JX1</f>
        <v>5.7701547586730746E-2</v>
      </c>
      <c r="JY69" s="4">
        <f>'68'!JY1</f>
        <v>1.1319960686442416E-2</v>
      </c>
      <c r="JZ69" s="4">
        <f>'68'!JZ1</f>
        <v>0</v>
      </c>
      <c r="KA69" s="4">
        <f>'68'!KA1</f>
        <v>0</v>
      </c>
      <c r="KB69" s="4">
        <f>'68'!KB1</f>
        <v>0</v>
      </c>
      <c r="KC69" s="4">
        <f>'68'!KC1</f>
        <v>0</v>
      </c>
      <c r="KD69" s="4">
        <f>'68'!KD1</f>
        <v>0</v>
      </c>
      <c r="KE69" s="4">
        <f>'68'!KE1</f>
        <v>3</v>
      </c>
      <c r="KF69" s="4">
        <f>'68'!KF1</f>
        <v>3</v>
      </c>
      <c r="KG69" s="4">
        <f>'68'!KG1</f>
        <v>3</v>
      </c>
      <c r="KH69" s="4">
        <f>'68'!KH1</f>
        <v>2</v>
      </c>
      <c r="KI69" s="4">
        <f>'68'!KI1</f>
        <v>4</v>
      </c>
      <c r="KJ69" s="4">
        <f>'68'!KJ1</f>
        <v>0</v>
      </c>
      <c r="KK69" s="4">
        <f>'68'!KK1</f>
        <v>0</v>
      </c>
      <c r="KL69" s="4">
        <f>'68'!KL1</f>
        <v>0</v>
      </c>
      <c r="KM69" s="4">
        <f>'68'!KM1</f>
        <v>0</v>
      </c>
      <c r="KN69" s="4">
        <f>'68'!KN1</f>
        <v>1</v>
      </c>
      <c r="KO69" s="4">
        <f>'68'!KO1</f>
        <v>1</v>
      </c>
      <c r="KP69" s="4">
        <f>'68'!KP1</f>
        <v>1</v>
      </c>
      <c r="KQ69" s="4">
        <f>'68'!KQ1</f>
        <v>1</v>
      </c>
      <c r="KR69" s="4">
        <f>'68'!KR1</f>
        <v>2</v>
      </c>
      <c r="KS69" s="4">
        <f>'68'!KS1</f>
        <v>1</v>
      </c>
      <c r="KT69" s="4">
        <f>'68'!KT1</f>
        <v>1.5</v>
      </c>
      <c r="KU69" s="4">
        <f>'68'!KU1</f>
        <v>1.5</v>
      </c>
      <c r="KV69" s="4">
        <f>'68'!KV1</f>
        <v>1.5</v>
      </c>
      <c r="KW69" s="4">
        <f>'68'!KW1</f>
        <v>1</v>
      </c>
      <c r="KX69" s="4">
        <f>'68'!KX1</f>
        <v>2</v>
      </c>
      <c r="KY69" s="4">
        <f>'68'!KY1</f>
        <v>0.5</v>
      </c>
      <c r="KZ69" s="4">
        <f>'68'!KZ1</f>
        <v>0.5</v>
      </c>
      <c r="LA69" s="4">
        <f>'68'!LA1</f>
        <v>0.5</v>
      </c>
      <c r="LB69" s="4">
        <f>'68'!LB1</f>
        <v>1</v>
      </c>
      <c r="LC69" s="4">
        <f>'68'!LC1</f>
        <v>1</v>
      </c>
      <c r="LD69" s="4">
        <f>'68'!LD1</f>
        <v>1</v>
      </c>
      <c r="LE69" s="4">
        <f>'68'!LE1</f>
        <v>1</v>
      </c>
      <c r="LF69" s="4">
        <f>'68'!LF1</f>
        <v>1</v>
      </c>
      <c r="LG69" s="4">
        <f>'68'!LG1</f>
        <v>1</v>
      </c>
      <c r="LH69" s="4">
        <f>'68'!LH1</f>
        <v>1.5</v>
      </c>
      <c r="LI69" s="4">
        <f>'68'!LI1</f>
        <v>-1.1233934930184077</v>
      </c>
      <c r="LJ69" s="4">
        <f>'68'!LJ1</f>
        <v>-0.75929787081069422</v>
      </c>
      <c r="LK69" s="4">
        <f>'68'!LK1</f>
        <v>-0.43533871174286082</v>
      </c>
      <c r="LL69" s="4">
        <f>'68'!LL1</f>
        <v>-0.31131431835370399</v>
      </c>
      <c r="LM69" s="4">
        <f>'68'!LM1</f>
        <v>-0.15876907271857013</v>
      </c>
      <c r="LN69" s="4">
        <f>'68'!LN1</f>
        <v>0.1066623667657894</v>
      </c>
      <c r="LO69" s="4">
        <f>'68'!LO1</f>
        <v>0.10084830123993936</v>
      </c>
      <c r="LP69" s="4">
        <f>'68'!LP1</f>
        <v>0.14739260898864109</v>
      </c>
      <c r="LQ69" s="4">
        <f>'68'!LQ1</f>
        <v>0.10892504662243824</v>
      </c>
      <c r="LR69" s="4">
        <f>'68'!LR1</f>
        <v>0.13048705838083108</v>
      </c>
      <c r="LS69" s="4">
        <f>'68'!LS1</f>
        <v>0.90100478905954351</v>
      </c>
      <c r="LT69" s="4">
        <f>'68'!LT1</f>
        <v>0.97838897126161095</v>
      </c>
      <c r="LU69" s="4">
        <f>'68'!LU1</f>
        <v>1.2909388497261642</v>
      </c>
      <c r="LV69" s="4">
        <f>'68'!LV1</f>
        <v>1.1564447642609068</v>
      </c>
      <c r="LW69" s="4">
        <f>'68'!LW1</f>
        <v>1.1456927352123858</v>
      </c>
      <c r="LX69" s="4">
        <f>'68'!LX1</f>
        <v>2.4290356917454008</v>
      </c>
      <c r="LY69" s="4">
        <f>'68'!LY1</f>
        <v>3.4014555095636179</v>
      </c>
      <c r="LZ69" s="4">
        <f>'68'!LZ1</f>
        <v>2.4591417712880492</v>
      </c>
      <c r="MA69" s="4">
        <f>'68'!MA1</f>
        <v>4.3032804987853153</v>
      </c>
      <c r="MB69" s="4">
        <f>'68'!MB1</f>
        <v>-3.4117647058823528</v>
      </c>
      <c r="MC69" s="4">
        <f>'68'!MC1</f>
        <v>0.93550381073440747</v>
      </c>
      <c r="MD69" s="4">
        <f>'68'!MD1</f>
        <v>1.4058719985348391</v>
      </c>
      <c r="ME69" s="4">
        <f>'68'!ME1</f>
        <v>1.108795059886271</v>
      </c>
      <c r="MF69" s="4">
        <f>'68'!MF1</f>
        <v>1.873826567330819</v>
      </c>
      <c r="MG69" s="4">
        <f>'68'!MG1</f>
        <v>-1.3090600588427661</v>
      </c>
      <c r="MH69" s="4">
        <f>'68'!MH1</f>
        <v>-1.1233934930184077</v>
      </c>
      <c r="MI69" s="4">
        <f>'68'!MI1</f>
        <v>-0.75929787081069422</v>
      </c>
      <c r="MJ69" s="4">
        <f>'68'!MJ1</f>
        <v>-0.43533871174286082</v>
      </c>
      <c r="MK69" s="4">
        <f>'68'!MK1</f>
        <v>-0.31131431835370399</v>
      </c>
      <c r="ML69" s="4">
        <f>'68'!ML1</f>
        <v>-0.15876907271857013</v>
      </c>
      <c r="MM69" s="4">
        <f>'68'!MM1</f>
        <v>-1.1082327456839742</v>
      </c>
      <c r="MN69" s="4">
        <f>'68'!MN1</f>
        <v>-0.80596136234791327</v>
      </c>
      <c r="MO69" s="4">
        <f>'68'!MO1</f>
        <v>-0.46406827600893308</v>
      </c>
      <c r="MP69" s="4">
        <f>'68'!MP1</f>
        <v>-0.35005828060326372</v>
      </c>
      <c r="MQ69" s="4">
        <f>'68'!MQ1</f>
        <v>-0.1700462313191399</v>
      </c>
      <c r="MR69" s="4">
        <f>'68'!MR1</f>
        <v>-0.35813347817139696</v>
      </c>
      <c r="MS69" s="4">
        <f>'68'!MS1</f>
        <v>-0.28724352909406348</v>
      </c>
      <c r="MT69" s="4">
        <f>'68'!MT1</f>
        <v>-0.18833710056286843</v>
      </c>
      <c r="MU69" s="4">
        <f>'68'!MU1</f>
        <v>-0.1489602919331206</v>
      </c>
      <c r="MV69" s="4">
        <f>'68'!MV1</f>
        <v>-7.8365615933573621E-2</v>
      </c>
      <c r="MW69" s="4">
        <f>'68'!MW1</f>
        <v>0.14502015404121643</v>
      </c>
      <c r="MX69" s="4">
        <f>'68'!MX1</f>
        <v>0.16453915976034156</v>
      </c>
      <c r="MY69" s="4">
        <f>'68'!MY1</f>
        <v>0.19464029503353136</v>
      </c>
      <c r="MZ69" s="4">
        <f>'68'!MZ1</f>
        <v>0.20510968938114088</v>
      </c>
      <c r="NA69" s="4">
        <f>'68'!NA1</f>
        <v>0.23313450782488296</v>
      </c>
      <c r="NB69" s="4">
        <f>'68'!NB1</f>
        <v>0.35511285965180561</v>
      </c>
      <c r="NC69" s="4">
        <f>'68'!NC1</f>
        <v>0.32765007412170249</v>
      </c>
      <c r="ND69" s="4">
        <f>'68'!ND1</f>
        <v>0.48115336617405585</v>
      </c>
      <c r="NE69" s="4">
        <f>'68'!NE1</f>
        <v>0.32126249020844078</v>
      </c>
      <c r="NF69" s="4">
        <f>'68'!NF1</f>
        <v>0.30056559279198025</v>
      </c>
      <c r="NG69" s="4">
        <f>'68'!NG1</f>
        <v>2.4744999337660618E-2</v>
      </c>
      <c r="NH69" s="4">
        <f>'68'!NH1</f>
        <v>1.7817421877802893E-2</v>
      </c>
      <c r="NI69" s="4">
        <f>'68'!NI1</f>
        <v>1.5841047496572468E-2</v>
      </c>
      <c r="NJ69" s="4">
        <f>'68'!NJ1</f>
        <v>6.9954806877161307E-3</v>
      </c>
      <c r="NK69" s="4">
        <f>'68'!NK1</f>
        <v>4.7441199511741878E-3</v>
      </c>
      <c r="NL69" s="4">
        <f>'68'!NL1</f>
        <v>0.10666236676578938</v>
      </c>
      <c r="NM69" s="4">
        <f>'68'!NM1</f>
        <v>0.10084830123993935</v>
      </c>
      <c r="NN69" s="4">
        <f>'68'!NN1</f>
        <v>0.14739260898864112</v>
      </c>
      <c r="NO69" s="4">
        <f>'68'!NO1</f>
        <v>0.10892504662243822</v>
      </c>
      <c r="NP69" s="4">
        <f>'68'!NP1</f>
        <v>0.13048705838083111</v>
      </c>
      <c r="NQ69" s="4">
        <f>'68'!NQ1</f>
        <v>0.14697727229718222</v>
      </c>
      <c r="NR69" s="4">
        <f>'68'!NR1</f>
        <v>0.15442722347791771</v>
      </c>
      <c r="NS69" s="4">
        <f>'68'!NS1</f>
        <v>0.18179528328958136</v>
      </c>
      <c r="NT69" s="4">
        <f>'68'!NT1</f>
        <v>0.17958319864847555</v>
      </c>
      <c r="NU69" s="4">
        <f>'68'!NU1</f>
        <v>0.21657527009054639</v>
      </c>
      <c r="NV69" s="4">
        <f>'68'!NV1</f>
        <v>-2.904995132645205</v>
      </c>
      <c r="NW69" s="4">
        <f>'68'!NW1</f>
        <v>-2.4849930770572586</v>
      </c>
      <c r="NX69" s="4">
        <f>'68'!NX1</f>
        <v>-1.8665757430148686</v>
      </c>
      <c r="NY69" s="4">
        <f>'68'!NY1</f>
        <v>-1.7892571304533993</v>
      </c>
      <c r="NZ69" s="4">
        <f>'68'!NZ1</f>
        <v>-1.3099827140503824</v>
      </c>
      <c r="OA69" s="4">
        <f>'68'!OA1</f>
        <v>0.91727454229900951</v>
      </c>
      <c r="OB69" s="4">
        <f>'68'!OB1</f>
        <v>1.0215265361301296</v>
      </c>
      <c r="OC69" s="4">
        <f>'68'!OC1</f>
        <v>1.2860709624929698</v>
      </c>
      <c r="OD69" s="4">
        <f>'68'!OD1</f>
        <v>1.1586525881345449</v>
      </c>
      <c r="OE69" s="4">
        <f>'68'!OE1</f>
        <v>1.1722859027298047</v>
      </c>
      <c r="OF69" s="4">
        <f>'68'!OF1</f>
        <v>-0.82769124614964351</v>
      </c>
      <c r="OG69" s="4">
        <f>'68'!OG1</f>
        <v>-1.2674634093553012</v>
      </c>
      <c r="OH69" s="4">
        <f>'68'!OH1</f>
        <v>-2.7712968737130685</v>
      </c>
      <c r="OI69" s="4">
        <f>'68'!OI1</f>
        <v>-3.3098848172876001</v>
      </c>
      <c r="OJ69" s="4">
        <f>'68'!OJ1</f>
        <v>-6.8939246323529408</v>
      </c>
      <c r="OK69" s="4">
        <f>'68'!OK1</f>
        <v>0.27638970886355069</v>
      </c>
      <c r="OL69" s="4">
        <f>'68'!OL1</f>
        <v>5.7348836961103968E-2</v>
      </c>
      <c r="OM69" s="4">
        <f>'68'!OM1</f>
        <v>0.3582307542890017</v>
      </c>
      <c r="ON69" s="4">
        <f>'68'!ON1</f>
        <v>0.305328113391307</v>
      </c>
      <c r="OO69" s="4">
        <f>'68'!OO1</f>
        <v>0.374306554551042</v>
      </c>
      <c r="OP69" s="4">
        <f>'68'!OP1</f>
        <v>-13.272528875254782</v>
      </c>
      <c r="OQ69" s="4">
        <f>'68'!OQ1</f>
        <v>-58.494463571229183</v>
      </c>
      <c r="OR69" s="4">
        <f>'68'!OR1</f>
        <v>-3.0963329935762203</v>
      </c>
      <c r="OS69" s="4">
        <f>'68'!OS1</f>
        <v>-5.3226755425555163</v>
      </c>
      <c r="OT69" s="4">
        <f>'68'!OT1</f>
        <v>1.6527041659542943</v>
      </c>
      <c r="OU69" s="4">
        <f>'68'!OU1</f>
        <v>-1.8301227404176754</v>
      </c>
      <c r="OV69" s="4">
        <f>'68'!OV1</f>
        <v>-0.58150041933825714</v>
      </c>
      <c r="OW69" s="4">
        <f>'68'!OW1</f>
        <v>-7.9421101554318794</v>
      </c>
      <c r="OX69" s="4">
        <f>'68'!OX1</f>
        <v>-8.0848070944396309</v>
      </c>
      <c r="OY69" s="4">
        <f>'68'!OY1</f>
        <v>-20.643529411764707</v>
      </c>
      <c r="OZ69" s="4">
        <f>'68'!OZ1</f>
        <v>-3.3649211175342217</v>
      </c>
      <c r="PA69" s="4">
        <f>'68'!PA1</f>
        <v>-3.426802145567136</v>
      </c>
      <c r="PB69" s="4">
        <f>'68'!PB1</f>
        <v>-1.4265121028289987</v>
      </c>
      <c r="PC69" s="4">
        <f>'68'!PC1</f>
        <v>-1.882998715447928</v>
      </c>
      <c r="PD69" s="4">
        <f>'68'!PD1</f>
        <v>0.72519716297868486</v>
      </c>
      <c r="PE69" s="4">
        <f>'68'!PE1</f>
        <v>-3.7346317782022891</v>
      </c>
      <c r="PF69" s="4">
        <f>'68'!PF1</f>
        <v>-3.5024946582833518</v>
      </c>
      <c r="PG69" s="4">
        <f>'68'!PG1</f>
        <v>-1.1050191131296363</v>
      </c>
      <c r="PH69" s="4">
        <f>'68'!PH1</f>
        <v>-1.6282651568329489</v>
      </c>
      <c r="PI69" s="4">
        <f>'68'!PI1</f>
        <v>0.63297701092976688</v>
      </c>
      <c r="PJ69" s="4">
        <f>'68'!PJ1</f>
        <v>1.144836502962802</v>
      </c>
      <c r="PK69" s="4">
        <f>'68'!PK1</f>
        <v>1.0977196805803004</v>
      </c>
      <c r="PL69" s="4">
        <f>'68'!PL1</f>
        <v>0.87879272727272739</v>
      </c>
      <c r="PM69" s="4">
        <f>'68'!PM1</f>
        <v>1.1867214098474561</v>
      </c>
      <c r="PN69" s="4">
        <f>'68'!PN1</f>
        <v>1.770161206896552</v>
      </c>
      <c r="PO69" s="12">
        <f>'68'!PO1</f>
        <v>-0.40827247664962268</v>
      </c>
      <c r="PP69" s="4">
        <f>'68'!PP1</f>
        <v>-0.25599447500851691</v>
      </c>
      <c r="PQ69" s="4">
        <f>'68'!PQ1</f>
        <v>-5.2305110382268594E-2</v>
      </c>
      <c r="PR69" s="4">
        <f>'68'!PR1</f>
        <v>-3.9144648492252854E-2</v>
      </c>
      <c r="PS69" s="4">
        <f>'68'!PS1</f>
        <v>3.8330814388427101E-2</v>
      </c>
      <c r="PT69" s="4">
        <f>'68'!PT1</f>
        <v>-0.1021260410772639</v>
      </c>
      <c r="PU69" s="4">
        <f>'68'!PU1</f>
        <v>-8.0016569424555872E-2</v>
      </c>
      <c r="PV69" s="4">
        <f>'68'!PV1</f>
        <v>-1.5289941690232151E-2</v>
      </c>
      <c r="PW69" s="4">
        <f>'68'!PW1</f>
        <v>-3.27320597961476E-2</v>
      </c>
      <c r="PX69" s="4">
        <f>'68'!PX1</f>
        <v>1.1924055808326881E-2</v>
      </c>
      <c r="PY69" s="4">
        <f>'68'!PY1</f>
        <v>0.12199100167097222</v>
      </c>
      <c r="PZ69" s="4">
        <f>'68'!PZ1</f>
        <v>-6.2862678754689233E-2</v>
      </c>
      <c r="QA69" s="4">
        <f>'68'!QA1</f>
        <v>-0.37566505231036568</v>
      </c>
      <c r="QB69" s="4">
        <f>'68'!QB1</f>
        <v>-0.61530137192058265</v>
      </c>
      <c r="QC69" s="4">
        <f>'68'!QC1</f>
        <v>-1.7824440583573644</v>
      </c>
      <c r="QD69" s="4">
        <f>'68'!QD1</f>
        <v>-4.2595621960156906</v>
      </c>
      <c r="QE69" s="4">
        <f>'68'!QE1</f>
        <v>-11.71578658043002</v>
      </c>
      <c r="QF69" s="4">
        <f>'68'!QF1</f>
        <v>-4.2306508222973145</v>
      </c>
      <c r="QG69" s="4">
        <f>'68'!QG1</f>
        <v>-4.8331458855502429</v>
      </c>
      <c r="QH69" s="4">
        <f>'68'!QH1</f>
        <v>-7.8593935002246607</v>
      </c>
      <c r="QI69" s="4">
        <f>'68'!QI1</f>
        <v>-1.8667390913346484</v>
      </c>
      <c r="QJ69" s="4">
        <f>'68'!QJ1</f>
        <v>-4.9561542340516711</v>
      </c>
      <c r="QK69" s="4">
        <f>'68'!QK1</f>
        <v>-1.8078907626102003</v>
      </c>
      <c r="QL69" s="4">
        <f>'68'!QL1</f>
        <v>-2.0825206946534078</v>
      </c>
      <c r="QM69" s="4">
        <f>'68'!QM1</f>
        <v>-3.4129211422892087</v>
      </c>
    </row>
    <row r="70" spans="1:455" x14ac:dyDescent="0.25">
      <c r="A70" s="15" t="s">
        <v>592</v>
      </c>
      <c r="B70" s="15"/>
      <c r="C70" s="15"/>
      <c r="D70" s="15"/>
      <c r="E70" s="15"/>
      <c r="F70" s="15"/>
      <c r="N70">
        <f>IFERROR('69'!N1,0)</f>
        <v>10096</v>
      </c>
      <c r="O70" s="4">
        <f>'69'!O1</f>
        <v>9478</v>
      </c>
      <c r="P70" s="4">
        <f>'69'!P1</f>
        <v>4899</v>
      </c>
      <c r="Q70" s="4">
        <f>'69'!Q1</f>
        <v>14345</v>
      </c>
      <c r="R70" s="4">
        <f>'69'!R1</f>
        <v>26579</v>
      </c>
      <c r="S70" s="4">
        <f>'69'!S1</f>
        <v>13419</v>
      </c>
      <c r="T70" s="4">
        <f>'69'!T1</f>
        <v>13365</v>
      </c>
      <c r="U70" s="4">
        <f>'69'!U1</f>
        <v>6754</v>
      </c>
      <c r="V70" s="4">
        <f>'69'!V1</f>
        <v>17757</v>
      </c>
      <c r="W70" s="4">
        <f>'69'!W1</f>
        <v>33003</v>
      </c>
      <c r="X70" s="7">
        <f>'69'!X1</f>
        <v>3.6632063569357444E-3</v>
      </c>
      <c r="Y70" s="7">
        <f>'69'!Y1</f>
        <v>-8.7334414092288731E-2</v>
      </c>
      <c r="Z70" s="7">
        <f>'69'!Z1</f>
        <v>0.1335203366058906</v>
      </c>
      <c r="AA70" s="7">
        <f>'69'!AA1</f>
        <v>-2.7983351324882871E-2</v>
      </c>
      <c r="AB70" s="7">
        <f>'69'!AB1</f>
        <v>-8.296651630575505E-2</v>
      </c>
      <c r="AC70" s="7">
        <f>'69'!AC1</f>
        <v>-0.24991822382140083</v>
      </c>
      <c r="AD70" s="7">
        <f>'69'!AD1</f>
        <v>0.29884889602889048</v>
      </c>
      <c r="AE70" s="7">
        <f>'69'!AE1</f>
        <v>-0.14935116271190269</v>
      </c>
      <c r="AF70" s="7">
        <f>'69'!AF1</f>
        <v>6.2886050476536517E-2</v>
      </c>
      <c r="AG70" s="7">
        <f>'69'!AG1</f>
        <v>7.1430710414150389E-2</v>
      </c>
      <c r="AH70" s="7">
        <f>'69'!AH1</f>
        <v>8.2020006843387082E-3</v>
      </c>
      <c r="AI70" s="7">
        <f>'69'!AI1</f>
        <v>8.988603832358974E-2</v>
      </c>
      <c r="AJ70" s="4">
        <f>'69'!AJ1</f>
        <v>9015</v>
      </c>
      <c r="AK70" s="4">
        <f>'69'!AK1</f>
        <v>6819</v>
      </c>
      <c r="AL70" s="4">
        <f>'69'!AL1</f>
        <v>-25942</v>
      </c>
      <c r="AM70" s="4">
        <f>'69'!AM1</f>
        <v>-17551</v>
      </c>
      <c r="AN70" s="4">
        <f>'69'!AN1</f>
        <v>-34025</v>
      </c>
      <c r="AO70" s="4">
        <f>'69'!AO1</f>
        <v>0.17569531276401609</v>
      </c>
      <c r="AP70" s="4">
        <f>'69'!AP1</f>
        <v>0.20198529771315871</v>
      </c>
      <c r="AQ70" s="4">
        <f>'69'!AQ1</f>
        <v>0.17018760195758564</v>
      </c>
      <c r="AR70" s="4">
        <f>'69'!AR1</f>
        <v>0.20662849210480652</v>
      </c>
      <c r="AS70" s="4">
        <f>'69'!AS1</f>
        <v>0.33878850234711594</v>
      </c>
      <c r="AT70" s="4">
        <f>'69'!AT1</f>
        <v>0.75357372173971815</v>
      </c>
      <c r="AU70" s="4">
        <f>'69'!AU1</f>
        <v>0.75584750044824045</v>
      </c>
      <c r="AV70" s="4">
        <f>'69'!AV1</f>
        <v>0.68946438281674827</v>
      </c>
      <c r="AW70" s="4">
        <f>'69'!AW1</f>
        <v>0.77116085372201981</v>
      </c>
      <c r="AX70" s="4">
        <f>'69'!AX1</f>
        <v>0.87661565172657707</v>
      </c>
      <c r="AY70" s="4">
        <f>'69'!AY1</f>
        <v>1.1883849819201784</v>
      </c>
      <c r="AZ70" s="4">
        <f>'69'!AZ1</f>
        <v>1.145050610421998</v>
      </c>
      <c r="BA70" s="4">
        <f>'69'!BA1</f>
        <v>1.0453643284393692</v>
      </c>
      <c r="BB70" s="4">
        <f>'69'!BB1</f>
        <v>1.0889814332812771</v>
      </c>
      <c r="BC70" s="4">
        <f>'69'!BC1</f>
        <v>1.1706964182367694</v>
      </c>
      <c r="BD70" s="4">
        <f>'69'!BD1</f>
        <v>11149</v>
      </c>
      <c r="BE70" s="4">
        <f>'69'!BE1</f>
        <v>8899</v>
      </c>
      <c r="BF70" s="4">
        <f>'69'!BF1</f>
        <v>3337</v>
      </c>
      <c r="BG70" s="4">
        <f>'69'!BG1</f>
        <v>5128</v>
      </c>
      <c r="BH70" s="4">
        <f>'69'!BH1</f>
        <v>10618</v>
      </c>
      <c r="BI70" s="4">
        <f>'69'!BI1</f>
        <v>55.81621670104942</v>
      </c>
      <c r="BJ70" s="4">
        <f>'69'!BJ1</f>
        <v>67.22058658276211</v>
      </c>
      <c r="BK70" s="4">
        <f>'69'!BK1</f>
        <v>169.33353311357507</v>
      </c>
      <c r="BL70" s="4">
        <f>'69'!BL1</f>
        <v>106.80596723868955</v>
      </c>
      <c r="BM70" s="4">
        <f>'69'!BM1</f>
        <v>55.502919570540591</v>
      </c>
      <c r="BN70" s="4">
        <f>'69'!BN1</f>
        <v>6.5393181690355862</v>
      </c>
      <c r="BO70" s="4">
        <f>'69'!BO1</f>
        <v>5.4298841851165838</v>
      </c>
      <c r="BP70" s="4">
        <f>'69'!BP1</f>
        <v>2.1555092679439216</v>
      </c>
      <c r="BQ70" s="4">
        <f>'69'!BQ1</f>
        <v>3.4174120551176648</v>
      </c>
      <c r="BR70" s="4">
        <f>'69'!BR1</f>
        <v>6.5762306347886588</v>
      </c>
      <c r="BS70" s="4">
        <f>'69'!BS1</f>
        <v>5.5662759540848393E-2</v>
      </c>
      <c r="BT70" s="4">
        <f>'69'!BT1</f>
        <v>5.2446933309723547E-2</v>
      </c>
      <c r="BU70" s="4">
        <f>'69'!BU1</f>
        <v>2.4741299637895248E-2</v>
      </c>
      <c r="BV70" s="4">
        <f>'69'!BV1</f>
        <v>8.2119243209205134E-2</v>
      </c>
      <c r="BW70" s="4">
        <f>'69'!BW1</f>
        <v>0.14789610158362732</v>
      </c>
      <c r="BX70" s="4">
        <f>'69'!BX1</f>
        <v>7.3983614330293643E-2</v>
      </c>
      <c r="BY70" s="4">
        <f>'69'!BY1</f>
        <v>7.3955820181942938E-2</v>
      </c>
      <c r="BZ70" s="4">
        <f>'69'!BZ1</f>
        <v>3.4109560676534902E-2</v>
      </c>
      <c r="CA70" s="4">
        <f>'69'!CA1</f>
        <v>0.10165154420814609</v>
      </c>
      <c r="CB70" s="4">
        <f>'69'!CB1</f>
        <v>0.18364178639393702</v>
      </c>
      <c r="CC70" s="4">
        <f>'69'!CC1</f>
        <v>8.8493868714226862E-2</v>
      </c>
      <c r="CD70" s="4">
        <f>'69'!CD1</f>
        <v>8.8301331320979712E-2</v>
      </c>
      <c r="CE70" s="4">
        <f>'69'!CE1</f>
        <v>4.8901488306165843E-2</v>
      </c>
      <c r="CF70" s="4">
        <f>'69'!CF1</f>
        <v>0.14436527584888192</v>
      </c>
      <c r="CG70" s="4">
        <f>'69'!CG1</f>
        <v>0.29152910464950477</v>
      </c>
      <c r="CH70" s="4">
        <f>'69'!CH1</f>
        <v>1.6223816678584916E-2</v>
      </c>
      <c r="CI70" s="4">
        <f>'69'!CI1</f>
        <v>1.5844305211001077E-2</v>
      </c>
      <c r="CJ70" s="4">
        <f>'69'!CJ1</f>
        <v>8.6697837066820518E-3</v>
      </c>
      <c r="CK70" s="4">
        <f>'69'!CK1</f>
        <v>2.6191297806649978E-2</v>
      </c>
      <c r="CL70" s="4">
        <f>'69'!CL1</f>
        <v>4.5100368214752343E-2</v>
      </c>
      <c r="CM70" s="4">
        <f>'69'!CM1</f>
        <v>0.98377618332141503</v>
      </c>
      <c r="CN70" s="4">
        <f>'69'!CN1</f>
        <v>0.98415569478899889</v>
      </c>
      <c r="CO70" s="4">
        <f>'69'!CO1</f>
        <v>0.99133021629331797</v>
      </c>
      <c r="CP70" s="4">
        <f>'69'!CP1</f>
        <v>0.97380870219335003</v>
      </c>
      <c r="CQ70" s="4">
        <f>'69'!CQ1</f>
        <v>0.95489963178524762</v>
      </c>
      <c r="CR70" s="4">
        <f>'69'!CR1</f>
        <v>1.5127337238032307E-2</v>
      </c>
      <c r="CS70" s="4">
        <f>'69'!CS1</f>
        <v>1.4715334813457747E-2</v>
      </c>
      <c r="CT70" s="4">
        <f>'69'!CT1</f>
        <v>7.8161770454244495E-3</v>
      </c>
      <c r="CU70" s="4">
        <f>'69'!CU1</f>
        <v>2.3879081458546614E-2</v>
      </c>
      <c r="CV70" s="4">
        <f>'69'!CV1</f>
        <v>4.1203471887416347E-2</v>
      </c>
      <c r="CW70" s="4">
        <f>'69'!CW1</f>
        <v>3.430928778572925</v>
      </c>
      <c r="CX70" s="4">
        <f>'69'!CX1</f>
        <v>3.3101440934947655</v>
      </c>
      <c r="CY70" s="4">
        <f>'69'!CY1</f>
        <v>2.8537389714608934</v>
      </c>
      <c r="CZ70" s="4">
        <f>'69'!CZ1</f>
        <v>3.1353636545782408</v>
      </c>
      <c r="DA70" s="4">
        <f>'69'!DA1</f>
        <v>3.2792659447789263</v>
      </c>
      <c r="DB70" s="4">
        <f>'69'!DB1</f>
        <v>106.38518708972433</v>
      </c>
      <c r="DC70" s="4">
        <f>'69'!DC1</f>
        <v>110.26710308995713</v>
      </c>
      <c r="DD70" s="4">
        <f>'69'!DD1</f>
        <v>127.9023777753395</v>
      </c>
      <c r="DE70" s="4">
        <f>'69'!DE1</f>
        <v>116.4139284025408</v>
      </c>
      <c r="DF70" s="4">
        <f>'69'!DF1</f>
        <v>111.30539765496412</v>
      </c>
      <c r="DG70" s="4">
        <f>'69'!DG1</f>
        <v>24.18276143473361</v>
      </c>
      <c r="DH70" s="4">
        <f>'69'!DH1</f>
        <v>25.052181924784321</v>
      </c>
      <c r="DI70" s="4">
        <f>'69'!DI1</f>
        <v>21.583880825057296</v>
      </c>
      <c r="DJ70" s="4">
        <f>'69'!DJ1</f>
        <v>29.902871806071193</v>
      </c>
      <c r="DK70" s="4">
        <f>'69'!DK1</f>
        <v>32.216148253430276</v>
      </c>
      <c r="DL70" s="4">
        <f>'69'!DL1</f>
        <v>15.093396218835119</v>
      </c>
      <c r="DM70" s="4">
        <f>'69'!DM1</f>
        <v>14.56958923162308</v>
      </c>
      <c r="DN70" s="4">
        <f>'69'!DN1</f>
        <v>16.910767945691301</v>
      </c>
      <c r="DO70" s="4">
        <f>'69'!DO1</f>
        <v>12.206185491719022</v>
      </c>
      <c r="DP70" s="4">
        <f>'69'!DP1</f>
        <v>11.329721887567237</v>
      </c>
      <c r="DQ70" s="4">
        <f>'69'!DQ1</f>
        <v>18.195760233918129</v>
      </c>
      <c r="DR70" s="4">
        <f>'69'!DR1</f>
        <v>17.604355503237198</v>
      </c>
      <c r="DS70" s="4">
        <f>'69'!DS1</f>
        <v>14.793078171632022</v>
      </c>
      <c r="DT70" s="4">
        <f>'69'!DT1</f>
        <v>16.834726747402716</v>
      </c>
      <c r="DU70" s="4">
        <f>'69'!DU1</f>
        <v>17.61560304887162</v>
      </c>
      <c r="DV70" s="4">
        <f>'69'!DV1</f>
        <v>20.059618026820075</v>
      </c>
      <c r="DW70" s="4">
        <f>'69'!DW1</f>
        <v>20.733505406254807</v>
      </c>
      <c r="DX70" s="4">
        <f>'69'!DX1</f>
        <v>24.67370183306021</v>
      </c>
      <c r="DY70" s="4">
        <f>'69'!DY1</f>
        <v>21.68137359617748</v>
      </c>
      <c r="DZ70" s="4">
        <f>'69'!DZ1</f>
        <v>20.720267082958614</v>
      </c>
      <c r="EA70" s="4">
        <f>'69'!EA1</f>
        <v>9.331438939539348</v>
      </c>
      <c r="EB70" s="4">
        <f>'69'!EB1</f>
        <v>8.2449519661488839</v>
      </c>
      <c r="EC70" s="4">
        <f>'69'!EC1</f>
        <v>5.7761172670401111</v>
      </c>
      <c r="ED70" s="4">
        <f>'69'!ED1</f>
        <v>7.2717508198462539</v>
      </c>
      <c r="EE70" s="4">
        <f>'69'!EE1</f>
        <v>6.6558621234880224</v>
      </c>
      <c r="EF70" s="4">
        <f>'69'!EF1</f>
        <v>39.115082075221558</v>
      </c>
      <c r="EG70" s="4">
        <f>'69'!EG1</f>
        <v>44.269511999411563</v>
      </c>
      <c r="EH70" s="4">
        <f>'69'!EH1</f>
        <v>63.191237837703916</v>
      </c>
      <c r="EI70" s="4">
        <f>'69'!EI1</f>
        <v>50.194239192552139</v>
      </c>
      <c r="EJ70" s="4">
        <f>'69'!EJ1</f>
        <v>54.838876351110585</v>
      </c>
      <c r="EK70" s="4">
        <f>'69'!EK1</f>
        <v>0.37099868782322004</v>
      </c>
      <c r="EL70" s="4">
        <f>'69'!EL1</f>
        <v>0.40604595055224774</v>
      </c>
      <c r="EM70" s="4">
        <f>'69'!EM1</f>
        <v>0.49405835088304068</v>
      </c>
      <c r="EN70" s="4">
        <f>'69'!EN1</f>
        <v>0.43117039242064287</v>
      </c>
      <c r="EO70" s="4">
        <f>'69'!EO1</f>
        <v>0.49268838265243664</v>
      </c>
      <c r="EP70" s="4">
        <f>'69'!EP1</f>
        <v>0.62900131217678001</v>
      </c>
      <c r="EQ70" s="4">
        <f>'69'!EQ1</f>
        <v>0.59395404944775232</v>
      </c>
      <c r="ER70" s="4">
        <f>'69'!ER1</f>
        <v>0.50594164911695938</v>
      </c>
      <c r="ES70" s="4">
        <f>'69'!ES1</f>
        <v>0.56882960757935708</v>
      </c>
      <c r="ET70" s="4">
        <f>'69'!ET1</f>
        <v>0.50731161734756336</v>
      </c>
      <c r="EU70" s="4">
        <f>'69'!EU1</f>
        <v>1.589821802659374</v>
      </c>
      <c r="EV70" s="4">
        <f>'69'!EV1</f>
        <v>1.6836319256174479</v>
      </c>
      <c r="EW70" s="4">
        <f>'69'!EW1</f>
        <v>1.9765125123526417</v>
      </c>
      <c r="EX70" s="4">
        <f>'69'!EX1</f>
        <v>1.7579956926916651</v>
      </c>
      <c r="EY70" s="4">
        <f>'69'!EY1</f>
        <v>1.9711750446962302</v>
      </c>
      <c r="EZ70" s="4">
        <f>'69'!EZ1</f>
        <v>0.58982180265937401</v>
      </c>
      <c r="FA70" s="4">
        <f>'69'!FA1</f>
        <v>0.6836319256174479</v>
      </c>
      <c r="FB70" s="4">
        <f>'69'!FB1</f>
        <v>0.97651251235264169</v>
      </c>
      <c r="FC70" s="4">
        <f>'69'!FC1</f>
        <v>0.75799569269166511</v>
      </c>
      <c r="FD70" s="4">
        <f>'69'!FD1</f>
        <v>0.97117504469623017</v>
      </c>
      <c r="FE70" s="4">
        <f>'69'!FE1</f>
        <v>2.5865479114399188E-2</v>
      </c>
      <c r="FF70" s="4">
        <f>'69'!FF1</f>
        <v>2.9666050079616955E-2</v>
      </c>
      <c r="FG70" s="4">
        <f>'69'!FG1</f>
        <v>3.5954338628562309E-2</v>
      </c>
      <c r="FH70" s="4">
        <f>'69'!FH1</f>
        <v>4.3621057007743075E-2</v>
      </c>
      <c r="FI70" s="4">
        <f>'69'!FI1</f>
        <v>7.0034511366178859E-2</v>
      </c>
      <c r="FJ70" s="4">
        <f>'69'!FJ1</f>
        <v>0.21863250657591654</v>
      </c>
      <c r="FK70" s="4">
        <f>'69'!FK1</f>
        <v>0.21987217051199934</v>
      </c>
      <c r="FL70" s="4">
        <f>'69'!FL1</f>
        <v>0.18415995420533998</v>
      </c>
      <c r="FM70" s="4">
        <f>'69'!FM1</f>
        <v>0.27861495771319322</v>
      </c>
      <c r="FN70" s="4">
        <f>'69'!FN1</f>
        <v>0.3994782196221045</v>
      </c>
      <c r="FO70" s="4">
        <f>'69'!FO1</f>
        <v>0.12895421914854452</v>
      </c>
      <c r="FP70" s="4">
        <f>'69'!FP1</f>
        <v>0.15031163531680594</v>
      </c>
      <c r="FQ70" s="4">
        <f>'69'!FQ1</f>
        <v>0.17983449955580399</v>
      </c>
      <c r="FR70" s="4">
        <f>'69'!FR1</f>
        <v>0.2111889378660709</v>
      </c>
      <c r="FS70" s="4">
        <f>'69'!FS1</f>
        <v>0.38796327779666778</v>
      </c>
      <c r="FT70">
        <f>IFERROR('69'!FT1,0)</f>
        <v>0</v>
      </c>
      <c r="FU70">
        <f>IFERROR('69'!FU1,0)</f>
        <v>0</v>
      </c>
      <c r="FV70">
        <f>IFERROR('69'!FV1,0)</f>
        <v>0</v>
      </c>
      <c r="FW70">
        <f>IFERROR('69'!FW1,0)</f>
        <v>0</v>
      </c>
      <c r="FX70">
        <f>IFERROR('69'!FX1,0)</f>
        <v>0</v>
      </c>
      <c r="FY70" s="4">
        <f>'69'!FY1</f>
        <v>6.1468314790106851E-2</v>
      </c>
      <c r="FZ70" s="4">
        <f>'69'!FZ1</f>
        <v>4.9243011133491221E-2</v>
      </c>
      <c r="GA70" s="4">
        <f>'69'!GA1</f>
        <v>1.6852769318566326E-2</v>
      </c>
      <c r="GB70" s="4">
        <f>'69'!GB1</f>
        <v>2.9355697398173855E-2</v>
      </c>
      <c r="GC70" s="4">
        <f>'69'!GC1</f>
        <v>5.9082764837463969E-2</v>
      </c>
      <c r="GD70" s="4">
        <f>'69'!GD1</f>
        <v>5.5662759540848393E-2</v>
      </c>
      <c r="GE70" s="4">
        <f>'69'!GE1</f>
        <v>5.2446933309723547E-2</v>
      </c>
      <c r="GF70" s="4">
        <f>'69'!GF1</f>
        <v>2.4741299637895248E-2</v>
      </c>
      <c r="GG70" s="4">
        <f>'69'!GG1</f>
        <v>8.2119243209205134E-2</v>
      </c>
      <c r="GH70" s="4">
        <f>'69'!GH1</f>
        <v>0.14789610158362732</v>
      </c>
      <c r="GI70" s="4">
        <f>'69'!GI1</f>
        <v>7.3983614330293643E-2</v>
      </c>
      <c r="GJ70" s="4">
        <f>'69'!GJ1</f>
        <v>7.3955820181942938E-2</v>
      </c>
      <c r="GK70" s="4">
        <f>'69'!GK1</f>
        <v>3.4109560676534902E-2</v>
      </c>
      <c r="GL70" s="4">
        <f>'69'!GL1</f>
        <v>0.10165154420814609</v>
      </c>
      <c r="GM70" s="4">
        <f>'69'!GM1</f>
        <v>0.18364178639393702</v>
      </c>
      <c r="GN70" s="4">
        <f>'69'!GN1</f>
        <v>0.27294931028018832</v>
      </c>
      <c r="GO70" s="4">
        <f>'69'!GO1</f>
        <v>0.27394917992872797</v>
      </c>
      <c r="GP70" s="4">
        <f>'69'!GP1</f>
        <v>0.2500239888085895</v>
      </c>
      <c r="GQ70" s="4">
        <f>'69'!GQ1</f>
        <v>0.28340727595385978</v>
      </c>
      <c r="GR70" s="4">
        <f>'69'!GR1</f>
        <v>0.27547659058281493</v>
      </c>
      <c r="GS70" s="4">
        <f>'69'!GS1</f>
        <v>3.430928778572925</v>
      </c>
      <c r="GT70" s="4">
        <f>'69'!GT1</f>
        <v>3.3101440934947655</v>
      </c>
      <c r="GU70" s="4">
        <f>'69'!GU1</f>
        <v>2.8537389714608934</v>
      </c>
      <c r="GV70" s="4">
        <f>'69'!GV1</f>
        <v>3.1353636545782408</v>
      </c>
      <c r="GW70" s="4">
        <f>'69'!GW1</f>
        <v>3.2792659447789263</v>
      </c>
      <c r="GX70" s="4">
        <f>'69'!GX1</f>
        <v>3.8597918600932859</v>
      </c>
      <c r="GY70" s="4">
        <f>'69'!GY1</f>
        <v>3.7280929856791873</v>
      </c>
      <c r="GZ70" s="4">
        <f>'69'!GZ1</f>
        <v>3.0920592902342823</v>
      </c>
      <c r="HA70" s="4">
        <f>'69'!HA1</f>
        <v>3.6545583650571025</v>
      </c>
      <c r="HB70" s="4">
        <f>'69'!HB1</f>
        <v>4.126612951689907</v>
      </c>
      <c r="HC70" s="4">
        <f>'69'!HC1</f>
        <v>0.37099868782322004</v>
      </c>
      <c r="HD70" s="4">
        <f>'69'!HD1</f>
        <v>0.40604595055224774</v>
      </c>
      <c r="HE70" s="4">
        <f>'69'!HE1</f>
        <v>0.49405835088304068</v>
      </c>
      <c r="HF70" s="4">
        <f>'69'!HF1</f>
        <v>0.43117039242064287</v>
      </c>
      <c r="HG70" s="4">
        <f>'69'!HG1</f>
        <v>0.49268838265243664</v>
      </c>
      <c r="HH70" s="4">
        <f>'69'!HH1</f>
        <v>7.3983614330293643E-2</v>
      </c>
      <c r="HI70" s="4">
        <f>'69'!HI1</f>
        <v>7.3955820181942938E-2</v>
      </c>
      <c r="HJ70" s="4">
        <f>'69'!HJ1</f>
        <v>3.4109560676534902E-2</v>
      </c>
      <c r="HK70" s="4">
        <f>'69'!HK1</f>
        <v>0.10165154420814609</v>
      </c>
      <c r="HL70" s="4">
        <f>'69'!HL1</f>
        <v>0.18364178639393702</v>
      </c>
      <c r="HM70" s="4">
        <f>'69'!HM1</f>
        <v>3.1604384214182537</v>
      </c>
      <c r="HN70" s="4">
        <f>'69'!HN1</f>
        <v>3.0294827242745521</v>
      </c>
      <c r="HO70" s="4">
        <f>'69'!HO1</f>
        <v>2.5463590038836617</v>
      </c>
      <c r="HP70" s="4">
        <f>'69'!HP1</f>
        <v>2.7761170106191142</v>
      </c>
      <c r="HQ70" s="4">
        <f>'69'!HQ1</f>
        <v>2.8338638058248105</v>
      </c>
      <c r="HR70" s="4">
        <f>'69'!HR1</f>
        <v>1.1883849819201784</v>
      </c>
      <c r="HS70" s="4">
        <f>'69'!HS1</f>
        <v>1.145050610421998</v>
      </c>
      <c r="HT70" s="4">
        <f>'69'!HT1</f>
        <v>1.0453643284393692</v>
      </c>
      <c r="HU70" s="4">
        <f>'69'!HU1</f>
        <v>1.0889814332812771</v>
      </c>
      <c r="HV70" s="4">
        <f>'69'!HV1</f>
        <v>1.1706964182367694</v>
      </c>
      <c r="HW70" s="4">
        <f>'69'!HW1</f>
        <v>1.8700167460704207</v>
      </c>
      <c r="HX70" s="4">
        <f>'69'!HX1</f>
        <v>1.8056541340650263</v>
      </c>
      <c r="HY70" s="4">
        <f>'69'!HY1</f>
        <v>1.388063174803414</v>
      </c>
      <c r="HZ70" s="4">
        <f>'69'!HZ1</f>
        <v>1.8091696185997141</v>
      </c>
      <c r="IA70" s="4">
        <f>'69'!IA1</f>
        <v>2.2120671235496681</v>
      </c>
      <c r="IB70" s="4">
        <f>'69'!IB1</f>
        <v>2.6954273231189907</v>
      </c>
      <c r="IC70" s="4">
        <f>'69'!IC1</f>
        <v>2.4627754534676134</v>
      </c>
      <c r="ID70" s="4">
        <f>'69'!ID1</f>
        <v>2.024052418530482</v>
      </c>
      <c r="IE70" s="4">
        <f>'69'!IE1</f>
        <v>2.319268710418354</v>
      </c>
      <c r="IF70" s="4">
        <f>'69'!IF1</f>
        <v>2.0296804942231459</v>
      </c>
      <c r="IG70" s="4">
        <f>'69'!IG1</f>
        <v>23.378048780487806</v>
      </c>
      <c r="IH70" s="4">
        <f>'69'!IH1</f>
        <v>10.32046332046332</v>
      </c>
      <c r="II70" s="4">
        <f>'69'!II1</f>
        <v>4.977155490051584</v>
      </c>
      <c r="IJ70" s="4">
        <f>'69'!IJ1</f>
        <v>60.397959183673471</v>
      </c>
      <c r="IK70" s="4">
        <f>'69'!IK1</f>
        <v>145.3876651982379</v>
      </c>
      <c r="IL70" s="4">
        <f>'69'!IL1</f>
        <v>7.3983614330293643E-2</v>
      </c>
      <c r="IM70" s="4">
        <f>'69'!IM1</f>
        <v>7.3955820181942938E-2</v>
      </c>
      <c r="IN70" s="4">
        <f>'69'!IN1</f>
        <v>3.4109560676534902E-2</v>
      </c>
      <c r="IO70" s="4">
        <f>'69'!IO1</f>
        <v>0.10165154420814609</v>
      </c>
      <c r="IP70" s="4">
        <f>'69'!IP1</f>
        <v>0.18364178639393702</v>
      </c>
      <c r="IQ70" s="4">
        <f>'69'!IQ1</f>
        <v>3.1604384214182537</v>
      </c>
      <c r="IR70" s="4">
        <f>'69'!IR1</f>
        <v>3.0294827242745521</v>
      </c>
      <c r="IS70" s="4">
        <f>'69'!IS1</f>
        <v>2.5463590038836617</v>
      </c>
      <c r="IT70" s="4">
        <f>'69'!IT1</f>
        <v>2.7761170106191142</v>
      </c>
      <c r="IU70" s="4">
        <f>'69'!IU1</f>
        <v>2.8338638058248105</v>
      </c>
      <c r="IV70" s="4">
        <f>'69'!IV1</f>
        <v>1.1883849819201784</v>
      </c>
      <c r="IW70" s="4">
        <f>'69'!IW1</f>
        <v>1.145050610421998</v>
      </c>
      <c r="IX70" s="4">
        <f>'69'!IX1</f>
        <v>1.0453643284393692</v>
      </c>
      <c r="IY70" s="4">
        <f>'69'!IY1</f>
        <v>1.0889814332812771</v>
      </c>
      <c r="IZ70" s="4">
        <f>'69'!IZ1</f>
        <v>1.1706964182367694</v>
      </c>
      <c r="JA70" s="4">
        <f>'69'!JA1</f>
        <v>2.3461899882703814</v>
      </c>
      <c r="JB70" s="4">
        <f>'69'!JB1</f>
        <v>1.7621320839181747</v>
      </c>
      <c r="JC70" s="4">
        <f>'69'!JC1</f>
        <v>1.2247406922381552</v>
      </c>
      <c r="JD70" s="4">
        <f>'69'!JD1</f>
        <v>3.7968902542225869</v>
      </c>
      <c r="JE70" s="4">
        <f>'69'!JE1</f>
        <v>7.4997149517072774</v>
      </c>
      <c r="JF70" s="4">
        <f>'69'!JF1</f>
        <v>0.62900131217678001</v>
      </c>
      <c r="JG70" s="4">
        <f>'69'!JG1</f>
        <v>0.59395404944775232</v>
      </c>
      <c r="JH70" s="4">
        <f>'69'!JH1</f>
        <v>0.50594164911695938</v>
      </c>
      <c r="JI70" s="4">
        <f>'69'!JI1</f>
        <v>0.56882960757935708</v>
      </c>
      <c r="JJ70" s="4">
        <f>'69'!JJ1</f>
        <v>0.50731161734756336</v>
      </c>
      <c r="JK70" s="4">
        <f>'69'!JK1</f>
        <v>3.8671152800435018</v>
      </c>
      <c r="JL70" s="4">
        <f>'69'!JL1</f>
        <v>3.7800297508367424</v>
      </c>
      <c r="JM70" s="4">
        <f>'69'!JM1</f>
        <v>4.7351798401420959</v>
      </c>
      <c r="JN70" s="4">
        <f>'69'!JN1</f>
        <v>3.0217298070050034</v>
      </c>
      <c r="JO70" s="4">
        <f>'69'!JO1</f>
        <v>1.9074665686579402</v>
      </c>
      <c r="JP70" s="4">
        <f>'69'!JP1</f>
        <v>7.3983614330293643E-2</v>
      </c>
      <c r="JQ70" s="4">
        <f>'69'!JQ1</f>
        <v>7.3955820181942938E-2</v>
      </c>
      <c r="JR70" s="4">
        <f>'69'!JR1</f>
        <v>3.4109560676534902E-2</v>
      </c>
      <c r="JS70" s="4">
        <f>'69'!JS1</f>
        <v>0.10165154420814609</v>
      </c>
      <c r="JT70" s="4">
        <f>'69'!JT1</f>
        <v>0.18364178639393702</v>
      </c>
      <c r="JU70" s="4">
        <f>'69'!JU1</f>
        <v>2.3504526123063259E-2</v>
      </c>
      <c r="JV70" s="4">
        <f>'69'!JV1</f>
        <v>2.6834363419842858E-2</v>
      </c>
      <c r="JW70" s="4">
        <f>'69'!JW1</f>
        <v>3.1752745935733122E-2</v>
      </c>
      <c r="JX70" s="4">
        <f>'69'!JX1</f>
        <v>3.8087442306191453E-2</v>
      </c>
      <c r="JY70" s="4">
        <f>'69'!JY1</f>
        <v>5.9823899115774661E-2</v>
      </c>
      <c r="JZ70" s="4">
        <f>'69'!JZ1</f>
        <v>4</v>
      </c>
      <c r="KA70" s="4">
        <f>'69'!KA1</f>
        <v>4</v>
      </c>
      <c r="KB70" s="4">
        <f>'69'!KB1</f>
        <v>4</v>
      </c>
      <c r="KC70" s="4">
        <f>'69'!KC1</f>
        <v>4</v>
      </c>
      <c r="KD70" s="4">
        <f>'69'!KD1</f>
        <v>4</v>
      </c>
      <c r="KE70" s="4">
        <f>'69'!KE1</f>
        <v>1</v>
      </c>
      <c r="KF70" s="4">
        <f>'69'!KF1</f>
        <v>1</v>
      </c>
      <c r="KG70" s="4">
        <f>'69'!KG1</f>
        <v>1</v>
      </c>
      <c r="KH70" s="4">
        <f>'69'!KH1</f>
        <v>1</v>
      </c>
      <c r="KI70" s="4">
        <f>'69'!KI1</f>
        <v>0</v>
      </c>
      <c r="KJ70" s="4">
        <f>'69'!KJ1</f>
        <v>1</v>
      </c>
      <c r="KK70" s="4">
        <f>'69'!KK1</f>
        <v>1</v>
      </c>
      <c r="KL70" s="4">
        <f>'69'!KL1</f>
        <v>1</v>
      </c>
      <c r="KM70" s="4">
        <f>'69'!KM1</f>
        <v>2</v>
      </c>
      <c r="KN70" s="4">
        <f>'69'!KN1</f>
        <v>4</v>
      </c>
      <c r="KO70" s="4">
        <f>'69'!KO1</f>
        <v>1</v>
      </c>
      <c r="KP70" s="4">
        <f>'69'!KP1</f>
        <v>1</v>
      </c>
      <c r="KQ70" s="4">
        <f>'69'!KQ1</f>
        <v>1</v>
      </c>
      <c r="KR70" s="4">
        <f>'69'!KR1</f>
        <v>1</v>
      </c>
      <c r="KS70" s="4">
        <f>'69'!KS1</f>
        <v>2</v>
      </c>
      <c r="KT70" s="4">
        <f>'69'!KT1</f>
        <v>2.5</v>
      </c>
      <c r="KU70" s="4">
        <f>'69'!KU1</f>
        <v>2.5</v>
      </c>
      <c r="KV70" s="4">
        <f>'69'!KV1</f>
        <v>2.5</v>
      </c>
      <c r="KW70" s="4">
        <f>'69'!KW1</f>
        <v>2.5</v>
      </c>
      <c r="KX70" s="4">
        <f>'69'!KX1</f>
        <v>2</v>
      </c>
      <c r="KY70" s="4">
        <f>'69'!KY1</f>
        <v>1</v>
      </c>
      <c r="KZ70" s="4">
        <f>'69'!KZ1</f>
        <v>1</v>
      </c>
      <c r="LA70" s="4">
        <f>'69'!LA1</f>
        <v>1</v>
      </c>
      <c r="LB70" s="4">
        <f>'69'!LB1</f>
        <v>1.5</v>
      </c>
      <c r="LC70" s="4">
        <f>'69'!LC1</f>
        <v>3</v>
      </c>
      <c r="LD70" s="4">
        <f>'69'!LD1</f>
        <v>1.75</v>
      </c>
      <c r="LE70" s="4">
        <f>'69'!LE1</f>
        <v>1.75</v>
      </c>
      <c r="LF70" s="4">
        <f>'69'!LF1</f>
        <v>1.75</v>
      </c>
      <c r="LG70" s="4">
        <f>'69'!LG1</f>
        <v>2</v>
      </c>
      <c r="LH70" s="4">
        <f>'69'!LH1</f>
        <v>2.5</v>
      </c>
      <c r="LI70" s="4">
        <f>'69'!LI1</f>
        <v>1.0273757958341962</v>
      </c>
      <c r="LJ70" s="4">
        <f>'69'!LJ1</f>
        <v>0.97167454239313455</v>
      </c>
      <c r="LK70" s="4">
        <f>'69'!LK1</f>
        <v>0.82717649778717217</v>
      </c>
      <c r="LL70" s="4">
        <f>'69'!LL1</f>
        <v>0.88777506767804015</v>
      </c>
      <c r="LM70" s="4">
        <f>'69'!LM1</f>
        <v>0.85292631815290199</v>
      </c>
      <c r="LN70" s="4">
        <f>'69'!LN1</f>
        <v>0.3472689961934185</v>
      </c>
      <c r="LO70" s="4">
        <f>'69'!LO1</f>
        <v>0.34831682048306017</v>
      </c>
      <c r="LP70" s="4">
        <f>'69'!LP1</f>
        <v>0.31772552203536786</v>
      </c>
      <c r="LQ70" s="4">
        <f>'69'!LQ1</f>
        <v>0.35537366530968656</v>
      </c>
      <c r="LR70" s="4">
        <f>'69'!LR1</f>
        <v>0.40397034641777746</v>
      </c>
      <c r="LS70" s="4">
        <f>'69'!LS1</f>
        <v>1.5679657951901553</v>
      </c>
      <c r="LT70" s="4">
        <f>'69'!LT1</f>
        <v>1.5047201133269883</v>
      </c>
      <c r="LU70" s="4">
        <f>'69'!LU1</f>
        <v>1.2652960218979945</v>
      </c>
      <c r="LV70" s="4">
        <f>'69'!LV1</f>
        <v>1.376978561410539</v>
      </c>
      <c r="LW70" s="4">
        <f>'69'!LW1</f>
        <v>1.4051520749635531</v>
      </c>
      <c r="LX70" s="4">
        <f>'69'!LX1</f>
        <v>0.70795094971381489</v>
      </c>
      <c r="LY70" s="4">
        <f>'69'!LY1</f>
        <v>0.70641065056783769</v>
      </c>
      <c r="LZ70" s="4">
        <f>'69'!LZ1</f>
        <v>0.39121190644932674</v>
      </c>
      <c r="MA70" s="4">
        <f>'69'!MA1</f>
        <v>1.1549222067910554</v>
      </c>
      <c r="MB70" s="4">
        <f>'69'!MB1</f>
        <v>2.3322328371960381</v>
      </c>
      <c r="MC70" s="4">
        <f>'69'!MC1</f>
        <v>0.7126290100167747</v>
      </c>
      <c r="MD70" s="4">
        <f>'69'!MD1</f>
        <v>0.69778247774039059</v>
      </c>
      <c r="ME70" s="4">
        <f>'69'!ME1</f>
        <v>0.51221755315503703</v>
      </c>
      <c r="MF70" s="4">
        <f>'69'!MF1</f>
        <v>0.86238619933005356</v>
      </c>
      <c r="MG70" s="4">
        <f>'69'!MG1</f>
        <v>1.3656708569100549</v>
      </c>
      <c r="MH70" s="4">
        <f>'69'!MH1</f>
        <v>1.0273757958341962</v>
      </c>
      <c r="MI70" s="4">
        <f>'69'!MI1</f>
        <v>0.97167454239313455</v>
      </c>
      <c r="MJ70" s="4">
        <f>'69'!MJ1</f>
        <v>0.82717649778717217</v>
      </c>
      <c r="MK70" s="4">
        <f>'69'!MK1</f>
        <v>0.88777506767804015</v>
      </c>
      <c r="ML70" s="4">
        <f>'69'!ML1</f>
        <v>0.85292631815290199</v>
      </c>
      <c r="MM70" s="4">
        <f>'69'!MM1</f>
        <v>1.25800262435356</v>
      </c>
      <c r="MN70" s="4">
        <f>'69'!MN1</f>
        <v>1.1879080988955046</v>
      </c>
      <c r="MO70" s="4">
        <f>'69'!MO1</f>
        <v>1.0118832982339188</v>
      </c>
      <c r="MP70" s="4">
        <f>'69'!MP1</f>
        <v>1.1376592151587142</v>
      </c>
      <c r="MQ70" s="4">
        <f>'69'!MQ1</f>
        <v>1.0146232346951267</v>
      </c>
      <c r="MR70" s="4">
        <f>'69'!MR1</f>
        <v>1.6954273231189907</v>
      </c>
      <c r="MS70" s="4">
        <f>'69'!MS1</f>
        <v>1.4627754534676134</v>
      </c>
      <c r="MT70" s="4">
        <f>'69'!MT1</f>
        <v>1.024052418530482</v>
      </c>
      <c r="MU70" s="4">
        <f>'69'!MU1</f>
        <v>1.319268710418354</v>
      </c>
      <c r="MV70" s="4">
        <f>'69'!MV1</f>
        <v>1.0296804942231459</v>
      </c>
      <c r="MW70" s="4">
        <f>'69'!MW1</f>
        <v>0.61294988341049639</v>
      </c>
      <c r="MX70" s="4">
        <f>'69'!MX1</f>
        <v>0.58912161170967059</v>
      </c>
      <c r="MY70" s="4">
        <f>'69'!MY1</f>
        <v>0.53836052202283846</v>
      </c>
      <c r="MZ70" s="4">
        <f>'69'!MZ1</f>
        <v>0.60622939441263235</v>
      </c>
      <c r="NA70" s="4">
        <f>'69'!NA1</f>
        <v>0.57782136197029133</v>
      </c>
      <c r="NB70" s="4">
        <f>'69'!NB1</f>
        <v>0.46989727846215623</v>
      </c>
      <c r="NC70" s="4">
        <f>'69'!NC1</f>
        <v>0.50455370354859419</v>
      </c>
      <c r="ND70" s="4">
        <f>'69'!ND1</f>
        <v>0.50422459893048133</v>
      </c>
      <c r="NE70" s="4">
        <f>'69'!NE1</f>
        <v>0.63581932008444353</v>
      </c>
      <c r="NF70" s="4">
        <f>'69'!NF1</f>
        <v>0.65494633648572309</v>
      </c>
      <c r="NG70" s="4">
        <f>'69'!NG1</f>
        <v>0.35139062552803219</v>
      </c>
      <c r="NH70" s="4">
        <f>'69'!NH1</f>
        <v>0.40397059542631741</v>
      </c>
      <c r="NI70" s="4">
        <f>'69'!NI1</f>
        <v>0.34037520391517129</v>
      </c>
      <c r="NJ70" s="4">
        <f>'69'!NJ1</f>
        <v>0.41325698420961304</v>
      </c>
      <c r="NK70" s="4">
        <f>'69'!NK1</f>
        <v>0.67757700469423188</v>
      </c>
      <c r="NL70" s="4">
        <f>'69'!NL1</f>
        <v>0.3472689961934185</v>
      </c>
      <c r="NM70" s="4">
        <f>'69'!NM1</f>
        <v>0.34831682048306012</v>
      </c>
      <c r="NN70" s="4">
        <f>'69'!NN1</f>
        <v>0.31772552203536786</v>
      </c>
      <c r="NO70" s="4">
        <f>'69'!NO1</f>
        <v>0.35537366530968656</v>
      </c>
      <c r="NP70" s="4">
        <f>'69'!NP1</f>
        <v>0.40397034641777746</v>
      </c>
      <c r="NQ70" s="4">
        <f>'69'!NQ1</f>
        <v>0.47535399276807133</v>
      </c>
      <c r="NR70" s="4">
        <f>'69'!NR1</f>
        <v>0.45802024416879916</v>
      </c>
      <c r="NS70" s="4">
        <f>'69'!NS1</f>
        <v>0.41814573137574768</v>
      </c>
      <c r="NT70" s="4">
        <f>'69'!NT1</f>
        <v>0.43559257331251083</v>
      </c>
      <c r="NU70" s="4">
        <f>'69'!NU1</f>
        <v>0.46827856729470774</v>
      </c>
      <c r="NV70" s="4">
        <f>'69'!NV1</f>
        <v>0.20468948825105582</v>
      </c>
      <c r="NW70" s="4">
        <f>'69'!NW1</f>
        <v>0.16397922707452578</v>
      </c>
      <c r="NX70" s="4">
        <f>'69'!NX1</f>
        <v>5.6119721830825871E-2</v>
      </c>
      <c r="NY70" s="4">
        <f>'69'!NY1</f>
        <v>9.775447233591894E-2</v>
      </c>
      <c r="NZ70" s="4">
        <f>'69'!NZ1</f>
        <v>0.19674560690875503</v>
      </c>
      <c r="OA70" s="4">
        <f>'69'!OA1</f>
        <v>1.7154643892864625</v>
      </c>
      <c r="OB70" s="4">
        <f>'69'!OB1</f>
        <v>1.6550720467473827</v>
      </c>
      <c r="OC70" s="4">
        <f>'69'!OC1</f>
        <v>1.4268694857304467</v>
      </c>
      <c r="OD70" s="4">
        <f>'69'!OD1</f>
        <v>1.5676818272891204</v>
      </c>
      <c r="OE70" s="4">
        <f>'69'!OE1</f>
        <v>1.6396329723894632</v>
      </c>
      <c r="OF70" s="4">
        <f>'69'!OF1</f>
        <v>1.363641343886683</v>
      </c>
      <c r="OG70" s="4">
        <f>'69'!OG1</f>
        <v>1.3932660685504532</v>
      </c>
      <c r="OH70" s="4">
        <f>'69'!OH1</f>
        <v>1.4101126960202035</v>
      </c>
      <c r="OI70" s="4">
        <f>'69'!OI1</f>
        <v>1.3779889499426363</v>
      </c>
      <c r="OJ70" s="4">
        <f>'69'!OJ1</f>
        <v>1.6160017988176065</v>
      </c>
      <c r="OK70" s="4">
        <f>'69'!OK1</f>
        <v>5.7946793723234157E-2</v>
      </c>
      <c r="OL70" s="4">
        <f>'69'!OL1</f>
        <v>4.5597095266434413E-2</v>
      </c>
      <c r="OM70" s="4">
        <f>'69'!OM1</f>
        <v>-0.1836387253878308</v>
      </c>
      <c r="ON70" s="4">
        <f>'69'!ON1</f>
        <v>-0.12817942636584559</v>
      </c>
      <c r="OO70" s="4">
        <f>'69'!OO1</f>
        <v>-0.23094022025011454</v>
      </c>
      <c r="OP70" s="4">
        <f>'69'!OP1</f>
        <v>11.199112590127566</v>
      </c>
      <c r="OQ70" s="4">
        <f>'69'!OQ1</f>
        <v>13.899398738818009</v>
      </c>
      <c r="OR70" s="4">
        <f>'69'!OR1</f>
        <v>-1.8884434507748054</v>
      </c>
      <c r="OS70" s="4">
        <f>'69'!OS1</f>
        <v>-8.1733234573528577</v>
      </c>
      <c r="OT70" s="4">
        <f>'69'!OT1</f>
        <v>-7.8116091109478321</v>
      </c>
      <c r="OU70" s="4">
        <f>'69'!OU1</f>
        <v>0.63214914933340349</v>
      </c>
      <c r="OV70" s="4">
        <f>'69'!OV1</f>
        <v>0.50823108527348448</v>
      </c>
      <c r="OW70" s="4">
        <f>'69'!OW1</f>
        <v>-2.0716103852027832</v>
      </c>
      <c r="OX70" s="4">
        <f>'69'!OX1</f>
        <v>-1.4130386651369684</v>
      </c>
      <c r="OY70" s="4">
        <f>'69'!OY1</f>
        <v>-2.9855984907481545</v>
      </c>
      <c r="OZ70" s="4">
        <f>'69'!OZ1</f>
        <v>1.1132551908169679</v>
      </c>
      <c r="PA70" s="4">
        <f>'69'!PA1</f>
        <v>1.0489386661944708</v>
      </c>
      <c r="PB70" s="4">
        <f>'69'!PB1</f>
        <v>0.49482599275790495</v>
      </c>
      <c r="PC70" s="4">
        <f>'69'!PC1</f>
        <v>1.6423848641841028</v>
      </c>
      <c r="PD70" s="4">
        <f>'69'!PD1</f>
        <v>2.9579220316725463</v>
      </c>
      <c r="PE70" s="4">
        <f>'69'!PE1</f>
        <v>0.70999966595697173</v>
      </c>
      <c r="PF70" s="4">
        <f>'69'!PF1</f>
        <v>0.69709885373648073</v>
      </c>
      <c r="PG70" s="4">
        <f>'69'!PG1</f>
        <v>0.39107527740081421</v>
      </c>
      <c r="PH70" s="4">
        <f>'69'!PH1</f>
        <v>1.192745413916749</v>
      </c>
      <c r="PI70" s="4">
        <f>'69'!PI1</f>
        <v>2.1050547370463577</v>
      </c>
      <c r="PJ70" s="4">
        <f>'69'!PJ1</f>
        <v>1.5607956403269756</v>
      </c>
      <c r="PK70" s="4">
        <f>'69'!PK1</f>
        <v>1.7247025683512842</v>
      </c>
      <c r="PL70" s="4">
        <f>'69'!PL1</f>
        <v>1.9736835278858627</v>
      </c>
      <c r="PM70" s="4">
        <f>'69'!PM1</f>
        <v>1.462215541430453</v>
      </c>
      <c r="PN70" s="4">
        <f>'69'!PN1</f>
        <v>1.4302288259702221</v>
      </c>
      <c r="PO70" s="12">
        <f>'69'!PO1</f>
        <v>0.93727513992510736</v>
      </c>
      <c r="PP70" s="4">
        <f>'69'!PP1</f>
        <v>0.88460880799374941</v>
      </c>
      <c r="PQ70" s="4">
        <f>'69'!PQ1</f>
        <v>0.74815691888893521</v>
      </c>
      <c r="PR70" s="4">
        <f>'69'!PR1</f>
        <v>0.87290658507352403</v>
      </c>
      <c r="PS70" s="4">
        <f>'69'!PS1</f>
        <v>0.80541005716654479</v>
      </c>
      <c r="PT70" s="4">
        <f>'69'!PT1</f>
        <v>0.35565641068591924</v>
      </c>
      <c r="PU70" s="4">
        <f>'69'!PU1</f>
        <v>0.36790045352551204</v>
      </c>
      <c r="PV70" s="4">
        <f>'69'!PV1</f>
        <v>0.32100571127756999</v>
      </c>
      <c r="PW70" s="4">
        <f>'69'!PW1</f>
        <v>0.36738836640540617</v>
      </c>
      <c r="PX70" s="4">
        <f>'69'!PX1</f>
        <v>0.48455940851947188</v>
      </c>
      <c r="PY70" s="4">
        <f>'69'!PY1</f>
        <v>1.0456841756321265</v>
      </c>
      <c r="PZ70" s="4">
        <f>'69'!PZ1</f>
        <v>1.0313117368547569</v>
      </c>
      <c r="QA70" s="4">
        <f>'69'!QA1</f>
        <v>0.88444781878760637</v>
      </c>
      <c r="QB70" s="4">
        <f>'69'!QB1</f>
        <v>0.9391637836219705</v>
      </c>
      <c r="QC70" s="4">
        <f>'69'!QC1</f>
        <v>1.0082315169856517</v>
      </c>
      <c r="QD70" s="4">
        <f>'69'!QD1</f>
        <v>2.6738939736014888</v>
      </c>
      <c r="QE70" s="4">
        <f>'69'!QE1</f>
        <v>3.0923805149394439</v>
      </c>
      <c r="QF70" s="4">
        <f>'69'!QF1</f>
        <v>-0.90773323500145808</v>
      </c>
      <c r="QG70" s="4">
        <f>'69'!QG1</f>
        <v>-1.4114114824715875</v>
      </c>
      <c r="QH70" s="4">
        <f>'69'!QH1</f>
        <v>-1.580117078901615</v>
      </c>
      <c r="QI70" s="4">
        <f>'69'!QI1</f>
        <v>1.4760274971861218</v>
      </c>
      <c r="QJ70" s="4">
        <f>'69'!QJ1</f>
        <v>1.6445028118034604</v>
      </c>
      <c r="QK70" s="4">
        <f>'69'!QK1</f>
        <v>-7.2823472777627796E-2</v>
      </c>
      <c r="QL70" s="4">
        <f>'69'!QL1</f>
        <v>-0.24187724941394118</v>
      </c>
      <c r="QM70" s="4">
        <f>'69'!QM1</f>
        <v>-0.27860801075928721</v>
      </c>
    </row>
    <row r="71" spans="1:455" x14ac:dyDescent="0.25">
      <c r="A71" s="6" t="s">
        <v>551</v>
      </c>
      <c r="B71" s="4">
        <f>MEDIAN(JZ2:JZ101)</f>
        <v>4</v>
      </c>
      <c r="C71" s="4">
        <f t="shared" ref="C71:F71" si="53">MEDIAN(KA2:KA101)</f>
        <v>4</v>
      </c>
      <c r="D71" s="4">
        <f t="shared" si="53"/>
        <v>4</v>
      </c>
      <c r="E71" s="4">
        <f t="shared" si="53"/>
        <v>4</v>
      </c>
      <c r="F71" s="4">
        <f t="shared" si="53"/>
        <v>4</v>
      </c>
      <c r="N71">
        <f>IFERROR('70'!N1,0)</f>
        <v>42034</v>
      </c>
      <c r="O71" s="4">
        <f>'70'!O1</f>
        <v>31789</v>
      </c>
      <c r="P71" s="4">
        <f>'70'!P1</f>
        <v>12888</v>
      </c>
      <c r="Q71" s="4">
        <f>'70'!Q1</f>
        <v>36390</v>
      </c>
      <c r="R71" s="4">
        <f>'70'!R1</f>
        <v>40648</v>
      </c>
      <c r="S71" s="4">
        <f>'70'!S1</f>
        <v>52626</v>
      </c>
      <c r="T71" s="4">
        <f>'70'!T1</f>
        <v>41259</v>
      </c>
      <c r="U71" s="4">
        <f>'70'!U1</f>
        <v>17555</v>
      </c>
      <c r="V71" s="4">
        <f>'70'!V1</f>
        <v>45566</v>
      </c>
      <c r="W71" s="4">
        <f>'70'!W1</f>
        <v>51810</v>
      </c>
      <c r="X71" s="7">
        <f>'70'!X1</f>
        <v>1.4747014546643037E-2</v>
      </c>
      <c r="Y71" s="7">
        <f>'70'!Y1</f>
        <v>-7.7887559859336236E-2</v>
      </c>
      <c r="Z71" s="7">
        <f>'70'!Z1</f>
        <v>6.7693561479478817E-2</v>
      </c>
      <c r="AA71" s="7">
        <f>'70'!AA1</f>
        <v>4.256337809725786E-2</v>
      </c>
      <c r="AB71" s="7">
        <f>'70'!AB1</f>
        <v>0.12928927627954284</v>
      </c>
      <c r="AC71" s="7">
        <f>'70'!AC1</f>
        <v>-0.49790756397889124</v>
      </c>
      <c r="AD71" s="7">
        <f>'70'!AD1</f>
        <v>0.71346621293145362</v>
      </c>
      <c r="AE71" s="7">
        <f>'70'!AE1</f>
        <v>0.26543732025038064</v>
      </c>
      <c r="AF71" s="7">
        <f>'70'!AF1</f>
        <v>-7.0203703668849319E-3</v>
      </c>
      <c r="AG71" s="7">
        <f>'70'!AG1</f>
        <v>2.3190292507351679E-2</v>
      </c>
      <c r="AH71" s="7">
        <f>'70'!AH1</f>
        <v>-3.1196477546222876E-2</v>
      </c>
      <c r="AI71" s="7">
        <f>'70'!AI1</f>
        <v>1.5028765997416932E-2</v>
      </c>
      <c r="AJ71" s="4">
        <f>'70'!AJ1</f>
        <v>202011</v>
      </c>
      <c r="AK71" s="4">
        <f>'70'!AK1</f>
        <v>164993</v>
      </c>
      <c r="AL71" s="4">
        <f>'70'!AL1</f>
        <v>123562</v>
      </c>
      <c r="AM71" s="4">
        <f>'70'!AM1</f>
        <v>196196</v>
      </c>
      <c r="AN71" s="4">
        <f>'70'!AN1</f>
        <v>160468</v>
      </c>
      <c r="AO71" s="4">
        <f>'70'!AO1</f>
        <v>0.60742304467600905</v>
      </c>
      <c r="AP71" s="4">
        <f>'70'!AP1</f>
        <v>0.77197226777508976</v>
      </c>
      <c r="AQ71" s="4">
        <f>'70'!AQ1</f>
        <v>0.18202786703319818</v>
      </c>
      <c r="AR71" s="4">
        <f>'70'!AR1</f>
        <v>0.64656029426384332</v>
      </c>
      <c r="AS71" s="4">
        <f>'70'!AS1</f>
        <v>1.2154516123905339</v>
      </c>
      <c r="AT71" s="4">
        <f>'70'!AT1</f>
        <v>2.3591747514672416</v>
      </c>
      <c r="AU71" s="4">
        <f>'70'!AU1</f>
        <v>2.8440305898780625</v>
      </c>
      <c r="AV71" s="4">
        <f>'70'!AV1</f>
        <v>1.3615823716716593</v>
      </c>
      <c r="AW71" s="4">
        <f>'70'!AW1</f>
        <v>2.4816457898399444</v>
      </c>
      <c r="AX71" s="4">
        <f>'70'!AX1</f>
        <v>3.2502264816669051</v>
      </c>
      <c r="AY71" s="4">
        <f>'70'!AY1</f>
        <v>6.3873517786561269</v>
      </c>
      <c r="AZ71" s="4">
        <f>'70'!AZ1</f>
        <v>6.4642712172628229</v>
      </c>
      <c r="BA71" s="4">
        <f>'70'!BA1</f>
        <v>3.1342143629097188</v>
      </c>
      <c r="BB71" s="4">
        <f>'70'!BB1</f>
        <v>4.9737299930410579</v>
      </c>
      <c r="BC71" s="4">
        <f>'70'!BC1</f>
        <v>6.3506095138193555</v>
      </c>
      <c r="BD71" s="4">
        <f>'70'!BD1</f>
        <v>359832</v>
      </c>
      <c r="BE71" s="4">
        <f>'70'!BE1</f>
        <v>336539</v>
      </c>
      <c r="BF71" s="4">
        <f>'70'!BF1</f>
        <v>294242</v>
      </c>
      <c r="BG71" s="4">
        <f>'70'!BG1</f>
        <v>319774</v>
      </c>
      <c r="BH71" s="4">
        <f>'70'!BH1</f>
        <v>336655</v>
      </c>
      <c r="BI71" s="4">
        <f>'70'!BI1</f>
        <v>2.2849051779719423</v>
      </c>
      <c r="BJ71" s="4">
        <f>'70'!BJ1</f>
        <v>2.4010411869055295</v>
      </c>
      <c r="BK71" s="4">
        <f>'70'!BK1</f>
        <v>2.3961704991129751</v>
      </c>
      <c r="BL71" s="4">
        <f>'70'!BL1</f>
        <v>2.5317286583649703</v>
      </c>
      <c r="BM71" s="4">
        <f>'70'!BM1</f>
        <v>1.9082146411014242</v>
      </c>
      <c r="BN71" s="4">
        <f>'70'!BN1</f>
        <v>159.74404693851241</v>
      </c>
      <c r="BO71" s="4">
        <f>'70'!BO1</f>
        <v>152.01738395433912</v>
      </c>
      <c r="BP71" s="4">
        <f>'70'!BP1</f>
        <v>152.32638918437453</v>
      </c>
      <c r="BQ71" s="4">
        <f>'70'!BQ1</f>
        <v>144.17026832398489</v>
      </c>
      <c r="BR71" s="4">
        <f>'70'!BR1</f>
        <v>191.27827244283247</v>
      </c>
      <c r="BS71" s="4">
        <f>'70'!BS1</f>
        <v>6.8032914244280152E-2</v>
      </c>
      <c r="BT71" s="4">
        <f>'70'!BT1</f>
        <v>5.2209917075758498E-2</v>
      </c>
      <c r="BU71" s="4">
        <f>'70'!BU1</f>
        <v>1.9518459846917604E-2</v>
      </c>
      <c r="BV71" s="4">
        <f>'70'!BV1</f>
        <v>5.8842172325583648E-2</v>
      </c>
      <c r="BW71" s="4">
        <f>'70'!BW1</f>
        <v>6.852488089739138E-2</v>
      </c>
      <c r="BX71" s="4">
        <f>'70'!BX1</f>
        <v>8.5176289313876552E-2</v>
      </c>
      <c r="BY71" s="4">
        <f>'70'!BY1</f>
        <v>6.7763344824584598E-2</v>
      </c>
      <c r="BZ71" s="4">
        <f>'70'!BZ1</f>
        <v>2.6586480649646069E-2</v>
      </c>
      <c r="CA71" s="4">
        <f>'70'!CA1</f>
        <v>7.3679648919690699E-2</v>
      </c>
      <c r="CB71" s="4">
        <f>'70'!CB1</f>
        <v>8.7341912991877754E-2</v>
      </c>
      <c r="CC71" s="4">
        <f>'70'!CC1</f>
        <v>7.9673073897657418E-2</v>
      </c>
      <c r="CD71" s="4">
        <f>'70'!CD1</f>
        <v>5.9831247612038903E-2</v>
      </c>
      <c r="CE71" s="4">
        <f>'70'!CE1</f>
        <v>2.4819505882307628E-2</v>
      </c>
      <c r="CF71" s="4">
        <f>'70'!CF1</f>
        <v>6.7893057706300497E-2</v>
      </c>
      <c r="CG71" s="4">
        <f>'70'!CG1</f>
        <v>7.6976975839592163E-2</v>
      </c>
      <c r="CH71" s="4">
        <f>'70'!CH1</f>
        <v>5.1124933408904595E-2</v>
      </c>
      <c r="CI71" s="4">
        <f>'70'!CI1</f>
        <v>3.9340679467949766E-2</v>
      </c>
      <c r="CJ71" s="4">
        <f>'70'!CJ1</f>
        <v>1.8279450935673014E-2</v>
      </c>
      <c r="CK71" s="4">
        <f>'70'!CK1</f>
        <v>4.4949177413995636E-2</v>
      </c>
      <c r="CL71" s="4">
        <f>'70'!CL1</f>
        <v>6.3274232966485572E-2</v>
      </c>
      <c r="CM71" s="4">
        <f>'70'!CM1</f>
        <v>0.94887506659109544</v>
      </c>
      <c r="CN71" s="4">
        <f>'70'!CN1</f>
        <v>0.96065932053205028</v>
      </c>
      <c r="CO71" s="4">
        <f>'70'!CO1</f>
        <v>0.98172054906432704</v>
      </c>
      <c r="CP71" s="4">
        <f>'70'!CP1</f>
        <v>0.95505082258600438</v>
      </c>
      <c r="CQ71" s="4">
        <f>'70'!CQ1</f>
        <v>0.9367257670335144</v>
      </c>
      <c r="CR71" s="4">
        <f>'70'!CR1</f>
        <v>5.2439325626829215E-2</v>
      </c>
      <c r="CS71" s="4">
        <f>'70'!CS1</f>
        <v>3.9329095538438316E-2</v>
      </c>
      <c r="CT71" s="4">
        <f>'70'!CT1</f>
        <v>1.7777728732385041E-2</v>
      </c>
      <c r="CU71" s="4">
        <f>'70'!CU1</f>
        <v>4.5383798021520823E-2</v>
      </c>
      <c r="CV71" s="4">
        <f>'70'!CV1</f>
        <v>6.4360958447534131E-2</v>
      </c>
      <c r="CW71" s="4">
        <f>'70'!CW1</f>
        <v>1.3307188823140967</v>
      </c>
      <c r="CX71" s="4">
        <f>'70'!CX1</f>
        <v>1.3271229114965617</v>
      </c>
      <c r="CY71" s="4">
        <f>'70'!CY1</f>
        <v>1.0677815168302796</v>
      </c>
      <c r="CZ71" s="4">
        <f>'70'!CZ1</f>
        <v>1.3090822949579097</v>
      </c>
      <c r="DA71" s="4">
        <f>'70'!DA1</f>
        <v>1.0829824034956994</v>
      </c>
      <c r="DB71" s="4">
        <f>'70'!DB1</f>
        <v>274.28783408053204</v>
      </c>
      <c r="DC71" s="4">
        <f>'70'!DC1</f>
        <v>275.03104410155879</v>
      </c>
      <c r="DD71" s="4">
        <f>'70'!DD1</f>
        <v>341.83022860660321</v>
      </c>
      <c r="DE71" s="4">
        <f>'70'!DE1</f>
        <v>278.82127915551382</v>
      </c>
      <c r="DF71" s="4">
        <f>'70'!DF1</f>
        <v>337.03225354524369</v>
      </c>
      <c r="DG71" s="4">
        <f>'70'!DG1</f>
        <v>3.0558706560118938</v>
      </c>
      <c r="DH71" s="4">
        <f>'70'!DH1</f>
        <v>3.6240519897563317</v>
      </c>
      <c r="DI71" s="4">
        <f>'70'!DI1</f>
        <v>2.8849425715349581</v>
      </c>
      <c r="DJ71" s="4">
        <f>'70'!DJ1</f>
        <v>4.0369446951526609</v>
      </c>
      <c r="DK71" s="4">
        <f>'70'!DK1</f>
        <v>3.2931774258867192</v>
      </c>
      <c r="DL71" s="4">
        <f>'70'!DL1</f>
        <v>119.44222811980802</v>
      </c>
      <c r="DM71" s="4">
        <f>'70'!DM1</f>
        <v>100.71599442604611</v>
      </c>
      <c r="DN71" s="4">
        <f>'70'!DN1</f>
        <v>126.51898294315046</v>
      </c>
      <c r="DO71" s="4">
        <f>'70'!DO1</f>
        <v>90.414912158264571</v>
      </c>
      <c r="DP71" s="4">
        <f>'70'!DP1</f>
        <v>110.83520648806837</v>
      </c>
      <c r="DQ71" s="4">
        <f>'70'!DQ1</f>
        <v>7.0270164012888561</v>
      </c>
      <c r="DR71" s="4">
        <f>'70'!DR1</f>
        <v>6.3318392678034101</v>
      </c>
      <c r="DS71" s="4">
        <f>'70'!DS1</f>
        <v>4.3354855371900829</v>
      </c>
      <c r="DT71" s="4">
        <f>'70'!DT1</f>
        <v>5.4822547114232121</v>
      </c>
      <c r="DU71" s="4">
        <f>'70'!DU1</f>
        <v>5.0178088825707281</v>
      </c>
      <c r="DV71" s="4">
        <f>'70'!DV1</f>
        <v>51.942386235650986</v>
      </c>
      <c r="DW71" s="4">
        <f>'70'!DW1</f>
        <v>57.645177737845962</v>
      </c>
      <c r="DX71" s="4">
        <f>'70'!DX1</f>
        <v>84.18895573956037</v>
      </c>
      <c r="DY71" s="4">
        <f>'70'!DY1</f>
        <v>66.578446134481908</v>
      </c>
      <c r="DZ71" s="4">
        <f>'70'!DZ1</f>
        <v>72.740913124017368</v>
      </c>
      <c r="EA71" s="4">
        <f>'70'!EA1</f>
        <v>11.882788223901953</v>
      </c>
      <c r="EB71" s="4">
        <f>'70'!EB1</f>
        <v>12.21311326743448</v>
      </c>
      <c r="EC71" s="4">
        <f>'70'!EC1</f>
        <v>5.0047132980309206</v>
      </c>
      <c r="ED71" s="4">
        <f>'70'!ED1</f>
        <v>9.8505949918477604</v>
      </c>
      <c r="EE71" s="4">
        <f>'70'!EE1</f>
        <v>9.8925145136204744</v>
      </c>
      <c r="EF71" s="4">
        <f>'70'!EF1</f>
        <v>30.716696546506736</v>
      </c>
      <c r="EG71" s="4">
        <f>'70'!EG1</f>
        <v>29.88590967818584</v>
      </c>
      <c r="EH71" s="4">
        <f>'70'!EH1</f>
        <v>72.931250655978118</v>
      </c>
      <c r="EI71" s="4">
        <f>'70'!EI1</f>
        <v>37.053599331011966</v>
      </c>
      <c r="EJ71" s="4">
        <f>'70'!EJ1</f>
        <v>36.896584735604989</v>
      </c>
      <c r="EK71" s="4">
        <f>'70'!EK1</f>
        <v>0.12938295503101085</v>
      </c>
      <c r="EL71" s="4">
        <f>'70'!EL1</f>
        <v>0.11625981943570785</v>
      </c>
      <c r="EM71" s="4">
        <f>'70'!EM1</f>
        <v>0.21351571563142702</v>
      </c>
      <c r="EN71" s="4">
        <f>'70'!EN1</f>
        <v>0.13304572517034963</v>
      </c>
      <c r="EO71" s="4">
        <f>'70'!EO1</f>
        <v>0.10961317360827801</v>
      </c>
      <c r="EP71" s="4">
        <f>'70'!EP1</f>
        <v>0.85390095945928446</v>
      </c>
      <c r="EQ71" s="4">
        <f>'70'!EQ1</f>
        <v>0.87261956184335221</v>
      </c>
      <c r="ER71" s="4">
        <f>'70'!ER1</f>
        <v>0.78641613332162141</v>
      </c>
      <c r="ES71" s="4">
        <f>'70'!ES1</f>
        <v>0.86668908889226659</v>
      </c>
      <c r="ET71" s="4">
        <f>'70'!ET1</f>
        <v>0.89019970127413661</v>
      </c>
      <c r="EU71" s="4">
        <f>'70'!EU1</f>
        <v>1.171096002320023</v>
      </c>
      <c r="EV71" s="4">
        <f>'70'!EV1</f>
        <v>1.1459747680736894</v>
      </c>
      <c r="EW71" s="4">
        <f>'70'!EW1</f>
        <v>1.2715914102324615</v>
      </c>
      <c r="EX71" s="4">
        <f>'70'!EX1</f>
        <v>1.153816302542958</v>
      </c>
      <c r="EY71" s="4">
        <f>'70'!EY1</f>
        <v>1.1233434459354537</v>
      </c>
      <c r="EZ71" s="4">
        <f>'70'!EZ1</f>
        <v>0.15151986140516813</v>
      </c>
      <c r="FA71" s="4">
        <f>'70'!FA1</f>
        <v>0.13323081961412431</v>
      </c>
      <c r="FB71" s="4">
        <f>'70'!FB1</f>
        <v>0.27150474994655949</v>
      </c>
      <c r="FC71" s="4">
        <f>'70'!FC1</f>
        <v>0.15351032668519934</v>
      </c>
      <c r="FD71" s="4">
        <f>'70'!FD1</f>
        <v>0.12313324016104414</v>
      </c>
      <c r="FE71" s="4">
        <f>'70'!FE1</f>
        <v>7.077243016946716E-2</v>
      </c>
      <c r="FF71" s="4">
        <f>'70'!FF1</f>
        <v>7.2006140989842579E-2</v>
      </c>
      <c r="FG71" s="4">
        <f>'70'!FG1</f>
        <v>5.3834937887751309E-2</v>
      </c>
      <c r="FH71" s="4">
        <f>'70'!FH1</f>
        <v>7.8414562668789517E-2</v>
      </c>
      <c r="FI71" s="4">
        <f>'70'!FI1</f>
        <v>9.6825773391535391E-2</v>
      </c>
      <c r="FJ71" s="4">
        <f>'70'!FJ1</f>
        <v>0.7143571973629893</v>
      </c>
      <c r="FK71" s="4">
        <f>'70'!FK1</f>
        <v>0.80437085905604133</v>
      </c>
      <c r="FL71" s="4">
        <f>'70'!FL1</f>
        <v>0.26503007433467629</v>
      </c>
      <c r="FM71" s="4">
        <f>'70'!FM1</f>
        <v>0.76259115216334472</v>
      </c>
      <c r="FN71" s="4">
        <f>'70'!FN1</f>
        <v>0.94155734301225757</v>
      </c>
      <c r="FO71" s="4">
        <f>'70'!FO1</f>
        <v>0.10823930353822446</v>
      </c>
      <c r="FP71" s="4">
        <f>'70'!FP1</f>
        <v>0.10716698882575365</v>
      </c>
      <c r="FQ71" s="4">
        <f>'70'!FQ1</f>
        <v>7.1956924060554359E-2</v>
      </c>
      <c r="FR71" s="4">
        <f>'70'!FR1</f>
        <v>0.11706561689583761</v>
      </c>
      <c r="FS71" s="4">
        <f>'70'!FS1</f>
        <v>0.11593700644252293</v>
      </c>
      <c r="FT71">
        <f>IFERROR('70'!FT1,0)</f>
        <v>0</v>
      </c>
      <c r="FU71">
        <f>IFERROR('70'!FU1,0)</f>
        <v>0</v>
      </c>
      <c r="FV71">
        <f>IFERROR('70'!FV1,0)</f>
        <v>0</v>
      </c>
      <c r="FW71">
        <f>IFERROR('70'!FW1,0)</f>
        <v>0</v>
      </c>
      <c r="FX71">
        <f>IFERROR('70'!FX1,0)</f>
        <v>0</v>
      </c>
      <c r="FY71" s="4">
        <f>'70'!FY1</f>
        <v>0.58239567013245974</v>
      </c>
      <c r="FZ71" s="4">
        <f>'70'!FZ1</f>
        <v>0.5527280909358171</v>
      </c>
      <c r="GA71" s="4">
        <f>'70'!GA1</f>
        <v>0.4456200079358108</v>
      </c>
      <c r="GB71" s="4">
        <f>'70'!GB1</f>
        <v>0.51707053622536925</v>
      </c>
      <c r="GC71" s="4">
        <f>'70'!GC1</f>
        <v>0.56753699514149014</v>
      </c>
      <c r="GD71" s="4">
        <f>'70'!GD1</f>
        <v>6.8032914244280152E-2</v>
      </c>
      <c r="GE71" s="4">
        <f>'70'!GE1</f>
        <v>5.2209917075758498E-2</v>
      </c>
      <c r="GF71" s="4">
        <f>'70'!GF1</f>
        <v>1.9518459846917604E-2</v>
      </c>
      <c r="GG71" s="4">
        <f>'70'!GG1</f>
        <v>5.8842172325583648E-2</v>
      </c>
      <c r="GH71" s="4">
        <f>'70'!GH1</f>
        <v>6.852488089739138E-2</v>
      </c>
      <c r="GI71" s="4">
        <f>'70'!GI1</f>
        <v>8.5176289313876552E-2</v>
      </c>
      <c r="GJ71" s="4">
        <f>'70'!GJ1</f>
        <v>6.7763344824584598E-2</v>
      </c>
      <c r="GK71" s="4">
        <f>'70'!GK1</f>
        <v>2.6586480649646069E-2</v>
      </c>
      <c r="GL71" s="4">
        <f>'70'!GL1</f>
        <v>7.3679648919690699E-2</v>
      </c>
      <c r="GM71" s="4">
        <f>'70'!GM1</f>
        <v>8.7341912991877754E-2</v>
      </c>
      <c r="GN71" s="4">
        <f>'70'!GN1</f>
        <v>5.9270241224378808E-2</v>
      </c>
      <c r="GO71" s="4">
        <f>'70'!GO1</f>
        <v>6.0144300333897768E-2</v>
      </c>
      <c r="GP71" s="4">
        <f>'70'!GP1</f>
        <v>5.5459807541443411E-2</v>
      </c>
      <c r="GQ71" s="4">
        <f>'70'!GQ1</f>
        <v>5.902004094212155E-2</v>
      </c>
      <c r="GR71" s="4">
        <f>'70'!GR1</f>
        <v>6.1532133260056708E-2</v>
      </c>
      <c r="GS71" s="4">
        <f>'70'!GS1</f>
        <v>1.3307188823140967</v>
      </c>
      <c r="GT71" s="4">
        <f>'70'!GT1</f>
        <v>1.3271229114965617</v>
      </c>
      <c r="GU71" s="4">
        <f>'70'!GU1</f>
        <v>1.0677815168302796</v>
      </c>
      <c r="GV71" s="4">
        <f>'70'!GV1</f>
        <v>1.3090822949579097</v>
      </c>
      <c r="GW71" s="4">
        <f>'70'!GW1</f>
        <v>1.0829824034956994</v>
      </c>
      <c r="GX71" s="4">
        <f>'70'!GX1</f>
        <v>2.0927952506118013</v>
      </c>
      <c r="GY71" s="4">
        <f>'70'!GY1</f>
        <v>2.0007978251479379</v>
      </c>
      <c r="GZ71" s="4">
        <f>'70'!GZ1</f>
        <v>1.5075849495227911</v>
      </c>
      <c r="HA71" s="4">
        <f>'70'!HA1</f>
        <v>1.9807541111905229</v>
      </c>
      <c r="HB71" s="4">
        <f>'70'!HB1</f>
        <v>1.842995857960235</v>
      </c>
      <c r="HC71" s="4">
        <f>'70'!HC1</f>
        <v>0.12938295503101085</v>
      </c>
      <c r="HD71" s="4">
        <f>'70'!HD1</f>
        <v>0.11625981943570785</v>
      </c>
      <c r="HE71" s="4">
        <f>'70'!HE1</f>
        <v>0.21351571563142702</v>
      </c>
      <c r="HF71" s="4">
        <f>'70'!HF1</f>
        <v>0.13304572517034963</v>
      </c>
      <c r="HG71" s="4">
        <f>'70'!HG1</f>
        <v>0.10961317360827801</v>
      </c>
      <c r="HH71" s="4">
        <f>'70'!HH1</f>
        <v>8.5176289313876552E-2</v>
      </c>
      <c r="HI71" s="4">
        <f>'70'!HI1</f>
        <v>6.7763344824584598E-2</v>
      </c>
      <c r="HJ71" s="4">
        <f>'70'!HJ1</f>
        <v>2.6586480649646069E-2</v>
      </c>
      <c r="HK71" s="4">
        <f>'70'!HK1</f>
        <v>7.3679648919690699E-2</v>
      </c>
      <c r="HL71" s="4">
        <f>'70'!HL1</f>
        <v>8.7341912991877754E-2</v>
      </c>
      <c r="HM71" s="4">
        <f>'70'!HM1</f>
        <v>1.3327307039919203</v>
      </c>
      <c r="HN71" s="4">
        <f>'70'!HN1</f>
        <v>1.3366832602743777</v>
      </c>
      <c r="HO71" s="4">
        <f>'70'!HO1</f>
        <v>1.0900366198292286</v>
      </c>
      <c r="HP71" s="4">
        <f>'70'!HP1</f>
        <v>1.3388623523286236</v>
      </c>
      <c r="HQ71" s="4">
        <f>'70'!HQ1</f>
        <v>1.1170644620742904</v>
      </c>
      <c r="HR71" s="4">
        <f>'70'!HR1</f>
        <v>6.3873517786561269</v>
      </c>
      <c r="HS71" s="4">
        <f>'70'!HS1</f>
        <v>6.4642712172628229</v>
      </c>
      <c r="HT71" s="4">
        <f>'70'!HT1</f>
        <v>3.1342143629097188</v>
      </c>
      <c r="HU71" s="4">
        <f>'70'!HU1</f>
        <v>4.9737299930410579</v>
      </c>
      <c r="HV71" s="4">
        <f>'70'!HV1</f>
        <v>6.3506095138193555</v>
      </c>
      <c r="HW71" s="4">
        <f>'70'!HW1</f>
        <v>1.1241654060967858</v>
      </c>
      <c r="HX71" s="4">
        <f>'70'!HX1</f>
        <v>1.0478140754033363</v>
      </c>
      <c r="HY71" s="4">
        <f>'70'!HY1</f>
        <v>0.68927103842660198</v>
      </c>
      <c r="HZ71" s="4">
        <f>'70'!HZ1</f>
        <v>1.0532739985475335</v>
      </c>
      <c r="IA71" s="4">
        <f>'70'!IA1</f>
        <v>1.0301182931255404</v>
      </c>
      <c r="IB71" s="4">
        <f>'70'!IB1</f>
        <v>7.7289933574350442</v>
      </c>
      <c r="IC71" s="4">
        <f>'70'!IC1</f>
        <v>8.6014239902807006</v>
      </c>
      <c r="ID71" s="4">
        <f>'70'!ID1</f>
        <v>4.6834959995460475</v>
      </c>
      <c r="IE71" s="4">
        <f>'70'!IE1</f>
        <v>7.5162129314535733</v>
      </c>
      <c r="IF71" s="4">
        <f>'70'!IF1</f>
        <v>9.1229910336660467</v>
      </c>
      <c r="IG71" s="4">
        <f>'70'!IG1</f>
        <v>300.72000000000003</v>
      </c>
      <c r="IH71" s="4">
        <f>'70'!IH1</f>
        <v>37.782967032967036</v>
      </c>
      <c r="II71" s="4">
        <f>'70'!II1</f>
        <v>22.448849104859335</v>
      </c>
      <c r="IJ71" s="4">
        <f>'70'!IJ1</f>
        <v>75.943333333333328</v>
      </c>
      <c r="IK71" s="4">
        <f>'70'!IK1</f>
        <v>106.60493827160494</v>
      </c>
      <c r="IL71" s="4">
        <f>'70'!IL1</f>
        <v>8.5176289313876552E-2</v>
      </c>
      <c r="IM71" s="4">
        <f>'70'!IM1</f>
        <v>6.7763344824584598E-2</v>
      </c>
      <c r="IN71" s="4">
        <f>'70'!IN1</f>
        <v>2.6586480649646069E-2</v>
      </c>
      <c r="IO71" s="4">
        <f>'70'!IO1</f>
        <v>7.3679648919690699E-2</v>
      </c>
      <c r="IP71" s="4">
        <f>'70'!IP1</f>
        <v>8.7341912991877754E-2</v>
      </c>
      <c r="IQ71" s="4">
        <f>'70'!IQ1</f>
        <v>1.3327307039919203</v>
      </c>
      <c r="IR71" s="4">
        <f>'70'!IR1</f>
        <v>1.3366832602743777</v>
      </c>
      <c r="IS71" s="4">
        <f>'70'!IS1</f>
        <v>1.0900366198292286</v>
      </c>
      <c r="IT71" s="4">
        <f>'70'!IT1</f>
        <v>1.3388623523286236</v>
      </c>
      <c r="IU71" s="4">
        <f>'70'!IU1</f>
        <v>1.1170644620742904</v>
      </c>
      <c r="IV71" s="4">
        <f>'70'!IV1</f>
        <v>6.3873517786561269</v>
      </c>
      <c r="IW71" s="4">
        <f>'70'!IW1</f>
        <v>6.4642712172628229</v>
      </c>
      <c r="IX71" s="4">
        <f>'70'!IX1</f>
        <v>3.1342143629097188</v>
      </c>
      <c r="IY71" s="4">
        <f>'70'!IY1</f>
        <v>4.9737299930410579</v>
      </c>
      <c r="IZ71" s="4">
        <f>'70'!IZ1</f>
        <v>6.3506095138193555</v>
      </c>
      <c r="JA71" s="4">
        <f>'70'!JA1</f>
        <v>14.222195298494308</v>
      </c>
      <c r="JB71" s="4">
        <f>'70'!JB1</f>
        <v>3.7576240059788173</v>
      </c>
      <c r="JC71" s="4">
        <f>'70'!JC1</f>
        <v>2.1220144311079849</v>
      </c>
      <c r="JD71" s="4">
        <f>'70'!JD1</f>
        <v>5.0324620315501916</v>
      </c>
      <c r="JE71" s="4">
        <f>'70'!JE1</f>
        <v>6.5987050574482868</v>
      </c>
      <c r="JF71" s="4">
        <f>'70'!JF1</f>
        <v>0.85390095945928446</v>
      </c>
      <c r="JG71" s="4">
        <f>'70'!JG1</f>
        <v>0.87261956184335221</v>
      </c>
      <c r="JH71" s="4">
        <f>'70'!JH1</f>
        <v>0.78641613332162141</v>
      </c>
      <c r="JI71" s="4">
        <f>'70'!JI1</f>
        <v>0.86668908889226659</v>
      </c>
      <c r="JJ71" s="4">
        <f>'70'!JJ1</f>
        <v>0.89019970127413661</v>
      </c>
      <c r="JK71" s="4">
        <f>'70'!JK1</f>
        <v>0.68939672533053142</v>
      </c>
      <c r="JL71" s="4">
        <f>'70'!JL1</f>
        <v>0.40819122218514553</v>
      </c>
      <c r="JM71" s="4">
        <f>'70'!JM1</f>
        <v>3.1015121102636156</v>
      </c>
      <c r="JN71" s="4">
        <f>'70'!JN1</f>
        <v>0.48210244477735631</v>
      </c>
      <c r="JO71" s="4">
        <f>'70'!JO1</f>
        <v>-0.18709266428186408</v>
      </c>
      <c r="JP71" s="4">
        <f>'70'!JP1</f>
        <v>8.5176289313876552E-2</v>
      </c>
      <c r="JQ71" s="4">
        <f>'70'!JQ1</f>
        <v>6.7763344824584598E-2</v>
      </c>
      <c r="JR71" s="4">
        <f>'70'!JR1</f>
        <v>2.6586480649646069E-2</v>
      </c>
      <c r="JS71" s="4">
        <f>'70'!JS1</f>
        <v>7.3679648919690699E-2</v>
      </c>
      <c r="JT71" s="4">
        <f>'70'!JT1</f>
        <v>8.7341912991877754E-2</v>
      </c>
      <c r="JU71" s="4">
        <f>'70'!JU1</f>
        <v>6.8600445203134436E-2</v>
      </c>
      <c r="JV71" s="4">
        <f>'70'!JV1</f>
        <v>6.9488989450766175E-2</v>
      </c>
      <c r="JW71" s="4">
        <f>'70'!JW1</f>
        <v>5.1864642513599457E-2</v>
      </c>
      <c r="JX71" s="4">
        <f>'70'!JX1</f>
        <v>7.5743967860781553E-2</v>
      </c>
      <c r="JY71" s="4">
        <f>'70'!JY1</f>
        <v>9.3407993408756287E-2</v>
      </c>
      <c r="JZ71" s="4">
        <f>'70'!JZ1</f>
        <v>4</v>
      </c>
      <c r="KA71" s="4">
        <f>'70'!KA1</f>
        <v>4</v>
      </c>
      <c r="KB71" s="4">
        <f>'70'!KB1</f>
        <v>4</v>
      </c>
      <c r="KC71" s="4">
        <f>'70'!KC1</f>
        <v>4</v>
      </c>
      <c r="KD71" s="4">
        <f>'70'!KD1</f>
        <v>4</v>
      </c>
      <c r="KE71" s="4">
        <f>'70'!KE1</f>
        <v>0</v>
      </c>
      <c r="KF71" s="4">
        <f>'70'!KF1</f>
        <v>0</v>
      </c>
      <c r="KG71" s="4">
        <f>'70'!KG1</f>
        <v>1</v>
      </c>
      <c r="KH71" s="4">
        <f>'70'!KH1</f>
        <v>0</v>
      </c>
      <c r="KI71" s="4">
        <f>'70'!KI1</f>
        <v>0</v>
      </c>
      <c r="KJ71" s="4">
        <f>'70'!KJ1</f>
        <v>2</v>
      </c>
      <c r="KK71" s="4">
        <f>'70'!KK1</f>
        <v>1</v>
      </c>
      <c r="KL71" s="4">
        <f>'70'!KL1</f>
        <v>1</v>
      </c>
      <c r="KM71" s="4">
        <f>'70'!KM1</f>
        <v>1</v>
      </c>
      <c r="KN71" s="4">
        <f>'70'!KN1</f>
        <v>2</v>
      </c>
      <c r="KO71" s="4">
        <f>'70'!KO1</f>
        <v>2</v>
      </c>
      <c r="KP71" s="4">
        <f>'70'!KP1</f>
        <v>2</v>
      </c>
      <c r="KQ71" s="4">
        <f>'70'!KQ1</f>
        <v>2</v>
      </c>
      <c r="KR71" s="4">
        <f>'70'!KR1</f>
        <v>2</v>
      </c>
      <c r="KS71" s="4">
        <f>'70'!KS1</f>
        <v>3</v>
      </c>
      <c r="KT71" s="4">
        <f>'70'!KT1</f>
        <v>2</v>
      </c>
      <c r="KU71" s="4">
        <f>'70'!KU1</f>
        <v>2</v>
      </c>
      <c r="KV71" s="4">
        <f>'70'!KV1</f>
        <v>2.5</v>
      </c>
      <c r="KW71" s="4">
        <f>'70'!KW1</f>
        <v>2</v>
      </c>
      <c r="KX71" s="4">
        <f>'70'!KX1</f>
        <v>2</v>
      </c>
      <c r="KY71" s="4">
        <f>'70'!KY1</f>
        <v>2</v>
      </c>
      <c r="KZ71" s="4">
        <f>'70'!KZ1</f>
        <v>1.5</v>
      </c>
      <c r="LA71" s="4">
        <f>'70'!LA1</f>
        <v>1.5</v>
      </c>
      <c r="LB71" s="4">
        <f>'70'!LB1</f>
        <v>1.5</v>
      </c>
      <c r="LC71" s="4">
        <f>'70'!LC1</f>
        <v>2.5</v>
      </c>
      <c r="LD71" s="4">
        <f>'70'!LD1</f>
        <v>2</v>
      </c>
      <c r="LE71" s="4">
        <f>'70'!LE1</f>
        <v>1.75</v>
      </c>
      <c r="LF71" s="4">
        <f>'70'!LF1</f>
        <v>2</v>
      </c>
      <c r="LG71" s="4">
        <f>'70'!LG1</f>
        <v>1.75</v>
      </c>
      <c r="LH71" s="4">
        <f>'70'!LH1</f>
        <v>2.25</v>
      </c>
      <c r="LI71" s="4">
        <f>'70'!LI1</f>
        <v>2.7589685395138686</v>
      </c>
      <c r="LJ71" s="4">
        <f>'70'!LJ1</f>
        <v>2.5211563008621956</v>
      </c>
      <c r="LK71" s="4">
        <f>'70'!LK1</f>
        <v>2.2756291988588306</v>
      </c>
      <c r="LL71" s="4">
        <f>'70'!LL1</f>
        <v>2.4565512310484534</v>
      </c>
      <c r="LM71" s="4">
        <f>'70'!LM1</f>
        <v>2.7273826002520507</v>
      </c>
      <c r="LN71" s="4">
        <f>'70'!LN1</f>
        <v>1.1523152142175477</v>
      </c>
      <c r="LO71" s="4">
        <f>'70'!LO1</f>
        <v>1.3812538940874068</v>
      </c>
      <c r="LP71" s="4">
        <f>'70'!LP1</f>
        <v>0.65901401828283335</v>
      </c>
      <c r="LQ71" s="4">
        <f>'70'!LQ1</f>
        <v>1.1951548078319483</v>
      </c>
      <c r="LR71" s="4">
        <f>'70'!LR1</f>
        <v>1.5637177578106241</v>
      </c>
      <c r="LS71" s="4">
        <f>'70'!LS1</f>
        <v>0.65297775504654865</v>
      </c>
      <c r="LT71" s="4">
        <f>'70'!LT1</f>
        <v>0.64936135687643814</v>
      </c>
      <c r="LU71" s="4">
        <f>'70'!LU1</f>
        <v>0.52557027281621327</v>
      </c>
      <c r="LV71" s="4">
        <f>'70'!LV1</f>
        <v>0.64694292357794037</v>
      </c>
      <c r="LW71" s="4">
        <f>'70'!LW1</f>
        <v>0.53295256462559804</v>
      </c>
      <c r="LX71" s="4">
        <f>'70'!LX1</f>
        <v>0.63738459118125934</v>
      </c>
      <c r="LY71" s="4">
        <f>'70'!LY1</f>
        <v>0.47864998089631122</v>
      </c>
      <c r="LZ71" s="4">
        <f>'70'!LZ1</f>
        <v>0.19855604705846103</v>
      </c>
      <c r="MA71" s="4">
        <f>'70'!MA1</f>
        <v>0.54314446165040398</v>
      </c>
      <c r="MB71" s="4">
        <f>'70'!MB1</f>
        <v>0.6158158067167373</v>
      </c>
      <c r="MC71" s="4">
        <f>'70'!MC1</f>
        <v>1.1639248872375645</v>
      </c>
      <c r="MD71" s="4">
        <f>'70'!MD1</f>
        <v>1.1341616199526676</v>
      </c>
      <c r="ME71" s="4">
        <f>'70'!ME1</f>
        <v>0.7254720815797927</v>
      </c>
      <c r="MF71" s="4">
        <f>'70'!MF1</f>
        <v>1.0880322437712218</v>
      </c>
      <c r="MG71" s="4">
        <f>'70'!MG1</f>
        <v>1.2768056524963234</v>
      </c>
      <c r="MH71" s="4">
        <f>'70'!MH1</f>
        <v>2.7589685395138686</v>
      </c>
      <c r="MI71" s="4">
        <f>'70'!MI1</f>
        <v>2.5211563008621956</v>
      </c>
      <c r="MJ71" s="4">
        <f>'70'!MJ1</f>
        <v>2.2756291988588306</v>
      </c>
      <c r="MK71" s="4">
        <f>'70'!MK1</f>
        <v>2.4565512310484534</v>
      </c>
      <c r="ML71" s="4">
        <f>'70'!ML1</f>
        <v>2.7273826002520507</v>
      </c>
      <c r="MM71" s="4">
        <f>'70'!MM1</f>
        <v>1.7078019189185689</v>
      </c>
      <c r="MN71" s="4">
        <f>'70'!MN1</f>
        <v>1.7452391236867044</v>
      </c>
      <c r="MO71" s="4">
        <f>'70'!MO1</f>
        <v>1.5728322666432428</v>
      </c>
      <c r="MP71" s="4">
        <f>'70'!MP1</f>
        <v>1.7333781777845332</v>
      </c>
      <c r="MQ71" s="4">
        <f>'70'!MQ1</f>
        <v>1.7803994025482732</v>
      </c>
      <c r="MR71" s="4">
        <f>'70'!MR1</f>
        <v>6.5997948435682208</v>
      </c>
      <c r="MS71" s="4">
        <f>'70'!MS1</f>
        <v>7.5057708336276434</v>
      </c>
      <c r="MT71" s="4">
        <f>'70'!MT1</f>
        <v>3.6831768143902854</v>
      </c>
      <c r="MU71" s="4">
        <f>'70'!MU1</f>
        <v>6.5142197374817696</v>
      </c>
      <c r="MV71" s="4">
        <f>'70'!MV1</f>
        <v>8.1212838928961411</v>
      </c>
      <c r="MW71" s="4">
        <f>'70'!MW1</f>
        <v>1.8500658761528326</v>
      </c>
      <c r="MX71" s="4">
        <f>'70'!MX1</f>
        <v>1.9772004741106366</v>
      </c>
      <c r="MY71" s="4">
        <f>'70'!MY1</f>
        <v>0.95786289883875275</v>
      </c>
      <c r="MZ71" s="4">
        <f>'70'!MZ1</f>
        <v>1.5370166020479172</v>
      </c>
      <c r="NA71" s="4">
        <f>'70'!NA1</f>
        <v>1.8855544430140339</v>
      </c>
      <c r="NB71" s="4">
        <f>'70'!NB1</f>
        <v>0.15309372483429351</v>
      </c>
      <c r="NC71" s="4">
        <f>'70'!NC1</f>
        <v>0.18205055755634988</v>
      </c>
      <c r="ND71" s="4">
        <f>'70'!ND1</f>
        <v>0.180120653652003</v>
      </c>
      <c r="NE71" s="4">
        <f>'70'!NE1</f>
        <v>0.20558649932101011</v>
      </c>
      <c r="NF71" s="4">
        <f>'70'!NF1</f>
        <v>0.20272274140108232</v>
      </c>
      <c r="NG71" s="4">
        <f>'70'!NG1</f>
        <v>1.4975446161216912</v>
      </c>
      <c r="NH71" s="4">
        <f>'70'!NH1</f>
        <v>1.8505252561334005</v>
      </c>
      <c r="NI71" s="4">
        <f>'70'!NI1</f>
        <v>0.50101183007057426</v>
      </c>
      <c r="NJ71" s="4">
        <f>'70'!NJ1</f>
        <v>1.5168008748384532</v>
      </c>
      <c r="NK71" s="4">
        <f>'70'!NK1</f>
        <v>2.7169853303453646</v>
      </c>
      <c r="NL71" s="4">
        <f>'70'!NL1</f>
        <v>1.1523152142175477</v>
      </c>
      <c r="NM71" s="4">
        <f>'70'!NM1</f>
        <v>1.3812538940874071</v>
      </c>
      <c r="NN71" s="4">
        <f>'70'!NN1</f>
        <v>0.65901401828283335</v>
      </c>
      <c r="NO71" s="4">
        <f>'70'!NO1</f>
        <v>1.1951548078319483</v>
      </c>
      <c r="NP71" s="4">
        <f>'70'!NP1</f>
        <v>1.5637177578106238</v>
      </c>
      <c r="NQ71" s="4">
        <f>'70'!NQ1</f>
        <v>2.5549407114624509</v>
      </c>
      <c r="NR71" s="4">
        <f>'70'!NR1</f>
        <v>2.585708486905129</v>
      </c>
      <c r="NS71" s="4">
        <f>'70'!NS1</f>
        <v>1.2536857451638874</v>
      </c>
      <c r="NT71" s="4">
        <f>'70'!NT1</f>
        <v>1.9894919972164231</v>
      </c>
      <c r="NU71" s="4">
        <f>'70'!NU1</f>
        <v>2.5402438055277421</v>
      </c>
      <c r="NV71" s="4">
        <f>'70'!NV1</f>
        <v>1.939377581541091</v>
      </c>
      <c r="NW71" s="4">
        <f>'70'!NW1</f>
        <v>1.840584542816271</v>
      </c>
      <c r="NX71" s="4">
        <f>'70'!NX1</f>
        <v>1.4839146264262499</v>
      </c>
      <c r="NY71" s="4">
        <f>'70'!NY1</f>
        <v>1.7218448856304795</v>
      </c>
      <c r="NZ71" s="4">
        <f>'70'!NZ1</f>
        <v>1.8898981938211623</v>
      </c>
      <c r="OA71" s="4">
        <f>'70'!OA1</f>
        <v>0.66535944115704837</v>
      </c>
      <c r="OB71" s="4">
        <f>'70'!OB1</f>
        <v>0.66356145574828085</v>
      </c>
      <c r="OC71" s="4">
        <f>'70'!OC1</f>
        <v>0.53389075841513978</v>
      </c>
      <c r="OD71" s="4">
        <f>'70'!OD1</f>
        <v>0.65454114747895487</v>
      </c>
      <c r="OE71" s="4">
        <f>'70'!OE1</f>
        <v>0.5414912017478497</v>
      </c>
      <c r="OF71" s="4">
        <f>'70'!OF1</f>
        <v>0.38959989082245189</v>
      </c>
      <c r="OG71" s="4">
        <f>'70'!OG1</f>
        <v>0.38021234267688792</v>
      </c>
      <c r="OH71" s="4">
        <f>'70'!OH1</f>
        <v>0.33944545120159303</v>
      </c>
      <c r="OI71" s="4">
        <f>'70'!OI1</f>
        <v>0.37761012332319632</v>
      </c>
      <c r="OJ71" s="4">
        <f>'70'!OJ1</f>
        <v>0.30414029625757971</v>
      </c>
      <c r="OK71" s="4">
        <f>'70'!OK1</f>
        <v>0.98280429393978463</v>
      </c>
      <c r="OL71" s="4">
        <f>'70'!OL1</f>
        <v>0.81675255307879269</v>
      </c>
      <c r="OM71" s="4">
        <f>'70'!OM1</f>
        <v>0.7010072987317284</v>
      </c>
      <c r="ON71" s="4">
        <f>'70'!ON1</f>
        <v>0.96937057564345008</v>
      </c>
      <c r="OO71" s="4">
        <f>'70'!OO1</f>
        <v>0.99916252860322852</v>
      </c>
      <c r="OP71" s="4">
        <f>'70'!OP1</f>
        <v>2.0807777794278528</v>
      </c>
      <c r="OQ71" s="4">
        <f>'70'!OQ1</f>
        <v>1.926687798876316</v>
      </c>
      <c r="OR71" s="4">
        <f>'70'!OR1</f>
        <v>1.0430391220601802</v>
      </c>
      <c r="OS71" s="4">
        <f>'70'!OS1</f>
        <v>1.8547778751860384</v>
      </c>
      <c r="OT71" s="4">
        <f>'70'!OT1</f>
        <v>2.533090709674203</v>
      </c>
      <c r="OU71" s="4">
        <f>'70'!OU1</f>
        <v>3.0632035649502161</v>
      </c>
      <c r="OV71" s="4">
        <f>'70'!OV1</f>
        <v>2.4843152127473362</v>
      </c>
      <c r="OW71" s="4">
        <f>'70'!OW1</f>
        <v>1.9036299105088115</v>
      </c>
      <c r="OX71" s="4">
        <f>'70'!OX1</f>
        <v>2.928353140916808</v>
      </c>
      <c r="OY71" s="4">
        <f>'70'!OY1</f>
        <v>2.4310846996708668</v>
      </c>
      <c r="OZ71" s="4">
        <f>'70'!OZ1</f>
        <v>1.360658284885603</v>
      </c>
      <c r="PA71" s="4">
        <f>'70'!PA1</f>
        <v>1.0441983415151699</v>
      </c>
      <c r="PB71" s="4">
        <f>'70'!PB1</f>
        <v>0.39036919693835209</v>
      </c>
      <c r="PC71" s="4">
        <f>'70'!PC1</f>
        <v>1.1768434465116731</v>
      </c>
      <c r="PD71" s="4">
        <f>'70'!PD1</f>
        <v>1.3704976179478274</v>
      </c>
      <c r="PE71" s="4">
        <f>'70'!PE1</f>
        <v>2.083774331314864</v>
      </c>
      <c r="PF71" s="4">
        <f>'70'!PF1</f>
        <v>1.6080389300311602</v>
      </c>
      <c r="PG71" s="4">
        <f>'70'!PG1</f>
        <v>0.74275357098604455</v>
      </c>
      <c r="PH71" s="4">
        <f>'70'!PH1</f>
        <v>1.8190838845614066</v>
      </c>
      <c r="PI71" s="4">
        <f>'70'!PI1</f>
        <v>2.5715189473018283</v>
      </c>
      <c r="PJ71" s="4">
        <f>'70'!PJ1</f>
        <v>1.3294167890030697</v>
      </c>
      <c r="PK71" s="4">
        <f>'70'!PK1</f>
        <v>1.2261615256304927</v>
      </c>
      <c r="PL71" s="4">
        <f>'70'!PL1</f>
        <v>1.1115447445298994</v>
      </c>
      <c r="PM71" s="4">
        <f>'70'!PM1</f>
        <v>1.4854614597696039</v>
      </c>
      <c r="PN71" s="4">
        <f>'70'!PN1</f>
        <v>1.2551350245499182</v>
      </c>
      <c r="PO71" s="12">
        <f>'70'!PO1</f>
        <v>2.2831124524765638</v>
      </c>
      <c r="PP71" s="4">
        <f>'70'!PP1</f>
        <v>2.3763748783231535</v>
      </c>
      <c r="PQ71" s="4">
        <f>'70'!PQ1</f>
        <v>1.589338812127707</v>
      </c>
      <c r="PR71" s="4">
        <f>'70'!PR1</f>
        <v>2.1584128540075924</v>
      </c>
      <c r="PS71" s="4">
        <f>'70'!PS1</f>
        <v>2.5210640602521019</v>
      </c>
      <c r="PT71" s="4">
        <f>'70'!PT1</f>
        <v>1.484718987425927</v>
      </c>
      <c r="PU71" s="4">
        <f>'70'!PU1</f>
        <v>1.7071661843745491</v>
      </c>
      <c r="PV71" s="4">
        <f>'70'!PV1</f>
        <v>0.73552858833559764</v>
      </c>
      <c r="PW71" s="4">
        <f>'70'!PW1</f>
        <v>1.4278794823069485</v>
      </c>
      <c r="PX71" s="4">
        <f>'70'!PX1</f>
        <v>2.0665659074430289</v>
      </c>
      <c r="PY71" s="4">
        <f>'70'!PY1</f>
        <v>0.67925454197309498</v>
      </c>
      <c r="PZ71" s="4">
        <f>'70'!PZ1</f>
        <v>0.6201754505013205</v>
      </c>
      <c r="QA71" s="4">
        <f>'70'!QA1</f>
        <v>0.52478116944948705</v>
      </c>
      <c r="QB71" s="4">
        <f>'70'!QB1</f>
        <v>0.66717394881520031</v>
      </c>
      <c r="QC71" s="4">
        <f>'70'!QC1</f>
        <v>0.61493134220288592</v>
      </c>
      <c r="QD71" s="4">
        <f>'70'!QD1</f>
        <v>2.2720209931829576</v>
      </c>
      <c r="QE71" s="4">
        <f>'70'!QE1</f>
        <v>1.8699589786831641</v>
      </c>
      <c r="QF71" s="4">
        <f>'70'!QF1</f>
        <v>1.2125326714116247</v>
      </c>
      <c r="QG71" s="4">
        <f>'70'!QG1</f>
        <v>2.1114005074655808</v>
      </c>
      <c r="QH71" s="4">
        <f>'70'!QH1</f>
        <v>2.1468840245684446</v>
      </c>
      <c r="QI71" s="4">
        <f>'70'!QI1</f>
        <v>1.8787050302120598</v>
      </c>
      <c r="QJ71" s="4">
        <f>'70'!QJ1</f>
        <v>1.795948736505137</v>
      </c>
      <c r="QK71" s="4">
        <f>'70'!QK1</f>
        <v>1.0590197086754511</v>
      </c>
      <c r="QL71" s="4">
        <f>'70'!QL1</f>
        <v>1.7710433436155071</v>
      </c>
      <c r="QM71" s="4">
        <f>'70'!QM1</f>
        <v>2.054811934610119</v>
      </c>
    </row>
    <row r="72" spans="1:455" x14ac:dyDescent="0.25">
      <c r="A72" s="6" t="s">
        <v>552</v>
      </c>
      <c r="B72" s="4">
        <f>MEDIAN(KE2:KE101)</f>
        <v>0</v>
      </c>
      <c r="C72" s="4">
        <f t="shared" ref="C72:F72" si="54">MEDIAN(KF2:KF101)</f>
        <v>0</v>
      </c>
      <c r="D72" s="4">
        <f t="shared" si="54"/>
        <v>0</v>
      </c>
      <c r="E72" s="4">
        <f t="shared" si="54"/>
        <v>0</v>
      </c>
      <c r="F72" s="4">
        <f t="shared" si="54"/>
        <v>0</v>
      </c>
      <c r="N72">
        <f>IFERROR('71'!N1,0)</f>
        <v>45142</v>
      </c>
      <c r="O72" s="4">
        <f>'71'!O1</f>
        <v>-58968</v>
      </c>
      <c r="P72" s="4">
        <f>'71'!P1</f>
        <v>54977</v>
      </c>
      <c r="Q72" s="4">
        <f>'71'!Q1</f>
        <v>36394</v>
      </c>
      <c r="R72" s="4">
        <f>'71'!R1</f>
        <v>21608</v>
      </c>
      <c r="S72" s="4">
        <f>'71'!S1</f>
        <v>46180</v>
      </c>
      <c r="T72" s="4">
        <f>'71'!T1</f>
        <v>-59031</v>
      </c>
      <c r="U72" s="4">
        <f>'71'!U1</f>
        <v>67841</v>
      </c>
      <c r="V72" s="4">
        <f>'71'!V1</f>
        <v>45269</v>
      </c>
      <c r="W72" s="4">
        <f>'71'!W1</f>
        <v>26556</v>
      </c>
      <c r="X72" s="7">
        <f>'71'!X1</f>
        <v>0.14616623952953711</v>
      </c>
      <c r="Y72" s="7">
        <f>'71'!Y1</f>
        <v>-0.15236043034889124</v>
      </c>
      <c r="Z72" s="7">
        <f>'71'!Z1</f>
        <v>7.4447864826098317E-2</v>
      </c>
      <c r="AA72" s="7">
        <f>'71'!AA1</f>
        <v>0.11751313392922944</v>
      </c>
      <c r="AB72" s="7">
        <f>'71'!AB1</f>
        <v>0.14718884253782455</v>
      </c>
      <c r="AC72" s="7">
        <f>'71'!AC1</f>
        <v>-0.12869407185385107</v>
      </c>
      <c r="AD72" s="7">
        <f>'71'!AD1</f>
        <v>-0.25817453769845261</v>
      </c>
      <c r="AE72" s="7">
        <f>'71'!AE1</f>
        <v>9.1450157028967999E-2</v>
      </c>
      <c r="AF72" s="7">
        <f>'71'!AF1</f>
        <v>0.1409753538280889</v>
      </c>
      <c r="AG72" s="7">
        <f>'71'!AG1</f>
        <v>-0.15551675848737145</v>
      </c>
      <c r="AH72" s="7">
        <f>'71'!AH1</f>
        <v>0.16957532911376788</v>
      </c>
      <c r="AI72" s="7">
        <f>'71'!AI1</f>
        <v>0.12645147840589277</v>
      </c>
      <c r="AJ72" s="4">
        <f>'71'!AJ1</f>
        <v>108457</v>
      </c>
      <c r="AK72" s="4">
        <f>'71'!AK1</f>
        <v>21660</v>
      </c>
      <c r="AL72" s="4">
        <f>'71'!AL1</f>
        <v>160294</v>
      </c>
      <c r="AM72" s="4">
        <f>'71'!AM1</f>
        <v>69257</v>
      </c>
      <c r="AN72" s="4">
        <f>'71'!AN1</f>
        <v>93042</v>
      </c>
      <c r="AO72" s="4">
        <f>'71'!AO1</f>
        <v>2.5573918657198194</v>
      </c>
      <c r="AP72" s="4">
        <f>'71'!AP1</f>
        <v>2.4492143521464587</v>
      </c>
      <c r="AQ72" s="4">
        <f>'71'!AQ1</f>
        <v>1.8312191534795581</v>
      </c>
      <c r="AR72" s="4">
        <f>'71'!AR1</f>
        <v>0.53640197490228347</v>
      </c>
      <c r="AS72" s="4">
        <f>'71'!AS1</f>
        <v>2.383149349737367</v>
      </c>
      <c r="AT72" s="4">
        <f>'71'!AT1</f>
        <v>3.7436338856610001</v>
      </c>
      <c r="AU72" s="4">
        <f>'71'!AU1</f>
        <v>3.4084716171455609</v>
      </c>
      <c r="AV72" s="4">
        <f>'71'!AV1</f>
        <v>3.0217640320733103</v>
      </c>
      <c r="AW72" s="4">
        <f>'71'!AW1</f>
        <v>1.8707261880271548</v>
      </c>
      <c r="AX72" s="4">
        <f>'71'!AX1</f>
        <v>3.3078143872363137</v>
      </c>
      <c r="AY72" s="4">
        <f>'71'!AY1</f>
        <v>4.6915572770963347</v>
      </c>
      <c r="AZ72" s="4">
        <f>'71'!AZ1</f>
        <v>4.3718406839949742</v>
      </c>
      <c r="BA72" s="4">
        <f>'71'!BA1</f>
        <v>3.8843352707422962</v>
      </c>
      <c r="BB72" s="4">
        <f>'71'!BB1</f>
        <v>2.5668483851059452</v>
      </c>
      <c r="BC72" s="4">
        <f>'71'!BC1</f>
        <v>4.0683829105923994</v>
      </c>
      <c r="BD72" s="4">
        <f>'71'!BD1</f>
        <v>257320</v>
      </c>
      <c r="BE72" s="4">
        <f>'71'!BE1</f>
        <v>206650</v>
      </c>
      <c r="BF72" s="4">
        <f>'71'!BF1</f>
        <v>203960</v>
      </c>
      <c r="BG72" s="4">
        <f>'71'!BG1</f>
        <v>152329</v>
      </c>
      <c r="BH72" s="4">
        <f>'71'!BH1</f>
        <v>218475</v>
      </c>
      <c r="BI72" s="4">
        <f>'71'!BI1</f>
        <v>3.5084330794341674</v>
      </c>
      <c r="BJ72" s="4">
        <f>'71'!BJ1</f>
        <v>3.5256859424147109</v>
      </c>
      <c r="BK72" s="4">
        <f>'71'!BK1</f>
        <v>5.1898999803883115</v>
      </c>
      <c r="BL72" s="4">
        <f>'71'!BL1</f>
        <v>5.1521181127690721</v>
      </c>
      <c r="BM72" s="4">
        <f>'71'!BM1</f>
        <v>3.4551825151619178</v>
      </c>
      <c r="BN72" s="4">
        <f>'71'!BN1</f>
        <v>104.03504691013414</v>
      </c>
      <c r="BO72" s="4">
        <f>'71'!BO1</f>
        <v>103.52595380347881</v>
      </c>
      <c r="BP72" s="4">
        <f>'71'!BP1</f>
        <v>70.328908337206627</v>
      </c>
      <c r="BQ72" s="4">
        <f>'71'!BQ1</f>
        <v>70.844649134766456</v>
      </c>
      <c r="BR72" s="4">
        <f>'71'!BR1</f>
        <v>105.63841371572097</v>
      </c>
      <c r="BS72" s="4">
        <f>'71'!BS1</f>
        <v>0.10185400369582336</v>
      </c>
      <c r="BT72" s="4">
        <f>'71'!BT1</f>
        <v>-0.15249700659196291</v>
      </c>
      <c r="BU72" s="4">
        <f>'71'!BU1</f>
        <v>0.12051391093145808</v>
      </c>
      <c r="BV72" s="4">
        <f>'71'!BV1</f>
        <v>8.5717852272486392E-2</v>
      </c>
      <c r="BW72" s="4">
        <f>'71'!BW1</f>
        <v>5.6873335228409296E-2</v>
      </c>
      <c r="BX72" s="4">
        <f>'71'!BX1</f>
        <v>0.10419604560438445</v>
      </c>
      <c r="BY72" s="4">
        <f>'71'!BY1</f>
        <v>-0.15265993074430476</v>
      </c>
      <c r="BZ72" s="4">
        <f>'71'!BZ1</f>
        <v>0.14871281138477996</v>
      </c>
      <c r="CA72" s="4">
        <f>'71'!CA1</f>
        <v>0.10662091153825319</v>
      </c>
      <c r="CB72" s="4">
        <f>'71'!CB1</f>
        <v>6.9896718360127605E-2</v>
      </c>
      <c r="CC72" s="4">
        <f>'71'!CC1</f>
        <v>0.12355687908165779</v>
      </c>
      <c r="CD72" s="4">
        <f>'71'!CD1</f>
        <v>-0.18415299863840207</v>
      </c>
      <c r="CE72" s="4">
        <f>'71'!CE1</f>
        <v>0.14498880481880685</v>
      </c>
      <c r="CF72" s="4">
        <f>'71'!CF1</f>
        <v>0.11225648048759423</v>
      </c>
      <c r="CG72" s="4">
        <f>'71'!CG1</f>
        <v>7.5077307946214519E-2</v>
      </c>
      <c r="CH72" s="4">
        <f>'71'!CH1</f>
        <v>5.0002769193278611E-2</v>
      </c>
      <c r="CI72" s="4">
        <f>'71'!CI1</f>
        <v>-8.0935185147059427E-2</v>
      </c>
      <c r="CJ72" s="4">
        <f>'71'!CJ1</f>
        <v>5.1937022215672271E-2</v>
      </c>
      <c r="CK72" s="4">
        <f>'71'!CK1</f>
        <v>4.637259386583114E-2</v>
      </c>
      <c r="CL72" s="4">
        <f>'71'!CL1</f>
        <v>2.8624758402429024E-2</v>
      </c>
      <c r="CM72" s="4">
        <f>'71'!CM1</f>
        <v>0.94999723080672138</v>
      </c>
      <c r="CN72" s="4">
        <f>'71'!CN1</f>
        <v>1.0809351851470594</v>
      </c>
      <c r="CO72" s="4">
        <f>'71'!CO1</f>
        <v>0.94806297778432769</v>
      </c>
      <c r="CP72" s="4">
        <f>'71'!CP1</f>
        <v>0.95362740613416885</v>
      </c>
      <c r="CQ72" s="4">
        <f>'71'!CQ1</f>
        <v>0.97137524159757094</v>
      </c>
      <c r="CR72" s="4">
        <f>'71'!CR1</f>
        <v>5.2330359885699049E-2</v>
      </c>
      <c r="CS72" s="4">
        <f>'71'!CS1</f>
        <v>-7.2802516630204497E-2</v>
      </c>
      <c r="CT72" s="4">
        <f>'71'!CT1</f>
        <v>5.5826965550506459E-2</v>
      </c>
      <c r="CU72" s="4">
        <f>'71'!CU1</f>
        <v>4.8626671316356618E-2</v>
      </c>
      <c r="CV72" s="4">
        <f>'71'!CV1</f>
        <v>2.9935275080906147E-2</v>
      </c>
      <c r="CW72" s="4">
        <f>'71'!CW1</f>
        <v>2.0369672587956309</v>
      </c>
      <c r="CX72" s="4">
        <f>'71'!CX1</f>
        <v>1.8841867886615133</v>
      </c>
      <c r="CY72" s="4">
        <f>'71'!CY1</f>
        <v>2.3203854551193808</v>
      </c>
      <c r="CZ72" s="4">
        <f>'71'!CZ1</f>
        <v>1.8484592973274703</v>
      </c>
      <c r="DA72" s="4">
        <f>'71'!DA1</f>
        <v>1.9868581746207217</v>
      </c>
      <c r="DB72" s="4">
        <f>'71'!DB1</f>
        <v>179.18795622459265</v>
      </c>
      <c r="DC72" s="4">
        <f>'71'!DC1</f>
        <v>193.7175242903005</v>
      </c>
      <c r="DD72" s="4">
        <f>'71'!DD1</f>
        <v>157.30145144407538</v>
      </c>
      <c r="DE72" s="4">
        <f>'71'!DE1</f>
        <v>197.46174585922577</v>
      </c>
      <c r="DF72" s="4">
        <f>'71'!DF1</f>
        <v>183.70712346877809</v>
      </c>
      <c r="DG72" s="4">
        <f>'71'!DG1</f>
        <v>13.66311010215664</v>
      </c>
      <c r="DH72" s="4">
        <f>'71'!DH1</f>
        <v>12.340079943091359</v>
      </c>
      <c r="DI72" s="4">
        <f>'71'!DI1</f>
        <v>17.354406098860562</v>
      </c>
      <c r="DJ72" s="4">
        <f>'71'!DJ1</f>
        <v>11.596509892577981</v>
      </c>
      <c r="DK72" s="4">
        <f>'71'!DK1</f>
        <v>13.939339660966873</v>
      </c>
      <c r="DL72" s="4">
        <f>'71'!DL1</f>
        <v>26.714269099126042</v>
      </c>
      <c r="DM72" s="4">
        <f>'71'!DM1</f>
        <v>29.57841453890634</v>
      </c>
      <c r="DN72" s="4">
        <f>'71'!DN1</f>
        <v>21.032122788918993</v>
      </c>
      <c r="DO72" s="4">
        <f>'71'!DO1</f>
        <v>31.474987162612432</v>
      </c>
      <c r="DP72" s="4">
        <f>'71'!DP1</f>
        <v>26.18488456968144</v>
      </c>
      <c r="DQ72" s="4">
        <f>'71'!DQ1</f>
        <v>10.918161258722654</v>
      </c>
      <c r="DR72" s="4">
        <f>'71'!DR1</f>
        <v>12.392974995747576</v>
      </c>
      <c r="DS72" s="4">
        <f>'71'!DS1</f>
        <v>12.573580243980663</v>
      </c>
      <c r="DT72" s="4">
        <f>'71'!DT1</f>
        <v>6.0499448825574493</v>
      </c>
      <c r="DU72" s="4">
        <f>'71'!DU1</f>
        <v>11.46558218657918</v>
      </c>
      <c r="DV72" s="4">
        <f>'71'!DV1</f>
        <v>33.430537555799241</v>
      </c>
      <c r="DW72" s="4">
        <f>'71'!DW1</f>
        <v>29.452169485151316</v>
      </c>
      <c r="DX72" s="4">
        <f>'71'!DX1</f>
        <v>29.029122407258352</v>
      </c>
      <c r="DY72" s="4">
        <f>'71'!DY1</f>
        <v>60.331128148345414</v>
      </c>
      <c r="DZ72" s="4">
        <f>'71'!DZ1</f>
        <v>31.834406143566248</v>
      </c>
      <c r="EA72" s="4">
        <f>'71'!EA1</f>
        <v>12.249525101763908</v>
      </c>
      <c r="EB72" s="4">
        <f>'71'!EB1</f>
        <v>11.340872299358695</v>
      </c>
      <c r="EC72" s="4">
        <f>'71'!EC1</f>
        <v>14.356285516661467</v>
      </c>
      <c r="ED72" s="4">
        <f>'71'!ED1</f>
        <v>7.8960198804756825</v>
      </c>
      <c r="EE72" s="4">
        <f>'71'!EE1</f>
        <v>10.438361657701508</v>
      </c>
      <c r="EF72" s="4">
        <f>'71'!EF1</f>
        <v>29.797073516543161</v>
      </c>
      <c r="EG72" s="4">
        <f>'71'!EG1</f>
        <v>32.184473148563718</v>
      </c>
      <c r="EH72" s="4">
        <f>'71'!EH1</f>
        <v>25.42440379695654</v>
      </c>
      <c r="EI72" s="4">
        <f>'71'!EI1</f>
        <v>46.225820796440445</v>
      </c>
      <c r="EJ72" s="4">
        <f>'71'!EJ1</f>
        <v>34.967173199129391</v>
      </c>
      <c r="EK72" s="4">
        <f>'71'!EK1</f>
        <v>0.16628948811267072</v>
      </c>
      <c r="EL72" s="4">
        <f>'71'!EL1</f>
        <v>0.16614125782617803</v>
      </c>
      <c r="EM72" s="4">
        <f>'71'!EM1</f>
        <v>0.16162853911106825</v>
      </c>
      <c r="EN72" s="4">
        <f>'71'!EN1</f>
        <v>0.23410013213088729</v>
      </c>
      <c r="EO72" s="4">
        <f>'71'!EO1</f>
        <v>0.23969026036238064</v>
      </c>
      <c r="EP72" s="4">
        <f>'71'!EP1</f>
        <v>0.8243491131603351</v>
      </c>
      <c r="EQ72" s="4">
        <f>'71'!EQ1</f>
        <v>0.8280995026934207</v>
      </c>
      <c r="ER72" s="4">
        <f>'71'!ER1</f>
        <v>0.83119459521074646</v>
      </c>
      <c r="ES72" s="4">
        <f>'71'!ES1</f>
        <v>0.76358934379703192</v>
      </c>
      <c r="ET72" s="4">
        <f>'71'!ET1</f>
        <v>0.75753029489487589</v>
      </c>
      <c r="EU72" s="4">
        <f>'71'!EU1</f>
        <v>1.213078274769128</v>
      </c>
      <c r="EV72" s="4">
        <f>'71'!EV1</f>
        <v>1.2075843503678814</v>
      </c>
      <c r="EW72" s="4">
        <f>'71'!EW1</f>
        <v>1.2030877074536963</v>
      </c>
      <c r="EX72" s="4">
        <f>'71'!EX1</f>
        <v>1.3096044465830157</v>
      </c>
      <c r="EY72" s="4">
        <f>'71'!EY1</f>
        <v>1.3200792189291546</v>
      </c>
      <c r="EZ72" s="4">
        <f>'71'!EZ1</f>
        <v>0.20172216535196003</v>
      </c>
      <c r="FA72" s="4">
        <f>'71'!FA1</f>
        <v>0.20062958290132787</v>
      </c>
      <c r="FB72" s="4">
        <f>'71'!FB1</f>
        <v>0.19445330857822518</v>
      </c>
      <c r="FC72" s="4">
        <f>'71'!FC1</f>
        <v>0.30657857398428151</v>
      </c>
      <c r="FD72" s="4">
        <f>'71'!FD1</f>
        <v>0.31641013168409715</v>
      </c>
      <c r="FE72" s="4">
        <f>'71'!FE1</f>
        <v>7.3521310831937595E-2</v>
      </c>
      <c r="FF72" s="4">
        <f>'71'!FF1</f>
        <v>3.3829113880714134E-2</v>
      </c>
      <c r="FG72" s="4">
        <f>'71'!FG1</f>
        <v>0.12209063014518784</v>
      </c>
      <c r="FH72" s="4">
        <f>'71'!FH1</f>
        <v>2.5710646935991673E-2</v>
      </c>
      <c r="FI72" s="4">
        <f>'71'!FI1</f>
        <v>0.14267383205301506</v>
      </c>
      <c r="FJ72" s="4">
        <f>'71'!FJ1</f>
        <v>0.89459972862957937</v>
      </c>
      <c r="FK72" s="4">
        <f>'71'!FK1</f>
        <v>0.38451839860531722</v>
      </c>
      <c r="FL72" s="4">
        <f>'71'!FL1</f>
        <v>1.7700351267410792</v>
      </c>
      <c r="FM72" s="4">
        <f>'71'!FM1</f>
        <v>0.20006237801074511</v>
      </c>
      <c r="FN72" s="4">
        <f>'71'!FN1</f>
        <v>1.187995519732941</v>
      </c>
      <c r="FO72" s="4">
        <f>'71'!FO1</f>
        <v>0.18046059438243456</v>
      </c>
      <c r="FP72" s="4">
        <f>'71'!FP1</f>
        <v>7.7145765930071331E-2</v>
      </c>
      <c r="FQ72" s="4">
        <f>'71'!FQ1</f>
        <v>0.34418918669448101</v>
      </c>
      <c r="FR72" s="4">
        <f>'71'!FR1</f>
        <v>6.1334838558438513E-2</v>
      </c>
      <c r="FS72" s="4">
        <f>'71'!FS1</f>
        <v>0.37589381883881728</v>
      </c>
      <c r="FT72">
        <f>IFERROR('71'!FT1,0)</f>
        <v>0</v>
      </c>
      <c r="FU72">
        <f>IFERROR('71'!FU1,0)</f>
        <v>0</v>
      </c>
      <c r="FV72">
        <f>IFERROR('71'!FV1,0)</f>
        <v>0</v>
      </c>
      <c r="FW72">
        <f>IFERROR('71'!FW1,0)</f>
        <v>0</v>
      </c>
      <c r="FX72">
        <f>IFERROR('71'!FX1,0)</f>
        <v>0</v>
      </c>
      <c r="FY72" s="4">
        <f>'71'!FY1</f>
        <v>0.5805917378718104</v>
      </c>
      <c r="FZ72" s="4">
        <f>'71'!FZ1</f>
        <v>0.5344170806577998</v>
      </c>
      <c r="GA72" s="4">
        <f>'71'!GA1</f>
        <v>0.44709637254815998</v>
      </c>
      <c r="GB72" s="4">
        <f>'71'!GB1</f>
        <v>0.35877657632619608</v>
      </c>
      <c r="GC72" s="4">
        <f>'71'!GC1</f>
        <v>0.57503711190423545</v>
      </c>
      <c r="GD72" s="4">
        <f>'71'!GD1</f>
        <v>0.10185400369582336</v>
      </c>
      <c r="GE72" s="4">
        <f>'71'!GE1</f>
        <v>-0.15249700659196291</v>
      </c>
      <c r="GF72" s="4">
        <f>'71'!GF1</f>
        <v>0.12051391093145808</v>
      </c>
      <c r="GG72" s="4">
        <f>'71'!GG1</f>
        <v>8.5717852272486392E-2</v>
      </c>
      <c r="GH72" s="4">
        <f>'71'!GH1</f>
        <v>5.6873335228409296E-2</v>
      </c>
      <c r="GI72" s="4">
        <f>'71'!GI1</f>
        <v>0.10419604560438445</v>
      </c>
      <c r="GJ72" s="4">
        <f>'71'!GJ1</f>
        <v>-0.15265993074430476</v>
      </c>
      <c r="GK72" s="4">
        <f>'71'!GK1</f>
        <v>0.14871281138477996</v>
      </c>
      <c r="GL72" s="4">
        <f>'71'!GL1</f>
        <v>0.10662091153825319</v>
      </c>
      <c r="GM72" s="4">
        <f>'71'!GM1</f>
        <v>6.9896718360127605E-2</v>
      </c>
      <c r="GN72" s="4">
        <f>'71'!GN1</f>
        <v>0.12025640620663669</v>
      </c>
      <c r="GO72" s="4">
        <f>'71'!GO1</f>
        <v>0.13783383288119727</v>
      </c>
      <c r="GP72" s="4">
        <f>'71'!GP1</f>
        <v>0.11683341078678089</v>
      </c>
      <c r="GQ72" s="4">
        <f>'71'!GQ1</f>
        <v>0.12553140876020716</v>
      </c>
      <c r="GR72" s="4">
        <f>'71'!GR1</f>
        <v>0.14028299801017025</v>
      </c>
      <c r="GS72" s="4">
        <f>'71'!GS1</f>
        <v>2.0369672587956309</v>
      </c>
      <c r="GT72" s="4">
        <f>'71'!GT1</f>
        <v>1.8841867886615133</v>
      </c>
      <c r="GU72" s="4">
        <f>'71'!GU1</f>
        <v>2.3203854551193808</v>
      </c>
      <c r="GV72" s="4">
        <f>'71'!GV1</f>
        <v>1.8484592973274703</v>
      </c>
      <c r="GW72" s="4">
        <f>'71'!GW1</f>
        <v>1.9868581746207217</v>
      </c>
      <c r="GX72" s="4">
        <f>'71'!GX1</f>
        <v>2.9096927457620998</v>
      </c>
      <c r="GY72" s="4">
        <f>'71'!GY1</f>
        <v>1.7180063023199881</v>
      </c>
      <c r="GZ72" s="4">
        <f>'71'!GZ1</f>
        <v>3.249508803388077</v>
      </c>
      <c r="HA72" s="4">
        <f>'71'!HA1</f>
        <v>2.5586025686621339</v>
      </c>
      <c r="HB72" s="4">
        <f>'71'!HB1</f>
        <v>2.7194457455544678</v>
      </c>
      <c r="HC72" s="4">
        <f>'71'!HC1</f>
        <v>0.16628948811267072</v>
      </c>
      <c r="HD72" s="4">
        <f>'71'!HD1</f>
        <v>0.16614125782617803</v>
      </c>
      <c r="HE72" s="4">
        <f>'71'!HE1</f>
        <v>0.16162853911106825</v>
      </c>
      <c r="HF72" s="4">
        <f>'71'!HF1</f>
        <v>0.23410013213088729</v>
      </c>
      <c r="HG72" s="4">
        <f>'71'!HG1</f>
        <v>0.23969026036238064</v>
      </c>
      <c r="HH72" s="4">
        <f>'71'!HH1</f>
        <v>0.10419604560438445</v>
      </c>
      <c r="HI72" s="4">
        <f>'71'!HI1</f>
        <v>-0.15265993074430476</v>
      </c>
      <c r="HJ72" s="4">
        <f>'71'!HJ1</f>
        <v>0.14871281138477996</v>
      </c>
      <c r="HK72" s="4">
        <f>'71'!HK1</f>
        <v>0.10662091153825319</v>
      </c>
      <c r="HL72" s="4">
        <f>'71'!HL1</f>
        <v>6.9896718360127605E-2</v>
      </c>
      <c r="HM72" s="4">
        <f>'71'!HM1</f>
        <v>2.0234136501783606</v>
      </c>
      <c r="HN72" s="4">
        <f>'71'!HN1</f>
        <v>1.9505201935435486</v>
      </c>
      <c r="HO72" s="4">
        <f>'71'!HO1</f>
        <v>2.3531263426482063</v>
      </c>
      <c r="HP72" s="4">
        <f>'71'!HP1</f>
        <v>1.8156055763473935</v>
      </c>
      <c r="HQ72" s="4">
        <f>'71'!HQ1</f>
        <v>1.9876925344535339</v>
      </c>
      <c r="HR72" s="4">
        <f>'71'!HR1</f>
        <v>4.6915572770963347</v>
      </c>
      <c r="HS72" s="4">
        <f>'71'!HS1</f>
        <v>4.3718406839949742</v>
      </c>
      <c r="HT72" s="4">
        <f>'71'!HT1</f>
        <v>3.8843352707422962</v>
      </c>
      <c r="HU72" s="4">
        <f>'71'!HU1</f>
        <v>2.5668483851059452</v>
      </c>
      <c r="HV72" s="4">
        <f>'71'!HV1</f>
        <v>4.0683829105923994</v>
      </c>
      <c r="HW72" s="4">
        <f>'71'!HW1</f>
        <v>1.5172969201431712</v>
      </c>
      <c r="HX72" s="4">
        <f>'71'!HX1</f>
        <v>0.30283955867762058</v>
      </c>
      <c r="HY72" s="4">
        <f>'71'!HY1</f>
        <v>1.8674348011726323</v>
      </c>
      <c r="HZ72" s="4">
        <f>'71'!HZ1</f>
        <v>1.3954067342178922</v>
      </c>
      <c r="IA72" s="4">
        <f>'71'!IA1</f>
        <v>1.3326688113657388</v>
      </c>
      <c r="IB72" s="4">
        <f>'71'!IB1</f>
        <v>6.0136092265943013</v>
      </c>
      <c r="IC72" s="4">
        <f>'71'!IC1</f>
        <v>6.0189745345868877</v>
      </c>
      <c r="ID72" s="4">
        <f>'71'!ID1</f>
        <v>6.1870261619627573</v>
      </c>
      <c r="IE72" s="4">
        <f>'71'!IE1</f>
        <v>4.2716763587339273</v>
      </c>
      <c r="IF72" s="4">
        <f>'71'!IF1</f>
        <v>4.1720510399051234</v>
      </c>
      <c r="IG72" s="4">
        <f>'71'!IG1</f>
        <v>0</v>
      </c>
      <c r="IH72" s="4">
        <f>'71'!IH1</f>
        <v>0</v>
      </c>
      <c r="II72" s="4">
        <f>'71'!II1</f>
        <v>16960.25</v>
      </c>
      <c r="IJ72" s="4">
        <f>'71'!IJ1</f>
        <v>1331.4411764705883</v>
      </c>
      <c r="IK72" s="4">
        <f>'71'!IK1</f>
        <v>0</v>
      </c>
      <c r="IL72" s="4">
        <f>'71'!IL1</f>
        <v>0.10419604560438445</v>
      </c>
      <c r="IM72" s="4">
        <f>'71'!IM1</f>
        <v>-0.15265993074430476</v>
      </c>
      <c r="IN72" s="4">
        <f>'71'!IN1</f>
        <v>0.14871281138477996</v>
      </c>
      <c r="IO72" s="4">
        <f>'71'!IO1</f>
        <v>0.10662091153825319</v>
      </c>
      <c r="IP72" s="4">
        <f>'71'!IP1</f>
        <v>6.9896718360127605E-2</v>
      </c>
      <c r="IQ72" s="4">
        <f>'71'!IQ1</f>
        <v>2.0234136501783606</v>
      </c>
      <c r="IR72" s="4">
        <f>'71'!IR1</f>
        <v>1.9505201935435486</v>
      </c>
      <c r="IS72" s="4">
        <f>'71'!IS1</f>
        <v>2.3531263426482063</v>
      </c>
      <c r="IT72" s="4">
        <f>'71'!IT1</f>
        <v>1.8156055763473935</v>
      </c>
      <c r="IU72" s="4">
        <f>'71'!IU1</f>
        <v>1.9876925344535339</v>
      </c>
      <c r="IV72" s="4">
        <f>'71'!IV1</f>
        <v>4.6915572770963347</v>
      </c>
      <c r="IW72" s="4">
        <f>'71'!IW1</f>
        <v>4.3718406839949742</v>
      </c>
      <c r="IX72" s="4">
        <f>'71'!IX1</f>
        <v>3.8843352707422962</v>
      </c>
      <c r="IY72" s="4">
        <f>'71'!IY1</f>
        <v>2.5668483851059452</v>
      </c>
      <c r="IZ72" s="4">
        <f>'71'!IZ1</f>
        <v>4.0683829105923994</v>
      </c>
      <c r="JA72" s="4">
        <f>'71'!JA1</f>
        <v>2.037374719702572</v>
      </c>
      <c r="JB72" s="4">
        <f>'71'!JB1</f>
        <v>0.98711466318231356</v>
      </c>
      <c r="JC72" s="4">
        <f>'71'!JC1</f>
        <v>680.64101432800646</v>
      </c>
      <c r="JD72" s="4">
        <f>'71'!JD1</f>
        <v>54.84321248438139</v>
      </c>
      <c r="JE72" s="4">
        <f>'71'!JE1</f>
        <v>1.5999316653479243</v>
      </c>
      <c r="JF72" s="4">
        <f>'71'!JF1</f>
        <v>0.8243491131603351</v>
      </c>
      <c r="JG72" s="4">
        <f>'71'!JG1</f>
        <v>0.8280995026934207</v>
      </c>
      <c r="JH72" s="4">
        <f>'71'!JH1</f>
        <v>0.83119459521074646</v>
      </c>
      <c r="JI72" s="4">
        <f>'71'!JI1</f>
        <v>0.76358934379703192</v>
      </c>
      <c r="JJ72" s="4">
        <f>'71'!JJ1</f>
        <v>0.75753029489487589</v>
      </c>
      <c r="JK72" s="4">
        <f>'71'!JK1</f>
        <v>-1.5859218588849118</v>
      </c>
      <c r="JL72" s="4">
        <f>'71'!JL1</f>
        <v>-3.475731692506983</v>
      </c>
      <c r="JM72" s="4">
        <f>'71'!JM1</f>
        <v>-0.42723162976017165</v>
      </c>
      <c r="JN72" s="4">
        <f>'71'!JN1</f>
        <v>2.3759114910736736</v>
      </c>
      <c r="JO72" s="4">
        <f>'71'!JO1</f>
        <v>-0.72670216109293251</v>
      </c>
      <c r="JP72" s="4">
        <f>'71'!JP1</f>
        <v>0.10419604560438445</v>
      </c>
      <c r="JQ72" s="4">
        <f>'71'!JQ1</f>
        <v>-0.15265993074430476</v>
      </c>
      <c r="JR72" s="4">
        <f>'71'!JR1</f>
        <v>0.14871281138477996</v>
      </c>
      <c r="JS72" s="4">
        <f>'71'!JS1</f>
        <v>0.10662091153825319</v>
      </c>
      <c r="JT72" s="4">
        <f>'71'!JT1</f>
        <v>6.9896718360127605E-2</v>
      </c>
      <c r="JU72" s="4">
        <f>'71'!JU1</f>
        <v>7.3404341780198903E-2</v>
      </c>
      <c r="JV72" s="4">
        <f>'71'!JV1</f>
        <v>3.3082011999142916E-2</v>
      </c>
      <c r="JW72" s="4">
        <f>'71'!JW1</f>
        <v>0.12319935053901486</v>
      </c>
      <c r="JX72" s="4">
        <f>'71'!JX1</f>
        <v>2.5467730202153711E-2</v>
      </c>
      <c r="JY72" s="4">
        <f>'71'!JY1</f>
        <v>0.14425011566836313</v>
      </c>
      <c r="JZ72" s="4">
        <f>'71'!JZ1</f>
        <v>4</v>
      </c>
      <c r="KA72" s="4">
        <f>'71'!KA1</f>
        <v>4</v>
      </c>
      <c r="KB72" s="4">
        <f>'71'!KB1</f>
        <v>4</v>
      </c>
      <c r="KC72" s="4">
        <f>'71'!KC1</f>
        <v>4</v>
      </c>
      <c r="KD72" s="4">
        <f>'71'!KD1</f>
        <v>4</v>
      </c>
      <c r="KE72" s="4">
        <f>'71'!KE1</f>
        <v>0</v>
      </c>
      <c r="KF72" s="4">
        <f>'71'!KF1</f>
        <v>0</v>
      </c>
      <c r="KG72" s="4">
        <f>'71'!KG1</f>
        <v>0</v>
      </c>
      <c r="KH72" s="4">
        <f>'71'!KH1</f>
        <v>0</v>
      </c>
      <c r="KI72" s="4">
        <f>'71'!KI1</f>
        <v>0</v>
      </c>
      <c r="KJ72" s="4">
        <f>'71'!KJ1</f>
        <v>2</v>
      </c>
      <c r="KK72" s="4">
        <f>'71'!KK1</f>
        <v>0</v>
      </c>
      <c r="KL72" s="4">
        <f>'71'!KL1</f>
        <v>3</v>
      </c>
      <c r="KM72" s="4">
        <f>'71'!KM1</f>
        <v>2</v>
      </c>
      <c r="KN72" s="4">
        <f>'71'!KN1</f>
        <v>1</v>
      </c>
      <c r="KO72" s="4">
        <f>'71'!KO1</f>
        <v>2</v>
      </c>
      <c r="KP72" s="4">
        <f>'71'!KP1</f>
        <v>1</v>
      </c>
      <c r="KQ72" s="4">
        <f>'71'!KQ1</f>
        <v>4</v>
      </c>
      <c r="KR72" s="4">
        <f>'71'!KR1</f>
        <v>1</v>
      </c>
      <c r="KS72" s="4">
        <f>'71'!KS1</f>
        <v>4</v>
      </c>
      <c r="KT72" s="4">
        <f>'71'!KT1</f>
        <v>2</v>
      </c>
      <c r="KU72" s="4">
        <f>'71'!KU1</f>
        <v>2</v>
      </c>
      <c r="KV72" s="4">
        <f>'71'!KV1</f>
        <v>2</v>
      </c>
      <c r="KW72" s="4">
        <f>'71'!KW1</f>
        <v>2</v>
      </c>
      <c r="KX72" s="4">
        <f>'71'!KX1</f>
        <v>2</v>
      </c>
      <c r="KY72" s="4">
        <f>'71'!KY1</f>
        <v>2</v>
      </c>
      <c r="KZ72" s="4">
        <f>'71'!KZ1</f>
        <v>0.5</v>
      </c>
      <c r="LA72" s="4">
        <f>'71'!LA1</f>
        <v>3.5</v>
      </c>
      <c r="LB72" s="4">
        <f>'71'!LB1</f>
        <v>1.5</v>
      </c>
      <c r="LC72" s="4">
        <f>'71'!LC1</f>
        <v>2.5</v>
      </c>
      <c r="LD72" s="4">
        <f>'71'!LD1</f>
        <v>2</v>
      </c>
      <c r="LE72" s="4">
        <f>'71'!LE1</f>
        <v>1.25</v>
      </c>
      <c r="LF72" s="4">
        <f>'71'!LF1</f>
        <v>2.75</v>
      </c>
      <c r="LG72" s="4">
        <f>'71'!LG1</f>
        <v>1.75</v>
      </c>
      <c r="LH72" s="4">
        <f>'71'!LH1</f>
        <v>2.25</v>
      </c>
      <c r="LI72" s="4">
        <f>'71'!LI1</f>
        <v>3.1447778408993097</v>
      </c>
      <c r="LJ72" s="4">
        <f>'71'!LJ1</f>
        <v>2.6966129385410875</v>
      </c>
      <c r="LK72" s="4">
        <f>'71'!LK1</f>
        <v>2.0889788722695095</v>
      </c>
      <c r="LL72" s="4">
        <f>'71'!LL1</f>
        <v>1.8522767525567045</v>
      </c>
      <c r="LM72" s="4">
        <f>'71'!LM1</f>
        <v>3.1888538031134011</v>
      </c>
      <c r="LN72" s="4">
        <f>'71'!LN1</f>
        <v>1.7258049641064697</v>
      </c>
      <c r="LO72" s="4">
        <f>'71'!LO1</f>
        <v>1.571438571970706</v>
      </c>
      <c r="LP72" s="4">
        <f>'71'!LP1</f>
        <v>1.3931370925545015</v>
      </c>
      <c r="LQ72" s="4">
        <f>'71'!LQ1</f>
        <v>0.862536107474425</v>
      </c>
      <c r="LR72" s="4">
        <f>'71'!LR1</f>
        <v>1.5249532808390796</v>
      </c>
      <c r="LS72" s="4">
        <f>'71'!LS1</f>
        <v>1.0116966717283051</v>
      </c>
      <c r="LT72" s="4">
        <f>'71'!LT1</f>
        <v>0.94422175270182551</v>
      </c>
      <c r="LU72" s="4">
        <f>'71'!LU1</f>
        <v>1.1716222259243996</v>
      </c>
      <c r="LV72" s="4">
        <f>'71'!LV1</f>
        <v>0.91080222997369154</v>
      </c>
      <c r="LW72" s="4">
        <f>'71'!LW1</f>
        <v>0.99790883631807792</v>
      </c>
      <c r="LX72" s="4">
        <f>'71'!LX1</f>
        <v>0.98845503265326229</v>
      </c>
      <c r="LY72" s="4">
        <f>'71'!LY1</f>
        <v>-1.4732239891072165</v>
      </c>
      <c r="LZ72" s="4">
        <f>'71'!LZ1</f>
        <v>1.1599104385504548</v>
      </c>
      <c r="MA72" s="4">
        <f>'71'!MA1</f>
        <v>0.89805184390075388</v>
      </c>
      <c r="MB72" s="4">
        <f>'71'!MB1</f>
        <v>0.60061846356971615</v>
      </c>
      <c r="MC72" s="4">
        <f>'71'!MC1</f>
        <v>1.5955622811015928</v>
      </c>
      <c r="MD72" s="4">
        <f>'71'!MD1</f>
        <v>0.43809016434422848</v>
      </c>
      <c r="ME72" s="4">
        <f>'71'!ME1</f>
        <v>1.3934733777861414</v>
      </c>
      <c r="MF72" s="4">
        <f>'71'!MF1</f>
        <v>1.0463132820407142</v>
      </c>
      <c r="MG72" s="4">
        <f>'71'!MG1</f>
        <v>1.3732101569791482</v>
      </c>
      <c r="MH72" s="4">
        <f>'71'!MH1</f>
        <v>3.1447778408993097</v>
      </c>
      <c r="MI72" s="4">
        <f>'71'!MI1</f>
        <v>2.6966129385410875</v>
      </c>
      <c r="MJ72" s="4">
        <f>'71'!MJ1</f>
        <v>2.0889788722695095</v>
      </c>
      <c r="MK72" s="4">
        <f>'71'!MK1</f>
        <v>1.8522767525567045</v>
      </c>
      <c r="ML72" s="4">
        <f>'71'!ML1</f>
        <v>3.1888538031134011</v>
      </c>
      <c r="MM72" s="4">
        <f>'71'!MM1</f>
        <v>1.6486982263206702</v>
      </c>
      <c r="MN72" s="4">
        <f>'71'!MN1</f>
        <v>1.6561990053868414</v>
      </c>
      <c r="MO72" s="4">
        <f>'71'!MO1</f>
        <v>1.6623891904214929</v>
      </c>
      <c r="MP72" s="4">
        <f>'71'!MP1</f>
        <v>1.5271786875940638</v>
      </c>
      <c r="MQ72" s="4">
        <f>'71'!MQ1</f>
        <v>1.5150605897897518</v>
      </c>
      <c r="MR72" s="4">
        <f>'71'!MR1</f>
        <v>4.9573134328358206</v>
      </c>
      <c r="MS72" s="4">
        <f>'71'!MS1</f>
        <v>4.9843098188157651</v>
      </c>
      <c r="MT72" s="4">
        <f>'71'!MT1</f>
        <v>5.1426227062509327</v>
      </c>
      <c r="MU72" s="4">
        <f>'71'!MU1</f>
        <v>3.2618065476789342</v>
      </c>
      <c r="MV72" s="4">
        <f>'71'!MV1</f>
        <v>3.1604550545758023</v>
      </c>
      <c r="MW72" s="4">
        <f>'71'!MW1</f>
        <v>1.2716533964564953</v>
      </c>
      <c r="MX72" s="4">
        <f>'71'!MX1</f>
        <v>1.2618760911775744</v>
      </c>
      <c r="MY72" s="4">
        <f>'71'!MY1</f>
        <v>1.290252145998614</v>
      </c>
      <c r="MZ72" s="4">
        <f>'71'!MZ1</f>
        <v>0.87343962147706233</v>
      </c>
      <c r="NA72" s="4">
        <f>'71'!NA1</f>
        <v>1.0671947417207381</v>
      </c>
      <c r="NB72" s="4">
        <f>'71'!NB1</f>
        <v>0.4471716483793669</v>
      </c>
      <c r="NC72" s="4">
        <f>'71'!NC1</f>
        <v>0.43661912988494067</v>
      </c>
      <c r="ND72" s="4">
        <f>'71'!ND1</f>
        <v>0.49860698964395989</v>
      </c>
      <c r="NE72" s="4">
        <f>'71'!NE1</f>
        <v>0.41824056424880929</v>
      </c>
      <c r="NF72" s="4">
        <f>'71'!NF1</f>
        <v>0.46771798943753001</v>
      </c>
      <c r="NG72" s="4">
        <f>'71'!NG1</f>
        <v>5.1175095043397176</v>
      </c>
      <c r="NH72" s="4">
        <f>'71'!NH1</f>
        <v>4.9015288723546595</v>
      </c>
      <c r="NI72" s="4">
        <f>'71'!NI1</f>
        <v>3.6651252244990311</v>
      </c>
      <c r="NJ72" s="4">
        <f>'71'!NJ1</f>
        <v>1.0747582801892615</v>
      </c>
      <c r="NK72" s="4">
        <f>'71'!NK1</f>
        <v>4.7689671638437119</v>
      </c>
      <c r="NL72" s="4">
        <f>'71'!NL1</f>
        <v>1.7258049641064699</v>
      </c>
      <c r="NM72" s="4">
        <f>'71'!NM1</f>
        <v>1.571438571970706</v>
      </c>
      <c r="NN72" s="4">
        <f>'71'!NN1</f>
        <v>1.3931370925545012</v>
      </c>
      <c r="NO72" s="4">
        <f>'71'!NO1</f>
        <v>0.862536107474425</v>
      </c>
      <c r="NP72" s="4">
        <f>'71'!NP1</f>
        <v>1.5249532808390796</v>
      </c>
      <c r="NQ72" s="4">
        <f>'71'!NQ1</f>
        <v>1.8766229108385339</v>
      </c>
      <c r="NR72" s="4">
        <f>'71'!NR1</f>
        <v>1.7487362735979897</v>
      </c>
      <c r="NS72" s="4">
        <f>'71'!NS1</f>
        <v>1.5537341082969185</v>
      </c>
      <c r="NT72" s="4">
        <f>'71'!NT1</f>
        <v>1.0267393540423781</v>
      </c>
      <c r="NU72" s="4">
        <f>'71'!NU1</f>
        <v>1.6273531642369599</v>
      </c>
      <c r="NV72" s="4">
        <f>'71'!NV1</f>
        <v>1.9333704871131288</v>
      </c>
      <c r="NW72" s="4">
        <f>'71'!NW1</f>
        <v>1.7796088785904733</v>
      </c>
      <c r="NX72" s="4">
        <f>'71'!NX1</f>
        <v>1.4888309205853727</v>
      </c>
      <c r="NY72" s="4">
        <f>'71'!NY1</f>
        <v>1.1947259991662329</v>
      </c>
      <c r="NZ72" s="4">
        <f>'71'!NZ1</f>
        <v>1.9148735826411041</v>
      </c>
      <c r="OA72" s="4">
        <f>'71'!OA1</f>
        <v>1.0184836293978154</v>
      </c>
      <c r="OB72" s="4">
        <f>'71'!OB1</f>
        <v>0.94209339433075667</v>
      </c>
      <c r="OC72" s="4">
        <f>'71'!OC1</f>
        <v>1.1601927275596904</v>
      </c>
      <c r="OD72" s="4">
        <f>'71'!OD1</f>
        <v>0.92422964866373514</v>
      </c>
      <c r="OE72" s="4">
        <f>'71'!OE1</f>
        <v>0.99342908731036084</v>
      </c>
      <c r="OF72" s="4">
        <f>'71'!OF1</f>
        <v>0.617750182015251</v>
      </c>
      <c r="OG72" s="4">
        <f>'71'!OG1</f>
        <v>0.56882861978938948</v>
      </c>
      <c r="OH72" s="4">
        <f>'71'!OH1</f>
        <v>0.69790680440211927</v>
      </c>
      <c r="OI72" s="4">
        <f>'71'!OI1</f>
        <v>0.60518762877694288</v>
      </c>
      <c r="OJ72" s="4">
        <f>'71'!OJ1</f>
        <v>0.65570254681908202</v>
      </c>
      <c r="OK72" s="4">
        <f>'71'!OK1</f>
        <v>0.48054143266983462</v>
      </c>
      <c r="OL72" s="4">
        <f>'71'!OL1</f>
        <v>0.1189157583967784</v>
      </c>
      <c r="OM72" s="4">
        <f>'71'!OM1</f>
        <v>0.60572188653720438</v>
      </c>
      <c r="ON72" s="4">
        <f>'71'!ON1</f>
        <v>0.3529841988641938</v>
      </c>
      <c r="OO72" s="4">
        <f>'71'!OO1</f>
        <v>0.49302198653809726</v>
      </c>
      <c r="OP72" s="4">
        <f>'71'!OP1</f>
        <v>4.1622025318789939</v>
      </c>
      <c r="OQ72" s="4">
        <f>'71'!OQ1</f>
        <v>-27.224376731301938</v>
      </c>
      <c r="OR72" s="4">
        <f>'71'!OR1</f>
        <v>3.429760315420415</v>
      </c>
      <c r="OS72" s="4">
        <f>'71'!OS1</f>
        <v>5.2549200802806935</v>
      </c>
      <c r="OT72" s="4">
        <f>'71'!OT1</f>
        <v>2.3223920380043421</v>
      </c>
      <c r="OU72" s="4">
        <f>'71'!OU1</f>
        <v>2.3748364599812786</v>
      </c>
      <c r="OV72" s="4">
        <f>'71'!OV1</f>
        <v>0.54114149376038378</v>
      </c>
      <c r="OW72" s="4">
        <f>'71'!OW1</f>
        <v>3.3818994095168269</v>
      </c>
      <c r="OX72" s="4">
        <f>'71'!OX1</f>
        <v>1.7089733624508026</v>
      </c>
      <c r="OY72" s="4">
        <f>'71'!OY1</f>
        <v>2.5862061776866683</v>
      </c>
      <c r="OZ72" s="4">
        <f>'71'!OZ1</f>
        <v>2.0370800739164672</v>
      </c>
      <c r="PA72" s="4">
        <f>'71'!PA1</f>
        <v>-3.0499401318392585</v>
      </c>
      <c r="PB72" s="4">
        <f>'71'!PB1</f>
        <v>2.4102782186291618</v>
      </c>
      <c r="PC72" s="4">
        <f>'71'!PC1</f>
        <v>1.7143570454497279</v>
      </c>
      <c r="PD72" s="4">
        <f>'71'!PD1</f>
        <v>1.1374667045681859</v>
      </c>
      <c r="PE72" s="4">
        <f>'71'!PE1</f>
        <v>2.0135284921284518</v>
      </c>
      <c r="PF72" s="4">
        <f>'71'!PF1</f>
        <v>-3.2301100065869748</v>
      </c>
      <c r="PG72" s="4">
        <f>'71'!PG1</f>
        <v>2.0572144888489747</v>
      </c>
      <c r="PH72" s="4">
        <f>'71'!PH1</f>
        <v>1.8822495038239497</v>
      </c>
      <c r="PI72" s="4">
        <f>'71'!PI1</f>
        <v>1.1398503181563417</v>
      </c>
      <c r="PJ72" s="4">
        <f>'71'!PJ1</f>
        <v>1.2088657427457774</v>
      </c>
      <c r="PK72" s="4">
        <f>'71'!PK1</f>
        <v>1.4521154986363098</v>
      </c>
      <c r="PL72" s="4">
        <f>'71'!PL1</f>
        <v>1.292670519038283</v>
      </c>
      <c r="PM72" s="4">
        <f>'71'!PM1</f>
        <v>1.3173865369735824</v>
      </c>
      <c r="PN72" s="4">
        <f>'71'!PN1</f>
        <v>1.2847751920469952</v>
      </c>
      <c r="PO72" s="12">
        <f>'71'!PO1</f>
        <v>2.1516520048814773</v>
      </c>
      <c r="PP72" s="4">
        <f>'71'!PP1</f>
        <v>2.0241212931760342</v>
      </c>
      <c r="PQ72" s="4">
        <f>'71'!PQ1</f>
        <v>1.8957765380711398</v>
      </c>
      <c r="PR72" s="4">
        <f>'71'!PR1</f>
        <v>1.4576370700515842</v>
      </c>
      <c r="PS72" s="4">
        <f>'71'!PS1</f>
        <v>1.8651219958840222</v>
      </c>
      <c r="PT72" s="4">
        <f>'71'!PT1</f>
        <v>2.8175377214587844</v>
      </c>
      <c r="PU72" s="4">
        <f>'71'!PU1</f>
        <v>2.6472646477078379</v>
      </c>
      <c r="PV72" s="4">
        <f>'71'!PV1</f>
        <v>2.1291888750068981</v>
      </c>
      <c r="PW72" s="4">
        <f>'71'!PW1</f>
        <v>0.97014281049954343</v>
      </c>
      <c r="PX72" s="4">
        <f>'71'!PX1</f>
        <v>2.5758776235653893</v>
      </c>
      <c r="PY72" s="4">
        <f>'71'!PY1</f>
        <v>0.70559174802763369</v>
      </c>
      <c r="PZ72" s="4">
        <f>'71'!PZ1</f>
        <v>0.54327925750564154</v>
      </c>
      <c r="QA72" s="4">
        <f>'71'!QA1</f>
        <v>0.82127380616633794</v>
      </c>
      <c r="QB72" s="4">
        <f>'71'!QB1</f>
        <v>0.62746715876829062</v>
      </c>
      <c r="QC72" s="4">
        <f>'71'!QC1</f>
        <v>0.71405120688918</v>
      </c>
      <c r="QD72" s="4">
        <f>'71'!QD1</f>
        <v>2.499688578716146</v>
      </c>
      <c r="QE72" s="4">
        <f>'71'!QE1</f>
        <v>-5.5937061634986947</v>
      </c>
      <c r="QF72" s="4">
        <f>'71'!QF1</f>
        <v>2.8829875990665834</v>
      </c>
      <c r="QG72" s="4">
        <f>'71'!QG1</f>
        <v>2.3333463237892991</v>
      </c>
      <c r="QH72" s="4">
        <f>'71'!QH1</f>
        <v>1.9520565884971839</v>
      </c>
      <c r="QI72" s="4">
        <f>'71'!QI1</f>
        <v>2.3981241281005379</v>
      </c>
      <c r="QJ72" s="4">
        <f>'71'!QJ1</f>
        <v>-1.0656625319003676</v>
      </c>
      <c r="QK72" s="4">
        <f>'71'!QK1</f>
        <v>2.2953766981390937</v>
      </c>
      <c r="QL72" s="4">
        <f>'71'!QL1</f>
        <v>1.590837013318011</v>
      </c>
      <c r="QM72" s="4">
        <f>'71'!QM1</f>
        <v>2.0423407196170582</v>
      </c>
    </row>
    <row r="73" spans="1:455" x14ac:dyDescent="0.25">
      <c r="A73" s="6" t="s">
        <v>553</v>
      </c>
      <c r="B73" s="4">
        <f>MEDIAN(KJ2:KJ101)</f>
        <v>1</v>
      </c>
      <c r="C73" s="4">
        <f t="shared" ref="C73:F73" si="55">MEDIAN(KK2:KK101)</f>
        <v>1</v>
      </c>
      <c r="D73" s="4">
        <f t="shared" si="55"/>
        <v>1</v>
      </c>
      <c r="E73" s="4">
        <f t="shared" si="55"/>
        <v>1</v>
      </c>
      <c r="F73" s="4">
        <f t="shared" si="55"/>
        <v>1</v>
      </c>
      <c r="N73">
        <f>IFERROR('72'!N1,0)</f>
        <v>12901</v>
      </c>
      <c r="O73" s="4">
        <f>'72'!O1</f>
        <v>-5181</v>
      </c>
      <c r="P73" s="4">
        <f>'72'!P1</f>
        <v>23137</v>
      </c>
      <c r="Q73" s="4">
        <f>'72'!Q1</f>
        <v>20447</v>
      </c>
      <c r="R73" s="4">
        <f>'72'!R1</f>
        <v>3417</v>
      </c>
      <c r="S73" s="4">
        <f>'72'!S1</f>
        <v>21444</v>
      </c>
      <c r="T73" s="4">
        <f>'72'!T1</f>
        <v>8768</v>
      </c>
      <c r="U73" s="4">
        <f>'72'!U1</f>
        <v>41799</v>
      </c>
      <c r="V73" s="4">
        <f>'72'!V1</f>
        <v>28055</v>
      </c>
      <c r="W73" s="4">
        <f>'72'!W1</f>
        <v>8400</v>
      </c>
      <c r="X73" s="7">
        <f>'72'!X1</f>
        <v>-7.8839076523317952E-2</v>
      </c>
      <c r="Y73" s="7">
        <f>'72'!Y1</f>
        <v>-4.7321389267949113E-2</v>
      </c>
      <c r="Z73" s="7">
        <f>'72'!Z1</f>
        <v>-2.5210953689891135E-2</v>
      </c>
      <c r="AA73" s="7">
        <f>'72'!AA1</f>
        <v>2.1248459789551831E-2</v>
      </c>
      <c r="AB73" s="7">
        <f>'72'!AB1</f>
        <v>-0.18695868966759827</v>
      </c>
      <c r="AC73" s="7">
        <f>'72'!AC1</f>
        <v>-8.5538794011824612E-2</v>
      </c>
      <c r="AD73" s="7">
        <f>'72'!AD1</f>
        <v>-1.7790205789814384E-2</v>
      </c>
      <c r="AE73" s="7">
        <f>'72'!AE1</f>
        <v>-1.1014996184224872E-3</v>
      </c>
      <c r="AF73" s="7">
        <f>'72'!AF1</f>
        <v>0.12079036338457491</v>
      </c>
      <c r="AG73" s="7">
        <f>'72'!AG1</f>
        <v>3.233818925308287E-2</v>
      </c>
      <c r="AH73" s="7">
        <f>'72'!AH1</f>
        <v>-4.032375506825376E-2</v>
      </c>
      <c r="AI73" s="7">
        <f>'72'!AI1</f>
        <v>7.0005658845431501E-2</v>
      </c>
      <c r="AJ73" s="4">
        <f>'72'!AJ1</f>
        <v>33721</v>
      </c>
      <c r="AK73" s="4">
        <f>'72'!AK1</f>
        <v>25801</v>
      </c>
      <c r="AL73" s="4">
        <f>'72'!AL1</f>
        <v>83893</v>
      </c>
      <c r="AM73" s="4">
        <f>'72'!AM1</f>
        <v>59084</v>
      </c>
      <c r="AN73" s="4">
        <f>'72'!AN1</f>
        <v>36060</v>
      </c>
      <c r="AO73" s="4">
        <f>'72'!AO1</f>
        <v>0.15657952790646371</v>
      </c>
      <c r="AP73" s="4">
        <f>'72'!AP1</f>
        <v>6.1765951536293134E-2</v>
      </c>
      <c r="AQ73" s="4">
        <f>'72'!AQ1</f>
        <v>5.3771891799918169E-2</v>
      </c>
      <c r="AR73" s="4">
        <f>'72'!AR1</f>
        <v>0.10654949714060342</v>
      </c>
      <c r="AS73" s="4">
        <f>'72'!AS1</f>
        <v>0.11345282812749473</v>
      </c>
      <c r="AT73" s="4">
        <f>'72'!AT1</f>
        <v>0.60344142951687629</v>
      </c>
      <c r="AU73" s="4">
        <f>'72'!AU1</f>
        <v>0.54515977721814135</v>
      </c>
      <c r="AV73" s="4">
        <f>'72'!AV1</f>
        <v>0.46374357374645009</v>
      </c>
      <c r="AW73" s="4">
        <f>'72'!AW1</f>
        <v>0.46983665286268322</v>
      </c>
      <c r="AX73" s="4">
        <f>'72'!AX1</f>
        <v>0.4235804741136629</v>
      </c>
      <c r="AY73" s="4">
        <f>'72'!AY1</f>
        <v>1.2897032870063976</v>
      </c>
      <c r="AZ73" s="4">
        <f>'72'!AZ1</f>
        <v>1.2326549385892607</v>
      </c>
      <c r="BA73" s="4">
        <f>'72'!BA1</f>
        <v>1.1994093315886063</v>
      </c>
      <c r="BB73" s="4">
        <f>'72'!BB1</f>
        <v>1.1252259580621837</v>
      </c>
      <c r="BC73" s="4">
        <f>'72'!BC1</f>
        <v>1.0349576894311812</v>
      </c>
      <c r="BD73" s="4">
        <f>'72'!BD1</f>
        <v>52529</v>
      </c>
      <c r="BE73" s="4">
        <f>'72'!BE1</f>
        <v>51088</v>
      </c>
      <c r="BF73" s="4">
        <f>'72'!BF1</f>
        <v>49222</v>
      </c>
      <c r="BG73" s="4">
        <f>'72'!BG1</f>
        <v>30481</v>
      </c>
      <c r="BH73" s="4">
        <f>'72'!BH1</f>
        <v>8320</v>
      </c>
      <c r="BI73" s="4">
        <f>'72'!BI1</f>
        <v>8.9813817129585569</v>
      </c>
      <c r="BJ73" s="4">
        <f>'72'!BJ1</f>
        <v>10.724005637331663</v>
      </c>
      <c r="BK73" s="4">
        <f>'72'!BK1</f>
        <v>15.550404290764293</v>
      </c>
      <c r="BL73" s="4">
        <f>'72'!BL1</f>
        <v>20.719989501656769</v>
      </c>
      <c r="BM73" s="4">
        <f>'72'!BM1</f>
        <v>63.793509615384615</v>
      </c>
      <c r="BN73" s="4">
        <f>'72'!BN1</f>
        <v>40.639626692780361</v>
      </c>
      <c r="BO73" s="4">
        <f>'72'!BO1</f>
        <v>34.035789642760662</v>
      </c>
      <c r="BP73" s="4">
        <f>'72'!BP1</f>
        <v>23.472058550707974</v>
      </c>
      <c r="BQ73" s="4">
        <f>'72'!BQ1</f>
        <v>17.615839041367014</v>
      </c>
      <c r="BR73" s="4">
        <f>'72'!BR1</f>
        <v>5.7215851926098704</v>
      </c>
      <c r="BS73" s="4">
        <f>'72'!BS1</f>
        <v>3.8066377896066192E-2</v>
      </c>
      <c r="BT73" s="4">
        <f>'72'!BT1</f>
        <v>-1.4082095272264714E-2</v>
      </c>
      <c r="BU73" s="4">
        <f>'72'!BU1</f>
        <v>5.9911079808073246E-2</v>
      </c>
      <c r="BV73" s="4">
        <f>'72'!BV1</f>
        <v>5.161076993364077E-2</v>
      </c>
      <c r="BW73" s="4">
        <f>'72'!BW1</f>
        <v>8.8081993328762102E-3</v>
      </c>
      <c r="BX73" s="4">
        <f>'72'!BX1</f>
        <v>6.3273808821273037E-2</v>
      </c>
      <c r="BY73" s="4">
        <f>'72'!BY1</f>
        <v>2.3831656310985719E-2</v>
      </c>
      <c r="BZ73" s="4">
        <f>'72'!BZ1</f>
        <v>0.10823456908404952</v>
      </c>
      <c r="CA73" s="4">
        <f>'72'!CA1</f>
        <v>7.0814307746285124E-2</v>
      </c>
      <c r="CB73" s="4">
        <f>'72'!CB1</f>
        <v>2.1653167806894986E-2</v>
      </c>
      <c r="CC73" s="4">
        <f>'72'!CC1</f>
        <v>8.9052253744736659E-2</v>
      </c>
      <c r="CD73" s="4">
        <f>'72'!CD1</f>
        <v>-4.0082935547010992E-2</v>
      </c>
      <c r="CE73" s="4">
        <f>'72'!CE1</f>
        <v>0.18478851191617149</v>
      </c>
      <c r="CF73" s="4">
        <f>'72'!CF1</f>
        <v>0.15671922065778077</v>
      </c>
      <c r="CG73" s="4">
        <f>'72'!CG1</f>
        <v>2.8023586723856544E-2</v>
      </c>
      <c r="CH73" s="4">
        <f>'72'!CH1</f>
        <v>2.7345198957995521E-2</v>
      </c>
      <c r="CI73" s="4">
        <f>'72'!CI1</f>
        <v>-9.4566574430337228E-3</v>
      </c>
      <c r="CJ73" s="4">
        <f>'72'!CJ1</f>
        <v>3.0227769779285152E-2</v>
      </c>
      <c r="CK73" s="4">
        <f>'72'!CK1</f>
        <v>3.2375080355813962E-2</v>
      </c>
      <c r="CL73" s="4">
        <f>'72'!CL1</f>
        <v>6.4379137918690486E-3</v>
      </c>
      <c r="CM73" s="4">
        <f>'72'!CM1</f>
        <v>0.97265480104200452</v>
      </c>
      <c r="CN73" s="4">
        <f>'72'!CN1</f>
        <v>1.0094566574430337</v>
      </c>
      <c r="CO73" s="4">
        <f>'72'!CO1</f>
        <v>0.96977223022071479</v>
      </c>
      <c r="CP73" s="4">
        <f>'72'!CP1</f>
        <v>0.96762491964418607</v>
      </c>
      <c r="CQ73" s="4">
        <f>'72'!CQ1</f>
        <v>0.99356208620813091</v>
      </c>
      <c r="CR73" s="4">
        <f>'72'!CR1</f>
        <v>2.7387983339206785E-2</v>
      </c>
      <c r="CS73" s="4">
        <f>'72'!CS1</f>
        <v>-9.0951222338083657E-3</v>
      </c>
      <c r="CT73" s="4">
        <f>'72'!CT1</f>
        <v>3.053978210194799E-2</v>
      </c>
      <c r="CU73" s="4">
        <f>'72'!CU1</f>
        <v>3.3095882073967603E-2</v>
      </c>
      <c r="CV73" s="4">
        <f>'72'!CV1</f>
        <v>6.3965286149652934E-3</v>
      </c>
      <c r="CW73" s="4">
        <f>'72'!CW1</f>
        <v>1.3920680538671262</v>
      </c>
      <c r="CX73" s="4">
        <f>'72'!CX1</f>
        <v>1.4891197399392249</v>
      </c>
      <c r="CY73" s="4">
        <f>'72'!CY1</f>
        <v>1.981988093912566</v>
      </c>
      <c r="CZ73" s="4">
        <f>'72'!CZ1</f>
        <v>1.5941510991299344</v>
      </c>
      <c r="DA73" s="4">
        <f>'72'!DA1</f>
        <v>1.3681760299432377</v>
      </c>
      <c r="DB73" s="4">
        <f>'72'!DB1</f>
        <v>262.19982491950748</v>
      </c>
      <c r="DC73" s="4">
        <f>'72'!DC1</f>
        <v>245.11124942504401</v>
      </c>
      <c r="DD73" s="4">
        <f>'72'!DD1</f>
        <v>184.15852301083586</v>
      </c>
      <c r="DE73" s="4">
        <f>'72'!DE1</f>
        <v>228.9619849706919</v>
      </c>
      <c r="DF73" s="4">
        <f>'72'!DF1</f>
        <v>266.77853727282661</v>
      </c>
      <c r="DG73" s="4">
        <f>'72'!DG1</f>
        <v>3.7914620719584033</v>
      </c>
      <c r="DH73" s="4">
        <f>'72'!DH1</f>
        <v>3.6291060841917</v>
      </c>
      <c r="DI73" s="4">
        <f>'72'!DI1</f>
        <v>4.2150877521463066</v>
      </c>
      <c r="DJ73" s="4">
        <f>'72'!DJ1</f>
        <v>3.9589912679358354</v>
      </c>
      <c r="DK73" s="4">
        <f>'72'!DK1</f>
        <v>3.6476231710753289</v>
      </c>
      <c r="DL73" s="4">
        <f>'72'!DL1</f>
        <v>96.268930843205453</v>
      </c>
      <c r="DM73" s="4">
        <f>'72'!DM1</f>
        <v>100.57573174560295</v>
      </c>
      <c r="DN73" s="4">
        <f>'72'!DN1</f>
        <v>86.593689494161396</v>
      </c>
      <c r="DO73" s="4">
        <f>'72'!DO1</f>
        <v>92.195202084976074</v>
      </c>
      <c r="DP73" s="4">
        <f>'72'!DP1</f>
        <v>100.06516103262855</v>
      </c>
      <c r="DQ73" s="4">
        <f>'72'!DQ1</f>
        <v>5.8226843566800373</v>
      </c>
      <c r="DR73" s="4">
        <f>'72'!DR1</f>
        <v>5.1614082357485378</v>
      </c>
      <c r="DS73" s="4">
        <f>'72'!DS1</f>
        <v>7.5636827178671302</v>
      </c>
      <c r="DT73" s="4">
        <f>'72'!DT1</f>
        <v>7.1422303142705283</v>
      </c>
      <c r="DU73" s="4">
        <f>'72'!DU1</f>
        <v>7.1908252157537493</v>
      </c>
      <c r="DV73" s="4">
        <f>'72'!DV1</f>
        <v>62.68586405190522</v>
      </c>
      <c r="DW73" s="4">
        <f>'72'!DW1</f>
        <v>70.71713441923967</v>
      </c>
      <c r="DX73" s="4">
        <f>'72'!DX1</f>
        <v>48.256915792856752</v>
      </c>
      <c r="DY73" s="4">
        <f>'72'!DY1</f>
        <v>51.104484725270197</v>
      </c>
      <c r="DZ73" s="4">
        <f>'72'!DZ1</f>
        <v>50.759125559101818</v>
      </c>
      <c r="EA73" s="4">
        <f>'72'!EA1</f>
        <v>2.4313948814149806</v>
      </c>
      <c r="EB73" s="4">
        <f>'72'!EB1</f>
        <v>2.344753206623384</v>
      </c>
      <c r="EC73" s="4">
        <f>'72'!EC1</f>
        <v>2.9843224254428202</v>
      </c>
      <c r="ED73" s="4">
        <f>'72'!ED1</f>
        <v>2.3949444082090796</v>
      </c>
      <c r="EE73" s="4">
        <f>'72'!EE1</f>
        <v>2.0104545058541445</v>
      </c>
      <c r="EF73" s="4">
        <f>'72'!EF1</f>
        <v>150.11958887878538</v>
      </c>
      <c r="EG73" s="4">
        <f>'72'!EG1</f>
        <v>155.66670256339117</v>
      </c>
      <c r="EH73" s="4">
        <f>'72'!EH1</f>
        <v>122.30581953484483</v>
      </c>
      <c r="EI73" s="4">
        <f>'72'!EI1</f>
        <v>152.40437262297212</v>
      </c>
      <c r="EJ73" s="4">
        <f>'72'!EJ1</f>
        <v>181.55098707141806</v>
      </c>
      <c r="EK73" s="4">
        <f>'72'!EK1</f>
        <v>0.57253886010362698</v>
      </c>
      <c r="EL73" s="4">
        <f>'72'!EL1</f>
        <v>0.64867604929412848</v>
      </c>
      <c r="EM73" s="4">
        <f>'72'!EM1</f>
        <v>0.6757856904261903</v>
      </c>
      <c r="EN73" s="4">
        <f>'72'!EN1</f>
        <v>0.67068002433255847</v>
      </c>
      <c r="EO73" s="4">
        <f>'72'!EO1</f>
        <v>0.68568622497641352</v>
      </c>
      <c r="EP73" s="4">
        <f>'72'!EP1</f>
        <v>0.42746113989637308</v>
      </c>
      <c r="EQ73" s="4">
        <f>'72'!EQ1</f>
        <v>0.35132395070587147</v>
      </c>
      <c r="ER73" s="4">
        <f>'72'!ER1</f>
        <v>0.3242143095738097</v>
      </c>
      <c r="ES73" s="4">
        <f>'72'!ES1</f>
        <v>0.32931997566744159</v>
      </c>
      <c r="ET73" s="4">
        <f>'72'!ET1</f>
        <v>0.31431377502358648</v>
      </c>
      <c r="EU73" s="4">
        <f>'72'!EU1</f>
        <v>2.3393939393939394</v>
      </c>
      <c r="EV73" s="4">
        <f>'72'!EV1</f>
        <v>2.8463758249069682</v>
      </c>
      <c r="EW73" s="4">
        <f>'72'!EW1</f>
        <v>3.0843795923583159</v>
      </c>
      <c r="EX73" s="4">
        <f>'72'!EX1</f>
        <v>3.0365604089860425</v>
      </c>
      <c r="EY73" s="4">
        <f>'72'!EY1</f>
        <v>3.1815341211977071</v>
      </c>
      <c r="EZ73" s="4">
        <f>'72'!EZ1</f>
        <v>1.3393939393939394</v>
      </c>
      <c r="FA73" s="4">
        <f>'72'!FA1</f>
        <v>1.8463758249069684</v>
      </c>
      <c r="FB73" s="4">
        <f>'72'!FB1</f>
        <v>2.0843795923583159</v>
      </c>
      <c r="FC73" s="4">
        <f>'72'!FC1</f>
        <v>2.0365604089860425</v>
      </c>
      <c r="FD73" s="4">
        <f>'72'!FD1</f>
        <v>2.1815341211977071</v>
      </c>
      <c r="FE73" s="4">
        <f>'72'!FE1</f>
        <v>3.6159571919514424E-2</v>
      </c>
      <c r="FF73" s="4">
        <f>'72'!FF1</f>
        <v>-4.1379838822973476E-3</v>
      </c>
      <c r="FG73" s="4">
        <f>'72'!FG1</f>
        <v>-1.5322937771629444E-3</v>
      </c>
      <c r="FH73" s="4">
        <f>'72'!FH1</f>
        <v>1.2726463408645567E-2</v>
      </c>
      <c r="FI73" s="4">
        <f>'72'!FI1</f>
        <v>7.3686510679900619E-2</v>
      </c>
      <c r="FJ73" s="4">
        <f>'72'!FJ1</f>
        <v>8.7900308187056145E-2</v>
      </c>
      <c r="FK73" s="4">
        <f>'72'!FK1</f>
        <v>-9.5031782013517314E-3</v>
      </c>
      <c r="FL73" s="4">
        <f>'72'!FL1</f>
        <v>-4.4945800652154751E-3</v>
      </c>
      <c r="FM73" s="4">
        <f>'72'!FM1</f>
        <v>3.0236199135893538E-2</v>
      </c>
      <c r="FN73" s="4">
        <f>'72'!FN1</f>
        <v>0.14705583813594686</v>
      </c>
      <c r="FO73" s="4">
        <f>'72'!FO1</f>
        <v>0.11773314005660247</v>
      </c>
      <c r="FP73" s="4">
        <f>'72'!FP1</f>
        <v>-1.7546438490758719E-2</v>
      </c>
      <c r="FQ73" s="4">
        <f>'72'!FQ1</f>
        <v>-9.3684109641556448E-3</v>
      </c>
      <c r="FR73" s="4">
        <f>'72'!FR1</f>
        <v>6.1577846078378774E-2</v>
      </c>
      <c r="FS73" s="4">
        <f>'72'!FS1</f>
        <v>0.32080732861489508</v>
      </c>
      <c r="FT73">
        <f>IFERROR('72'!FT1,0)</f>
        <v>-0.24058114112419776</v>
      </c>
      <c r="FU73">
        <f>IFERROR('72'!FU1,0)</f>
        <v>3.0779252503867763E-2</v>
      </c>
      <c r="FV73">
        <f>IFERROR('72'!FV1,0)</f>
        <v>1.3602523366653524E-2</v>
      </c>
      <c r="FW73">
        <f>IFERROR('72'!FW1,0)</f>
        <v>-0.10789251037427984</v>
      </c>
      <c r="FX73">
        <f>IFERROR('72'!FX1,0)</f>
        <v>-0.62375621890547261</v>
      </c>
      <c r="FY73" s="4">
        <f>'72'!FY1</f>
        <v>0.15499486586330213</v>
      </c>
      <c r="FZ73" s="4">
        <f>'72'!FZ1</f>
        <v>0.13885853759302447</v>
      </c>
      <c r="GA73" s="4">
        <f>'72'!GA1</f>
        <v>0.12745572763595028</v>
      </c>
      <c r="GB73" s="4">
        <f>'72'!GB1</f>
        <v>7.6937833342167763E-2</v>
      </c>
      <c r="GC73" s="4">
        <f>'72'!GC1</f>
        <v>2.1446947161115035E-2</v>
      </c>
      <c r="GD73" s="4">
        <f>'72'!GD1</f>
        <v>3.8066377896066192E-2</v>
      </c>
      <c r="GE73" s="4">
        <f>'72'!GE1</f>
        <v>-1.4082095272264714E-2</v>
      </c>
      <c r="GF73" s="4">
        <f>'72'!GF1</f>
        <v>5.9911079808073246E-2</v>
      </c>
      <c r="GG73" s="4">
        <f>'72'!GG1</f>
        <v>5.161076993364077E-2</v>
      </c>
      <c r="GH73" s="4">
        <f>'72'!GH1</f>
        <v>8.8081993328762102E-3</v>
      </c>
      <c r="GI73" s="4">
        <f>'72'!GI1</f>
        <v>6.3273808821273037E-2</v>
      </c>
      <c r="GJ73" s="4">
        <f>'72'!GJ1</f>
        <v>2.3831656310985719E-2</v>
      </c>
      <c r="GK73" s="4">
        <f>'72'!GK1</f>
        <v>0.10823456908404952</v>
      </c>
      <c r="GL73" s="4">
        <f>'72'!GL1</f>
        <v>7.0814307746285124E-2</v>
      </c>
      <c r="GM73" s="4">
        <f>'72'!GM1</f>
        <v>2.1653167806894986E-2</v>
      </c>
      <c r="GN73" s="4">
        <f>'72'!GN1</f>
        <v>0.32730711579543709</v>
      </c>
      <c r="GO73" s="4">
        <f>'72'!GO1</f>
        <v>0.30150252504661418</v>
      </c>
      <c r="GP73" s="4">
        <f>'72'!GP1</f>
        <v>0.28723500669361374</v>
      </c>
      <c r="GQ73" s="4">
        <f>'72'!GQ1</f>
        <v>0.32183089881542848</v>
      </c>
      <c r="GR73" s="4">
        <f>'72'!GR1</f>
        <v>0.32866930972794339</v>
      </c>
      <c r="GS73" s="4">
        <f>'72'!GS1</f>
        <v>1.3920680538671262</v>
      </c>
      <c r="GT73" s="4">
        <f>'72'!GT1</f>
        <v>1.4891197399392249</v>
      </c>
      <c r="GU73" s="4">
        <f>'72'!GU1</f>
        <v>1.981988093912566</v>
      </c>
      <c r="GV73" s="4">
        <f>'72'!GV1</f>
        <v>1.5941510991299344</v>
      </c>
      <c r="GW73" s="4">
        <f>'72'!GW1</f>
        <v>1.3681760299432377</v>
      </c>
      <c r="GX73" s="4">
        <f>'72'!GX1</f>
        <v>1.8667181713031265</v>
      </c>
      <c r="GY73" s="4">
        <f>'72'!GY1</f>
        <v>1.7744515538957473</v>
      </c>
      <c r="GZ73" s="4">
        <f>'72'!GZ1</f>
        <v>2.5770780679926149</v>
      </c>
      <c r="HA73" s="4">
        <f>'72'!HA1</f>
        <v>2.0450305772419903</v>
      </c>
      <c r="HB73" s="4">
        <f>'72'!HB1</f>
        <v>1.5935951862945759</v>
      </c>
      <c r="HC73" s="4">
        <f>'72'!HC1</f>
        <v>0.57253886010362698</v>
      </c>
      <c r="HD73" s="4">
        <f>'72'!HD1</f>
        <v>0.64867604929412848</v>
      </c>
      <c r="HE73" s="4">
        <f>'72'!HE1</f>
        <v>0.6757856904261903</v>
      </c>
      <c r="HF73" s="4">
        <f>'72'!HF1</f>
        <v>0.67068002433255847</v>
      </c>
      <c r="HG73" s="4">
        <f>'72'!HG1</f>
        <v>0.68568622497641352</v>
      </c>
      <c r="HH73" s="4">
        <f>'72'!HH1</f>
        <v>6.3273808821273037E-2</v>
      </c>
      <c r="HI73" s="4">
        <f>'72'!HI1</f>
        <v>2.3831656310985719E-2</v>
      </c>
      <c r="HJ73" s="4">
        <f>'72'!HJ1</f>
        <v>0.10823456908404952</v>
      </c>
      <c r="HK73" s="4">
        <f>'72'!HK1</f>
        <v>7.0814307746285124E-2</v>
      </c>
      <c r="HL73" s="4">
        <f>'72'!HL1</f>
        <v>2.1653167806894986E-2</v>
      </c>
      <c r="HM73" s="4">
        <f>'72'!HM1</f>
        <v>1.4298511690488274</v>
      </c>
      <c r="HN73" s="4">
        <f>'72'!HN1</f>
        <v>1.5389792179694168</v>
      </c>
      <c r="HO73" s="4">
        <f>'72'!HO1</f>
        <v>2.043212002413326</v>
      </c>
      <c r="HP73" s="4">
        <f>'72'!HP1</f>
        <v>1.620535770627775</v>
      </c>
      <c r="HQ73" s="4">
        <f>'72'!HQ1</f>
        <v>1.3904478596874725</v>
      </c>
      <c r="HR73" s="4">
        <f>'72'!HR1</f>
        <v>1.2897032870063976</v>
      </c>
      <c r="HS73" s="4">
        <f>'72'!HS1</f>
        <v>1.2326549385892607</v>
      </c>
      <c r="HT73" s="4">
        <f>'72'!HT1</f>
        <v>1.1994093315886063</v>
      </c>
      <c r="HU73" s="4">
        <f>'72'!HU1</f>
        <v>1.1252259580621837</v>
      </c>
      <c r="HV73" s="4">
        <f>'72'!HV1</f>
        <v>1.0349576894311812</v>
      </c>
      <c r="HW73" s="4">
        <f>'72'!HW1</f>
        <v>0.9867219287355018</v>
      </c>
      <c r="HX73" s="4">
        <f>'72'!HX1</f>
        <v>0.85669349939426598</v>
      </c>
      <c r="HY73" s="4">
        <f>'72'!HY1</f>
        <v>1.4842444408187521</v>
      </c>
      <c r="HZ73" s="4">
        <f>'72'!HZ1</f>
        <v>1.108788363953001</v>
      </c>
      <c r="IA73" s="4">
        <f>'72'!IA1</f>
        <v>0.77169305640747377</v>
      </c>
      <c r="IB73" s="4">
        <f>'72'!IB1</f>
        <v>1.746606334841629</v>
      </c>
      <c r="IC73" s="4">
        <f>'72'!IC1</f>
        <v>1.5416015453139862</v>
      </c>
      <c r="ID73" s="4">
        <f>'72'!ID1</f>
        <v>1.4797590629202892</v>
      </c>
      <c r="IE73" s="4">
        <f>'72'!IE1</f>
        <v>1.4910239812124588</v>
      </c>
      <c r="IF73" s="4">
        <f>'72'!IF1</f>
        <v>1.4583930135600993</v>
      </c>
      <c r="IG73" s="4">
        <f>'72'!IG1</f>
        <v>2.7813229571984435</v>
      </c>
      <c r="IH73" s="4">
        <f>'72'!IH1</f>
        <v>0.69301296237748977</v>
      </c>
      <c r="II73" s="4">
        <f>'72'!II1</f>
        <v>3.9698926773672714</v>
      </c>
      <c r="IJ73" s="4">
        <f>'72'!IJ1</f>
        <v>8.5507467235598895</v>
      </c>
      <c r="IK73" s="4">
        <f>'72'!IK1</f>
        <v>2.4822695035460991</v>
      </c>
      <c r="IL73" s="4">
        <f>'72'!IL1</f>
        <v>6.3273808821273037E-2</v>
      </c>
      <c r="IM73" s="4">
        <f>'72'!IM1</f>
        <v>2.3831656310985719E-2</v>
      </c>
      <c r="IN73" s="4">
        <f>'72'!IN1</f>
        <v>0.10823456908404952</v>
      </c>
      <c r="IO73" s="4">
        <f>'72'!IO1</f>
        <v>7.0814307746285124E-2</v>
      </c>
      <c r="IP73" s="4">
        <f>'72'!IP1</f>
        <v>2.1653167806894986E-2</v>
      </c>
      <c r="IQ73" s="4">
        <f>'72'!IQ1</f>
        <v>1.4298511690488274</v>
      </c>
      <c r="IR73" s="4">
        <f>'72'!IR1</f>
        <v>1.5389792179694168</v>
      </c>
      <c r="IS73" s="4">
        <f>'72'!IS1</f>
        <v>2.043212002413326</v>
      </c>
      <c r="IT73" s="4">
        <f>'72'!IT1</f>
        <v>1.620535770627775</v>
      </c>
      <c r="IU73" s="4">
        <f>'72'!IU1</f>
        <v>1.3904478596874725</v>
      </c>
      <c r="IV73" s="4">
        <f>'72'!IV1</f>
        <v>1.2897032870063976</v>
      </c>
      <c r="IW73" s="4">
        <f>'72'!IW1</f>
        <v>1.2326549385892607</v>
      </c>
      <c r="IX73" s="4">
        <f>'72'!IX1</f>
        <v>1.1994093315886063</v>
      </c>
      <c r="IY73" s="4">
        <f>'72'!IY1</f>
        <v>1.1252259580621837</v>
      </c>
      <c r="IZ73" s="4">
        <f>'72'!IZ1</f>
        <v>1.0349576894311812</v>
      </c>
      <c r="JA73" s="4">
        <f>'72'!JA1</f>
        <v>1.0026871137275692</v>
      </c>
      <c r="JB73" s="4">
        <f>'72'!JB1</f>
        <v>0.7556733923715927</v>
      </c>
      <c r="JC73" s="4">
        <f>'72'!JC1</f>
        <v>1.3124652564335757</v>
      </c>
      <c r="JD73" s="4">
        <f>'72'!JD1</f>
        <v>1.2550379209228819</v>
      </c>
      <c r="JE73" s="4">
        <f>'72'!JE1</f>
        <v>0.75890253229086069</v>
      </c>
      <c r="JF73" s="4">
        <f>'72'!JF1</f>
        <v>0.42746113989637308</v>
      </c>
      <c r="JG73" s="4">
        <f>'72'!JG1</f>
        <v>0.35132395070587147</v>
      </c>
      <c r="JH73" s="4">
        <f>'72'!JH1</f>
        <v>0.3242143095738097</v>
      </c>
      <c r="JI73" s="4">
        <f>'72'!JI1</f>
        <v>0.32931997566744159</v>
      </c>
      <c r="JJ73" s="4">
        <f>'72'!JJ1</f>
        <v>0.31431377502358648</v>
      </c>
      <c r="JK73" s="4">
        <f>'72'!JK1</f>
        <v>9.7119488742964357</v>
      </c>
      <c r="JL73" s="4">
        <f>'72'!JL1</f>
        <v>-99.247795414462075</v>
      </c>
      <c r="JM73" s="4">
        <f>'72'!JM1</f>
        <v>-211.17476555839727</v>
      </c>
      <c r="JN73" s="4">
        <f>'72'!JN1</f>
        <v>29.844784665173016</v>
      </c>
      <c r="JO73" s="4">
        <f>'72'!JO1</f>
        <v>6.1098499373673851</v>
      </c>
      <c r="JP73" s="4">
        <f>'72'!JP1</f>
        <v>6.3273808821273037E-2</v>
      </c>
      <c r="JQ73" s="4">
        <f>'72'!JQ1</f>
        <v>2.3831656310985719E-2</v>
      </c>
      <c r="JR73" s="4">
        <f>'72'!JR1</f>
        <v>0.10823456908404952</v>
      </c>
      <c r="JS73" s="4">
        <f>'72'!JS1</f>
        <v>7.0814307746285124E-2</v>
      </c>
      <c r="JT73" s="4">
        <f>'72'!JT1</f>
        <v>2.1653167806894986E-2</v>
      </c>
      <c r="JU73" s="4">
        <f>'72'!JU1</f>
        <v>3.5220458262435368E-2</v>
      </c>
      <c r="JV73" s="4">
        <f>'72'!JV1</f>
        <v>-4.0110924036842631E-3</v>
      </c>
      <c r="JW73" s="4">
        <f>'72'!JW1</f>
        <v>-1.4870783917240854E-3</v>
      </c>
      <c r="JX73" s="4">
        <f>'72'!JX1</f>
        <v>1.2508777474858665E-2</v>
      </c>
      <c r="JY73" s="4">
        <f>'72'!JY1</f>
        <v>7.257422638141868E-2</v>
      </c>
      <c r="JZ73" s="4">
        <f>'72'!JZ1</f>
        <v>4</v>
      </c>
      <c r="KA73" s="4">
        <f>'72'!KA1</f>
        <v>4</v>
      </c>
      <c r="KB73" s="4">
        <f>'72'!KB1</f>
        <v>4</v>
      </c>
      <c r="KC73" s="4">
        <f>'72'!KC1</f>
        <v>4</v>
      </c>
      <c r="KD73" s="4">
        <f>'72'!KD1</f>
        <v>4</v>
      </c>
      <c r="KE73" s="4">
        <f>'72'!KE1</f>
        <v>2</v>
      </c>
      <c r="KF73" s="4">
        <f>'72'!KF1</f>
        <v>0</v>
      </c>
      <c r="KG73" s="4">
        <f>'72'!KG1</f>
        <v>0</v>
      </c>
      <c r="KH73" s="4">
        <f>'72'!KH1</f>
        <v>3</v>
      </c>
      <c r="KI73" s="4">
        <f>'72'!KI1</f>
        <v>2</v>
      </c>
      <c r="KJ73" s="4">
        <f>'72'!KJ1</f>
        <v>1</v>
      </c>
      <c r="KK73" s="4">
        <f>'72'!KK1</f>
        <v>1</v>
      </c>
      <c r="KL73" s="4">
        <f>'72'!KL1</f>
        <v>2</v>
      </c>
      <c r="KM73" s="4">
        <f>'72'!KM1</f>
        <v>1</v>
      </c>
      <c r="KN73" s="4">
        <f>'72'!KN1</f>
        <v>1</v>
      </c>
      <c r="KO73" s="4">
        <f>'72'!KO1</f>
        <v>1</v>
      </c>
      <c r="KP73" s="4">
        <f>'72'!KP1</f>
        <v>0</v>
      </c>
      <c r="KQ73" s="4">
        <f>'72'!KQ1</f>
        <v>0</v>
      </c>
      <c r="KR73" s="4">
        <f>'72'!KR1</f>
        <v>1</v>
      </c>
      <c r="KS73" s="4">
        <f>'72'!KS1</f>
        <v>2</v>
      </c>
      <c r="KT73" s="4">
        <f>'72'!KT1</f>
        <v>3</v>
      </c>
      <c r="KU73" s="4">
        <f>'72'!KU1</f>
        <v>2</v>
      </c>
      <c r="KV73" s="4">
        <f>'72'!KV1</f>
        <v>2</v>
      </c>
      <c r="KW73" s="4">
        <f>'72'!KW1</f>
        <v>3.5</v>
      </c>
      <c r="KX73" s="4">
        <f>'72'!KX1</f>
        <v>3</v>
      </c>
      <c r="KY73" s="4">
        <f>'72'!KY1</f>
        <v>1</v>
      </c>
      <c r="KZ73" s="4">
        <f>'72'!KZ1</f>
        <v>0.5</v>
      </c>
      <c r="LA73" s="4">
        <f>'72'!LA1</f>
        <v>1</v>
      </c>
      <c r="LB73" s="4">
        <f>'72'!LB1</f>
        <v>1</v>
      </c>
      <c r="LC73" s="4">
        <f>'72'!LC1</f>
        <v>1.5</v>
      </c>
      <c r="LD73" s="4">
        <f>'72'!LD1</f>
        <v>2</v>
      </c>
      <c r="LE73" s="4">
        <f>'72'!LE1</f>
        <v>1.25</v>
      </c>
      <c r="LF73" s="4">
        <f>'72'!LF1</f>
        <v>1.5</v>
      </c>
      <c r="LG73" s="4">
        <f>'72'!LG1</f>
        <v>2.25</v>
      </c>
      <c r="LH73" s="4">
        <f>'72'!LH1</f>
        <v>2.25</v>
      </c>
      <c r="LI73" s="4">
        <f>'72'!LI1</f>
        <v>1.3789394530692278</v>
      </c>
      <c r="LJ73" s="4">
        <f>'72'!LJ1</f>
        <v>1.3292711772025627</v>
      </c>
      <c r="LK73" s="4">
        <f>'72'!LK1</f>
        <v>1.3892242144505591</v>
      </c>
      <c r="LL73" s="4">
        <f>'72'!LL1</f>
        <v>1.0668994504775611</v>
      </c>
      <c r="LM73" s="4">
        <f>'72'!LM1</f>
        <v>0.86103578792757673</v>
      </c>
      <c r="LN73" s="4">
        <f>'72'!LN1</f>
        <v>0.31706807528203318</v>
      </c>
      <c r="LO73" s="4">
        <f>'72'!LO1</f>
        <v>0.27755917744116998</v>
      </c>
      <c r="LP73" s="4">
        <f>'72'!LP1</f>
        <v>0.21370671601218899</v>
      </c>
      <c r="LQ73" s="4">
        <f>'72'!LQ1</f>
        <v>0.23879990161216108</v>
      </c>
      <c r="LR73" s="4">
        <f>'72'!LR1</f>
        <v>0.24103309823868965</v>
      </c>
      <c r="LS73" s="4">
        <f>'72'!LS1</f>
        <v>0.69589239557638061</v>
      </c>
      <c r="LT73" s="4">
        <f>'72'!LT1</f>
        <v>0.74486564795033627</v>
      </c>
      <c r="LU73" s="4">
        <f>'72'!LU1</f>
        <v>0.99111963313299967</v>
      </c>
      <c r="LV73" s="4">
        <f>'72'!LV1</f>
        <v>0.79671838597394595</v>
      </c>
      <c r="LW73" s="4">
        <f>'72'!LW1</f>
        <v>0.68421045848005069</v>
      </c>
      <c r="LX73" s="4">
        <f>'72'!LX1</f>
        <v>0.71241802995789327</v>
      </c>
      <c r="LY73" s="4">
        <f>'72'!LY1</f>
        <v>-0.32066348437608794</v>
      </c>
      <c r="LZ73" s="4">
        <f>'72'!LZ1</f>
        <v>1.4783080953293719</v>
      </c>
      <c r="MA73" s="4">
        <f>'72'!MA1</f>
        <v>1.2537537652622461</v>
      </c>
      <c r="MB73" s="4">
        <f>'72'!MB1</f>
        <v>0.22418869379085235</v>
      </c>
      <c r="MC73" s="4">
        <f>'72'!MC1</f>
        <v>0.69034447938603627</v>
      </c>
      <c r="MD73" s="4">
        <f>'72'!MD1</f>
        <v>0.24252727418664186</v>
      </c>
      <c r="ME73" s="4">
        <f>'72'!ME1</f>
        <v>1.0013279502274779</v>
      </c>
      <c r="MF73" s="4">
        <f>'72'!MF1</f>
        <v>0.84620714330741187</v>
      </c>
      <c r="MG73" s="4">
        <f>'72'!MG1</f>
        <v>0.3742798246870187</v>
      </c>
      <c r="MH73" s="4">
        <f>'72'!MH1</f>
        <v>1.3789394530692278</v>
      </c>
      <c r="MI73" s="4">
        <f>'72'!MI1</f>
        <v>1.3292711772025627</v>
      </c>
      <c r="MJ73" s="4">
        <f>'72'!MJ1</f>
        <v>1.3892242144505591</v>
      </c>
      <c r="MK73" s="4">
        <f>'72'!MK1</f>
        <v>1.0668994504775611</v>
      </c>
      <c r="ML73" s="4">
        <f>'72'!ML1</f>
        <v>0.86103578792757673</v>
      </c>
      <c r="MM73" s="4">
        <f>'72'!MM1</f>
        <v>0.85492227979274615</v>
      </c>
      <c r="MN73" s="4">
        <f>'72'!MN1</f>
        <v>0.70264790141174294</v>
      </c>
      <c r="MO73" s="4">
        <f>'72'!MO1</f>
        <v>0.6484286191476194</v>
      </c>
      <c r="MP73" s="4">
        <f>'72'!MP1</f>
        <v>0.65863995133488318</v>
      </c>
      <c r="MQ73" s="4">
        <f>'72'!MQ1</f>
        <v>0.62862755004717297</v>
      </c>
      <c r="MR73" s="4">
        <f>'72'!MR1</f>
        <v>0.74660633484162897</v>
      </c>
      <c r="MS73" s="4">
        <f>'72'!MS1</f>
        <v>0.54160154531398619</v>
      </c>
      <c r="MT73" s="4">
        <f>'72'!MT1</f>
        <v>0.47975906292028919</v>
      </c>
      <c r="MU73" s="4">
        <f>'72'!MU1</f>
        <v>0.49102398121245877</v>
      </c>
      <c r="MV73" s="4">
        <f>'72'!MV1</f>
        <v>0.45839301356009937</v>
      </c>
      <c r="MW73" s="4">
        <f>'72'!MW1</f>
        <v>0.37382307522611957</v>
      </c>
      <c r="MX73" s="4">
        <f>'72'!MX1</f>
        <v>0.33509633994726462</v>
      </c>
      <c r="MY73" s="4">
        <f>'72'!MY1</f>
        <v>0.31290760374171017</v>
      </c>
      <c r="MZ73" s="4">
        <f>'72'!MZ1</f>
        <v>0.32552504436994678</v>
      </c>
      <c r="NA73" s="4">
        <f>'72'!NA1</f>
        <v>0.32599221855278526</v>
      </c>
      <c r="NB73" s="4">
        <f>'72'!NB1</f>
        <v>0.18157455551715918</v>
      </c>
      <c r="NC73" s="4">
        <f>'72'!NC1</f>
        <v>0.16247209618123407</v>
      </c>
      <c r="ND73" s="4">
        <f>'72'!ND1</f>
        <v>0.14177978717741152</v>
      </c>
      <c r="NE73" s="4">
        <f>'72'!NE1</f>
        <v>0.16556319619876259</v>
      </c>
      <c r="NF73" s="4">
        <f>'72'!NF1</f>
        <v>0.17773654321496724</v>
      </c>
      <c r="NG73" s="4">
        <f>'72'!NG1</f>
        <v>0.48235164350319876</v>
      </c>
      <c r="NH73" s="4">
        <f>'72'!NH1</f>
        <v>0.23781917873098135</v>
      </c>
      <c r="NI73" s="4">
        <f>'72'!NI1</f>
        <v>0.10754378359983634</v>
      </c>
      <c r="NJ73" s="4">
        <f>'72'!NJ1</f>
        <v>0.30981726155261946</v>
      </c>
      <c r="NK73" s="4">
        <f>'72'!NK1</f>
        <v>0.42582835438357663</v>
      </c>
      <c r="NL73" s="4">
        <f>'72'!NL1</f>
        <v>0.31706807528203318</v>
      </c>
      <c r="NM73" s="4">
        <f>'72'!NM1</f>
        <v>0.27755917744116998</v>
      </c>
      <c r="NN73" s="4">
        <f>'72'!NN1</f>
        <v>0.21370671601218899</v>
      </c>
      <c r="NO73" s="4">
        <f>'72'!NO1</f>
        <v>0.23879990161216105</v>
      </c>
      <c r="NP73" s="4">
        <f>'72'!NP1</f>
        <v>0.24103309823868962</v>
      </c>
      <c r="NQ73" s="4">
        <f>'72'!NQ1</f>
        <v>0.51588131480255905</v>
      </c>
      <c r="NR73" s="4">
        <f>'72'!NR1</f>
        <v>0.49306197543570429</v>
      </c>
      <c r="NS73" s="4">
        <f>'72'!NS1</f>
        <v>0.47976373263544253</v>
      </c>
      <c r="NT73" s="4">
        <f>'72'!NT1</f>
        <v>0.45009038322487349</v>
      </c>
      <c r="NU73" s="4">
        <f>'72'!NU1</f>
        <v>0.41398307577247245</v>
      </c>
      <c r="NV73" s="4">
        <f>'72'!NV1</f>
        <v>0.51613290332479611</v>
      </c>
      <c r="NW73" s="4">
        <f>'72'!NW1</f>
        <v>0.46239893018477146</v>
      </c>
      <c r="NX73" s="4">
        <f>'72'!NX1</f>
        <v>0.42442757302771444</v>
      </c>
      <c r="NY73" s="4">
        <f>'72'!NY1</f>
        <v>0.25620298502941868</v>
      </c>
      <c r="NZ73" s="4">
        <f>'72'!NZ1</f>
        <v>7.1418334046513071E-2</v>
      </c>
      <c r="OA73" s="4">
        <f>'72'!OA1</f>
        <v>0.69603402693356309</v>
      </c>
      <c r="OB73" s="4">
        <f>'72'!OB1</f>
        <v>0.74455986996961243</v>
      </c>
      <c r="OC73" s="4">
        <f>'72'!OC1</f>
        <v>0.99099404695628301</v>
      </c>
      <c r="OD73" s="4">
        <f>'72'!OD1</f>
        <v>0.79707554956496718</v>
      </c>
      <c r="OE73" s="4">
        <f>'72'!OE1</f>
        <v>0.68408801497161886</v>
      </c>
      <c r="OF73" s="4">
        <f>'72'!OF1</f>
        <v>0.81414889211016772</v>
      </c>
      <c r="OG73" s="4">
        <f>'72'!OG1</f>
        <v>1.0596486070386903</v>
      </c>
      <c r="OH73" s="4">
        <f>'72'!OH1</f>
        <v>1.5283009072902689</v>
      </c>
      <c r="OI73" s="4">
        <f>'72'!OI1</f>
        <v>1.2101840283898857</v>
      </c>
      <c r="OJ73" s="4">
        <f>'72'!OJ1</f>
        <v>1.0882246807673066</v>
      </c>
      <c r="OK73" s="4">
        <f>'72'!OK1</f>
        <v>0.28590262896289181</v>
      </c>
      <c r="OL73" s="4">
        <f>'72'!OL1</f>
        <v>0.1883738418743201</v>
      </c>
      <c r="OM73" s="4">
        <f>'72'!OM1</f>
        <v>0.43841436488629804</v>
      </c>
      <c r="ON73" s="4">
        <f>'72'!ON1</f>
        <v>0.37420633789659352</v>
      </c>
      <c r="OO73" s="4">
        <f>'72'!OO1</f>
        <v>0.27176022397986294</v>
      </c>
      <c r="OP73" s="4">
        <f>'72'!OP1</f>
        <v>3.8258058776430119</v>
      </c>
      <c r="OQ73" s="4">
        <f>'72'!OQ1</f>
        <v>-2.0080617030347661</v>
      </c>
      <c r="OR73" s="4">
        <f>'72'!OR1</f>
        <v>2.7579178238947231</v>
      </c>
      <c r="OS73" s="4">
        <f>'72'!OS1</f>
        <v>3.4606661701983619</v>
      </c>
      <c r="OT73" s="4">
        <f>'72'!OT1</f>
        <v>0.94758735440931785</v>
      </c>
      <c r="OU73" s="4">
        <f>'72'!OU1</f>
        <v>1.862138468972182</v>
      </c>
      <c r="OV73" s="4">
        <f>'72'!OV1</f>
        <v>1.5968806331571985</v>
      </c>
      <c r="OW73" s="4">
        <f>'72'!OW1</f>
        <v>5.3602325729985303</v>
      </c>
      <c r="OX73" s="4">
        <f>'72'!OX1</f>
        <v>3.6228682675578106</v>
      </c>
      <c r="OY73" s="4">
        <f>'72'!OY1</f>
        <v>2.3658894638859045</v>
      </c>
      <c r="OZ73" s="4">
        <f>'72'!OZ1</f>
        <v>0.76132755792132378</v>
      </c>
      <c r="PA73" s="4">
        <f>'72'!PA1</f>
        <v>-0.28164190544529427</v>
      </c>
      <c r="PB73" s="4">
        <f>'72'!PB1</f>
        <v>1.1982215961614651</v>
      </c>
      <c r="PC73" s="4">
        <f>'72'!PC1</f>
        <v>1.0322153986728155</v>
      </c>
      <c r="PD73" s="4">
        <f>'72'!PD1</f>
        <v>0.17616398665752422</v>
      </c>
      <c r="PE73" s="4">
        <f>'72'!PE1</f>
        <v>1.0940305753603554</v>
      </c>
      <c r="PF73" s="4">
        <f>'72'!PF1</f>
        <v>-0.37811101400674701</v>
      </c>
      <c r="PG73" s="4">
        <f>'72'!PG1</f>
        <v>1.2089575830253723</v>
      </c>
      <c r="PH73" s="4">
        <f>'72'!PH1</f>
        <v>1.2955837556214882</v>
      </c>
      <c r="PI73" s="4">
        <f>'72'!PI1</f>
        <v>0.25747046756471142</v>
      </c>
      <c r="PJ73" s="4">
        <f>'72'!PJ1</f>
        <v>2.0778950050968401</v>
      </c>
      <c r="PK73" s="4">
        <f>'72'!PK1</f>
        <v>-2.9493537590113288</v>
      </c>
      <c r="PL73" s="4">
        <f>'72'!PL1</f>
        <v>1.7819107771026546</v>
      </c>
      <c r="PM73" s="4">
        <f>'72'!PM1</f>
        <v>1.5171470089610075</v>
      </c>
      <c r="PN73" s="4">
        <f>'72'!PN1</f>
        <v>2.3418181818181822</v>
      </c>
      <c r="PO73" s="12">
        <f>'72'!PO1</f>
        <v>0.72805424386189543</v>
      </c>
      <c r="PP73" s="4">
        <f>'72'!PP1</f>
        <v>0.65183319049151256</v>
      </c>
      <c r="PQ73" s="4">
        <f>'72'!PQ1</f>
        <v>0.64330046986650846</v>
      </c>
      <c r="PR73" s="4">
        <f>'72'!PR1</f>
        <v>0.5628734671814194</v>
      </c>
      <c r="PS73" s="4">
        <f>'72'!PS1</f>
        <v>0.49865106349216365</v>
      </c>
      <c r="PT73" s="4">
        <f>'72'!PT1</f>
        <v>0.40601239704388581</v>
      </c>
      <c r="PU73" s="4">
        <f>'72'!PU1</f>
        <v>0.30363076214002788</v>
      </c>
      <c r="PV73" s="4">
        <f>'72'!PV1</f>
        <v>0.22695798027470582</v>
      </c>
      <c r="PW73" s="4">
        <f>'72'!PW1</f>
        <v>0.28849182950872199</v>
      </c>
      <c r="PX73" s="4">
        <f>'72'!PX1</f>
        <v>0.30979944021367861</v>
      </c>
      <c r="PY73" s="4">
        <f>'72'!PY1</f>
        <v>0.59869518266887423</v>
      </c>
      <c r="PZ73" s="4">
        <f>'72'!PZ1</f>
        <v>0.66419410629420761</v>
      </c>
      <c r="QA73" s="4">
        <f>'72'!QA1</f>
        <v>0.98590310637761658</v>
      </c>
      <c r="QB73" s="4">
        <f>'72'!QB1</f>
        <v>0.7938219719504821</v>
      </c>
      <c r="QC73" s="4">
        <f>'72'!QC1</f>
        <v>0.68135763990626286</v>
      </c>
      <c r="QD73" s="4">
        <f>'72'!QD1</f>
        <v>1.871979606072774</v>
      </c>
      <c r="QE73" s="4">
        <f>'72'!QE1</f>
        <v>1.8931524364123042E-2</v>
      </c>
      <c r="QF73" s="4">
        <f>'72'!QF1</f>
        <v>3.2228290476748911</v>
      </c>
      <c r="QG73" s="4">
        <f>'72'!QG1</f>
        <v>2.5870148528467656</v>
      </c>
      <c r="QH73" s="4">
        <f>'72'!QH1</f>
        <v>1.3509060808239408</v>
      </c>
      <c r="QI73" s="4">
        <f>'72'!QI1</f>
        <v>1.0865626074110066</v>
      </c>
      <c r="QJ73" s="4">
        <f>'72'!QJ1</f>
        <v>0.27308676313816327</v>
      </c>
      <c r="QK73" s="4">
        <f>'72'!QK1</f>
        <v>1.6078734337986595</v>
      </c>
      <c r="QL73" s="4">
        <f>'72'!QL1</f>
        <v>1.3340508740485031</v>
      </c>
      <c r="QM73" s="4">
        <f>'72'!QM1</f>
        <v>0.80603232765541744</v>
      </c>
    </row>
    <row r="74" spans="1:455" x14ac:dyDescent="0.25">
      <c r="A74" s="6" t="s">
        <v>554</v>
      </c>
      <c r="B74" s="4">
        <f>MEDIAN(KO2:KO101)</f>
        <v>2</v>
      </c>
      <c r="C74" s="4">
        <f t="shared" ref="C74:F74" si="56">MEDIAN(KP2:KP101)</f>
        <v>2</v>
      </c>
      <c r="D74" s="4">
        <f t="shared" si="56"/>
        <v>1</v>
      </c>
      <c r="E74" s="4">
        <f t="shared" si="56"/>
        <v>1</v>
      </c>
      <c r="F74" s="4">
        <f t="shared" si="56"/>
        <v>2</v>
      </c>
      <c r="N74">
        <f>IFERROR('73'!N1,0)</f>
        <v>11393</v>
      </c>
      <c r="O74" s="4">
        <f>'73'!O1</f>
        <v>875</v>
      </c>
      <c r="P74" s="4">
        <f>'73'!P1</f>
        <v>35668</v>
      </c>
      <c r="Q74" s="4">
        <f>'73'!Q1</f>
        <v>45448</v>
      </c>
      <c r="R74" s="4">
        <f>'73'!R1</f>
        <v>19419</v>
      </c>
      <c r="S74" s="4">
        <f>'73'!S1</f>
        <v>24413</v>
      </c>
      <c r="T74" s="4">
        <f>'73'!T1</f>
        <v>17520</v>
      </c>
      <c r="U74" s="4">
        <f>'73'!U1</f>
        <v>51272</v>
      </c>
      <c r="V74" s="4">
        <f>'73'!V1</f>
        <v>61433</v>
      </c>
      <c r="W74" s="4">
        <f>'73'!W1</f>
        <v>29315</v>
      </c>
      <c r="X74" s="7">
        <f>'73'!X1</f>
        <v>-5.7991814245916276E-2</v>
      </c>
      <c r="Y74" s="7">
        <f>'73'!Y1</f>
        <v>-0.17302531657364356</v>
      </c>
      <c r="Z74" s="7">
        <f>'73'!Z1</f>
        <v>0.20251829545852446</v>
      </c>
      <c r="AA74" s="7">
        <f>'73'!AA1</f>
        <v>9.9427784775625722E-2</v>
      </c>
      <c r="AB74" s="7">
        <f>'73'!AB1</f>
        <v>-0.13936170775999449</v>
      </c>
      <c r="AC74" s="7">
        <f>'73'!AC1</f>
        <v>-0.28339697733666447</v>
      </c>
      <c r="AD74" s="7">
        <f>'73'!AD1</f>
        <v>0.26286701291732145</v>
      </c>
      <c r="AE74" s="7">
        <f>'73'!AE1</f>
        <v>4.3471304939080177E-2</v>
      </c>
      <c r="AF74" s="7">
        <f>'73'!AF1</f>
        <v>3.4503122331179095E-2</v>
      </c>
      <c r="AG74" s="7">
        <f>'73'!AG1</f>
        <v>2.6569336859716937E-3</v>
      </c>
      <c r="AH74" s="7">
        <f>'73'!AH1</f>
        <v>0.12146060566847942</v>
      </c>
      <c r="AI74" s="7">
        <f>'73'!AI1</f>
        <v>0.18310227991507225</v>
      </c>
      <c r="AJ74" s="4">
        <f>'73'!AJ1</f>
        <v>219648</v>
      </c>
      <c r="AK74" s="4">
        <f>'73'!AK1</f>
        <v>298830</v>
      </c>
      <c r="AL74" s="4">
        <f>'73'!AL1</f>
        <v>102017</v>
      </c>
      <c r="AM74" s="4">
        <f>'73'!AM1</f>
        <v>176483</v>
      </c>
      <c r="AN74" s="4">
        <f>'73'!AN1</f>
        <v>179827</v>
      </c>
      <c r="AO74" s="4">
        <f>'73'!AO1</f>
        <v>9.1150990099009899E-2</v>
      </c>
      <c r="AP74" s="4">
        <f>'73'!AP1</f>
        <v>0.21021731728988649</v>
      </c>
      <c r="AQ74" s="4">
        <f>'73'!AQ1</f>
        <v>0.16665840403051391</v>
      </c>
      <c r="AR74" s="4">
        <f>'73'!AR1</f>
        <v>0.18229488975018729</v>
      </c>
      <c r="AS74" s="4">
        <f>'73'!AS1</f>
        <v>0.19933639057326871</v>
      </c>
      <c r="AT74" s="4">
        <f>'73'!AT1</f>
        <v>0.63335911716171622</v>
      </c>
      <c r="AU74" s="4">
        <f>'73'!AU1</f>
        <v>1.1318851050048579</v>
      </c>
      <c r="AV74" s="4">
        <f>'73'!AV1</f>
        <v>0.52580111421648523</v>
      </c>
      <c r="AW74" s="4">
        <f>'73'!AW1</f>
        <v>0.72064619092596816</v>
      </c>
      <c r="AX74" s="4">
        <f>'73'!AX1</f>
        <v>1.0304927082654147</v>
      </c>
      <c r="AY74" s="4">
        <f>'73'!AY1</f>
        <v>2.097246287128713</v>
      </c>
      <c r="AZ74" s="4">
        <f>'73'!AZ1</f>
        <v>3.574881874724928</v>
      </c>
      <c r="BA74" s="4">
        <f>'73'!BA1</f>
        <v>1.7498218369079563</v>
      </c>
      <c r="BB74" s="4">
        <f>'73'!BB1</f>
        <v>2.3725260289439687</v>
      </c>
      <c r="BC74" s="4">
        <f>'73'!BC1</f>
        <v>2.6558069447161188</v>
      </c>
      <c r="BD74" s="4">
        <f>'73'!BD1</f>
        <v>212778</v>
      </c>
      <c r="BE74" s="4">
        <f>'73'!BE1</f>
        <v>310075</v>
      </c>
      <c r="BF74" s="4">
        <f>'73'!BF1</f>
        <v>241996</v>
      </c>
      <c r="BG74" s="4">
        <f>'73'!BG1</f>
        <v>252844</v>
      </c>
      <c r="BH74" s="4">
        <f>'73'!BH1</f>
        <v>228556</v>
      </c>
      <c r="BI74" s="4">
        <f>'73'!BI1</f>
        <v>3.883437197454624</v>
      </c>
      <c r="BJ74" s="4">
        <f>'73'!BJ1</f>
        <v>2.9111311779408209</v>
      </c>
      <c r="BK74" s="4">
        <f>'73'!BK1</f>
        <v>3.9310691085803069</v>
      </c>
      <c r="BL74" s="4">
        <f>'73'!BL1</f>
        <v>3.6097949723940452</v>
      </c>
      <c r="BM74" s="4">
        <f>'73'!BM1</f>
        <v>3.4966791508426818</v>
      </c>
      <c r="BN74" s="4">
        <f>'73'!BN1</f>
        <v>93.988902470017308</v>
      </c>
      <c r="BO74" s="4">
        <f>'73'!BO1</f>
        <v>125.38081511606137</v>
      </c>
      <c r="BP74" s="4">
        <f>'73'!BP1</f>
        <v>92.850059339663602</v>
      </c>
      <c r="BQ74" s="4">
        <f>'73'!BQ1</f>
        <v>101.1137759322461</v>
      </c>
      <c r="BR74" s="4">
        <f>'73'!BR1</f>
        <v>104.38475600829344</v>
      </c>
      <c r="BS74" s="4">
        <f>'73'!BS1</f>
        <v>1.703399472817823E-2</v>
      </c>
      <c r="BT74" s="4">
        <f>'73'!BT1</f>
        <v>1.2323700659423618E-3</v>
      </c>
      <c r="BU74" s="4">
        <f>'73'!BU1</f>
        <v>4.1543593518509891E-2</v>
      </c>
      <c r="BV74" s="4">
        <f>'73'!BV1</f>
        <v>6.365488987709654E-2</v>
      </c>
      <c r="BW74" s="4">
        <f>'73'!BW1</f>
        <v>2.9902711092906441E-2</v>
      </c>
      <c r="BX74" s="4">
        <f>'73'!BX1</f>
        <v>3.6500562915739061E-2</v>
      </c>
      <c r="BY74" s="4">
        <f>'73'!BY1</f>
        <v>2.4675569777497346E-2</v>
      </c>
      <c r="BZ74" s="4">
        <f>'73'!BZ1</f>
        <v>5.9718042135276414E-2</v>
      </c>
      <c r="CA74" s="4">
        <f>'73'!CA1</f>
        <v>8.6043628978605693E-2</v>
      </c>
      <c r="CB74" s="4">
        <f>'73'!CB1</f>
        <v>4.5141252159665912E-2</v>
      </c>
      <c r="CC74" s="4">
        <f>'73'!CC1</f>
        <v>3.3352361714896292E-2</v>
      </c>
      <c r="CD74" s="4">
        <f>'73'!CD1</f>
        <v>2.6498930957413948E-3</v>
      </c>
      <c r="CE74" s="4">
        <f>'73'!CE1</f>
        <v>0.10830572652712957</v>
      </c>
      <c r="CF74" s="4">
        <f>'73'!CF1</f>
        <v>0.1547645398234006</v>
      </c>
      <c r="CG74" s="4">
        <f>'73'!CG1</f>
        <v>7.8235855783990241E-2</v>
      </c>
      <c r="CH74" s="4">
        <f>'73'!CH1</f>
        <v>1.3787803608815093E-2</v>
      </c>
      <c r="CI74" s="4">
        <f>'73'!CI1</f>
        <v>9.6934756815621225E-4</v>
      </c>
      <c r="CJ74" s="4">
        <f>'73'!CJ1</f>
        <v>3.7493837399861035E-2</v>
      </c>
      <c r="CK74" s="4">
        <f>'73'!CK1</f>
        <v>4.9794295042811833E-2</v>
      </c>
      <c r="CL74" s="4">
        <f>'73'!CL1</f>
        <v>2.4298443292996508E-2</v>
      </c>
      <c r="CM74" s="4">
        <f>'73'!CM1</f>
        <v>0.98621219639118496</v>
      </c>
      <c r="CN74" s="4">
        <f>'73'!CN1</f>
        <v>0.99903065243184375</v>
      </c>
      <c r="CO74" s="4">
        <f>'73'!CO1</f>
        <v>0.96250616260013899</v>
      </c>
      <c r="CP74" s="4">
        <f>'73'!CP1</f>
        <v>0.95020570495718815</v>
      </c>
      <c r="CQ74" s="4">
        <f>'73'!CQ1</f>
        <v>0.97570155670700354</v>
      </c>
      <c r="CR74" s="4">
        <f>'73'!CR1</f>
        <v>1.3658853557859806E-2</v>
      </c>
      <c r="CS74" s="4">
        <f>'73'!CS1</f>
        <v>9.8562452549219278E-4</v>
      </c>
      <c r="CT74" s="4">
        <f>'73'!CT1</f>
        <v>3.5295735873739666E-2</v>
      </c>
      <c r="CU74" s="4">
        <f>'73'!CU1</f>
        <v>4.8927846283365523E-2</v>
      </c>
      <c r="CV74" s="4">
        <f>'73'!CV1</f>
        <v>2.3612855685434302E-2</v>
      </c>
      <c r="CW74" s="4">
        <f>'73'!CW1</f>
        <v>1.2354393209726107</v>
      </c>
      <c r="CX74" s="4">
        <f>'73'!CX1</f>
        <v>1.2713397200618579</v>
      </c>
      <c r="CY74" s="4">
        <f>'73'!CY1</f>
        <v>1.10801124663393</v>
      </c>
      <c r="CZ74" s="4">
        <f>'73'!CZ1</f>
        <v>1.2783570853321196</v>
      </c>
      <c r="DA74" s="4">
        <f>'73'!DA1</f>
        <v>1.2306430799838621</v>
      </c>
      <c r="DB74" s="4">
        <f>'73'!DB1</f>
        <v>295.44146264719052</v>
      </c>
      <c r="DC74" s="4">
        <f>'73'!DC1</f>
        <v>287.09871503286365</v>
      </c>
      <c r="DD74" s="4">
        <f>'73'!DD1</f>
        <v>329.41903893922336</v>
      </c>
      <c r="DE74" s="4">
        <f>'73'!DE1</f>
        <v>285.52272615219425</v>
      </c>
      <c r="DF74" s="4">
        <f>'73'!DF1</f>
        <v>296.59290003466026</v>
      </c>
      <c r="DG74" s="4">
        <f>'73'!DG1</f>
        <v>2.9108029181652619</v>
      </c>
      <c r="DH74" s="4">
        <f>'73'!DH1</f>
        <v>3.0682885044851509</v>
      </c>
      <c r="DI74" s="4">
        <f>'73'!DI1</f>
        <v>2.408130357079572</v>
      </c>
      <c r="DJ74" s="4">
        <f>'73'!DJ1</f>
        <v>2.9993329083225437</v>
      </c>
      <c r="DK74" s="4">
        <f>'73'!DK1</f>
        <v>3.5622807525841664</v>
      </c>
      <c r="DL74" s="4">
        <f>'73'!DL1</f>
        <v>125.39495467802639</v>
      </c>
      <c r="DM74" s="4">
        <f>'73'!DM1</f>
        <v>118.9588265466079</v>
      </c>
      <c r="DN74" s="4">
        <f>'73'!DN1</f>
        <v>151.5698678549316</v>
      </c>
      <c r="DO74" s="4">
        <f>'73'!DO1</f>
        <v>121.69372695748399</v>
      </c>
      <c r="DP74" s="4">
        <f>'73'!DP1</f>
        <v>102.46244621096189</v>
      </c>
      <c r="DQ74" s="4">
        <f>'73'!DQ1</f>
        <v>7.8587664653573635</v>
      </c>
      <c r="DR74" s="4">
        <f>'73'!DR1</f>
        <v>8.132885845571673</v>
      </c>
      <c r="DS74" s="4">
        <f>'73'!DS1</f>
        <v>8.2073264371187751</v>
      </c>
      <c r="DT74" s="4">
        <f>'73'!DT1</f>
        <v>9.203168169076573</v>
      </c>
      <c r="DU74" s="4">
        <f>'73'!DU1</f>
        <v>6.9659888256469706</v>
      </c>
      <c r="DV74" s="4">
        <f>'73'!DV1</f>
        <v>46.444948021928816</v>
      </c>
      <c r="DW74" s="4">
        <f>'73'!DW1</f>
        <v>44.879518405971623</v>
      </c>
      <c r="DX74" s="4">
        <f>'73'!DX1</f>
        <v>44.472460404308613</v>
      </c>
      <c r="DY74" s="4">
        <f>'73'!DY1</f>
        <v>39.66025539188027</v>
      </c>
      <c r="DZ74" s="4">
        <f>'73'!DZ1</f>
        <v>52.397442651094174</v>
      </c>
      <c r="EA74" s="4">
        <f>'73'!EA1</f>
        <v>2.6132345778964079</v>
      </c>
      <c r="EB74" s="4">
        <f>'73'!EB1</f>
        <v>2.4112453854331948</v>
      </c>
      <c r="EC74" s="4">
        <f>'73'!EC1</f>
        <v>1.8414371410486461</v>
      </c>
      <c r="ED74" s="4">
        <f>'73'!ED1</f>
        <v>2.2792689078568182</v>
      </c>
      <c r="EE74" s="4">
        <f>'73'!EE1</f>
        <v>2.0705935694484028</v>
      </c>
      <c r="EF74" s="4">
        <f>'73'!EF1</f>
        <v>139.67364548414034</v>
      </c>
      <c r="EG74" s="4">
        <f>'73'!EG1</f>
        <v>151.37405848655487</v>
      </c>
      <c r="EH74" s="4">
        <f>'73'!EH1</f>
        <v>198.21474861321786</v>
      </c>
      <c r="EI74" s="4">
        <f>'73'!EI1</f>
        <v>160.1390686030141</v>
      </c>
      <c r="EJ74" s="4">
        <f>'73'!EJ1</f>
        <v>176.27795497174003</v>
      </c>
      <c r="EK74" s="4">
        <f>'73'!EK1</f>
        <v>0.48608559010464403</v>
      </c>
      <c r="EL74" s="4">
        <f>'73'!EL1</f>
        <v>0.53204303013743393</v>
      </c>
      <c r="EM74" s="4">
        <f>'73'!EM1</f>
        <v>0.61398864155197963</v>
      </c>
      <c r="EN74" s="4">
        <f>'73'!EN1</f>
        <v>0.584647921846003</v>
      </c>
      <c r="EO74" s="4">
        <f>'73'!EO1</f>
        <v>0.61599985217260078</v>
      </c>
      <c r="EP74" s="4">
        <f>'73'!EP1</f>
        <v>0.51072829186097102</v>
      </c>
      <c r="EQ74" s="4">
        <f>'73'!EQ1</f>
        <v>0.46506406915919968</v>
      </c>
      <c r="ER74" s="4">
        <f>'73'!ER1</f>
        <v>0.38357707252075551</v>
      </c>
      <c r="ES74" s="4">
        <f>'73'!ES1</f>
        <v>0.41130151615952937</v>
      </c>
      <c r="ET74" s="4">
        <f>'73'!ET1</f>
        <v>0.38221236021841498</v>
      </c>
      <c r="EU74" s="4">
        <f>'73'!EU1</f>
        <v>1.9579882609522974</v>
      </c>
      <c r="EV74" s="4">
        <f>'73'!EV1</f>
        <v>2.1502413674054064</v>
      </c>
      <c r="EW74" s="4">
        <f>'73'!EW1</f>
        <v>2.6070379895969658</v>
      </c>
      <c r="EX74" s="4">
        <f>'73'!EX1</f>
        <v>2.4313063791676739</v>
      </c>
      <c r="EY74" s="4">
        <f>'73'!EY1</f>
        <v>2.6163465760985614</v>
      </c>
      <c r="EZ74" s="4">
        <f>'73'!EZ1</f>
        <v>0.95174987924296317</v>
      </c>
      <c r="FA74" s="4">
        <f>'73'!FA1</f>
        <v>1.1440209326412318</v>
      </c>
      <c r="FB74" s="4">
        <f>'73'!FB1</f>
        <v>1.6006917137070449</v>
      </c>
      <c r="FC74" s="4">
        <f>'73'!FC1</f>
        <v>1.4214582219513108</v>
      </c>
      <c r="FD74" s="4">
        <f>'73'!FD1</f>
        <v>1.6116691041090041</v>
      </c>
      <c r="FE74" s="4">
        <f>'73'!FE1</f>
        <v>0.12756194779669736</v>
      </c>
      <c r="FF74" s="4">
        <f>'73'!FF1</f>
        <v>-4.1679740947794662E-2</v>
      </c>
      <c r="FG74" s="4">
        <f>'73'!FG1</f>
        <v>0.10237873293007368</v>
      </c>
      <c r="FH74" s="4">
        <f>'73'!FH1</f>
        <v>6.1334613341583626E-2</v>
      </c>
      <c r="FI74" s="4">
        <f>'73'!FI1</f>
        <v>0.1166817522490747</v>
      </c>
      <c r="FJ74" s="4">
        <f>'73'!FJ1</f>
        <v>0.32040859639571473</v>
      </c>
      <c r="FK74" s="4">
        <f>'73'!FK1</f>
        <v>-0.10337835333732177</v>
      </c>
      <c r="FL74" s="4">
        <f>'73'!FL1</f>
        <v>0.17125833015587563</v>
      </c>
      <c r="FM74" s="4">
        <f>'73'!FM1</f>
        <v>0.12918040170186668</v>
      </c>
      <c r="FN74" s="4">
        <f>'73'!FN1</f>
        <v>0.22783063439607634</v>
      </c>
      <c r="FO74" s="4">
        <f>'73'!FO1</f>
        <v>0.30494884292802882</v>
      </c>
      <c r="FP74" s="4">
        <f>'73'!FP1</f>
        <v>-0.11826700019987765</v>
      </c>
      <c r="FQ74" s="4">
        <f>'73'!FQ1</f>
        <v>0.27413178998381549</v>
      </c>
      <c r="FR74" s="4">
        <f>'73'!FR1</f>
        <v>0.18362454411409151</v>
      </c>
      <c r="FS74" s="4">
        <f>'73'!FS1</f>
        <v>0.36718759442571036</v>
      </c>
      <c r="FT74">
        <f>IFERROR('73'!FT1,0)</f>
        <v>2.4951256317516588</v>
      </c>
      <c r="FU74">
        <f>IFERROR('73'!FU1,0)</f>
        <v>-0.9353996502910249</v>
      </c>
      <c r="FV74">
        <f>IFERROR('73'!FV1,0)</f>
        <v>2.1624230520491508</v>
      </c>
      <c r="FW74">
        <f>IFERROR('73'!FW1,0)</f>
        <v>1.291599798797576</v>
      </c>
      <c r="FX74">
        <f>IFERROR('73'!FX1,0)</f>
        <v>2.1830463005101919</v>
      </c>
      <c r="FY74" s="4">
        <f>'73'!FY1</f>
        <v>0.31813037218224416</v>
      </c>
      <c r="FZ74" s="4">
        <f>'73'!FZ1</f>
        <v>0.43671674079666034</v>
      </c>
      <c r="GA74" s="4">
        <f>'73'!GA1</f>
        <v>0.28186002739445215</v>
      </c>
      <c r="GB74" s="4">
        <f>'73'!GB1</f>
        <v>0.3541356490073182</v>
      </c>
      <c r="GC74" s="4">
        <f>'73'!GC1</f>
        <v>0.35194624010249365</v>
      </c>
      <c r="GD74" s="4">
        <f>'73'!GD1</f>
        <v>1.703399472817823E-2</v>
      </c>
      <c r="GE74" s="4">
        <f>'73'!GE1</f>
        <v>1.2323700659423618E-3</v>
      </c>
      <c r="GF74" s="4">
        <f>'73'!GF1</f>
        <v>4.1543593518509891E-2</v>
      </c>
      <c r="GG74" s="4">
        <f>'73'!GG1</f>
        <v>6.365488987709654E-2</v>
      </c>
      <c r="GH74" s="4">
        <f>'73'!GH1</f>
        <v>2.9902711092906441E-2</v>
      </c>
      <c r="GI74" s="4">
        <f>'73'!GI1</f>
        <v>3.6500562915739061E-2</v>
      </c>
      <c r="GJ74" s="4">
        <f>'73'!GJ1</f>
        <v>2.4675569777497346E-2</v>
      </c>
      <c r="GK74" s="4">
        <f>'73'!GK1</f>
        <v>5.9718042135276414E-2</v>
      </c>
      <c r="GL74" s="4">
        <f>'73'!GL1</f>
        <v>8.6043628978605693E-2</v>
      </c>
      <c r="GM74" s="4">
        <f>'73'!GM1</f>
        <v>4.5141252159665912E-2</v>
      </c>
      <c r="GN74" s="4">
        <f>'73'!GN1</f>
        <v>2.2426921875070085E-2</v>
      </c>
      <c r="GO74" s="4">
        <f>'73'!GO1</f>
        <v>2.1126343987583344E-2</v>
      </c>
      <c r="GP74" s="4">
        <f>'73'!GP1</f>
        <v>1.7470951631088045E-2</v>
      </c>
      <c r="GQ74" s="4">
        <f>'73'!GQ1</f>
        <v>2.1009138975454322E-2</v>
      </c>
      <c r="GR74" s="4">
        <f>'73'!GR1</f>
        <v>2.3098031123827006E-2</v>
      </c>
      <c r="GS74" s="4">
        <f>'73'!GS1</f>
        <v>1.2354393209726107</v>
      </c>
      <c r="GT74" s="4">
        <f>'73'!GT1</f>
        <v>1.2713397200618579</v>
      </c>
      <c r="GU74" s="4">
        <f>'73'!GU1</f>
        <v>1.10801124663393</v>
      </c>
      <c r="GV74" s="4">
        <f>'73'!GV1</f>
        <v>1.2783570853321196</v>
      </c>
      <c r="GW74" s="4">
        <f>'73'!GW1</f>
        <v>1.2306430799838621</v>
      </c>
      <c r="GX74" s="4">
        <f>'73'!GX1</f>
        <v>1.5983222688868322</v>
      </c>
      <c r="GY74" s="4">
        <f>'73'!GY1</f>
        <v>1.668506820992262</v>
      </c>
      <c r="GZ74" s="4">
        <f>'73'!GZ1</f>
        <v>1.5359580440920229</v>
      </c>
      <c r="HA74" s="4">
        <f>'73'!HA1</f>
        <v>1.859792716831822</v>
      </c>
      <c r="HB74" s="4">
        <f>'73'!HB1</f>
        <v>1.6558098878051632</v>
      </c>
      <c r="HC74" s="4">
        <f>'73'!HC1</f>
        <v>0.48608559010464403</v>
      </c>
      <c r="HD74" s="4">
        <f>'73'!HD1</f>
        <v>0.53204303013743393</v>
      </c>
      <c r="HE74" s="4">
        <f>'73'!HE1</f>
        <v>0.61398864155197963</v>
      </c>
      <c r="HF74" s="4">
        <f>'73'!HF1</f>
        <v>0.584647921846003</v>
      </c>
      <c r="HG74" s="4">
        <f>'73'!HG1</f>
        <v>0.61599985217260078</v>
      </c>
      <c r="HH74" s="4">
        <f>'73'!HH1</f>
        <v>3.6500562915739061E-2</v>
      </c>
      <c r="HI74" s="4">
        <f>'73'!HI1</f>
        <v>2.4675569777497346E-2</v>
      </c>
      <c r="HJ74" s="4">
        <f>'73'!HJ1</f>
        <v>5.9718042135276414E-2</v>
      </c>
      <c r="HK74" s="4">
        <f>'73'!HK1</f>
        <v>8.6043628978605693E-2</v>
      </c>
      <c r="HL74" s="4">
        <f>'73'!HL1</f>
        <v>4.5141252159665912E-2</v>
      </c>
      <c r="HM74" s="4">
        <f>'73'!HM1</f>
        <v>1.2399306858601249</v>
      </c>
      <c r="HN74" s="4">
        <f>'73'!HN1</f>
        <v>1.3505846363592831</v>
      </c>
      <c r="HO74" s="4">
        <f>'73'!HO1</f>
        <v>1.0661228930032334</v>
      </c>
      <c r="HP74" s="4">
        <f>'73'!HP1</f>
        <v>1.2862803319443958</v>
      </c>
      <c r="HQ74" s="4">
        <f>'73'!HQ1</f>
        <v>1.2476078139099422</v>
      </c>
      <c r="HR74" s="4">
        <f>'73'!HR1</f>
        <v>2.097246287128713</v>
      </c>
      <c r="HS74" s="4">
        <f>'73'!HS1</f>
        <v>3.574881874724928</v>
      </c>
      <c r="HT74" s="4">
        <f>'73'!HT1</f>
        <v>1.7498218369079563</v>
      </c>
      <c r="HU74" s="4">
        <f>'73'!HU1</f>
        <v>2.3725260289439687</v>
      </c>
      <c r="HV74" s="4">
        <f>'73'!HV1</f>
        <v>2.6558069447161188</v>
      </c>
      <c r="HW74" s="4">
        <f>'73'!HW1</f>
        <v>0.78651897338754662</v>
      </c>
      <c r="HX74" s="4">
        <f>'73'!HX1</f>
        <v>0.80705108728984798</v>
      </c>
      <c r="HY74" s="4">
        <f>'73'!HY1</f>
        <v>0.80170523886640999</v>
      </c>
      <c r="HZ74" s="4">
        <f>'73'!HZ1</f>
        <v>1.0378272307471959</v>
      </c>
      <c r="IA74" s="4">
        <f>'73'!IA1</f>
        <v>0.83589541130064204</v>
      </c>
      <c r="IB74" s="4">
        <f>'73'!IB1</f>
        <v>2.0572508635459057</v>
      </c>
      <c r="IC74" s="4">
        <f>'73'!IC1</f>
        <v>1.8795472233546344</v>
      </c>
      <c r="ID74" s="4">
        <f>'73'!ID1</f>
        <v>1.6286946245003804</v>
      </c>
      <c r="IE74" s="4">
        <f>'73'!IE1</f>
        <v>1.7104311203955691</v>
      </c>
      <c r="IF74" s="4">
        <f>'73'!IF1</f>
        <v>1.6233770129538989</v>
      </c>
      <c r="IG74" s="4">
        <f>'73'!IG1</f>
        <v>2.486048879837067</v>
      </c>
      <c r="IH74" s="4">
        <f>'73'!IH1</f>
        <v>1.1744201635607989</v>
      </c>
      <c r="II74" s="4">
        <f>'73'!II1</f>
        <v>6.8344441482271394</v>
      </c>
      <c r="IJ74" s="4">
        <f>'73'!IJ1</f>
        <v>12.716414820948044</v>
      </c>
      <c r="IK74" s="4">
        <f>'73'!IK1</f>
        <v>5.5041306796845664</v>
      </c>
      <c r="IL74" s="4">
        <f>'73'!IL1</f>
        <v>3.6500562915739061E-2</v>
      </c>
      <c r="IM74" s="4">
        <f>'73'!IM1</f>
        <v>2.4675569777497346E-2</v>
      </c>
      <c r="IN74" s="4">
        <f>'73'!IN1</f>
        <v>5.9718042135276414E-2</v>
      </c>
      <c r="IO74" s="4">
        <f>'73'!IO1</f>
        <v>8.6043628978605693E-2</v>
      </c>
      <c r="IP74" s="4">
        <f>'73'!IP1</f>
        <v>4.5141252159665912E-2</v>
      </c>
      <c r="IQ74" s="4">
        <f>'73'!IQ1</f>
        <v>1.2399306858601249</v>
      </c>
      <c r="IR74" s="4">
        <f>'73'!IR1</f>
        <v>1.3505846363592831</v>
      </c>
      <c r="IS74" s="4">
        <f>'73'!IS1</f>
        <v>1.0661228930032334</v>
      </c>
      <c r="IT74" s="4">
        <f>'73'!IT1</f>
        <v>1.2862803319443958</v>
      </c>
      <c r="IU74" s="4">
        <f>'73'!IU1</f>
        <v>1.2476078139099422</v>
      </c>
      <c r="IV74" s="4">
        <f>'73'!IV1</f>
        <v>2.097246287128713</v>
      </c>
      <c r="IW74" s="4">
        <f>'73'!IW1</f>
        <v>3.574881874724928</v>
      </c>
      <c r="IX74" s="4">
        <f>'73'!IX1</f>
        <v>1.7498218369079563</v>
      </c>
      <c r="IY74" s="4">
        <f>'73'!IY1</f>
        <v>2.3725260289439687</v>
      </c>
      <c r="IZ74" s="4">
        <f>'73'!IZ1</f>
        <v>2.6558069447161188</v>
      </c>
      <c r="JA74" s="4">
        <f>'73'!JA1</f>
        <v>0.959104383956358</v>
      </c>
      <c r="JB74" s="4">
        <f>'73'!JB1</f>
        <v>0.99340832146701685</v>
      </c>
      <c r="JC74" s="4">
        <f>'73'!JC1</f>
        <v>1.1005725651368137</v>
      </c>
      <c r="JD74" s="4">
        <f>'73'!JD1</f>
        <v>1.5519498763987605</v>
      </c>
      <c r="JE74" s="4">
        <f>'73'!JE1</f>
        <v>1.1091782132828185</v>
      </c>
      <c r="JF74" s="4">
        <f>'73'!JF1</f>
        <v>0.51072829186097102</v>
      </c>
      <c r="JG74" s="4">
        <f>'73'!JG1</f>
        <v>0.46506406915919968</v>
      </c>
      <c r="JH74" s="4">
        <f>'73'!JH1</f>
        <v>0.38357707252075551</v>
      </c>
      <c r="JI74" s="4">
        <f>'73'!JI1</f>
        <v>0.41130151615952937</v>
      </c>
      <c r="JJ74" s="4">
        <f>'73'!JJ1</f>
        <v>0.38221236021841498</v>
      </c>
      <c r="JK74" s="4">
        <f>'73'!JK1</f>
        <v>2.9513290902283789</v>
      </c>
      <c r="JL74" s="4">
        <f>'73'!JL1</f>
        <v>-9.0249667110519312</v>
      </c>
      <c r="JM74" s="4">
        <f>'73'!JM1</f>
        <v>5.2433456285514906</v>
      </c>
      <c r="JN74" s="4">
        <f>'73'!JN1</f>
        <v>7.1183354041874525</v>
      </c>
      <c r="JO74" s="4">
        <f>'73'!JO1</f>
        <v>4.0873271889400922</v>
      </c>
      <c r="JP74" s="4">
        <f>'73'!JP1</f>
        <v>3.6500562915739061E-2</v>
      </c>
      <c r="JQ74" s="4">
        <f>'73'!JQ1</f>
        <v>2.4675569777497346E-2</v>
      </c>
      <c r="JR74" s="4">
        <f>'73'!JR1</f>
        <v>5.9718042135276414E-2</v>
      </c>
      <c r="JS74" s="4">
        <f>'73'!JS1</f>
        <v>8.6043628978605693E-2</v>
      </c>
      <c r="JT74" s="4">
        <f>'73'!JT1</f>
        <v>4.5141252159665912E-2</v>
      </c>
      <c r="JU74" s="4">
        <f>'73'!JU1</f>
        <v>0.12568850621450384</v>
      </c>
      <c r="JV74" s="4">
        <f>'73'!JV1</f>
        <v>-4.3145469571020105E-2</v>
      </c>
      <c r="JW74" s="4">
        <f>'73'!JW1</f>
        <v>9.4431532196823098E-2</v>
      </c>
      <c r="JX74" s="4">
        <f>'73'!JX1</f>
        <v>5.8857044933849544E-2</v>
      </c>
      <c r="JY74" s="4">
        <f>'73'!JY1</f>
        <v>0.11334495718162305</v>
      </c>
      <c r="JZ74" s="4">
        <f>'73'!JZ1</f>
        <v>4</v>
      </c>
      <c r="KA74" s="4">
        <f>'73'!KA1</f>
        <v>4</v>
      </c>
      <c r="KB74" s="4">
        <f>'73'!KB1</f>
        <v>4</v>
      </c>
      <c r="KC74" s="4">
        <f>'73'!KC1</f>
        <v>4</v>
      </c>
      <c r="KD74" s="4">
        <f>'73'!KD1</f>
        <v>4</v>
      </c>
      <c r="KE74" s="4">
        <f>'73'!KE1</f>
        <v>0</v>
      </c>
      <c r="KF74" s="4">
        <f>'73'!KF1</f>
        <v>0</v>
      </c>
      <c r="KG74" s="4">
        <f>'73'!KG1</f>
        <v>2</v>
      </c>
      <c r="KH74" s="4">
        <f>'73'!KH1</f>
        <v>2</v>
      </c>
      <c r="KI74" s="4">
        <f>'73'!KI1</f>
        <v>1</v>
      </c>
      <c r="KJ74" s="4">
        <f>'73'!KJ1</f>
        <v>1</v>
      </c>
      <c r="KK74" s="4">
        <f>'73'!KK1</f>
        <v>1</v>
      </c>
      <c r="KL74" s="4">
        <f>'73'!KL1</f>
        <v>1</v>
      </c>
      <c r="KM74" s="4">
        <f>'73'!KM1</f>
        <v>2</v>
      </c>
      <c r="KN74" s="4">
        <f>'73'!KN1</f>
        <v>1</v>
      </c>
      <c r="KO74" s="4">
        <f>'73'!KO1</f>
        <v>4</v>
      </c>
      <c r="KP74" s="4">
        <f>'73'!KP1</f>
        <v>0</v>
      </c>
      <c r="KQ74" s="4">
        <f>'73'!KQ1</f>
        <v>3</v>
      </c>
      <c r="KR74" s="4">
        <f>'73'!KR1</f>
        <v>2</v>
      </c>
      <c r="KS74" s="4">
        <f>'73'!KS1</f>
        <v>4</v>
      </c>
      <c r="KT74" s="4">
        <f>'73'!KT1</f>
        <v>2</v>
      </c>
      <c r="KU74" s="4">
        <f>'73'!KU1</f>
        <v>2</v>
      </c>
      <c r="KV74" s="4">
        <f>'73'!KV1</f>
        <v>3</v>
      </c>
      <c r="KW74" s="4">
        <f>'73'!KW1</f>
        <v>3</v>
      </c>
      <c r="KX74" s="4">
        <f>'73'!KX1</f>
        <v>2.5</v>
      </c>
      <c r="KY74" s="4">
        <f>'73'!KY1</f>
        <v>2.5</v>
      </c>
      <c r="KZ74" s="4">
        <f>'73'!KZ1</f>
        <v>0.5</v>
      </c>
      <c r="LA74" s="4">
        <f>'73'!LA1</f>
        <v>2</v>
      </c>
      <c r="LB74" s="4">
        <f>'73'!LB1</f>
        <v>2</v>
      </c>
      <c r="LC74" s="4">
        <f>'73'!LC1</f>
        <v>2.5</v>
      </c>
      <c r="LD74" s="4">
        <f>'73'!LD1</f>
        <v>2.25</v>
      </c>
      <c r="LE74" s="4">
        <f>'73'!LE1</f>
        <v>1.25</v>
      </c>
      <c r="LF74" s="4">
        <f>'73'!LF1</f>
        <v>2.5</v>
      </c>
      <c r="LG74" s="4">
        <f>'73'!LG1</f>
        <v>2.5</v>
      </c>
      <c r="LH74" s="4">
        <f>'73'!LH1</f>
        <v>2.5</v>
      </c>
      <c r="LI74" s="4">
        <f>'73'!LI1</f>
        <v>1.3030964252062822</v>
      </c>
      <c r="LJ74" s="4">
        <f>'73'!LJ1</f>
        <v>1.181334878862033</v>
      </c>
      <c r="LK74" s="4">
        <f>'73'!LK1</f>
        <v>1.1207926924726206</v>
      </c>
      <c r="LL74" s="4">
        <f>'73'!LL1</f>
        <v>1.0604738672435026</v>
      </c>
      <c r="LM74" s="4">
        <f>'73'!LM1</f>
        <v>0.87763819006636801</v>
      </c>
      <c r="LN74" s="4">
        <f>'73'!LN1</f>
        <v>0.2918705609040167</v>
      </c>
      <c r="LO74" s="4">
        <f>'73'!LO1</f>
        <v>0.52160603917274551</v>
      </c>
      <c r="LP74" s="4">
        <f>'73'!LP1</f>
        <v>0.24230466092925587</v>
      </c>
      <c r="LQ74" s="4">
        <f>'73'!LQ1</f>
        <v>0.33209501885989318</v>
      </c>
      <c r="LR74" s="4">
        <f>'73'!LR1</f>
        <v>0.4748814323803755</v>
      </c>
      <c r="LS74" s="4">
        <f>'73'!LS1</f>
        <v>0.61047202690034519</v>
      </c>
      <c r="LT74" s="4">
        <f>'73'!LT1</f>
        <v>0.65981375015140542</v>
      </c>
      <c r="LU74" s="4">
        <f>'73'!LU1</f>
        <v>0.51353765805387575</v>
      </c>
      <c r="LV74" s="4">
        <f>'73'!LV1</f>
        <v>0.61568052102664661</v>
      </c>
      <c r="LW74" s="4">
        <f>'73'!LW1</f>
        <v>0.601394967093005</v>
      </c>
      <c r="LX74" s="4">
        <f>'73'!LX1</f>
        <v>0.26681889371917034</v>
      </c>
      <c r="LY74" s="4">
        <f>'73'!LY1</f>
        <v>2.1199144765931158E-2</v>
      </c>
      <c r="LZ74" s="4">
        <f>'73'!LZ1</f>
        <v>0.86644581221703654</v>
      </c>
      <c r="MA74" s="4">
        <f>'73'!MA1</f>
        <v>1.2381163185872048</v>
      </c>
      <c r="MB74" s="4">
        <f>'73'!MB1</f>
        <v>0.62588684627192193</v>
      </c>
      <c r="MC74" s="4">
        <f>'73'!MC1</f>
        <v>0.47652013246040231</v>
      </c>
      <c r="MD74" s="4">
        <f>'73'!MD1</f>
        <v>0.43457528236634246</v>
      </c>
      <c r="ME74" s="4">
        <f>'73'!ME1</f>
        <v>0.67138089565011028</v>
      </c>
      <c r="MF74" s="4">
        <f>'73'!MF1</f>
        <v>0.85463249365743732</v>
      </c>
      <c r="MG74" s="4">
        <f>'73'!MG1</f>
        <v>0.61546927567557097</v>
      </c>
      <c r="MH74" s="4">
        <f>'73'!MH1</f>
        <v>1.3030964252062822</v>
      </c>
      <c r="MI74" s="4">
        <f>'73'!MI1</f>
        <v>1.181334878862033</v>
      </c>
      <c r="MJ74" s="4">
        <f>'73'!MJ1</f>
        <v>1.1207926924726206</v>
      </c>
      <c r="MK74" s="4">
        <f>'73'!MK1</f>
        <v>1.0604738672435026</v>
      </c>
      <c r="ML74" s="4">
        <f>'73'!ML1</f>
        <v>0.87763819006636801</v>
      </c>
      <c r="MM74" s="4">
        <f>'73'!MM1</f>
        <v>1.021456583721942</v>
      </c>
      <c r="MN74" s="4">
        <f>'73'!MN1</f>
        <v>0.93012813831839936</v>
      </c>
      <c r="MO74" s="4">
        <f>'73'!MO1</f>
        <v>0.76715414504151103</v>
      </c>
      <c r="MP74" s="4">
        <f>'73'!MP1</f>
        <v>0.82260303231905874</v>
      </c>
      <c r="MQ74" s="4">
        <f>'73'!MQ1</f>
        <v>0.76442472043682996</v>
      </c>
      <c r="MR74" s="4">
        <f>'73'!MR1</f>
        <v>1.050696219468308</v>
      </c>
      <c r="MS74" s="4">
        <f>'73'!MS1</f>
        <v>0.87410987987018141</v>
      </c>
      <c r="MT74" s="4">
        <f>'73'!MT1</f>
        <v>0.62472991609614703</v>
      </c>
      <c r="MU74" s="4">
        <f>'73'!MU1</f>
        <v>0.70350291310514013</v>
      </c>
      <c r="MV74" s="4">
        <f>'73'!MV1</f>
        <v>0.62047475964543009</v>
      </c>
      <c r="MW74" s="4">
        <f>'73'!MW1</f>
        <v>0.68980919966996701</v>
      </c>
      <c r="MX74" s="4">
        <f>'73'!MX1</f>
        <v>1.1791999867135017</v>
      </c>
      <c r="MY74" s="4">
        <f>'73'!MY1</f>
        <v>0.53205262472965686</v>
      </c>
      <c r="MZ74" s="4">
        <f>'73'!MZ1</f>
        <v>0.7751414085485675</v>
      </c>
      <c r="NA74" s="4">
        <f>'73'!NA1</f>
        <v>0.9409431078075533</v>
      </c>
      <c r="NB74" s="4">
        <f>'73'!NB1</f>
        <v>0.15707248796720646</v>
      </c>
      <c r="NC74" s="4">
        <f>'73'!NC1</f>
        <v>0.1608952852945742</v>
      </c>
      <c r="ND74" s="4">
        <f>'73'!ND1</f>
        <v>0.14489205257890803</v>
      </c>
      <c r="NE74" s="4">
        <f>'73'!NE1</f>
        <v>0.15641601983967893</v>
      </c>
      <c r="NF74" s="4">
        <f>'73'!NF1</f>
        <v>0.19297665372540454</v>
      </c>
      <c r="NG74" s="4">
        <f>'73'!NG1</f>
        <v>0.1823019801980198</v>
      </c>
      <c r="NH74" s="4">
        <f>'73'!NH1</f>
        <v>0.42043463457977298</v>
      </c>
      <c r="NI74" s="4">
        <f>'73'!NI1</f>
        <v>0.33331680806102781</v>
      </c>
      <c r="NJ74" s="4">
        <f>'73'!NJ1</f>
        <v>0.36458977950037458</v>
      </c>
      <c r="NK74" s="4">
        <f>'73'!NK1</f>
        <v>0.39867278114653742</v>
      </c>
      <c r="NL74" s="4">
        <f>'73'!NL1</f>
        <v>0.2918705609040167</v>
      </c>
      <c r="NM74" s="4">
        <f>'73'!NM1</f>
        <v>0.52160603917274562</v>
      </c>
      <c r="NN74" s="4">
        <f>'73'!NN1</f>
        <v>0.24230466092925587</v>
      </c>
      <c r="NO74" s="4">
        <f>'73'!NO1</f>
        <v>0.33209501885989318</v>
      </c>
      <c r="NP74" s="4">
        <f>'73'!NP1</f>
        <v>0.47488143238037545</v>
      </c>
      <c r="NQ74" s="4">
        <f>'73'!NQ1</f>
        <v>0.83889851485148514</v>
      </c>
      <c r="NR74" s="4">
        <f>'73'!NR1</f>
        <v>1.4299527498899711</v>
      </c>
      <c r="NS74" s="4">
        <f>'73'!NS1</f>
        <v>0.69992873476318251</v>
      </c>
      <c r="NT74" s="4">
        <f>'73'!NT1</f>
        <v>0.94901041157758748</v>
      </c>
      <c r="NU74" s="4">
        <f>'73'!NU1</f>
        <v>1.0623227778864475</v>
      </c>
      <c r="NV74" s="4">
        <f>'73'!NV1</f>
        <v>1.059374139366873</v>
      </c>
      <c r="NW74" s="4">
        <f>'73'!NW1</f>
        <v>1.4542667468528789</v>
      </c>
      <c r="NX74" s="4">
        <f>'73'!NX1</f>
        <v>0.93859389122352566</v>
      </c>
      <c r="NY74" s="4">
        <f>'73'!NY1</f>
        <v>1.1792717111943696</v>
      </c>
      <c r="NZ74" s="4">
        <f>'73'!NZ1</f>
        <v>1.1719809795413039</v>
      </c>
      <c r="OA74" s="4">
        <f>'73'!OA1</f>
        <v>0.61771966048630533</v>
      </c>
      <c r="OB74" s="4">
        <f>'73'!OB1</f>
        <v>0.63566986003092896</v>
      </c>
      <c r="OC74" s="4">
        <f>'73'!OC1</f>
        <v>0.55400562331696501</v>
      </c>
      <c r="OD74" s="4">
        <f>'73'!OD1</f>
        <v>0.63917854266605978</v>
      </c>
      <c r="OE74" s="4">
        <f>'73'!OE1</f>
        <v>0.61532153999193107</v>
      </c>
      <c r="OF74" s="4">
        <f>'73'!OF1</f>
        <v>0.60474392189581228</v>
      </c>
      <c r="OG74" s="4">
        <f>'73'!OG1</f>
        <v>0.68342181452565398</v>
      </c>
      <c r="OH74" s="4">
        <f>'73'!OH1</f>
        <v>0.72215685321883716</v>
      </c>
      <c r="OI74" s="4">
        <f>'73'!OI1</f>
        <v>0.77701943410554419</v>
      </c>
      <c r="OJ74" s="4">
        <f>'73'!OJ1</f>
        <v>0.80494720217879145</v>
      </c>
      <c r="OK74" s="4">
        <f>'73'!OK1</f>
        <v>1.0632716534956614</v>
      </c>
      <c r="OL74" s="4">
        <f>'73'!OL1</f>
        <v>1.3242063259068384</v>
      </c>
      <c r="OM74" s="4">
        <f>'73'!OM1</f>
        <v>0.42895691488411158</v>
      </c>
      <c r="ON74" s="4">
        <f>'73'!ON1</f>
        <v>0.77344187396942088</v>
      </c>
      <c r="OO74" s="4">
        <f>'73'!OO1</f>
        <v>0.90004967548270931</v>
      </c>
      <c r="OP74" s="4">
        <f>'73'!OP1</f>
        <v>0.518693546037296</v>
      </c>
      <c r="OQ74" s="4">
        <f>'73'!OQ1</f>
        <v>2.928086202857812E-2</v>
      </c>
      <c r="OR74" s="4">
        <f>'73'!OR1</f>
        <v>3.4962800317594125</v>
      </c>
      <c r="OS74" s="4">
        <f>'73'!OS1</f>
        <v>2.5752055438767472</v>
      </c>
      <c r="OT74" s="4">
        <f>'73'!OT1</f>
        <v>1.0798712095514023</v>
      </c>
      <c r="OU74" s="4">
        <f>'73'!OU1</f>
        <v>5.144056558204892</v>
      </c>
      <c r="OV74" s="4">
        <f>'73'!OV1</f>
        <v>7.2399319204608092</v>
      </c>
      <c r="OW74" s="4">
        <f>'73'!OW1</f>
        <v>2.4781934065533648</v>
      </c>
      <c r="OX74" s="4">
        <f>'73'!OX1</f>
        <v>4.8078349378020082</v>
      </c>
      <c r="OY74" s="4">
        <f>'73'!OY1</f>
        <v>5.7959397448138885</v>
      </c>
      <c r="OZ74" s="4">
        <f>'73'!OZ1</f>
        <v>0.34067989456356462</v>
      </c>
      <c r="PA74" s="4">
        <f>'73'!PA1</f>
        <v>2.4647401318847233E-2</v>
      </c>
      <c r="PB74" s="4">
        <f>'73'!PB1</f>
        <v>0.83087187037019783</v>
      </c>
      <c r="PC74" s="4">
        <f>'73'!PC1</f>
        <v>1.2730977975419306</v>
      </c>
      <c r="PD74" s="4">
        <f>'73'!PD1</f>
        <v>0.59805422185812884</v>
      </c>
      <c r="PE74" s="4">
        <f>'73'!PE1</f>
        <v>0.55805979561972285</v>
      </c>
      <c r="PF74" s="4">
        <f>'73'!PF1</f>
        <v>3.7355088937130319E-2</v>
      </c>
      <c r="PG74" s="4">
        <f>'73'!PG1</f>
        <v>1.6179375696008456</v>
      </c>
      <c r="PH74" s="4">
        <f>'73'!PH1</f>
        <v>2.0677896312507036</v>
      </c>
      <c r="PI74" s="4">
        <f>'73'!PI1</f>
        <v>0.99444500633082367</v>
      </c>
      <c r="PJ74" s="4">
        <f>'73'!PJ1</f>
        <v>2.5544603577057496</v>
      </c>
      <c r="PK74" s="4">
        <f>'73'!PK1</f>
        <v>15.650757109915451</v>
      </c>
      <c r="PL74" s="4">
        <f>'73'!PL1</f>
        <v>1.2535181631254284</v>
      </c>
      <c r="PM74" s="4">
        <f>'73'!PM1</f>
        <v>0.92704303734850368</v>
      </c>
      <c r="PN74" s="4">
        <f>'73'!PN1</f>
        <v>2.2854333236066533</v>
      </c>
      <c r="PO74" s="12">
        <f>'73'!PO1</f>
        <v>0.81175711845817067</v>
      </c>
      <c r="PP74" s="4">
        <f>'73'!PP1</f>
        <v>0.80969976188789949</v>
      </c>
      <c r="PQ74" s="4">
        <f>'73'!PQ1</f>
        <v>0.63647231085291023</v>
      </c>
      <c r="PR74" s="4">
        <f>'73'!PR1</f>
        <v>0.67643244687701842</v>
      </c>
      <c r="PS74" s="4">
        <f>'73'!PS1</f>
        <v>0.63815318221047979</v>
      </c>
      <c r="PT74" s="4">
        <f>'73'!PT1</f>
        <v>0.37397784733075473</v>
      </c>
      <c r="PU74" s="4">
        <f>'73'!PU1</f>
        <v>0.66182460830710321</v>
      </c>
      <c r="PV74" s="4">
        <f>'73'!PV1</f>
        <v>0.37146704303056732</v>
      </c>
      <c r="PW74" s="4">
        <f>'73'!PW1</f>
        <v>0.47231259892066013</v>
      </c>
      <c r="PX74" s="4">
        <f>'73'!PX1</f>
        <v>0.56806511875561816</v>
      </c>
      <c r="PY74" s="4">
        <f>'73'!PY1</f>
        <v>0.76191174529259298</v>
      </c>
      <c r="PZ74" s="4">
        <f>'73'!PZ1</f>
        <v>0.881099333487807</v>
      </c>
      <c r="QA74" s="4">
        <f>'73'!QA1</f>
        <v>0.56837313047330451</v>
      </c>
      <c r="QB74" s="4">
        <f>'73'!QB1</f>
        <v>0.72987995024700825</v>
      </c>
      <c r="QC74" s="4">
        <f>'73'!QC1</f>
        <v>0.77343947255114387</v>
      </c>
      <c r="QD74" s="4">
        <f>'73'!QD1</f>
        <v>2.5057515336909164</v>
      </c>
      <c r="QE74" s="4">
        <f>'73'!QE1</f>
        <v>3.9171425248456764</v>
      </c>
      <c r="QF74" s="4">
        <f>'73'!QF1</f>
        <v>2.0970043955858646</v>
      </c>
      <c r="QG74" s="4">
        <f>'73'!QG1</f>
        <v>3.0314985109565846</v>
      </c>
      <c r="QH74" s="4">
        <f>'73'!QH1</f>
        <v>2.969278356826603</v>
      </c>
      <c r="QI74" s="4">
        <f>'73'!QI1</f>
        <v>1.3675079199988778</v>
      </c>
      <c r="QJ74" s="4">
        <f>'73'!QJ1</f>
        <v>2.0611258262267</v>
      </c>
      <c r="QK74" s="4">
        <f>'73'!QK1</f>
        <v>1.1510173251858931</v>
      </c>
      <c r="QL74" s="4">
        <f>'73'!QL1</f>
        <v>1.5941239828722173</v>
      </c>
      <c r="QM74" s="4">
        <f>'73'!QM1</f>
        <v>1.5973665080106325</v>
      </c>
    </row>
    <row r="75" spans="1:455" x14ac:dyDescent="0.25">
      <c r="A75" s="6" t="s">
        <v>555</v>
      </c>
      <c r="B75" s="17">
        <f>MEDIAN(KT2:KT101)</f>
        <v>2</v>
      </c>
      <c r="C75" s="17">
        <f t="shared" ref="C75:F75" si="57">MEDIAN(KU2:KU101)</f>
        <v>2</v>
      </c>
      <c r="D75" s="17">
        <f t="shared" si="57"/>
        <v>2</v>
      </c>
      <c r="E75" s="17">
        <f t="shared" si="57"/>
        <v>2</v>
      </c>
      <c r="F75" s="17">
        <f t="shared" si="57"/>
        <v>2</v>
      </c>
      <c r="N75">
        <f>IFERROR('74'!N1,0)</f>
        <v>30567</v>
      </c>
      <c r="O75" s="4">
        <f>'74'!O1</f>
        <v>43667</v>
      </c>
      <c r="P75" s="4">
        <f>'74'!P1</f>
        <v>35001</v>
      </c>
      <c r="Q75" s="4">
        <f>'74'!Q1</f>
        <v>22839</v>
      </c>
      <c r="R75" s="4">
        <f>'74'!R1</f>
        <v>26842</v>
      </c>
      <c r="S75" s="4">
        <f>'74'!S1</f>
        <v>39143</v>
      </c>
      <c r="T75" s="4">
        <f>'74'!T1</f>
        <v>54699</v>
      </c>
      <c r="U75" s="4">
        <f>'74'!U1</f>
        <v>42814</v>
      </c>
      <c r="V75" s="4">
        <f>'74'!V1</f>
        <v>28882</v>
      </c>
      <c r="W75" s="4">
        <f>'74'!W1</f>
        <v>33440</v>
      </c>
      <c r="X75" s="7">
        <f>'74'!X1</f>
        <v>5.7789027388757165E-2</v>
      </c>
      <c r="Y75" s="7">
        <f>'74'!Y1</f>
        <v>7.0137265395412596E-2</v>
      </c>
      <c r="Z75" s="7">
        <f>'74'!Z1</f>
        <v>0.2093881467266957</v>
      </c>
      <c r="AA75" s="7">
        <f>'74'!AA1</f>
        <v>-0.10764070958312118</v>
      </c>
      <c r="AB75" s="7">
        <f>'74'!AB1</f>
        <v>-5.2096710461325697E-2</v>
      </c>
      <c r="AC75" s="7">
        <f>'74'!AC1</f>
        <v>8.5140024118987009E-2</v>
      </c>
      <c r="AD75" s="7">
        <f>'74'!AD1</f>
        <v>1.080568720379147</v>
      </c>
      <c r="AE75" s="7">
        <f>'74'!AE1</f>
        <v>-0.52551027157162322</v>
      </c>
      <c r="AF75" s="7">
        <f>'74'!AF1</f>
        <v>8.1523898936610009E-2</v>
      </c>
      <c r="AG75" s="7">
        <f>'74'!AG1</f>
        <v>6.6951048075445496E-2</v>
      </c>
      <c r="AH75" s="7">
        <f>'74'!AH1</f>
        <v>0.11062439160061188</v>
      </c>
      <c r="AI75" s="7">
        <f>'74'!AI1</f>
        <v>-8.6662280289500886E-3</v>
      </c>
      <c r="AJ75" s="4">
        <f>'74'!AJ1</f>
        <v>140202</v>
      </c>
      <c r="AK75" s="4">
        <f>'74'!AK1</f>
        <v>173736</v>
      </c>
      <c r="AL75" s="4">
        <f>'74'!AL1</f>
        <v>86636</v>
      </c>
      <c r="AM75" s="4">
        <f>'74'!AM1</f>
        <v>125104</v>
      </c>
      <c r="AN75" s="4">
        <f>'74'!AN1</f>
        <v>132006</v>
      </c>
      <c r="AO75" s="4">
        <f>'74'!AO1</f>
        <v>7.5225590004627488E-2</v>
      </c>
      <c r="AP75" s="4">
        <f>'74'!AP1</f>
        <v>8.8285060216980196E-2</v>
      </c>
      <c r="AQ75" s="4">
        <f>'74'!AQ1</f>
        <v>7.7320430248144639E-2</v>
      </c>
      <c r="AR75" s="4">
        <f>'74'!AR1</f>
        <v>0.10812296337010718</v>
      </c>
      <c r="AS75" s="4">
        <f>'74'!AS1</f>
        <v>5.3218378864997751E-2</v>
      </c>
      <c r="AT75" s="4">
        <f>'74'!AT1</f>
        <v>1.3866410226746877</v>
      </c>
      <c r="AU75" s="4">
        <f>'74'!AU1</f>
        <v>0.89379914402309146</v>
      </c>
      <c r="AV75" s="4">
        <f>'74'!AV1</f>
        <v>1.29631869748586</v>
      </c>
      <c r="AW75" s="4">
        <f>'74'!AW1</f>
        <v>2.7859919123709318</v>
      </c>
      <c r="AX75" s="4">
        <f>'74'!AX1</f>
        <v>2.1693500917558257</v>
      </c>
      <c r="AY75" s="4">
        <f>'74'!AY1</f>
        <v>3.5431223970384083</v>
      </c>
      <c r="AZ75" s="4">
        <f>'74'!AZ1</f>
        <v>3.692063966026343</v>
      </c>
      <c r="BA75" s="4">
        <f>'74'!BA1</f>
        <v>4.6732762284630729</v>
      </c>
      <c r="BB75" s="4">
        <f>'74'!BB1</f>
        <v>8.4731263004986062</v>
      </c>
      <c r="BC75" s="4">
        <f>'74'!BC1</f>
        <v>4.2746961670302275</v>
      </c>
      <c r="BD75" s="4">
        <f>'74'!BD1</f>
        <v>175862</v>
      </c>
      <c r="BE75" s="4">
        <f>'74'!BE1</f>
        <v>162283</v>
      </c>
      <c r="BF75" s="4">
        <f>'74'!BF1</f>
        <v>224709</v>
      </c>
      <c r="BG75" s="4">
        <f>'74'!BG1</f>
        <v>190348</v>
      </c>
      <c r="BH75" s="4">
        <f>'74'!BH1</f>
        <v>189153</v>
      </c>
      <c r="BI75" s="4">
        <f>'74'!BI1</f>
        <v>3.714236162445554</v>
      </c>
      <c r="BJ75" s="4">
        <f>'74'!BJ1</f>
        <v>4.1801051249976888</v>
      </c>
      <c r="BK75" s="4">
        <f>'74'!BK1</f>
        <v>2.522133069881491</v>
      </c>
      <c r="BL75" s="4">
        <f>'74'!BL1</f>
        <v>2.6430590287263329</v>
      </c>
      <c r="BM75" s="4">
        <f>'74'!BM1</f>
        <v>2.6191284304240483</v>
      </c>
      <c r="BN75" s="4">
        <f>'74'!BN1</f>
        <v>98.270541784740502</v>
      </c>
      <c r="BO75" s="4">
        <f>'74'!BO1</f>
        <v>87.318378147296428</v>
      </c>
      <c r="BP75" s="4">
        <f>'74'!BP1</f>
        <v>144.71877172489971</v>
      </c>
      <c r="BQ75" s="4">
        <f>'74'!BQ1</f>
        <v>138.09755893945749</v>
      </c>
      <c r="BR75" s="4">
        <f>'74'!BR1</f>
        <v>139.35933639607924</v>
      </c>
      <c r="BS75" s="4">
        <f>'74'!BS1</f>
        <v>6.338229683326975E-2</v>
      </c>
      <c r="BT75" s="4">
        <f>'74'!BT1</f>
        <v>9.5778398261087E-2</v>
      </c>
      <c r="BU75" s="4">
        <f>'74'!BU1</f>
        <v>8.2155029152465989E-2</v>
      </c>
      <c r="BV75" s="4">
        <f>'74'!BV1</f>
        <v>6.4833056087023166E-2</v>
      </c>
      <c r="BW75" s="4">
        <f>'74'!BW1</f>
        <v>6.7994538550588068E-2</v>
      </c>
      <c r="BX75" s="4">
        <f>'74'!BX1</f>
        <v>8.1165088001592486E-2</v>
      </c>
      <c r="BY75" s="4">
        <f>'74'!BY1</f>
        <v>0.11997578506614143</v>
      </c>
      <c r="BZ75" s="4">
        <f>'74'!BZ1</f>
        <v>0.10049385497939141</v>
      </c>
      <c r="CA75" s="4">
        <f>'74'!CA1</f>
        <v>8.1987316690984857E-2</v>
      </c>
      <c r="CB75" s="4">
        <f>'74'!CB1</f>
        <v>8.4708194960571678E-2</v>
      </c>
      <c r="CC75" s="4">
        <f>'74'!CC1</f>
        <v>7.5381196994320582E-2</v>
      </c>
      <c r="CD75" s="4">
        <f>'74'!CD1</f>
        <v>0.11646614195069518</v>
      </c>
      <c r="CE75" s="4">
        <f>'74'!CE1</f>
        <v>9.9602738712486413E-2</v>
      </c>
      <c r="CF75" s="4">
        <f>'74'!CF1</f>
        <v>7.2183031820078125E-2</v>
      </c>
      <c r="CG75" s="4">
        <f>'74'!CG1</f>
        <v>8.4099382774070239E-2</v>
      </c>
      <c r="CH75" s="4">
        <f>'74'!CH1</f>
        <v>4.6796276138905343E-2</v>
      </c>
      <c r="CI75" s="4">
        <f>'74'!CI1</f>
        <v>6.4371425201957669E-2</v>
      </c>
      <c r="CJ75" s="4">
        <f>'74'!CJ1</f>
        <v>6.1757824492806299E-2</v>
      </c>
      <c r="CK75" s="4">
        <f>'74'!CK1</f>
        <v>4.5396451209598072E-2</v>
      </c>
      <c r="CL75" s="4">
        <f>'74'!CL1</f>
        <v>5.4180728922763897E-2</v>
      </c>
      <c r="CM75" s="4">
        <f>'74'!CM1</f>
        <v>0.95320372386109464</v>
      </c>
      <c r="CN75" s="4">
        <f>'74'!CN1</f>
        <v>0.93562857479804229</v>
      </c>
      <c r="CO75" s="4">
        <f>'74'!CO1</f>
        <v>0.93824217550719369</v>
      </c>
      <c r="CP75" s="4">
        <f>'74'!CP1</f>
        <v>0.95460354879040188</v>
      </c>
      <c r="CQ75" s="4">
        <f>'74'!CQ1</f>
        <v>0.94581927107723607</v>
      </c>
      <c r="CR75" s="4">
        <f>'74'!CR1</f>
        <v>4.8317418265681783E-2</v>
      </c>
      <c r="CS75" s="4">
        <f>'74'!CS1</f>
        <v>6.68107932777635E-2</v>
      </c>
      <c r="CT75" s="4">
        <f>'74'!CT1</f>
        <v>6.0834380523821195E-2</v>
      </c>
      <c r="CU75" s="4">
        <f>'74'!CU1</f>
        <v>4.661201148615967E-2</v>
      </c>
      <c r="CV75" s="4">
        <f>'74'!CV1</f>
        <v>5.5491697539031493E-2</v>
      </c>
      <c r="CW75" s="4">
        <f>'74'!CW1</f>
        <v>1.3544303534993283</v>
      </c>
      <c r="CX75" s="4">
        <f>'74'!CX1</f>
        <v>1.4879024032883179</v>
      </c>
      <c r="CY75" s="4">
        <f>'74'!CY1</f>
        <v>1.3302772535654264</v>
      </c>
      <c r="CZ75" s="4">
        <f>'74'!CZ1</f>
        <v>1.4281525176425169</v>
      </c>
      <c r="DA75" s="4">
        <f>'74'!DA1</f>
        <v>1.254957987876393</v>
      </c>
      <c r="DB75" s="4">
        <f>'74'!DB1</f>
        <v>269.48598653078034</v>
      </c>
      <c r="DC75" s="4">
        <f>'74'!DC1</f>
        <v>245.31178872575032</v>
      </c>
      <c r="DD75" s="4">
        <f>'74'!DD1</f>
        <v>274.37889283735569</v>
      </c>
      <c r="DE75" s="4">
        <f>'74'!DE1</f>
        <v>255.5749441960958</v>
      </c>
      <c r="DF75" s="4">
        <f>'74'!DF1</f>
        <v>290.84638970077668</v>
      </c>
      <c r="DG75" s="4">
        <f>'74'!DG1</f>
        <v>4.3801709974853313</v>
      </c>
      <c r="DH75" s="4">
        <f>'74'!DH1</f>
        <v>4.0214601179713672</v>
      </c>
      <c r="DI75" s="4">
        <f>'74'!DI1</f>
        <v>2.7434432816024628</v>
      </c>
      <c r="DJ75" s="4">
        <f>'74'!DJ1</f>
        <v>3.473087251565337</v>
      </c>
      <c r="DK75" s="4">
        <f>'74'!DK1</f>
        <v>4.073843218840711</v>
      </c>
      <c r="DL75" s="4">
        <f>'74'!DL1</f>
        <v>83.330080083528145</v>
      </c>
      <c r="DM75" s="4">
        <f>'74'!DM1</f>
        <v>90.763053540892727</v>
      </c>
      <c r="DN75" s="4">
        <f>'74'!DN1</f>
        <v>133.04448553673075</v>
      </c>
      <c r="DO75" s="4">
        <f>'74'!DO1</f>
        <v>105.09381813989636</v>
      </c>
      <c r="DP75" s="4">
        <f>'74'!DP1</f>
        <v>89.595985999644739</v>
      </c>
      <c r="DQ75" s="4">
        <f>'74'!DQ1</f>
        <v>7.2027192431109199</v>
      </c>
      <c r="DR75" s="4">
        <f>'74'!DR1</f>
        <v>13.970097615223033</v>
      </c>
      <c r="DS75" s="4">
        <f>'74'!DS1</f>
        <v>7.6000858242480325</v>
      </c>
      <c r="DT75" s="4">
        <f>'74'!DT1</f>
        <v>7.3759822894675109</v>
      </c>
      <c r="DU75" s="4">
        <f>'74'!DU1</f>
        <v>4.0530793900124351</v>
      </c>
      <c r="DV75" s="4">
        <f>'74'!DV1</f>
        <v>50.675305767208158</v>
      </c>
      <c r="DW75" s="4">
        <f>'74'!DW1</f>
        <v>26.127233327436759</v>
      </c>
      <c r="DX75" s="4">
        <f>'74'!DX1</f>
        <v>48.025773450540449</v>
      </c>
      <c r="DY75" s="4">
        <f>'74'!DY1</f>
        <v>49.484934436624059</v>
      </c>
      <c r="DZ75" s="4">
        <f>'74'!DZ1</f>
        <v>90.05498409417541</v>
      </c>
      <c r="EA75" s="4">
        <f>'74'!EA1</f>
        <v>9.3124376265290412</v>
      </c>
      <c r="EB75" s="4">
        <f>'74'!EB1</f>
        <v>11.253110381208321</v>
      </c>
      <c r="EC75" s="4">
        <f>'74'!EC1</f>
        <v>9.2644914506162745</v>
      </c>
      <c r="ED75" s="4">
        <f>'74'!ED1</f>
        <v>19.751913941345059</v>
      </c>
      <c r="EE75" s="4">
        <f>'74'!EE1</f>
        <v>8.5768498320695272</v>
      </c>
      <c r="EF75" s="4">
        <f>'74'!EF1</f>
        <v>39.194893392917557</v>
      </c>
      <c r="EG75" s="4">
        <f>'74'!EG1</f>
        <v>32.435476738015211</v>
      </c>
      <c r="EH75" s="4">
        <f>'74'!EH1</f>
        <v>39.397737257960358</v>
      </c>
      <c r="EI75" s="4">
        <f>'74'!EI1</f>
        <v>18.479221865987149</v>
      </c>
      <c r="EJ75" s="4">
        <f>'74'!EJ1</f>
        <v>42.556417233193919</v>
      </c>
      <c r="EK75" s="4">
        <f>'74'!EK1</f>
        <v>0.15917630177662029</v>
      </c>
      <c r="EL75" s="4">
        <f>'74'!EL1</f>
        <v>0.17762882279011311</v>
      </c>
      <c r="EM75" s="4">
        <f>'74'!EM1</f>
        <v>0.17517299007595602</v>
      </c>
      <c r="EN75" s="4">
        <f>'74'!EN1</f>
        <v>0.10182414824823859</v>
      </c>
      <c r="EO75" s="4">
        <f>'74'!EO1</f>
        <v>0.19149776957040482</v>
      </c>
      <c r="EP75" s="4">
        <f>'74'!EP1</f>
        <v>0.84082369822337977</v>
      </c>
      <c r="EQ75" s="4">
        <f>'74'!EQ1</f>
        <v>0.82237117720988684</v>
      </c>
      <c r="ER75" s="4">
        <f>'74'!ER1</f>
        <v>0.82482700992404401</v>
      </c>
      <c r="ES75" s="4">
        <f>'74'!ES1</f>
        <v>0.8981758517517614</v>
      </c>
      <c r="ET75" s="4">
        <f>'74'!ET1</f>
        <v>0.80850223042959513</v>
      </c>
      <c r="EU75" s="4">
        <f>'74'!EU1</f>
        <v>1.1893099613069329</v>
      </c>
      <c r="EV75" s="4">
        <f>'74'!EV1</f>
        <v>1.2159959246051961</v>
      </c>
      <c r="EW75" s="4">
        <f>'74'!EW1</f>
        <v>1.2123754289909676</v>
      </c>
      <c r="EX75" s="4">
        <f>'74'!EX1</f>
        <v>1.1133677197506984</v>
      </c>
      <c r="EY75" s="4">
        <f>'74'!EY1</f>
        <v>1.2368549675721403</v>
      </c>
      <c r="EZ75" s="4">
        <f>'74'!EZ1</f>
        <v>0.18930996130693295</v>
      </c>
      <c r="FA75" s="4">
        <f>'74'!FA1</f>
        <v>0.21599592460519612</v>
      </c>
      <c r="FB75" s="4">
        <f>'74'!FB1</f>
        <v>0.2123754289909677</v>
      </c>
      <c r="FC75" s="4">
        <f>'74'!FC1</f>
        <v>0.11336771975069847</v>
      </c>
      <c r="FD75" s="4">
        <f>'74'!FD1</f>
        <v>0.23685496757214025</v>
      </c>
      <c r="FE75" s="4">
        <f>'74'!FE1</f>
        <v>0.11227753516225497</v>
      </c>
      <c r="FF75" s="4">
        <f>'74'!FF1</f>
        <v>0.1206098806603403</v>
      </c>
      <c r="FG75" s="4">
        <f>'74'!FG1</f>
        <v>4.8358257327580652E-2</v>
      </c>
      <c r="FH75" s="4">
        <f>'74'!FH1</f>
        <v>5.8470874410927021E-2</v>
      </c>
      <c r="FI75" s="4">
        <f>'74'!FI1</f>
        <v>0.14944207048764449</v>
      </c>
      <c r="FJ75" s="4">
        <f>'74'!FJ1</f>
        <v>0.95619097244838147</v>
      </c>
      <c r="FK75" s="4">
        <f>'74'!FK1</f>
        <v>1.0235725575422305</v>
      </c>
      <c r="FL75" s="4">
        <f>'74'!FL1</f>
        <v>0.35188262092992095</v>
      </c>
      <c r="FM75" s="4">
        <f>'74'!FM1</f>
        <v>0.82358516866462228</v>
      </c>
      <c r="FN75" s="4">
        <f>'74'!FN1</f>
        <v>0.99509239784647541</v>
      </c>
      <c r="FO75" s="4">
        <f>'74'!FO1</f>
        <v>0.18101647599624165</v>
      </c>
      <c r="FP75" s="4">
        <f>'74'!FP1</f>
        <v>0.22108750096683941</v>
      </c>
      <c r="FQ75" s="4">
        <f>'74'!FQ1</f>
        <v>7.4731222574458037E-2</v>
      </c>
      <c r="FR75" s="4">
        <f>'74'!FR1</f>
        <v>9.3367972592002635E-2</v>
      </c>
      <c r="FS75" s="4">
        <f>'74'!FS1</f>
        <v>0.23569257762321019</v>
      </c>
      <c r="FT75">
        <f>IFERROR('74'!FT1,0)</f>
        <v>0.55797371361677217</v>
      </c>
      <c r="FU75">
        <f>IFERROR('74'!FU1,0)</f>
        <v>0.63012063762343118</v>
      </c>
      <c r="FV75">
        <f>IFERROR('74'!FV1,0)</f>
        <v>0.19962600056251947</v>
      </c>
      <c r="FW75">
        <f>IFERROR('74'!FW1,0)</f>
        <v>0.22456689800913715</v>
      </c>
      <c r="FX75">
        <f>IFERROR('74'!FX1,0)</f>
        <v>0.57183905861605</v>
      </c>
      <c r="FY75" s="4">
        <f>'74'!FY1</f>
        <v>0.36465919081664816</v>
      </c>
      <c r="FZ75" s="4">
        <f>'74'!FZ1</f>
        <v>0.35594856081260406</v>
      </c>
      <c r="GA75" s="4">
        <f>'74'!GA1</f>
        <v>0.52744134298509981</v>
      </c>
      <c r="GB75" s="4">
        <f>'74'!GB1</f>
        <v>0.54034075747855359</v>
      </c>
      <c r="GC75" s="4">
        <f>'74'!GC1</f>
        <v>0.4791509928641452</v>
      </c>
      <c r="GD75" s="4">
        <f>'74'!GD1</f>
        <v>6.338229683326975E-2</v>
      </c>
      <c r="GE75" s="4">
        <f>'74'!GE1</f>
        <v>9.5778398261087E-2</v>
      </c>
      <c r="GF75" s="4">
        <f>'74'!GF1</f>
        <v>8.2155029152465989E-2</v>
      </c>
      <c r="GG75" s="4">
        <f>'74'!GG1</f>
        <v>6.4833056087023166E-2</v>
      </c>
      <c r="GH75" s="4">
        <f>'74'!GH1</f>
        <v>6.7994538550588068E-2</v>
      </c>
      <c r="GI75" s="4">
        <f>'74'!GI1</f>
        <v>8.1165088001592486E-2</v>
      </c>
      <c r="GJ75" s="4">
        <f>'74'!GJ1</f>
        <v>0.11997578506614143</v>
      </c>
      <c r="GK75" s="4">
        <f>'74'!GK1</f>
        <v>0.10049385497939141</v>
      </c>
      <c r="GL75" s="4">
        <f>'74'!GL1</f>
        <v>8.1987316690984857E-2</v>
      </c>
      <c r="GM75" s="4">
        <f>'74'!GM1</f>
        <v>8.4708194960571678E-2</v>
      </c>
      <c r="GN75" s="4">
        <f>'74'!GN1</f>
        <v>0.29616558565433043</v>
      </c>
      <c r="GO75" s="4">
        <f>'74'!GO1</f>
        <v>0.31328070679531583</v>
      </c>
      <c r="GP75" s="4">
        <f>'74'!GP1</f>
        <v>0.33525335887108132</v>
      </c>
      <c r="GQ75" s="4">
        <f>'74'!GQ1</f>
        <v>0.40545143836899689</v>
      </c>
      <c r="GR75" s="4">
        <f>'74'!GR1</f>
        <v>0.36180835784146093</v>
      </c>
      <c r="GS75" s="4">
        <f>'74'!GS1</f>
        <v>1.3544303534993283</v>
      </c>
      <c r="GT75" s="4">
        <f>'74'!GT1</f>
        <v>1.4879024032883179</v>
      </c>
      <c r="GU75" s="4">
        <f>'74'!GU1</f>
        <v>1.3302772535654264</v>
      </c>
      <c r="GV75" s="4">
        <f>'74'!GV1</f>
        <v>1.4281525176425169</v>
      </c>
      <c r="GW75" s="4">
        <f>'74'!GW1</f>
        <v>1.254957987876393</v>
      </c>
      <c r="GX75" s="4">
        <f>'74'!GX1</f>
        <v>2.0434364124214124</v>
      </c>
      <c r="GY75" s="4">
        <f>'74'!GY1</f>
        <v>2.3256086809660532</v>
      </c>
      <c r="GZ75" s="4">
        <f>'74'!GZ1</f>
        <v>2.2284182698175741</v>
      </c>
      <c r="HA75" s="4">
        <f>'74'!HA1</f>
        <v>2.2926583312989317</v>
      </c>
      <c r="HB75" s="4">
        <f>'74'!HB1</f>
        <v>2.0687385799724902</v>
      </c>
      <c r="HC75" s="4">
        <f>'74'!HC1</f>
        <v>0.15917630177662029</v>
      </c>
      <c r="HD75" s="4">
        <f>'74'!HD1</f>
        <v>0.17762882279011311</v>
      </c>
      <c r="HE75" s="4">
        <f>'74'!HE1</f>
        <v>0.17517299007595602</v>
      </c>
      <c r="HF75" s="4">
        <f>'74'!HF1</f>
        <v>0.10182414824823859</v>
      </c>
      <c r="HG75" s="4">
        <f>'74'!HG1</f>
        <v>0.19149776957040482</v>
      </c>
      <c r="HH75" s="4">
        <f>'74'!HH1</f>
        <v>8.1165088001592486E-2</v>
      </c>
      <c r="HI75" s="4">
        <f>'74'!HI1</f>
        <v>0.11997578506614143</v>
      </c>
      <c r="HJ75" s="4">
        <f>'74'!HJ1</f>
        <v>0.10049385497939141</v>
      </c>
      <c r="HK75" s="4">
        <f>'74'!HK1</f>
        <v>8.1987316690984857E-2</v>
      </c>
      <c r="HL75" s="4">
        <f>'74'!HL1</f>
        <v>8.4708194960571678E-2</v>
      </c>
      <c r="HM75" s="4">
        <f>'74'!HM1</f>
        <v>1.3952026276064562</v>
      </c>
      <c r="HN75" s="4">
        <f>'74'!HN1</f>
        <v>1.5926451525167957</v>
      </c>
      <c r="HO75" s="4">
        <f>'74'!HO1</f>
        <v>1.339729506426687</v>
      </c>
      <c r="HP75" s="4">
        <f>'74'!HP1</f>
        <v>1.4850570862453658</v>
      </c>
      <c r="HQ75" s="4">
        <f>'74'!HQ1</f>
        <v>1.3501179176577576</v>
      </c>
      <c r="HR75" s="4">
        <f>'74'!HR1</f>
        <v>3.5431223970384083</v>
      </c>
      <c r="HS75" s="4">
        <f>'74'!HS1</f>
        <v>3.692063966026343</v>
      </c>
      <c r="HT75" s="4">
        <f>'74'!HT1</f>
        <v>4.6732762284630729</v>
      </c>
      <c r="HU75" s="4">
        <f>'74'!HU1</f>
        <v>8.4731263004986062</v>
      </c>
      <c r="HV75" s="4">
        <f>'74'!HV1</f>
        <v>4.2746961670302275</v>
      </c>
      <c r="HW75" s="4">
        <f>'74'!HW1</f>
        <v>1.0927012501353612</v>
      </c>
      <c r="HX75" s="4">
        <f>'74'!HX1</f>
        <v>1.3670728529710066</v>
      </c>
      <c r="HY75" s="4">
        <f>'74'!HY1</f>
        <v>1.1710894940076482</v>
      </c>
      <c r="HZ75" s="4">
        <f>'74'!HZ1</f>
        <v>1.2146063416991537</v>
      </c>
      <c r="IA75" s="4">
        <f>'74'!IA1</f>
        <v>1.0976422743708321</v>
      </c>
      <c r="IB75" s="4">
        <f>'74'!IB1</f>
        <v>6.2823422132482252</v>
      </c>
      <c r="IC75" s="4">
        <f>'74'!IC1</f>
        <v>5.6297169811320753</v>
      </c>
      <c r="ID75" s="4">
        <f>'74'!ID1</f>
        <v>5.7086426370092456</v>
      </c>
      <c r="IE75" s="4">
        <f>'74'!IE1</f>
        <v>9.8208530805687211</v>
      </c>
      <c r="IF75" s="4">
        <f>'74'!IF1</f>
        <v>5.2219929362276281</v>
      </c>
      <c r="IG75" s="4">
        <f>'74'!IG1</f>
        <v>978.57500000000005</v>
      </c>
      <c r="IH75" s="4">
        <f>'74'!IH1</f>
        <v>2604.7142857142858</v>
      </c>
      <c r="II75" s="4">
        <f>'74'!II1</f>
        <v>0</v>
      </c>
      <c r="IJ75" s="4">
        <f>'74'!IJ1</f>
        <v>0</v>
      </c>
      <c r="IK75" s="4">
        <f>'74'!IK1</f>
        <v>348.33333333333331</v>
      </c>
      <c r="IL75" s="4">
        <f>'74'!IL1</f>
        <v>8.1165088001592486E-2</v>
      </c>
      <c r="IM75" s="4">
        <f>'74'!IM1</f>
        <v>0.11997578506614143</v>
      </c>
      <c r="IN75" s="4">
        <f>'74'!IN1</f>
        <v>0.10049385497939141</v>
      </c>
      <c r="IO75" s="4">
        <f>'74'!IO1</f>
        <v>8.1987316690984857E-2</v>
      </c>
      <c r="IP75" s="4">
        <f>'74'!IP1</f>
        <v>8.4708194960571678E-2</v>
      </c>
      <c r="IQ75" s="4">
        <f>'74'!IQ1</f>
        <v>1.3952026276064562</v>
      </c>
      <c r="IR75" s="4">
        <f>'74'!IR1</f>
        <v>1.5926451525167957</v>
      </c>
      <c r="IS75" s="4">
        <f>'74'!IS1</f>
        <v>1.339729506426687</v>
      </c>
      <c r="IT75" s="4">
        <f>'74'!IT1</f>
        <v>1.4850570862453658</v>
      </c>
      <c r="IU75" s="4">
        <f>'74'!IU1</f>
        <v>1.3501179176577576</v>
      </c>
      <c r="IV75" s="4">
        <f>'74'!IV1</f>
        <v>3.5431223970384083</v>
      </c>
      <c r="IW75" s="4">
        <f>'74'!IW1</f>
        <v>3.692063966026343</v>
      </c>
      <c r="IX75" s="4">
        <f>'74'!IX1</f>
        <v>4.6732762284630729</v>
      </c>
      <c r="IY75" s="4">
        <f>'74'!IY1</f>
        <v>8.4731263004986062</v>
      </c>
      <c r="IZ75" s="4">
        <f>'74'!IZ1</f>
        <v>4.2746961670302275</v>
      </c>
      <c r="JA75" s="4">
        <f>'74'!JA1</f>
        <v>40.88974520021933</v>
      </c>
      <c r="JB75" s="4">
        <f>'74'!JB1</f>
        <v>106.05748095254877</v>
      </c>
      <c r="JC75" s="4">
        <f>'74'!JC1</f>
        <v>1.8379975112416971</v>
      </c>
      <c r="JD75" s="4">
        <f>'74'!JD1</f>
        <v>2.6725445370589958</v>
      </c>
      <c r="JE75" s="4">
        <f>'74'!JE1</f>
        <v>15.612495957029214</v>
      </c>
      <c r="JF75" s="4">
        <f>'74'!JF1</f>
        <v>0.84082369822337977</v>
      </c>
      <c r="JG75" s="4">
        <f>'74'!JG1</f>
        <v>0.82237117720988684</v>
      </c>
      <c r="JH75" s="4">
        <f>'74'!JH1</f>
        <v>0.82482700992404401</v>
      </c>
      <c r="JI75" s="4">
        <f>'74'!JI1</f>
        <v>0.8981758517517614</v>
      </c>
      <c r="JJ75" s="4">
        <f>'74'!JJ1</f>
        <v>0.80850223042959513</v>
      </c>
      <c r="JK75" s="4">
        <f>'74'!JK1</f>
        <v>0.97494618675240452</v>
      </c>
      <c r="JL75" s="4">
        <f>'74'!JL1</f>
        <v>0.91276706115112249</v>
      </c>
      <c r="JM75" s="4">
        <f>'74'!JM1</f>
        <v>2.6617417463158297</v>
      </c>
      <c r="JN75" s="4">
        <f>'74'!JN1</f>
        <v>1.1209802992349875</v>
      </c>
      <c r="JO75" s="4">
        <f>'74'!JO1</f>
        <v>0.9640682742668758</v>
      </c>
      <c r="JP75" s="4">
        <f>'74'!JP1</f>
        <v>8.1165088001592486E-2</v>
      </c>
      <c r="JQ75" s="4">
        <f>'74'!JQ1</f>
        <v>0.11997578506614143</v>
      </c>
      <c r="JR75" s="4">
        <f>'74'!JR1</f>
        <v>0.10049385497939141</v>
      </c>
      <c r="JS75" s="4">
        <f>'74'!JS1</f>
        <v>8.1987316690984857E-2</v>
      </c>
      <c r="JT75" s="4">
        <f>'74'!JT1</f>
        <v>8.4708194960571678E-2</v>
      </c>
      <c r="JU75" s="4">
        <f>'74'!JU1</f>
        <v>0.11045551878821258</v>
      </c>
      <c r="JV75" s="4">
        <f>'74'!JV1</f>
        <v>0.11784902393148541</v>
      </c>
      <c r="JW75" s="4">
        <f>'74'!JW1</f>
        <v>4.4881775377489892E-2</v>
      </c>
      <c r="JX75" s="4">
        <f>'74'!JX1</f>
        <v>5.7367005524647303E-2</v>
      </c>
      <c r="JY75" s="4">
        <f>'74'!JY1</f>
        <v>0.14733122988850175</v>
      </c>
      <c r="JZ75" s="4">
        <f>'74'!JZ1</f>
        <v>4</v>
      </c>
      <c r="KA75" s="4">
        <f>'74'!KA1</f>
        <v>4</v>
      </c>
      <c r="KB75" s="4">
        <f>'74'!KB1</f>
        <v>4</v>
      </c>
      <c r="KC75" s="4">
        <f>'74'!KC1</f>
        <v>4</v>
      </c>
      <c r="KD75" s="4">
        <f>'74'!KD1</f>
        <v>4</v>
      </c>
      <c r="KE75" s="4">
        <f>'74'!KE1</f>
        <v>0</v>
      </c>
      <c r="KF75" s="4">
        <f>'74'!KF1</f>
        <v>0</v>
      </c>
      <c r="KG75" s="4">
        <f>'74'!KG1</f>
        <v>0</v>
      </c>
      <c r="KH75" s="4">
        <f>'74'!KH1</f>
        <v>0</v>
      </c>
      <c r="KI75" s="4">
        <f>'74'!KI1</f>
        <v>0</v>
      </c>
      <c r="KJ75" s="4">
        <f>'74'!KJ1</f>
        <v>2</v>
      </c>
      <c r="KK75" s="4">
        <f>'74'!KK1</f>
        <v>2</v>
      </c>
      <c r="KL75" s="4">
        <f>'74'!KL1</f>
        <v>2</v>
      </c>
      <c r="KM75" s="4">
        <f>'74'!KM1</f>
        <v>2</v>
      </c>
      <c r="KN75" s="4">
        <f>'74'!KN1</f>
        <v>2</v>
      </c>
      <c r="KO75" s="4">
        <f>'74'!KO1</f>
        <v>4</v>
      </c>
      <c r="KP75" s="4">
        <f>'74'!KP1</f>
        <v>4</v>
      </c>
      <c r="KQ75" s="4">
        <f>'74'!KQ1</f>
        <v>1</v>
      </c>
      <c r="KR75" s="4">
        <f>'74'!KR1</f>
        <v>2</v>
      </c>
      <c r="KS75" s="4">
        <f>'74'!KS1</f>
        <v>4</v>
      </c>
      <c r="KT75" s="4">
        <f>'74'!KT1</f>
        <v>2</v>
      </c>
      <c r="KU75" s="4">
        <f>'74'!KU1</f>
        <v>2</v>
      </c>
      <c r="KV75" s="4">
        <f>'74'!KV1</f>
        <v>2</v>
      </c>
      <c r="KW75" s="4">
        <f>'74'!KW1</f>
        <v>2</v>
      </c>
      <c r="KX75" s="4">
        <f>'74'!KX1</f>
        <v>2</v>
      </c>
      <c r="KY75" s="4">
        <f>'74'!KY1</f>
        <v>3</v>
      </c>
      <c r="KZ75" s="4">
        <f>'74'!KZ1</f>
        <v>3</v>
      </c>
      <c r="LA75" s="4">
        <f>'74'!LA1</f>
        <v>1.5</v>
      </c>
      <c r="LB75" s="4">
        <f>'74'!LB1</f>
        <v>2</v>
      </c>
      <c r="LC75" s="4">
        <f>'74'!LC1</f>
        <v>3</v>
      </c>
      <c r="LD75" s="4">
        <f>'74'!LD1</f>
        <v>2.5</v>
      </c>
      <c r="LE75" s="4">
        <f>'74'!LE1</f>
        <v>2.5</v>
      </c>
      <c r="LF75" s="4">
        <f>'74'!LF1</f>
        <v>1.75</v>
      </c>
      <c r="LG75" s="4">
        <f>'74'!LG1</f>
        <v>2</v>
      </c>
      <c r="LH75" s="4">
        <f>'74'!LH1</f>
        <v>2.5</v>
      </c>
      <c r="LI75" s="4">
        <f>'74'!LI1</f>
        <v>1.7091633298208642</v>
      </c>
      <c r="LJ75" s="4">
        <f>'74'!LJ1</f>
        <v>1.6067271761116253</v>
      </c>
      <c r="LK75" s="4">
        <f>'74'!LK1</f>
        <v>2.5073027334413105</v>
      </c>
      <c r="LL75" s="4">
        <f>'74'!LL1</f>
        <v>2.3187424425634826</v>
      </c>
      <c r="LM75" s="4">
        <f>'74'!LM1</f>
        <v>2.1587127668208748</v>
      </c>
      <c r="LN75" s="4">
        <f>'74'!LN1</f>
        <v>0.63900507957358876</v>
      </c>
      <c r="LO75" s="4">
        <f>'74'!LO1</f>
        <v>0.41188900646225413</v>
      </c>
      <c r="LP75" s="4">
        <f>'74'!LP1</f>
        <v>0.59738188824233185</v>
      </c>
      <c r="LQ75" s="4">
        <f>'74'!LQ1</f>
        <v>1.2838672407239315</v>
      </c>
      <c r="LR75" s="4">
        <f>'74'!LR1</f>
        <v>0.99970050311328373</v>
      </c>
      <c r="LS75" s="4">
        <f>'74'!LS1</f>
        <v>0.67779784516364483</v>
      </c>
      <c r="LT75" s="4">
        <f>'74'!LT1</f>
        <v>0.75373587736364289</v>
      </c>
      <c r="LU75" s="4">
        <f>'74'!LU1</f>
        <v>0.6373299439483987</v>
      </c>
      <c r="LV75" s="4">
        <f>'74'!LV1</f>
        <v>0.7171165059016561</v>
      </c>
      <c r="LW75" s="4">
        <f>'74'!LW1</f>
        <v>0.63756469005767957</v>
      </c>
      <c r="LX75" s="4">
        <f>'74'!LX1</f>
        <v>0.60304957595456465</v>
      </c>
      <c r="LY75" s="4">
        <f>'74'!LY1</f>
        <v>0.93172913560556148</v>
      </c>
      <c r="LZ75" s="4">
        <f>'74'!LZ1</f>
        <v>0.79682190969989131</v>
      </c>
      <c r="MA75" s="4">
        <f>'74'!MA1</f>
        <v>0.577464254560625</v>
      </c>
      <c r="MB75" s="4">
        <f>'74'!MB1</f>
        <v>0.67279506219256191</v>
      </c>
      <c r="MC75" s="4">
        <f>'74'!MC1</f>
        <v>0.80561605857271257</v>
      </c>
      <c r="MD75" s="4">
        <f>'74'!MD1</f>
        <v>0.85611599445530973</v>
      </c>
      <c r="ME75" s="4">
        <f>'74'!ME1</f>
        <v>1.0021310426916503</v>
      </c>
      <c r="MF75" s="4">
        <f>'74'!MF1</f>
        <v>1.1147826355606227</v>
      </c>
      <c r="MG75" s="4">
        <f>'74'!MG1</f>
        <v>1.0264806289262811</v>
      </c>
      <c r="MH75" s="4">
        <f>'74'!MH1</f>
        <v>1.7091633298208642</v>
      </c>
      <c r="MI75" s="4">
        <f>'74'!MI1</f>
        <v>1.6067271761116253</v>
      </c>
      <c r="MJ75" s="4">
        <f>'74'!MJ1</f>
        <v>2.5073027334413105</v>
      </c>
      <c r="MK75" s="4">
        <f>'74'!MK1</f>
        <v>2.3187424425634826</v>
      </c>
      <c r="ML75" s="4">
        <f>'74'!ML1</f>
        <v>2.1587127668208748</v>
      </c>
      <c r="MM75" s="4">
        <f>'74'!MM1</f>
        <v>1.6816473964467595</v>
      </c>
      <c r="MN75" s="4">
        <f>'74'!MN1</f>
        <v>1.6447423544197737</v>
      </c>
      <c r="MO75" s="4">
        <f>'74'!MO1</f>
        <v>1.649654019848088</v>
      </c>
      <c r="MP75" s="4">
        <f>'74'!MP1</f>
        <v>1.7963517035035228</v>
      </c>
      <c r="MQ75" s="4">
        <f>'74'!MQ1</f>
        <v>1.6170044608591903</v>
      </c>
      <c r="MR75" s="4">
        <f>'74'!MR1</f>
        <v>5.2823422132482252</v>
      </c>
      <c r="MS75" s="4">
        <f>'74'!MS1</f>
        <v>4.6297169811320753</v>
      </c>
      <c r="MT75" s="4">
        <f>'74'!MT1</f>
        <v>4.7086426370092456</v>
      </c>
      <c r="MU75" s="4">
        <f>'74'!MU1</f>
        <v>8.8208530805687211</v>
      </c>
      <c r="MV75" s="4">
        <f>'74'!MV1</f>
        <v>4.2219929362276281</v>
      </c>
      <c r="MW75" s="4">
        <f>'74'!MW1</f>
        <v>1.3947940768162888</v>
      </c>
      <c r="MX75" s="4">
        <f>'74'!MX1</f>
        <v>1.5126140473109717</v>
      </c>
      <c r="MY75" s="4">
        <f>'74'!MY1</f>
        <v>1.3928662503678033</v>
      </c>
      <c r="MZ75" s="4">
        <f>'74'!MZ1</f>
        <v>2.7660790703152607</v>
      </c>
      <c r="NA75" s="4">
        <f>'74'!NA1</f>
        <v>1.3668744157058275</v>
      </c>
      <c r="NB75" s="4">
        <f>'74'!NB1</f>
        <v>0.21559720592344231</v>
      </c>
      <c r="NC75" s="4">
        <f>'74'!NC1</f>
        <v>0.18018476252581242</v>
      </c>
      <c r="ND75" s="4">
        <f>'74'!ND1</f>
        <v>0.13748729318140013</v>
      </c>
      <c r="NE75" s="4">
        <f>'74'!NE1</f>
        <v>0.16212494621132106</v>
      </c>
      <c r="NF75" s="4">
        <f>'74'!NF1</f>
        <v>0.21641325888708896</v>
      </c>
      <c r="NG75" s="4">
        <f>'74'!NG1</f>
        <v>0.15045118000925498</v>
      </c>
      <c r="NH75" s="4">
        <f>'74'!NH1</f>
        <v>0.17657012043396039</v>
      </c>
      <c r="NI75" s="4">
        <f>'74'!NI1</f>
        <v>0.15464086049628928</v>
      </c>
      <c r="NJ75" s="4">
        <f>'74'!NJ1</f>
        <v>0.21624592674021437</v>
      </c>
      <c r="NK75" s="4">
        <f>'74'!NK1</f>
        <v>0.1064367577299955</v>
      </c>
      <c r="NL75" s="4">
        <f>'74'!NL1</f>
        <v>0.63900507957358887</v>
      </c>
      <c r="NM75" s="4">
        <f>'74'!NM1</f>
        <v>0.41188900646225413</v>
      </c>
      <c r="NN75" s="4">
        <f>'74'!NN1</f>
        <v>0.59738188824233185</v>
      </c>
      <c r="NO75" s="4">
        <f>'74'!NO1</f>
        <v>1.2838672407239318</v>
      </c>
      <c r="NP75" s="4">
        <f>'74'!NP1</f>
        <v>0.99970050311328373</v>
      </c>
      <c r="NQ75" s="4">
        <f>'74'!NQ1</f>
        <v>1.4172489588153634</v>
      </c>
      <c r="NR75" s="4">
        <f>'74'!NR1</f>
        <v>1.4768255864105373</v>
      </c>
      <c r="NS75" s="4">
        <f>'74'!NS1</f>
        <v>1.8693104913852292</v>
      </c>
      <c r="NT75" s="4">
        <f>'74'!NT1</f>
        <v>3.3892505201994423</v>
      </c>
      <c r="NU75" s="4">
        <f>'74'!NU1</f>
        <v>1.709878466812091</v>
      </c>
      <c r="NV75" s="4">
        <f>'74'!NV1</f>
        <v>1.2143151054194383</v>
      </c>
      <c r="NW75" s="4">
        <f>'74'!NW1</f>
        <v>1.1853087075059716</v>
      </c>
      <c r="NX75" s="4">
        <f>'74'!NX1</f>
        <v>1.7563796721403824</v>
      </c>
      <c r="NY75" s="4">
        <f>'74'!NY1</f>
        <v>1.7993347224035834</v>
      </c>
      <c r="NZ75" s="4">
        <f>'74'!NZ1</f>
        <v>1.5955728062376036</v>
      </c>
      <c r="OA75" s="4">
        <f>'74'!OA1</f>
        <v>0.67721517674966414</v>
      </c>
      <c r="OB75" s="4">
        <f>'74'!OB1</f>
        <v>0.74395120164415895</v>
      </c>
      <c r="OC75" s="4">
        <f>'74'!OC1</f>
        <v>0.66513862678271318</v>
      </c>
      <c r="OD75" s="4">
        <f>'74'!OD1</f>
        <v>0.71407625882125847</v>
      </c>
      <c r="OE75" s="4">
        <f>'74'!OE1</f>
        <v>0.62747899393819651</v>
      </c>
      <c r="OF75" s="4">
        <f>'74'!OF1</f>
        <v>0.40270937782830535</v>
      </c>
      <c r="OG75" s="4">
        <f>'74'!OG1</f>
        <v>0.45232081465221785</v>
      </c>
      <c r="OH75" s="4">
        <f>'74'!OH1</f>
        <v>0.40319886399207755</v>
      </c>
      <c r="OI75" s="4">
        <f>'74'!OI1</f>
        <v>0.39751472800596704</v>
      </c>
      <c r="OJ75" s="4">
        <f>'74'!OJ1</f>
        <v>0.38805025534981358</v>
      </c>
      <c r="OK75" s="4">
        <f>'74'!OK1</f>
        <v>0.85856400788128473</v>
      </c>
      <c r="OL75" s="4">
        <f>'74'!OL1</f>
        <v>1.02444719617902</v>
      </c>
      <c r="OM75" s="4">
        <f>'74'!OM1</f>
        <v>0.61146263052584404</v>
      </c>
      <c r="ON75" s="4">
        <f>'74'!ON1</f>
        <v>0.99466309945716669</v>
      </c>
      <c r="OO75" s="4">
        <f>'74'!OO1</f>
        <v>1.0658194325576889</v>
      </c>
      <c r="OP75" s="4">
        <f>'74'!OP1</f>
        <v>2.1802114092523643</v>
      </c>
      <c r="OQ75" s="4">
        <f>'74'!OQ1</f>
        <v>2.5134111525532994</v>
      </c>
      <c r="OR75" s="4">
        <f>'74'!OR1</f>
        <v>4.0400064638256614</v>
      </c>
      <c r="OS75" s="4">
        <f>'74'!OS1</f>
        <v>1.8256010998848957</v>
      </c>
      <c r="OT75" s="4">
        <f>'74'!OT1</f>
        <v>2.0333924215565959</v>
      </c>
      <c r="OU75" s="4">
        <f>'74'!OU1</f>
        <v>2.7660142195171873</v>
      </c>
      <c r="OV75" s="4">
        <f>'74'!OV1</f>
        <v>3.707030322750998</v>
      </c>
      <c r="OW75" s="4">
        <f>'74'!OW1</f>
        <v>1.9723283040130219</v>
      </c>
      <c r="OX75" s="4">
        <f>'74'!OX1</f>
        <v>3.163145851506302</v>
      </c>
      <c r="OY75" s="4">
        <f>'74'!OY1</f>
        <v>3.3087320236864368</v>
      </c>
      <c r="OZ75" s="4">
        <f>'74'!OZ1</f>
        <v>1.2676459366653949</v>
      </c>
      <c r="PA75" s="4">
        <f>'74'!PA1</f>
        <v>1.9155679652217399</v>
      </c>
      <c r="PB75" s="4">
        <f>'74'!PB1</f>
        <v>1.6431005830493197</v>
      </c>
      <c r="PC75" s="4">
        <f>'74'!PC1</f>
        <v>1.2966611217404633</v>
      </c>
      <c r="PD75" s="4">
        <f>'74'!PD1</f>
        <v>1.3598907710117614</v>
      </c>
      <c r="PE75" s="4">
        <f>'74'!PE1</f>
        <v>1.8702419101957155</v>
      </c>
      <c r="PF75" s="4">
        <f>'74'!PF1</f>
        <v>2.5414313193128875</v>
      </c>
      <c r="PG75" s="4">
        <f>'74'!PG1</f>
        <v>2.5781003994100002</v>
      </c>
      <c r="PH75" s="4">
        <f>'74'!PH1</f>
        <v>1.8081596380355591</v>
      </c>
      <c r="PI75" s="4">
        <f>'74'!PI1</f>
        <v>2.1329455539464299</v>
      </c>
      <c r="PJ75" s="4">
        <f>'74'!PJ1</f>
        <v>1.2580970769506177</v>
      </c>
      <c r="PK75" s="4">
        <f>'74'!PK1</f>
        <v>1.1796033139471087</v>
      </c>
      <c r="PL75" s="4">
        <f>'74'!PL1</f>
        <v>1.2741147755407112</v>
      </c>
      <c r="PM75" s="4">
        <f>'74'!PM1</f>
        <v>1.4501429956374212</v>
      </c>
      <c r="PN75" s="4">
        <f>'74'!PN1</f>
        <v>1.1943833973128599</v>
      </c>
      <c r="PO75" s="12">
        <f>'74'!PO1</f>
        <v>1.7440435368571268</v>
      </c>
      <c r="PP75" s="4">
        <f>'74'!PP1</f>
        <v>1.6229853228768139</v>
      </c>
      <c r="PQ75" s="4">
        <f>'74'!PQ1</f>
        <v>1.8629632800672227</v>
      </c>
      <c r="PR75" s="4">
        <f>'74'!PR1</f>
        <v>2.6207169474195875</v>
      </c>
      <c r="PS75" s="4">
        <f>'74'!PS1</f>
        <v>1.708017694886939</v>
      </c>
      <c r="PT75" s="4">
        <f>'74'!PT1</f>
        <v>0.61956934748032189</v>
      </c>
      <c r="PU75" s="4">
        <f>'74'!PU1</f>
        <v>0.51980765838718013</v>
      </c>
      <c r="PV75" s="4">
        <f>'74'!PV1</f>
        <v>0.69045375395818387</v>
      </c>
      <c r="PW75" s="4">
        <f>'74'!PW1</f>
        <v>1.2456252076434371</v>
      </c>
      <c r="PX75" s="4">
        <f>'74'!PX1</f>
        <v>0.84656984708862704</v>
      </c>
      <c r="PY75" s="4">
        <f>'74'!PY1</f>
        <v>0.64616285415308472</v>
      </c>
      <c r="PZ75" s="4">
        <f>'74'!PZ1</f>
        <v>0.74023973749179894</v>
      </c>
      <c r="QA75" s="4">
        <f>'74'!QA1</f>
        <v>0.55993337376687824</v>
      </c>
      <c r="QB75" s="4">
        <f>'74'!QB1</f>
        <v>0.70208469542813079</v>
      </c>
      <c r="QC75" s="4">
        <f>'74'!QC1</f>
        <v>0.6937828939485664</v>
      </c>
      <c r="QD75" s="4">
        <f>'74'!QD1</f>
        <v>2.1159940240224135</v>
      </c>
      <c r="QE75" s="4">
        <f>'74'!QE1</f>
        <v>2.7890696194339255</v>
      </c>
      <c r="QF75" s="4">
        <f>'74'!QF1</f>
        <v>2.2899432603603604</v>
      </c>
      <c r="QG75" s="4">
        <f>'74'!QG1</f>
        <v>2.2277606481687764</v>
      </c>
      <c r="QH75" s="4">
        <f>'74'!QH1</f>
        <v>2.3624199423369183</v>
      </c>
      <c r="QI75" s="4">
        <f>'74'!QI1</f>
        <v>1.4327081198250575</v>
      </c>
      <c r="QJ75" s="4">
        <f>'74'!QJ1</f>
        <v>1.6675657594969813</v>
      </c>
      <c r="QK75" s="4">
        <f>'74'!QK1</f>
        <v>1.5414492709613217</v>
      </c>
      <c r="QL75" s="4">
        <f>'74'!QL1</f>
        <v>1.838735221807078</v>
      </c>
      <c r="QM75" s="4">
        <f>'74'!QM1</f>
        <v>1.6090164486467955</v>
      </c>
    </row>
    <row r="76" spans="1:455" x14ac:dyDescent="0.25">
      <c r="A76" s="6" t="s">
        <v>556</v>
      </c>
      <c r="B76" s="17">
        <f>MEDIAN(KY2:KY101)</f>
        <v>1.5</v>
      </c>
      <c r="C76" s="17">
        <f t="shared" ref="C76:F76" si="58">MEDIAN(KZ2:KZ101)</f>
        <v>1.5</v>
      </c>
      <c r="D76" s="17">
        <f t="shared" si="58"/>
        <v>1.5</v>
      </c>
      <c r="E76" s="17">
        <f t="shared" si="58"/>
        <v>1.5</v>
      </c>
      <c r="F76" s="17">
        <f t="shared" si="58"/>
        <v>2</v>
      </c>
      <c r="N76">
        <f>IFERROR('75'!N1,0)</f>
        <v>26771</v>
      </c>
      <c r="O76" s="4">
        <f>'75'!O1</f>
        <v>25033</v>
      </c>
      <c r="P76" s="4">
        <f>'75'!P1</f>
        <v>18773</v>
      </c>
      <c r="Q76" s="4">
        <f>'75'!Q1</f>
        <v>93565</v>
      </c>
      <c r="R76" s="4">
        <f>'75'!R1</f>
        <v>49105</v>
      </c>
      <c r="S76" s="4">
        <f>'75'!S1</f>
        <v>37628</v>
      </c>
      <c r="T76" s="4">
        <f>'75'!T1</f>
        <v>38990</v>
      </c>
      <c r="U76" s="4">
        <f>'75'!U1</f>
        <v>28261</v>
      </c>
      <c r="V76" s="4">
        <f>'75'!V1</f>
        <v>117967</v>
      </c>
      <c r="W76" s="4">
        <f>'75'!W1</f>
        <v>60439</v>
      </c>
      <c r="X76" s="7">
        <f>'75'!X1</f>
        <v>-4.1188344921803315E-4</v>
      </c>
      <c r="Y76" s="7">
        <f>'75'!Y1</f>
        <v>-0.21530195586503506</v>
      </c>
      <c r="Z76" s="7">
        <f>'75'!Z1</f>
        <v>0.12217701536594212</v>
      </c>
      <c r="AA76" s="7">
        <f>'75'!AA1</f>
        <v>0.14846382366243574</v>
      </c>
      <c r="AB76" s="7">
        <f>'75'!AB1</f>
        <v>-2.5174757981215018E-2</v>
      </c>
      <c r="AC76" s="7">
        <f>'75'!AC1</f>
        <v>-0.55993900521415563</v>
      </c>
      <c r="AD76" s="7">
        <f>'75'!AD1</f>
        <v>0.32724300851990729</v>
      </c>
      <c r="AE76" s="7">
        <f>'75'!AE1</f>
        <v>0.25409421421439032</v>
      </c>
      <c r="AF76" s="7">
        <f>'75'!AF1</f>
        <v>6.8332487010853427E-3</v>
      </c>
      <c r="AG76" s="7">
        <f>'75'!AG1</f>
        <v>1.7946860551426861E-2</v>
      </c>
      <c r="AH76" s="7">
        <f>'75'!AH1</f>
        <v>1.5941576022764855E-2</v>
      </c>
      <c r="AI76" s="7">
        <f>'75'!AI1</f>
        <v>0.1004459197344478</v>
      </c>
      <c r="AJ76" s="4">
        <f>'75'!AJ1</f>
        <v>193522</v>
      </c>
      <c r="AK76" s="4">
        <f>'75'!AK1</f>
        <v>213442</v>
      </c>
      <c r="AL76" s="4">
        <f>'75'!AL1</f>
        <v>79086</v>
      </c>
      <c r="AM76" s="4">
        <f>'75'!AM1</f>
        <v>159783</v>
      </c>
      <c r="AN76" s="4">
        <f>'75'!AN1</f>
        <v>223490</v>
      </c>
      <c r="AO76" s="4">
        <f>'75'!AO1</f>
        <v>0.19119258076115772</v>
      </c>
      <c r="AP76" s="4">
        <f>'75'!AP1</f>
        <v>4.0515191234528174E-2</v>
      </c>
      <c r="AQ76" s="4">
        <f>'75'!AQ1</f>
        <v>0.16154786563881354</v>
      </c>
      <c r="AR76" s="4">
        <f>'75'!AR1</f>
        <v>0.14693174403615705</v>
      </c>
      <c r="AS76" s="4">
        <f>'75'!AS1</f>
        <v>0.13404204572557837</v>
      </c>
      <c r="AT76" s="4">
        <f>'75'!AT1</f>
        <v>1.7579799466470425</v>
      </c>
      <c r="AU76" s="4">
        <f>'75'!AU1</f>
        <v>1.3776734767559591</v>
      </c>
      <c r="AV76" s="4">
        <f>'75'!AV1</f>
        <v>0.83473381878750352</v>
      </c>
      <c r="AW76" s="4">
        <f>'75'!AW1</f>
        <v>1.061655553256839</v>
      </c>
      <c r="AX76" s="4">
        <f>'75'!AX1</f>
        <v>1.2309448362806228</v>
      </c>
      <c r="AY76" s="4">
        <f>'75'!AY1</f>
        <v>4.0390279392211141</v>
      </c>
      <c r="AZ76" s="4">
        <f>'75'!AZ1</f>
        <v>3.6743008735646616</v>
      </c>
      <c r="BA76" s="4">
        <f>'75'!BA1</f>
        <v>1.7787402037199171</v>
      </c>
      <c r="BB76" s="4">
        <f>'75'!BB1</f>
        <v>2.3148980696086698</v>
      </c>
      <c r="BC76" s="4">
        <f>'75'!BC1</f>
        <v>2.6192885617908619</v>
      </c>
      <c r="BD76" s="4">
        <f>'75'!BD1</f>
        <v>363410</v>
      </c>
      <c r="BE76" s="4">
        <f>'75'!BE1</f>
        <v>340730</v>
      </c>
      <c r="BF76" s="4">
        <f>'75'!BF1</f>
        <v>291741</v>
      </c>
      <c r="BG76" s="4">
        <f>'75'!BG1</f>
        <v>330497</v>
      </c>
      <c r="BH76" s="4">
        <f>'75'!BH1</f>
        <v>285147</v>
      </c>
      <c r="BI76" s="4">
        <f>'75'!BI1</f>
        <v>2.1226273355163587</v>
      </c>
      <c r="BJ76" s="4">
        <f>'75'!BJ1</f>
        <v>2.3805476476975906</v>
      </c>
      <c r="BK76" s="4">
        <f>'75'!BK1</f>
        <v>3.7001415639214232</v>
      </c>
      <c r="BL76" s="4">
        <f>'75'!BL1</f>
        <v>3.1499499239024864</v>
      </c>
      <c r="BM76" s="4">
        <f>'75'!BM1</f>
        <v>3.2288118058404964</v>
      </c>
      <c r="BN76" s="4">
        <f>'75'!BN1</f>
        <v>171.95670379473779</v>
      </c>
      <c r="BO76" s="4">
        <f>'75'!BO1</f>
        <v>153.32606358583891</v>
      </c>
      <c r="BP76" s="4">
        <f>'75'!BP1</f>
        <v>98.644874444525769</v>
      </c>
      <c r="BQ76" s="4">
        <f>'75'!BQ1</f>
        <v>115.87485795577345</v>
      </c>
      <c r="BR76" s="4">
        <f>'75'!BR1</f>
        <v>113.04468081408862</v>
      </c>
      <c r="BS76" s="4">
        <f>'75'!BS1</f>
        <v>3.6406189228957407E-2</v>
      </c>
      <c r="BT76" s="4">
        <f>'75'!BT1</f>
        <v>3.4028641532260803E-2</v>
      </c>
      <c r="BU76" s="4">
        <f>'75'!BU1</f>
        <v>2.0024789650640862E-2</v>
      </c>
      <c r="BV76" s="4">
        <f>'75'!BV1</f>
        <v>0.11199769217602185</v>
      </c>
      <c r="BW76" s="4">
        <f>'75'!BW1</f>
        <v>6.750542669120993E-2</v>
      </c>
      <c r="BX76" s="4">
        <f>'75'!BX1</f>
        <v>5.1170747760905813E-2</v>
      </c>
      <c r="BY76" s="4">
        <f>'75'!BY1</f>
        <v>5.3001107871323803E-2</v>
      </c>
      <c r="BZ76" s="4">
        <f>'75'!BZ1</f>
        <v>3.014545252845903E-2</v>
      </c>
      <c r="CA76" s="4">
        <f>'75'!CA1</f>
        <v>0.14120698715255459</v>
      </c>
      <c r="CB76" s="4">
        <f>'75'!CB1</f>
        <v>8.3086457260768493E-2</v>
      </c>
      <c r="CC76" s="4">
        <f>'75'!CC1</f>
        <v>4.6719300266309258E-2</v>
      </c>
      <c r="CD76" s="4">
        <f>'75'!CD1</f>
        <v>4.398475565293633E-2</v>
      </c>
      <c r="CE76" s="4">
        <f>'75'!CE1</f>
        <v>3.3577477888373175E-2</v>
      </c>
      <c r="CF76" s="4">
        <f>'75'!CF1</f>
        <v>0.17001864363045635</v>
      </c>
      <c r="CG76" s="4">
        <f>'75'!CG1</f>
        <v>9.8192325381431342E-2</v>
      </c>
      <c r="CH76" s="4">
        <f>'75'!CH1</f>
        <v>3.4705153334785271E-2</v>
      </c>
      <c r="CI76" s="4">
        <f>'75'!CI1</f>
        <v>3.0862112328078076E-2</v>
      </c>
      <c r="CJ76" s="4">
        <f>'75'!CJ1</f>
        <v>1.7390732415424791E-2</v>
      </c>
      <c r="CK76" s="4">
        <f>'75'!CK1</f>
        <v>8.9875692690737904E-2</v>
      </c>
      <c r="CL76" s="4">
        <f>'75'!CL1</f>
        <v>5.3335230469454299E-2</v>
      </c>
      <c r="CM76" s="4">
        <f>'75'!CM1</f>
        <v>0.9652948466652147</v>
      </c>
      <c r="CN76" s="4">
        <f>'75'!CN1</f>
        <v>0.96913788767192188</v>
      </c>
      <c r="CO76" s="4">
        <f>'75'!CO1</f>
        <v>0.98260926758457523</v>
      </c>
      <c r="CP76" s="4">
        <f>'75'!CP1</f>
        <v>0.91012430730926208</v>
      </c>
      <c r="CQ76" s="4">
        <f>'75'!CQ1</f>
        <v>0.94666476953054568</v>
      </c>
      <c r="CR76" s="4">
        <f>'75'!CR1</f>
        <v>3.3773665598952389E-2</v>
      </c>
      <c r="CS76" s="4">
        <f>'75'!CS1</f>
        <v>2.9931857286511473E-2</v>
      </c>
      <c r="CT76" s="4">
        <f>'75'!CT1</f>
        <v>1.5775961679867223E-2</v>
      </c>
      <c r="CU76" s="4">
        <f>'75'!CU1</f>
        <v>9.1490185571607097E-2</v>
      </c>
      <c r="CV76" s="4">
        <f>'75'!CV1</f>
        <v>5.3708870686364478E-2</v>
      </c>
      <c r="CW76" s="4">
        <f>'75'!CW1</f>
        <v>1.0490139282129947</v>
      </c>
      <c r="CX76" s="4">
        <f>'75'!CX1</f>
        <v>1.1026024780974519</v>
      </c>
      <c r="CY76" s="4">
        <f>'75'!CY1</f>
        <v>1.1514632720632156</v>
      </c>
      <c r="CZ76" s="4">
        <f>'75'!CZ1</f>
        <v>1.2461399609058448</v>
      </c>
      <c r="DA76" s="4">
        <f>'75'!DA1</f>
        <v>1.2656817285128461</v>
      </c>
      <c r="DB76" s="4">
        <f>'75'!DB1</f>
        <v>347.94580909119196</v>
      </c>
      <c r="DC76" s="4">
        <f>'75'!DC1</f>
        <v>331.0349897179716</v>
      </c>
      <c r="DD76" s="4">
        <f>'75'!DD1</f>
        <v>316.98796553535351</v>
      </c>
      <c r="DE76" s="4">
        <f>'75'!DE1</f>
        <v>292.90449825128309</v>
      </c>
      <c r="DF76" s="4">
        <f>'75'!DF1</f>
        <v>288.38213571184963</v>
      </c>
      <c r="DG76" s="4">
        <f>'75'!DG1</f>
        <v>2.8279649521574952</v>
      </c>
      <c r="DH76" s="4">
        <f>'75'!DH1</f>
        <v>2.7720215576311213</v>
      </c>
      <c r="DI76" s="4">
        <f>'75'!DI1</f>
        <v>3.0523617649969603</v>
      </c>
      <c r="DJ76" s="4">
        <f>'75'!DJ1</f>
        <v>3.3049174603174603</v>
      </c>
      <c r="DK76" s="4">
        <f>'75'!DK1</f>
        <v>3.7659103644893834</v>
      </c>
      <c r="DL76" s="4">
        <f>'75'!DL1</f>
        <v>129.06807763707829</v>
      </c>
      <c r="DM76" s="4">
        <f>'75'!DM1</f>
        <v>131.67285766417959</v>
      </c>
      <c r="DN76" s="4">
        <f>'75'!DN1</f>
        <v>119.57953483287834</v>
      </c>
      <c r="DO76" s="4">
        <f>'75'!DO1</f>
        <v>110.44148738435943</v>
      </c>
      <c r="DP76" s="4">
        <f>'75'!DP1</f>
        <v>96.922115683305705</v>
      </c>
      <c r="DQ76" s="4">
        <f>'75'!DQ1</f>
        <v>4.1171660671014845</v>
      </c>
      <c r="DR76" s="4">
        <f>'75'!DR1</f>
        <v>4.7610673491189557</v>
      </c>
      <c r="DS76" s="4">
        <f>'75'!DS1</f>
        <v>4.2803165779132977</v>
      </c>
      <c r="DT76" s="4">
        <f>'75'!DT1</f>
        <v>4.5279930756717732</v>
      </c>
      <c r="DU76" s="4">
        <f>'75'!DU1</f>
        <v>4.7664916803860056</v>
      </c>
      <c r="DV76" s="4">
        <f>'75'!DV1</f>
        <v>88.653212926376497</v>
      </c>
      <c r="DW76" s="4">
        <f>'75'!DW1</f>
        <v>76.66348178576888</v>
      </c>
      <c r="DX76" s="4">
        <f>'75'!DX1</f>
        <v>85.274066381777203</v>
      </c>
      <c r="DY76" s="4">
        <f>'75'!DY1</f>
        <v>80.609663906309876</v>
      </c>
      <c r="DZ76" s="4">
        <f>'75'!DZ1</f>
        <v>76.576237718396925</v>
      </c>
      <c r="EA76" s="4">
        <f>'75'!EA1</f>
        <v>4.7521253788718862</v>
      </c>
      <c r="EB76" s="4">
        <f>'75'!EB1</f>
        <v>4.8711475173556895</v>
      </c>
      <c r="EC76" s="4">
        <f>'75'!EC1</f>
        <v>2.8528091164477143</v>
      </c>
      <c r="ED76" s="4">
        <f>'75'!ED1</f>
        <v>3.6515606968856216</v>
      </c>
      <c r="EE76" s="4">
        <f>'75'!EE1</f>
        <v>4.0499443547571188</v>
      </c>
      <c r="EF76" s="4">
        <f>'75'!EF1</f>
        <v>76.807737780405077</v>
      </c>
      <c r="EG76" s="4">
        <f>'75'!EG1</f>
        <v>74.931009315468415</v>
      </c>
      <c r="EH76" s="4">
        <f>'75'!EH1</f>
        <v>127.94406674306127</v>
      </c>
      <c r="EI76" s="4">
        <f>'75'!EI1</f>
        <v>99.957259456567357</v>
      </c>
      <c r="EJ76" s="4">
        <f>'75'!EJ1</f>
        <v>90.124695064332457</v>
      </c>
      <c r="EK76" s="4">
        <f>'75'!EK1</f>
        <v>0.220746265003223</v>
      </c>
      <c r="EL76" s="4">
        <f>'75'!EL1</f>
        <v>0.22635374399336636</v>
      </c>
      <c r="EM76" s="4">
        <f>'75'!EM1</f>
        <v>0.40362436639188981</v>
      </c>
      <c r="EN76" s="4">
        <f>'75'!EN1</f>
        <v>0.34126228874373221</v>
      </c>
      <c r="EO76" s="4">
        <f>'75'!EO1</f>
        <v>0.3125183009060753</v>
      </c>
      <c r="EP76" s="4">
        <f>'75'!EP1</f>
        <v>0.77925373499677697</v>
      </c>
      <c r="EQ76" s="4">
        <f>'75'!EQ1</f>
        <v>0.77364625600663361</v>
      </c>
      <c r="ER76" s="4">
        <f>'75'!ER1</f>
        <v>0.59637563360811019</v>
      </c>
      <c r="ES76" s="4">
        <f>'75'!ES1</f>
        <v>0.65873771125626779</v>
      </c>
      <c r="ET76" s="4">
        <f>'75'!ET1</f>
        <v>0.68748169909392476</v>
      </c>
      <c r="EU76" s="4">
        <f>'75'!EU1</f>
        <v>1.2832790592965666</v>
      </c>
      <c r="EV76" s="4">
        <f>'75'!EV1</f>
        <v>1.2925804167420742</v>
      </c>
      <c r="EW76" s="4">
        <f>'75'!EW1</f>
        <v>1.6767955356424222</v>
      </c>
      <c r="EX76" s="4">
        <f>'75'!EX1</f>
        <v>1.5180548842314137</v>
      </c>
      <c r="EY76" s="4">
        <f>'75'!EY1</f>
        <v>1.4545841748485273</v>
      </c>
      <c r="EZ76" s="4">
        <f>'75'!EZ1</f>
        <v>0.2832790592965666</v>
      </c>
      <c r="FA76" s="4">
        <f>'75'!FA1</f>
        <v>0.2925804167420743</v>
      </c>
      <c r="FB76" s="4">
        <f>'75'!FB1</f>
        <v>0.67679553564242212</v>
      </c>
      <c r="FC76" s="4">
        <f>'75'!FC1</f>
        <v>0.51805488423141366</v>
      </c>
      <c r="FD76" s="4">
        <f>'75'!FD1</f>
        <v>0.45458417484852726</v>
      </c>
      <c r="FE76" s="4">
        <f>'75'!FE1</f>
        <v>6.6631560247690597E-2</v>
      </c>
      <c r="FF76" s="4">
        <f>'75'!FF1</f>
        <v>-6.1117748016496783E-2</v>
      </c>
      <c r="FG76" s="4">
        <f>'75'!FG1</f>
        <v>9.6692286773440966E-2</v>
      </c>
      <c r="FH76" s="4">
        <f>'75'!FH1</f>
        <v>8.2094042123096664E-2</v>
      </c>
      <c r="FI76" s="4">
        <f>'75'!FI1</f>
        <v>1.4764008994635664E-2</v>
      </c>
      <c r="FJ76" s="4">
        <f>'75'!FJ1</f>
        <v>0.32349498533796606</v>
      </c>
      <c r="FK76" s="4">
        <f>'75'!FK1</f>
        <v>-0.31522496336688366</v>
      </c>
      <c r="FL76" s="4">
        <f>'75'!FL1</f>
        <v>0.26780093712092984</v>
      </c>
      <c r="FM76" s="4">
        <f>'75'!FM1</f>
        <v>0.2886000203439531</v>
      </c>
      <c r="FN76" s="4">
        <f>'75'!FN1</f>
        <v>6.0448768986464792E-2</v>
      </c>
      <c r="FO76" s="4">
        <f>'75'!FO1</f>
        <v>9.163935513369563E-2</v>
      </c>
      <c r="FP76" s="4">
        <f>'75'!FP1</f>
        <v>-9.2228651149387927E-2</v>
      </c>
      <c r="FQ76" s="4">
        <f>'75'!FQ1</f>
        <v>0.1812464786843023</v>
      </c>
      <c r="FR76" s="4">
        <f>'75'!FR1</f>
        <v>0.14951065012847023</v>
      </c>
      <c r="FS76" s="4">
        <f>'75'!FS1</f>
        <v>2.7479053770321341E-2</v>
      </c>
      <c r="FT76">
        <f>IFERROR('75'!FT1,0)</f>
        <v>0</v>
      </c>
      <c r="FU76">
        <f>IFERROR('75'!FU1,0)</f>
        <v>0</v>
      </c>
      <c r="FV76">
        <f>IFERROR('75'!FV1,0)</f>
        <v>0</v>
      </c>
      <c r="FW76">
        <f>IFERROR('75'!FW1,0)</f>
        <v>0</v>
      </c>
      <c r="FX76">
        <f>IFERROR('75'!FX1,0)</f>
        <v>0</v>
      </c>
      <c r="FY76" s="4">
        <f>'75'!FY1</f>
        <v>0.4942054173432226</v>
      </c>
      <c r="FZ76" s="4">
        <f>'75'!FZ1</f>
        <v>0.46317177442924234</v>
      </c>
      <c r="GA76" s="4">
        <f>'75'!GA1</f>
        <v>0.31119438328810611</v>
      </c>
      <c r="GB76" s="4">
        <f>'75'!GB1</f>
        <v>0.39560627661089826</v>
      </c>
      <c r="GC76" s="4">
        <f>'75'!GC1</f>
        <v>0.39199612879988671</v>
      </c>
      <c r="GD76" s="4">
        <f>'75'!GD1</f>
        <v>3.6406189228957407E-2</v>
      </c>
      <c r="GE76" s="4">
        <f>'75'!GE1</f>
        <v>3.4028641532260803E-2</v>
      </c>
      <c r="GF76" s="4">
        <f>'75'!GF1</f>
        <v>2.0024789650640862E-2</v>
      </c>
      <c r="GG76" s="4">
        <f>'75'!GG1</f>
        <v>0.11199769217602185</v>
      </c>
      <c r="GH76" s="4">
        <f>'75'!GH1</f>
        <v>6.750542669120993E-2</v>
      </c>
      <c r="GI76" s="4">
        <f>'75'!GI1</f>
        <v>5.1170747760905813E-2</v>
      </c>
      <c r="GJ76" s="4">
        <f>'75'!GJ1</f>
        <v>5.3001107871323803E-2</v>
      </c>
      <c r="GK76" s="4">
        <f>'75'!GK1</f>
        <v>3.014545252845903E-2</v>
      </c>
      <c r="GL76" s="4">
        <f>'75'!GL1</f>
        <v>0.14120698715255459</v>
      </c>
      <c r="GM76" s="4">
        <f>'75'!GM1</f>
        <v>8.3086457260768493E-2</v>
      </c>
      <c r="GN76" s="4">
        <f>'75'!GN1</f>
        <v>0.28639055024736787</v>
      </c>
      <c r="GO76" s="4">
        <f>'75'!GO1</f>
        <v>0.28627259071970856</v>
      </c>
      <c r="GP76" s="4">
        <f>'75'!GP1</f>
        <v>0.22463754202720462</v>
      </c>
      <c r="GQ76" s="4">
        <f>'75'!GQ1</f>
        <v>0.25208308645122984</v>
      </c>
      <c r="GR76" s="4">
        <f>'75'!GR1</f>
        <v>0.28950830534640781</v>
      </c>
      <c r="GS76" s="4">
        <f>'75'!GS1</f>
        <v>1.0490139282129947</v>
      </c>
      <c r="GT76" s="4">
        <f>'75'!GT1</f>
        <v>1.1026024780974519</v>
      </c>
      <c r="GU76" s="4">
        <f>'75'!GU1</f>
        <v>1.1514632720632156</v>
      </c>
      <c r="GV76" s="4">
        <f>'75'!GV1</f>
        <v>1.2461399609058448</v>
      </c>
      <c r="GW76" s="4">
        <f>'75'!GW1</f>
        <v>1.2656817285128461</v>
      </c>
      <c r="GX76" s="4">
        <f>'75'!GX1</f>
        <v>1.7113687712656152</v>
      </c>
      <c r="GY76" s="4">
        <f>'75'!GY1</f>
        <v>1.7462226250433293</v>
      </c>
      <c r="GZ76" s="4">
        <f>'75'!GZ1</f>
        <v>1.5772574038281024</v>
      </c>
      <c r="HA76" s="4">
        <f>'75'!HA1</f>
        <v>2.1667644319796411</v>
      </c>
      <c r="HB76" s="4">
        <f>'75'!HB1</f>
        <v>1.9811317967674931</v>
      </c>
      <c r="HC76" s="4">
        <f>'75'!HC1</f>
        <v>0.220746265003223</v>
      </c>
      <c r="HD76" s="4">
        <f>'75'!HD1</f>
        <v>0.22635374399336636</v>
      </c>
      <c r="HE76" s="4">
        <f>'75'!HE1</f>
        <v>0.40362436639188981</v>
      </c>
      <c r="HF76" s="4">
        <f>'75'!HF1</f>
        <v>0.34126228874373221</v>
      </c>
      <c r="HG76" s="4">
        <f>'75'!HG1</f>
        <v>0.3125183009060753</v>
      </c>
      <c r="HH76" s="4">
        <f>'75'!HH1</f>
        <v>5.1170747760905813E-2</v>
      </c>
      <c r="HI76" s="4">
        <f>'75'!HI1</f>
        <v>5.3001107871323803E-2</v>
      </c>
      <c r="HJ76" s="4">
        <f>'75'!HJ1</f>
        <v>3.014545252845903E-2</v>
      </c>
      <c r="HK76" s="4">
        <f>'75'!HK1</f>
        <v>0.14120698715255459</v>
      </c>
      <c r="HL76" s="4">
        <f>'75'!HL1</f>
        <v>8.3086457260768493E-2</v>
      </c>
      <c r="HM76" s="4">
        <f>'75'!HM1</f>
        <v>1.161353492660558</v>
      </c>
      <c r="HN76" s="4">
        <f>'75'!HN1</f>
        <v>1.2745672165242745</v>
      </c>
      <c r="HO76" s="4">
        <f>'75'!HO1</f>
        <v>1.2252242162033007</v>
      </c>
      <c r="HP76" s="4">
        <f>'75'!HP1</f>
        <v>1.2704259778626055</v>
      </c>
      <c r="HQ76" s="4">
        <f>'75'!HQ1</f>
        <v>1.3651864183563072</v>
      </c>
      <c r="HR76" s="4">
        <f>'75'!HR1</f>
        <v>4.0390279392211141</v>
      </c>
      <c r="HS76" s="4">
        <f>'75'!HS1</f>
        <v>3.6743008735646616</v>
      </c>
      <c r="HT76" s="4">
        <f>'75'!HT1</f>
        <v>1.7787402037199171</v>
      </c>
      <c r="HU76" s="4">
        <f>'75'!HU1</f>
        <v>2.3148980696086698</v>
      </c>
      <c r="HV76" s="4">
        <f>'75'!HV1</f>
        <v>2.6192885617908619</v>
      </c>
      <c r="HW76" s="4">
        <f>'75'!HW1</f>
        <v>0.84944759206361253</v>
      </c>
      <c r="HX76" s="4">
        <f>'75'!HX1</f>
        <v>0.90670739689932256</v>
      </c>
      <c r="HY76" s="4">
        <f>'75'!HY1</f>
        <v>0.74700749123356736</v>
      </c>
      <c r="HZ76" s="4">
        <f>'75'!HZ1</f>
        <v>1.2857364597360319</v>
      </c>
      <c r="IA76" s="4">
        <f>'75'!IA1</f>
        <v>1.0705855535943376</v>
      </c>
      <c r="IB76" s="4">
        <f>'75'!IB1</f>
        <v>4.5300879722037406</v>
      </c>
      <c r="IC76" s="4">
        <f>'75'!IC1</f>
        <v>4.4178637488289416</v>
      </c>
      <c r="ID76" s="4">
        <f>'75'!ID1</f>
        <v>2.47755111748896</v>
      </c>
      <c r="IE76" s="4">
        <f>'75'!IE1</f>
        <v>2.9302974075490096</v>
      </c>
      <c r="IF76" s="4">
        <f>'75'!IF1</f>
        <v>3.1998126096959085</v>
      </c>
      <c r="IG76" s="4">
        <f>'75'!IG1</f>
        <v>10.872002311470673</v>
      </c>
      <c r="IH76" s="4">
        <f>'75'!IH1</f>
        <v>4.9198738170347003</v>
      </c>
      <c r="II76" s="4">
        <f>'75'!II1</f>
        <v>10.644444444444444</v>
      </c>
      <c r="IJ76" s="4">
        <f>'75'!IJ1</f>
        <v>68.78542274052478</v>
      </c>
      <c r="IK76" s="4">
        <f>'75'!IK1</f>
        <v>32.954743729552888</v>
      </c>
      <c r="IL76" s="4">
        <f>'75'!IL1</f>
        <v>5.1170747760905813E-2</v>
      </c>
      <c r="IM76" s="4">
        <f>'75'!IM1</f>
        <v>5.3001107871323803E-2</v>
      </c>
      <c r="IN76" s="4">
        <f>'75'!IN1</f>
        <v>3.014545252845903E-2</v>
      </c>
      <c r="IO76" s="4">
        <f>'75'!IO1</f>
        <v>0.14120698715255459</v>
      </c>
      <c r="IP76" s="4">
        <f>'75'!IP1</f>
        <v>8.3086457260768493E-2</v>
      </c>
      <c r="IQ76" s="4">
        <f>'75'!IQ1</f>
        <v>1.161353492660558</v>
      </c>
      <c r="IR76" s="4">
        <f>'75'!IR1</f>
        <v>1.2745672165242745</v>
      </c>
      <c r="IS76" s="4">
        <f>'75'!IS1</f>
        <v>1.2252242162033007</v>
      </c>
      <c r="IT76" s="4">
        <f>'75'!IT1</f>
        <v>1.2704259778626055</v>
      </c>
      <c r="IU76" s="4">
        <f>'75'!IU1</f>
        <v>1.3651864183563072</v>
      </c>
      <c r="IV76" s="4">
        <f>'75'!IV1</f>
        <v>4.0390279392211141</v>
      </c>
      <c r="IW76" s="4">
        <f>'75'!IW1</f>
        <v>3.6743008735646616</v>
      </c>
      <c r="IX76" s="4">
        <f>'75'!IX1</f>
        <v>1.7787402037199171</v>
      </c>
      <c r="IY76" s="4">
        <f>'75'!IY1</f>
        <v>2.3148980696086698</v>
      </c>
      <c r="IZ76" s="4">
        <f>'75'!IZ1</f>
        <v>2.6192885617908619</v>
      </c>
      <c r="JA76" s="4">
        <f>'75'!JA1</f>
        <v>1.8317776080566817</v>
      </c>
      <c r="JB76" s="4">
        <f>'75'!JB1</f>
        <v>1.5772277769756571</v>
      </c>
      <c r="JC76" s="4">
        <f>'75'!JC1</f>
        <v>1.2834133007003876</v>
      </c>
      <c r="JD76" s="4">
        <f>'75'!JD1</f>
        <v>4.1610172438563033</v>
      </c>
      <c r="JE76" s="4">
        <f>'75'!JE1</f>
        <v>2.5822894193207984</v>
      </c>
      <c r="JF76" s="4">
        <f>'75'!JF1</f>
        <v>0.77925373499677697</v>
      </c>
      <c r="JG76" s="4">
        <f>'75'!JG1</f>
        <v>0.77364625600663361</v>
      </c>
      <c r="JH76" s="4">
        <f>'75'!JH1</f>
        <v>0.59637563360811019</v>
      </c>
      <c r="JI76" s="4">
        <f>'75'!JI1</f>
        <v>0.65873771125626779</v>
      </c>
      <c r="JJ76" s="4">
        <f>'75'!JJ1</f>
        <v>0.68748169909392476</v>
      </c>
      <c r="JK76" s="4">
        <f>'75'!JK1</f>
        <v>2.6558435375445146</v>
      </c>
      <c r="JL76" s="4">
        <f>'75'!JL1</f>
        <v>-3.0739950466755572</v>
      </c>
      <c r="JM76" s="4">
        <f>'75'!JM1</f>
        <v>3.1368740995125033</v>
      </c>
      <c r="JN76" s="4">
        <f>'75'!JN1</f>
        <v>3.0161523596543467</v>
      </c>
      <c r="JO76" s="4">
        <f>'75'!JO1</f>
        <v>14.82528016300393</v>
      </c>
      <c r="JP76" s="4">
        <f>'75'!JP1</f>
        <v>5.1170747760905813E-2</v>
      </c>
      <c r="JQ76" s="4">
        <f>'75'!JQ1</f>
        <v>5.3001107871323803E-2</v>
      </c>
      <c r="JR76" s="4">
        <f>'75'!JR1</f>
        <v>3.014545252845903E-2</v>
      </c>
      <c r="JS76" s="4">
        <f>'75'!JS1</f>
        <v>0.14120698715255459</v>
      </c>
      <c r="JT76" s="4">
        <f>'75'!JT1</f>
        <v>8.3086457260768493E-2</v>
      </c>
      <c r="JU76" s="4">
        <f>'75'!JU1</f>
        <v>6.3561250526540033E-2</v>
      </c>
      <c r="JV76" s="4">
        <f>'75'!JV1</f>
        <v>-6.030241967910703E-2</v>
      </c>
      <c r="JW76" s="4">
        <f>'75'!JW1</f>
        <v>8.7416882619452657E-2</v>
      </c>
      <c r="JX76" s="4">
        <f>'75'!JX1</f>
        <v>7.595723153389683E-2</v>
      </c>
      <c r="JY76" s="4">
        <f>'75'!JY1</f>
        <v>1.4510459420447479E-2</v>
      </c>
      <c r="JZ76" s="4">
        <f>'75'!JZ1</f>
        <v>4</v>
      </c>
      <c r="KA76" s="4">
        <f>'75'!KA1</f>
        <v>4</v>
      </c>
      <c r="KB76" s="4">
        <f>'75'!KB1</f>
        <v>4</v>
      </c>
      <c r="KC76" s="4">
        <f>'75'!KC1</f>
        <v>4</v>
      </c>
      <c r="KD76" s="4">
        <f>'75'!KD1</f>
        <v>4</v>
      </c>
      <c r="KE76" s="4">
        <f>'75'!KE1</f>
        <v>0</v>
      </c>
      <c r="KF76" s="4">
        <f>'75'!KF1</f>
        <v>0</v>
      </c>
      <c r="KG76" s="4">
        <f>'75'!KG1</f>
        <v>1</v>
      </c>
      <c r="KH76" s="4">
        <f>'75'!KH1</f>
        <v>1</v>
      </c>
      <c r="KI76" s="4">
        <f>'75'!KI1</f>
        <v>3</v>
      </c>
      <c r="KJ76" s="4">
        <f>'75'!KJ1</f>
        <v>1</v>
      </c>
      <c r="KK76" s="4">
        <f>'75'!KK1</f>
        <v>1</v>
      </c>
      <c r="KL76" s="4">
        <f>'75'!KL1</f>
        <v>1</v>
      </c>
      <c r="KM76" s="4">
        <f>'75'!KM1</f>
        <v>3</v>
      </c>
      <c r="KN76" s="4">
        <f>'75'!KN1</f>
        <v>2</v>
      </c>
      <c r="KO76" s="4">
        <f>'75'!KO1</f>
        <v>2</v>
      </c>
      <c r="KP76" s="4">
        <f>'75'!KP1</f>
        <v>0</v>
      </c>
      <c r="KQ76" s="4">
        <f>'75'!KQ1</f>
        <v>3</v>
      </c>
      <c r="KR76" s="4">
        <f>'75'!KR1</f>
        <v>2</v>
      </c>
      <c r="KS76" s="4">
        <f>'75'!KS1</f>
        <v>1</v>
      </c>
      <c r="KT76" s="4">
        <f>'75'!KT1</f>
        <v>2</v>
      </c>
      <c r="KU76" s="4">
        <f>'75'!KU1</f>
        <v>2</v>
      </c>
      <c r="KV76" s="4">
        <f>'75'!KV1</f>
        <v>2.5</v>
      </c>
      <c r="KW76" s="4">
        <f>'75'!KW1</f>
        <v>2.5</v>
      </c>
      <c r="KX76" s="4">
        <f>'75'!KX1</f>
        <v>3.5</v>
      </c>
      <c r="KY76" s="4">
        <f>'75'!KY1</f>
        <v>1.5</v>
      </c>
      <c r="KZ76" s="4">
        <f>'75'!KZ1</f>
        <v>0.5</v>
      </c>
      <c r="LA76" s="4">
        <f>'75'!LA1</f>
        <v>2</v>
      </c>
      <c r="LB76" s="4">
        <f>'75'!LB1</f>
        <v>2.5</v>
      </c>
      <c r="LC76" s="4">
        <f>'75'!LC1</f>
        <v>1.5</v>
      </c>
      <c r="LD76" s="4">
        <f>'75'!LD1</f>
        <v>1.75</v>
      </c>
      <c r="LE76" s="4">
        <f>'75'!LE1</f>
        <v>1.25</v>
      </c>
      <c r="LF76" s="4">
        <f>'75'!LF1</f>
        <v>2.25</v>
      </c>
      <c r="LG76" s="4">
        <f>'75'!LG1</f>
        <v>2.5</v>
      </c>
      <c r="LH76" s="4">
        <f>'75'!LH1</f>
        <v>2.5</v>
      </c>
      <c r="LI76" s="4">
        <f>'75'!LI1</f>
        <v>2.2707181663635176</v>
      </c>
      <c r="LJ76" s="4">
        <f>'75'!LJ1</f>
        <v>2.1275373262655792</v>
      </c>
      <c r="LK76" s="4">
        <f>'75'!LK1</f>
        <v>2.0622060749128597</v>
      </c>
      <c r="LL76" s="4">
        <f>'75'!LL1</f>
        <v>2.170261935371923</v>
      </c>
      <c r="LM76" s="4">
        <f>'75'!LM1</f>
        <v>1.8787521319999099</v>
      </c>
      <c r="LN76" s="4">
        <f>'75'!LN1</f>
        <v>0.88290230901083688</v>
      </c>
      <c r="LO76" s="4">
        <f>'75'!LO1</f>
        <v>0.71750858017286256</v>
      </c>
      <c r="LP76" s="4">
        <f>'75'!LP1</f>
        <v>0.41447125058293766</v>
      </c>
      <c r="LQ76" s="4">
        <f>'75'!LQ1</f>
        <v>0.54526454188508644</v>
      </c>
      <c r="LR76" s="4">
        <f>'75'!LR1</f>
        <v>0.64721926114137096</v>
      </c>
      <c r="LS76" s="4">
        <f>'75'!LS1</f>
        <v>0.53239581038482775</v>
      </c>
      <c r="LT76" s="4">
        <f>'75'!LT1</f>
        <v>0.57469907360207706</v>
      </c>
      <c r="LU76" s="4">
        <f>'75'!LU1</f>
        <v>0.55619111924632636</v>
      </c>
      <c r="LV76" s="4">
        <f>'75'!LV1</f>
        <v>0.59985049418315839</v>
      </c>
      <c r="LW76" s="4">
        <f>'75'!LW1</f>
        <v>0.63977699357870177</v>
      </c>
      <c r="LX76" s="4">
        <f>'75'!LX1</f>
        <v>0.37375440213047406</v>
      </c>
      <c r="LY76" s="4">
        <f>'75'!LY1</f>
        <v>0.35187804522349064</v>
      </c>
      <c r="LZ76" s="4">
        <f>'75'!LZ1</f>
        <v>0.2686198231069854</v>
      </c>
      <c r="MA76" s="4">
        <f>'75'!MA1</f>
        <v>1.3601491490436508</v>
      </c>
      <c r="MB76" s="4">
        <f>'75'!MB1</f>
        <v>0.78553860305145073</v>
      </c>
      <c r="MC76" s="4">
        <f>'75'!MC1</f>
        <v>0.87285111581729835</v>
      </c>
      <c r="MD76" s="4">
        <f>'75'!MD1</f>
        <v>0.78826652274517828</v>
      </c>
      <c r="ME76" s="4">
        <f>'75'!ME1</f>
        <v>0.64013228224489371</v>
      </c>
      <c r="MF76" s="4">
        <f>'75'!MF1</f>
        <v>1.1601815231404671</v>
      </c>
      <c r="MG76" s="4">
        <f>'75'!MG1</f>
        <v>0.90948760978343834</v>
      </c>
      <c r="MH76" s="4">
        <f>'75'!MH1</f>
        <v>2.2707181663635176</v>
      </c>
      <c r="MI76" s="4">
        <f>'75'!MI1</f>
        <v>2.1275373262655792</v>
      </c>
      <c r="MJ76" s="4">
        <f>'75'!MJ1</f>
        <v>2.0622060749128597</v>
      </c>
      <c r="MK76" s="4">
        <f>'75'!MK1</f>
        <v>2.170261935371923</v>
      </c>
      <c r="ML76" s="4">
        <f>'75'!ML1</f>
        <v>1.8787521319999099</v>
      </c>
      <c r="MM76" s="4">
        <f>'75'!MM1</f>
        <v>1.5585074699935539</v>
      </c>
      <c r="MN76" s="4">
        <f>'75'!MN1</f>
        <v>1.5472925120132672</v>
      </c>
      <c r="MO76" s="4">
        <f>'75'!MO1</f>
        <v>1.1927512672162204</v>
      </c>
      <c r="MP76" s="4">
        <f>'75'!MP1</f>
        <v>1.3174754225125356</v>
      </c>
      <c r="MQ76" s="4">
        <f>'75'!MQ1</f>
        <v>1.3749633981878495</v>
      </c>
      <c r="MR76" s="4">
        <f>'75'!MR1</f>
        <v>3.5300879722037406</v>
      </c>
      <c r="MS76" s="4">
        <f>'75'!MS1</f>
        <v>3.4178637488289412</v>
      </c>
      <c r="MT76" s="4">
        <f>'75'!MT1</f>
        <v>1.47755111748896</v>
      </c>
      <c r="MU76" s="4">
        <f>'75'!MU1</f>
        <v>1.9302974075490096</v>
      </c>
      <c r="MV76" s="4">
        <f>'75'!MV1</f>
        <v>2.1998126096959085</v>
      </c>
      <c r="MW76" s="4">
        <f>'75'!MW1</f>
        <v>1.2298642760973733</v>
      </c>
      <c r="MX76" s="4">
        <f>'75'!MX1</f>
        <v>1.1547771350532536</v>
      </c>
      <c r="MY76" s="4">
        <f>'75'!MY1</f>
        <v>0.50048474236050311</v>
      </c>
      <c r="MZ76" s="4">
        <f>'75'!MZ1</f>
        <v>0.66475086334484457</v>
      </c>
      <c r="NA76" s="4">
        <f>'75'!NA1</f>
        <v>0.82617579247447381</v>
      </c>
      <c r="NB76" s="4">
        <f>'75'!NB1</f>
        <v>0.1797221102027349</v>
      </c>
      <c r="NC76" s="4">
        <f>'75'!NC1</f>
        <v>0.16760477220610298</v>
      </c>
      <c r="ND76" s="4">
        <f>'75'!ND1</f>
        <v>0.17672364309849994</v>
      </c>
      <c r="NE76" s="4">
        <f>'75'!NE1</f>
        <v>0.17680825396825398</v>
      </c>
      <c r="NF76" s="4">
        <f>'75'!NF1</f>
        <v>0.19836005001111207</v>
      </c>
      <c r="NG76" s="4">
        <f>'75'!NG1</f>
        <v>0.69822128933526229</v>
      </c>
      <c r="NH76" s="4">
        <f>'75'!NH1</f>
        <v>0.43967066690736134</v>
      </c>
      <c r="NI76" s="4">
        <f>'75'!NI1</f>
        <v>0.45243332123256957</v>
      </c>
      <c r="NJ76" s="4">
        <f>'75'!NJ1</f>
        <v>0.53700049333991118</v>
      </c>
      <c r="NK76" s="4">
        <f>'75'!NK1</f>
        <v>0.61512601224346086</v>
      </c>
      <c r="NL76" s="4">
        <f>'75'!NL1</f>
        <v>0.88290230901083688</v>
      </c>
      <c r="NM76" s="4">
        <f>'75'!NM1</f>
        <v>0.71750858017286256</v>
      </c>
      <c r="NN76" s="4">
        <f>'75'!NN1</f>
        <v>0.41447125058293766</v>
      </c>
      <c r="NO76" s="4">
        <f>'75'!NO1</f>
        <v>0.54526454188508655</v>
      </c>
      <c r="NP76" s="4">
        <f>'75'!NP1</f>
        <v>0.64721926114137096</v>
      </c>
      <c r="NQ76" s="4">
        <f>'75'!NQ1</f>
        <v>1.6156111756884457</v>
      </c>
      <c r="NR76" s="4">
        <f>'75'!NR1</f>
        <v>1.4697203494258646</v>
      </c>
      <c r="NS76" s="4">
        <f>'75'!NS1</f>
        <v>0.71149608148796684</v>
      </c>
      <c r="NT76" s="4">
        <f>'75'!NT1</f>
        <v>0.92595922784346796</v>
      </c>
      <c r="NU76" s="4">
        <f>'75'!NU1</f>
        <v>1.0477154247163447</v>
      </c>
      <c r="NV76" s="4">
        <f>'75'!NV1</f>
        <v>1.6457040397529312</v>
      </c>
      <c r="NW76" s="4">
        <f>'75'!NW1</f>
        <v>1.542362008849377</v>
      </c>
      <c r="NX76" s="4">
        <f>'75'!NX1</f>
        <v>1.0362772963493934</v>
      </c>
      <c r="NY76" s="4">
        <f>'75'!NY1</f>
        <v>1.3173689011142913</v>
      </c>
      <c r="NZ76" s="4">
        <f>'75'!NZ1</f>
        <v>1.3053471089036228</v>
      </c>
      <c r="OA76" s="4">
        <f>'75'!OA1</f>
        <v>0.52450696410649733</v>
      </c>
      <c r="OB76" s="4">
        <f>'75'!OB1</f>
        <v>0.55130123904872597</v>
      </c>
      <c r="OC76" s="4">
        <f>'75'!OC1</f>
        <v>0.57573163603160782</v>
      </c>
      <c r="OD76" s="4">
        <f>'75'!OD1</f>
        <v>0.62306998045292239</v>
      </c>
      <c r="OE76" s="4">
        <f>'75'!OE1</f>
        <v>0.63284086425642305</v>
      </c>
      <c r="OF76" s="4">
        <f>'75'!OF1</f>
        <v>0.33654440174654199</v>
      </c>
      <c r="OG76" s="4">
        <f>'75'!OG1</f>
        <v>0.35630059266001207</v>
      </c>
      <c r="OH76" s="4">
        <f>'75'!OH1</f>
        <v>0.48269211851295396</v>
      </c>
      <c r="OI76" s="4">
        <f>'75'!OI1</f>
        <v>0.47292721352226513</v>
      </c>
      <c r="OJ76" s="4">
        <f>'75'!OJ1</f>
        <v>0.46026015317242897</v>
      </c>
      <c r="OK76" s="4">
        <f>'75'!OK1</f>
        <v>1.0035053877186979</v>
      </c>
      <c r="OL76" s="4">
        <f>'75'!OL1</f>
        <v>1.0525739590987322</v>
      </c>
      <c r="OM76" s="4">
        <f>'75'!OM1</f>
        <v>0.29305139589970386</v>
      </c>
      <c r="ON76" s="4">
        <f>'75'!ON1</f>
        <v>0.6139307563813039</v>
      </c>
      <c r="OO76" s="4">
        <f>'75'!OO1</f>
        <v>0.97097164505596911</v>
      </c>
      <c r="OP76" s="4">
        <f>'75'!OP1</f>
        <v>1.3833569309949256</v>
      </c>
      <c r="OQ76" s="4">
        <f>'75'!OQ1</f>
        <v>1.1728244675368484</v>
      </c>
      <c r="OR76" s="4">
        <f>'75'!OR1</f>
        <v>2.3737450370482764</v>
      </c>
      <c r="OS76" s="4">
        <f>'75'!OS1</f>
        <v>5.8557543668600536</v>
      </c>
      <c r="OT76" s="4">
        <f>'75'!OT1</f>
        <v>2.1971900308738648</v>
      </c>
      <c r="OU76" s="4">
        <f>'75'!OU1</f>
        <v>2.7017929628737667</v>
      </c>
      <c r="OV76" s="4">
        <f>'75'!OV1</f>
        <v>3.0002618035629882</v>
      </c>
      <c r="OW76" s="4">
        <f>'75'!OW1</f>
        <v>1.1316287929600515</v>
      </c>
      <c r="OX76" s="4">
        <f>'75'!OX1</f>
        <v>2.3227564952882132</v>
      </c>
      <c r="OY76" s="4">
        <f>'75'!OY1</f>
        <v>3.5751964646363654</v>
      </c>
      <c r="OZ76" s="4">
        <f>'75'!OZ1</f>
        <v>0.72812378457914817</v>
      </c>
      <c r="PA76" s="4">
        <f>'75'!PA1</f>
        <v>0.68057283064521612</v>
      </c>
      <c r="PB76" s="4">
        <f>'75'!PB1</f>
        <v>0.40049579301281724</v>
      </c>
      <c r="PC76" s="4">
        <f>'75'!PC1</f>
        <v>2.2399538435204369</v>
      </c>
      <c r="PD76" s="4">
        <f>'75'!PD1</f>
        <v>1.3501085338241985</v>
      </c>
      <c r="PE76" s="4">
        <f>'75'!PE1</f>
        <v>1.3676362029461575</v>
      </c>
      <c r="PF76" s="4">
        <f>'75'!PF1</f>
        <v>1.1842246871559188</v>
      </c>
      <c r="PG76" s="4">
        <f>'75'!PG1</f>
        <v>0.72006865833369293</v>
      </c>
      <c r="PH76" s="4">
        <f>'75'!PH1</f>
        <v>3.734186876966195</v>
      </c>
      <c r="PI76" s="4">
        <f>'75'!PI1</f>
        <v>2.1102799059280581</v>
      </c>
      <c r="PJ76" s="4">
        <f>'75'!PJ1</f>
        <v>1.4329993853718501</v>
      </c>
      <c r="PK76" s="4">
        <f>'75'!PK1</f>
        <v>1.0805259938837921</v>
      </c>
      <c r="PL76" s="4">
        <f>'75'!PL1</f>
        <v>1.3379469655549481</v>
      </c>
      <c r="PM76" s="4">
        <f>'75'!PM1</f>
        <v>1.336372449506245</v>
      </c>
      <c r="PN76" s="4">
        <f>'75'!PN1</f>
        <v>1.5071744731678185</v>
      </c>
      <c r="PO76" s="12">
        <f>'75'!PO1</f>
        <v>1.6027628959181677</v>
      </c>
      <c r="PP76" s="4">
        <f>'75'!PP1</f>
        <v>1.530031084691261</v>
      </c>
      <c r="PQ76" s="4">
        <f>'75'!PQ1</f>
        <v>1.0926637947269147</v>
      </c>
      <c r="PR76" s="4">
        <f>'75'!PR1</f>
        <v>1.2295234388695346</v>
      </c>
      <c r="PS76" s="4">
        <f>'75'!PS1</f>
        <v>1.2221680234828967</v>
      </c>
      <c r="PT76" s="4">
        <f>'75'!PT1</f>
        <v>0.96445320686830183</v>
      </c>
      <c r="PU76" s="4">
        <f>'75'!PU1</f>
        <v>0.7762640427263009</v>
      </c>
      <c r="PV76" s="4">
        <f>'75'!PV1</f>
        <v>0.50232537938447974</v>
      </c>
      <c r="PW76" s="4">
        <f>'75'!PW1</f>
        <v>0.63852538491134225</v>
      </c>
      <c r="PX76" s="4">
        <f>'75'!PX1</f>
        <v>0.72838513179278652</v>
      </c>
      <c r="PY76" s="4">
        <f>'75'!PY1</f>
        <v>0.62151891785724578</v>
      </c>
      <c r="PZ76" s="4">
        <f>'75'!PZ1</f>
        <v>0.65339193026915676</v>
      </c>
      <c r="QA76" s="4">
        <f>'75'!QA1</f>
        <v>0.45049171681475525</v>
      </c>
      <c r="QB76" s="4">
        <f>'75'!QB1</f>
        <v>0.56997598345216383</v>
      </c>
      <c r="QC76" s="4">
        <f>'75'!QC1</f>
        <v>0.68802422082827375</v>
      </c>
      <c r="QD76" s="4">
        <f>'75'!QD1</f>
        <v>1.7731404978048178</v>
      </c>
      <c r="QE76" s="4">
        <f>'75'!QE1</f>
        <v>1.8053866304898798</v>
      </c>
      <c r="QF76" s="4">
        <f>'75'!QF1</f>
        <v>1.1425120068316936</v>
      </c>
      <c r="QG76" s="4">
        <f>'75'!QG1</f>
        <v>3.0347717732422375</v>
      </c>
      <c r="QH76" s="4">
        <f>'75'!QH1</f>
        <v>2.5144772803174633</v>
      </c>
      <c r="QI76" s="4">
        <f>'75'!QI1</f>
        <v>1.3792133355159066</v>
      </c>
      <c r="QJ76" s="4">
        <f>'75'!QJ1</f>
        <v>1.3204536185838567</v>
      </c>
      <c r="QK76" s="4">
        <f>'75'!QK1</f>
        <v>0.86314007149708105</v>
      </c>
      <c r="QL76" s="4">
        <f>'75'!QL1</f>
        <v>1.7297486055873159</v>
      </c>
      <c r="QM76" s="4">
        <f>'75'!QM1</f>
        <v>1.5515239330460442</v>
      </c>
    </row>
    <row r="77" spans="1:455" x14ac:dyDescent="0.25">
      <c r="A77" s="6" t="s">
        <v>557</v>
      </c>
      <c r="B77" s="17">
        <f>MEDIAN(LD2:LD101)</f>
        <v>2</v>
      </c>
      <c r="C77" s="17">
        <f t="shared" ref="C77:F77" si="59">MEDIAN(LE2:LE101)</f>
        <v>2</v>
      </c>
      <c r="D77" s="17">
        <f t="shared" si="59"/>
        <v>2.125</v>
      </c>
      <c r="E77" s="17">
        <f t="shared" si="59"/>
        <v>2.125</v>
      </c>
      <c r="F77" s="17">
        <f t="shared" si="59"/>
        <v>2.25</v>
      </c>
      <c r="N77">
        <f>IFERROR('76'!N1,0)</f>
        <v>40631</v>
      </c>
      <c r="O77" s="4">
        <f>'76'!O1</f>
        <v>23887</v>
      </c>
      <c r="P77" s="4">
        <f>'76'!P1</f>
        <v>1129</v>
      </c>
      <c r="Q77" s="4">
        <f>'76'!Q1</f>
        <v>20704</v>
      </c>
      <c r="R77" s="4">
        <f>'76'!R1</f>
        <v>4018</v>
      </c>
      <c r="S77" s="4">
        <f>'76'!S1</f>
        <v>52390</v>
      </c>
      <c r="T77" s="4">
        <f>'76'!T1</f>
        <v>28935</v>
      </c>
      <c r="U77" s="4">
        <f>'76'!U1</f>
        <v>4450</v>
      </c>
      <c r="V77" s="4">
        <f>'76'!V1</f>
        <v>25132</v>
      </c>
      <c r="W77" s="4">
        <f>'76'!W1</f>
        <v>6558</v>
      </c>
      <c r="X77" s="7">
        <f>'76'!X1</f>
        <v>0.32391042357749467</v>
      </c>
      <c r="Y77" s="7">
        <f>'76'!Y1</f>
        <v>-4.5317418173142783E-2</v>
      </c>
      <c r="Z77" s="7">
        <f>'76'!Z1</f>
        <v>3.6613628295286381E-2</v>
      </c>
      <c r="AA77" s="7">
        <f>'76'!AA1</f>
        <v>0.20720764102403591</v>
      </c>
      <c r="AB77" s="7">
        <f>'76'!AB1</f>
        <v>0.54202947816158076</v>
      </c>
      <c r="AC77" s="7">
        <f>'76'!AC1</f>
        <v>-0.18742563318035016</v>
      </c>
      <c r="AD77" s="7">
        <f>'76'!AD1</f>
        <v>6.4936926064902992E-2</v>
      </c>
      <c r="AE77" s="7">
        <f>'76'!AE1</f>
        <v>0.32320505399309368</v>
      </c>
      <c r="AF77" s="7">
        <f>'76'!AF1</f>
        <v>0.15552501942531682</v>
      </c>
      <c r="AG77" s="7">
        <f>'76'!AG1</f>
        <v>0.10363545732583093</v>
      </c>
      <c r="AH77" s="7">
        <f>'76'!AH1</f>
        <v>4.7921220738980025E-3</v>
      </c>
      <c r="AI77" s="7">
        <f>'76'!AI1</f>
        <v>9.63414180146306E-2</v>
      </c>
      <c r="AJ77" s="4">
        <f>'76'!AJ1</f>
        <v>215765</v>
      </c>
      <c r="AK77" s="4">
        <f>'76'!AK1</f>
        <v>221756</v>
      </c>
      <c r="AL77" s="4">
        <f>'76'!AL1</f>
        <v>96670</v>
      </c>
      <c r="AM77" s="4">
        <f>'76'!AM1</f>
        <v>98465</v>
      </c>
      <c r="AN77" s="4">
        <f>'76'!AN1</f>
        <v>129167</v>
      </c>
      <c r="AO77" s="4">
        <f>'76'!AO1</f>
        <v>2.4967626721285113E-4</v>
      </c>
      <c r="AP77" s="4">
        <f>'76'!AP1</f>
        <v>1.3640383059584956E-4</v>
      </c>
      <c r="AQ77" s="4">
        <f>'76'!AQ1</f>
        <v>1.121765736632614E-4</v>
      </c>
      <c r="AR77" s="4">
        <f>'76'!AR1</f>
        <v>1.4013959712126143E-4</v>
      </c>
      <c r="AS77" s="4">
        <f>'76'!AS1</f>
        <v>4.6398046398046398E-4</v>
      </c>
      <c r="AT77" s="4">
        <f>'76'!AT1</f>
        <v>0.6833385525547383</v>
      </c>
      <c r="AU77" s="4">
        <f>'76'!AU1</f>
        <v>0.31744463885909957</v>
      </c>
      <c r="AV77" s="4">
        <f>'76'!AV1</f>
        <v>0.16935954912753703</v>
      </c>
      <c r="AW77" s="4">
        <f>'76'!AW1</f>
        <v>0.22982441864670355</v>
      </c>
      <c r="AX77" s="4">
        <f>'76'!AX1</f>
        <v>0.2586894586894587</v>
      </c>
      <c r="AY77" s="4">
        <f>'76'!AY1</f>
        <v>1.3881661912943386</v>
      </c>
      <c r="AZ77" s="4">
        <f>'76'!AZ1</f>
        <v>0.9109330022012756</v>
      </c>
      <c r="BA77" s="4">
        <f>'76'!BA1</f>
        <v>0.65770285586083921</v>
      </c>
      <c r="BB77" s="4">
        <f>'76'!BB1</f>
        <v>0.64728219594228054</v>
      </c>
      <c r="BC77" s="4">
        <f>'76'!BC1</f>
        <v>0.91771265771265775</v>
      </c>
      <c r="BD77" s="4">
        <f>'76'!BD1</f>
        <v>91726</v>
      </c>
      <c r="BE77" s="4">
        <f>'76'!BE1</f>
        <v>-18936</v>
      </c>
      <c r="BF77" s="4">
        <f>'76'!BF1</f>
        <v>-88491</v>
      </c>
      <c r="BG77" s="4">
        <f>'76'!BG1</f>
        <v>-78024</v>
      </c>
      <c r="BH77" s="4">
        <f>'76'!BH1</f>
        <v>-10109</v>
      </c>
      <c r="BI77" s="4">
        <f>'76'!BI1</f>
        <v>9.2989119769749031</v>
      </c>
      <c r="BJ77" s="4">
        <f>'76'!BJ1</f>
        <v>-33.219212082805235</v>
      </c>
      <c r="BK77" s="4">
        <f>'76'!BK1</f>
        <v>-6.6168536913358418</v>
      </c>
      <c r="BL77" s="4">
        <f>'76'!BL1</f>
        <v>-5.4768404593458424</v>
      </c>
      <c r="BM77" s="4">
        <f>'76'!BM1</f>
        <v>-41.964487090711245</v>
      </c>
      <c r="BN77" s="4">
        <f>'76'!BN1</f>
        <v>39.251903975839205</v>
      </c>
      <c r="BO77" s="4">
        <f>'76'!BO1</f>
        <v>-10.987617619893204</v>
      </c>
      <c r="BP77" s="4">
        <f>'76'!BP1</f>
        <v>-55.162168762766171</v>
      </c>
      <c r="BQ77" s="4">
        <f>'76'!BQ1</f>
        <v>-66.644263733692156</v>
      </c>
      <c r="BR77" s="4">
        <f>'76'!BR1</f>
        <v>-8.6978306016467908</v>
      </c>
      <c r="BS77" s="4">
        <f>'76'!BS1</f>
        <v>6.1850099021656897E-2</v>
      </c>
      <c r="BT77" s="4">
        <f>'76'!BT1</f>
        <v>4.8139668925155484E-2</v>
      </c>
      <c r="BU77" s="4">
        <f>'76'!BU1</f>
        <v>2.1721730966068695E-3</v>
      </c>
      <c r="BV77" s="4">
        <f>'76'!BV1</f>
        <v>4.1292546041268613E-2</v>
      </c>
      <c r="BW77" s="4">
        <f>'76'!BW1</f>
        <v>9.6740718982416696E-3</v>
      </c>
      <c r="BX77" s="4">
        <f>'76'!BX1</f>
        <v>7.9750109220659227E-2</v>
      </c>
      <c r="BY77" s="4">
        <f>'76'!BY1</f>
        <v>5.8312945131216723E-2</v>
      </c>
      <c r="BZ77" s="4">
        <f>'76'!BZ1</f>
        <v>8.5617097253326557E-3</v>
      </c>
      <c r="CA77" s="4">
        <f>'76'!CA1</f>
        <v>5.0123853705040709E-2</v>
      </c>
      <c r="CB77" s="4">
        <f>'76'!CB1</f>
        <v>1.5789587732371543E-2</v>
      </c>
      <c r="CC77" s="4">
        <f>'76'!CC1</f>
        <v>0.13458920331645075</v>
      </c>
      <c r="CD77" s="4">
        <f>'76'!CD1</f>
        <v>9.1431042995977138E-2</v>
      </c>
      <c r="CE77" s="4">
        <f>'76'!CE1</f>
        <v>4.7692671634477282E-3</v>
      </c>
      <c r="CF77" s="4">
        <f>'76'!CF1</f>
        <v>8.7879623930898362E-2</v>
      </c>
      <c r="CG77" s="4">
        <f>'76'!CG1</f>
        <v>1.8697764458425629E-2</v>
      </c>
      <c r="CH77" s="4">
        <f>'76'!CH1</f>
        <v>4.763574034646733E-2</v>
      </c>
      <c r="CI77" s="4">
        <f>'76'!CI1</f>
        <v>3.7973798126984176E-2</v>
      </c>
      <c r="CJ77" s="4">
        <f>'76'!CJ1</f>
        <v>1.9281610569533347E-3</v>
      </c>
      <c r="CK77" s="4">
        <f>'76'!CK1</f>
        <v>4.8450242789445971E-2</v>
      </c>
      <c r="CL77" s="4">
        <f>'76'!CL1</f>
        <v>9.4715229633750495E-3</v>
      </c>
      <c r="CM77" s="4">
        <f>'76'!CM1</f>
        <v>0.95236425965353266</v>
      </c>
      <c r="CN77" s="4">
        <f>'76'!CN1</f>
        <v>0.9620262018730158</v>
      </c>
      <c r="CO77" s="4">
        <f>'76'!CO1</f>
        <v>0.99807183894304663</v>
      </c>
      <c r="CP77" s="4">
        <f>'76'!CP1</f>
        <v>0.95154975721055401</v>
      </c>
      <c r="CQ77" s="4">
        <f>'76'!CQ1</f>
        <v>0.99052847703662494</v>
      </c>
      <c r="CR77" s="4">
        <f>'76'!CR1</f>
        <v>4.7897365650783397E-2</v>
      </c>
      <c r="CS77" s="4">
        <f>'76'!CS1</f>
        <v>3.9501448623476959E-2</v>
      </c>
      <c r="CT77" s="4">
        <f>'76'!CT1</f>
        <v>1.8240686586551977E-3</v>
      </c>
      <c r="CU77" s="4">
        <f>'76'!CU1</f>
        <v>4.8135068340916437E-2</v>
      </c>
      <c r="CV77" s="4">
        <f>'76'!CV1</f>
        <v>9.5788683203604594E-3</v>
      </c>
      <c r="CW77" s="4">
        <f>'76'!CW1</f>
        <v>1.2983969299480764</v>
      </c>
      <c r="CX77" s="4">
        <f>'76'!CX1</f>
        <v>1.2677075062172261</v>
      </c>
      <c r="CY77" s="4">
        <f>'76'!CY1</f>
        <v>1.1265516896389844</v>
      </c>
      <c r="CZ77" s="4">
        <f>'76'!CZ1</f>
        <v>0.85226706129661467</v>
      </c>
      <c r="DA77" s="4">
        <f>'76'!DA1</f>
        <v>1.0213850439522605</v>
      </c>
      <c r="DB77" s="4">
        <f>'76'!DB1</f>
        <v>281.11588342603102</v>
      </c>
      <c r="DC77" s="4">
        <f>'76'!DC1</f>
        <v>287.92130535626569</v>
      </c>
      <c r="DD77" s="4">
        <f>'76'!DD1</f>
        <v>323.99756119221496</v>
      </c>
      <c r="DE77" s="4">
        <f>'76'!DE1</f>
        <v>428.26951383607326</v>
      </c>
      <c r="DF77" s="4">
        <f>'76'!DF1</f>
        <v>357.35788590327167</v>
      </c>
      <c r="DG77" s="4">
        <f>'76'!DG1</f>
        <v>5.1211431659211675</v>
      </c>
      <c r="DH77" s="4">
        <f>'76'!DH1</f>
        <v>4.9853302477452486</v>
      </c>
      <c r="DI77" s="4">
        <f>'76'!DI1</f>
        <v>4.6379874373252434</v>
      </c>
      <c r="DJ77" s="4">
        <f>'76'!DJ1</f>
        <v>4.6274838919270129</v>
      </c>
      <c r="DK77" s="4">
        <f>'76'!DK1</f>
        <v>5.2397944689418363</v>
      </c>
      <c r="DL77" s="4">
        <f>'76'!DL1</f>
        <v>71.273149016591788</v>
      </c>
      <c r="DM77" s="4">
        <f>'76'!DM1</f>
        <v>73.214808620769148</v>
      </c>
      <c r="DN77" s="4">
        <f>'76'!DN1</f>
        <v>78.697927696522143</v>
      </c>
      <c r="DO77" s="4">
        <f>'76'!DO1</f>
        <v>78.876557655180477</v>
      </c>
      <c r="DP77" s="4">
        <f>'76'!DP1</f>
        <v>69.659220826978512</v>
      </c>
      <c r="DQ77" s="4">
        <f>'76'!DQ1</f>
        <v>5.2841194910109159</v>
      </c>
      <c r="DR77" s="4">
        <f>'76'!DR1</f>
        <v>9.3244837758112098</v>
      </c>
      <c r="DS77" s="4">
        <f>'76'!DS1</f>
        <v>13.382365040910546</v>
      </c>
      <c r="DT77" s="4">
        <f>'76'!DT1</f>
        <v>8.410584947252401</v>
      </c>
      <c r="DU77" s="4">
        <f>'76'!DU1</f>
        <v>13.372600321533273</v>
      </c>
      <c r="DV77" s="4">
        <f>'76'!DV1</f>
        <v>69.074895187536924</v>
      </c>
      <c r="DW77" s="4">
        <f>'76'!DW1</f>
        <v>39.144258146156275</v>
      </c>
      <c r="DX77" s="4">
        <f>'76'!DX1</f>
        <v>27.27470061414235</v>
      </c>
      <c r="DY77" s="4">
        <f>'76'!DY1</f>
        <v>43.397694962850288</v>
      </c>
      <c r="DZ77" s="4">
        <f>'76'!DZ1</f>
        <v>27.294616695621837</v>
      </c>
      <c r="EA77" s="4">
        <f>'76'!EA1</f>
        <v>2.4543050588001716</v>
      </c>
      <c r="EB77" s="4">
        <f>'76'!EB1</f>
        <v>2.8331006341428262</v>
      </c>
      <c r="EC77" s="4">
        <f>'76'!EC1</f>
        <v>2.0885824454519191</v>
      </c>
      <c r="ED77" s="4">
        <f>'76'!ED1</f>
        <v>1.6260649855211438</v>
      </c>
      <c r="EE77" s="4">
        <f>'76'!EE1</f>
        <v>2.1327504813807456</v>
      </c>
      <c r="EF77" s="4">
        <f>'76'!EF1</f>
        <v>148.71826902334479</v>
      </c>
      <c r="EG77" s="4">
        <f>'76'!EG1</f>
        <v>128.83411044466243</v>
      </c>
      <c r="EH77" s="4">
        <f>'76'!EH1</f>
        <v>174.7596800858023</v>
      </c>
      <c r="EI77" s="4">
        <f>'76'!EI1</f>
        <v>224.46827356227695</v>
      </c>
      <c r="EJ77" s="4">
        <f>'76'!EJ1</f>
        <v>171.14050761517049</v>
      </c>
      <c r="EK77" s="4">
        <f>'76'!EK1</f>
        <v>0.53861540171130129</v>
      </c>
      <c r="EL77" s="4">
        <f>'76'!EL1</f>
        <v>0.46242860770412048</v>
      </c>
      <c r="EM77" s="4">
        <f>'76'!EM1</f>
        <v>0.54330108743333405</v>
      </c>
      <c r="EN77" s="4">
        <f>'76'!EN1</f>
        <v>0.52885133167663212</v>
      </c>
      <c r="EO77" s="4">
        <f>'76'!EO1</f>
        <v>0.48249012247885453</v>
      </c>
      <c r="EP77" s="4">
        <f>'76'!EP1</f>
        <v>0.45954725563114318</v>
      </c>
      <c r="EQ77" s="4">
        <f>'76'!EQ1</f>
        <v>0.52651339575414846</v>
      </c>
      <c r="ER77" s="4">
        <f>'76'!ER1</f>
        <v>0.45545217371228036</v>
      </c>
      <c r="ES77" s="4">
        <f>'76'!ES1</f>
        <v>0.46987622607190294</v>
      </c>
      <c r="ET77" s="4">
        <f>'76'!ET1</f>
        <v>0.51739190103458155</v>
      </c>
      <c r="EU77" s="4">
        <f>'76'!EU1</f>
        <v>2.1760547750994572</v>
      </c>
      <c r="EV77" s="4">
        <f>'76'!EV1</f>
        <v>1.899286909058896</v>
      </c>
      <c r="EW77" s="4">
        <f>'76'!EW1</f>
        <v>2.1956202159476859</v>
      </c>
      <c r="EX77" s="4">
        <f>'76'!EX1</f>
        <v>2.1282200386256074</v>
      </c>
      <c r="EY77" s="4">
        <f>'76'!EY1</f>
        <v>1.9327708802561288</v>
      </c>
      <c r="EZ77" s="4">
        <f>'76'!EZ1</f>
        <v>1.1720566168359894</v>
      </c>
      <c r="FA77" s="4">
        <f>'76'!FA1</f>
        <v>0.87828460098676786</v>
      </c>
      <c r="FB77" s="4">
        <f>'76'!FB1</f>
        <v>1.1928828509149896</v>
      </c>
      <c r="FC77" s="4">
        <f>'76'!FC1</f>
        <v>1.125512001528046</v>
      </c>
      <c r="FD77" s="4">
        <f>'76'!FD1</f>
        <v>0.93254285873834297</v>
      </c>
      <c r="FE77" s="4">
        <f>'76'!FE1</f>
        <v>-4.6507347855427018E-2</v>
      </c>
      <c r="FF77" s="4">
        <f>'76'!FF1</f>
        <v>9.41247787169322E-2</v>
      </c>
      <c r="FG77" s="4">
        <f>'76'!FG1</f>
        <v>6.9628782257764615E-2</v>
      </c>
      <c r="FH77" s="4">
        <f>'76'!FH1</f>
        <v>0.26480148483668237</v>
      </c>
      <c r="FI77" s="4">
        <f>'76'!FI1</f>
        <v>0.10877476468055357</v>
      </c>
      <c r="FJ77" s="4">
        <f>'76'!FJ1</f>
        <v>-0.10926967959279996</v>
      </c>
      <c r="FK77" s="4">
        <f>'76'!FK1</f>
        <v>0.26323335861029035</v>
      </c>
      <c r="FL77" s="4">
        <f>'76'!FL1</f>
        <v>0.13924301660150717</v>
      </c>
      <c r="FM77" s="4">
        <f>'76'!FM1</f>
        <v>0.41536778986668677</v>
      </c>
      <c r="FN77" s="4">
        <f>'76'!FN1</f>
        <v>0.23447074791912015</v>
      </c>
      <c r="FO77" s="4">
        <f>'76'!FO1</f>
        <v>-0.12807025098628966</v>
      </c>
      <c r="FP77" s="4">
        <f>'76'!FP1</f>
        <v>0.23119380533344561</v>
      </c>
      <c r="FQ77" s="4">
        <f>'76'!FQ1</f>
        <v>0.16610060661360909</v>
      </c>
      <c r="FR77" s="4">
        <f>'76'!FR1</f>
        <v>0.46750143254313548</v>
      </c>
      <c r="FS77" s="4">
        <f>'76'!FS1</f>
        <v>0.21865402155501368</v>
      </c>
      <c r="FT77">
        <f>IFERROR('76'!FT1,0)</f>
        <v>-0.15425279376972395</v>
      </c>
      <c r="FU77">
        <f>IFERROR('76'!FU1,0)</f>
        <v>0.24098034287264558</v>
      </c>
      <c r="FV77">
        <f>IFERROR('76'!FV1,0)</f>
        <v>0.15728</v>
      </c>
      <c r="FW77">
        <f>IFERROR('76'!FW1,0)</f>
        <v>0.44056400000000001</v>
      </c>
      <c r="FX77">
        <f>IFERROR('76'!FX1,0)</f>
        <v>0.187948</v>
      </c>
      <c r="FY77" s="4">
        <f>'76'!FY1</f>
        <v>0.13962890853930499</v>
      </c>
      <c r="FZ77" s="4">
        <f>'76'!FZ1</f>
        <v>-3.8161877622419904E-2</v>
      </c>
      <c r="GA77" s="4">
        <f>'76'!GA1</f>
        <v>-0.17025488883245216</v>
      </c>
      <c r="GB77" s="4">
        <f>'76'!GB1</f>
        <v>-0.1556129063139462</v>
      </c>
      <c r="GC77" s="4">
        <f>'76'!GC1</f>
        <v>-2.4339271483157052E-2</v>
      </c>
      <c r="GD77" s="4">
        <f>'76'!GD1</f>
        <v>6.1850099021656897E-2</v>
      </c>
      <c r="GE77" s="4">
        <f>'76'!GE1</f>
        <v>4.8139668925155484E-2</v>
      </c>
      <c r="GF77" s="4">
        <f>'76'!GF1</f>
        <v>2.1721730966068695E-3</v>
      </c>
      <c r="GG77" s="4">
        <f>'76'!GG1</f>
        <v>4.1292546041268613E-2</v>
      </c>
      <c r="GH77" s="4">
        <f>'76'!GH1</f>
        <v>9.6740718982416696E-3</v>
      </c>
      <c r="GI77" s="4">
        <f>'76'!GI1</f>
        <v>7.9750109220659227E-2</v>
      </c>
      <c r="GJ77" s="4">
        <f>'76'!GJ1</f>
        <v>5.8312945131216723E-2</v>
      </c>
      <c r="GK77" s="4">
        <f>'76'!GK1</f>
        <v>8.5617097253326557E-3</v>
      </c>
      <c r="GL77" s="4">
        <f>'76'!GL1</f>
        <v>5.0123853705040709E-2</v>
      </c>
      <c r="GM77" s="4">
        <f>'76'!GM1</f>
        <v>1.5789587732371543E-2</v>
      </c>
      <c r="GN77" s="4">
        <f>'76'!GN1</f>
        <v>0.17939436193062547</v>
      </c>
      <c r="GO77" s="4">
        <f>'76'!GO1</f>
        <v>0.23750206569098875</v>
      </c>
      <c r="GP77" s="4">
        <f>'76'!GP1</f>
        <v>0.22673908526308498</v>
      </c>
      <c r="GQ77" s="4">
        <f>'76'!GQ1</f>
        <v>0.23504082585092081</v>
      </c>
      <c r="GR77" s="4">
        <f>'76'!GR1</f>
        <v>0.28374308091983136</v>
      </c>
      <c r="GS77" s="4">
        <f>'76'!GS1</f>
        <v>1.2983969299480764</v>
      </c>
      <c r="GT77" s="4">
        <f>'76'!GT1</f>
        <v>1.2677075062172261</v>
      </c>
      <c r="GU77" s="4">
        <f>'76'!GU1</f>
        <v>1.1265516896389844</v>
      </c>
      <c r="GV77" s="4">
        <f>'76'!GV1</f>
        <v>0.85226706129661467</v>
      </c>
      <c r="GW77" s="4">
        <f>'76'!GW1</f>
        <v>1.0213850439522605</v>
      </c>
      <c r="GX77" s="4">
        <f>'76'!GX1</f>
        <v>1.7714303187416562</v>
      </c>
      <c r="GY77" s="4">
        <f>'76'!GY1</f>
        <v>1.559513512642029</v>
      </c>
      <c r="GZ77" s="4">
        <f>'76'!GZ1</f>
        <v>1.1258973095067686</v>
      </c>
      <c r="HA77" s="4">
        <f>'76'!HA1</f>
        <v>1.0284148201628247</v>
      </c>
      <c r="HB77" s="4">
        <f>'76'!HB1</f>
        <v>1.1783152981795506</v>
      </c>
      <c r="HC77" s="4">
        <f>'76'!HC1</f>
        <v>0.53861540171130129</v>
      </c>
      <c r="HD77" s="4">
        <f>'76'!HD1</f>
        <v>0.46242860770412048</v>
      </c>
      <c r="HE77" s="4">
        <f>'76'!HE1</f>
        <v>0.54330108743333405</v>
      </c>
      <c r="HF77" s="4">
        <f>'76'!HF1</f>
        <v>0.52885133167663212</v>
      </c>
      <c r="HG77" s="4">
        <f>'76'!HG1</f>
        <v>0.48249012247885453</v>
      </c>
      <c r="HH77" s="4">
        <f>'76'!HH1</f>
        <v>7.9750109220659227E-2</v>
      </c>
      <c r="HI77" s="4">
        <f>'76'!HI1</f>
        <v>5.8312945131216723E-2</v>
      </c>
      <c r="HJ77" s="4">
        <f>'76'!HJ1</f>
        <v>8.5617097253326557E-3</v>
      </c>
      <c r="HK77" s="4">
        <f>'76'!HK1</f>
        <v>5.0123853705040709E-2</v>
      </c>
      <c r="HL77" s="4">
        <f>'76'!HL1</f>
        <v>1.5789587732371543E-2</v>
      </c>
      <c r="HM77" s="4">
        <f>'76'!HM1</f>
        <v>1.2931786941319203</v>
      </c>
      <c r="HN77" s="4">
        <f>'76'!HN1</f>
        <v>1.3179007742814419</v>
      </c>
      <c r="HO77" s="4">
        <f>'76'!HO1</f>
        <v>1.1128856617335827</v>
      </c>
      <c r="HP77" s="4">
        <f>'76'!HP1</f>
        <v>0.85596272821191943</v>
      </c>
      <c r="HQ77" s="4">
        <f>'76'!HQ1</f>
        <v>1.0569152278751954</v>
      </c>
      <c r="HR77" s="4">
        <f>'76'!HR1</f>
        <v>1.3881661912943386</v>
      </c>
      <c r="HS77" s="4">
        <f>'76'!HS1</f>
        <v>0.9109330022012756</v>
      </c>
      <c r="HT77" s="4">
        <f>'76'!HT1</f>
        <v>0.65770285586083921</v>
      </c>
      <c r="HU77" s="4">
        <f>'76'!HU1</f>
        <v>0.64728219594228054</v>
      </c>
      <c r="HV77" s="4">
        <f>'76'!HV1</f>
        <v>0.91771265771265775</v>
      </c>
      <c r="HW77" s="4">
        <f>'76'!HW1</f>
        <v>0.99838223238385126</v>
      </c>
      <c r="HX77" s="4">
        <f>'76'!HX1</f>
        <v>0.90637807921647684</v>
      </c>
      <c r="HY77" s="4">
        <f>'76'!HY1</f>
        <v>0.57508012621934546</v>
      </c>
      <c r="HZ77" s="4">
        <f>'76'!HZ1</f>
        <v>0.6416532155637158</v>
      </c>
      <c r="IA77" s="4">
        <f>'76'!IA1</f>
        <v>0.58614536709165332</v>
      </c>
      <c r="IB77" s="4">
        <f>'76'!IB1</f>
        <v>1.8566123375283681</v>
      </c>
      <c r="IC77" s="4">
        <f>'76'!IC1</f>
        <v>2.1624959687611676</v>
      </c>
      <c r="ID77" s="4">
        <f>'76'!ID1</f>
        <v>1.8406000339962605</v>
      </c>
      <c r="IE77" s="4">
        <f>'76'!IE1</f>
        <v>1.8908905775649125</v>
      </c>
      <c r="IF77" s="4">
        <f>'76'!IF1</f>
        <v>2.0725812890476858</v>
      </c>
      <c r="IG77" s="4">
        <f>'76'!IG1</f>
        <v>6.6174055829228244</v>
      </c>
      <c r="IH77" s="4">
        <f>'76'!IH1</f>
        <v>5.7319730586370836</v>
      </c>
      <c r="II77" s="4">
        <f>'76'!II1</f>
        <v>1.3399578440228848</v>
      </c>
      <c r="IJ77" s="4">
        <f>'76'!IJ1</f>
        <v>7.6088404480775056</v>
      </c>
      <c r="IK77" s="4">
        <f>'76'!IK1</f>
        <v>2.5808736717827627</v>
      </c>
      <c r="IL77" s="4">
        <f>'76'!IL1</f>
        <v>7.9750109220659227E-2</v>
      </c>
      <c r="IM77" s="4">
        <f>'76'!IM1</f>
        <v>5.8312945131216723E-2</v>
      </c>
      <c r="IN77" s="4">
        <f>'76'!IN1</f>
        <v>8.5617097253326557E-3</v>
      </c>
      <c r="IO77" s="4">
        <f>'76'!IO1</f>
        <v>5.0123853705040709E-2</v>
      </c>
      <c r="IP77" s="4">
        <f>'76'!IP1</f>
        <v>1.5789587732371543E-2</v>
      </c>
      <c r="IQ77" s="4">
        <f>'76'!IQ1</f>
        <v>1.2931786941319203</v>
      </c>
      <c r="IR77" s="4">
        <f>'76'!IR1</f>
        <v>1.3179007742814419</v>
      </c>
      <c r="IS77" s="4">
        <f>'76'!IS1</f>
        <v>1.1128856617335827</v>
      </c>
      <c r="IT77" s="4">
        <f>'76'!IT1</f>
        <v>0.85596272821191943</v>
      </c>
      <c r="IU77" s="4">
        <f>'76'!IU1</f>
        <v>1.0569152278751954</v>
      </c>
      <c r="IV77" s="4">
        <f>'76'!IV1</f>
        <v>1.3881661912943386</v>
      </c>
      <c r="IW77" s="4">
        <f>'76'!IW1</f>
        <v>0.9109330022012756</v>
      </c>
      <c r="IX77" s="4">
        <f>'76'!IX1</f>
        <v>0.65770285586083921</v>
      </c>
      <c r="IY77" s="4">
        <f>'76'!IY1</f>
        <v>0.64728219594228054</v>
      </c>
      <c r="IZ77" s="4">
        <f>'76'!IZ1</f>
        <v>0.91771265771265775</v>
      </c>
      <c r="JA77" s="4">
        <f>'76'!JA1</f>
        <v>1.2151787383247787</v>
      </c>
      <c r="JB77" s="4">
        <f>'76'!JB1</f>
        <v>1.0977332759960223</v>
      </c>
      <c r="JC77" s="4">
        <f>'76'!JC1</f>
        <v>0.61933746629526121</v>
      </c>
      <c r="JD77" s="4">
        <f>'76'!JD1</f>
        <v>0.98466247008960672</v>
      </c>
      <c r="JE77" s="4">
        <f>'76'!JE1</f>
        <v>0.7391120354063363</v>
      </c>
      <c r="JF77" s="4">
        <f>'76'!JF1</f>
        <v>0.45954725563114318</v>
      </c>
      <c r="JG77" s="4">
        <f>'76'!JG1</f>
        <v>0.52651339575414846</v>
      </c>
      <c r="JH77" s="4">
        <f>'76'!JH1</f>
        <v>0.45545217371228036</v>
      </c>
      <c r="JI77" s="4">
        <f>'76'!JI1</f>
        <v>0.46987622607190294</v>
      </c>
      <c r="JJ77" s="4">
        <f>'76'!JJ1</f>
        <v>0.51739190103458155</v>
      </c>
      <c r="JK77" s="4">
        <f>'76'!JK1</f>
        <v>-9.1501435480950786</v>
      </c>
      <c r="JL77" s="4">
        <f>'76'!JL1</f>
        <v>3.7984304895614311</v>
      </c>
      <c r="JM77" s="4">
        <f>'76'!JM1</f>
        <v>7.1809511698880977</v>
      </c>
      <c r="JN77" s="4">
        <f>'76'!JN1</f>
        <v>2.4072234680999811</v>
      </c>
      <c r="JO77" s="4">
        <f>'76'!JO1</f>
        <v>4.2637112392789493</v>
      </c>
      <c r="JP77" s="4">
        <f>'76'!JP1</f>
        <v>7.9750109220659227E-2</v>
      </c>
      <c r="JQ77" s="4">
        <f>'76'!JQ1</f>
        <v>5.8312945131216723E-2</v>
      </c>
      <c r="JR77" s="4">
        <f>'76'!JR1</f>
        <v>8.5617097253326557E-3</v>
      </c>
      <c r="JS77" s="4">
        <f>'76'!JS1</f>
        <v>5.0123853705040709E-2</v>
      </c>
      <c r="JT77" s="4">
        <f>'76'!JT1</f>
        <v>1.5789587732371543E-2</v>
      </c>
      <c r="JU77" s="4">
        <f>'76'!JU1</f>
        <v>-4.4791197231641496E-2</v>
      </c>
      <c r="JV77" s="4">
        <f>'76'!JV1</f>
        <v>9.5077910650281219E-2</v>
      </c>
      <c r="JW77" s="4">
        <f>'76'!JW1</f>
        <v>6.6529501739377619E-2</v>
      </c>
      <c r="JX77" s="4">
        <f>'76'!JX1</f>
        <v>0.25413478666162126</v>
      </c>
      <c r="JY77" s="4">
        <f>'76'!JY1</f>
        <v>0.10958428079995336</v>
      </c>
      <c r="JZ77" s="4">
        <f>'76'!JZ1</f>
        <v>4</v>
      </c>
      <c r="KA77" s="4">
        <f>'76'!KA1</f>
        <v>4</v>
      </c>
      <c r="KB77" s="4">
        <f>'76'!KB1</f>
        <v>4</v>
      </c>
      <c r="KC77" s="4">
        <f>'76'!KC1</f>
        <v>4</v>
      </c>
      <c r="KD77" s="4">
        <f>'76'!KD1</f>
        <v>4</v>
      </c>
      <c r="KE77" s="4">
        <f>'76'!KE1</f>
        <v>0</v>
      </c>
      <c r="KF77" s="4">
        <f>'76'!KF1</f>
        <v>1</v>
      </c>
      <c r="KG77" s="4">
        <f>'76'!KG1</f>
        <v>2</v>
      </c>
      <c r="KH77" s="4">
        <f>'76'!KH1</f>
        <v>0</v>
      </c>
      <c r="KI77" s="4">
        <f>'76'!KI1</f>
        <v>1</v>
      </c>
      <c r="KJ77" s="4">
        <f>'76'!KJ1</f>
        <v>1</v>
      </c>
      <c r="KK77" s="4">
        <f>'76'!KK1</f>
        <v>1</v>
      </c>
      <c r="KL77" s="4">
        <f>'76'!KL1</f>
        <v>1</v>
      </c>
      <c r="KM77" s="4">
        <f>'76'!KM1</f>
        <v>1</v>
      </c>
      <c r="KN77" s="4">
        <f>'76'!KN1</f>
        <v>1</v>
      </c>
      <c r="KO77" s="4">
        <f>'76'!KO1</f>
        <v>0</v>
      </c>
      <c r="KP77" s="4">
        <f>'76'!KP1</f>
        <v>3</v>
      </c>
      <c r="KQ77" s="4">
        <f>'76'!KQ1</f>
        <v>2</v>
      </c>
      <c r="KR77" s="4">
        <f>'76'!KR1</f>
        <v>4</v>
      </c>
      <c r="KS77" s="4">
        <f>'76'!KS1</f>
        <v>4</v>
      </c>
      <c r="KT77" s="4">
        <f>'76'!KT1</f>
        <v>2</v>
      </c>
      <c r="KU77" s="4">
        <f>'76'!KU1</f>
        <v>2.5</v>
      </c>
      <c r="KV77" s="4">
        <f>'76'!KV1</f>
        <v>3</v>
      </c>
      <c r="KW77" s="4">
        <f>'76'!KW1</f>
        <v>2</v>
      </c>
      <c r="KX77" s="4">
        <f>'76'!KX1</f>
        <v>2.5</v>
      </c>
      <c r="KY77" s="4">
        <f>'76'!KY1</f>
        <v>0.5</v>
      </c>
      <c r="KZ77" s="4">
        <f>'76'!KZ1</f>
        <v>2</v>
      </c>
      <c r="LA77" s="4">
        <f>'76'!LA1</f>
        <v>1.5</v>
      </c>
      <c r="LB77" s="4">
        <f>'76'!LB1</f>
        <v>2.5</v>
      </c>
      <c r="LC77" s="4">
        <f>'76'!LC1</f>
        <v>2.5</v>
      </c>
      <c r="LD77" s="4">
        <f>'76'!LD1</f>
        <v>1.25</v>
      </c>
      <c r="LE77" s="4">
        <f>'76'!LE1</f>
        <v>2.25</v>
      </c>
      <c r="LF77" s="4">
        <f>'76'!LF1</f>
        <v>2.25</v>
      </c>
      <c r="LG77" s="4">
        <f>'76'!LG1</f>
        <v>2.25</v>
      </c>
      <c r="LH77" s="4">
        <f>'76'!LH1</f>
        <v>2.5</v>
      </c>
      <c r="LI77" s="4">
        <f>'76'!LI1</f>
        <v>0.91788868787911038</v>
      </c>
      <c r="LJ77" s="4">
        <f>'76'!LJ1</f>
        <v>0.86356244256843862</v>
      </c>
      <c r="LK77" s="4">
        <f>'76'!LK1</f>
        <v>0.67688418933679506</v>
      </c>
      <c r="LL77" s="4">
        <f>'76'!LL1</f>
        <v>0.65769344581730471</v>
      </c>
      <c r="LM77" s="4">
        <f>'76'!LM1</f>
        <v>0.71016140332324285</v>
      </c>
      <c r="LN77" s="4">
        <f>'76'!LN1</f>
        <v>0.32573362953081109</v>
      </c>
      <c r="LO77" s="4">
        <f>'76'!LO1</f>
        <v>0.15575787164765856</v>
      </c>
      <c r="LP77" s="4">
        <f>'76'!LP1</f>
        <v>8.9623609894191283E-2</v>
      </c>
      <c r="LQ77" s="4">
        <f>'76'!LQ1</f>
        <v>0.17538594532543303</v>
      </c>
      <c r="LR77" s="4">
        <f>'76'!LR1</f>
        <v>0.11921173211495792</v>
      </c>
      <c r="LS77" s="4">
        <f>'76'!LS1</f>
        <v>0.63274229861156572</v>
      </c>
      <c r="LT77" s="4">
        <f>'76'!LT1</f>
        <v>0.64662375403565486</v>
      </c>
      <c r="LU77" s="4">
        <f>'76'!LU1</f>
        <v>0.54324433003178418</v>
      </c>
      <c r="LV77" s="4">
        <f>'76'!LV1</f>
        <v>0.41477827992931765</v>
      </c>
      <c r="LW77" s="4">
        <f>'76'!LW1</f>
        <v>0.52001868362317827</v>
      </c>
      <c r="LX77" s="4">
        <f>'76'!LX1</f>
        <v>1.076713626531606</v>
      </c>
      <c r="LY77" s="4">
        <f>'76'!LY1</f>
        <v>0.73144834396781711</v>
      </c>
      <c r="LZ77" s="4">
        <f>'76'!LZ1</f>
        <v>3.8154137307581826E-2</v>
      </c>
      <c r="MA77" s="4">
        <f>'76'!MA1</f>
        <v>0.7030369914471869</v>
      </c>
      <c r="MB77" s="4">
        <f>'76'!MB1</f>
        <v>0.14958211566740504</v>
      </c>
      <c r="MC77" s="4">
        <f>'76'!MC1</f>
        <v>0.76291852709592167</v>
      </c>
      <c r="MD77" s="4">
        <f>'76'!MD1</f>
        <v>0.55450182046685426</v>
      </c>
      <c r="ME77" s="4">
        <f>'76'!ME1</f>
        <v>0.20385648623500405</v>
      </c>
      <c r="MF77" s="4">
        <f>'76'!MF1</f>
        <v>0.49557449250846614</v>
      </c>
      <c r="MG77" s="4">
        <f>'76'!MG1</f>
        <v>0.26375824975554346</v>
      </c>
      <c r="MH77" s="4">
        <f>'76'!MH1</f>
        <v>0.91788868787911038</v>
      </c>
      <c r="MI77" s="4">
        <f>'76'!MI1</f>
        <v>0.86356244256843862</v>
      </c>
      <c r="MJ77" s="4">
        <f>'76'!MJ1</f>
        <v>0.67688418933679506</v>
      </c>
      <c r="MK77" s="4">
        <f>'76'!MK1</f>
        <v>0.65769344581730471</v>
      </c>
      <c r="ML77" s="4">
        <f>'76'!ML1</f>
        <v>0.71016140332324285</v>
      </c>
      <c r="MM77" s="4">
        <f>'76'!MM1</f>
        <v>0.91909451126228636</v>
      </c>
      <c r="MN77" s="4">
        <f>'76'!MN1</f>
        <v>1.0530267915082969</v>
      </c>
      <c r="MO77" s="4">
        <f>'76'!MO1</f>
        <v>0.91090434742456072</v>
      </c>
      <c r="MP77" s="4">
        <f>'76'!MP1</f>
        <v>0.93975245214380587</v>
      </c>
      <c r="MQ77" s="4">
        <f>'76'!MQ1</f>
        <v>1.0347838020691631</v>
      </c>
      <c r="MR77" s="4">
        <f>'76'!MR1</f>
        <v>0.85320110448208331</v>
      </c>
      <c r="MS77" s="4">
        <f>'76'!MS1</f>
        <v>1.1385830958170995</v>
      </c>
      <c r="MT77" s="4">
        <f>'76'!MT1</f>
        <v>0.838305286418494</v>
      </c>
      <c r="MU77" s="4">
        <f>'76'!MU1</f>
        <v>0.88848452850112192</v>
      </c>
      <c r="MV77" s="4">
        <f>'76'!MV1</f>
        <v>1.0723367731890856</v>
      </c>
      <c r="MW77" s="4">
        <f>'76'!MW1</f>
        <v>0.55599688539436154</v>
      </c>
      <c r="MX77" s="4">
        <f>'76'!MX1</f>
        <v>0.46678519689187409</v>
      </c>
      <c r="MY77" s="4">
        <f>'76'!MY1</f>
        <v>0.40209963600635923</v>
      </c>
      <c r="MZ77" s="4">
        <f>'76'!MZ1</f>
        <v>0.45332718527358867</v>
      </c>
      <c r="NA77" s="4">
        <f>'76'!NA1</f>
        <v>0.6761693121693122</v>
      </c>
      <c r="NB77" s="4">
        <f>'76'!NB1</f>
        <v>0.26294697447289683</v>
      </c>
      <c r="NC77" s="4">
        <f>'76'!NC1</f>
        <v>0.26217037307084701</v>
      </c>
      <c r="ND77" s="4">
        <f>'76'!ND1</f>
        <v>0.27446513580520726</v>
      </c>
      <c r="NE77" s="4">
        <f>'76'!NE1</f>
        <v>0.36197447975887526</v>
      </c>
      <c r="NF77" s="4">
        <f>'76'!NF1</f>
        <v>0.34200582173309785</v>
      </c>
      <c r="NG77" s="4">
        <f>'76'!NG1</f>
        <v>4.7506199588668932E-2</v>
      </c>
      <c r="NH77" s="4">
        <f>'76'!NH1</f>
        <v>4.1372692893830783E-2</v>
      </c>
      <c r="NI77" s="4">
        <f>'76'!NI1</f>
        <v>5.0471721833042577E-2</v>
      </c>
      <c r="NJ77" s="4">
        <f>'76'!NJ1</f>
        <v>0.30180644461321471</v>
      </c>
      <c r="NK77" s="4">
        <f>'76'!NK1</f>
        <v>9.2796092796092796E-4</v>
      </c>
      <c r="NL77" s="4">
        <f>'76'!NL1</f>
        <v>0.32573362953081103</v>
      </c>
      <c r="NM77" s="4">
        <f>'76'!NM1</f>
        <v>0.15575787164765859</v>
      </c>
      <c r="NN77" s="4">
        <f>'76'!NN1</f>
        <v>8.962360989419127E-2</v>
      </c>
      <c r="NO77" s="4">
        <f>'76'!NO1</f>
        <v>0.175385945325433</v>
      </c>
      <c r="NP77" s="4">
        <f>'76'!NP1</f>
        <v>0.11921173211495793</v>
      </c>
      <c r="NQ77" s="4">
        <f>'76'!NQ1</f>
        <v>0.55526647651773542</v>
      </c>
      <c r="NR77" s="4">
        <f>'76'!NR1</f>
        <v>0.36437320088051023</v>
      </c>
      <c r="NS77" s="4">
        <f>'76'!NS1</f>
        <v>0.26308114234433566</v>
      </c>
      <c r="NT77" s="4">
        <f>'76'!NT1</f>
        <v>0.25891287837691224</v>
      </c>
      <c r="NU77" s="4">
        <f>'76'!NU1</f>
        <v>0.36708506308506311</v>
      </c>
      <c r="NV77" s="4">
        <f>'76'!NV1</f>
        <v>0.46496426543588559</v>
      </c>
      <c r="NW77" s="4">
        <f>'76'!NW1</f>
        <v>-0.12707905248265827</v>
      </c>
      <c r="NX77" s="4">
        <f>'76'!NX1</f>
        <v>-0.56694877981206571</v>
      </c>
      <c r="NY77" s="4">
        <f>'76'!NY1</f>
        <v>-0.5181909780254409</v>
      </c>
      <c r="NZ77" s="4">
        <f>'76'!NZ1</f>
        <v>-8.1049774038912989E-2</v>
      </c>
      <c r="OA77" s="4">
        <f>'76'!OA1</f>
        <v>0.64919846497403821</v>
      </c>
      <c r="OB77" s="4">
        <f>'76'!OB1</f>
        <v>0.63385375310861303</v>
      </c>
      <c r="OC77" s="4">
        <f>'76'!OC1</f>
        <v>0.56327584481949222</v>
      </c>
      <c r="OD77" s="4">
        <f>'76'!OD1</f>
        <v>0.42613353064830733</v>
      </c>
      <c r="OE77" s="4">
        <f>'76'!OE1</f>
        <v>0.51069252197613024</v>
      </c>
      <c r="OF77" s="4">
        <f>'76'!OF1</f>
        <v>0.70634570984699674</v>
      </c>
      <c r="OG77" s="4">
        <f>'76'!OG1</f>
        <v>0.60193506776851913</v>
      </c>
      <c r="OH77" s="4">
        <f>'76'!OH1</f>
        <v>0.61836991602034441</v>
      </c>
      <c r="OI77" s="4">
        <f>'76'!OI1</f>
        <v>0.45345295952800357</v>
      </c>
      <c r="OJ77" s="4">
        <f>'76'!OJ1</f>
        <v>0.4935258176200138</v>
      </c>
      <c r="OK77" s="4">
        <f>'76'!OK1</f>
        <v>1.0118506082405574</v>
      </c>
      <c r="OL77" s="4">
        <f>'76'!OL1</f>
        <v>1.4101256042948052</v>
      </c>
      <c r="OM77" s="4">
        <f>'76'!OM1</f>
        <v>0.66039089238504467</v>
      </c>
      <c r="ON77" s="4">
        <f>'76'!ON1</f>
        <v>0.9216872403908033</v>
      </c>
      <c r="OO77" s="4">
        <f>'76'!OO1</f>
        <v>1.2179275327130563</v>
      </c>
      <c r="OP77" s="4">
        <f>'76'!OP1</f>
        <v>1.8831135726368966</v>
      </c>
      <c r="OQ77" s="4">
        <f>'76'!OQ1</f>
        <v>1.0771749129674055</v>
      </c>
      <c r="OR77" s="4">
        <f>'76'!OR1</f>
        <v>0.11678907623875039</v>
      </c>
      <c r="OS77" s="4">
        <f>'76'!OS1</f>
        <v>2.1026760777941402</v>
      </c>
      <c r="OT77" s="4">
        <f>'76'!OT1</f>
        <v>0.31107016498021939</v>
      </c>
      <c r="OU77" s="4">
        <f>'76'!OU1</f>
        <v>5.7177306890943358</v>
      </c>
      <c r="OV77" s="4">
        <f>'76'!OV1</f>
        <v>6.7904324094665407</v>
      </c>
      <c r="OW77" s="4">
        <f>'76'!OW1</f>
        <v>3.2669268853179232</v>
      </c>
      <c r="OX77" s="4">
        <f>'76'!OX1</f>
        <v>3.3435344553152655</v>
      </c>
      <c r="OY77" s="4">
        <f>'76'!OY1</f>
        <v>4.8086294510730969</v>
      </c>
      <c r="OZ77" s="4">
        <f>'76'!OZ1</f>
        <v>1.237001980433138</v>
      </c>
      <c r="PA77" s="4">
        <f>'76'!PA1</f>
        <v>0.96279337850310964</v>
      </c>
      <c r="PB77" s="4">
        <f>'76'!PB1</f>
        <v>4.3443461932137391E-2</v>
      </c>
      <c r="PC77" s="4">
        <f>'76'!PC1</f>
        <v>0.82585092082537226</v>
      </c>
      <c r="PD77" s="4">
        <f>'76'!PD1</f>
        <v>0.19348143796483339</v>
      </c>
      <c r="PE77" s="4">
        <f>'76'!PE1</f>
        <v>1.95498543901286</v>
      </c>
      <c r="PF77" s="4">
        <f>'76'!PF1</f>
        <v>1.4889545465878775</v>
      </c>
      <c r="PG77" s="4">
        <f>'76'!PG1</f>
        <v>7.997039183012844E-2</v>
      </c>
      <c r="PH77" s="4">
        <f>'76'!PH1</f>
        <v>1.991065976179142</v>
      </c>
      <c r="PI77" s="4">
        <f>'76'!PI1</f>
        <v>0.37206632003444717</v>
      </c>
      <c r="PJ77" s="4">
        <f>'76'!PJ1</f>
        <v>1.5924232680502777</v>
      </c>
      <c r="PK77" s="4">
        <f>'76'!PK1</f>
        <v>1.8375124544731445</v>
      </c>
      <c r="PL77" s="4">
        <f>'76'!PL1</f>
        <v>1.0237112488928255</v>
      </c>
      <c r="PM77" s="4">
        <f>'76'!PM1</f>
        <v>1.2498185899491503</v>
      </c>
      <c r="PN77" s="4">
        <f>'76'!PN1</f>
        <v>4.7035051033109285</v>
      </c>
      <c r="PO77" s="12">
        <f>'76'!PO1</f>
        <v>0.66999483226324941</v>
      </c>
      <c r="PP77" s="4">
        <f>'76'!PP1</f>
        <v>0.701408673642263</v>
      </c>
      <c r="PQ77" s="4">
        <f>'76'!PQ1</f>
        <v>0.57914398859048843</v>
      </c>
      <c r="PR77" s="4">
        <f>'76'!PR1</f>
        <v>0.61727143101012516</v>
      </c>
      <c r="PS77" s="4">
        <f>'76'!PS1</f>
        <v>0.69823204822003471</v>
      </c>
      <c r="PT77" s="4">
        <f>'76'!PT1</f>
        <v>0.27618107829132438</v>
      </c>
      <c r="PU77" s="4">
        <f>'76'!PU1</f>
        <v>0.12841211168304903</v>
      </c>
      <c r="PV77" s="4">
        <f>'76'!PV1</f>
        <v>5.8035062074709286E-2</v>
      </c>
      <c r="PW77" s="4">
        <f>'76'!PW1</f>
        <v>0.18198466027487009</v>
      </c>
      <c r="PX77" s="4">
        <f>'76'!PX1</f>
        <v>0.10071587585566759</v>
      </c>
      <c r="PY77" s="4">
        <f>'76'!PY1</f>
        <v>0.78913159435386415</v>
      </c>
      <c r="PZ77" s="4">
        <f>'76'!PZ1</f>
        <v>0.88197147505731233</v>
      </c>
      <c r="QA77" s="4">
        <f>'76'!QA1</f>
        <v>0.61401221774162706</v>
      </c>
      <c r="QB77" s="4">
        <f>'76'!QB1</f>
        <v>0.60042457685570472</v>
      </c>
      <c r="QC77" s="4">
        <f>'76'!QC1</f>
        <v>0.74071529076973341</v>
      </c>
      <c r="QD77" s="4">
        <f>'76'!QD1</f>
        <v>3.3014033887870342</v>
      </c>
      <c r="QE77" s="4">
        <f>'76'!QE1</f>
        <v>3.4959498039311372</v>
      </c>
      <c r="QF77" s="4">
        <f>'76'!QF1</f>
        <v>1.4456636062484325</v>
      </c>
      <c r="QG77" s="4">
        <f>'76'!QG1</f>
        <v>2.2498896262469534</v>
      </c>
      <c r="QH77" s="4">
        <f>'76'!QH1</f>
        <v>2.4008929498642053</v>
      </c>
      <c r="QI77" s="4">
        <f>'76'!QI1</f>
        <v>1.6450718763317358</v>
      </c>
      <c r="QJ77" s="4">
        <f>'76'!QJ1</f>
        <v>1.6898488573941435</v>
      </c>
      <c r="QK77" s="4">
        <f>'76'!QK1</f>
        <v>0.76939653953863363</v>
      </c>
      <c r="QL77" s="4">
        <f>'76'!QL1</f>
        <v>1.1510295176008503</v>
      </c>
      <c r="QM77" s="4">
        <f>'76'!QM1</f>
        <v>1.2120423033294585</v>
      </c>
    </row>
    <row r="78" spans="1:455" x14ac:dyDescent="0.25">
      <c r="C78" s="4"/>
      <c r="N78">
        <f>IFERROR('77'!N1,0)</f>
        <v>-33262</v>
      </c>
      <c r="O78" s="4">
        <f>'77'!O1</f>
        <v>15216</v>
      </c>
      <c r="P78" s="4">
        <f>'77'!P1</f>
        <v>-42495</v>
      </c>
      <c r="Q78" s="4">
        <f>'77'!Q1</f>
        <v>53997</v>
      </c>
      <c r="R78" s="4">
        <f>'77'!R1</f>
        <v>104774</v>
      </c>
      <c r="S78" s="4">
        <f>'77'!S1</f>
        <v>-40979</v>
      </c>
      <c r="T78" s="4">
        <f>'77'!T1</f>
        <v>20630</v>
      </c>
      <c r="U78" s="4">
        <f>'77'!U1</f>
        <v>-51619</v>
      </c>
      <c r="V78" s="4">
        <f>'77'!V1</f>
        <v>68652</v>
      </c>
      <c r="W78" s="4">
        <f>'77'!W1</f>
        <v>131033</v>
      </c>
      <c r="X78" s="7">
        <f>'77'!X1</f>
        <v>-0.17589296066676216</v>
      </c>
      <c r="Y78" s="7">
        <f>'77'!Y1</f>
        <v>-2.4439091901099195E-2</v>
      </c>
      <c r="Z78" s="7">
        <f>'77'!Z1</f>
        <v>-6.4392577617373464E-2</v>
      </c>
      <c r="AA78" s="7">
        <f>'77'!AA1</f>
        <v>-0.16644115598117903</v>
      </c>
      <c r="AB78" s="7">
        <f>'77'!AB1</f>
        <v>-0.38286957190407661</v>
      </c>
      <c r="AC78" s="7">
        <f>'77'!AC1</f>
        <v>-0.24730444848685298</v>
      </c>
      <c r="AD78" s="7">
        <f>'77'!AD1</f>
        <v>9.3389305714357256E-3</v>
      </c>
      <c r="AE78" s="7">
        <f>'77'!AE1</f>
        <v>-0.18526803927434929</v>
      </c>
      <c r="AF78" s="7">
        <f>'77'!AF1</f>
        <v>-0.13786394049793621</v>
      </c>
      <c r="AG78" s="7">
        <f>'77'!AG1</f>
        <v>3.1687031993136591E-2</v>
      </c>
      <c r="AH78" s="7">
        <f>'77'!AH1</f>
        <v>-8.129368957112959E-2</v>
      </c>
      <c r="AI78" s="7">
        <f>'77'!AI1</f>
        <v>-0.16200232455613001</v>
      </c>
      <c r="AJ78" s="4">
        <f>'77'!AJ1</f>
        <v>231528</v>
      </c>
      <c r="AK78" s="4">
        <f>'77'!AK1</f>
        <v>294060</v>
      </c>
      <c r="AL78" s="4">
        <f>'77'!AL1</f>
        <v>266771</v>
      </c>
      <c r="AM78" s="4">
        <f>'77'!AM1</f>
        <v>391588</v>
      </c>
      <c r="AN78" s="4">
        <f>'77'!AN1</f>
        <v>465991</v>
      </c>
      <c r="AO78" s="4">
        <f>'77'!AO1</f>
        <v>1.2915044465390764</v>
      </c>
      <c r="AP78" s="4">
        <f>'77'!AP1</f>
        <v>1.5266465494620833</v>
      </c>
      <c r="AQ78" s="4">
        <f>'77'!AQ1</f>
        <v>0.86815751621570281</v>
      </c>
      <c r="AR78" s="4">
        <f>'77'!AR1</f>
        <v>1.2394555250968902</v>
      </c>
      <c r="AS78" s="4">
        <f>'77'!AS1</f>
        <v>1.6285976941050293</v>
      </c>
      <c r="AT78" s="4">
        <f>'77'!AT1</f>
        <v>3.5955493627310355</v>
      </c>
      <c r="AU78" s="4">
        <f>'77'!AU1</f>
        <v>3.1807006035161374</v>
      </c>
      <c r="AV78" s="4">
        <f>'77'!AV1</f>
        <v>2.1531377497941939</v>
      </c>
      <c r="AW78" s="4">
        <f>'77'!AW1</f>
        <v>2.5921164571320539</v>
      </c>
      <c r="AX78" s="4">
        <f>'77'!AX1</f>
        <v>3.0832190600222162</v>
      </c>
      <c r="AY78" s="4">
        <f>'77'!AY1</f>
        <v>4.7233719929511082</v>
      </c>
      <c r="AZ78" s="4">
        <f>'77'!AZ1</f>
        <v>4.1590921018105487</v>
      </c>
      <c r="BA78" s="4">
        <f>'77'!BA1</f>
        <v>2.9775467925927934</v>
      </c>
      <c r="BB78" s="4">
        <f>'77'!BB1</f>
        <v>3.6375082711031288</v>
      </c>
      <c r="BC78" s="4">
        <f>'77'!BC1</f>
        <v>3.8378519171103536</v>
      </c>
      <c r="BD78" s="4">
        <f>'77'!BD1</f>
        <v>181708</v>
      </c>
      <c r="BE78" s="4">
        <f>'77'!BE1</f>
        <v>240786</v>
      </c>
      <c r="BF78" s="4">
        <f>'77'!BF1</f>
        <v>218600</v>
      </c>
      <c r="BG78" s="4">
        <f>'77'!BG1</f>
        <v>279022</v>
      </c>
      <c r="BH78" s="4">
        <f>'77'!BH1</f>
        <v>370439</v>
      </c>
      <c r="BI78" s="4">
        <f>'77'!BI1</f>
        <v>3.0582252845224205</v>
      </c>
      <c r="BJ78" s="4">
        <f>'77'!BJ1</f>
        <v>3.1696485676077515</v>
      </c>
      <c r="BK78" s="4">
        <f>'77'!BK1</f>
        <v>3.8600548947849953</v>
      </c>
      <c r="BL78" s="4">
        <f>'77'!BL1</f>
        <v>3.5851079843166489</v>
      </c>
      <c r="BM78" s="4">
        <f>'77'!BM1</f>
        <v>2.7863399911996307</v>
      </c>
      <c r="BN78" s="4">
        <f>'77'!BN1</f>
        <v>119.35026560902926</v>
      </c>
      <c r="BO78" s="4">
        <f>'77'!BO1</f>
        <v>115.1547221133978</v>
      </c>
      <c r="BP78" s="4">
        <f>'77'!BP1</f>
        <v>94.558240737229326</v>
      </c>
      <c r="BQ78" s="4">
        <f>'77'!BQ1</f>
        <v>101.81004354589113</v>
      </c>
      <c r="BR78" s="4">
        <f>'77'!BR1</f>
        <v>130.99621767365616</v>
      </c>
      <c r="BS78" s="4">
        <f>'77'!BS1</f>
        <v>-6.8819971902615046E-2</v>
      </c>
      <c r="BT78" s="4">
        <f>'77'!BT1</f>
        <v>2.5944795694964499E-2</v>
      </c>
      <c r="BU78" s="4">
        <f>'77'!BU1</f>
        <v>-7.068739520400287E-2</v>
      </c>
      <c r="BV78" s="4">
        <f>'77'!BV1</f>
        <v>8.4036399120370156E-2</v>
      </c>
      <c r="BW78" s="4">
        <f>'77'!BW1</f>
        <v>0.13592132250017189</v>
      </c>
      <c r="BX78" s="4">
        <f>'77'!BX1</f>
        <v>-8.4786652293826648E-2</v>
      </c>
      <c r="BY78" s="4">
        <f>'77'!BY1</f>
        <v>3.5176204993895746E-2</v>
      </c>
      <c r="BZ78" s="4">
        <f>'77'!BZ1</f>
        <v>-8.5864517073430388E-2</v>
      </c>
      <c r="CA78" s="4">
        <f>'77'!CA1</f>
        <v>0.10684421120454195</v>
      </c>
      <c r="CB78" s="4">
        <f>'77'!CB1</f>
        <v>0.16998662503259418</v>
      </c>
      <c r="CC78" s="4">
        <f>'77'!CC1</f>
        <v>-7.7871241580649009E-2</v>
      </c>
      <c r="CD78" s="4">
        <f>'77'!CD1</f>
        <v>3.071178435547841E-2</v>
      </c>
      <c r="CE78" s="4">
        <f>'77'!CE1</f>
        <v>-8.8489217621629729E-2</v>
      </c>
      <c r="CF78" s="4">
        <f>'77'!CF1</f>
        <v>0.10329965067473725</v>
      </c>
      <c r="CG78" s="4">
        <f>'77'!CG1</f>
        <v>0.16796761652839565</v>
      </c>
      <c r="CH78" s="4">
        <f>'77'!CH1</f>
        <v>-5.9855606581921308E-2</v>
      </c>
      <c r="CI78" s="4">
        <f>'77'!CI1</f>
        <v>1.9936924058610573E-2</v>
      </c>
      <c r="CJ78" s="4">
        <f>'77'!CJ1</f>
        <v>-5.036098259319656E-2</v>
      </c>
      <c r="CK78" s="4">
        <f>'77'!CK1</f>
        <v>5.3979510638553108E-2</v>
      </c>
      <c r="CL78" s="4">
        <f>'77'!CL1</f>
        <v>0.10150857078637317</v>
      </c>
      <c r="CM78" s="4">
        <f>'77'!CM1</f>
        <v>1.0598556065819214</v>
      </c>
      <c r="CN78" s="4">
        <f>'77'!CN1</f>
        <v>0.98006307594138942</v>
      </c>
      <c r="CO78" s="4">
        <f>'77'!CO1</f>
        <v>1.0503609825931965</v>
      </c>
      <c r="CP78" s="4">
        <f>'77'!CP1</f>
        <v>0.94602048936144689</v>
      </c>
      <c r="CQ78" s="4">
        <f>'77'!CQ1</f>
        <v>0.89849142921362679</v>
      </c>
      <c r="CR78" s="4">
        <f>'77'!CR1</f>
        <v>-5.4916878412492424E-2</v>
      </c>
      <c r="CS78" s="4">
        <f>'77'!CS1</f>
        <v>1.974470470532819E-2</v>
      </c>
      <c r="CT78" s="4">
        <f>'77'!CT1</f>
        <v>-4.7087750868732715E-2</v>
      </c>
      <c r="CU78" s="4">
        <f>'77'!CU1</f>
        <v>5.7014251187070986E-2</v>
      </c>
      <c r="CV78" s="4">
        <f>'77'!CV1</f>
        <v>0.11131651696829455</v>
      </c>
      <c r="CW78" s="4">
        <f>'77'!CW1</f>
        <v>1.1497665103172026</v>
      </c>
      <c r="CX78" s="4">
        <f>'77'!CX1</f>
        <v>1.3013439595141147</v>
      </c>
      <c r="CY78" s="4">
        <f>'77'!CY1</f>
        <v>1.403614297500865</v>
      </c>
      <c r="CZ78" s="4">
        <f>'77'!CZ1</f>
        <v>1.5568203217527854</v>
      </c>
      <c r="DA78" s="4">
        <f>'77'!DA1</f>
        <v>1.3390132621039563</v>
      </c>
      <c r="DB78" s="4">
        <f>'77'!DB1</f>
        <v>317.45575882124297</v>
      </c>
      <c r="DC78" s="4">
        <f>'77'!DC1</f>
        <v>280.47926709267603</v>
      </c>
      <c r="DD78" s="4">
        <f>'77'!DD1</f>
        <v>260.04294815882287</v>
      </c>
      <c r="DE78" s="4">
        <f>'77'!DE1</f>
        <v>234.45223247667755</v>
      </c>
      <c r="DF78" s="4">
        <f>'77'!DF1</f>
        <v>272.58878633247076</v>
      </c>
      <c r="DG78" s="4">
        <f>'77'!DG1</f>
        <v>10.096366279069768</v>
      </c>
      <c r="DH78" s="4">
        <f>'77'!DH1</f>
        <v>10.234360961742185</v>
      </c>
      <c r="DI78" s="4">
        <f>'77'!DI1</f>
        <v>9.2592860826721974</v>
      </c>
      <c r="DJ78" s="4">
        <f>'77'!DJ1</f>
        <v>9.0451750578703702</v>
      </c>
      <c r="DK78" s="4">
        <f>'77'!DK1</f>
        <v>10.47823482833533</v>
      </c>
      <c r="DL78" s="4">
        <f>'77'!DL1</f>
        <v>36.151620287059295</v>
      </c>
      <c r="DM78" s="4">
        <f>'77'!DM1</f>
        <v>35.664171057131291</v>
      </c>
      <c r="DN78" s="4">
        <f>'77'!DN1</f>
        <v>39.419885803405514</v>
      </c>
      <c r="DO78" s="4">
        <f>'77'!DO1</f>
        <v>40.353005626177122</v>
      </c>
      <c r="DP78" s="4">
        <f>'77'!DP1</f>
        <v>34.834111468180112</v>
      </c>
      <c r="DQ78" s="4">
        <f>'77'!DQ1</f>
        <v>4.9421390583589764</v>
      </c>
      <c r="DR78" s="4">
        <f>'77'!DR1</f>
        <v>6.0537391331937309</v>
      </c>
      <c r="DS78" s="4">
        <f>'77'!DS1</f>
        <v>5.940510972029597</v>
      </c>
      <c r="DT78" s="4">
        <f>'77'!DT1</f>
        <v>6.9904820472683058</v>
      </c>
      <c r="DU78" s="4">
        <f>'77'!DU1</f>
        <v>5.4359302503173073</v>
      </c>
      <c r="DV78" s="4">
        <f>'77'!DV1</f>
        <v>73.854660034838687</v>
      </c>
      <c r="DW78" s="4">
        <f>'77'!DW1</f>
        <v>60.293314919805503</v>
      </c>
      <c r="DX78" s="4">
        <f>'77'!DX1</f>
        <v>61.442526024877694</v>
      </c>
      <c r="DY78" s="4">
        <f>'77'!DY1</f>
        <v>52.213852711721401</v>
      </c>
      <c r="DZ78" s="4">
        <f>'77'!DZ1</f>
        <v>67.145821081625201</v>
      </c>
      <c r="EA78" s="4">
        <f>'77'!EA1</f>
        <v>11.329799380198988</v>
      </c>
      <c r="EB78" s="4">
        <f>'77'!EB1</f>
        <v>9.7794392762871283</v>
      </c>
      <c r="EC78" s="4">
        <f>'77'!EC1</f>
        <v>7.5366243602683074</v>
      </c>
      <c r="ED78" s="4">
        <f>'77'!ED1</f>
        <v>9.1311261421620973</v>
      </c>
      <c r="EE78" s="4">
        <f>'77'!EE1</f>
        <v>7.6358545282376786</v>
      </c>
      <c r="EF78" s="4">
        <f>'77'!EF1</f>
        <v>32.215927904064039</v>
      </c>
      <c r="EG78" s="4">
        <f>'77'!EG1</f>
        <v>37.323203272506667</v>
      </c>
      <c r="EH78" s="4">
        <f>'77'!EH1</f>
        <v>48.430170133490087</v>
      </c>
      <c r="EI78" s="4">
        <f>'77'!EI1</f>
        <v>39.973163694962835</v>
      </c>
      <c r="EJ78" s="4">
        <f>'77'!EJ1</f>
        <v>47.800805875781968</v>
      </c>
      <c r="EK78" s="4">
        <f>'77'!EK1</f>
        <v>0.11623379176072118</v>
      </c>
      <c r="EL78" s="4">
        <f>'77'!EL1</f>
        <v>0.15521692277262839</v>
      </c>
      <c r="EM78" s="4">
        <f>'77'!EM1</f>
        <v>0.20117504591062732</v>
      </c>
      <c r="EN78" s="4">
        <f>'77'!EN1</f>
        <v>0.18647934846383821</v>
      </c>
      <c r="EO78" s="4">
        <f>'77'!EO1</f>
        <v>0.19078852632766985</v>
      </c>
      <c r="EP78" s="4">
        <f>'77'!EP1</f>
        <v>0.88376620823927887</v>
      </c>
      <c r="EQ78" s="4">
        <f>'77'!EQ1</f>
        <v>0.84478307722737167</v>
      </c>
      <c r="ER78" s="4">
        <f>'77'!ER1</f>
        <v>0.79882495408937271</v>
      </c>
      <c r="ES78" s="4">
        <f>'77'!ES1</f>
        <v>0.81352065153616182</v>
      </c>
      <c r="ET78" s="4">
        <f>'77'!ET1</f>
        <v>0.80921147367233015</v>
      </c>
      <c r="EU78" s="4">
        <f>'77'!EU1</f>
        <v>1.1315209731681108</v>
      </c>
      <c r="EV78" s="4">
        <f>'77'!EV1</f>
        <v>1.1837358334426626</v>
      </c>
      <c r="EW78" s="4">
        <f>'77'!EW1</f>
        <v>1.251838709946109</v>
      </c>
      <c r="EX78" s="4">
        <f>'77'!EX1</f>
        <v>1.2292250947922605</v>
      </c>
      <c r="EY78" s="4">
        <f>'77'!EY1</f>
        <v>1.2357709109855317</v>
      </c>
      <c r="EZ78" s="4">
        <f>'77'!EZ1</f>
        <v>0.13152097316811076</v>
      </c>
      <c r="FA78" s="4">
        <f>'77'!FA1</f>
        <v>0.18373583344266264</v>
      </c>
      <c r="FB78" s="4">
        <f>'77'!FB1</f>
        <v>0.25183870994610891</v>
      </c>
      <c r="FC78" s="4">
        <f>'77'!FC1</f>
        <v>0.22922509479226053</v>
      </c>
      <c r="FD78" s="4">
        <f>'77'!FD1</f>
        <v>0.23577091098553163</v>
      </c>
      <c r="FE78" s="4">
        <f>'77'!FE1</f>
        <v>-1.7426395260790165E-2</v>
      </c>
      <c r="FF78" s="4">
        <f>'77'!FF1</f>
        <v>6.3833272184076736E-2</v>
      </c>
      <c r="FG78" s="4">
        <f>'77'!FG1</f>
        <v>1.2838621567013396E-3</v>
      </c>
      <c r="FH78" s="4">
        <f>'77'!FH1</f>
        <v>8.7065539171375148E-2</v>
      </c>
      <c r="FI78" s="4">
        <f>'77'!FI1</f>
        <v>0.1950667422780015</v>
      </c>
      <c r="FJ78" s="4">
        <f>'77'!FJ1</f>
        <v>-0.17410730179073658</v>
      </c>
      <c r="FK78" s="4">
        <f>'77'!FK1</f>
        <v>0.53514736738034296</v>
      </c>
      <c r="FL78" s="4">
        <f>'77'!FL1</f>
        <v>9.0788820902927073E-3</v>
      </c>
      <c r="FM78" s="4">
        <f>'77'!FM1</f>
        <v>0.72506488845861738</v>
      </c>
      <c r="FN78" s="4">
        <f>'77'!FN1</f>
        <v>1.3893233062256916</v>
      </c>
      <c r="FO78" s="4">
        <f>'77'!FO1</f>
        <v>-2.289876176719163E-2</v>
      </c>
      <c r="FP78" s="4">
        <f>'77'!FP1</f>
        <v>9.8325747560274096E-2</v>
      </c>
      <c r="FQ78" s="4">
        <f>'77'!FQ1</f>
        <v>2.2864139533721483E-3</v>
      </c>
      <c r="FR78" s="4">
        <f>'77'!FR1</f>
        <v>0.16620306778746638</v>
      </c>
      <c r="FS78" s="4">
        <f>'77'!FS1</f>
        <v>0.32756202156226205</v>
      </c>
      <c r="FT78">
        <f>IFERROR('77'!FT1,0)</f>
        <v>0</v>
      </c>
      <c r="FU78">
        <f>IFERROR('77'!FU1,0)</f>
        <v>0</v>
      </c>
      <c r="FV78">
        <f>IFERROR('77'!FV1,0)</f>
        <v>0</v>
      </c>
      <c r="FW78">
        <f>IFERROR('77'!FW1,0)</f>
        <v>0</v>
      </c>
      <c r="FX78">
        <f>IFERROR('77'!FX1,0)</f>
        <v>0</v>
      </c>
      <c r="FY78" s="4">
        <f>'77'!FY1</f>
        <v>0.37595873532801316</v>
      </c>
      <c r="FZ78" s="4">
        <f>'77'!FZ1</f>
        <v>0.41056411515560737</v>
      </c>
      <c r="GA78" s="4">
        <f>'77'!GA1</f>
        <v>0.36362547574055837</v>
      </c>
      <c r="GB78" s="4">
        <f>'77'!GB1</f>
        <v>0.43424642397473789</v>
      </c>
      <c r="GC78" s="4">
        <f>'77'!GC1</f>
        <v>0.48056348698762263</v>
      </c>
      <c r="GD78" s="4">
        <f>'77'!GD1</f>
        <v>-6.8819971902615046E-2</v>
      </c>
      <c r="GE78" s="4">
        <f>'77'!GE1</f>
        <v>2.5944795694964499E-2</v>
      </c>
      <c r="GF78" s="4">
        <f>'77'!GF1</f>
        <v>-7.068739520400287E-2</v>
      </c>
      <c r="GG78" s="4">
        <f>'77'!GG1</f>
        <v>8.4036399120370156E-2</v>
      </c>
      <c r="GH78" s="4">
        <f>'77'!GH1</f>
        <v>0.13592132250017189</v>
      </c>
      <c r="GI78" s="4">
        <f>'77'!GI1</f>
        <v>-8.4786652293826648E-2</v>
      </c>
      <c r="GJ78" s="4">
        <f>'77'!GJ1</f>
        <v>3.5176204993895746E-2</v>
      </c>
      <c r="GK78" s="4">
        <f>'77'!GK1</f>
        <v>-8.5864517073430388E-2</v>
      </c>
      <c r="GL78" s="4">
        <f>'77'!GL1</f>
        <v>0.10684421120454195</v>
      </c>
      <c r="GM78" s="4">
        <f>'77'!GM1</f>
        <v>0.16998662503259418</v>
      </c>
      <c r="GN78" s="4">
        <f>'77'!GN1</f>
        <v>0.15355489852457693</v>
      </c>
      <c r="GO78" s="4">
        <f>'77'!GO1</f>
        <v>0.12654567279820486</v>
      </c>
      <c r="GP78" s="4">
        <f>'77'!GP1</f>
        <v>0.12345301147100311</v>
      </c>
      <c r="GQ78" s="4">
        <f>'77'!GQ1</f>
        <v>0.11550355384775805</v>
      </c>
      <c r="GR78" s="4">
        <f>'77'!GR1</f>
        <v>9.6279008825402843E-2</v>
      </c>
      <c r="GS78" s="4">
        <f>'77'!GS1</f>
        <v>1.1497665103172026</v>
      </c>
      <c r="GT78" s="4">
        <f>'77'!GT1</f>
        <v>1.3013439595141147</v>
      </c>
      <c r="GU78" s="4">
        <f>'77'!GU1</f>
        <v>1.403614297500865</v>
      </c>
      <c r="GV78" s="4">
        <f>'77'!GV1</f>
        <v>1.5568203217527854</v>
      </c>
      <c r="GW78" s="4">
        <f>'77'!GW1</f>
        <v>1.3390132621039563</v>
      </c>
      <c r="GX78" s="4">
        <f>'77'!GX1</f>
        <v>1.1597998030286416</v>
      </c>
      <c r="GY78" s="4">
        <f>'77'!GY1</f>
        <v>1.7775326356065722</v>
      </c>
      <c r="GZ78" s="4">
        <f>'77'!GZ1</f>
        <v>1.3867235215447262</v>
      </c>
      <c r="HA78" s="4">
        <f>'77'!HA1</f>
        <v>2.3167166539826907</v>
      </c>
      <c r="HB78" s="4">
        <f>'77'!HB1</f>
        <v>2.3646102435904588</v>
      </c>
      <c r="HC78" s="4">
        <f>'77'!HC1</f>
        <v>0.11623379176072118</v>
      </c>
      <c r="HD78" s="4">
        <f>'77'!HD1</f>
        <v>0.15521692277262839</v>
      </c>
      <c r="HE78" s="4">
        <f>'77'!HE1</f>
        <v>0.20117504591062732</v>
      </c>
      <c r="HF78" s="4">
        <f>'77'!HF1</f>
        <v>0.18647934846383821</v>
      </c>
      <c r="HG78" s="4">
        <f>'77'!HG1</f>
        <v>0.19078852632766985</v>
      </c>
      <c r="HH78" s="4">
        <f>'77'!HH1</f>
        <v>-8.4786652293826648E-2</v>
      </c>
      <c r="HI78" s="4">
        <f>'77'!HI1</f>
        <v>3.5176204993895746E-2</v>
      </c>
      <c r="HJ78" s="4">
        <f>'77'!HJ1</f>
        <v>-8.5864517073430388E-2</v>
      </c>
      <c r="HK78" s="4">
        <f>'77'!HK1</f>
        <v>0.10684421120454195</v>
      </c>
      <c r="HL78" s="4">
        <f>'77'!HL1</f>
        <v>0.16998662503259418</v>
      </c>
      <c r="HM78" s="4">
        <f>'77'!HM1</f>
        <v>1.1914325735176974</v>
      </c>
      <c r="HN78" s="4">
        <f>'77'!HN1</f>
        <v>1.3486485380475928</v>
      </c>
      <c r="HO78" s="4">
        <f>'77'!HO1</f>
        <v>1.4531129401431879</v>
      </c>
      <c r="HP78" s="4">
        <f>'77'!HP1</f>
        <v>1.5725064314761814</v>
      </c>
      <c r="HQ78" s="4">
        <f>'77'!HQ1</f>
        <v>1.4304560072543955</v>
      </c>
      <c r="HR78" s="4">
        <f>'77'!HR1</f>
        <v>4.7233719929511082</v>
      </c>
      <c r="HS78" s="4">
        <f>'77'!HS1</f>
        <v>4.1590921018105487</v>
      </c>
      <c r="HT78" s="4">
        <f>'77'!HT1</f>
        <v>2.9775467925927934</v>
      </c>
      <c r="HU78" s="4">
        <f>'77'!HU1</f>
        <v>3.6375082711031288</v>
      </c>
      <c r="HV78" s="4">
        <f>'77'!HV1</f>
        <v>3.8378519171103536</v>
      </c>
      <c r="HW78" s="4">
        <f>'77'!HW1</f>
        <v>0.25422431235667753</v>
      </c>
      <c r="HX78" s="4">
        <f>'77'!HX1</f>
        <v>0.86930842607800085</v>
      </c>
      <c r="HY78" s="4">
        <f>'77'!HY1</f>
        <v>0.34753211374048742</v>
      </c>
      <c r="HZ78" s="4">
        <f>'77'!HZ1</f>
        <v>1.2963666465210752</v>
      </c>
      <c r="IA78" s="4">
        <f>'77'!IA1</f>
        <v>1.5197225495725024</v>
      </c>
      <c r="IB78" s="4">
        <f>'77'!IB1</f>
        <v>8.603350065862081</v>
      </c>
      <c r="IC78" s="4">
        <f>'77'!IC1</f>
        <v>6.4425964781228373</v>
      </c>
      <c r="ID78" s="4">
        <f>'77'!ID1</f>
        <v>4.9707954357532662</v>
      </c>
      <c r="IE78" s="4">
        <f>'77'!IE1</f>
        <v>5.3625240984468503</v>
      </c>
      <c r="IF78" s="4">
        <f>'77'!IF1</f>
        <v>5.2414053363070146</v>
      </c>
      <c r="IG78" s="4">
        <f>'77'!IG1</f>
        <v>0</v>
      </c>
      <c r="IH78" s="4">
        <f>'77'!IH1</f>
        <v>92.511210762331842</v>
      </c>
      <c r="II78" s="4">
        <f>'77'!II1</f>
        <v>-403.2734375</v>
      </c>
      <c r="IJ78" s="4">
        <f>'77'!IJ1</f>
        <v>184.54838709677421</v>
      </c>
      <c r="IK78" s="4">
        <f>'77'!IK1</f>
        <v>696.98404255319144</v>
      </c>
      <c r="IL78" s="4">
        <f>'77'!IL1</f>
        <v>-8.4786652293826648E-2</v>
      </c>
      <c r="IM78" s="4">
        <f>'77'!IM1</f>
        <v>3.5176204993895746E-2</v>
      </c>
      <c r="IN78" s="4">
        <f>'77'!IN1</f>
        <v>-8.5864517073430388E-2</v>
      </c>
      <c r="IO78" s="4">
        <f>'77'!IO1</f>
        <v>0.10684421120454195</v>
      </c>
      <c r="IP78" s="4">
        <f>'77'!IP1</f>
        <v>0.16998662503259418</v>
      </c>
      <c r="IQ78" s="4">
        <f>'77'!IQ1</f>
        <v>1.1914325735176974</v>
      </c>
      <c r="IR78" s="4">
        <f>'77'!IR1</f>
        <v>1.3486485380475928</v>
      </c>
      <c r="IS78" s="4">
        <f>'77'!IS1</f>
        <v>1.4531129401431879</v>
      </c>
      <c r="IT78" s="4">
        <f>'77'!IT1</f>
        <v>1.5725064314761814</v>
      </c>
      <c r="IU78" s="4">
        <f>'77'!IU1</f>
        <v>1.4304560072543955</v>
      </c>
      <c r="IV78" s="4">
        <f>'77'!IV1</f>
        <v>4.7233719929511082</v>
      </c>
      <c r="IW78" s="4">
        <f>'77'!IW1</f>
        <v>4.1590921018105487</v>
      </c>
      <c r="IX78" s="4">
        <f>'77'!IX1</f>
        <v>2.9775467925927934</v>
      </c>
      <c r="IY78" s="4">
        <f>'77'!IY1</f>
        <v>3.6375082711031288</v>
      </c>
      <c r="IZ78" s="4">
        <f>'77'!IZ1</f>
        <v>3.8378519171103536</v>
      </c>
      <c r="JA78" s="4">
        <f>'77'!JA1</f>
        <v>1.4613761513745862</v>
      </c>
      <c r="JB78" s="4">
        <f>'77'!JB1</f>
        <v>5.3334111783782578</v>
      </c>
      <c r="JC78" s="4">
        <f>'77'!JC1</f>
        <v>-15.248190071516504</v>
      </c>
      <c r="JD78" s="4">
        <f>'77'!JD1</f>
        <v>9.1554950196001421</v>
      </c>
      <c r="JE78" s="4">
        <f>'77'!JE1</f>
        <v>29.872894400038689</v>
      </c>
      <c r="JF78" s="4">
        <f>'77'!JF1</f>
        <v>0.88376620823927887</v>
      </c>
      <c r="JG78" s="4">
        <f>'77'!JG1</f>
        <v>0.84478307722737167</v>
      </c>
      <c r="JH78" s="4">
        <f>'77'!JH1</f>
        <v>0.79882495408937271</v>
      </c>
      <c r="JI78" s="4">
        <f>'77'!JI1</f>
        <v>0.81352065153616182</v>
      </c>
      <c r="JJ78" s="4">
        <f>'77'!JJ1</f>
        <v>0.80921147367233015</v>
      </c>
      <c r="JK78" s="4">
        <f>'77'!JK1</f>
        <v>0.70033738881504959</v>
      </c>
      <c r="JL78" s="4">
        <f>'77'!JL1</f>
        <v>-0.51996305039515545</v>
      </c>
      <c r="JM78" s="4">
        <f>'77'!JM1</f>
        <v>22.74408014571949</v>
      </c>
      <c r="JN78" s="4">
        <f>'77'!JN1</f>
        <v>-0.13007896130205576</v>
      </c>
      <c r="JO78" s="4">
        <f>'77'!JO1</f>
        <v>-0.3206705004282393</v>
      </c>
      <c r="JP78" s="4">
        <f>'77'!JP1</f>
        <v>-8.4786652293826648E-2</v>
      </c>
      <c r="JQ78" s="4">
        <f>'77'!JQ1</f>
        <v>3.5176204993895746E-2</v>
      </c>
      <c r="JR78" s="4">
        <f>'77'!JR1</f>
        <v>-8.5864517073430388E-2</v>
      </c>
      <c r="JS78" s="4">
        <f>'77'!JS1</f>
        <v>0.10684421120454195</v>
      </c>
      <c r="JT78" s="4">
        <f>'77'!JT1</f>
        <v>0.16998662503259418</v>
      </c>
      <c r="JU78" s="4">
        <f>'77'!JU1</f>
        <v>-1.7539895596286513E-2</v>
      </c>
      <c r="JV78" s="4">
        <f>'77'!JV1</f>
        <v>6.3162794436643369E-2</v>
      </c>
      <c r="JW78" s="4">
        <f>'77'!JW1</f>
        <v>1.2942725492807829E-3</v>
      </c>
      <c r="JX78" s="4">
        <f>'77'!JX1</f>
        <v>8.6599150734634478E-2</v>
      </c>
      <c r="JY78" s="4">
        <f>'77'!JY1</f>
        <v>0.19517593296627297</v>
      </c>
      <c r="JZ78" s="4">
        <f>'77'!JZ1</f>
        <v>4</v>
      </c>
      <c r="KA78" s="4">
        <f>'77'!KA1</f>
        <v>4</v>
      </c>
      <c r="KB78" s="4">
        <f>'77'!KB1</f>
        <v>4</v>
      </c>
      <c r="KC78" s="4">
        <f>'77'!KC1</f>
        <v>4</v>
      </c>
      <c r="KD78" s="4">
        <f>'77'!KD1</f>
        <v>4</v>
      </c>
      <c r="KE78" s="4">
        <f>'77'!KE1</f>
        <v>0</v>
      </c>
      <c r="KF78" s="4">
        <f>'77'!KF1</f>
        <v>0</v>
      </c>
      <c r="KG78" s="4">
        <f>'77'!KG1</f>
        <v>3</v>
      </c>
      <c r="KH78" s="4">
        <f>'77'!KH1</f>
        <v>0</v>
      </c>
      <c r="KI78" s="4">
        <f>'77'!KI1</f>
        <v>0</v>
      </c>
      <c r="KJ78" s="4">
        <f>'77'!KJ1</f>
        <v>0</v>
      </c>
      <c r="KK78" s="4">
        <f>'77'!KK1</f>
        <v>1</v>
      </c>
      <c r="KL78" s="4">
        <f>'77'!KL1</f>
        <v>0</v>
      </c>
      <c r="KM78" s="4">
        <f>'77'!KM1</f>
        <v>2</v>
      </c>
      <c r="KN78" s="4">
        <f>'77'!KN1</f>
        <v>4</v>
      </c>
      <c r="KO78" s="4">
        <f>'77'!KO1</f>
        <v>0</v>
      </c>
      <c r="KP78" s="4">
        <f>'77'!KP1</f>
        <v>2</v>
      </c>
      <c r="KQ78" s="4">
        <f>'77'!KQ1</f>
        <v>1</v>
      </c>
      <c r="KR78" s="4">
        <f>'77'!KR1</f>
        <v>3</v>
      </c>
      <c r="KS78" s="4">
        <f>'77'!KS1</f>
        <v>4</v>
      </c>
      <c r="KT78" s="4">
        <f>'77'!KT1</f>
        <v>2</v>
      </c>
      <c r="KU78" s="4">
        <f>'77'!KU1</f>
        <v>2</v>
      </c>
      <c r="KV78" s="4">
        <f>'77'!KV1</f>
        <v>3.5</v>
      </c>
      <c r="KW78" s="4">
        <f>'77'!KW1</f>
        <v>2</v>
      </c>
      <c r="KX78" s="4">
        <f>'77'!KX1</f>
        <v>2</v>
      </c>
      <c r="KY78" s="4">
        <f>'77'!KY1</f>
        <v>0</v>
      </c>
      <c r="KZ78" s="4">
        <f>'77'!KZ1</f>
        <v>1.5</v>
      </c>
      <c r="LA78" s="4">
        <f>'77'!LA1</f>
        <v>0.5</v>
      </c>
      <c r="LB78" s="4">
        <f>'77'!LB1</f>
        <v>2.5</v>
      </c>
      <c r="LC78" s="4">
        <f>'77'!LC1</f>
        <v>4</v>
      </c>
      <c r="LD78" s="4">
        <f>'77'!LD1</f>
        <v>1</v>
      </c>
      <c r="LE78" s="4">
        <f>'77'!LE1</f>
        <v>1.75</v>
      </c>
      <c r="LF78" s="4">
        <f>'77'!LF1</f>
        <v>2</v>
      </c>
      <c r="LG78" s="4">
        <f>'77'!LG1</f>
        <v>2.25</v>
      </c>
      <c r="LH78" s="4">
        <f>'77'!LH1</f>
        <v>3</v>
      </c>
      <c r="LI78" s="4">
        <f>'77'!LI1</f>
        <v>1.6895798804631164</v>
      </c>
      <c r="LJ78" s="4">
        <f>'77'!LJ1</f>
        <v>1.8385905666679037</v>
      </c>
      <c r="LK78" s="4">
        <f>'77'!LK1</f>
        <v>1.7653688788245285</v>
      </c>
      <c r="LL78" s="4">
        <f>'77'!LL1</f>
        <v>2.028168904788326</v>
      </c>
      <c r="LM78" s="4">
        <f>'77'!LM1</f>
        <v>2.3113992344433782</v>
      </c>
      <c r="LN78" s="4">
        <f>'77'!LN1</f>
        <v>1.656935190198634</v>
      </c>
      <c r="LO78" s="4">
        <f>'77'!LO1</f>
        <v>1.4657606467816302</v>
      </c>
      <c r="LP78" s="4">
        <f>'77'!LP1</f>
        <v>0.99222937778534281</v>
      </c>
      <c r="LQ78" s="4">
        <f>'77'!LQ1</f>
        <v>1.1945237129640802</v>
      </c>
      <c r="LR78" s="4">
        <f>'77'!LR1</f>
        <v>1.4208382765079337</v>
      </c>
      <c r="LS78" s="4">
        <f>'77'!LS1</f>
        <v>0.58064652951777196</v>
      </c>
      <c r="LT78" s="4">
        <f>'77'!LT1</f>
        <v>0.65063190991617725</v>
      </c>
      <c r="LU78" s="4">
        <f>'77'!LU1</f>
        <v>0.71130865248981978</v>
      </c>
      <c r="LV78" s="4">
        <f>'77'!LV1</f>
        <v>0.77648188525904105</v>
      </c>
      <c r="LW78" s="4">
        <f>'77'!LW1</f>
        <v>0.67942629043787128</v>
      </c>
      <c r="LX78" s="4">
        <f>'77'!LX1</f>
        <v>-0.62296993264519207</v>
      </c>
      <c r="LY78" s="4">
        <f>'77'!LY1</f>
        <v>0.24569427484382728</v>
      </c>
      <c r="LZ78" s="4">
        <f>'77'!LZ1</f>
        <v>-0.70791374097303783</v>
      </c>
      <c r="MA78" s="4">
        <f>'77'!MA1</f>
        <v>0.82639720539789796</v>
      </c>
      <c r="MB78" s="4">
        <f>'77'!MB1</f>
        <v>1.3437409322271652</v>
      </c>
      <c r="MC78" s="4">
        <f>'77'!MC1</f>
        <v>0.62272478233438167</v>
      </c>
      <c r="MD78" s="4">
        <f>'77'!MD1</f>
        <v>0.95161058371647023</v>
      </c>
      <c r="ME78" s="4">
        <f>'77'!ME1</f>
        <v>0.38928293470125491</v>
      </c>
      <c r="MF78" s="4">
        <f>'77'!MF1</f>
        <v>1.1452417144734588</v>
      </c>
      <c r="MG78" s="4">
        <f>'77'!MG1</f>
        <v>1.4753568772076822</v>
      </c>
      <c r="MH78" s="4">
        <f>'77'!MH1</f>
        <v>1.6895798804631164</v>
      </c>
      <c r="MI78" s="4">
        <f>'77'!MI1</f>
        <v>1.8385905666679037</v>
      </c>
      <c r="MJ78" s="4">
        <f>'77'!MJ1</f>
        <v>1.7653688788245285</v>
      </c>
      <c r="MK78" s="4">
        <f>'77'!MK1</f>
        <v>2.028168904788326</v>
      </c>
      <c r="ML78" s="4">
        <f>'77'!ML1</f>
        <v>2.3113992344433782</v>
      </c>
      <c r="MM78" s="4">
        <f>'77'!MM1</f>
        <v>1.7675324164785577</v>
      </c>
      <c r="MN78" s="4">
        <f>'77'!MN1</f>
        <v>1.6895661544547433</v>
      </c>
      <c r="MO78" s="4">
        <f>'77'!MO1</f>
        <v>1.5976499081787454</v>
      </c>
      <c r="MP78" s="4">
        <f>'77'!MP1</f>
        <v>1.6270413030723236</v>
      </c>
      <c r="MQ78" s="4">
        <f>'77'!MQ1</f>
        <v>1.6184229473446603</v>
      </c>
      <c r="MR78" s="4">
        <f>'77'!MR1</f>
        <v>7.603350065862081</v>
      </c>
      <c r="MS78" s="4">
        <f>'77'!MS1</f>
        <v>5.4425964781228373</v>
      </c>
      <c r="MT78" s="4">
        <f>'77'!MT1</f>
        <v>3.9707954357532662</v>
      </c>
      <c r="MU78" s="4">
        <f>'77'!MU1</f>
        <v>4.3625240984468503</v>
      </c>
      <c r="MV78" s="4">
        <f>'77'!MV1</f>
        <v>4.2414053363070146</v>
      </c>
      <c r="MW78" s="4">
        <f>'77'!MW1</f>
        <v>1.9807343961313062</v>
      </c>
      <c r="MX78" s="4">
        <f>'77'!MX1</f>
        <v>1.5389031750196798</v>
      </c>
      <c r="MY78" s="4">
        <f>'77'!MY1</f>
        <v>1.0876833030278359</v>
      </c>
      <c r="MZ78" s="4">
        <f>'77'!MZ1</f>
        <v>1.2147518669061348</v>
      </c>
      <c r="NA78" s="4">
        <f>'77'!NA1</f>
        <v>1.1810518251809858</v>
      </c>
      <c r="NB78" s="4">
        <f>'77'!NB1</f>
        <v>0.58541545542635653</v>
      </c>
      <c r="NC78" s="4">
        <f>'77'!NC1</f>
        <v>0.52429699757284809</v>
      </c>
      <c r="ND78" s="4">
        <f>'77'!ND1</f>
        <v>0.4397830229742532</v>
      </c>
      <c r="NE78" s="4">
        <f>'77'!NE1</f>
        <v>0.38733543113425928</v>
      </c>
      <c r="NF78" s="4">
        <f>'77'!NF1</f>
        <v>0.52168937255937031</v>
      </c>
      <c r="NG78" s="4">
        <f>'77'!NG1</f>
        <v>2.5830088930781527</v>
      </c>
      <c r="NH78" s="4">
        <f>'77'!NH1</f>
        <v>3.0532930989241667</v>
      </c>
      <c r="NI78" s="4">
        <f>'77'!NI1</f>
        <v>1.7363150324314056</v>
      </c>
      <c r="NJ78" s="4">
        <f>'77'!NJ1</f>
        <v>2.4789110501937803</v>
      </c>
      <c r="NK78" s="4">
        <f>'77'!NK1</f>
        <v>3.2571953882100586</v>
      </c>
      <c r="NL78" s="4">
        <f>'77'!NL1</f>
        <v>1.656935190198634</v>
      </c>
      <c r="NM78" s="4">
        <f>'77'!NM1</f>
        <v>1.4657606467816302</v>
      </c>
      <c r="NN78" s="4">
        <f>'77'!NN1</f>
        <v>0.99222937778534281</v>
      </c>
      <c r="NO78" s="4">
        <f>'77'!NO1</f>
        <v>1.1945237129640802</v>
      </c>
      <c r="NP78" s="4">
        <f>'77'!NP1</f>
        <v>1.4208382765079337</v>
      </c>
      <c r="NQ78" s="4">
        <f>'77'!NQ1</f>
        <v>1.8893487971804432</v>
      </c>
      <c r="NR78" s="4">
        <f>'77'!NR1</f>
        <v>1.6636368407242195</v>
      </c>
      <c r="NS78" s="4">
        <f>'77'!NS1</f>
        <v>1.1910187170371174</v>
      </c>
      <c r="NT78" s="4">
        <f>'77'!NT1</f>
        <v>1.4550033084412515</v>
      </c>
      <c r="NU78" s="4">
        <f>'77'!NU1</f>
        <v>1.5351407668441415</v>
      </c>
      <c r="NV78" s="4">
        <f>'77'!NV1</f>
        <v>1.2519425886422839</v>
      </c>
      <c r="NW78" s="4">
        <f>'77'!NW1</f>
        <v>1.3671785034681725</v>
      </c>
      <c r="NX78" s="4">
        <f>'77'!NX1</f>
        <v>1.2108728342160593</v>
      </c>
      <c r="NY78" s="4">
        <f>'77'!NY1</f>
        <v>1.4460405918358772</v>
      </c>
      <c r="NZ78" s="4">
        <f>'77'!NZ1</f>
        <v>1.6002764116687833</v>
      </c>
      <c r="OA78" s="4">
        <f>'77'!OA1</f>
        <v>0.57488325515860128</v>
      </c>
      <c r="OB78" s="4">
        <f>'77'!OB1</f>
        <v>0.65067197975705737</v>
      </c>
      <c r="OC78" s="4">
        <f>'77'!OC1</f>
        <v>0.70180714875043249</v>
      </c>
      <c r="OD78" s="4">
        <f>'77'!OD1</f>
        <v>0.7784101608763927</v>
      </c>
      <c r="OE78" s="4">
        <f>'77'!OE1</f>
        <v>0.66950663105197816</v>
      </c>
      <c r="OF78" s="4">
        <f>'77'!OF1</f>
        <v>0.32524623016755594</v>
      </c>
      <c r="OG78" s="4">
        <f>'77'!OG1</f>
        <v>0.38511186912775386</v>
      </c>
      <c r="OH78" s="4">
        <f>'77'!OH1</f>
        <v>0.43927467786134922</v>
      </c>
      <c r="OI78" s="4">
        <f>'77'!OI1</f>
        <v>0.47842065189527128</v>
      </c>
      <c r="OJ78" s="4">
        <f>'77'!OJ1</f>
        <v>0.41367840968297864</v>
      </c>
      <c r="OK78" s="4">
        <f>'77'!OK1</f>
        <v>1.6665562961576668</v>
      </c>
      <c r="OL78" s="4">
        <f>'77'!OL1</f>
        <v>1.5411808329850225</v>
      </c>
      <c r="OM78" s="4">
        <f>'77'!OM1</f>
        <v>1.2646052182487011</v>
      </c>
      <c r="ON78" s="4">
        <f>'77'!ON1</f>
        <v>1.5658446663281096</v>
      </c>
      <c r="OO78" s="4">
        <f>'77'!OO1</f>
        <v>1.8058709378018523</v>
      </c>
      <c r="OP78" s="4">
        <f>'77'!OP1</f>
        <v>-1.4366296948965136</v>
      </c>
      <c r="OQ78" s="4">
        <f>'77'!OQ1</f>
        <v>0.51744541930218324</v>
      </c>
      <c r="OR78" s="4">
        <f>'77'!OR1</f>
        <v>-1.5929392625135417</v>
      </c>
      <c r="OS78" s="4">
        <f>'77'!OS1</f>
        <v>1.3789237668161436</v>
      </c>
      <c r="OT78" s="4">
        <f>'77'!OT1</f>
        <v>2.2484125229886414</v>
      </c>
      <c r="OU78" s="4">
        <f>'77'!OU1</f>
        <v>4.3363292214982874</v>
      </c>
      <c r="OV78" s="4">
        <f>'77'!OV1</f>
        <v>4.7482162500378449</v>
      </c>
      <c r="OW78" s="4">
        <f>'77'!OW1</f>
        <v>4.4440723989438347</v>
      </c>
      <c r="OX78" s="4">
        <f>'77'!OX1</f>
        <v>5.9930594082514226</v>
      </c>
      <c r="OY78" s="4">
        <f>'77'!OY1</f>
        <v>5.976398541140636</v>
      </c>
      <c r="OZ78" s="4">
        <f>'77'!OZ1</f>
        <v>-1.3763994380523008</v>
      </c>
      <c r="PA78" s="4">
        <f>'77'!PA1</f>
        <v>0.51889591389929002</v>
      </c>
      <c r="PB78" s="4">
        <f>'77'!PB1</f>
        <v>-1.4137479040800576</v>
      </c>
      <c r="PC78" s="4">
        <f>'77'!PC1</f>
        <v>1.6807279824074031</v>
      </c>
      <c r="PD78" s="4">
        <f>'77'!PD1</f>
        <v>2.7184264500034376</v>
      </c>
      <c r="PE78" s="4">
        <f>'77'!PE1</f>
        <v>-2.3704601131352723</v>
      </c>
      <c r="PF78" s="4">
        <f>'77'!PF1</f>
        <v>0.79752607579013579</v>
      </c>
      <c r="PG78" s="4">
        <f>'77'!PG1</f>
        <v>-1.9875308688168825</v>
      </c>
      <c r="PH78" s="4">
        <f>'77'!PH1</f>
        <v>2.1645424243821192</v>
      </c>
      <c r="PI78" s="4">
        <f>'77'!PI1</f>
        <v>4.0010616136909976</v>
      </c>
      <c r="PJ78" s="4">
        <f>'77'!PJ1</f>
        <v>1.4719610044168965</v>
      </c>
      <c r="PK78" s="4">
        <f>'77'!PK1</f>
        <v>0.90037487136766803</v>
      </c>
      <c r="PL78" s="4">
        <f>'77'!PL1</f>
        <v>1.1948333236709374</v>
      </c>
      <c r="PM78" s="4">
        <f>'77'!PM1</f>
        <v>1.5737943760984183</v>
      </c>
      <c r="PN78" s="4">
        <f>'77'!PN1</f>
        <v>1.2750598035843939</v>
      </c>
      <c r="PO78" s="12">
        <f>'77'!PO1</f>
        <v>2.271658221464413</v>
      </c>
      <c r="PP78" s="4">
        <f>'77'!PP1</f>
        <v>1.9138344194398234</v>
      </c>
      <c r="PQ78" s="4">
        <f>'77'!PQ1</f>
        <v>1.5809189215082016</v>
      </c>
      <c r="PR78" s="4">
        <f>'77'!PR1</f>
        <v>1.7193322771814969</v>
      </c>
      <c r="PS78" s="4">
        <f>'77'!PS1</f>
        <v>1.8152939032625939</v>
      </c>
      <c r="PT78" s="4">
        <f>'77'!PT1</f>
        <v>1.9500728856239378</v>
      </c>
      <c r="PU78" s="4">
        <f>'77'!PU1</f>
        <v>1.9804376783619053</v>
      </c>
      <c r="PV78" s="4">
        <f>'77'!PV1</f>
        <v>1.2632700282956291</v>
      </c>
      <c r="PW78" s="4">
        <f>'77'!PW1</f>
        <v>1.6441745102124952</v>
      </c>
      <c r="PX78" s="4">
        <f>'77'!PX1</f>
        <v>2.0202025686544269</v>
      </c>
      <c r="PY78" s="4">
        <f>'77'!PY1</f>
        <v>0.85556192716127466</v>
      </c>
      <c r="PZ78" s="4">
        <f>'77'!PZ1</f>
        <v>0.85898822728994462</v>
      </c>
      <c r="QA78" s="4">
        <f>'77'!QA1</f>
        <v>0.80189568162016089</v>
      </c>
      <c r="QB78" s="4">
        <f>'77'!QB1</f>
        <v>0.94089182636659119</v>
      </c>
      <c r="QC78" s="4">
        <f>'77'!QC1</f>
        <v>0.96301865951226961</v>
      </c>
      <c r="QD78" s="4">
        <f>'77'!QD1</f>
        <v>1.0158740289256247</v>
      </c>
      <c r="QE78" s="4">
        <f>'77'!QE1</f>
        <v>2.3153447462774448</v>
      </c>
      <c r="QF78" s="4">
        <f>'77'!QF1</f>
        <v>1.0526158220460682</v>
      </c>
      <c r="QG78" s="4">
        <f>'77'!QG1</f>
        <v>3.4537634301588618</v>
      </c>
      <c r="QH78" s="4">
        <f>'77'!QH1</f>
        <v>4.0429950698782662</v>
      </c>
      <c r="QI78" s="4">
        <f>'77'!QI1</f>
        <v>1.5232116714344979</v>
      </c>
      <c r="QJ78" s="4">
        <f>'77'!QJ1</f>
        <v>2.0154276259170363</v>
      </c>
      <c r="QK78" s="4">
        <f>'77'!QK1</f>
        <v>1.1899910623374517</v>
      </c>
      <c r="QL78" s="4">
        <f>'77'!QL1</f>
        <v>2.3520892976978227</v>
      </c>
      <c r="QM78" s="4">
        <f>'77'!QM1</f>
        <v>2.7407826741705414</v>
      </c>
    </row>
    <row r="79" spans="1:455" x14ac:dyDescent="0.25">
      <c r="A79" s="14" t="s">
        <v>593</v>
      </c>
      <c r="B79" s="14"/>
      <c r="C79" s="14"/>
      <c r="D79" s="14"/>
      <c r="E79" s="14"/>
      <c r="F79" s="14"/>
      <c r="N79">
        <f>IFERROR('78'!N1,0)</f>
        <v>49656</v>
      </c>
      <c r="O79" s="4">
        <f>'78'!O1</f>
        <v>49780</v>
      </c>
      <c r="P79" s="4">
        <f>'78'!P1</f>
        <v>21692</v>
      </c>
      <c r="Q79" s="4">
        <f>'78'!Q1</f>
        <v>24330</v>
      </c>
      <c r="R79" s="4">
        <f>'78'!R1</f>
        <v>35555</v>
      </c>
      <c r="S79" s="4">
        <f>'78'!S1</f>
        <v>63732</v>
      </c>
      <c r="T79" s="4">
        <f>'78'!T1</f>
        <v>62228</v>
      </c>
      <c r="U79" s="4">
        <f>'78'!U1</f>
        <v>26996</v>
      </c>
      <c r="V79" s="4">
        <f>'78'!V1</f>
        <v>30492</v>
      </c>
      <c r="W79" s="4">
        <f>'78'!W1</f>
        <v>44119</v>
      </c>
      <c r="X79" s="7">
        <f>'78'!X1</f>
        <v>7.3477675334093023E-2</v>
      </c>
      <c r="Y79" s="7">
        <f>'78'!Y1</f>
        <v>0.30224915548744291</v>
      </c>
      <c r="Z79" s="7">
        <f>'78'!Z1</f>
        <v>-0.27044891756656209</v>
      </c>
      <c r="AA79" s="7">
        <f>'78'!AA1</f>
        <v>4.1831411087231145E-2</v>
      </c>
      <c r="AB79" s="7">
        <f>'78'!AB1</f>
        <v>-3.3961535987650351E-2</v>
      </c>
      <c r="AC79" s="7">
        <f>'78'!AC1</f>
        <v>0.74118042333967971</v>
      </c>
      <c r="AD79" s="7">
        <f>'78'!AD1</f>
        <v>0.10978994904089158</v>
      </c>
      <c r="AE79" s="7">
        <f>'78'!AE1</f>
        <v>-0.36125224939134115</v>
      </c>
      <c r="AF79" s="7">
        <f>'78'!AF1</f>
        <v>0.10118398023267786</v>
      </c>
      <c r="AG79" s="7">
        <f>'78'!AG1</f>
        <v>0.2257698132256436</v>
      </c>
      <c r="AH79" s="7">
        <f>'78'!AH1</f>
        <v>-0.31032081744912704</v>
      </c>
      <c r="AI79" s="7">
        <f>'78'!AI1</f>
        <v>0.11841836287708436</v>
      </c>
      <c r="AJ79" s="4">
        <f>'78'!AJ1</f>
        <v>166802</v>
      </c>
      <c r="AK79" s="4">
        <f>'78'!AK1</f>
        <v>170020</v>
      </c>
      <c r="AL79" s="4">
        <f>'78'!AL1</f>
        <v>154697</v>
      </c>
      <c r="AM79" s="4">
        <f>'78'!AM1</f>
        <v>121605</v>
      </c>
      <c r="AN79" s="4">
        <f>'78'!AN1</f>
        <v>158066</v>
      </c>
      <c r="AO79" s="4">
        <f>'78'!AO1</f>
        <v>1.4850655105511509E-3</v>
      </c>
      <c r="AP79" s="4">
        <f>'78'!AP1</f>
        <v>5.5291895129705568E-4</v>
      </c>
      <c r="AQ79" s="4">
        <f>'78'!AQ1</f>
        <v>5.4441140751287746E-4</v>
      </c>
      <c r="AR79" s="4">
        <f>'78'!AR1</f>
        <v>1.5954950727358047E-3</v>
      </c>
      <c r="AS79" s="4">
        <f>'78'!AS1</f>
        <v>1.2554569577995264E-3</v>
      </c>
      <c r="AT79" s="4">
        <f>'78'!AT1</f>
        <v>3.3956022898752067</v>
      </c>
      <c r="AU79" s="4">
        <f>'78'!AU1</f>
        <v>3.0364235359166933</v>
      </c>
      <c r="AV79" s="4">
        <f>'78'!AV1</f>
        <v>3.7246534612002176</v>
      </c>
      <c r="AW79" s="4">
        <f>'78'!AW1</f>
        <v>7.6091506335053962</v>
      </c>
      <c r="AX79" s="4">
        <f>'78'!AX1</f>
        <v>4.6013924158986503</v>
      </c>
      <c r="AY79" s="4">
        <f>'78'!AY1</f>
        <v>5.3699968861529621</v>
      </c>
      <c r="AZ79" s="4">
        <f>'78'!AZ1</f>
        <v>4.7690641846749298</v>
      </c>
      <c r="BA79" s="4">
        <f>'78'!BA1</f>
        <v>6.4558398592905899</v>
      </c>
      <c r="BB79" s="4">
        <f>'78'!BB1</f>
        <v>10.287282965743783</v>
      </c>
      <c r="BC79" s="4">
        <f>'78'!BC1</f>
        <v>5.9507803806317234</v>
      </c>
      <c r="BD79" s="4">
        <f>'78'!BD1</f>
        <v>182443</v>
      </c>
      <c r="BE79" s="4">
        <f>'78'!BE1</f>
        <v>163600</v>
      </c>
      <c r="BF79" s="4">
        <f>'78'!BF1</f>
        <v>130280</v>
      </c>
      <c r="BG79" s="4">
        <f>'78'!BG1</f>
        <v>197912</v>
      </c>
      <c r="BH79" s="4">
        <f>'78'!BH1</f>
        <v>173510</v>
      </c>
      <c r="BI79" s="4">
        <f>'78'!BI1</f>
        <v>3.0580290830560779</v>
      </c>
      <c r="BJ79" s="4">
        <f>'78'!BJ1</f>
        <v>3.3487775061124694</v>
      </c>
      <c r="BK79" s="4">
        <f>'78'!BK1</f>
        <v>3.2220755296284924</v>
      </c>
      <c r="BL79" s="4">
        <f>'78'!BL1</f>
        <v>2.114803549052104</v>
      </c>
      <c r="BM79" s="4">
        <f>'78'!BM1</f>
        <v>2.3051178606420377</v>
      </c>
      <c r="BN79" s="4">
        <f>'78'!BN1</f>
        <v>119.35792305651746</v>
      </c>
      <c r="BO79" s="4">
        <f>'78'!BO1</f>
        <v>108.99499872230132</v>
      </c>
      <c r="BP79" s="4">
        <f>'78'!BP1</f>
        <v>113.2810192199575</v>
      </c>
      <c r="BQ79" s="4">
        <f>'78'!BQ1</f>
        <v>172.59286337191938</v>
      </c>
      <c r="BR79" s="4">
        <f>'78'!BR1</f>
        <v>158.34331347306363</v>
      </c>
      <c r="BS79" s="4">
        <f>'78'!BS1</f>
        <v>0.19167982335933792</v>
      </c>
      <c r="BT79" s="4">
        <f>'78'!BT1</f>
        <v>0.20627784108567285</v>
      </c>
      <c r="BU79" s="4">
        <f>'78'!BU1</f>
        <v>0.11705537628025946</v>
      </c>
      <c r="BV79" s="4">
        <f>'78'!BV1</f>
        <v>9.5783253481148453E-2</v>
      </c>
      <c r="BW79" s="4">
        <f>'78'!BW1</f>
        <v>0.14582957360589308</v>
      </c>
      <c r="BX79" s="4">
        <f>'78'!BX1</f>
        <v>0.24601535569392063</v>
      </c>
      <c r="BY79" s="4">
        <f>'78'!BY1</f>
        <v>0.25785973272557755</v>
      </c>
      <c r="BZ79" s="4">
        <f>'78'!BZ1</f>
        <v>0.14567706703217242</v>
      </c>
      <c r="CA79" s="4">
        <f>'78'!CA1</f>
        <v>0.1200420454232297</v>
      </c>
      <c r="CB79" s="4">
        <f>'78'!CB1</f>
        <v>0.1809549981133004</v>
      </c>
      <c r="CC79" s="4">
        <f>'78'!CC1</f>
        <v>0.23212849903700519</v>
      </c>
      <c r="CD79" s="4">
        <f>'78'!CD1</f>
        <v>0.25625450427262431</v>
      </c>
      <c r="CE79" s="4">
        <f>'78'!CE1</f>
        <v>0.13687531549722362</v>
      </c>
      <c r="CF79" s="4">
        <f>'78'!CF1</f>
        <v>0.10588020262154682</v>
      </c>
      <c r="CG79" s="4">
        <f>'78'!CG1</f>
        <v>0.17305240000389374</v>
      </c>
      <c r="CH79" s="4">
        <f>'78'!CH1</f>
        <v>8.9002645559546595E-2</v>
      </c>
      <c r="CI79" s="4">
        <f>'78'!CI1</f>
        <v>9.0862629138831086E-2</v>
      </c>
      <c r="CJ79" s="4">
        <f>'78'!CJ1</f>
        <v>5.1675671555034636E-2</v>
      </c>
      <c r="CK79" s="4">
        <f>'78'!CK1</f>
        <v>5.8129950184567965E-2</v>
      </c>
      <c r="CL79" s="4">
        <f>'78'!CL1</f>
        <v>8.8896167376319196E-2</v>
      </c>
      <c r="CM79" s="4">
        <f>'78'!CM1</f>
        <v>0.91099735444045338</v>
      </c>
      <c r="CN79" s="4">
        <f>'78'!CN1</f>
        <v>0.90913737086116897</v>
      </c>
      <c r="CO79" s="4">
        <f>'78'!CO1</f>
        <v>0.94832432844496539</v>
      </c>
      <c r="CP79" s="4">
        <f>'78'!CP1</f>
        <v>0.94187004981543199</v>
      </c>
      <c r="CQ79" s="4">
        <f>'78'!CQ1</f>
        <v>0.91110383262368078</v>
      </c>
      <c r="CR79" s="4">
        <f>'78'!CR1</f>
        <v>9.4284737781490907E-2</v>
      </c>
      <c r="CS79" s="4">
        <f>'78'!CS1</f>
        <v>9.8554156280996147E-2</v>
      </c>
      <c r="CT79" s="4">
        <f>'78'!CT1</f>
        <v>5.5404577033101754E-2</v>
      </c>
      <c r="CU79" s="4">
        <f>'78'!CU1</f>
        <v>5.994810903508923E-2</v>
      </c>
      <c r="CV79" s="4">
        <f>'78'!CV1</f>
        <v>9.5368249387100409E-2</v>
      </c>
      <c r="CW79" s="4">
        <f>'78'!CW1</f>
        <v>2.1536418626016669</v>
      </c>
      <c r="CX79" s="4">
        <f>'78'!CX1</f>
        <v>2.2702165130011394</v>
      </c>
      <c r="CY79" s="4">
        <f>'78'!CY1</f>
        <v>2.265193131657619</v>
      </c>
      <c r="CZ79" s="4">
        <f>'78'!CZ1</f>
        <v>1.6477436016550464</v>
      </c>
      <c r="DA79" s="4">
        <f>'78'!DA1</f>
        <v>1.6404483782586583</v>
      </c>
      <c r="DB79" s="4">
        <f>'78'!DB1</f>
        <v>169.4803608428509</v>
      </c>
      <c r="DC79" s="4">
        <f>'78'!DC1</f>
        <v>160.77761654437268</v>
      </c>
      <c r="DD79" s="4">
        <f>'78'!DD1</f>
        <v>161.13416330770036</v>
      </c>
      <c r="DE79" s="4">
        <f>'78'!DE1</f>
        <v>221.51504617185728</v>
      </c>
      <c r="DF79" s="4">
        <f>'78'!DF1</f>
        <v>222.500143764017</v>
      </c>
      <c r="DG79" s="4">
        <f>'78'!DG1</f>
        <v>6.7684431450096447</v>
      </c>
      <c r="DH79" s="4">
        <f>'78'!DH1</f>
        <v>7.2846942438868725</v>
      </c>
      <c r="DI79" s="4">
        <f>'78'!DI1</f>
        <v>6.4364439265233528</v>
      </c>
      <c r="DJ79" s="4">
        <f>'78'!DJ1</f>
        <v>7.3337597028263044</v>
      </c>
      <c r="DK79" s="4">
        <f>'78'!DK1</f>
        <v>8.4572654994502248</v>
      </c>
      <c r="DL79" s="4">
        <f>'78'!DL1</f>
        <v>53.926729113343228</v>
      </c>
      <c r="DM79" s="4">
        <f>'78'!DM1</f>
        <v>50.105054210929801</v>
      </c>
      <c r="DN79" s="4">
        <f>'78'!DN1</f>
        <v>56.70833214221053</v>
      </c>
      <c r="DO79" s="4">
        <f>'78'!DO1</f>
        <v>49.769833590175487</v>
      </c>
      <c r="DP79" s="4">
        <f>'78'!DP1</f>
        <v>43.158157920397237</v>
      </c>
      <c r="DQ79" s="4">
        <f>'78'!DQ1</f>
        <v>3.937276377724928</v>
      </c>
      <c r="DR79" s="4">
        <f>'78'!DR1</f>
        <v>4.1575412635173592</v>
      </c>
      <c r="DS79" s="4">
        <f>'78'!DS1</f>
        <v>4.7203580424613172</v>
      </c>
      <c r="DT79" s="4">
        <f>'78'!DT1</f>
        <v>2.5817465164048188</v>
      </c>
      <c r="DU79" s="4">
        <f>'78'!DU1</f>
        <v>2.4808244583521999</v>
      </c>
      <c r="DV79" s="4">
        <f>'78'!DV1</f>
        <v>92.703677614551296</v>
      </c>
      <c r="DW79" s="4">
        <f>'78'!DW1</f>
        <v>87.792273573540683</v>
      </c>
      <c r="DX79" s="4">
        <f>'78'!DX1</f>
        <v>77.324642901384564</v>
      </c>
      <c r="DY79" s="4">
        <f>'78'!DY1</f>
        <v>141.37716374583377</v>
      </c>
      <c r="DZ79" s="4">
        <f>'78'!DZ1</f>
        <v>147.12850752948412</v>
      </c>
      <c r="EA79" s="4">
        <f>'78'!EA1</f>
        <v>12.858170085273104</v>
      </c>
      <c r="EB79" s="4">
        <f>'78'!EB1</f>
        <v>12.133413062255</v>
      </c>
      <c r="EC79" s="4">
        <f>'78'!EC1</f>
        <v>16.202408522464104</v>
      </c>
      <c r="ED79" s="4">
        <f>'78'!ED1</f>
        <v>17.915632223268556</v>
      </c>
      <c r="EE79" s="4">
        <f>'78'!EE1</f>
        <v>10.801874307937451</v>
      </c>
      <c r="EF79" s="4">
        <f>'78'!EF1</f>
        <v>28.386620925013805</v>
      </c>
      <c r="EG79" s="4">
        <f>'78'!EG1</f>
        <v>30.082219910196034</v>
      </c>
      <c r="EH79" s="4">
        <f>'78'!EH1</f>
        <v>22.527514936679911</v>
      </c>
      <c r="EI79" s="4">
        <f>'78'!EI1</f>
        <v>20.373269301986642</v>
      </c>
      <c r="EJ79" s="4">
        <f>'78'!EJ1</f>
        <v>33.790432067126545</v>
      </c>
      <c r="EK79" s="4">
        <f>'78'!EK1</f>
        <v>0.17392697360040454</v>
      </c>
      <c r="EL79" s="4">
        <f>'78'!EL1</f>
        <v>0.19327048585931836</v>
      </c>
      <c r="EM79" s="4">
        <f>'78'!EM1</f>
        <v>0.14454925154062834</v>
      </c>
      <c r="EN79" s="4">
        <f>'78'!EN1</f>
        <v>9.5023443866604204E-2</v>
      </c>
      <c r="EO79" s="4">
        <f>'78'!EO1</f>
        <v>0.15498826965038637</v>
      </c>
      <c r="EP79" s="4">
        <f>'78'!EP1</f>
        <v>0.82574877343596198</v>
      </c>
      <c r="EQ79" s="4">
        <f>'78'!EQ1</f>
        <v>0.80497254739459234</v>
      </c>
      <c r="ER79" s="4">
        <f>'78'!ER1</f>
        <v>0.85519712487993349</v>
      </c>
      <c r="ES79" s="4">
        <f>'78'!ES1</f>
        <v>0.90463798811862484</v>
      </c>
      <c r="ET79" s="4">
        <f>'78'!ET1</f>
        <v>0.84269026955194981</v>
      </c>
      <c r="EU79" s="4">
        <f>'78'!EU1</f>
        <v>1.2110220834346193</v>
      </c>
      <c r="EV79" s="4">
        <f>'78'!EV1</f>
        <v>1.2422783897868837</v>
      </c>
      <c r="EW79" s="4">
        <f>'78'!EW1</f>
        <v>1.1693210499747602</v>
      </c>
      <c r="EX79" s="4">
        <f>'78'!EX1</f>
        <v>1.1054145560255539</v>
      </c>
      <c r="EY79" s="4">
        <f>'78'!EY1</f>
        <v>1.1866756222682981</v>
      </c>
      <c r="EZ79" s="4">
        <f>'78'!EZ1</f>
        <v>0.21062940593503993</v>
      </c>
      <c r="FA79" s="4">
        <f>'78'!FA1</f>
        <v>0.24009574796664265</v>
      </c>
      <c r="FB79" s="4">
        <f>'78'!FB1</f>
        <v>0.16902448258455324</v>
      </c>
      <c r="FC79" s="4">
        <f>'78'!FC1</f>
        <v>0.10504029801382143</v>
      </c>
      <c r="FD79" s="4">
        <f>'78'!FD1</f>
        <v>0.18392080133165903</v>
      </c>
      <c r="FE79" s="4">
        <f>'78'!FE1</f>
        <v>0.11602304087718324</v>
      </c>
      <c r="FF79" s="4">
        <f>'78'!FF1</f>
        <v>7.8484028515993787E-2</v>
      </c>
      <c r="FG79" s="4">
        <f>'78'!FG1</f>
        <v>1.787166420843906E-2</v>
      </c>
      <c r="FH79" s="4">
        <f>'78'!FH1</f>
        <v>6.1997831123379504E-2</v>
      </c>
      <c r="FI79" s="4">
        <f>'78'!FI1</f>
        <v>0.16174625270814749</v>
      </c>
      <c r="FJ79" s="4">
        <f>'78'!FJ1</f>
        <v>1.3902834187806556</v>
      </c>
      <c r="FK79" s="4">
        <f>'78'!FK1</f>
        <v>0.90544799639801887</v>
      </c>
      <c r="FL79" s="4">
        <f>'78'!FL1</f>
        <v>0.28633292268637772</v>
      </c>
      <c r="FM79" s="4">
        <f>'78'!FM1</f>
        <v>1.042175912499482</v>
      </c>
      <c r="FN79" s="4">
        <f>'78'!FN1</f>
        <v>1.7465068275643061</v>
      </c>
      <c r="FO79" s="4">
        <f>'78'!FO1</f>
        <v>0.29283457057910584</v>
      </c>
      <c r="FP79" s="4">
        <f>'78'!FP1</f>
        <v>0.21739421394008029</v>
      </c>
      <c r="FQ79" s="4">
        <f>'78'!FQ1</f>
        <v>4.8397274103987885E-2</v>
      </c>
      <c r="FR79" s="4">
        <f>'78'!FR1</f>
        <v>0.1094704684317719</v>
      </c>
      <c r="FS79" s="4">
        <f>'78'!FS1</f>
        <v>0.32121893525684081</v>
      </c>
      <c r="FT79">
        <f>IFERROR('78'!FT1,0)</f>
        <v>0</v>
      </c>
      <c r="FU79">
        <f>IFERROR('78'!FU1,0)</f>
        <v>0</v>
      </c>
      <c r="FV79">
        <f>IFERROR('78'!FV1,0)</f>
        <v>0</v>
      </c>
      <c r="FW79">
        <f>IFERROR('78'!FW1,0)</f>
        <v>0</v>
      </c>
      <c r="FX79">
        <f>IFERROR('78'!FX1,0)</f>
        <v>0</v>
      </c>
      <c r="FY79" s="4">
        <f>'78'!FY1</f>
        <v>0.70425813624028688</v>
      </c>
      <c r="FZ79" s="4">
        <f>'78'!FZ1</f>
        <v>0.67792396146275768</v>
      </c>
      <c r="GA79" s="4">
        <f>'78'!GA1</f>
        <v>0.70302297721704787</v>
      </c>
      <c r="GB79" s="4">
        <f>'78'!GB1</f>
        <v>0.77914735976001037</v>
      </c>
      <c r="GC79" s="4">
        <f>'78'!GC1</f>
        <v>0.71165488163010848</v>
      </c>
      <c r="GD79" s="4">
        <f>'78'!GD1</f>
        <v>0.19167982335933792</v>
      </c>
      <c r="GE79" s="4">
        <f>'78'!GE1</f>
        <v>0.20627784108567285</v>
      </c>
      <c r="GF79" s="4">
        <f>'78'!GF1</f>
        <v>0.11705537628025946</v>
      </c>
      <c r="GG79" s="4">
        <f>'78'!GG1</f>
        <v>9.5783253481148453E-2</v>
      </c>
      <c r="GH79" s="4">
        <f>'78'!GH1</f>
        <v>0.14582957360589308</v>
      </c>
      <c r="GI79" s="4">
        <f>'78'!GI1</f>
        <v>0.24601535569392063</v>
      </c>
      <c r="GJ79" s="4">
        <f>'78'!GJ1</f>
        <v>0.25785973272557755</v>
      </c>
      <c r="GK79" s="4">
        <f>'78'!GK1</f>
        <v>0.14567706703217242</v>
      </c>
      <c r="GL79" s="4">
        <f>'78'!GL1</f>
        <v>0.1200420454232297</v>
      </c>
      <c r="GM79" s="4">
        <f>'78'!GM1</f>
        <v>0.1809549981133004</v>
      </c>
      <c r="GN79" s="4">
        <f>'78'!GN1</f>
        <v>4.0531620454185759E-4</v>
      </c>
      <c r="GO79" s="4">
        <f>'78'!GO1</f>
        <v>4.3509789702683103E-4</v>
      </c>
      <c r="GP79" s="4">
        <f>'78'!GP1</f>
        <v>5.6660586895755313E-4</v>
      </c>
      <c r="GQ79" s="4">
        <f>'78'!GQ1</f>
        <v>4.1336792501112156E-4</v>
      </c>
      <c r="GR79" s="4">
        <f>'78'!GR1</f>
        <v>4.3065968861253755E-4</v>
      </c>
      <c r="GS79" s="4">
        <f>'78'!GS1</f>
        <v>2.1536418626016669</v>
      </c>
      <c r="GT79" s="4">
        <f>'78'!GT1</f>
        <v>2.2702165130011394</v>
      </c>
      <c r="GU79" s="4">
        <f>'78'!GU1</f>
        <v>2.265193131657619</v>
      </c>
      <c r="GV79" s="4">
        <f>'78'!GV1</f>
        <v>1.6477436016550464</v>
      </c>
      <c r="GW79" s="4">
        <f>'78'!GW1</f>
        <v>1.6404483782586583</v>
      </c>
      <c r="GX79" s="4">
        <f>'78'!GX1</f>
        <v>3.5811804158930278</v>
      </c>
      <c r="GY79" s="4">
        <f>'78'!GY1</f>
        <v>3.7278178224386203</v>
      </c>
      <c r="GZ79" s="4">
        <f>'78'!GZ1</f>
        <v>3.3167327455022289</v>
      </c>
      <c r="HA79" s="4">
        <f>'78'!HA1</f>
        <v>2.6573694367566758</v>
      </c>
      <c r="HB79" s="4">
        <f>'78'!HB1</f>
        <v>2.8333497366823623</v>
      </c>
      <c r="HC79" s="4">
        <f>'78'!HC1</f>
        <v>0.17392697360040454</v>
      </c>
      <c r="HD79" s="4">
        <f>'78'!HD1</f>
        <v>0.19327048585931836</v>
      </c>
      <c r="HE79" s="4">
        <f>'78'!HE1</f>
        <v>0.14454925154062834</v>
      </c>
      <c r="HF79" s="4">
        <f>'78'!HF1</f>
        <v>9.5023443866604204E-2</v>
      </c>
      <c r="HG79" s="4">
        <f>'78'!HG1</f>
        <v>0.15498826965038637</v>
      </c>
      <c r="HH79" s="4">
        <f>'78'!HH1</f>
        <v>0.24601535569392063</v>
      </c>
      <c r="HI79" s="4">
        <f>'78'!HI1</f>
        <v>0.25785973272557755</v>
      </c>
      <c r="HJ79" s="4">
        <f>'78'!HJ1</f>
        <v>0.14567706703217242</v>
      </c>
      <c r="HK79" s="4">
        <f>'78'!HK1</f>
        <v>0.1200420454232297</v>
      </c>
      <c r="HL79" s="4">
        <f>'78'!HL1</f>
        <v>0.1809549981133004</v>
      </c>
      <c r="HM79" s="4">
        <f>'78'!HM1</f>
        <v>2.1399923568944286</v>
      </c>
      <c r="HN79" s="4">
        <f>'78'!HN1</f>
        <v>2.2698808660520045</v>
      </c>
      <c r="HO79" s="4">
        <f>'78'!HO1</f>
        <v>2.3598540854981276</v>
      </c>
      <c r="HP79" s="4">
        <f>'78'!HP1</f>
        <v>1.616989028034219</v>
      </c>
      <c r="HQ79" s="4">
        <f>'78'!HQ1</f>
        <v>1.7762497334011451</v>
      </c>
      <c r="HR79" s="4">
        <f>'78'!HR1</f>
        <v>5.3699968861529621</v>
      </c>
      <c r="HS79" s="4">
        <f>'78'!HS1</f>
        <v>4.7690641846749298</v>
      </c>
      <c r="HT79" s="4">
        <f>'78'!HT1</f>
        <v>6.4558398592905899</v>
      </c>
      <c r="HU79" s="4">
        <f>'78'!HU1</f>
        <v>10.287282965743783</v>
      </c>
      <c r="HV79" s="4">
        <f>'78'!HV1</f>
        <v>5.9507803806317234</v>
      </c>
      <c r="HW79" s="4">
        <f>'78'!HW1</f>
        <v>2.2319577399956065</v>
      </c>
      <c r="HX79" s="4">
        <f>'78'!HX1</f>
        <v>2.3392556188355957</v>
      </c>
      <c r="HY79" s="4">
        <f>'78'!HY1</f>
        <v>1.8956513032758919</v>
      </c>
      <c r="HZ79" s="4">
        <f>'78'!HZ1</f>
        <v>1.4794178421453132</v>
      </c>
      <c r="IA79" s="4">
        <f>'78'!IA1</f>
        <v>1.768510233263493</v>
      </c>
      <c r="IB79" s="4">
        <f>'78'!IB1</f>
        <v>5.7495394722240718</v>
      </c>
      <c r="IC79" s="4">
        <f>'78'!IC1</f>
        <v>5.1740957526639653</v>
      </c>
      <c r="ID79" s="4">
        <f>'78'!ID1</f>
        <v>6.9180572665845377</v>
      </c>
      <c r="IE79" s="4">
        <f>'78'!IE1</f>
        <v>10.523718772009778</v>
      </c>
      <c r="IF79" s="4">
        <f>'78'!IF1</f>
        <v>6.4521011961469252</v>
      </c>
      <c r="IG79" s="4">
        <f>'78'!IG1</f>
        <v>0</v>
      </c>
      <c r="IH79" s="4">
        <f>'78'!IH1</f>
        <v>0</v>
      </c>
      <c r="II79" s="4">
        <f>'78'!II1</f>
        <v>0</v>
      </c>
      <c r="IJ79" s="4">
        <f>'78'!IJ1</f>
        <v>0</v>
      </c>
      <c r="IK79" s="4">
        <f>'78'!IK1</f>
        <v>0</v>
      </c>
      <c r="IL79" s="4">
        <f>'78'!IL1</f>
        <v>0.24601535569392063</v>
      </c>
      <c r="IM79" s="4">
        <f>'78'!IM1</f>
        <v>0.25785973272557755</v>
      </c>
      <c r="IN79" s="4">
        <f>'78'!IN1</f>
        <v>0.14567706703217242</v>
      </c>
      <c r="IO79" s="4">
        <f>'78'!IO1</f>
        <v>0.1200420454232297</v>
      </c>
      <c r="IP79" s="4">
        <f>'78'!IP1</f>
        <v>0.1809549981133004</v>
      </c>
      <c r="IQ79" s="4">
        <f>'78'!IQ1</f>
        <v>2.1399923568944286</v>
      </c>
      <c r="IR79" s="4">
        <f>'78'!IR1</f>
        <v>2.2698808660520045</v>
      </c>
      <c r="IS79" s="4">
        <f>'78'!IS1</f>
        <v>2.3598540854981276</v>
      </c>
      <c r="IT79" s="4">
        <f>'78'!IT1</f>
        <v>1.616989028034219</v>
      </c>
      <c r="IU79" s="4">
        <f>'78'!IU1</f>
        <v>1.7762497334011451</v>
      </c>
      <c r="IV79" s="4">
        <f>'78'!IV1</f>
        <v>5.3699968861529621</v>
      </c>
      <c r="IW79" s="4">
        <f>'78'!IW1</f>
        <v>4.7690641846749298</v>
      </c>
      <c r="IX79" s="4">
        <f>'78'!IX1</f>
        <v>6.4558398592905899</v>
      </c>
      <c r="IY79" s="4">
        <f>'78'!IY1</f>
        <v>10.287282965743783</v>
      </c>
      <c r="IZ79" s="4">
        <f>'78'!IZ1</f>
        <v>5.9507803806317234</v>
      </c>
      <c r="JA79" s="4">
        <f>'78'!JA1</f>
        <v>2.6445184404108946</v>
      </c>
      <c r="JB79" s="4">
        <f>'78'!JB1</f>
        <v>2.5893333586222442</v>
      </c>
      <c r="JC79" s="4">
        <f>'78'!JC1</f>
        <v>2.5469964927128657</v>
      </c>
      <c r="JD79" s="4">
        <f>'78'!JD1</f>
        <v>3.1040714212244582</v>
      </c>
      <c r="JE79" s="4">
        <f>'78'!JE1</f>
        <v>2.4566994263743336</v>
      </c>
      <c r="JF79" s="4">
        <f>'78'!JF1</f>
        <v>0.82574877343596198</v>
      </c>
      <c r="JG79" s="4">
        <f>'78'!JG1</f>
        <v>0.80497254739459234</v>
      </c>
      <c r="JH79" s="4">
        <f>'78'!JH1</f>
        <v>0.85519712487993349</v>
      </c>
      <c r="JI79" s="4">
        <f>'78'!JI1</f>
        <v>0.90463798811862484</v>
      </c>
      <c r="JJ79" s="4">
        <f>'78'!JJ1</f>
        <v>0.84269026955194981</v>
      </c>
      <c r="JK79" s="4">
        <f>'78'!JK1</f>
        <v>0.71828804955141923</v>
      </c>
      <c r="JL79" s="4">
        <f>'78'!JL1</f>
        <v>1.1038573559707323</v>
      </c>
      <c r="JM79" s="4">
        <f>'78'!JM1</f>
        <v>3.4907431551499348</v>
      </c>
      <c r="JN79" s="4">
        <f>'78'!JN1</f>
        <v>0.95817928841184652</v>
      </c>
      <c r="JO79" s="4">
        <f>'78'!JO1</f>
        <v>0.57190478355076746</v>
      </c>
      <c r="JP79" s="4">
        <f>'78'!JP1</f>
        <v>0.24601535569392063</v>
      </c>
      <c r="JQ79" s="4">
        <f>'78'!JQ1</f>
        <v>0.25785973272557755</v>
      </c>
      <c r="JR79" s="4">
        <f>'78'!JR1</f>
        <v>0.14567706703217242</v>
      </c>
      <c r="JS79" s="4">
        <f>'78'!JS1</f>
        <v>0.1200420454232297</v>
      </c>
      <c r="JT79" s="4">
        <f>'78'!JT1</f>
        <v>0.1809549981133004</v>
      </c>
      <c r="JU79" s="4">
        <f>'78'!JU1</f>
        <v>0.11215130633122609</v>
      </c>
      <c r="JV79" s="4">
        <f>'78'!JV1</f>
        <v>7.6958682384842617E-2</v>
      </c>
      <c r="JW79" s="4">
        <f>'78'!JW1</f>
        <v>1.8258992017939995E-2</v>
      </c>
      <c r="JX79" s="4">
        <f>'78'!JX1</f>
        <v>5.9885585321782356E-2</v>
      </c>
      <c r="JY79" s="4">
        <f>'78'!JY1</f>
        <v>0.16472029970473792</v>
      </c>
      <c r="JZ79" s="4">
        <f>'78'!JZ1</f>
        <v>4</v>
      </c>
      <c r="KA79" s="4">
        <f>'78'!KA1</f>
        <v>4</v>
      </c>
      <c r="KB79" s="4">
        <f>'78'!KB1</f>
        <v>4</v>
      </c>
      <c r="KC79" s="4">
        <f>'78'!KC1</f>
        <v>4</v>
      </c>
      <c r="KD79" s="4">
        <f>'78'!KD1</f>
        <v>4</v>
      </c>
      <c r="KE79" s="4">
        <f>'78'!KE1</f>
        <v>0</v>
      </c>
      <c r="KF79" s="4">
        <f>'78'!KF1</f>
        <v>0</v>
      </c>
      <c r="KG79" s="4">
        <f>'78'!KG1</f>
        <v>1</v>
      </c>
      <c r="KH79" s="4">
        <f>'78'!KH1</f>
        <v>0</v>
      </c>
      <c r="KI79" s="4">
        <f>'78'!KI1</f>
        <v>0</v>
      </c>
      <c r="KJ79" s="4">
        <f>'78'!KJ1</f>
        <v>4</v>
      </c>
      <c r="KK79" s="4">
        <f>'78'!KK1</f>
        <v>4</v>
      </c>
      <c r="KL79" s="4">
        <f>'78'!KL1</f>
        <v>3</v>
      </c>
      <c r="KM79" s="4">
        <f>'78'!KM1</f>
        <v>3</v>
      </c>
      <c r="KN79" s="4">
        <f>'78'!KN1</f>
        <v>4</v>
      </c>
      <c r="KO79" s="4">
        <f>'78'!KO1</f>
        <v>4</v>
      </c>
      <c r="KP79" s="4">
        <f>'78'!KP1</f>
        <v>2</v>
      </c>
      <c r="KQ79" s="4">
        <f>'78'!KQ1</f>
        <v>1</v>
      </c>
      <c r="KR79" s="4">
        <f>'78'!KR1</f>
        <v>2</v>
      </c>
      <c r="KS79" s="4">
        <f>'78'!KS1</f>
        <v>4</v>
      </c>
      <c r="KT79" s="4">
        <f>'78'!KT1</f>
        <v>2</v>
      </c>
      <c r="KU79" s="4">
        <f>'78'!KU1</f>
        <v>2</v>
      </c>
      <c r="KV79" s="4">
        <f>'78'!KV1</f>
        <v>2.5</v>
      </c>
      <c r="KW79" s="4">
        <f>'78'!KW1</f>
        <v>2</v>
      </c>
      <c r="KX79" s="4">
        <f>'78'!KX1</f>
        <v>2</v>
      </c>
      <c r="KY79" s="4">
        <f>'78'!KY1</f>
        <v>4</v>
      </c>
      <c r="KZ79" s="4">
        <f>'78'!KZ1</f>
        <v>3</v>
      </c>
      <c r="LA79" s="4">
        <f>'78'!LA1</f>
        <v>2</v>
      </c>
      <c r="LB79" s="4">
        <f>'78'!LB1</f>
        <v>2.5</v>
      </c>
      <c r="LC79" s="4">
        <f>'78'!LC1</f>
        <v>4</v>
      </c>
      <c r="LD79" s="4">
        <f>'78'!LD1</f>
        <v>3</v>
      </c>
      <c r="LE79" s="4">
        <f>'78'!LE1</f>
        <v>2.5</v>
      </c>
      <c r="LF79" s="4">
        <f>'78'!LF1</f>
        <v>2.25</v>
      </c>
      <c r="LG79" s="4">
        <f>'78'!LG1</f>
        <v>2.25</v>
      </c>
      <c r="LH79" s="4">
        <f>'78'!LH1</f>
        <v>3</v>
      </c>
      <c r="LI79" s="4">
        <f>'78'!LI1</f>
        <v>6.1355514125914237</v>
      </c>
      <c r="LJ79" s="4">
        <f>'78'!LJ1</f>
        <v>5.6604213409481625</v>
      </c>
      <c r="LK79" s="4">
        <f>'78'!LK1</f>
        <v>5.0868239447921679</v>
      </c>
      <c r="LL79" s="4">
        <f>'78'!LL1</f>
        <v>6.605191296099342</v>
      </c>
      <c r="LM79" s="4">
        <f>'78'!LM1</f>
        <v>5.8277691107644305</v>
      </c>
      <c r="LN79" s="4">
        <f>'78'!LN1</f>
        <v>1.5647936819701413</v>
      </c>
      <c r="LO79" s="4">
        <f>'78'!LO1</f>
        <v>1.3992735188556191</v>
      </c>
      <c r="LP79" s="4">
        <f>'78'!LP1</f>
        <v>1.7164301664517132</v>
      </c>
      <c r="LQ79" s="4">
        <f>'78'!LQ1</f>
        <v>3.5065210292651599</v>
      </c>
      <c r="LR79" s="4">
        <f>'78'!LR1</f>
        <v>2.1204573345155073</v>
      </c>
      <c r="LS79" s="4">
        <f>'78'!LS1</f>
        <v>1.0420679618771158</v>
      </c>
      <c r="LT79" s="4">
        <f>'78'!LT1</f>
        <v>1.1148534134465968</v>
      </c>
      <c r="LU79" s="4">
        <f>'78'!LU1</f>
        <v>1.1579562256494382</v>
      </c>
      <c r="LV79" s="4">
        <f>'78'!LV1</f>
        <v>0.79866619949529749</v>
      </c>
      <c r="LW79" s="4">
        <f>'78'!LW1</f>
        <v>0.83676767345331649</v>
      </c>
      <c r="LX79" s="4">
        <f>'78'!LX1</f>
        <v>1.8570279922960415</v>
      </c>
      <c r="LY79" s="4">
        <f>'78'!LY1</f>
        <v>2.0500360341809944</v>
      </c>
      <c r="LZ79" s="4">
        <f>'78'!LZ1</f>
        <v>1.095002523977789</v>
      </c>
      <c r="MA79" s="4">
        <f>'78'!MA1</f>
        <v>0.84704162097237456</v>
      </c>
      <c r="MB79" s="4">
        <f>'78'!MB1</f>
        <v>1.3844192000311499</v>
      </c>
      <c r="MC79" s="4">
        <f>'78'!MC1</f>
        <v>2.4047904563683948</v>
      </c>
      <c r="MD79" s="4">
        <f>'78'!MD1</f>
        <v>2.3569141951391974</v>
      </c>
      <c r="ME79" s="4">
        <f>'78'!ME1</f>
        <v>1.9726947834107975</v>
      </c>
      <c r="MF79" s="4">
        <f>'78'!MF1</f>
        <v>2.6891950844680412</v>
      </c>
      <c r="MG79" s="4">
        <f>'78'!MG1</f>
        <v>2.3246859360999967</v>
      </c>
      <c r="MH79" s="4">
        <f>'78'!MH1</f>
        <v>6.1355514125914237</v>
      </c>
      <c r="MI79" s="4">
        <f>'78'!MI1</f>
        <v>5.6604213409481625</v>
      </c>
      <c r="MJ79" s="4">
        <f>'78'!MJ1</f>
        <v>5.0868239447921679</v>
      </c>
      <c r="MK79" s="4">
        <f>'78'!MK1</f>
        <v>6.605191296099342</v>
      </c>
      <c r="ML79" s="4">
        <f>'78'!ML1</f>
        <v>5.8277691107644305</v>
      </c>
      <c r="MM79" s="4">
        <f>'78'!MM1</f>
        <v>1.651497546871924</v>
      </c>
      <c r="MN79" s="4">
        <f>'78'!MN1</f>
        <v>1.6099450947891847</v>
      </c>
      <c r="MO79" s="4">
        <f>'78'!MO1</f>
        <v>1.710394249759867</v>
      </c>
      <c r="MP79" s="4">
        <f>'78'!MP1</f>
        <v>1.8092759762372497</v>
      </c>
      <c r="MQ79" s="4">
        <f>'78'!MQ1</f>
        <v>1.6853805391038996</v>
      </c>
      <c r="MR79" s="4">
        <f>'78'!MR1</f>
        <v>4.7476751670106756</v>
      </c>
      <c r="MS79" s="4">
        <f>'78'!MS1</f>
        <v>4.1650050384854529</v>
      </c>
      <c r="MT79" s="4">
        <f>'78'!MT1</f>
        <v>5.9163026841378281</v>
      </c>
      <c r="MU79" s="4">
        <f>'78'!MU1</f>
        <v>9.5201557774371306</v>
      </c>
      <c r="MV79" s="4">
        <f>'78'!MV1</f>
        <v>5.4371228961575104</v>
      </c>
      <c r="MW79" s="4">
        <f>'78'!MW1</f>
        <v>1.2410213418285467</v>
      </c>
      <c r="MX79" s="4">
        <f>'78'!MX1</f>
        <v>1.1119430493480165</v>
      </c>
      <c r="MY79" s="4">
        <f>'78'!MY1</f>
        <v>1.5521085472590979</v>
      </c>
      <c r="MZ79" s="4">
        <f>'78'!MZ1</f>
        <v>2.3839605818864382</v>
      </c>
      <c r="NA79" s="4">
        <f>'78'!NA1</f>
        <v>1.3913430536137188</v>
      </c>
      <c r="NB79" s="4">
        <f>'78'!NB1</f>
        <v>0.20951930348137993</v>
      </c>
      <c r="NC79" s="4">
        <f>'78'!NC1</f>
        <v>0.21392069000669264</v>
      </c>
      <c r="ND79" s="4">
        <f>'78'!ND1</f>
        <v>0.18943032087256073</v>
      </c>
      <c r="NE79" s="4">
        <f>'78'!NE1</f>
        <v>0.29671929117531964</v>
      </c>
      <c r="NF79" s="4">
        <f>'78'!NF1</f>
        <v>0.3436973131466915</v>
      </c>
      <c r="NG79" s="4">
        <f>'78'!NG1</f>
        <v>2.9701310211023018E-3</v>
      </c>
      <c r="NH79" s="4">
        <f>'78'!NH1</f>
        <v>1.1058379025941114E-3</v>
      </c>
      <c r="NI79" s="4">
        <f>'78'!NI1</f>
        <v>1.0888228150257549E-3</v>
      </c>
      <c r="NJ79" s="4">
        <f>'78'!NJ1</f>
        <v>3.1909901454716095E-3</v>
      </c>
      <c r="NK79" s="4">
        <f>'78'!NK1</f>
        <v>2.5109139155990528E-3</v>
      </c>
      <c r="NL79" s="4">
        <f>'78'!NL1</f>
        <v>1.5647936819701413</v>
      </c>
      <c r="NM79" s="4">
        <f>'78'!NM1</f>
        <v>1.3992735188556191</v>
      </c>
      <c r="NN79" s="4">
        <f>'78'!NN1</f>
        <v>1.7164301664517132</v>
      </c>
      <c r="NO79" s="4">
        <f>'78'!NO1</f>
        <v>3.5065210292651599</v>
      </c>
      <c r="NP79" s="4">
        <f>'78'!NP1</f>
        <v>2.1204573345155073</v>
      </c>
      <c r="NQ79" s="4">
        <f>'78'!NQ1</f>
        <v>2.1479987544611849</v>
      </c>
      <c r="NR79" s="4">
        <f>'78'!NR1</f>
        <v>1.9076256738699719</v>
      </c>
      <c r="NS79" s="4">
        <f>'78'!NS1</f>
        <v>2.5823359437162359</v>
      </c>
      <c r="NT79" s="4">
        <f>'78'!NT1</f>
        <v>4.114913186297513</v>
      </c>
      <c r="NU79" s="4">
        <f>'78'!NU1</f>
        <v>2.3803121522526896</v>
      </c>
      <c r="NV79" s="4">
        <f>'78'!NV1</f>
        <v>2.3451795936801552</v>
      </c>
      <c r="NW79" s="4">
        <f>'78'!NW1</f>
        <v>2.2574867916709831</v>
      </c>
      <c r="NX79" s="4">
        <f>'78'!NX1</f>
        <v>2.3410665141327693</v>
      </c>
      <c r="NY79" s="4">
        <f>'78'!NY1</f>
        <v>2.5945607080008344</v>
      </c>
      <c r="NZ79" s="4">
        <f>'78'!NZ1</f>
        <v>2.3698107558282615</v>
      </c>
      <c r="OA79" s="4">
        <f>'78'!OA1</f>
        <v>1.0768209313008335</v>
      </c>
      <c r="OB79" s="4">
        <f>'78'!OB1</f>
        <v>1.1351082565005697</v>
      </c>
      <c r="OC79" s="4">
        <f>'78'!OC1</f>
        <v>1.1325965658288095</v>
      </c>
      <c r="OD79" s="4">
        <f>'78'!OD1</f>
        <v>0.8238718008275232</v>
      </c>
      <c r="OE79" s="4">
        <f>'78'!OE1</f>
        <v>0.82022418912932915</v>
      </c>
      <c r="OF79" s="4">
        <f>'78'!OF1</f>
        <v>0.65202696385497116</v>
      </c>
      <c r="OG79" s="4">
        <f>'78'!OG1</f>
        <v>0.70506022855966233</v>
      </c>
      <c r="OH79" s="4">
        <f>'78'!OH1</f>
        <v>0.66218450277637553</v>
      </c>
      <c r="OI79" s="4">
        <f>'78'!OI1</f>
        <v>0.45535994046686512</v>
      </c>
      <c r="OJ79" s="4">
        <f>'78'!OJ1</f>
        <v>0.48667002501727846</v>
      </c>
      <c r="OK79" s="4">
        <f>'78'!OK1</f>
        <v>1.1958932885954159</v>
      </c>
      <c r="OL79" s="4">
        <f>'78'!OL1</f>
        <v>1.2413390282188881</v>
      </c>
      <c r="OM79" s="4">
        <f>'78'!OM1</f>
        <v>1.474104990328083</v>
      </c>
      <c r="ON79" s="4">
        <f>'78'!ON1</f>
        <v>1.1621689424076265</v>
      </c>
      <c r="OO79" s="4">
        <f>'78'!OO1</f>
        <v>1.5808141293776143</v>
      </c>
      <c r="OP79" s="4">
        <f>'78'!OP1</f>
        <v>2.9769427225093223</v>
      </c>
      <c r="OQ79" s="4">
        <f>'78'!OQ1</f>
        <v>2.9278908363721916</v>
      </c>
      <c r="OR79" s="4">
        <f>'78'!OR1</f>
        <v>1.4022249946669942</v>
      </c>
      <c r="OS79" s="4">
        <f>'78'!OS1</f>
        <v>2.0007401011471568</v>
      </c>
      <c r="OT79" s="4">
        <f>'78'!OT1</f>
        <v>2.2493768425847431</v>
      </c>
      <c r="OU79" s="4">
        <f>'78'!OU1</f>
        <v>6.2380373604592458</v>
      </c>
      <c r="OV79" s="4">
        <f>'78'!OV1</f>
        <v>7.0017502316483062</v>
      </c>
      <c r="OW79" s="4">
        <f>'78'!OW1</f>
        <v>7.8090358404846034</v>
      </c>
      <c r="OX79" s="4">
        <f>'78'!OX1</f>
        <v>4.2336414434174108</v>
      </c>
      <c r="OY79" s="4">
        <f>'78'!OY1</f>
        <v>6.1546788151349672</v>
      </c>
      <c r="OZ79" s="4">
        <f>'78'!OZ1</f>
        <v>3.8335964671867582</v>
      </c>
      <c r="PA79" s="4">
        <f>'78'!PA1</f>
        <v>4.1255568217134568</v>
      </c>
      <c r="PB79" s="4">
        <f>'78'!PB1</f>
        <v>2.3411075256051892</v>
      </c>
      <c r="PC79" s="4">
        <f>'78'!PC1</f>
        <v>1.9156650696229691</v>
      </c>
      <c r="PD79" s="4">
        <f>'78'!PD1</f>
        <v>2.9165914721178612</v>
      </c>
      <c r="PE79" s="4">
        <f>'78'!PE1</f>
        <v>3.6788353614491305</v>
      </c>
      <c r="PF79" s="4">
        <f>'78'!PF1</f>
        <v>3.7005374625523153</v>
      </c>
      <c r="PG79" s="4">
        <f>'78'!PG1</f>
        <v>2.0217582269072234</v>
      </c>
      <c r="PH79" s="4">
        <f>'78'!PH1</f>
        <v>2.3985803716665846</v>
      </c>
      <c r="PI79" s="4">
        <f>'78'!PI1</f>
        <v>3.4855451096493377</v>
      </c>
      <c r="PJ79" s="4">
        <f>'78'!PJ1</f>
        <v>1.2907878302893367</v>
      </c>
      <c r="PK79" s="4">
        <f>'78'!PK1</f>
        <v>1.3227972938227164</v>
      </c>
      <c r="PL79" s="4">
        <f>'78'!PL1</f>
        <v>1.4966194991850645</v>
      </c>
      <c r="PM79" s="4">
        <f>'78'!PM1</f>
        <v>1.675977961432507</v>
      </c>
      <c r="PN79" s="4">
        <f>'78'!PN1</f>
        <v>1.052327568621229</v>
      </c>
      <c r="PO79" s="12">
        <f>'78'!PO1</f>
        <v>2.9043336411223932</v>
      </c>
      <c r="PP79" s="4">
        <f>'78'!PP1</f>
        <v>2.6622253206474809</v>
      </c>
      <c r="PQ79" s="4">
        <f>'78'!PQ1</f>
        <v>2.8187591446408931</v>
      </c>
      <c r="PR79" s="4">
        <f>'78'!PR1</f>
        <v>3.9310305014443054</v>
      </c>
      <c r="PS79" s="4">
        <f>'78'!PS1</f>
        <v>2.9795399052424818</v>
      </c>
      <c r="PT79" s="4">
        <f>'78'!PT1</f>
        <v>1.198398575841823</v>
      </c>
      <c r="PU79" s="4">
        <f>'78'!PU1</f>
        <v>1.0795284674855532</v>
      </c>
      <c r="PV79" s="4">
        <f>'78'!PV1</f>
        <v>1.3276639904533798</v>
      </c>
      <c r="PW79" s="4">
        <f>'78'!PW1</f>
        <v>2.4307818915902812</v>
      </c>
      <c r="PX79" s="4">
        <f>'78'!PX1</f>
        <v>1.5066655191272309</v>
      </c>
      <c r="PY79" s="4">
        <f>'78'!PY1</f>
        <v>0.97491372791707354</v>
      </c>
      <c r="PZ79" s="4">
        <f>'78'!PZ1</f>
        <v>1.02716917109304</v>
      </c>
      <c r="QA79" s="4">
        <f>'78'!QA1</f>
        <v>1.0896286863110893</v>
      </c>
      <c r="QB79" s="4">
        <f>'78'!QB1</f>
        <v>0.81380022790067164</v>
      </c>
      <c r="QC79" s="4">
        <f>'78'!QC1</f>
        <v>0.9625694478414073</v>
      </c>
      <c r="QD79" s="4">
        <f>'78'!QD1</f>
        <v>4.5047020066280776</v>
      </c>
      <c r="QE79" s="4">
        <f>'78'!QE1</f>
        <v>4.8836484492021111</v>
      </c>
      <c r="QF79" s="4">
        <f>'78'!QF1</f>
        <v>4.3396759954596158</v>
      </c>
      <c r="QG79" s="4">
        <f>'78'!QG1</f>
        <v>2.9278534935659355</v>
      </c>
      <c r="QH79" s="4">
        <f>'78'!QH1</f>
        <v>4.0894509358876672</v>
      </c>
      <c r="QI79" s="4">
        <f>'78'!QI1</f>
        <v>2.8417237788891287</v>
      </c>
      <c r="QJ79" s="4">
        <f>'78'!QJ1</f>
        <v>2.9239979940283973</v>
      </c>
      <c r="QK79" s="4">
        <f>'78'!QK1</f>
        <v>2.8113485762253725</v>
      </c>
      <c r="QL79" s="4">
        <f>'78'!QL1</f>
        <v>2.7531880220816736</v>
      </c>
      <c r="QM79" s="4">
        <f>'78'!QM1</f>
        <v>2.7829638345228029</v>
      </c>
    </row>
    <row r="80" spans="1:455" x14ac:dyDescent="0.25">
      <c r="A80" s="8" t="s">
        <v>558</v>
      </c>
      <c r="B80" s="17">
        <f>MEDIAN(LI2:LI101)</f>
        <v>1.7318077972872064</v>
      </c>
      <c r="C80" s="17">
        <f t="shared" ref="C80:F80" si="60">MEDIAN(LJ2:LJ101)</f>
        <v>1.7322167053679736</v>
      </c>
      <c r="D80" s="17">
        <f t="shared" si="60"/>
        <v>1.6341703377940611</v>
      </c>
      <c r="E80" s="17">
        <f t="shared" si="60"/>
        <v>1.5446219857162422</v>
      </c>
      <c r="F80" s="17">
        <f t="shared" si="60"/>
        <v>1.5790048630984197</v>
      </c>
      <c r="N80">
        <f>IFERROR('79'!N1,0)</f>
        <v>-10207</v>
      </c>
      <c r="O80" s="4">
        <f>'79'!O1</f>
        <v>-20006</v>
      </c>
      <c r="P80" s="4">
        <f>'79'!P1</f>
        <v>1928</v>
      </c>
      <c r="Q80" s="4">
        <f>'79'!Q1</f>
        <v>7477</v>
      </c>
      <c r="R80" s="4">
        <f>'79'!R1</f>
        <v>40066</v>
      </c>
      <c r="S80" s="4">
        <f>'79'!S1</f>
        <v>-11694</v>
      </c>
      <c r="T80" s="4">
        <f>'79'!T1</f>
        <v>-23390</v>
      </c>
      <c r="U80" s="4">
        <f>'79'!U1</f>
        <v>2395</v>
      </c>
      <c r="V80" s="4">
        <f>'79'!V1</f>
        <v>9478</v>
      </c>
      <c r="W80" s="4">
        <f>'79'!W1</f>
        <v>49944</v>
      </c>
      <c r="X80" s="7">
        <f>'79'!X1</f>
        <v>6.0629296022997319E-2</v>
      </c>
      <c r="Y80" s="7">
        <f>'79'!Y1</f>
        <v>-7.8751262541722645E-3</v>
      </c>
      <c r="Z80" s="7">
        <f>'79'!Z1</f>
        <v>-1.8782656829663093E-2</v>
      </c>
      <c r="AA80" s="7">
        <f>'79'!AA1</f>
        <v>-3.5948091150430551E-2</v>
      </c>
      <c r="AB80" s="7">
        <f>'79'!AB1</f>
        <v>0.39653800085004443</v>
      </c>
      <c r="AC80" s="7">
        <f>'79'!AC1</f>
        <v>0.12096222312696529</v>
      </c>
      <c r="AD80" s="7">
        <f>'79'!AD1</f>
        <v>-0.12548672030059241</v>
      </c>
      <c r="AE80" s="7">
        <f>'79'!AE1</f>
        <v>-0.16635511657867483</v>
      </c>
      <c r="AF80" s="7">
        <f>'79'!AF1</f>
        <v>-1.806465543178544E-2</v>
      </c>
      <c r="AG80" s="7">
        <f>'79'!AG1</f>
        <v>-3.4196420024887528E-2</v>
      </c>
      <c r="AH80" s="7">
        <f>'79'!AH1</f>
        <v>3.3064427614970912E-3</v>
      </c>
      <c r="AI80" s="7">
        <f>'79'!AI1</f>
        <v>-2.5032147449635661E-4</v>
      </c>
      <c r="AJ80" s="4">
        <f>'79'!AJ1</f>
        <v>309378</v>
      </c>
      <c r="AK80" s="4">
        <f>'79'!AK1</f>
        <v>240912</v>
      </c>
      <c r="AL80" s="4">
        <f>'79'!AL1</f>
        <v>162807</v>
      </c>
      <c r="AM80" s="4">
        <f>'79'!AM1</f>
        <v>362705</v>
      </c>
      <c r="AN80" s="4">
        <f>'79'!AN1</f>
        <v>345990</v>
      </c>
      <c r="AO80" s="4">
        <f>'79'!AO1</f>
        <v>0.93931945985233922</v>
      </c>
      <c r="AP80" s="4">
        <f>'79'!AP1</f>
        <v>1.0580272562162727</v>
      </c>
      <c r="AQ80" s="4">
        <f>'79'!AQ1</f>
        <v>1.212014598540146</v>
      </c>
      <c r="AR80" s="4">
        <f>'79'!AR1</f>
        <v>1.7412023580800369</v>
      </c>
      <c r="AS80" s="4">
        <f>'79'!AS1</f>
        <v>1.4322550879171581</v>
      </c>
      <c r="AT80" s="4">
        <f>'79'!AT1</f>
        <v>2.2020867602616581</v>
      </c>
      <c r="AU80" s="4">
        <f>'79'!AU1</f>
        <v>2.2026707433394743</v>
      </c>
      <c r="AV80" s="4">
        <f>'79'!AV1</f>
        <v>2.4170656934306569</v>
      </c>
      <c r="AW80" s="4">
        <f>'79'!AW1</f>
        <v>2.8368392531651807</v>
      </c>
      <c r="AX80" s="4">
        <f>'79'!AX1</f>
        <v>3.0298525315698637</v>
      </c>
      <c r="AY80" s="4">
        <f>'79'!AY1</f>
        <v>3.422449408974408</v>
      </c>
      <c r="AZ80" s="4">
        <f>'79'!AZ1</f>
        <v>3.890047430520168</v>
      </c>
      <c r="BA80" s="4">
        <f>'79'!BA1</f>
        <v>4.4393430656934303</v>
      </c>
      <c r="BB80" s="4">
        <f>'79'!BB1</f>
        <v>4.5115194508760696</v>
      </c>
      <c r="BC80" s="4">
        <f>'79'!BC1</f>
        <v>5.1311836776541755</v>
      </c>
      <c r="BD80" s="4">
        <f>'79'!BD1</f>
        <v>253301</v>
      </c>
      <c r="BE80" s="4">
        <f>'79'!BE1</f>
        <v>221184</v>
      </c>
      <c r="BF80" s="4">
        <f>'79'!BF1</f>
        <v>235595</v>
      </c>
      <c r="BG80" s="4">
        <f>'79'!BG1</f>
        <v>213841</v>
      </c>
      <c r="BH80" s="4">
        <f>'79'!BH1</f>
        <v>241761</v>
      </c>
      <c r="BI80" s="4">
        <f>'79'!BI1</f>
        <v>3.9411530155822518</v>
      </c>
      <c r="BJ80" s="4">
        <f>'79'!BJ1</f>
        <v>4.2972592954282405</v>
      </c>
      <c r="BK80" s="4">
        <f>'79'!BK1</f>
        <v>3.2993187461533564</v>
      </c>
      <c r="BL80" s="4">
        <f>'79'!BL1</f>
        <v>3.9537506839193606</v>
      </c>
      <c r="BM80" s="4">
        <f>'79'!BM1</f>
        <v>3.5239223861582305</v>
      </c>
      <c r="BN80" s="4">
        <f>'79'!BN1</f>
        <v>92.612491460465719</v>
      </c>
      <c r="BO80" s="4">
        <f>'79'!BO1</f>
        <v>84.937858040894923</v>
      </c>
      <c r="BP80" s="4">
        <f>'79'!BP1</f>
        <v>110.62889889785579</v>
      </c>
      <c r="BQ80" s="4">
        <f>'79'!BQ1</f>
        <v>92.317404201666761</v>
      </c>
      <c r="BR80" s="4">
        <f>'79'!BR1</f>
        <v>103.57776364022645</v>
      </c>
      <c r="BS80" s="4">
        <f>'79'!BS1</f>
        <v>-1.3818396459501281E-2</v>
      </c>
      <c r="BT80" s="4">
        <f>'79'!BT1</f>
        <v>-2.872654642468938E-2</v>
      </c>
      <c r="BU80" s="4">
        <f>'79'!BU1</f>
        <v>2.7466069858979964E-3</v>
      </c>
      <c r="BV80" s="4">
        <f>'79'!BV1</f>
        <v>1.0451583323315543E-2</v>
      </c>
      <c r="BW80" s="4">
        <f>'79'!BW1</f>
        <v>5.3992210977401055E-2</v>
      </c>
      <c r="BX80" s="4">
        <f>'79'!BX1</f>
        <v>-1.5831520348526303E-2</v>
      </c>
      <c r="BY80" s="4">
        <f>'79'!BY1</f>
        <v>-3.3585620357566959E-2</v>
      </c>
      <c r="BZ80" s="4">
        <f>'79'!BZ1</f>
        <v>3.4118899020880197E-3</v>
      </c>
      <c r="CA80" s="4">
        <f>'79'!CA1</f>
        <v>1.3248643404892967E-2</v>
      </c>
      <c r="CB80" s="4">
        <f>'79'!CB1</f>
        <v>6.7303623647364808E-2</v>
      </c>
      <c r="CC80" s="4">
        <f>'79'!CC1</f>
        <v>-1.8396990730310245E-2</v>
      </c>
      <c r="CD80" s="4">
        <f>'79'!CD1</f>
        <v>-3.5407220198716519E-2</v>
      </c>
      <c r="CE80" s="4">
        <f>'79'!CE1</f>
        <v>3.2955462265311982E-3</v>
      </c>
      <c r="CF80" s="4">
        <f>'79'!CF1</f>
        <v>1.2822755460432444E-2</v>
      </c>
      <c r="CG80" s="4">
        <f>'79'!CG1</f>
        <v>6.8694384912130299E-2</v>
      </c>
      <c r="CH80" s="4">
        <f>'79'!CH1</f>
        <v>-1.0224401932088414E-2</v>
      </c>
      <c r="CI80" s="4">
        <f>'79'!CI1</f>
        <v>-2.1048201707549303E-2</v>
      </c>
      <c r="CJ80" s="4">
        <f>'79'!CJ1</f>
        <v>2.4803712323251035E-3</v>
      </c>
      <c r="CK80" s="4">
        <f>'79'!CK1</f>
        <v>8.843559943889464E-3</v>
      </c>
      <c r="CL80" s="4">
        <f>'79'!CL1</f>
        <v>4.7028747093422481E-2</v>
      </c>
      <c r="CM80" s="4">
        <f>'79'!CM1</f>
        <v>1.0102244019320885</v>
      </c>
      <c r="CN80" s="4">
        <f>'79'!CN1</f>
        <v>1.0210482017075493</v>
      </c>
      <c r="CO80" s="4">
        <f>'79'!CO1</f>
        <v>0.99751962876767486</v>
      </c>
      <c r="CP80" s="4">
        <f>'79'!CP1</f>
        <v>0.99115644005611059</v>
      </c>
      <c r="CQ80" s="4">
        <f>'79'!CQ1</f>
        <v>0.95297125290657747</v>
      </c>
      <c r="CR80" s="4">
        <f>'79'!CR1</f>
        <v>-9.7073713062391757E-3</v>
      </c>
      <c r="CS80" s="4">
        <f>'79'!CS1</f>
        <v>-1.9750721919194414E-2</v>
      </c>
      <c r="CT80" s="4">
        <f>'79'!CT1</f>
        <v>2.1845243220949681E-3</v>
      </c>
      <c r="CU80" s="4">
        <f>'79'!CU1</f>
        <v>8.9103872687643082E-3</v>
      </c>
      <c r="CV80" s="4">
        <f>'79'!CV1</f>
        <v>4.691596555014959E-2</v>
      </c>
      <c r="CW80" s="4">
        <f>'79'!CW1</f>
        <v>1.3515114674955628</v>
      </c>
      <c r="CX80" s="4">
        <f>'79'!CX1</f>
        <v>1.3647981344831992</v>
      </c>
      <c r="CY80" s="4">
        <f>'79'!CY1</f>
        <v>1.107337059107609</v>
      </c>
      <c r="CZ80" s="4">
        <f>'79'!CZ1</f>
        <v>1.181829872769411</v>
      </c>
      <c r="DA80" s="4">
        <f>'79'!DA1</f>
        <v>1.1480682415405554</v>
      </c>
      <c r="DB80" s="4">
        <f>'79'!DB1</f>
        <v>270.06800073725481</v>
      </c>
      <c r="DC80" s="4">
        <f>'79'!DC1</f>
        <v>267.43881807708698</v>
      </c>
      <c r="DD80" s="4">
        <f>'79'!DD1</f>
        <v>329.61960136523339</v>
      </c>
      <c r="DE80" s="4">
        <f>'79'!DE1</f>
        <v>308.8430986641813</v>
      </c>
      <c r="DF80" s="4">
        <f>'79'!DF1</f>
        <v>317.92535216392571</v>
      </c>
      <c r="DG80" s="4">
        <f>'79'!DG1</f>
        <v>7.8232841715906778</v>
      </c>
      <c r="DH80" s="4">
        <f>'79'!DH1</f>
        <v>7.3601130555985748</v>
      </c>
      <c r="DI80" s="4">
        <f>'79'!DI1</f>
        <v>5.6112426548084837</v>
      </c>
      <c r="DJ80" s="4">
        <f>'79'!DJ1</f>
        <v>8.2903425080650699</v>
      </c>
      <c r="DK80" s="4">
        <f>'79'!DK1</f>
        <v>6.9279754740916628</v>
      </c>
      <c r="DL80" s="4">
        <f>'79'!DL1</f>
        <v>46.655597827502405</v>
      </c>
      <c r="DM80" s="4">
        <f>'79'!DM1</f>
        <v>49.591629536499788</v>
      </c>
      <c r="DN80" s="4">
        <f>'79'!DN1</f>
        <v>65.047980002650192</v>
      </c>
      <c r="DO80" s="4">
        <f>'79'!DO1</f>
        <v>44.027131526220792</v>
      </c>
      <c r="DP80" s="4">
        <f>'79'!DP1</f>
        <v>52.68494401647051</v>
      </c>
      <c r="DQ80" s="4">
        <f>'79'!DQ1</f>
        <v>7.5605725537715847</v>
      </c>
      <c r="DR80" s="4">
        <f>'79'!DR1</f>
        <v>10.849913815736905</v>
      </c>
      <c r="DS80" s="4">
        <f>'79'!DS1</f>
        <v>9.4166040753034679</v>
      </c>
      <c r="DT80" s="4">
        <f>'79'!DT1</f>
        <v>12.671782497264729</v>
      </c>
      <c r="DU80" s="4">
        <f>'79'!DU1</f>
        <v>9.1124148331960679</v>
      </c>
      <c r="DV80" s="4">
        <f>'79'!DV1</f>
        <v>48.27676705753192</v>
      </c>
      <c r="DW80" s="4">
        <f>'79'!DW1</f>
        <v>33.640820212838705</v>
      </c>
      <c r="DX80" s="4">
        <f>'79'!DX1</f>
        <v>38.761319588371585</v>
      </c>
      <c r="DY80" s="4">
        <f>'79'!DY1</f>
        <v>28.804156011893919</v>
      </c>
      <c r="DZ80" s="4">
        <f>'79'!DZ1</f>
        <v>40.055244046871458</v>
      </c>
      <c r="EA80" s="4">
        <f>'79'!EA1</f>
        <v>7.9745816192035788</v>
      </c>
      <c r="EB80" s="4">
        <f>'79'!EB1</f>
        <v>9.217092376020636</v>
      </c>
      <c r="EC80" s="4">
        <f>'79'!EC1</f>
        <v>10.239257580946861</v>
      </c>
      <c r="ED80" s="4">
        <f>'79'!ED1</f>
        <v>10.746412456307594</v>
      </c>
      <c r="EE80" s="4">
        <f>'79'!EE1</f>
        <v>8.6043084816288609</v>
      </c>
      <c r="EF80" s="4">
        <f>'79'!EF1</f>
        <v>45.770426265503886</v>
      </c>
      <c r="EG80" s="4">
        <f>'79'!EG1</f>
        <v>39.600340878604079</v>
      </c>
      <c r="EH80" s="4">
        <f>'79'!EH1</f>
        <v>35.647115732217685</v>
      </c>
      <c r="EI80" s="4">
        <f>'79'!EI1</f>
        <v>33.964823282561028</v>
      </c>
      <c r="EJ80" s="4">
        <f>'79'!EJ1</f>
        <v>42.420608324226741</v>
      </c>
      <c r="EK80" s="4">
        <f>'79'!EK1</f>
        <v>0.24466021257613521</v>
      </c>
      <c r="EL80" s="4">
        <f>'79'!EL1</f>
        <v>0.18581219334634255</v>
      </c>
      <c r="EM80" s="4">
        <f>'79'!EM1</f>
        <v>0.16445594245801382</v>
      </c>
      <c r="EN80" s="4">
        <f>'79'!EN1</f>
        <v>0.18452209551659646</v>
      </c>
      <c r="EO80" s="4">
        <f>'79'!EO1</f>
        <v>0.21338687724877706</v>
      </c>
      <c r="EP80" s="4">
        <f>'79'!EP1</f>
        <v>0.75112265163750769</v>
      </c>
      <c r="EQ80" s="4">
        <f>'79'!EQ1</f>
        <v>0.81131888534222441</v>
      </c>
      <c r="ER80" s="4">
        <f>'79'!ER1</f>
        <v>0.83342996793250868</v>
      </c>
      <c r="ES80" s="4">
        <f>'79'!ES1</f>
        <v>0.81508092044383929</v>
      </c>
      <c r="ET80" s="4">
        <f>'79'!ET1</f>
        <v>0.78597706415836777</v>
      </c>
      <c r="EU80" s="4">
        <f>'79'!EU1</f>
        <v>1.3313404912232638</v>
      </c>
      <c r="EV80" s="4">
        <f>'79'!EV1</f>
        <v>1.232560979494749</v>
      </c>
      <c r="EW80" s="4">
        <f>'79'!EW1</f>
        <v>1.1998608623118052</v>
      </c>
      <c r="EX80" s="4">
        <f>'79'!EX1</f>
        <v>1.2268720502689057</v>
      </c>
      <c r="EY80" s="4">
        <f>'79'!EY1</f>
        <v>1.2723017573939135</v>
      </c>
      <c r="EZ80" s="4">
        <f>'79'!EZ1</f>
        <v>0.3257260475939</v>
      </c>
      <c r="FA80" s="4">
        <f>'79'!FA1</f>
        <v>0.22902485903303565</v>
      </c>
      <c r="FB80" s="4">
        <f>'79'!FB1</f>
        <v>0.19732424892997305</v>
      </c>
      <c r="FC80" s="4">
        <f>'79'!FC1</f>
        <v>0.22638500164636155</v>
      </c>
      <c r="FD80" s="4">
        <f>'79'!FD1</f>
        <v>0.27149249892841837</v>
      </c>
      <c r="FE80" s="4">
        <f>'79'!FE1</f>
        <v>4.8343286234871073E-2</v>
      </c>
      <c r="FF80" s="4">
        <f>'79'!FF1</f>
        <v>3.8818456067615512E-2</v>
      </c>
      <c r="FG80" s="4">
        <f>'79'!FG1</f>
        <v>1.3727927171772606E-2</v>
      </c>
      <c r="FH80" s="4">
        <f>'79'!FH1</f>
        <v>0.11762439529274442</v>
      </c>
      <c r="FI80" s="4">
        <f>'79'!FI1</f>
        <v>3.6979331867079822E-2</v>
      </c>
      <c r="FJ80" s="4">
        <f>'79'!FJ1</f>
        <v>0.26639700308213304</v>
      </c>
      <c r="FK80" s="4">
        <f>'79'!FK1</f>
        <v>0.28478806846721533</v>
      </c>
      <c r="FL80" s="4">
        <f>'79'!FL1</f>
        <v>8.840879756758864E-2</v>
      </c>
      <c r="FM80" s="4">
        <f>'79'!FM1</f>
        <v>0.78170689211096467</v>
      </c>
      <c r="FN80" s="4">
        <f>'79'!FN1</f>
        <v>0.20100032839063328</v>
      </c>
      <c r="FO80" s="4">
        <f>'79'!FO1</f>
        <v>8.6772442904803182E-2</v>
      </c>
      <c r="FP80" s="4">
        <f>'79'!FP1</f>
        <v>6.5223547234994489E-2</v>
      </c>
      <c r="FQ80" s="4">
        <f>'79'!FQ1</f>
        <v>1.7445199578826457E-2</v>
      </c>
      <c r="FR80" s="4">
        <f>'79'!FR1</f>
        <v>0.17696671605751291</v>
      </c>
      <c r="FS80" s="4">
        <f>'79'!FS1</f>
        <v>5.4570081440205746E-2</v>
      </c>
      <c r="FT80">
        <f>IFERROR('79'!FT1,0)</f>
        <v>0</v>
      </c>
      <c r="FU80">
        <f>IFERROR('79'!FU1,0)</f>
        <v>0</v>
      </c>
      <c r="FV80">
        <f>IFERROR('79'!FV1,0)</f>
        <v>0</v>
      </c>
      <c r="FW80">
        <f>IFERROR('79'!FW1,0)</f>
        <v>0</v>
      </c>
      <c r="FX80">
        <f>IFERROR('79'!FX1,0)</f>
        <v>0</v>
      </c>
      <c r="FY80" s="4">
        <f>'79'!FY1</f>
        <v>0.34292286093740904</v>
      </c>
      <c r="FZ80" s="4">
        <f>'79'!FZ1</f>
        <v>0.3175973430170197</v>
      </c>
      <c r="GA80" s="4">
        <f>'79'!GA1</f>
        <v>0.33562597139141004</v>
      </c>
      <c r="GB80" s="4">
        <f>'79'!GB1</f>
        <v>0.29891360564947428</v>
      </c>
      <c r="GC80" s="4">
        <f>'79'!GC1</f>
        <v>0.32579271497298101</v>
      </c>
      <c r="GD80" s="4">
        <f>'79'!GD1</f>
        <v>-1.3818396459501281E-2</v>
      </c>
      <c r="GE80" s="4">
        <f>'79'!GE1</f>
        <v>-2.872654642468938E-2</v>
      </c>
      <c r="GF80" s="4">
        <f>'79'!GF1</f>
        <v>2.7466069858979964E-3</v>
      </c>
      <c r="GG80" s="4">
        <f>'79'!GG1</f>
        <v>1.0451583323315543E-2</v>
      </c>
      <c r="GH80" s="4">
        <f>'79'!GH1</f>
        <v>5.3992210977401055E-2</v>
      </c>
      <c r="GI80" s="4">
        <f>'79'!GI1</f>
        <v>-1.5831520348526303E-2</v>
      </c>
      <c r="GJ80" s="4">
        <f>'79'!GJ1</f>
        <v>-3.3585620357566959E-2</v>
      </c>
      <c r="GK80" s="4">
        <f>'79'!GK1</f>
        <v>3.4118899020880197E-3</v>
      </c>
      <c r="GL80" s="4">
        <f>'79'!GL1</f>
        <v>1.3248643404892967E-2</v>
      </c>
      <c r="GM80" s="4">
        <f>'79'!GM1</f>
        <v>6.7303623647364808E-2</v>
      </c>
      <c r="GN80" s="4">
        <f>'79'!GN1</f>
        <v>0.17599603602774239</v>
      </c>
      <c r="GO80" s="4">
        <f>'79'!GO1</f>
        <v>0.18666655179494249</v>
      </c>
      <c r="GP80" s="4">
        <f>'79'!GP1</f>
        <v>0.18519652913212634</v>
      </c>
      <c r="GQ80" s="4">
        <f>'79'!GQ1</f>
        <v>0.18171804627939289</v>
      </c>
      <c r="GR80" s="4">
        <f>'79'!GR1</f>
        <v>0.17518562938806312</v>
      </c>
      <c r="GS80" s="4">
        <f>'79'!GS1</f>
        <v>1.3515114674955628</v>
      </c>
      <c r="GT80" s="4">
        <f>'79'!GT1</f>
        <v>1.3647981344831992</v>
      </c>
      <c r="GU80" s="4">
        <f>'79'!GU1</f>
        <v>1.107337059107609</v>
      </c>
      <c r="GV80" s="4">
        <f>'79'!GV1</f>
        <v>1.181829872769411</v>
      </c>
      <c r="GW80" s="4">
        <f>'79'!GW1</f>
        <v>1.1480682415405554</v>
      </c>
      <c r="GX80" s="4">
        <f>'79'!GX1</f>
        <v>1.6077097554602768</v>
      </c>
      <c r="GY80" s="4">
        <f>'79'!GY1</f>
        <v>1.5395038776386394</v>
      </c>
      <c r="GZ80" s="4">
        <f>'79'!GZ1</f>
        <v>1.436475866755371</v>
      </c>
      <c r="HA80" s="4">
        <f>'79'!HA1</f>
        <v>1.5201248738457411</v>
      </c>
      <c r="HB80" s="4">
        <f>'79'!HB1</f>
        <v>1.7077872074063092</v>
      </c>
      <c r="HC80" s="4">
        <f>'79'!HC1</f>
        <v>0.24466021257613521</v>
      </c>
      <c r="HD80" s="4">
        <f>'79'!HD1</f>
        <v>0.18581219334634255</v>
      </c>
      <c r="HE80" s="4">
        <f>'79'!HE1</f>
        <v>0.16445594245801382</v>
      </c>
      <c r="HF80" s="4">
        <f>'79'!HF1</f>
        <v>0.18452209551659646</v>
      </c>
      <c r="HG80" s="4">
        <f>'79'!HG1</f>
        <v>0.21338687724877706</v>
      </c>
      <c r="HH80" s="4">
        <f>'79'!HH1</f>
        <v>-1.5831520348526303E-2</v>
      </c>
      <c r="HI80" s="4">
        <f>'79'!HI1</f>
        <v>-3.3585620357566959E-2</v>
      </c>
      <c r="HJ80" s="4">
        <f>'79'!HJ1</f>
        <v>3.4118899020880197E-3</v>
      </c>
      <c r="HK80" s="4">
        <f>'79'!HK1</f>
        <v>1.3248643404892967E-2</v>
      </c>
      <c r="HL80" s="4">
        <f>'79'!HL1</f>
        <v>6.7303623647364808E-2</v>
      </c>
      <c r="HM80" s="4">
        <f>'79'!HM1</f>
        <v>1.3994378957372406</v>
      </c>
      <c r="HN80" s="4">
        <f>'79'!HN1</f>
        <v>1.4174251790204027</v>
      </c>
      <c r="HO80" s="4">
        <f>'79'!HO1</f>
        <v>1.1640827002223784</v>
      </c>
      <c r="HP80" s="4">
        <f>'79'!HP1</f>
        <v>1.2747255358585619</v>
      </c>
      <c r="HQ80" s="4">
        <f>'79'!HQ1</f>
        <v>1.2409786138773971</v>
      </c>
      <c r="HR80" s="4">
        <f>'79'!HR1</f>
        <v>3.422449408974408</v>
      </c>
      <c r="HS80" s="4">
        <f>'79'!HS1</f>
        <v>3.890047430520168</v>
      </c>
      <c r="HT80" s="4">
        <f>'79'!HT1</f>
        <v>4.4393430656934303</v>
      </c>
      <c r="HU80" s="4">
        <f>'79'!HU1</f>
        <v>4.5115194508760696</v>
      </c>
      <c r="HV80" s="4">
        <f>'79'!HV1</f>
        <v>5.1311836776541755</v>
      </c>
      <c r="HW80" s="4">
        <f>'79'!HW1</f>
        <v>0.6479096028166238</v>
      </c>
      <c r="HX80" s="4">
        <f>'79'!HX1</f>
        <v>0.58338637338457477</v>
      </c>
      <c r="HY80" s="4">
        <f>'79'!HY1</f>
        <v>0.63932074629282776</v>
      </c>
      <c r="HZ80" s="4">
        <f>'79'!HZ1</f>
        <v>0.73826494517790264</v>
      </c>
      <c r="IA80" s="4">
        <f>'79'!IA1</f>
        <v>0.97803036246601072</v>
      </c>
      <c r="IB80" s="4">
        <f>'79'!IB1</f>
        <v>4.0873012798875603</v>
      </c>
      <c r="IC80" s="4">
        <f>'79'!IC1</f>
        <v>5.381778138402689</v>
      </c>
      <c r="ID80" s="4">
        <f>'79'!ID1</f>
        <v>6.0806559194740171</v>
      </c>
      <c r="IE80" s="4">
        <f>'79'!IE1</f>
        <v>5.4194051785524904</v>
      </c>
      <c r="IF80" s="4">
        <f>'79'!IF1</f>
        <v>4.6863237931644228</v>
      </c>
      <c r="IG80" s="4">
        <f>'79'!IG1</f>
        <v>-9.7939698492462313</v>
      </c>
      <c r="IH80" s="4">
        <f>'79'!IH1</f>
        <v>-141.75757575757575</v>
      </c>
      <c r="II80" s="4">
        <f>'79'!II1</f>
        <v>19.793388429752067</v>
      </c>
      <c r="IJ80" s="4">
        <f>'79'!IJ1</f>
        <v>31.593333333333334</v>
      </c>
      <c r="IK80" s="4">
        <f>'79'!IK1</f>
        <v>91.472527472527474</v>
      </c>
      <c r="IL80" s="4">
        <f>'79'!IL1</f>
        <v>-1.5831520348526303E-2</v>
      </c>
      <c r="IM80" s="4">
        <f>'79'!IM1</f>
        <v>-3.3585620357566959E-2</v>
      </c>
      <c r="IN80" s="4">
        <f>'79'!IN1</f>
        <v>3.4118899020880197E-3</v>
      </c>
      <c r="IO80" s="4">
        <f>'79'!IO1</f>
        <v>1.3248643404892967E-2</v>
      </c>
      <c r="IP80" s="4">
        <f>'79'!IP1</f>
        <v>6.7303623647364808E-2</v>
      </c>
      <c r="IQ80" s="4">
        <f>'79'!IQ1</f>
        <v>1.3994378957372406</v>
      </c>
      <c r="IR80" s="4">
        <f>'79'!IR1</f>
        <v>1.4174251790204027</v>
      </c>
      <c r="IS80" s="4">
        <f>'79'!IS1</f>
        <v>1.1640827002223784</v>
      </c>
      <c r="IT80" s="4">
        <f>'79'!IT1</f>
        <v>1.2747255358585619</v>
      </c>
      <c r="IU80" s="4">
        <f>'79'!IU1</f>
        <v>1.2409786138773971</v>
      </c>
      <c r="IV80" s="4">
        <f>'79'!IV1</f>
        <v>3.422449408974408</v>
      </c>
      <c r="IW80" s="4">
        <f>'79'!IW1</f>
        <v>3.890047430520168</v>
      </c>
      <c r="IX80" s="4">
        <f>'79'!IX1</f>
        <v>4.4393430656934303</v>
      </c>
      <c r="IY80" s="4">
        <f>'79'!IY1</f>
        <v>4.5115194508760696</v>
      </c>
      <c r="IZ80" s="4">
        <f>'79'!IZ1</f>
        <v>5.1311836776541755</v>
      </c>
      <c r="JA80" s="4">
        <f>'79'!JA1</f>
        <v>0.67943321756182773</v>
      </c>
      <c r="JB80" s="4">
        <f>'79'!JB1</f>
        <v>-4.4545639477712431</v>
      </c>
      <c r="JC80" s="4">
        <f>'79'!JC1</f>
        <v>2.239593658096998</v>
      </c>
      <c r="JD80" s="4">
        <f>'79'!JD1</f>
        <v>2.6939198018014814</v>
      </c>
      <c r="JE80" s="4">
        <f>'79'!JE1</f>
        <v>5.2543654366132744</v>
      </c>
      <c r="JF80" s="4">
        <f>'79'!JF1</f>
        <v>0.75112265163750769</v>
      </c>
      <c r="JG80" s="4">
        <f>'79'!JG1</f>
        <v>0.81131888534222441</v>
      </c>
      <c r="JH80" s="4">
        <f>'79'!JH1</f>
        <v>0.83342996793250868</v>
      </c>
      <c r="JI80" s="4">
        <f>'79'!JI1</f>
        <v>0.81508092044383929</v>
      </c>
      <c r="JJ80" s="4">
        <f>'79'!JJ1</f>
        <v>0.78597706415836777</v>
      </c>
      <c r="JK80" s="4">
        <f>'79'!JK1</f>
        <v>1.7136447666327399</v>
      </c>
      <c r="JL80" s="4">
        <f>'79'!JL1</f>
        <v>1.3141670963015222</v>
      </c>
      <c r="JM80" s="4">
        <f>'79'!JM1</f>
        <v>3.1763668430335099</v>
      </c>
      <c r="JN80" s="4">
        <f>'79'!JN1</f>
        <v>0.25169105533481928</v>
      </c>
      <c r="JO80" s="4">
        <f>'79'!JO1</f>
        <v>2.341680281513133</v>
      </c>
      <c r="JP80" s="4">
        <f>'79'!JP1</f>
        <v>-1.5831520348526303E-2</v>
      </c>
      <c r="JQ80" s="4">
        <f>'79'!JQ1</f>
        <v>-3.3585620357566959E-2</v>
      </c>
      <c r="JR80" s="4">
        <f>'79'!JR1</f>
        <v>3.4118899020880197E-3</v>
      </c>
      <c r="JS80" s="4">
        <f>'79'!JS1</f>
        <v>1.3248643404892967E-2</v>
      </c>
      <c r="JT80" s="4">
        <f>'79'!JT1</f>
        <v>6.7303623647364808E-2</v>
      </c>
      <c r="JU80" s="4">
        <f>'79'!JU1</f>
        <v>4.7033434252548134E-2</v>
      </c>
      <c r="JV80" s="4">
        <f>'79'!JV1</f>
        <v>3.7642091156922568E-2</v>
      </c>
      <c r="JW80" s="4">
        <f>'79'!JW1</f>
        <v>1.2058840905062916E-2</v>
      </c>
      <c r="JX80" s="4">
        <f>'79'!JX1</f>
        <v>0.11788265883143202</v>
      </c>
      <c r="JY80" s="4">
        <f>'79'!JY1</f>
        <v>3.5479041749294664E-2</v>
      </c>
      <c r="JZ80" s="4">
        <f>'79'!JZ1</f>
        <v>4</v>
      </c>
      <c r="KA80" s="4">
        <f>'79'!KA1</f>
        <v>4</v>
      </c>
      <c r="KB80" s="4">
        <f>'79'!KB1</f>
        <v>4</v>
      </c>
      <c r="KC80" s="4">
        <f>'79'!KC1</f>
        <v>4</v>
      </c>
      <c r="KD80" s="4">
        <f>'79'!KD1</f>
        <v>4</v>
      </c>
      <c r="KE80" s="4">
        <f>'79'!KE1</f>
        <v>0</v>
      </c>
      <c r="KF80" s="4">
        <f>'79'!KF1</f>
        <v>0</v>
      </c>
      <c r="KG80" s="4">
        <f>'79'!KG1</f>
        <v>1</v>
      </c>
      <c r="KH80" s="4">
        <f>'79'!KH1</f>
        <v>0</v>
      </c>
      <c r="KI80" s="4">
        <f>'79'!KI1</f>
        <v>0</v>
      </c>
      <c r="KJ80" s="4">
        <f>'79'!KJ1</f>
        <v>0</v>
      </c>
      <c r="KK80" s="4">
        <f>'79'!KK1</f>
        <v>0</v>
      </c>
      <c r="KL80" s="4">
        <f>'79'!KL1</f>
        <v>1</v>
      </c>
      <c r="KM80" s="4">
        <f>'79'!KM1</f>
        <v>1</v>
      </c>
      <c r="KN80" s="4">
        <f>'79'!KN1</f>
        <v>1</v>
      </c>
      <c r="KO80" s="4">
        <f>'79'!KO1</f>
        <v>1</v>
      </c>
      <c r="KP80" s="4">
        <f>'79'!KP1</f>
        <v>1</v>
      </c>
      <c r="KQ80" s="4">
        <f>'79'!KQ1</f>
        <v>1</v>
      </c>
      <c r="KR80" s="4">
        <f>'79'!KR1</f>
        <v>4</v>
      </c>
      <c r="KS80" s="4">
        <f>'79'!KS1</f>
        <v>1</v>
      </c>
      <c r="KT80" s="4">
        <f>'79'!KT1</f>
        <v>2</v>
      </c>
      <c r="KU80" s="4">
        <f>'79'!KU1</f>
        <v>2</v>
      </c>
      <c r="KV80" s="4">
        <f>'79'!KV1</f>
        <v>2.5</v>
      </c>
      <c r="KW80" s="4">
        <f>'79'!KW1</f>
        <v>2</v>
      </c>
      <c r="KX80" s="4">
        <f>'79'!KX1</f>
        <v>2</v>
      </c>
      <c r="KY80" s="4">
        <f>'79'!KY1</f>
        <v>0.5</v>
      </c>
      <c r="KZ80" s="4">
        <f>'79'!KZ1</f>
        <v>0.5</v>
      </c>
      <c r="LA80" s="4">
        <f>'79'!LA1</f>
        <v>1</v>
      </c>
      <c r="LB80" s="4">
        <f>'79'!LB1</f>
        <v>2.5</v>
      </c>
      <c r="LC80" s="4">
        <f>'79'!LC1</f>
        <v>1</v>
      </c>
      <c r="LD80" s="4">
        <f>'79'!LD1</f>
        <v>1.25</v>
      </c>
      <c r="LE80" s="4">
        <f>'79'!LE1</f>
        <v>1.25</v>
      </c>
      <c r="LF80" s="4">
        <f>'79'!LF1</f>
        <v>1.75</v>
      </c>
      <c r="LG80" s="4">
        <f>'79'!LG1</f>
        <v>2.25</v>
      </c>
      <c r="LH80" s="4">
        <f>'79'!LH1</f>
        <v>1.5</v>
      </c>
      <c r="LI80" s="4">
        <f>'79'!LI1</f>
        <v>1.4570285828334926</v>
      </c>
      <c r="LJ80" s="4">
        <f>'79'!LJ1</f>
        <v>1.417128152651538</v>
      </c>
      <c r="LK80" s="4">
        <f>'79'!LK1</f>
        <v>1.4704394991228114</v>
      </c>
      <c r="LL80" s="4">
        <f>'79'!LL1</f>
        <v>1.3232634980574416</v>
      </c>
      <c r="LM80" s="4">
        <f>'79'!LM1</f>
        <v>1.3202033554555579</v>
      </c>
      <c r="LN80" s="4">
        <f>'79'!LN1</f>
        <v>1.0147865254662018</v>
      </c>
      <c r="LO80" s="4">
        <f>'79'!LO1</f>
        <v>1.0150556420919239</v>
      </c>
      <c r="LP80" s="4">
        <f>'79'!LP1</f>
        <v>1.1138551582629757</v>
      </c>
      <c r="LQ80" s="4">
        <f>'79'!LQ1</f>
        <v>1.3072991950069957</v>
      </c>
      <c r="LR80" s="4">
        <f>'79'!LR1</f>
        <v>1.3962454062533936</v>
      </c>
      <c r="LS80" s="4">
        <f>'79'!LS1</f>
        <v>0.67410340173261329</v>
      </c>
      <c r="LT80" s="4">
        <f>'79'!LT1</f>
        <v>0.68159711901715758</v>
      </c>
      <c r="LU80" s="4">
        <f>'79'!LU1</f>
        <v>0.52955380457777323</v>
      </c>
      <c r="LV80" s="4">
        <f>'79'!LV1</f>
        <v>0.61314744043142655</v>
      </c>
      <c r="LW80" s="4">
        <f>'79'!LW1</f>
        <v>0.57992979099006836</v>
      </c>
      <c r="LX80" s="4">
        <f>'79'!LX1</f>
        <v>-0.14717592584248196</v>
      </c>
      <c r="LY80" s="4">
        <f>'79'!LY1</f>
        <v>-0.28325776158973215</v>
      </c>
      <c r="LZ80" s="4">
        <f>'79'!LZ1</f>
        <v>2.6364369812249586E-2</v>
      </c>
      <c r="MA80" s="4">
        <f>'79'!MA1</f>
        <v>0.10258204368345955</v>
      </c>
      <c r="MB80" s="4">
        <f>'79'!MB1</f>
        <v>0.54955507929704239</v>
      </c>
      <c r="MC80" s="4">
        <f>'79'!MC1</f>
        <v>0.57595225333766631</v>
      </c>
      <c r="MD80" s="4">
        <f>'79'!MD1</f>
        <v>0.51331559872827237</v>
      </c>
      <c r="ME80" s="4">
        <f>'79'!ME1</f>
        <v>0.67147294041137895</v>
      </c>
      <c r="MF80" s="4">
        <f>'79'!MF1</f>
        <v>0.75014845291596588</v>
      </c>
      <c r="MG80" s="4">
        <f>'79'!MG1</f>
        <v>0.96275779361666414</v>
      </c>
      <c r="MH80" s="4">
        <f>'79'!MH1</f>
        <v>1.4570285828334926</v>
      </c>
      <c r="MI80" s="4">
        <f>'79'!MI1</f>
        <v>1.417128152651538</v>
      </c>
      <c r="MJ80" s="4">
        <f>'79'!MJ1</f>
        <v>1.4704394991228114</v>
      </c>
      <c r="MK80" s="4">
        <f>'79'!MK1</f>
        <v>1.3232634980574416</v>
      </c>
      <c r="ML80" s="4">
        <f>'79'!ML1</f>
        <v>1.3202033554555579</v>
      </c>
      <c r="MM80" s="4">
        <f>'79'!MM1</f>
        <v>1.5022453032750154</v>
      </c>
      <c r="MN80" s="4">
        <f>'79'!MN1</f>
        <v>1.6226377706844488</v>
      </c>
      <c r="MO80" s="4">
        <f>'79'!MO1</f>
        <v>1.6668599358650174</v>
      </c>
      <c r="MP80" s="4">
        <f>'79'!MP1</f>
        <v>1.6301618408876786</v>
      </c>
      <c r="MQ80" s="4">
        <f>'79'!MQ1</f>
        <v>1.5719541283167355</v>
      </c>
      <c r="MR80" s="4">
        <f>'79'!MR1</f>
        <v>3.0700645753905236</v>
      </c>
      <c r="MS80" s="4">
        <f>'79'!MS1</f>
        <v>4.3663382404080213</v>
      </c>
      <c r="MT80" s="4">
        <f>'79'!MT1</f>
        <v>5.0678008679758495</v>
      </c>
      <c r="MU80" s="4">
        <f>'79'!MU1</f>
        <v>4.417253761192673</v>
      </c>
      <c r="MV80" s="4">
        <f>'79'!MV1</f>
        <v>3.6833430166468792</v>
      </c>
      <c r="MW80" s="4">
        <f>'79'!MW1</f>
        <v>1.4128246815347538</v>
      </c>
      <c r="MX80" s="4">
        <f>'79'!MX1</f>
        <v>1.8199443377366626</v>
      </c>
      <c r="MY80" s="4">
        <f>'79'!MY1</f>
        <v>2.0495094890510948</v>
      </c>
      <c r="MZ80" s="4">
        <f>'79'!MZ1</f>
        <v>2.3495213228894691</v>
      </c>
      <c r="NA80" s="4">
        <f>'79'!NA1</f>
        <v>2.5360810649168672</v>
      </c>
      <c r="NB80" s="4">
        <f>'79'!NB1</f>
        <v>0.38590296172071326</v>
      </c>
      <c r="NC80" s="4">
        <f>'79'!NC1</f>
        <v>0.3595214495895927</v>
      </c>
      <c r="ND80" s="4">
        <f>'79'!ND1</f>
        <v>0.33782202137745504</v>
      </c>
      <c r="NE80" s="4">
        <f>'79'!NE1</f>
        <v>0.46765572039784409</v>
      </c>
      <c r="NF80" s="4">
        <f>'79'!NF1</f>
        <v>0.40229754198787798</v>
      </c>
      <c r="NG80" s="4">
        <f>'79'!NG1</f>
        <v>1.8786389197046784</v>
      </c>
      <c r="NH80" s="4">
        <f>'79'!NH1</f>
        <v>2.1160545124325454</v>
      </c>
      <c r="NI80" s="4">
        <f>'79'!NI1</f>
        <v>2.4240291970802921</v>
      </c>
      <c r="NJ80" s="4">
        <f>'79'!NJ1</f>
        <v>3.4824047161600737</v>
      </c>
      <c r="NK80" s="4">
        <f>'79'!NK1</f>
        <v>2.8645101758343161</v>
      </c>
      <c r="NL80" s="4">
        <f>'79'!NL1</f>
        <v>1.0147865254662018</v>
      </c>
      <c r="NM80" s="4">
        <f>'79'!NM1</f>
        <v>1.0150556420919237</v>
      </c>
      <c r="NN80" s="4">
        <f>'79'!NN1</f>
        <v>1.1138551582629757</v>
      </c>
      <c r="NO80" s="4">
        <f>'79'!NO1</f>
        <v>1.3072991950069957</v>
      </c>
      <c r="NP80" s="4">
        <f>'79'!NP1</f>
        <v>1.3962454062533936</v>
      </c>
      <c r="NQ80" s="4">
        <f>'79'!NQ1</f>
        <v>1.3689797635897631</v>
      </c>
      <c r="NR80" s="4">
        <f>'79'!NR1</f>
        <v>1.5560189722080673</v>
      </c>
      <c r="NS80" s="4">
        <f>'79'!NS1</f>
        <v>1.7757372262773721</v>
      </c>
      <c r="NT80" s="4">
        <f>'79'!NT1</f>
        <v>1.8046077803504279</v>
      </c>
      <c r="NU80" s="4">
        <f>'79'!NU1</f>
        <v>2.0524734710616701</v>
      </c>
      <c r="NV80" s="4">
        <f>'79'!NV1</f>
        <v>1.141933126921572</v>
      </c>
      <c r="NW80" s="4">
        <f>'79'!NW1</f>
        <v>1.0575991522466757</v>
      </c>
      <c r="NX80" s="4">
        <f>'79'!NX1</f>
        <v>1.1176344847333954</v>
      </c>
      <c r="NY80" s="4">
        <f>'79'!NY1</f>
        <v>0.99538230681274942</v>
      </c>
      <c r="NZ80" s="4">
        <f>'79'!NZ1</f>
        <v>1.0848897408600269</v>
      </c>
      <c r="OA80" s="4">
        <f>'79'!OA1</f>
        <v>0.67575573374778142</v>
      </c>
      <c r="OB80" s="4">
        <f>'79'!OB1</f>
        <v>0.6823990672415996</v>
      </c>
      <c r="OC80" s="4">
        <f>'79'!OC1</f>
        <v>0.55366852955380452</v>
      </c>
      <c r="OD80" s="4">
        <f>'79'!OD1</f>
        <v>0.59091493638470549</v>
      </c>
      <c r="OE80" s="4">
        <f>'79'!OE1</f>
        <v>0.57403412077027771</v>
      </c>
      <c r="OF80" s="4">
        <f>'79'!OF1</f>
        <v>0.4498304852573542</v>
      </c>
      <c r="OG80" s="4">
        <f>'79'!OG1</f>
        <v>0.42054923136280453</v>
      </c>
      <c r="OH80" s="4">
        <f>'79'!OH1</f>
        <v>0.33216259965266859</v>
      </c>
      <c r="OI80" s="4">
        <f>'79'!OI1</f>
        <v>0.36248850976841179</v>
      </c>
      <c r="OJ80" s="4">
        <f>'79'!OJ1</f>
        <v>0.36517231033004716</v>
      </c>
      <c r="OK80" s="4">
        <f>'79'!OK1</f>
        <v>1.2396218363654941</v>
      </c>
      <c r="OL80" s="4">
        <f>'79'!OL1</f>
        <v>1.0138487193380221</v>
      </c>
      <c r="OM80" s="4">
        <f>'79'!OM1</f>
        <v>0.83780456269948789</v>
      </c>
      <c r="ON80" s="4">
        <f>'79'!ON1</f>
        <v>1.7159841698266298</v>
      </c>
      <c r="OO80" s="4">
        <f>'79'!OO1</f>
        <v>1.6244672497232808</v>
      </c>
      <c r="OP80" s="4">
        <f>'79'!OP1</f>
        <v>-0.32992003309866896</v>
      </c>
      <c r="OQ80" s="4">
        <f>'79'!OQ1</f>
        <v>-0.83042770804277077</v>
      </c>
      <c r="OR80" s="4">
        <f>'79'!OR1</f>
        <v>0.11842242655414079</v>
      </c>
      <c r="OS80" s="4">
        <f>'79'!OS1</f>
        <v>0.2061454901366124</v>
      </c>
      <c r="OT80" s="4">
        <f>'79'!OT1</f>
        <v>1.1580103471198591</v>
      </c>
      <c r="OU80" s="4">
        <f>'79'!OU1</f>
        <v>4.460957537503222</v>
      </c>
      <c r="OV80" s="4">
        <f>'79'!OV1</f>
        <v>3.4109863970861518</v>
      </c>
      <c r="OW80" s="4">
        <f>'79'!OW1</f>
        <v>2.2262987323770322</v>
      </c>
      <c r="OX80" s="4">
        <f>'79'!OX1</f>
        <v>4.9761963560531228</v>
      </c>
      <c r="OY80" s="4">
        <f>'79'!OY1</f>
        <v>4.7456836690955848</v>
      </c>
      <c r="OZ80" s="4">
        <f>'79'!OZ1</f>
        <v>-0.27636792919002562</v>
      </c>
      <c r="PA80" s="4">
        <f>'79'!PA1</f>
        <v>-0.57453092849378762</v>
      </c>
      <c r="PB80" s="4">
        <f>'79'!PB1</f>
        <v>5.4932139717959932E-2</v>
      </c>
      <c r="PC80" s="4">
        <f>'79'!PC1</f>
        <v>0.20903166646631088</v>
      </c>
      <c r="PD80" s="4">
        <f>'79'!PD1</f>
        <v>1.0798442195480211</v>
      </c>
      <c r="PE80" s="4">
        <f>'79'!PE1</f>
        <v>-0.40997854109575971</v>
      </c>
      <c r="PF80" s="4">
        <f>'79'!PF1</f>
        <v>-0.84291865746475547</v>
      </c>
      <c r="PG80" s="4">
        <f>'79'!PG1</f>
        <v>0.10373287708084493</v>
      </c>
      <c r="PH80" s="4">
        <f>'79'!PH1</f>
        <v>0.34091582657383468</v>
      </c>
      <c r="PI80" s="4">
        <f>'79'!PI1</f>
        <v>1.8620257767832349</v>
      </c>
      <c r="PJ80" s="4">
        <f>'79'!PJ1</f>
        <v>2.0537189633767849</v>
      </c>
      <c r="PK80" s="4">
        <f>'79'!PK1</f>
        <v>1.2717295690936108</v>
      </c>
      <c r="PL80" s="4">
        <f>'79'!PL1</f>
        <v>5.7633333333333336</v>
      </c>
      <c r="PM80" s="4">
        <f>'79'!PM1</f>
        <v>3.9285574199171935</v>
      </c>
      <c r="PN80" s="4">
        <f>'79'!PN1</f>
        <v>1.6287505567027005</v>
      </c>
      <c r="PO80" s="12">
        <f>'79'!PO1</f>
        <v>1.3815710927583866</v>
      </c>
      <c r="PP80" s="4">
        <f>'79'!PP1</f>
        <v>1.6231742219016281</v>
      </c>
      <c r="PQ80" s="4">
        <f>'79'!PQ1</f>
        <v>1.7715276191274996</v>
      </c>
      <c r="PR80" s="4">
        <f>'79'!PR1</f>
        <v>1.7112536231257705</v>
      </c>
      <c r="PS80" s="4">
        <f>'79'!PS1</f>
        <v>1.6051971435381933</v>
      </c>
      <c r="PT80" s="4">
        <f>'79'!PT1</f>
        <v>1.3369612160221316</v>
      </c>
      <c r="PU80" s="4">
        <f>'79'!PU1</f>
        <v>1.429397174722558</v>
      </c>
      <c r="PV80" s="4">
        <f>'79'!PV1</f>
        <v>1.6062560117995877</v>
      </c>
      <c r="PW80" s="4">
        <f>'79'!PW1</f>
        <v>2.029688438023121</v>
      </c>
      <c r="PX80" s="4">
        <f>'79'!PX1</f>
        <v>1.9176469257613811</v>
      </c>
      <c r="PY80" s="4">
        <f>'79'!PY1</f>
        <v>0.78840268512354328</v>
      </c>
      <c r="PZ80" s="4">
        <f>'79'!PZ1</f>
        <v>0.70559900598080871</v>
      </c>
      <c r="QA80" s="4">
        <f>'79'!QA1</f>
        <v>0.57454523063532037</v>
      </c>
      <c r="QB80" s="4">
        <f>'79'!QB1</f>
        <v>0.88979587199324905</v>
      </c>
      <c r="QC80" s="4">
        <f>'79'!QC1</f>
        <v>0.85455789360786849</v>
      </c>
      <c r="QD80" s="4">
        <f>'79'!QD1</f>
        <v>1.7861901663324535</v>
      </c>
      <c r="QE80" s="4">
        <f>'79'!QE1</f>
        <v>1.0984347173919824</v>
      </c>
      <c r="QF80" s="4">
        <f>'79'!QF1</f>
        <v>1.3017580030981477</v>
      </c>
      <c r="QG80" s="4">
        <f>'79'!QG1</f>
        <v>2.4057839236301062</v>
      </c>
      <c r="QH80" s="4">
        <f>'79'!QH1</f>
        <v>2.7274115125582306</v>
      </c>
      <c r="QI80" s="4">
        <f>'79'!QI1</f>
        <v>1.4858617138659256</v>
      </c>
      <c r="QJ80" s="4">
        <f>'79'!QJ1</f>
        <v>1.2634758113028506</v>
      </c>
      <c r="QK80" s="4">
        <f>'79'!QK1</f>
        <v>1.4209512109649509</v>
      </c>
      <c r="QL80" s="4">
        <f>'79'!QL1</f>
        <v>2.0383313740406503</v>
      </c>
      <c r="QM80" s="4">
        <f>'79'!QM1</f>
        <v>2.1143831205434109</v>
      </c>
    </row>
    <row r="81" spans="1:455" x14ac:dyDescent="0.25">
      <c r="A81" s="8" t="s">
        <v>559</v>
      </c>
      <c r="B81" s="17">
        <f>MEDIAN(LN2:LN101)</f>
        <v>0.6533990768639919</v>
      </c>
      <c r="C81" s="17">
        <f t="shared" ref="C81:F81" si="61">MEDIAN(LO2:LO101)</f>
        <v>0.64741549319856628</v>
      </c>
      <c r="D81" s="17">
        <f t="shared" si="61"/>
        <v>0.52152289052724288</v>
      </c>
      <c r="E81" s="17">
        <f t="shared" si="61"/>
        <v>0.5294705430599469</v>
      </c>
      <c r="F81" s="17">
        <f t="shared" si="61"/>
        <v>0.57714447501210608</v>
      </c>
      <c r="N81">
        <f>IFERROR('80'!N1,0)</f>
        <v>-17793</v>
      </c>
      <c r="O81" s="4">
        <f>'80'!O1</f>
        <v>59647</v>
      </c>
      <c r="P81" s="4">
        <f>'80'!P1</f>
        <v>-53205</v>
      </c>
      <c r="Q81" s="4">
        <f>'80'!Q1</f>
        <v>39032</v>
      </c>
      <c r="R81" s="4">
        <f>'80'!R1</f>
        <v>-76887</v>
      </c>
      <c r="S81" s="4">
        <f>'80'!S1</f>
        <v>11613</v>
      </c>
      <c r="T81" s="4">
        <f>'80'!T1</f>
        <v>59897</v>
      </c>
      <c r="U81" s="4">
        <f>'80'!U1</f>
        <v>-42289</v>
      </c>
      <c r="V81" s="4">
        <f>'80'!V1</f>
        <v>55532</v>
      </c>
      <c r="W81" s="4">
        <f>'80'!W1</f>
        <v>-69969</v>
      </c>
      <c r="X81" s="7">
        <f>'80'!X1</f>
        <v>-0.12850069343862081</v>
      </c>
      <c r="Y81" s="7">
        <f>'80'!Y1</f>
        <v>0.21324096415512053</v>
      </c>
      <c r="Z81" s="7">
        <f>'80'!Z1</f>
        <v>-9.6261493154688307E-2</v>
      </c>
      <c r="AA81" s="7">
        <f>'80'!AA1</f>
        <v>0.16462452219055526</v>
      </c>
      <c r="AB81" s="7">
        <f>'80'!AB1</f>
        <v>-0.15578850783597131</v>
      </c>
      <c r="AC81" s="7">
        <f>'80'!AC1</f>
        <v>0.1553270157544944</v>
      </c>
      <c r="AD81" s="7">
        <f>'80'!AD1</f>
        <v>-1.7051389377151342E-2</v>
      </c>
      <c r="AE81" s="7">
        <f>'80'!AE1</f>
        <v>-3.4152144493788075E-2</v>
      </c>
      <c r="AF81" s="7">
        <f>'80'!AF1</f>
        <v>-7.6095975364612295E-2</v>
      </c>
      <c r="AG81" s="7">
        <f>'80'!AG1</f>
        <v>0.34247802346078099</v>
      </c>
      <c r="AH81" s="7">
        <f>'80'!AH1</f>
        <v>-0.23400727451851397</v>
      </c>
      <c r="AI81" s="7">
        <f>'80'!AI1</f>
        <v>0.81375739880980869</v>
      </c>
      <c r="AJ81" s="4">
        <f>'80'!AJ1</f>
        <v>115600</v>
      </c>
      <c r="AK81" s="4">
        <f>'80'!AK1</f>
        <v>155365</v>
      </c>
      <c r="AL81" s="4">
        <f>'80'!AL1</f>
        <v>-23305</v>
      </c>
      <c r="AM81" s="4">
        <f>'80'!AM1</f>
        <v>41475</v>
      </c>
      <c r="AN81" s="4">
        <f>'80'!AN1</f>
        <v>48330</v>
      </c>
      <c r="AO81" s="4">
        <f>'80'!AO1</f>
        <v>9.4845280972851553E-2</v>
      </c>
      <c r="AP81" s="4">
        <f>'80'!AP1</f>
        <v>8.1630640182736428E-2</v>
      </c>
      <c r="AQ81" s="4">
        <f>'80'!AQ1</f>
        <v>6.2963587322993932E-3</v>
      </c>
      <c r="AR81" s="4">
        <f>'80'!AR1</f>
        <v>0.13037920085641086</v>
      </c>
      <c r="AS81" s="4">
        <f>'80'!AS1</f>
        <v>9.8885950148272825E-2</v>
      </c>
      <c r="AT81" s="4">
        <f>'80'!AT1</f>
        <v>1.6421372138956662</v>
      </c>
      <c r="AU81" s="4">
        <f>'80'!AU1</f>
        <v>0.85012564250280764</v>
      </c>
      <c r="AV81" s="4">
        <f>'80'!AV1</f>
        <v>0.65245841762193746</v>
      </c>
      <c r="AW81" s="4">
        <f>'80'!AW1</f>
        <v>1.2494192723625612</v>
      </c>
      <c r="AX81" s="4">
        <f>'80'!AX1</f>
        <v>0.82813710560765141</v>
      </c>
      <c r="AY81" s="4">
        <f>'80'!AY1</f>
        <v>1.7739582123078115</v>
      </c>
      <c r="AZ81" s="4">
        <f>'80'!AZ1</f>
        <v>0.94075188239592744</v>
      </c>
      <c r="BA81" s="4">
        <f>'80'!BA1</f>
        <v>0.76792537648909864</v>
      </c>
      <c r="BB81" s="4">
        <f>'80'!BB1</f>
        <v>1.4357509964610691</v>
      </c>
      <c r="BC81" s="4">
        <f>'80'!BC1</f>
        <v>1.0026662392134862</v>
      </c>
      <c r="BD81" s="4">
        <f>'80'!BD1</f>
        <v>159875</v>
      </c>
      <c r="BE81" s="4">
        <f>'80'!BE1</f>
        <v>-26431</v>
      </c>
      <c r="BF81" s="4">
        <f>'80'!BF1</f>
        <v>-82600</v>
      </c>
      <c r="BG81" s="4">
        <f>'80'!BG1</f>
        <v>83852</v>
      </c>
      <c r="BH81" s="4">
        <f>'80'!BH1</f>
        <v>499</v>
      </c>
      <c r="BI81" s="4">
        <f>'80'!BI1</f>
        <v>3.1346364347146207</v>
      </c>
      <c r="BJ81" s="4">
        <f>'80'!BJ1</f>
        <v>-21.041806969089325</v>
      </c>
      <c r="BK81" s="4">
        <f>'80'!BK1</f>
        <v>-4.1266585956416462</v>
      </c>
      <c r="BL81" s="4">
        <f>'80'!BL1</f>
        <v>3.4740614415875593</v>
      </c>
      <c r="BM81" s="4">
        <f>'80'!BM1</f>
        <v>670.15430861723451</v>
      </c>
      <c r="BN81" s="4">
        <f>'80'!BN1</f>
        <v>116.44093584755063</v>
      </c>
      <c r="BO81" s="4">
        <f>'80'!BO1</f>
        <v>-17.346418990355225</v>
      </c>
      <c r="BP81" s="4">
        <f>'80'!BP1</f>
        <v>-88.449284461160246</v>
      </c>
      <c r="BQ81" s="4">
        <f>'80'!BQ1</f>
        <v>105.06434792160847</v>
      </c>
      <c r="BR81" s="4">
        <f>'80'!BR1</f>
        <v>0.54465068015920715</v>
      </c>
      <c r="BS81" s="4">
        <f>'80'!BS1</f>
        <v>-2.9899930262063404E-2</v>
      </c>
      <c r="BT81" s="4">
        <f>'80'!BT1</f>
        <v>8.7352763283340337E-2</v>
      </c>
      <c r="BU81" s="4">
        <f>'80'!BU1</f>
        <v>-9.4533895745308391E-2</v>
      </c>
      <c r="BV81" s="4">
        <f>'80'!BV1</f>
        <v>6.2675628891936244E-2</v>
      </c>
      <c r="BW81" s="4">
        <f>'80'!BW1</f>
        <v>-0.14378604609411819</v>
      </c>
      <c r="BX81" s="4">
        <f>'80'!BX1</f>
        <v>1.9514859221791844E-2</v>
      </c>
      <c r="BY81" s="4">
        <f>'80'!BY1</f>
        <v>8.7718887159156975E-2</v>
      </c>
      <c r="BZ81" s="4">
        <f>'80'!BZ1</f>
        <v>-7.5138500463741126E-2</v>
      </c>
      <c r="CA81" s="4">
        <f>'80'!CA1</f>
        <v>8.9170501732604115E-2</v>
      </c>
      <c r="CB81" s="4">
        <f>'80'!CB1</f>
        <v>-0.13084872422073113</v>
      </c>
      <c r="CC81" s="4">
        <f>'80'!CC1</f>
        <v>-8.2368135988667615E-2</v>
      </c>
      <c r="CD81" s="4">
        <f>'80'!CD1</f>
        <v>0.25510884906548054</v>
      </c>
      <c r="CE81" s="4">
        <f>'80'!CE1</f>
        <v>-0.30548968495030515</v>
      </c>
      <c r="CF81" s="4">
        <f>'80'!CF1</f>
        <v>0.17166808140071865</v>
      </c>
      <c r="CG81" s="4">
        <f>'80'!CG1</f>
        <v>-0.61333939596994214</v>
      </c>
      <c r="CH81" s="4">
        <f>'80'!CH1</f>
        <v>-3.5504340017958692E-2</v>
      </c>
      <c r="CI81" s="4">
        <f>'80'!CI1</f>
        <v>0.10724868562058128</v>
      </c>
      <c r="CJ81" s="4">
        <f>'80'!CJ1</f>
        <v>-0.15608956117138315</v>
      </c>
      <c r="CK81" s="4">
        <f>'80'!CK1</f>
        <v>0.13398922785926876</v>
      </c>
      <c r="CL81" s="4">
        <f>'80'!CL1</f>
        <v>-0.2299204263068656</v>
      </c>
      <c r="CM81" s="4">
        <f>'80'!CM1</f>
        <v>1.0355043400179587</v>
      </c>
      <c r="CN81" s="4">
        <f>'80'!CN1</f>
        <v>0.89275131437941868</v>
      </c>
      <c r="CO81" s="4">
        <f>'80'!CO1</f>
        <v>1.1560895611713831</v>
      </c>
      <c r="CP81" s="4">
        <f>'80'!CP1</f>
        <v>0.8660107721407313</v>
      </c>
      <c r="CQ81" s="4">
        <f>'80'!CQ1</f>
        <v>1.2299204263068657</v>
      </c>
      <c r="CR81" s="4">
        <f>'80'!CR1</f>
        <v>-1.8708402115512002E-2</v>
      </c>
      <c r="CS81" s="4">
        <f>'80'!CS1</f>
        <v>0.10638066396287459</v>
      </c>
      <c r="CT81" s="4">
        <f>'80'!CT1</f>
        <v>-8.2458712525107253E-2</v>
      </c>
      <c r="CU81" s="4">
        <f>'80'!CU1</f>
        <v>7.8220911147762417E-2</v>
      </c>
      <c r="CV81" s="4">
        <f>'80'!CV1</f>
        <v>-0.14299503431345198</v>
      </c>
      <c r="CW81" s="4">
        <f>'80'!CW1</f>
        <v>0.84214860062007946</v>
      </c>
      <c r="CX81" s="4">
        <f>'80'!CX1</f>
        <v>0.81448796111471544</v>
      </c>
      <c r="CY81" s="4">
        <f>'80'!CY1</f>
        <v>0.60563880784770807</v>
      </c>
      <c r="CZ81" s="4">
        <f>'80'!CZ1</f>
        <v>0.46776617712705654</v>
      </c>
      <c r="DA81" s="4">
        <f>'80'!DA1</f>
        <v>0.62537308408698189</v>
      </c>
      <c r="DB81" s="4">
        <f>'80'!DB1</f>
        <v>433.41519505138183</v>
      </c>
      <c r="DC81" s="4">
        <f>'80'!DC1</f>
        <v>448.13430943835897</v>
      </c>
      <c r="DD81" s="4">
        <f>'80'!DD1</f>
        <v>602.66943807171231</v>
      </c>
      <c r="DE81" s="4">
        <f>'80'!DE1</f>
        <v>780.30438678095618</v>
      </c>
      <c r="DF81" s="4">
        <f>'80'!DF1</f>
        <v>583.65159820219071</v>
      </c>
      <c r="DG81" s="4">
        <f>'80'!DG1</f>
        <v>18.404333455747338</v>
      </c>
      <c r="DH81" s="4">
        <f>'80'!DH1</f>
        <v>13.756363006752579</v>
      </c>
      <c r="DI81" s="4">
        <f>'80'!DI1</f>
        <v>8.2940847263790545</v>
      </c>
      <c r="DJ81" s="4">
        <f>'80'!DJ1</f>
        <v>8.1243585452922797</v>
      </c>
      <c r="DK81" s="4">
        <f>'80'!DK1</f>
        <v>10.237784717119764</v>
      </c>
      <c r="DL81" s="4">
        <f>'80'!DL1</f>
        <v>19.83228574279158</v>
      </c>
      <c r="DM81" s="4">
        <f>'80'!DM1</f>
        <v>26.533175943440327</v>
      </c>
      <c r="DN81" s="4">
        <f>'80'!DN1</f>
        <v>44.00726687046371</v>
      </c>
      <c r="DO81" s="4">
        <f>'80'!DO1</f>
        <v>44.926623802380313</v>
      </c>
      <c r="DP81" s="4">
        <f>'80'!DP1</f>
        <v>35.652244121684056</v>
      </c>
      <c r="DQ81" s="4">
        <f>'80'!DQ1</f>
        <v>1.5679507917189421</v>
      </c>
      <c r="DR81" s="4">
        <f>'80'!DR1</f>
        <v>1.622245362875586</v>
      </c>
      <c r="DS81" s="4">
        <f>'80'!DS1</f>
        <v>1.4821246880190624</v>
      </c>
      <c r="DT81" s="4">
        <f>'80'!DT1</f>
        <v>1.3527895680279374</v>
      </c>
      <c r="DU81" s="4">
        <f>'80'!DU1</f>
        <v>2.4501732816541253</v>
      </c>
      <c r="DV81" s="4">
        <f>'80'!DV1</f>
        <v>232.7879177890851</v>
      </c>
      <c r="DW81" s="4">
        <f>'80'!DW1</f>
        <v>224.99679046886126</v>
      </c>
      <c r="DX81" s="4">
        <f>'80'!DX1</f>
        <v>246.26807916400185</v>
      </c>
      <c r="DY81" s="4">
        <f>'80'!DY1</f>
        <v>269.81284349500703</v>
      </c>
      <c r="DZ81" s="4">
        <f>'80'!DZ1</f>
        <v>148.96905567168153</v>
      </c>
      <c r="EA81" s="4">
        <f>'80'!EA1</f>
        <v>1.3259129128016807</v>
      </c>
      <c r="EB81" s="4">
        <f>'80'!EB1</f>
        <v>1.2466874539067982</v>
      </c>
      <c r="EC81" s="4">
        <f>'80'!EC1</f>
        <v>0.88046867129724105</v>
      </c>
      <c r="ED81" s="4">
        <f>'80'!ED1</f>
        <v>0.73973712410931491</v>
      </c>
      <c r="EE81" s="4">
        <f>'80'!EE1</f>
        <v>0.83655917206391139</v>
      </c>
      <c r="EF81" s="4">
        <f>'80'!EF1</f>
        <v>275.28203132794573</v>
      </c>
      <c r="EG81" s="4">
        <f>'80'!EG1</f>
        <v>292.77586684311592</v>
      </c>
      <c r="EH81" s="4">
        <f>'80'!EH1</f>
        <v>414.55194477530495</v>
      </c>
      <c r="EI81" s="4">
        <f>'80'!EI1</f>
        <v>493.41852410000445</v>
      </c>
      <c r="EJ81" s="4">
        <f>'80'!EJ1</f>
        <v>436.31103714934198</v>
      </c>
      <c r="EK81" s="4">
        <f>'80'!EK1</f>
        <v>0.63699639547291564</v>
      </c>
      <c r="EL81" s="4">
        <f>'80'!EL1</f>
        <v>0.65758630638124627</v>
      </c>
      <c r="EM81" s="4">
        <f>'80'!EM1</f>
        <v>0.69054963096156097</v>
      </c>
      <c r="EN81" s="4">
        <f>'80'!EN1</f>
        <v>0.63490225800546596</v>
      </c>
      <c r="EO81" s="4">
        <f>'80'!EO1</f>
        <v>0.76556854648683825</v>
      </c>
      <c r="EP81" s="4">
        <f>'80'!EP1</f>
        <v>0.36300360452708436</v>
      </c>
      <c r="EQ81" s="4">
        <f>'80'!EQ1</f>
        <v>0.34241369361875373</v>
      </c>
      <c r="ER81" s="4">
        <f>'80'!ER1</f>
        <v>0.30945036903843898</v>
      </c>
      <c r="ES81" s="4">
        <f>'80'!ES1</f>
        <v>0.36509774199453404</v>
      </c>
      <c r="ET81" s="4">
        <f>'80'!ET1</f>
        <v>0.23443145351316175</v>
      </c>
      <c r="EU81" s="4">
        <f>'80'!EU1</f>
        <v>2.7547935820163136</v>
      </c>
      <c r="EV81" s="4">
        <f>'80'!EV1</f>
        <v>2.9204439502159873</v>
      </c>
      <c r="EW81" s="4">
        <f>'80'!EW1</f>
        <v>3.2315359749200461</v>
      </c>
      <c r="EX81" s="4">
        <f>'80'!EX1</f>
        <v>2.7389925627504188</v>
      </c>
      <c r="EY81" s="4">
        <f>'80'!EY1</f>
        <v>4.2656392093045516</v>
      </c>
      <c r="EZ81" s="4">
        <f>'80'!EZ1</f>
        <v>1.7547935820163134</v>
      </c>
      <c r="FA81" s="4">
        <f>'80'!FA1</f>
        <v>1.9204439502159873</v>
      </c>
      <c r="FB81" s="4">
        <f>'80'!FB1</f>
        <v>2.2315359749200461</v>
      </c>
      <c r="FC81" s="4">
        <f>'80'!FC1</f>
        <v>1.738992562750419</v>
      </c>
      <c r="FD81" s="4">
        <f>'80'!FD1</f>
        <v>3.2656392093045516</v>
      </c>
      <c r="FE81" s="4">
        <f>'80'!FE1</f>
        <v>-0.36686516545324993</v>
      </c>
      <c r="FF81" s="4">
        <f>'80'!FF1</f>
        <v>0.24872407976623478</v>
      </c>
      <c r="FG81" s="4">
        <f>'80'!FG1</f>
        <v>0.56829203618043078</v>
      </c>
      <c r="FH81" s="4">
        <f>'80'!FH1</f>
        <v>7.9229821612093076E-2</v>
      </c>
      <c r="FI81" s="4">
        <f>'80'!FI1</f>
        <v>-0.2914652044335197</v>
      </c>
      <c r="FJ81" s="4">
        <f>'80'!FJ1</f>
        <v>-0.48626496107548267</v>
      </c>
      <c r="FK81" s="4">
        <f>'80'!FK1</f>
        <v>0.30671976018832164</v>
      </c>
      <c r="FL81" s="4">
        <f>'80'!FL1</f>
        <v>0.49629101687632349</v>
      </c>
      <c r="FM81" s="4">
        <f>'80'!FM1</f>
        <v>5.8883187107510754E-2</v>
      </c>
      <c r="FN81" s="4">
        <f>'80'!FN1</f>
        <v>-0.23722317489630509</v>
      </c>
      <c r="FO81" s="4">
        <f>'80'!FO1</f>
        <v>-0.85329463285466955</v>
      </c>
      <c r="FP81" s="4">
        <f>'80'!FP1</f>
        <v>0.58903810786536082</v>
      </c>
      <c r="FQ81" s="4">
        <f>'80'!FQ1</f>
        <v>1.1074912581891676</v>
      </c>
      <c r="FR81" s="4">
        <f>'80'!FR1</f>
        <v>0.10239742445100256</v>
      </c>
      <c r="FS81" s="4">
        <f>'80'!FS1</f>
        <v>-0.77468530129708513</v>
      </c>
      <c r="FT81">
        <f>IFERROR('80'!FT1,0)</f>
        <v>-0.38124657435080717</v>
      </c>
      <c r="FU81">
        <f>IFERROR('80'!FU1,0)</f>
        <v>0.28485475247422359</v>
      </c>
      <c r="FV81">
        <f>IFERROR('80'!FV1,0)</f>
        <v>0.39894515858816715</v>
      </c>
      <c r="FW81">
        <f>IFERROR('80'!FW1,0)</f>
        <v>4.8154544608415978E-2</v>
      </c>
      <c r="FX81">
        <f>IFERROR('80'!FX1,0)</f>
        <v>-0.22130688033253118</v>
      </c>
      <c r="FY81" s="4">
        <f>'80'!FY1</f>
        <v>0.26865909912029373</v>
      </c>
      <c r="FZ81" s="4">
        <f>'80'!FZ1</f>
        <v>-3.8708080646838373E-2</v>
      </c>
      <c r="GA81" s="4">
        <f>'80'!GA1</f>
        <v>-0.14676251834531479</v>
      </c>
      <c r="GB81" s="4">
        <f>'80'!GB1</f>
        <v>0.13464533802640494</v>
      </c>
      <c r="GC81" s="4">
        <f>'80'!GC1</f>
        <v>9.3317774137324869E-4</v>
      </c>
      <c r="GD81" s="4">
        <f>'80'!GD1</f>
        <v>-2.9899930262063404E-2</v>
      </c>
      <c r="GE81" s="4">
        <f>'80'!GE1</f>
        <v>8.7352763283340337E-2</v>
      </c>
      <c r="GF81" s="4">
        <f>'80'!GF1</f>
        <v>-9.4533895745308391E-2</v>
      </c>
      <c r="GG81" s="4">
        <f>'80'!GG1</f>
        <v>6.2675628891936244E-2</v>
      </c>
      <c r="GH81" s="4">
        <f>'80'!GH1</f>
        <v>-0.14378604609411819</v>
      </c>
      <c r="GI81" s="4">
        <f>'80'!GI1</f>
        <v>1.9514859221791844E-2</v>
      </c>
      <c r="GJ81" s="4">
        <f>'80'!GJ1</f>
        <v>8.7718887159156975E-2</v>
      </c>
      <c r="GK81" s="4">
        <f>'80'!GK1</f>
        <v>-7.5138500463741126E-2</v>
      </c>
      <c r="GL81" s="4">
        <f>'80'!GL1</f>
        <v>8.9170501732604115E-2</v>
      </c>
      <c r="GM81" s="4">
        <f>'80'!GM1</f>
        <v>-0.13084872422073113</v>
      </c>
      <c r="GN81" s="4">
        <f>'80'!GN1</f>
        <v>3.8649940764764697E-2</v>
      </c>
      <c r="GO81" s="4">
        <f>'80'!GO1</f>
        <v>3.3683396575130815E-2</v>
      </c>
      <c r="GP81" s="4">
        <f>'80'!GP1</f>
        <v>4.0866076536830998E-2</v>
      </c>
      <c r="GQ81" s="4">
        <f>'80'!GQ1</f>
        <v>3.6932246990021872E-2</v>
      </c>
      <c r="GR81" s="4">
        <f>'80'!GR1</f>
        <v>4.3012200504177797E-2</v>
      </c>
      <c r="GS81" s="4">
        <f>'80'!GS1</f>
        <v>0.84214860062007946</v>
      </c>
      <c r="GT81" s="4">
        <f>'80'!GT1</f>
        <v>0.81448796111471544</v>
      </c>
      <c r="GU81" s="4">
        <f>'80'!GU1</f>
        <v>0.60563880784770807</v>
      </c>
      <c r="GV81" s="4">
        <f>'80'!GV1</f>
        <v>0.46776617712705654</v>
      </c>
      <c r="GW81" s="4">
        <f>'80'!GW1</f>
        <v>0.62537308408698189</v>
      </c>
      <c r="GX81" s="4">
        <f>'80'!GX1</f>
        <v>1.0846332792794307</v>
      </c>
      <c r="GY81" s="4">
        <f>'80'!GY1</f>
        <v>1.1457826908347477</v>
      </c>
      <c r="GZ81" s="4">
        <f>'80'!GZ1</f>
        <v>0.20283702608677107</v>
      </c>
      <c r="HA81" s="4">
        <f>'80'!HA1</f>
        <v>0.90902190242821501</v>
      </c>
      <c r="HB81" s="4">
        <f>'80'!HB1</f>
        <v>0.1145227833755974</v>
      </c>
      <c r="HC81" s="4">
        <f>'80'!HC1</f>
        <v>0.63699639547291564</v>
      </c>
      <c r="HD81" s="4">
        <f>'80'!HD1</f>
        <v>0.65758630638124627</v>
      </c>
      <c r="HE81" s="4">
        <f>'80'!HE1</f>
        <v>0.69054963096156097</v>
      </c>
      <c r="HF81" s="4">
        <f>'80'!HF1</f>
        <v>0.63490225800546596</v>
      </c>
      <c r="HG81" s="4">
        <f>'80'!HG1</f>
        <v>0.76556854648683825</v>
      </c>
      <c r="HH81" s="4">
        <f>'80'!HH1</f>
        <v>1.9514859221791844E-2</v>
      </c>
      <c r="HI81" s="4">
        <f>'80'!HI1</f>
        <v>8.7718887159156975E-2</v>
      </c>
      <c r="HJ81" s="4">
        <f>'80'!HJ1</f>
        <v>-7.5138500463741126E-2</v>
      </c>
      <c r="HK81" s="4">
        <f>'80'!HK1</f>
        <v>8.9170501732604115E-2</v>
      </c>
      <c r="HL81" s="4">
        <f>'80'!HL1</f>
        <v>-0.13084872422073113</v>
      </c>
      <c r="HM81" s="4">
        <f>'80'!HM1</f>
        <v>1.5942882109278507</v>
      </c>
      <c r="HN81" s="4">
        <f>'80'!HN1</f>
        <v>0.88205392565342133</v>
      </c>
      <c r="HO81" s="4">
        <f>'80'!HO1</f>
        <v>1.0531454441431805</v>
      </c>
      <c r="HP81" s="4">
        <f>'80'!HP1</f>
        <v>0.88795559138161928</v>
      </c>
      <c r="HQ81" s="4">
        <f>'80'!HQ1</f>
        <v>0.85719014384775927</v>
      </c>
      <c r="HR81" s="4">
        <f>'80'!HR1</f>
        <v>1.7739582123078115</v>
      </c>
      <c r="HS81" s="4">
        <f>'80'!HS1</f>
        <v>0.94075188239592744</v>
      </c>
      <c r="HT81" s="4">
        <f>'80'!HT1</f>
        <v>0.76792537648909864</v>
      </c>
      <c r="HU81" s="4">
        <f>'80'!HU1</f>
        <v>1.4357509964610691</v>
      </c>
      <c r="HV81" s="4">
        <f>'80'!HV1</f>
        <v>1.0026662392134862</v>
      </c>
      <c r="HW81" s="4">
        <f>'80'!HW1</f>
        <v>0.87187451513912795</v>
      </c>
      <c r="HX81" s="4">
        <f>'80'!HX1</f>
        <v>0.82833872024557831</v>
      </c>
      <c r="HY81" s="4">
        <f>'80'!HY1</f>
        <v>0.16273413293317152</v>
      </c>
      <c r="HZ81" s="4">
        <f>'80'!HZ1</f>
        <v>0.84562627043858063</v>
      </c>
      <c r="IA81" s="4">
        <f>'80'!IA1</f>
        <v>-0.18403742837270531</v>
      </c>
      <c r="IB81" s="4">
        <f>'80'!IB1</f>
        <v>1.5698675959658848</v>
      </c>
      <c r="IC81" s="4">
        <f>'80'!IC1</f>
        <v>1.5207129319694712</v>
      </c>
      <c r="ID81" s="4">
        <f>'80'!ID1</f>
        <v>1.4481218368150346</v>
      </c>
      <c r="IE81" s="4">
        <f>'80'!IE1</f>
        <v>1.5750455875546607</v>
      </c>
      <c r="IF81" s="4">
        <f>'80'!IF1</f>
        <v>1.3062187632824751</v>
      </c>
      <c r="IG81" s="4">
        <f>'80'!IG1</f>
        <v>0.70288100714199253</v>
      </c>
      <c r="IH81" s="4">
        <f>'80'!IH1</f>
        <v>4.4622662594054976</v>
      </c>
      <c r="II81" s="4">
        <f>'80'!II1</f>
        <v>-5.7819250751982496</v>
      </c>
      <c r="IJ81" s="4">
        <f>'80'!IJ1</f>
        <v>8.3657728231394994</v>
      </c>
      <c r="IK81" s="4">
        <f>'80'!IK1</f>
        <v>-10.11405030355594</v>
      </c>
      <c r="IL81" s="4">
        <f>'80'!IL1</f>
        <v>1.9514859221791844E-2</v>
      </c>
      <c r="IM81" s="4">
        <f>'80'!IM1</f>
        <v>8.7718887159156975E-2</v>
      </c>
      <c r="IN81" s="4">
        <f>'80'!IN1</f>
        <v>-7.5138500463741126E-2</v>
      </c>
      <c r="IO81" s="4">
        <f>'80'!IO1</f>
        <v>8.9170501732604115E-2</v>
      </c>
      <c r="IP81" s="4">
        <f>'80'!IP1</f>
        <v>-0.13084872422073113</v>
      </c>
      <c r="IQ81" s="4">
        <f>'80'!IQ1</f>
        <v>1.5942882109278507</v>
      </c>
      <c r="IR81" s="4">
        <f>'80'!IR1</f>
        <v>0.88205392565342133</v>
      </c>
      <c r="IS81" s="4">
        <f>'80'!IS1</f>
        <v>1.0531454441431805</v>
      </c>
      <c r="IT81" s="4">
        <f>'80'!IT1</f>
        <v>0.88795559138161928</v>
      </c>
      <c r="IU81" s="4">
        <f>'80'!IU1</f>
        <v>0.85719014384775927</v>
      </c>
      <c r="IV81" s="4">
        <f>'80'!IV1</f>
        <v>1.7739582123078115</v>
      </c>
      <c r="IW81" s="4">
        <f>'80'!IW1</f>
        <v>0.94075188239592744</v>
      </c>
      <c r="IX81" s="4">
        <f>'80'!IX1</f>
        <v>0.76792537648909864</v>
      </c>
      <c r="IY81" s="4">
        <f>'80'!IY1</f>
        <v>1.4357509964610691</v>
      </c>
      <c r="IZ81" s="4">
        <f>'80'!IZ1</f>
        <v>1.0026662392134862</v>
      </c>
      <c r="JA81" s="4">
        <f>'80'!JA1</f>
        <v>0.80315303931322035</v>
      </c>
      <c r="JB81" s="4">
        <f>'80'!JB1</f>
        <v>0.98994036299899846</v>
      </c>
      <c r="JC81" s="4">
        <f>'80'!JC1</f>
        <v>-4.7290258885753958E-2</v>
      </c>
      <c r="JD81" s="4">
        <f>'80'!JD1</f>
        <v>1.2046234699711302</v>
      </c>
      <c r="JE81" s="4">
        <f>'80'!JE1</f>
        <v>-0.47743068012353873</v>
      </c>
      <c r="JF81" s="4">
        <f>'80'!JF1</f>
        <v>0.36300360452708436</v>
      </c>
      <c r="JG81" s="4">
        <f>'80'!JG1</f>
        <v>0.34241369361875373</v>
      </c>
      <c r="JH81" s="4">
        <f>'80'!JH1</f>
        <v>0.30945036903843898</v>
      </c>
      <c r="JI81" s="4">
        <f>'80'!JI1</f>
        <v>0.36509774199453404</v>
      </c>
      <c r="JJ81" s="4">
        <f>'80'!JJ1</f>
        <v>0.23443145351316175</v>
      </c>
      <c r="JK81" s="4">
        <f>'80'!JK1</f>
        <v>-1.9502026290234202</v>
      </c>
      <c r="JL81" s="4">
        <f>'80'!JL1</f>
        <v>2.9958903015473086</v>
      </c>
      <c r="JM81" s="4">
        <f>'80'!JM1</f>
        <v>2.0033284253748369</v>
      </c>
      <c r="JN81" s="4">
        <f>'80'!JN1</f>
        <v>15.905162786702173</v>
      </c>
      <c r="JO81" s="4">
        <f>'80'!JO1</f>
        <v>-4.024867937351333</v>
      </c>
      <c r="JP81" s="4">
        <f>'80'!JP1</f>
        <v>1.9514859221791844E-2</v>
      </c>
      <c r="JQ81" s="4">
        <f>'80'!JQ1</f>
        <v>8.7718887159156975E-2</v>
      </c>
      <c r="JR81" s="4">
        <f>'80'!JR1</f>
        <v>-7.5138500463741126E-2</v>
      </c>
      <c r="JS81" s="4">
        <f>'80'!JS1</f>
        <v>8.9170501732604115E-2</v>
      </c>
      <c r="JT81" s="4">
        <f>'80'!JT1</f>
        <v>-0.13084872422073113</v>
      </c>
      <c r="JU81" s="4">
        <f>'80'!JU1</f>
        <v>-0.19878996381754552</v>
      </c>
      <c r="JV81" s="4">
        <f>'80'!JV1</f>
        <v>0.24303787192966667</v>
      </c>
      <c r="JW81" s="4">
        <f>'80'!JW1</f>
        <v>0.3343085530466372</v>
      </c>
      <c r="JX81" s="4">
        <f>'80'!JX1</f>
        <v>4.4010011039363646E-2</v>
      </c>
      <c r="JY81" s="4">
        <f>'80'!JY1</f>
        <v>-0.22261574010398041</v>
      </c>
      <c r="JZ81" s="4">
        <f>'80'!JZ1</f>
        <v>4</v>
      </c>
      <c r="KA81" s="4">
        <f>'80'!KA1</f>
        <v>4</v>
      </c>
      <c r="KB81" s="4">
        <f>'80'!KB1</f>
        <v>4</v>
      </c>
      <c r="KC81" s="4">
        <f>'80'!KC1</f>
        <v>4</v>
      </c>
      <c r="KD81" s="4">
        <f>'80'!KD1</f>
        <v>3</v>
      </c>
      <c r="KE81" s="4">
        <f>'80'!KE1</f>
        <v>0</v>
      </c>
      <c r="KF81" s="4">
        <f>'80'!KF1</f>
        <v>0</v>
      </c>
      <c r="KG81" s="4">
        <f>'80'!KG1</f>
        <v>0</v>
      </c>
      <c r="KH81" s="4">
        <f>'80'!KH1</f>
        <v>3</v>
      </c>
      <c r="KI81" s="4">
        <f>'80'!KI1</f>
        <v>0</v>
      </c>
      <c r="KJ81" s="4">
        <f>'80'!KJ1</f>
        <v>1</v>
      </c>
      <c r="KK81" s="4">
        <f>'80'!KK1</f>
        <v>2</v>
      </c>
      <c r="KL81" s="4">
        <f>'80'!KL1</f>
        <v>0</v>
      </c>
      <c r="KM81" s="4">
        <f>'80'!KM1</f>
        <v>2</v>
      </c>
      <c r="KN81" s="4">
        <f>'80'!KN1</f>
        <v>0</v>
      </c>
      <c r="KO81" s="4">
        <f>'80'!KO1</f>
        <v>0</v>
      </c>
      <c r="KP81" s="4">
        <f>'80'!KP1</f>
        <v>4</v>
      </c>
      <c r="KQ81" s="4">
        <f>'80'!KQ1</f>
        <v>4</v>
      </c>
      <c r="KR81" s="4">
        <f>'80'!KR1</f>
        <v>1</v>
      </c>
      <c r="KS81" s="4">
        <f>'80'!KS1</f>
        <v>0</v>
      </c>
      <c r="KT81" s="4">
        <f>'80'!KT1</f>
        <v>2</v>
      </c>
      <c r="KU81" s="4">
        <f>'80'!KU1</f>
        <v>2</v>
      </c>
      <c r="KV81" s="4">
        <f>'80'!KV1</f>
        <v>2</v>
      </c>
      <c r="KW81" s="4">
        <f>'80'!KW1</f>
        <v>3.5</v>
      </c>
      <c r="KX81" s="4">
        <f>'80'!KX1</f>
        <v>1.5</v>
      </c>
      <c r="KY81" s="4">
        <f>'80'!KY1</f>
        <v>0.5</v>
      </c>
      <c r="KZ81" s="4">
        <f>'80'!KZ1</f>
        <v>3</v>
      </c>
      <c r="LA81" s="4">
        <f>'80'!LA1</f>
        <v>2</v>
      </c>
      <c r="LB81" s="4">
        <f>'80'!LB1</f>
        <v>1.5</v>
      </c>
      <c r="LC81" s="4">
        <f>'80'!LC1</f>
        <v>0</v>
      </c>
      <c r="LD81" s="4">
        <f>'80'!LD1</f>
        <v>1.25</v>
      </c>
      <c r="LE81" s="4">
        <f>'80'!LE1</f>
        <v>2.5</v>
      </c>
      <c r="LF81" s="4">
        <f>'80'!LF1</f>
        <v>2</v>
      </c>
      <c r="LG81" s="4">
        <f>'80'!LG1</f>
        <v>2.5</v>
      </c>
      <c r="LH81" s="4">
        <f>'80'!LH1</f>
        <v>0.75</v>
      </c>
      <c r="LI81" s="4">
        <f>'80'!LI1</f>
        <v>0.94478704699923899</v>
      </c>
      <c r="LJ81" s="4">
        <f>'80'!LJ1</f>
        <v>0.88849452599818357</v>
      </c>
      <c r="LK81" s="4">
        <f>'80'!LK1</f>
        <v>0.60161177779159503</v>
      </c>
      <c r="LL81" s="4">
        <f>'80'!LL1</f>
        <v>0.65622736154283523</v>
      </c>
      <c r="LM81" s="4">
        <f>'80'!LM1</f>
        <v>0.36118106016515017</v>
      </c>
      <c r="LN81" s="4">
        <f>'80'!LN1</f>
        <v>0.75674525985975405</v>
      </c>
      <c r="LO81" s="4">
        <f>'80'!LO1</f>
        <v>0.3917629688953031</v>
      </c>
      <c r="LP81" s="4">
        <f>'80'!LP1</f>
        <v>0.30067208185342742</v>
      </c>
      <c r="LQ81" s="4">
        <f>'80'!LQ1</f>
        <v>0.57576924993666412</v>
      </c>
      <c r="LR81" s="4">
        <f>'80'!LR1</f>
        <v>0.38163000258417118</v>
      </c>
      <c r="LS81" s="4">
        <f>'80'!LS1</f>
        <v>0.42215649865145316</v>
      </c>
      <c r="LT81" s="4">
        <f>'80'!LT1</f>
        <v>0.40545876053887575</v>
      </c>
      <c r="LU81" s="4">
        <f>'80'!LU1</f>
        <v>0.3015294573340393</v>
      </c>
      <c r="LV81" s="4">
        <f>'80'!LV1</f>
        <v>0.23592801102186711</v>
      </c>
      <c r="LW81" s="4">
        <f>'80'!LW1</f>
        <v>0.31154765377796728</v>
      </c>
      <c r="LX81" s="4">
        <f>'80'!LX1</f>
        <v>-0.65894508790934092</v>
      </c>
      <c r="LY81" s="4">
        <f>'80'!LY1</f>
        <v>2.0408707925238443</v>
      </c>
      <c r="LZ81" s="4">
        <f>'80'!LZ1</f>
        <v>-2.4439174796024412</v>
      </c>
      <c r="MA81" s="4">
        <f>'80'!MA1</f>
        <v>1.3733446512057492</v>
      </c>
      <c r="MB81" s="4">
        <f>'80'!MB1</f>
        <v>-4.9067151677595371</v>
      </c>
      <c r="MC81" s="4">
        <f>'80'!MC1</f>
        <v>0.17033218271185357</v>
      </c>
      <c r="MD81" s="4">
        <f>'80'!MD1</f>
        <v>1.1628211375613065</v>
      </c>
      <c r="ME81" s="4">
        <f>'80'!ME1</f>
        <v>-0.79267883814010542</v>
      </c>
      <c r="MF81" s="4">
        <f>'80'!MF1</f>
        <v>0.89318191582357842</v>
      </c>
      <c r="MG81" s="4">
        <f>'80'!MG1</f>
        <v>-1.8310955045293944</v>
      </c>
      <c r="MH81" s="4">
        <f>'80'!MH1</f>
        <v>0.94478704699923899</v>
      </c>
      <c r="MI81" s="4">
        <f>'80'!MI1</f>
        <v>0.88849452599818357</v>
      </c>
      <c r="MJ81" s="4">
        <f>'80'!MJ1</f>
        <v>0.60161177779159503</v>
      </c>
      <c r="MK81" s="4">
        <f>'80'!MK1</f>
        <v>0.65622736154283523</v>
      </c>
      <c r="ML81" s="4">
        <f>'80'!ML1</f>
        <v>0.36118106016515017</v>
      </c>
      <c r="MM81" s="4">
        <f>'80'!MM1</f>
        <v>0.72600720905416871</v>
      </c>
      <c r="MN81" s="4">
        <f>'80'!MN1</f>
        <v>0.68482738723750747</v>
      </c>
      <c r="MO81" s="4">
        <f>'80'!MO1</f>
        <v>0.61890073807687795</v>
      </c>
      <c r="MP81" s="4">
        <f>'80'!MP1</f>
        <v>0.73019548398906808</v>
      </c>
      <c r="MQ81" s="4">
        <f>'80'!MQ1</f>
        <v>0.46886290702632349</v>
      </c>
      <c r="MR81" s="4">
        <f>'80'!MR1</f>
        <v>0.56986759596588465</v>
      </c>
      <c r="MS81" s="4">
        <f>'80'!MS1</f>
        <v>0.52071293196947122</v>
      </c>
      <c r="MT81" s="4">
        <f>'80'!MT1</f>
        <v>0.44812183681503459</v>
      </c>
      <c r="MU81" s="4">
        <f>'80'!MU1</f>
        <v>0.57504558755466084</v>
      </c>
      <c r="MV81" s="4">
        <f>'80'!MV1</f>
        <v>0.30621876328247521</v>
      </c>
      <c r="MW81" s="4">
        <f>'80'!MW1</f>
        <v>0.57616378141822544</v>
      </c>
      <c r="MX81" s="4">
        <f>'80'!MX1</f>
        <v>0.30612790205040497</v>
      </c>
      <c r="MY81" s="4">
        <f>'80'!MY1</f>
        <v>0.31625870982243198</v>
      </c>
      <c r="MZ81" s="4">
        <f>'80'!MZ1</f>
        <v>0.64725745851759853</v>
      </c>
      <c r="NA81" s="4">
        <f>'80'!NA1</f>
        <v>0.57143223531297582</v>
      </c>
      <c r="NB81" s="4">
        <f>'80'!NB1</f>
        <v>1.4569347533357817</v>
      </c>
      <c r="NC81" s="4">
        <f>'80'!NC1</f>
        <v>1.1259722806236447</v>
      </c>
      <c r="ND81" s="4">
        <f>'80'!ND1</f>
        <v>0.91298472719014367</v>
      </c>
      <c r="NE81" s="4">
        <f>'80'!NE1</f>
        <v>1.1578945411274728</v>
      </c>
      <c r="NF81" s="4">
        <f>'80'!NF1</f>
        <v>1.0913788880724957</v>
      </c>
      <c r="NG81" s="4">
        <f>'80'!NG1</f>
        <v>0.18969056194570311</v>
      </c>
      <c r="NH81" s="4">
        <f>'80'!NH1</f>
        <v>0.16326128036547286</v>
      </c>
      <c r="NI81" s="4">
        <f>'80'!NI1</f>
        <v>1.2592717464598786E-2</v>
      </c>
      <c r="NJ81" s="4">
        <f>'80'!NJ1</f>
        <v>0.26075840171282172</v>
      </c>
      <c r="NK81" s="4">
        <f>'80'!NK1</f>
        <v>0.19777190029654565</v>
      </c>
      <c r="NL81" s="4">
        <f>'80'!NL1</f>
        <v>0.75674525985975405</v>
      </c>
      <c r="NM81" s="4">
        <f>'80'!NM1</f>
        <v>0.3917629688953031</v>
      </c>
      <c r="NN81" s="4">
        <f>'80'!NN1</f>
        <v>0.30067208185342742</v>
      </c>
      <c r="NO81" s="4">
        <f>'80'!NO1</f>
        <v>0.57576924993666423</v>
      </c>
      <c r="NP81" s="4">
        <f>'80'!NP1</f>
        <v>0.38163000258417118</v>
      </c>
      <c r="NQ81" s="4">
        <f>'80'!NQ1</f>
        <v>0.70958328492312461</v>
      </c>
      <c r="NR81" s="4">
        <f>'80'!NR1</f>
        <v>0.37630075295837095</v>
      </c>
      <c r="NS81" s="4">
        <f>'80'!NS1</f>
        <v>0.30717015059563946</v>
      </c>
      <c r="NT81" s="4">
        <f>'80'!NT1</f>
        <v>0.57430039858442761</v>
      </c>
      <c r="NU81" s="4">
        <f>'80'!NU1</f>
        <v>0.40106649568539449</v>
      </c>
      <c r="NV81" s="4">
        <f>'80'!NV1</f>
        <v>0.89463480007057816</v>
      </c>
      <c r="NW81" s="4">
        <f>'80'!NW1</f>
        <v>-0.12889790855397179</v>
      </c>
      <c r="NX81" s="4">
        <f>'80'!NX1</f>
        <v>-0.48871918608989823</v>
      </c>
      <c r="NY81" s="4">
        <f>'80'!NY1</f>
        <v>0.44836897562792843</v>
      </c>
      <c r="NZ81" s="4">
        <f>'80'!NZ1</f>
        <v>3.1074818787729182E-3</v>
      </c>
      <c r="OA81" s="4">
        <f>'80'!OA1</f>
        <v>0.42107430031003973</v>
      </c>
      <c r="OB81" s="4">
        <f>'80'!OB1</f>
        <v>0.40724398055735772</v>
      </c>
      <c r="OC81" s="4">
        <f>'80'!OC1</f>
        <v>0.30281940392385404</v>
      </c>
      <c r="OD81" s="4">
        <f>'80'!OD1</f>
        <v>0.23388308856352827</v>
      </c>
      <c r="OE81" s="4">
        <f>'80'!OE1</f>
        <v>0.31268654204349094</v>
      </c>
      <c r="OF81" s="4">
        <f>'80'!OF1</f>
        <v>0.57998639002305363</v>
      </c>
      <c r="OG81" s="4">
        <f>'80'!OG1</f>
        <v>0.59466660964030627</v>
      </c>
      <c r="OH81" s="4">
        <f>'80'!OH1</f>
        <v>0.4892858988418895</v>
      </c>
      <c r="OI81" s="4">
        <f>'80'!OI1</f>
        <v>0.32030202006430075</v>
      </c>
      <c r="OJ81" s="4">
        <f>'80'!OJ1</f>
        <v>0.66690398698128561</v>
      </c>
      <c r="OK81" s="4">
        <f>'80'!OK1</f>
        <v>0.92267784096577876</v>
      </c>
      <c r="OL81" s="4">
        <f>'80'!OL1</f>
        <v>1.1174202921482461</v>
      </c>
      <c r="OM81" s="4">
        <f>'80'!OM1</f>
        <v>-0.27348311046699253</v>
      </c>
      <c r="ON81" s="4">
        <f>'80'!ON1</f>
        <v>0.56950227766583017</v>
      </c>
      <c r="OO81" s="4">
        <f>'80'!OO1</f>
        <v>0.57809794651427748</v>
      </c>
      <c r="OP81" s="4">
        <f>'80'!OP1</f>
        <v>-1.5391868512110727</v>
      </c>
      <c r="OQ81" s="4">
        <f>'80'!OQ1</f>
        <v>3.8391529623789142</v>
      </c>
      <c r="OR81" s="4">
        <f>'80'!OR1</f>
        <v>22.829864835872129</v>
      </c>
      <c r="OS81" s="4">
        <f>'80'!OS1</f>
        <v>9.4109704641350209</v>
      </c>
      <c r="OT81" s="4">
        <f>'80'!OT1</f>
        <v>-15.908752327746742</v>
      </c>
      <c r="OU81" s="4">
        <f>'80'!OU1</f>
        <v>4.2811247210880579</v>
      </c>
      <c r="OV81" s="4">
        <f>'80'!OV1</f>
        <v>5.3159402934006241</v>
      </c>
      <c r="OW81" s="4">
        <f>'80'!OW1</f>
        <v>-1.0704914361833455</v>
      </c>
      <c r="OX81" s="4">
        <f>'80'!OX1</f>
        <v>1.4593018397406858</v>
      </c>
      <c r="OY81" s="4">
        <f>'80'!OY1</f>
        <v>3.0842866031685254</v>
      </c>
      <c r="OZ81" s="4">
        <f>'80'!OZ1</f>
        <v>-0.59799860524126802</v>
      </c>
      <c r="PA81" s="4">
        <f>'80'!PA1</f>
        <v>1.7470552656668068</v>
      </c>
      <c r="PB81" s="4">
        <f>'80'!PB1</f>
        <v>-1.8906779149061679</v>
      </c>
      <c r="PC81" s="4">
        <f>'80'!PC1</f>
        <v>1.2535125778387248</v>
      </c>
      <c r="PD81" s="4">
        <f>'80'!PD1</f>
        <v>-2.8757209218823636</v>
      </c>
      <c r="PE81" s="4">
        <f>'80'!PE1</f>
        <v>-1.4165329851643387</v>
      </c>
      <c r="PF81" s="4">
        <f>'80'!PF1</f>
        <v>4.3088359056414998</v>
      </c>
      <c r="PG81" s="4">
        <f>'80'!PG1</f>
        <v>-6.2702925665124774</v>
      </c>
      <c r="PH81" s="4">
        <f>'80'!PH1</f>
        <v>5.3131146759955623</v>
      </c>
      <c r="PI81" s="4">
        <f>'80'!PI1</f>
        <v>-9.2304367791253608</v>
      </c>
      <c r="PJ81" s="4">
        <f>'80'!PJ1</f>
        <v>-0.70333672845793449</v>
      </c>
      <c r="PK81" s="4">
        <f>'80'!PK1</f>
        <v>1.5270359771054784</v>
      </c>
      <c r="PL81" s="4">
        <f>'80'!PL1</f>
        <v>1.2929177670705403</v>
      </c>
      <c r="PM81" s="4">
        <f>'80'!PM1</f>
        <v>1.1686939092731214</v>
      </c>
      <c r="PN81" s="4">
        <f>'80'!PN1</f>
        <v>1.0925834016153577</v>
      </c>
      <c r="PO81" s="12">
        <f>'80'!PO1</f>
        <v>0.95364031244404579</v>
      </c>
      <c r="PP81" s="4">
        <f>'80'!PP1</f>
        <v>0.79151454778586294</v>
      </c>
      <c r="PQ81" s="4">
        <f>'80'!PQ1</f>
        <v>0.6303534706682602</v>
      </c>
      <c r="PR81" s="4">
        <f>'80'!PR1</f>
        <v>0.79724890505742052</v>
      </c>
      <c r="PS81" s="4">
        <f>'80'!PS1</f>
        <v>0.60737625744243806</v>
      </c>
      <c r="PT81" s="4">
        <f>'80'!PT1</f>
        <v>0.58226351615771099</v>
      </c>
      <c r="PU81" s="4">
        <f>'80'!PU1</f>
        <v>0.28588210939703496</v>
      </c>
      <c r="PV81" s="4">
        <f>'80'!PV1</f>
        <v>0.16212258482823713</v>
      </c>
      <c r="PW81" s="4">
        <f>'80'!PW1</f>
        <v>0.4691822363033879</v>
      </c>
      <c r="PX81" s="4">
        <f>'80'!PX1</f>
        <v>0.30294624971285378</v>
      </c>
      <c r="PY81" s="4">
        <f>'80'!PY1</f>
        <v>0.64124617709962406</v>
      </c>
      <c r="PZ81" s="4">
        <f>'80'!PZ1</f>
        <v>0.70644362744863665</v>
      </c>
      <c r="QA81" s="4">
        <f>'80'!QA1</f>
        <v>0.1728740640995837</v>
      </c>
      <c r="QB81" s="4">
        <f>'80'!QB1</f>
        <v>0.37456246209788641</v>
      </c>
      <c r="QC81" s="4">
        <f>'80'!QC1</f>
        <v>0.51922949184635137</v>
      </c>
      <c r="QD81" s="4">
        <f>'80'!QD1</f>
        <v>1.1424656102489119</v>
      </c>
      <c r="QE81" s="4">
        <f>'80'!QE1</f>
        <v>3.8742335171762838</v>
      </c>
      <c r="QF81" s="4">
        <f>'80'!QF1</f>
        <v>2.481516201691405</v>
      </c>
      <c r="QG81" s="4">
        <f>'80'!QG1</f>
        <v>3.2504116378358243</v>
      </c>
      <c r="QH81" s="4">
        <f>'80'!QH1</f>
        <v>-3.235730859130904</v>
      </c>
      <c r="QI81" s="4">
        <f>'80'!QI1</f>
        <v>0.88249240982192667</v>
      </c>
      <c r="QJ81" s="4">
        <f>'80'!QJ1</f>
        <v>1.9003473955408268</v>
      </c>
      <c r="QK81" s="4">
        <f>'80'!QK1</f>
        <v>1.20747102943384</v>
      </c>
      <c r="QL81" s="4">
        <f>'80'!QL1</f>
        <v>1.6748206172171167</v>
      </c>
      <c r="QM81" s="4">
        <f>'80'!QM1</f>
        <v>-1.10274060750599</v>
      </c>
    </row>
    <row r="82" spans="1:455" x14ac:dyDescent="0.25">
      <c r="A82" s="8" t="s">
        <v>560</v>
      </c>
      <c r="B82" s="17">
        <f>MEDIAN(LS2:LS101)</f>
        <v>0.69868338526794682</v>
      </c>
      <c r="C82" s="17">
        <f t="shared" ref="C82:F82" si="62">MEDIAN(LT2:LT101)</f>
        <v>0.72285706953839712</v>
      </c>
      <c r="D82" s="17">
        <f t="shared" si="62"/>
        <v>0.71371997351788075</v>
      </c>
      <c r="E82" s="17">
        <f t="shared" si="62"/>
        <v>0.73214679930130322</v>
      </c>
      <c r="F82" s="17">
        <f t="shared" si="62"/>
        <v>0.67352232046543903</v>
      </c>
      <c r="N82">
        <f>IFERROR('81'!N1,0)</f>
        <v>72641</v>
      </c>
      <c r="O82" s="4">
        <f>'81'!O1</f>
        <v>79806</v>
      </c>
      <c r="P82" s="4">
        <f>'81'!P1</f>
        <v>56781</v>
      </c>
      <c r="Q82" s="4">
        <f>'81'!Q1</f>
        <v>2338</v>
      </c>
      <c r="R82" s="4">
        <f>'81'!R1</f>
        <v>36446</v>
      </c>
      <c r="S82" s="4">
        <f>'81'!S1</f>
        <v>92360</v>
      </c>
      <c r="T82" s="4">
        <f>'81'!T1</f>
        <v>102246</v>
      </c>
      <c r="U82" s="4">
        <f>'81'!U1</f>
        <v>74377</v>
      </c>
      <c r="V82" s="4">
        <f>'81'!V1</f>
        <v>3604</v>
      </c>
      <c r="W82" s="4">
        <f>'81'!W1</f>
        <v>42287</v>
      </c>
      <c r="X82" s="7">
        <f>'81'!X1</f>
        <v>4.7684794857882212E-2</v>
      </c>
      <c r="Y82" s="7">
        <f>'81'!Y1</f>
        <v>-5.1064072483353325E-2</v>
      </c>
      <c r="Z82" s="7">
        <f>'81'!Z1</f>
        <v>0.41774815932868842</v>
      </c>
      <c r="AA82" s="7">
        <f>'81'!AA1</f>
        <v>0.47370476783137155</v>
      </c>
      <c r="AB82" s="7">
        <f>'81'!AB1</f>
        <v>-0.12668215621263643</v>
      </c>
      <c r="AC82" s="7">
        <f>'81'!AC1</f>
        <v>-0.33118199682970884</v>
      </c>
      <c r="AD82" s="7">
        <f>'81'!AD1</f>
        <v>0.44024782216268538</v>
      </c>
      <c r="AE82" s="7">
        <f>'81'!AE1</f>
        <v>3.1009781261514755</v>
      </c>
      <c r="AF82" s="7">
        <f>'81'!AF1</f>
        <v>0.18204014734209725</v>
      </c>
      <c r="AG82" s="7">
        <f>'81'!AG1</f>
        <v>0.28990213813997079</v>
      </c>
      <c r="AH82" s="7">
        <f>'81'!AH1</f>
        <v>0.39470764367029926</v>
      </c>
      <c r="AI82" s="7">
        <f>'81'!AI1</f>
        <v>-0.18146530810286268</v>
      </c>
      <c r="AJ82" s="4">
        <f>'81'!AJ1</f>
        <v>218507</v>
      </c>
      <c r="AK82" s="4">
        <f>'81'!AK1</f>
        <v>246547</v>
      </c>
      <c r="AL82" s="4">
        <f>'81'!AL1</f>
        <v>23386</v>
      </c>
      <c r="AM82" s="4">
        <f>'81'!AM1</f>
        <v>-13460</v>
      </c>
      <c r="AN82" s="4">
        <f>'81'!AN1</f>
        <v>111191</v>
      </c>
      <c r="AO82" s="4">
        <f>'81'!AO1</f>
        <v>0.33850310332238043</v>
      </c>
      <c r="AP82" s="4">
        <f>'81'!AP1</f>
        <v>2.8758113742853458E-2</v>
      </c>
      <c r="AQ82" s="4">
        <f>'81'!AQ1</f>
        <v>9.6297427543609579E-2</v>
      </c>
      <c r="AR82" s="4">
        <f>'81'!AR1</f>
        <v>4.4083047468524934E-2</v>
      </c>
      <c r="AS82" s="4">
        <f>'81'!AS1</f>
        <v>1.0833709669326108</v>
      </c>
      <c r="AT82" s="4">
        <f>'81'!AT1</f>
        <v>2.0521796276013142</v>
      </c>
      <c r="AU82" s="4">
        <f>'81'!AU1</f>
        <v>1.6430741234291937</v>
      </c>
      <c r="AV82" s="4">
        <f>'81'!AV1</f>
        <v>0.89351286228195204</v>
      </c>
      <c r="AW82" s="4">
        <f>'81'!AW1</f>
        <v>1.2130695594389267</v>
      </c>
      <c r="AX82" s="4">
        <f>'81'!AX1</f>
        <v>3.234683125094084</v>
      </c>
      <c r="AY82" s="4">
        <f>'81'!AY1</f>
        <v>3.086462212486309</v>
      </c>
      <c r="AZ82" s="4">
        <f>'81'!AZ1</f>
        <v>2.7388270357792774</v>
      </c>
      <c r="BA82" s="4">
        <f>'81'!BA1</f>
        <v>1.7815872531052739</v>
      </c>
      <c r="BB82" s="4">
        <f>'81'!BB1</f>
        <v>1.9372115160114227</v>
      </c>
      <c r="BC82" s="4">
        <f>'81'!BC1</f>
        <v>4.4067439409905163</v>
      </c>
      <c r="BD82" s="4">
        <f>'81'!BD1</f>
        <v>285741</v>
      </c>
      <c r="BE82" s="4">
        <f>'81'!BE1</f>
        <v>242702</v>
      </c>
      <c r="BF82" s="4">
        <f>'81'!BF1</f>
        <v>184242</v>
      </c>
      <c r="BG82" s="4">
        <f>'81'!BG1</f>
        <v>104366</v>
      </c>
      <c r="BH82" s="4">
        <f>'81'!BH1</f>
        <v>135786</v>
      </c>
      <c r="BI82" s="4">
        <f>'81'!BI1</f>
        <v>2.6711777448808536</v>
      </c>
      <c r="BJ82" s="4">
        <f>'81'!BJ1</f>
        <v>3.1076917371921122</v>
      </c>
      <c r="BK82" s="4">
        <f>'81'!BK1</f>
        <v>3.3916425136505248</v>
      </c>
      <c r="BL82" s="4">
        <f>'81'!BL1</f>
        <v>3.0674932449265087</v>
      </c>
      <c r="BM82" s="4">
        <f>'81'!BM1</f>
        <v>3.8165201125300103</v>
      </c>
      <c r="BN82" s="4">
        <f>'81'!BN1</f>
        <v>136.64384584646223</v>
      </c>
      <c r="BO82" s="4">
        <f>'81'!BO1</f>
        <v>117.45051661069442</v>
      </c>
      <c r="BP82" s="4">
        <f>'81'!BP1</f>
        <v>107.61747399113113</v>
      </c>
      <c r="BQ82" s="4">
        <f>'81'!BQ1</f>
        <v>118.98966708523093</v>
      </c>
      <c r="BR82" s="4">
        <f>'81'!BR1</f>
        <v>95.636860081431024</v>
      </c>
      <c r="BS82" s="4">
        <f>'81'!BS1</f>
        <v>0.11575572436366302</v>
      </c>
      <c r="BT82" s="4">
        <f>'81'!BT1</f>
        <v>0.13323761425769023</v>
      </c>
      <c r="BU82" s="4">
        <f>'81'!BU1</f>
        <v>8.9956226721186555E-2</v>
      </c>
      <c r="BV82" s="4">
        <f>'81'!BV1</f>
        <v>5.2513600079062391E-3</v>
      </c>
      <c r="BW82" s="4">
        <f>'81'!BW1</f>
        <v>0.12063897678975731</v>
      </c>
      <c r="BX82" s="4">
        <f>'81'!BX1</f>
        <v>0.14717857273754376</v>
      </c>
      <c r="BY82" s="4">
        <f>'81'!BY1</f>
        <v>0.17070161525940147</v>
      </c>
      <c r="BZ82" s="4">
        <f>'81'!BZ1</f>
        <v>0.11783297713745253</v>
      </c>
      <c r="CA82" s="4">
        <f>'81'!CA1</f>
        <v>8.0949108077391294E-3</v>
      </c>
      <c r="CB82" s="4">
        <f>'81'!CB1</f>
        <v>0.13997312219471184</v>
      </c>
      <c r="CC82" s="4">
        <f>'81'!CC1</f>
        <v>0.17306478165881645</v>
      </c>
      <c r="CD82" s="4">
        <f>'81'!CD1</f>
        <v>0.2247473894089419</v>
      </c>
      <c r="CE82" s="4">
        <f>'81'!CE1</f>
        <v>0.20626185131100019</v>
      </c>
      <c r="CF82" s="4">
        <f>'81'!CF1</f>
        <v>1.184523176224421E-2</v>
      </c>
      <c r="CG82" s="4">
        <f>'81'!CG1</f>
        <v>0.15114229670270427</v>
      </c>
      <c r="CH82" s="4">
        <f>'81'!CH1</f>
        <v>9.517140180671195E-2</v>
      </c>
      <c r="CI82" s="4">
        <f>'81'!CI1</f>
        <v>0.10580940094903102</v>
      </c>
      <c r="CJ82" s="4">
        <f>'81'!CJ1</f>
        <v>9.0866610229434944E-2</v>
      </c>
      <c r="CK82" s="4">
        <f>'81'!CK1</f>
        <v>7.3030092896277281E-3</v>
      </c>
      <c r="CL82" s="4">
        <f>'81'!CL1</f>
        <v>7.0327846708990213E-2</v>
      </c>
      <c r="CM82" s="4">
        <f>'81'!CM1</f>
        <v>0.90482859819328809</v>
      </c>
      <c r="CN82" s="4">
        <f>'81'!CN1</f>
        <v>0.89419059905096898</v>
      </c>
      <c r="CO82" s="4">
        <f>'81'!CO1</f>
        <v>0.90913338977056501</v>
      </c>
      <c r="CP82" s="4">
        <f>'81'!CP1</f>
        <v>0.99269699071037232</v>
      </c>
      <c r="CQ82" s="4">
        <f>'81'!CQ1</f>
        <v>0.92967215329100983</v>
      </c>
      <c r="CR82" s="4">
        <f>'81'!CR1</f>
        <v>0.10585795643328884</v>
      </c>
      <c r="CS82" s="4">
        <f>'81'!CS1</f>
        <v>0.12161099597708155</v>
      </c>
      <c r="CT82" s="4">
        <f>'81'!CT1</f>
        <v>8.2920175767815921E-2</v>
      </c>
      <c r="CU82" s="4">
        <f>'81'!CU1</f>
        <v>6.2147463330870121E-3</v>
      </c>
      <c r="CV82" s="4">
        <f>'81'!CV1</f>
        <v>7.2876404449447818E-2</v>
      </c>
      <c r="CW82" s="4">
        <f>'81'!CW1</f>
        <v>1.2162868484248737</v>
      </c>
      <c r="CX82" s="4">
        <f>'81'!CX1</f>
        <v>1.2592228390166536</v>
      </c>
      <c r="CY82" s="4">
        <f>'81'!CY1</f>
        <v>0.98998109970263326</v>
      </c>
      <c r="CZ82" s="4">
        <f>'81'!CZ1</f>
        <v>0.71906796221177038</v>
      </c>
      <c r="DA82" s="4">
        <f>'81'!DA1</f>
        <v>1.7153799303560315</v>
      </c>
      <c r="DB82" s="4">
        <f>'81'!DB1</f>
        <v>300.09368305896379</v>
      </c>
      <c r="DC82" s="4">
        <f>'81'!DC1</f>
        <v>289.86132453334005</v>
      </c>
      <c r="DD82" s="4">
        <f>'81'!DD1</f>
        <v>368.69390749948388</v>
      </c>
      <c r="DE82" s="4">
        <f>'81'!DE1</f>
        <v>507.60153306970034</v>
      </c>
      <c r="DF82" s="4">
        <f>'81'!DF1</f>
        <v>212.78085020164792</v>
      </c>
      <c r="DG82" s="4">
        <f>'81'!DG1</f>
        <v>5.3885770764940517</v>
      </c>
      <c r="DH82" s="4">
        <f>'81'!DH1</f>
        <v>4.931530047141746</v>
      </c>
      <c r="DI82" s="4">
        <f>'81'!DI1</f>
        <v>2.9849577728523387</v>
      </c>
      <c r="DJ82" s="4">
        <f>'81'!DJ1</f>
        <v>3.9700641128982253</v>
      </c>
      <c r="DK82" s="4">
        <f>'81'!DK1</f>
        <v>11.093201472728829</v>
      </c>
      <c r="DL82" s="4">
        <f>'81'!DL1</f>
        <v>67.735878102624909</v>
      </c>
      <c r="DM82" s="4">
        <f>'81'!DM1</f>
        <v>74.013540728916269</v>
      </c>
      <c r="DN82" s="4">
        <f>'81'!DN1</f>
        <v>122.27978677608449</v>
      </c>
      <c r="DO82" s="4">
        <f>'81'!DO1</f>
        <v>91.938061860049601</v>
      </c>
      <c r="DP82" s="4">
        <f>'81'!DP1</f>
        <v>32.903035331802485</v>
      </c>
      <c r="DQ82" s="4">
        <f>'81'!DQ1</f>
        <v>3.2522540564494138</v>
      </c>
      <c r="DR82" s="4">
        <f>'81'!DR1</f>
        <v>3.3473857528969524</v>
      </c>
      <c r="DS82" s="4">
        <f>'81'!DS1</f>
        <v>3.3251545821227504</v>
      </c>
      <c r="DT82" s="4">
        <f>'81'!DT1</f>
        <v>2.4593012536873156</v>
      </c>
      <c r="DU82" s="4">
        <f>'81'!DU1</f>
        <v>6.0437099840227644</v>
      </c>
      <c r="DV82" s="4">
        <f>'81'!DV1</f>
        <v>112.22985463764223</v>
      </c>
      <c r="DW82" s="4">
        <f>'81'!DW1</f>
        <v>109.04031591940529</v>
      </c>
      <c r="DX82" s="4">
        <f>'81'!DX1</f>
        <v>109.76933281910374</v>
      </c>
      <c r="DY82" s="4">
        <f>'81'!DY1</f>
        <v>148.41614033772515</v>
      </c>
      <c r="DZ82" s="4">
        <f>'81'!DZ1</f>
        <v>60.393367809659807</v>
      </c>
      <c r="EA82" s="4">
        <f>'81'!EA1</f>
        <v>3.8923225987404066</v>
      </c>
      <c r="EB82" s="4">
        <f>'81'!EB1</f>
        <v>3.3816793550874737</v>
      </c>
      <c r="EC82" s="4">
        <f>'81'!EC1</f>
        <v>1.8451578422079897</v>
      </c>
      <c r="ED82" s="4">
        <f>'81'!ED1</f>
        <v>1.4012369184710531</v>
      </c>
      <c r="EE82" s="4">
        <f>'81'!EE1</f>
        <v>13.001906769030057</v>
      </c>
      <c r="EF82" s="4">
        <f>'81'!EF1</f>
        <v>93.774344428212999</v>
      </c>
      <c r="EG82" s="4">
        <f>'81'!EG1</f>
        <v>107.93453833844001</v>
      </c>
      <c r="EH82" s="4">
        <f>'81'!EH1</f>
        <v>197.81505497829193</v>
      </c>
      <c r="EI82" s="4">
        <f>'81'!EI1</f>
        <v>260.48414453586224</v>
      </c>
      <c r="EJ82" s="4">
        <f>'81'!EJ1</f>
        <v>28.072805511066512</v>
      </c>
      <c r="EK82" s="4">
        <f>'81'!EK1</f>
        <v>0.32823403241561855</v>
      </c>
      <c r="EL82" s="4">
        <f>'81'!EL1</f>
        <v>0.39376935598313784</v>
      </c>
      <c r="EM82" s="4">
        <f>'81'!EM1</f>
        <v>0.55868993848293824</v>
      </c>
      <c r="EN82" s="4">
        <f>'81'!EN1</f>
        <v>0.549962041067522</v>
      </c>
      <c r="EO82" s="4">
        <f>'81'!EO1</f>
        <v>0.197631310657116</v>
      </c>
      <c r="EP82" s="4">
        <f>'81'!EP1</f>
        <v>0.66885777252974721</v>
      </c>
      <c r="EQ82" s="4">
        <f>'81'!EQ1</f>
        <v>0.59283275595809504</v>
      </c>
      <c r="ER82" s="4">
        <f>'81'!ER1</f>
        <v>0.43612634207161832</v>
      </c>
      <c r="ES82" s="4">
        <f>'81'!ES1</f>
        <v>0.44333113216446773</v>
      </c>
      <c r="ET82" s="4">
        <f>'81'!ET1</f>
        <v>0.79818144504614241</v>
      </c>
      <c r="EU82" s="4">
        <f>'81'!EU1</f>
        <v>1.4950861619172189</v>
      </c>
      <c r="EV82" s="4">
        <f>'81'!EV1</f>
        <v>1.6868163743480562</v>
      </c>
      <c r="EW82" s="4">
        <f>'81'!EW1</f>
        <v>2.2929135517243884</v>
      </c>
      <c r="EX82" s="4">
        <f>'81'!EX1</f>
        <v>2.2556502971440731</v>
      </c>
      <c r="EY82" s="4">
        <f>'81'!EY1</f>
        <v>1.2528479660939631</v>
      </c>
      <c r="EZ82" s="4">
        <f>'81'!EZ1</f>
        <v>0.49073815973487905</v>
      </c>
      <c r="FA82" s="4">
        <f>'81'!FA1</f>
        <v>0.66421659738884575</v>
      </c>
      <c r="FB82" s="4">
        <f>'81'!FB1</f>
        <v>1.2810277311595941</v>
      </c>
      <c r="FC82" s="4">
        <f>'81'!FC1</f>
        <v>1.2405220413519169</v>
      </c>
      <c r="FD82" s="4">
        <f>'81'!FD1</f>
        <v>0.24760198559325197</v>
      </c>
      <c r="FE82" s="4">
        <f>'81'!FE1</f>
        <v>0.10397236024722281</v>
      </c>
      <c r="FF82" s="4">
        <f>'81'!FF1</f>
        <v>1.589949447961328E-2</v>
      </c>
      <c r="FG82" s="4">
        <f>'81'!FG1</f>
        <v>2.4825230450771035E-2</v>
      </c>
      <c r="FH82" s="4">
        <f>'81'!FH1</f>
        <v>0.22154845935073164</v>
      </c>
      <c r="FI82" s="4">
        <f>'81'!FI1</f>
        <v>0.14622524728157285</v>
      </c>
      <c r="FJ82" s="4">
        <f>'81'!FJ1</f>
        <v>0.38409740798819297</v>
      </c>
      <c r="FK82" s="4">
        <f>'81'!FK1</f>
        <v>5.180659549389887E-2</v>
      </c>
      <c r="FL82" s="4">
        <f>'81'!FL1</f>
        <v>3.8497202600886432E-2</v>
      </c>
      <c r="FM82" s="4">
        <f>'81'!FM1</f>
        <v>0.24560858964358206</v>
      </c>
      <c r="FN82" s="4">
        <f>'81'!FN1</f>
        <v>1.2464241449770543</v>
      </c>
      <c r="FO82" s="4">
        <f>'81'!FO1</f>
        <v>0.18849125515506285</v>
      </c>
      <c r="FP82" s="4">
        <f>'81'!FP1</f>
        <v>3.4410800581257818E-2</v>
      </c>
      <c r="FQ82" s="4">
        <f>'81'!FQ1</f>
        <v>4.9315984103804771E-2</v>
      </c>
      <c r="FR82" s="4">
        <f>'81'!FR1</f>
        <v>0.30468286899822167</v>
      </c>
      <c r="FS82" s="4">
        <f>'81'!FS1</f>
        <v>0.30861709318768998</v>
      </c>
      <c r="FT82">
        <f>IFERROR('81'!FT1,0)</f>
        <v>2.5087519025875191</v>
      </c>
      <c r="FU82">
        <f>IFERROR('81'!FU1,0)</f>
        <v>0.30906009712666938</v>
      </c>
      <c r="FV82">
        <f>IFERROR('81'!FV1,0)</f>
        <v>0.3433832456495346</v>
      </c>
      <c r="FW82">
        <f>IFERROR('81'!FW1,0)</f>
        <v>3.266771687761421</v>
      </c>
      <c r="FX82">
        <f>IFERROR('81'!FX1,0)</f>
        <v>1.1812539682539682</v>
      </c>
      <c r="FY82" s="4">
        <f>'81'!FY1</f>
        <v>0.45533729485273378</v>
      </c>
      <c r="FZ82" s="4">
        <f>'81'!FZ1</f>
        <v>0.40519554238490757</v>
      </c>
      <c r="GA82" s="4">
        <f>'81'!GA1</f>
        <v>0.29188839794235488</v>
      </c>
      <c r="GB82" s="4">
        <f>'81'!GB1</f>
        <v>0.23441549982255883</v>
      </c>
      <c r="GC82" s="4">
        <f>'81'!GC1</f>
        <v>0.44946178187932795</v>
      </c>
      <c r="GD82" s="4">
        <f>'81'!GD1</f>
        <v>0.11575572436366302</v>
      </c>
      <c r="GE82" s="4">
        <f>'81'!GE1</f>
        <v>0.13323761425769023</v>
      </c>
      <c r="GF82" s="4">
        <f>'81'!GF1</f>
        <v>8.9956226721186555E-2</v>
      </c>
      <c r="GG82" s="4">
        <f>'81'!GG1</f>
        <v>5.2513600079062391E-3</v>
      </c>
      <c r="GH82" s="4">
        <f>'81'!GH1</f>
        <v>0.12063897678975731</v>
      </c>
      <c r="GI82" s="4">
        <f>'81'!GI1</f>
        <v>0.14717857273754376</v>
      </c>
      <c r="GJ82" s="4">
        <f>'81'!GJ1</f>
        <v>0.17070161525940147</v>
      </c>
      <c r="GK82" s="4">
        <f>'81'!GK1</f>
        <v>0.11783297713745253</v>
      </c>
      <c r="GL82" s="4">
        <f>'81'!GL1</f>
        <v>8.0949108077391294E-3</v>
      </c>
      <c r="GM82" s="4">
        <f>'81'!GM1</f>
        <v>0.13997312219471184</v>
      </c>
      <c r="GN82" s="4">
        <f>'81'!GN1</f>
        <v>3.1870630735717577E-4</v>
      </c>
      <c r="GO82" s="4">
        <f>'81'!GO1</f>
        <v>3.3390375224341581E-4</v>
      </c>
      <c r="GP82" s="4">
        <f>'81'!GP1</f>
        <v>3.1685326683639442E-4</v>
      </c>
      <c r="GQ82" s="4">
        <f>'81'!GQ1</f>
        <v>4.4921813583457989E-4</v>
      </c>
      <c r="GR82" s="4">
        <f>'81'!GR1</f>
        <v>6.6201490857574117E-4</v>
      </c>
      <c r="GS82" s="4">
        <f>'81'!GS1</f>
        <v>1.2162868484248737</v>
      </c>
      <c r="GT82" s="4">
        <f>'81'!GT1</f>
        <v>1.2592228390166536</v>
      </c>
      <c r="GU82" s="4">
        <f>'81'!GU1</f>
        <v>0.98998109970263326</v>
      </c>
      <c r="GV82" s="4">
        <f>'81'!GV1</f>
        <v>0.71906796221177038</v>
      </c>
      <c r="GW82" s="4">
        <f>'81'!GW1</f>
        <v>1.7153799303560315</v>
      </c>
      <c r="GX82" s="4">
        <f>'81'!GX1</f>
        <v>2.0957938958180948</v>
      </c>
      <c r="GY82" s="4">
        <f>'81'!GY1</f>
        <v>2.1905920146917652</v>
      </c>
      <c r="GZ82" s="4">
        <f>'81'!GZ1</f>
        <v>1.6397181811988779</v>
      </c>
      <c r="HA82" s="4">
        <f>'81'!HA1</f>
        <v>0.91549320108351406</v>
      </c>
      <c r="HB82" s="4">
        <f>'81'!HB1</f>
        <v>2.5715690183642934</v>
      </c>
      <c r="HC82" s="4">
        <f>'81'!HC1</f>
        <v>0.32823403241561855</v>
      </c>
      <c r="HD82" s="4">
        <f>'81'!HD1</f>
        <v>0.39376935598313784</v>
      </c>
      <c r="HE82" s="4">
        <f>'81'!HE1</f>
        <v>0.55868993848293824</v>
      </c>
      <c r="HF82" s="4">
        <f>'81'!HF1</f>
        <v>0.549962041067522</v>
      </c>
      <c r="HG82" s="4">
        <f>'81'!HG1</f>
        <v>0.197631310657116</v>
      </c>
      <c r="HH82" s="4">
        <f>'81'!HH1</f>
        <v>0.14717857273754376</v>
      </c>
      <c r="HI82" s="4">
        <f>'81'!HI1</f>
        <v>0.17070161525940147</v>
      </c>
      <c r="HJ82" s="4">
        <f>'81'!HJ1</f>
        <v>0.11783297713745253</v>
      </c>
      <c r="HK82" s="4">
        <f>'81'!HK1</f>
        <v>8.0949108077391294E-3</v>
      </c>
      <c r="HL82" s="4">
        <f>'81'!HL1</f>
        <v>0.13997312219471184</v>
      </c>
      <c r="HM82" s="4">
        <f>'81'!HM1</f>
        <v>1.2309473385633039</v>
      </c>
      <c r="HN82" s="4">
        <f>'81'!HN1</f>
        <v>1.3081447472765975</v>
      </c>
      <c r="HO82" s="4">
        <f>'81'!HO1</f>
        <v>0.94871888302886376</v>
      </c>
      <c r="HP82" s="4">
        <f>'81'!HP1</f>
        <v>0.63282931058492697</v>
      </c>
      <c r="HQ82" s="4">
        <f>'81'!HQ1</f>
        <v>1.7338236657089519</v>
      </c>
      <c r="HR82" s="4">
        <f>'81'!HR1</f>
        <v>3.086462212486309</v>
      </c>
      <c r="HS82" s="4">
        <f>'81'!HS1</f>
        <v>2.7388270357792774</v>
      </c>
      <c r="HT82" s="4">
        <f>'81'!HT1</f>
        <v>1.7815872531052739</v>
      </c>
      <c r="HU82" s="4">
        <f>'81'!HU1</f>
        <v>1.9372115160114227</v>
      </c>
      <c r="HV82" s="4">
        <f>'81'!HV1</f>
        <v>4.4067439409905163</v>
      </c>
      <c r="HW82" s="4">
        <f>'81'!HW1</f>
        <v>1.305850237613966</v>
      </c>
      <c r="HX82" s="4">
        <f>'81'!HX1</f>
        <v>1.4442244365062622</v>
      </c>
      <c r="HY82" s="4">
        <f>'81'!HY1</f>
        <v>1.012410067028823</v>
      </c>
      <c r="HZ82" s="4">
        <f>'81'!HZ1</f>
        <v>0.36111774355716436</v>
      </c>
      <c r="IA82" s="4">
        <f>'81'!IA1</f>
        <v>1.5368076978361098</v>
      </c>
      <c r="IB82" s="4">
        <f>'81'!IB1</f>
        <v>3.0466066929152973</v>
      </c>
      <c r="IC82" s="4">
        <f>'81'!IC1</f>
        <v>2.5395576999720171</v>
      </c>
      <c r="ID82" s="4">
        <f>'81'!ID1</f>
        <v>1.7899015735192785</v>
      </c>
      <c r="IE82" s="4">
        <f>'81'!IE1</f>
        <v>1.8183073109171626</v>
      </c>
      <c r="IF82" s="4">
        <f>'81'!IF1</f>
        <v>5.0599269755133491</v>
      </c>
      <c r="IG82" s="4">
        <f>'81'!IG1</f>
        <v>64.00554400554401</v>
      </c>
      <c r="IH82" s="4">
        <f>'81'!IH1</f>
        <v>29.347301951779563</v>
      </c>
      <c r="II82" s="4">
        <f>'81'!II1</f>
        <v>17.43483356774496</v>
      </c>
      <c r="IJ82" s="4">
        <f>'81'!IJ1</f>
        <v>5.4358974358974361</v>
      </c>
      <c r="IK82" s="4">
        <f>'81'!IK1</f>
        <v>0</v>
      </c>
      <c r="IL82" s="4">
        <f>'81'!IL1</f>
        <v>0.14717857273754376</v>
      </c>
      <c r="IM82" s="4">
        <f>'81'!IM1</f>
        <v>0.17070161525940147</v>
      </c>
      <c r="IN82" s="4">
        <f>'81'!IN1</f>
        <v>0.11783297713745253</v>
      </c>
      <c r="IO82" s="4">
        <f>'81'!IO1</f>
        <v>8.0949108077391294E-3</v>
      </c>
      <c r="IP82" s="4">
        <f>'81'!IP1</f>
        <v>0.13997312219471184</v>
      </c>
      <c r="IQ82" s="4">
        <f>'81'!IQ1</f>
        <v>1.2309473385633039</v>
      </c>
      <c r="IR82" s="4">
        <f>'81'!IR1</f>
        <v>1.3081447472765975</v>
      </c>
      <c r="IS82" s="4">
        <f>'81'!IS1</f>
        <v>0.94871888302886376</v>
      </c>
      <c r="IT82" s="4">
        <f>'81'!IT1</f>
        <v>0.63282931058492697</v>
      </c>
      <c r="IU82" s="4">
        <f>'81'!IU1</f>
        <v>1.7338236657089519</v>
      </c>
      <c r="IV82" s="4">
        <f>'81'!IV1</f>
        <v>3.086462212486309</v>
      </c>
      <c r="IW82" s="4">
        <f>'81'!IW1</f>
        <v>2.7388270357792774</v>
      </c>
      <c r="IX82" s="4">
        <f>'81'!IX1</f>
        <v>1.7815872531052739</v>
      </c>
      <c r="IY82" s="4">
        <f>'81'!IY1</f>
        <v>1.9372115160114227</v>
      </c>
      <c r="IZ82" s="4">
        <f>'81'!IZ1</f>
        <v>4.4067439409905163</v>
      </c>
      <c r="JA82" s="4">
        <f>'81'!JA1</f>
        <v>4.0695011756539818</v>
      </c>
      <c r="JB82" s="4">
        <f>'81'!JB1</f>
        <v>2.694389741032619</v>
      </c>
      <c r="JC82" s="4">
        <f>'81'!JC1</f>
        <v>1.7515596358616543</v>
      </c>
      <c r="JD82" s="4">
        <f>'81'!JD1</f>
        <v>0.79279108988532876</v>
      </c>
      <c r="JE82" s="4">
        <f>'81'!JE1</f>
        <v>1.9671950703080321</v>
      </c>
      <c r="JF82" s="4">
        <f>'81'!JF1</f>
        <v>0.66885777252974721</v>
      </c>
      <c r="JG82" s="4">
        <f>'81'!JG1</f>
        <v>0.59283275595809504</v>
      </c>
      <c r="JH82" s="4">
        <f>'81'!JH1</f>
        <v>0.43612634207161832</v>
      </c>
      <c r="JI82" s="4">
        <f>'81'!JI1</f>
        <v>0.44333113216446773</v>
      </c>
      <c r="JJ82" s="4">
        <f>'81'!JJ1</f>
        <v>0.79818144504614241</v>
      </c>
      <c r="JK82" s="4">
        <f>'81'!JK1</f>
        <v>2.017556499317458</v>
      </c>
      <c r="JL82" s="4">
        <f>'81'!JL1</f>
        <v>18.974056796791881</v>
      </c>
      <c r="JM82" s="4">
        <f>'81'!JM1</f>
        <v>24.303845020624632</v>
      </c>
      <c r="JN82" s="4">
        <f>'81'!JN1</f>
        <v>3.9898899198510094</v>
      </c>
      <c r="JO82" s="4">
        <f>'81'!JO1</f>
        <v>0.2220535078407396</v>
      </c>
      <c r="JP82" s="4">
        <f>'81'!JP1</f>
        <v>0.14717857273754376</v>
      </c>
      <c r="JQ82" s="4">
        <f>'81'!JQ1</f>
        <v>0.17070161525940147</v>
      </c>
      <c r="JR82" s="4">
        <f>'81'!JR1</f>
        <v>0.11783297713745253</v>
      </c>
      <c r="JS82" s="4">
        <f>'81'!JS1</f>
        <v>8.0949108077391294E-3</v>
      </c>
      <c r="JT82" s="4">
        <f>'81'!JT1</f>
        <v>0.13997312219471184</v>
      </c>
      <c r="JU82" s="4">
        <f>'81'!JU1</f>
        <v>0.10241248480627761</v>
      </c>
      <c r="JV82" s="4">
        <f>'81'!JV1</f>
        <v>1.5935283370001396E-2</v>
      </c>
      <c r="JW82" s="4">
        <f>'81'!JW1</f>
        <v>2.0209929601681581E-2</v>
      </c>
      <c r="JX82" s="4">
        <f>'81'!JX1</f>
        <v>0.18276194267757886</v>
      </c>
      <c r="JY82" s="4">
        <f>'81'!JY1</f>
        <v>0.13988218310865169</v>
      </c>
      <c r="JZ82" s="4">
        <f>'81'!JZ1</f>
        <v>4</v>
      </c>
      <c r="KA82" s="4">
        <f>'81'!KA1</f>
        <v>4</v>
      </c>
      <c r="KB82" s="4">
        <f>'81'!KB1</f>
        <v>4</v>
      </c>
      <c r="KC82" s="4">
        <f>'81'!KC1</f>
        <v>4</v>
      </c>
      <c r="KD82" s="4">
        <f>'81'!KD1</f>
        <v>4</v>
      </c>
      <c r="KE82" s="4">
        <f>'81'!KE1</f>
        <v>0</v>
      </c>
      <c r="KF82" s="4">
        <f>'81'!KF1</f>
        <v>3</v>
      </c>
      <c r="KG82" s="4">
        <f>'81'!KG1</f>
        <v>3</v>
      </c>
      <c r="KH82" s="4">
        <f>'81'!KH1</f>
        <v>1</v>
      </c>
      <c r="KI82" s="4">
        <f>'81'!KI1</f>
        <v>0</v>
      </c>
      <c r="KJ82" s="4">
        <f>'81'!KJ1</f>
        <v>3</v>
      </c>
      <c r="KK82" s="4">
        <f>'81'!KK1</f>
        <v>4</v>
      </c>
      <c r="KL82" s="4">
        <f>'81'!KL1</f>
        <v>2</v>
      </c>
      <c r="KM82" s="4">
        <f>'81'!KM1</f>
        <v>1</v>
      </c>
      <c r="KN82" s="4">
        <f>'81'!KN1</f>
        <v>3</v>
      </c>
      <c r="KO82" s="4">
        <f>'81'!KO1</f>
        <v>4</v>
      </c>
      <c r="KP82" s="4">
        <f>'81'!KP1</f>
        <v>1</v>
      </c>
      <c r="KQ82" s="4">
        <f>'81'!KQ1</f>
        <v>1</v>
      </c>
      <c r="KR82" s="4">
        <f>'81'!KR1</f>
        <v>4</v>
      </c>
      <c r="KS82" s="4">
        <f>'81'!KS1</f>
        <v>4</v>
      </c>
      <c r="KT82" s="4">
        <f>'81'!KT1</f>
        <v>2</v>
      </c>
      <c r="KU82" s="4">
        <f>'81'!KU1</f>
        <v>3.5</v>
      </c>
      <c r="KV82" s="4">
        <f>'81'!KV1</f>
        <v>3.5</v>
      </c>
      <c r="KW82" s="4">
        <f>'81'!KW1</f>
        <v>2.5</v>
      </c>
      <c r="KX82" s="4">
        <f>'81'!KX1</f>
        <v>2</v>
      </c>
      <c r="KY82" s="4">
        <f>'81'!KY1</f>
        <v>3.5</v>
      </c>
      <c r="KZ82" s="4">
        <f>'81'!KZ1</f>
        <v>2.5</v>
      </c>
      <c r="LA82" s="4">
        <f>'81'!LA1</f>
        <v>1.5</v>
      </c>
      <c r="LB82" s="4">
        <f>'81'!LB1</f>
        <v>2.5</v>
      </c>
      <c r="LC82" s="4">
        <f>'81'!LC1</f>
        <v>3.5</v>
      </c>
      <c r="LD82" s="4">
        <f>'81'!LD1</f>
        <v>2.75</v>
      </c>
      <c r="LE82" s="4">
        <f>'81'!LE1</f>
        <v>3</v>
      </c>
      <c r="LF82" s="4">
        <f>'81'!LF1</f>
        <v>2.5</v>
      </c>
      <c r="LG82" s="4">
        <f>'81'!LG1</f>
        <v>2.5</v>
      </c>
      <c r="LH82" s="4">
        <f>'81'!LH1</f>
        <v>2.75</v>
      </c>
      <c r="LI82" s="4">
        <f>'81'!LI1</f>
        <v>2.0490173105650098</v>
      </c>
      <c r="LJ82" s="4">
        <f>'81'!LJ1</f>
        <v>1.6386718659867556</v>
      </c>
      <c r="LK82" s="4">
        <f>'81'!LK1</f>
        <v>1.3032091915715522</v>
      </c>
      <c r="LL82" s="4">
        <f>'81'!LL1</f>
        <v>0.86006170095950218</v>
      </c>
      <c r="LM82" s="4">
        <f>'81'!LM1</f>
        <v>1.906763980263158</v>
      </c>
      <c r="LN82" s="4">
        <f>'81'!LN1</f>
        <v>0.94570489751212639</v>
      </c>
      <c r="LO82" s="4">
        <f>'81'!LO1</f>
        <v>0.75717701540515836</v>
      </c>
      <c r="LP82" s="4">
        <f>'81'!LP1</f>
        <v>0.41175707939260464</v>
      </c>
      <c r="LQ82" s="4">
        <f>'81'!LQ1</f>
        <v>0.55901823015618746</v>
      </c>
      <c r="LR82" s="4">
        <f>'81'!LR1</f>
        <v>1.4906373848359833</v>
      </c>
      <c r="LS82" s="4">
        <f>'81'!LS1</f>
        <v>0.60628536644054454</v>
      </c>
      <c r="LT82" s="4">
        <f>'81'!LT1</f>
        <v>0.64152510538837182</v>
      </c>
      <c r="LU82" s="4">
        <f>'81'!LU1</f>
        <v>0.4331883201548779</v>
      </c>
      <c r="LV82" s="4">
        <f>'81'!LV1</f>
        <v>0.30484391915870429</v>
      </c>
      <c r="LW82" s="4">
        <f>'81'!LW1</f>
        <v>0.84230473870271561</v>
      </c>
      <c r="LX82" s="4">
        <f>'81'!LX1</f>
        <v>1.3845182532705316</v>
      </c>
      <c r="LY82" s="4">
        <f>'81'!LY1</f>
        <v>1.7979791152715352</v>
      </c>
      <c r="LZ82" s="4">
        <f>'81'!LZ1</f>
        <v>1.6500948104880016</v>
      </c>
      <c r="MA82" s="4">
        <f>'81'!MA1</f>
        <v>9.4761854097953679E-2</v>
      </c>
      <c r="MB82" s="4">
        <f>'81'!MB1</f>
        <v>1.2091383736216341</v>
      </c>
      <c r="MC82" s="4">
        <f>'81'!MC1</f>
        <v>1.2841442369976439</v>
      </c>
      <c r="MD82" s="4">
        <f>'81'!MD1</f>
        <v>1.3281227062783494</v>
      </c>
      <c r="ME82" s="4">
        <f>'81'!ME1</f>
        <v>1.0780924227757007</v>
      </c>
      <c r="MF82" s="4">
        <f>'81'!MF1</f>
        <v>0.39457079268268558</v>
      </c>
      <c r="MG82" s="4">
        <f>'81'!MG1</f>
        <v>1.3886728422234278</v>
      </c>
      <c r="MH82" s="4">
        <f>'81'!MH1</f>
        <v>2.0490173105650098</v>
      </c>
      <c r="MI82" s="4">
        <f>'81'!MI1</f>
        <v>1.6386718659867556</v>
      </c>
      <c r="MJ82" s="4">
        <f>'81'!MJ1</f>
        <v>1.3032091915715522</v>
      </c>
      <c r="MK82" s="4">
        <f>'81'!MK1</f>
        <v>0.86006170095950218</v>
      </c>
      <c r="ML82" s="4">
        <f>'81'!ML1</f>
        <v>1.906763980263158</v>
      </c>
      <c r="MM82" s="4">
        <f>'81'!MM1</f>
        <v>1.3377155450594944</v>
      </c>
      <c r="MN82" s="4">
        <f>'81'!MN1</f>
        <v>1.1856655119161901</v>
      </c>
      <c r="MO82" s="4">
        <f>'81'!MO1</f>
        <v>0.87225268414323665</v>
      </c>
      <c r="MP82" s="4">
        <f>'81'!MP1</f>
        <v>0.88666226432893547</v>
      </c>
      <c r="MQ82" s="4">
        <f>'81'!MQ1</f>
        <v>1.5963628900922848</v>
      </c>
      <c r="MR82" s="4">
        <f>'81'!MR1</f>
        <v>2.0377465663975456</v>
      </c>
      <c r="MS82" s="4">
        <f>'81'!MS1</f>
        <v>1.505532990189012</v>
      </c>
      <c r="MT82" s="4">
        <f>'81'!MT1</f>
        <v>0.78062322592719668</v>
      </c>
      <c r="MU82" s="4">
        <f>'81'!MU1</f>
        <v>0.80611223877183458</v>
      </c>
      <c r="MV82" s="4">
        <f>'81'!MV1</f>
        <v>4.0387398251432014</v>
      </c>
      <c r="MW82" s="4">
        <f>'81'!MW1</f>
        <v>0.91644687842278205</v>
      </c>
      <c r="MX82" s="4">
        <f>'81'!MX1</f>
        <v>0.85826562925389382</v>
      </c>
      <c r="MY82" s="4">
        <f>'81'!MY1</f>
        <v>0.53553841715875927</v>
      </c>
      <c r="MZ82" s="4">
        <f>'81'!MZ1</f>
        <v>0.7996156540167747</v>
      </c>
      <c r="NA82" s="4">
        <f>'81'!NA1</f>
        <v>1.5159215214009734</v>
      </c>
      <c r="NB82" s="4">
        <f>'81'!NB1</f>
        <v>0.29535670161318789</v>
      </c>
      <c r="NC82" s="4">
        <f>'81'!NC1</f>
        <v>0.2610885536877573</v>
      </c>
      <c r="ND82" s="4">
        <f>'81'!ND1</f>
        <v>0.20101109497605218</v>
      </c>
      <c r="NE82" s="4">
        <f>'81'!NE1</f>
        <v>0.36807500093007106</v>
      </c>
      <c r="NF82" s="4">
        <f>'81'!NF1</f>
        <v>0.43112709421468731</v>
      </c>
      <c r="NG82" s="4">
        <f>'81'!NG1</f>
        <v>0.67700620664476086</v>
      </c>
      <c r="NH82" s="4">
        <f>'81'!NH1</f>
        <v>5.7516227485706915E-2</v>
      </c>
      <c r="NI82" s="4">
        <f>'81'!NI1</f>
        <v>0.19259485508721916</v>
      </c>
      <c r="NJ82" s="4">
        <f>'81'!NJ1</f>
        <v>8.8166094937049869E-2</v>
      </c>
      <c r="NK82" s="4">
        <f>'81'!NK1</f>
        <v>2.1667419338652216</v>
      </c>
      <c r="NL82" s="4">
        <f>'81'!NL1</f>
        <v>0.94570489751212639</v>
      </c>
      <c r="NM82" s="4">
        <f>'81'!NM1</f>
        <v>0.75717701540515836</v>
      </c>
      <c r="NN82" s="4">
        <f>'81'!NN1</f>
        <v>0.41175707939260464</v>
      </c>
      <c r="NO82" s="4">
        <f>'81'!NO1</f>
        <v>0.55901823015618746</v>
      </c>
      <c r="NP82" s="4">
        <f>'81'!NP1</f>
        <v>1.4906373848359835</v>
      </c>
      <c r="NQ82" s="4">
        <f>'81'!NQ1</f>
        <v>1.2345848849945236</v>
      </c>
      <c r="NR82" s="4">
        <f>'81'!NR1</f>
        <v>1.0955308143117111</v>
      </c>
      <c r="NS82" s="4">
        <f>'81'!NS1</f>
        <v>0.7126349012421096</v>
      </c>
      <c r="NT82" s="4">
        <f>'81'!NT1</f>
        <v>0.77488460640456913</v>
      </c>
      <c r="NU82" s="4">
        <f>'81'!NU1</f>
        <v>1.7626975763962065</v>
      </c>
      <c r="NV82" s="4">
        <f>'81'!NV1</f>
        <v>1.5162731918596035</v>
      </c>
      <c r="NW82" s="4">
        <f>'81'!NW1</f>
        <v>1.3493011561417423</v>
      </c>
      <c r="NX82" s="4">
        <f>'81'!NX1</f>
        <v>0.97198836514804177</v>
      </c>
      <c r="NY82" s="4">
        <f>'81'!NY1</f>
        <v>0.78060361440912096</v>
      </c>
      <c r="NZ82" s="4">
        <f>'81'!NZ1</f>
        <v>1.496707733658162</v>
      </c>
      <c r="OA82" s="4">
        <f>'81'!OA1</f>
        <v>0.60814342421243683</v>
      </c>
      <c r="OB82" s="4">
        <f>'81'!OB1</f>
        <v>0.62961141950832678</v>
      </c>
      <c r="OC82" s="4">
        <f>'81'!OC1</f>
        <v>0.49499054985131663</v>
      </c>
      <c r="OD82" s="4">
        <f>'81'!OD1</f>
        <v>0.35953398110588519</v>
      </c>
      <c r="OE82" s="4">
        <f>'81'!OE1</f>
        <v>0.85768996517801577</v>
      </c>
      <c r="OF82" s="4">
        <f>'81'!OF1</f>
        <v>0.45461340900048364</v>
      </c>
      <c r="OG82" s="4">
        <f>'81'!OG1</f>
        <v>0.53101942595158436</v>
      </c>
      <c r="OH82" s="4">
        <f>'81'!OH1</f>
        <v>0.56748526986479519</v>
      </c>
      <c r="OI82" s="4">
        <f>'81'!OI1</f>
        <v>0.40549146565744076</v>
      </c>
      <c r="OJ82" s="4">
        <f>'81'!OJ1</f>
        <v>0.53727756420623962</v>
      </c>
      <c r="OK82" s="4">
        <f>'81'!OK1</f>
        <v>1.1451173576673894</v>
      </c>
      <c r="OL82" s="4">
        <f>'81'!OL1</f>
        <v>1.3075202554084029</v>
      </c>
      <c r="OM82" s="4">
        <f>'81'!OM1</f>
        <v>0.1496984235448876</v>
      </c>
      <c r="ON82" s="4">
        <f>'81'!ON1</f>
        <v>-0.16817537217859574</v>
      </c>
      <c r="OO82" s="4">
        <f>'81'!OO1</f>
        <v>0.85823669027265881</v>
      </c>
      <c r="OP82" s="4">
        <f>'81'!OP1</f>
        <v>3.3244243891500043</v>
      </c>
      <c r="OQ82" s="4">
        <f>'81'!OQ1</f>
        <v>3.2369487359408144</v>
      </c>
      <c r="OR82" s="4">
        <f>'81'!OR1</f>
        <v>24.279911057897888</v>
      </c>
      <c r="OS82" s="4">
        <f>'81'!OS1</f>
        <v>-1.736998514115899</v>
      </c>
      <c r="OT82" s="4">
        <f>'81'!OT1</f>
        <v>3.277783273826119</v>
      </c>
      <c r="OU82" s="4">
        <f>'81'!OU1</f>
        <v>4.164685645398384</v>
      </c>
      <c r="OV82" s="4">
        <f>'81'!OV1</f>
        <v>5.5545492435763126</v>
      </c>
      <c r="OW82" s="4">
        <f>'81'!OW1</f>
        <v>0.67961320226963962</v>
      </c>
      <c r="OX82" s="4">
        <f>'81'!OX1</f>
        <v>-0.54554942521747496</v>
      </c>
      <c r="OY82" s="4">
        <f>'81'!OY1</f>
        <v>3.6888905476969525</v>
      </c>
      <c r="OZ82" s="4">
        <f>'81'!OZ1</f>
        <v>2.3151144872732603</v>
      </c>
      <c r="PA82" s="4">
        <f>'81'!PA1</f>
        <v>2.6647522851538046</v>
      </c>
      <c r="PB82" s="4">
        <f>'81'!PB1</f>
        <v>1.799124534423731</v>
      </c>
      <c r="PC82" s="4">
        <f>'81'!PC1</f>
        <v>0.10502720015812478</v>
      </c>
      <c r="PD82" s="4">
        <f>'81'!PD1</f>
        <v>2.412779535795146</v>
      </c>
      <c r="PE82" s="4">
        <f>'81'!PE1</f>
        <v>3.8185227871573448</v>
      </c>
      <c r="PF82" s="4">
        <f>'81'!PF1</f>
        <v>4.1537770895818555</v>
      </c>
      <c r="PG82" s="4">
        <f>'81'!PG1</f>
        <v>4.153215704847466</v>
      </c>
      <c r="PH82" s="4">
        <f>'81'!PH1</f>
        <v>0.34452778473644657</v>
      </c>
      <c r="PI82" s="4">
        <f>'81'!PI1</f>
        <v>2.8644971646618225</v>
      </c>
      <c r="PJ82" s="4">
        <f>'81'!PJ1</f>
        <v>1.3734912062650551</v>
      </c>
      <c r="PK82" s="4">
        <f>'81'!PK1</f>
        <v>1.3593709118891881</v>
      </c>
      <c r="PL82" s="4">
        <f>'81'!PL1</f>
        <v>1.3511324899088588</v>
      </c>
      <c r="PM82" s="4">
        <f>'81'!PM1</f>
        <v>1.9373410404624278</v>
      </c>
      <c r="PN82" s="4">
        <f>'81'!PN1</f>
        <v>1.3138338023506042</v>
      </c>
      <c r="PO82" s="12">
        <f>'81'!PO1</f>
        <v>1.2829510020337456</v>
      </c>
      <c r="PP82" s="4">
        <f>'81'!PP1</f>
        <v>1.0498549958154459</v>
      </c>
      <c r="PQ82" s="4">
        <f>'81'!PQ1</f>
        <v>0.74240784290348583</v>
      </c>
      <c r="PR82" s="4">
        <f>'81'!PR1</f>
        <v>0.70695193727095584</v>
      </c>
      <c r="PS82" s="4">
        <f>'81'!PS1</f>
        <v>1.689543769370307</v>
      </c>
      <c r="PT82" s="4">
        <f>'81'!PT1</f>
        <v>0.9335070734480917</v>
      </c>
      <c r="PU82" s="4">
        <f>'81'!PU1</f>
        <v>0.61783500283968529</v>
      </c>
      <c r="PV82" s="4">
        <f>'81'!PV1</f>
        <v>0.41589306738807469</v>
      </c>
      <c r="PW82" s="4">
        <f>'81'!PW1</f>
        <v>0.45270932144706305</v>
      </c>
      <c r="PX82" s="4">
        <f>'81'!PX1</f>
        <v>1.7363069771540345</v>
      </c>
      <c r="PY82" s="4">
        <f>'81'!PY1</f>
        <v>0.73595806362677008</v>
      </c>
      <c r="PZ82" s="4">
        <f>'81'!PZ1</f>
        <v>0.82271703362277149</v>
      </c>
      <c r="QA82" s="4">
        <f>'81'!QA1</f>
        <v>0.40405808108699981</v>
      </c>
      <c r="QB82" s="4">
        <f>'81'!QB1</f>
        <v>0.19895002486157676</v>
      </c>
      <c r="QC82" s="4">
        <f>'81'!QC1</f>
        <v>0.7510680732189714</v>
      </c>
      <c r="QD82" s="4">
        <f>'81'!QD1</f>
        <v>3.3762980832300871</v>
      </c>
      <c r="QE82" s="4">
        <f>'81'!QE1</f>
        <v>4.0540367732073381</v>
      </c>
      <c r="QF82" s="4">
        <f>'81'!QF1</f>
        <v>5.5559463309929331</v>
      </c>
      <c r="QG82" s="4">
        <f>'81'!QG1</f>
        <v>-0.35196094754718826</v>
      </c>
      <c r="QH82" s="4">
        <f>'81'!QH1</f>
        <v>3.0793841135418738</v>
      </c>
      <c r="QI82" s="4">
        <f>'81'!QI1</f>
        <v>1.9931148981364217</v>
      </c>
      <c r="QJ82" s="4">
        <f>'81'!QJ1</f>
        <v>2.1386625752207578</v>
      </c>
      <c r="QK82" s="4">
        <f>'81'!QK1</f>
        <v>2.6110148076175776</v>
      </c>
      <c r="QL82" s="4">
        <f>'81'!QL1</f>
        <v>0.13865720395464995</v>
      </c>
      <c r="QM82" s="4">
        <f>'81'!QM1</f>
        <v>2.2060253406904242</v>
      </c>
    </row>
    <row r="83" spans="1:455" x14ac:dyDescent="0.25">
      <c r="A83" s="8" t="s">
        <v>561</v>
      </c>
      <c r="B83" s="17">
        <f>MEDIAN(LX2:LX101)</f>
        <v>0.56387989118949156</v>
      </c>
      <c r="C83" s="17">
        <f t="shared" ref="C83:F83" si="63">MEDIAN(LY2:LY101)</f>
        <v>0.65096060669103784</v>
      </c>
      <c r="D83" s="17">
        <f t="shared" si="63"/>
        <v>0.77952040202198636</v>
      </c>
      <c r="E83" s="17">
        <f t="shared" si="63"/>
        <v>0.81700439705144379</v>
      </c>
      <c r="F83" s="17">
        <f t="shared" si="63"/>
        <v>0.73871590452987745</v>
      </c>
      <c r="N83">
        <f>IFERROR('82'!N1,0)</f>
        <v>50896</v>
      </c>
      <c r="O83" s="4">
        <f>'82'!O1</f>
        <v>50910</v>
      </c>
      <c r="P83" s="4">
        <f>'82'!P1</f>
        <v>74772</v>
      </c>
      <c r="Q83" s="4">
        <f>'82'!Q1</f>
        <v>71056</v>
      </c>
      <c r="R83" s="4">
        <f>'82'!R1</f>
        <v>47608</v>
      </c>
      <c r="S83" s="4">
        <f>'82'!S1</f>
        <v>70309</v>
      </c>
      <c r="T83" s="4">
        <f>'82'!T1</f>
        <v>70387</v>
      </c>
      <c r="U83" s="4">
        <f>'82'!U1</f>
        <v>98192</v>
      </c>
      <c r="V83" s="4">
        <f>'82'!V1</f>
        <v>89232</v>
      </c>
      <c r="W83" s="4">
        <f>'82'!W1</f>
        <v>60185</v>
      </c>
      <c r="X83" s="7">
        <f>'82'!X1</f>
        <v>6.6089186955150869E-2</v>
      </c>
      <c r="Y83" s="7">
        <f>'82'!Y1</f>
        <v>0.31549432348432405</v>
      </c>
      <c r="Z83" s="7">
        <f>'82'!Z1</f>
        <v>-2.5023293686249757E-2</v>
      </c>
      <c r="AA83" s="7">
        <f>'82'!AA1</f>
        <v>0.10231982361870798</v>
      </c>
      <c r="AB83" s="7">
        <f>'82'!AB1</f>
        <v>5.7953416491886517E-4</v>
      </c>
      <c r="AC83" s="7">
        <f>'82'!AC1</f>
        <v>0.60157936221464303</v>
      </c>
      <c r="AD83" s="7">
        <f>'82'!AD1</f>
        <v>-0.199963460847119</v>
      </c>
      <c r="AE83" s="7">
        <f>'82'!AE1</f>
        <v>0.62660569807124511</v>
      </c>
      <c r="AF83" s="7">
        <f>'82'!AF1</f>
        <v>0.12261290578617351</v>
      </c>
      <c r="AG83" s="7">
        <f>'82'!AG1</f>
        <v>0.13981996652643958</v>
      </c>
      <c r="AH83" s="7">
        <f>'82'!AH1</f>
        <v>0.12619588584702851</v>
      </c>
      <c r="AI83" s="7">
        <f>'82'!AI1</f>
        <v>-0.13787924037735186</v>
      </c>
      <c r="AJ83" s="4">
        <f>'82'!AJ1</f>
        <v>147437</v>
      </c>
      <c r="AK83" s="4">
        <f>'82'!AK1</f>
        <v>165424</v>
      </c>
      <c r="AL83" s="4">
        <f>'82'!AL1</f>
        <v>186058</v>
      </c>
      <c r="AM83" s="4">
        <f>'82'!AM1</f>
        <v>148031</v>
      </c>
      <c r="AN83" s="4">
        <f>'82'!AN1</f>
        <v>117645</v>
      </c>
      <c r="AO83" s="4">
        <f>'82'!AO1</f>
        <v>2.8006936051705113E-3</v>
      </c>
      <c r="AP83" s="4">
        <f>'82'!AP1</f>
        <v>0.12530906056022117</v>
      </c>
      <c r="AQ83" s="4">
        <f>'82'!AQ1</f>
        <v>0.26831606170763028</v>
      </c>
      <c r="AR83" s="4">
        <f>'82'!AR1</f>
        <v>0.19593798232075207</v>
      </c>
      <c r="AS83" s="4">
        <f>'82'!AS1</f>
        <v>0.17838204395628829</v>
      </c>
      <c r="AT83" s="4">
        <f>'82'!AT1</f>
        <v>0.41532762335137408</v>
      </c>
      <c r="AU83" s="4">
        <f>'82'!AU1</f>
        <v>0.42421365604298161</v>
      </c>
      <c r="AV83" s="4">
        <f>'82'!AV1</f>
        <v>0.83574774383737549</v>
      </c>
      <c r="AW83" s="4">
        <f>'82'!AW1</f>
        <v>0.6576118984144802</v>
      </c>
      <c r="AX83" s="4">
        <f>'82'!AX1</f>
        <v>0.73492824030326953</v>
      </c>
      <c r="AY83" s="4">
        <f>'82'!AY1</f>
        <v>0.72571068257054283</v>
      </c>
      <c r="AZ83" s="4">
        <f>'82'!AZ1</f>
        <v>0.69373011319180011</v>
      </c>
      <c r="BA83" s="4">
        <f>'82'!BA1</f>
        <v>1.3864684498941999</v>
      </c>
      <c r="BB83" s="4">
        <f>'82'!BB1</f>
        <v>1.1209835835554931</v>
      </c>
      <c r="BC83" s="4">
        <f>'82'!BC1</f>
        <v>1.3085277867330718</v>
      </c>
      <c r="BD83" s="4">
        <f>'82'!BD1</f>
        <v>-52200</v>
      </c>
      <c r="BE83" s="4">
        <f>'82'!BE1</f>
        <v>-58715</v>
      </c>
      <c r="BF83" s="4">
        <f>'82'!BF1</f>
        <v>42738</v>
      </c>
      <c r="BG83" s="4">
        <f>'82'!BG1</f>
        <v>17245</v>
      </c>
      <c r="BH83" s="4">
        <f>'82'!BH1</f>
        <v>27753</v>
      </c>
      <c r="BI83" s="4">
        <f>'82'!BI1</f>
        <v>-9.8074904214559382</v>
      </c>
      <c r="BJ83" s="4">
        <f>'82'!BJ1</f>
        <v>-8.1087796985438132</v>
      </c>
      <c r="BK83" s="4">
        <f>'82'!BK1</f>
        <v>15.276592259815621</v>
      </c>
      <c r="BL83" s="4">
        <f>'82'!BL1</f>
        <v>37.097303566251085</v>
      </c>
      <c r="BM83" s="4">
        <f>'82'!BM1</f>
        <v>14.164306561452817</v>
      </c>
      <c r="BN83" s="4">
        <f>'82'!BN1</f>
        <v>-37.216452355791866</v>
      </c>
      <c r="BO83" s="4">
        <f>'82'!BO1</f>
        <v>-45.012938268078393</v>
      </c>
      <c r="BP83" s="4">
        <f>'82'!BP1</f>
        <v>23.892763110534531</v>
      </c>
      <c r="BQ83" s="4">
        <f>'82'!BQ1</f>
        <v>9.8389900319346992</v>
      </c>
      <c r="BR83" s="4">
        <f>'82'!BR1</f>
        <v>25.768998885785368</v>
      </c>
      <c r="BS83" s="4">
        <f>'82'!BS1</f>
        <v>0.10170697297059658</v>
      </c>
      <c r="BT83" s="4">
        <f>'82'!BT1</f>
        <v>0.10845852968495684</v>
      </c>
      <c r="BU83" s="4">
        <f>'82'!BU1</f>
        <v>0.20955044686271268</v>
      </c>
      <c r="BV83" s="4">
        <f>'82'!BV1</f>
        <v>0.19415321644138051</v>
      </c>
      <c r="BW83" s="4">
        <f>'82'!BW1</f>
        <v>0.1433941350810824</v>
      </c>
      <c r="BX83" s="4">
        <f>'82'!BX1</f>
        <v>0.14050054154726649</v>
      </c>
      <c r="BY83" s="4">
        <f>'82'!BY1</f>
        <v>0.14995227909909756</v>
      </c>
      <c r="BZ83" s="4">
        <f>'82'!BZ1</f>
        <v>0.27518559726025094</v>
      </c>
      <c r="CA83" s="4">
        <f>'82'!CA1</f>
        <v>0.24381726820391333</v>
      </c>
      <c r="CB83" s="4">
        <f>'82'!CB1</f>
        <v>0.18127575239150864</v>
      </c>
      <c r="CC83" s="4">
        <f>'82'!CC1</f>
        <v>0.17992335864477721</v>
      </c>
      <c r="CD83" s="4">
        <f>'82'!CD1</f>
        <v>0.2020398444320978</v>
      </c>
      <c r="CE83" s="4">
        <f>'82'!CE1</f>
        <v>0.33822771067987517</v>
      </c>
      <c r="CF83" s="4">
        <f>'82'!CF1</f>
        <v>0.36198025451099858</v>
      </c>
      <c r="CG83" s="4">
        <f>'82'!CG1</f>
        <v>0.20908947174252937</v>
      </c>
      <c r="CH83" s="4">
        <f>'82'!CH1</f>
        <v>9.9415764399327283E-2</v>
      </c>
      <c r="CI83" s="4">
        <f>'82'!CI1</f>
        <v>0.10692974478426068</v>
      </c>
      <c r="CJ83" s="4">
        <f>'82'!CJ1</f>
        <v>0.11452447652058306</v>
      </c>
      <c r="CK83" s="4">
        <f>'82'!CK1</f>
        <v>0.1110696013868069</v>
      </c>
      <c r="CL83" s="4">
        <f>'82'!CL1</f>
        <v>0.12110851636470941</v>
      </c>
      <c r="CM83" s="4">
        <f>'82'!CM1</f>
        <v>0.90058423560067269</v>
      </c>
      <c r="CN83" s="4">
        <f>'82'!CN1</f>
        <v>0.89307025521573935</v>
      </c>
      <c r="CO83" s="4">
        <f>'82'!CO1</f>
        <v>0.88547552347941694</v>
      </c>
      <c r="CP83" s="4">
        <f>'82'!CP1</f>
        <v>0.88893039861319312</v>
      </c>
      <c r="CQ83" s="4">
        <f>'82'!CQ1</f>
        <v>0.87889148363529057</v>
      </c>
      <c r="CR83" s="4">
        <f>'82'!CR1</f>
        <v>0.11041017675693969</v>
      </c>
      <c r="CS83" s="4">
        <f>'82'!CS1</f>
        <v>0.12433266742537842</v>
      </c>
      <c r="CT83" s="4">
        <f>'82'!CT1</f>
        <v>0.13228620612176659</v>
      </c>
      <c r="CU83" s="4">
        <f>'82'!CU1</f>
        <v>0.12367071731661555</v>
      </c>
      <c r="CV83" s="4">
        <f>'82'!CV1</f>
        <v>0.13644779456020178</v>
      </c>
      <c r="CW83" s="4">
        <f>'82'!CW1</f>
        <v>1.0230467329312694</v>
      </c>
      <c r="CX83" s="4">
        <f>'82'!CX1</f>
        <v>1.0142970966944755</v>
      </c>
      <c r="CY83" s="4">
        <f>'82'!CY1</f>
        <v>1.829743765081091</v>
      </c>
      <c r="CZ83" s="4">
        <f>'82'!CZ1</f>
        <v>1.748031990906582</v>
      </c>
      <c r="DA83" s="4">
        <f>'82'!DA1</f>
        <v>1.184013638225585</v>
      </c>
      <c r="DB83" s="4">
        <f>'82'!DB1</f>
        <v>356.7774454977137</v>
      </c>
      <c r="DC83" s="4">
        <f>'82'!DC1</f>
        <v>359.85511660194027</v>
      </c>
      <c r="DD83" s="4">
        <f>'82'!DD1</f>
        <v>199.48148312658623</v>
      </c>
      <c r="DE83" s="4">
        <f>'82'!DE1</f>
        <v>208.80624719613971</v>
      </c>
      <c r="DF83" s="4">
        <f>'82'!DF1</f>
        <v>308.27347609526277</v>
      </c>
      <c r="DG83" s="4">
        <f>'82'!DG1</f>
        <v>8.6669996106248632</v>
      </c>
      <c r="DH83" s="4">
        <f>'82'!DH1</f>
        <v>9.2145580522169972</v>
      </c>
      <c r="DI83" s="4">
        <f>'82'!DI1</f>
        <v>10.720354011362517</v>
      </c>
      <c r="DJ83" s="4">
        <f>'82'!DJ1</f>
        <v>9.685884721948856</v>
      </c>
      <c r="DK83" s="4">
        <f>'82'!DK1</f>
        <v>7.6186987615559048</v>
      </c>
      <c r="DL83" s="4">
        <f>'82'!DL1</f>
        <v>42.113766747208224</v>
      </c>
      <c r="DM83" s="4">
        <f>'82'!DM1</f>
        <v>39.611232349030786</v>
      </c>
      <c r="DN83" s="4">
        <f>'82'!DN1</f>
        <v>34.047383100701346</v>
      </c>
      <c r="DO83" s="4">
        <f>'82'!DO1</f>
        <v>37.683702674355175</v>
      </c>
      <c r="DP83" s="4">
        <f>'82'!DP1</f>
        <v>47.9084436100554</v>
      </c>
      <c r="DQ83" s="4">
        <f>'82'!DQ1</f>
        <v>6.5210042288683958</v>
      </c>
      <c r="DR83" s="4">
        <f>'82'!DR1</f>
        <v>8.3085876830183416</v>
      </c>
      <c r="DS83" s="4">
        <f>'82'!DS1</f>
        <v>10.404637450199203</v>
      </c>
      <c r="DT83" s="4">
        <f>'82'!DT1</f>
        <v>9.7215037913899742</v>
      </c>
      <c r="DU83" s="4">
        <f>'82'!DU1</f>
        <v>7.8521462956674588</v>
      </c>
      <c r="DV83" s="4">
        <f>'82'!DV1</f>
        <v>55.972973976025045</v>
      </c>
      <c r="DW83" s="4">
        <f>'82'!DW1</f>
        <v>43.930450507974044</v>
      </c>
      <c r="DX83" s="4">
        <f>'82'!DX1</f>
        <v>35.080511141982349</v>
      </c>
      <c r="DY83" s="4">
        <f>'82'!DY1</f>
        <v>37.54563160519146</v>
      </c>
      <c r="DZ83" s="4">
        <f>'82'!DZ1</f>
        <v>46.484105906355097</v>
      </c>
      <c r="EA83" s="4">
        <f>'82'!EA1</f>
        <v>2.4278729418013505</v>
      </c>
      <c r="EB83" s="4">
        <f>'82'!EB1</f>
        <v>2.2635006964880837</v>
      </c>
      <c r="EC83" s="4">
        <f>'82'!EC1</f>
        <v>5.246211329851346</v>
      </c>
      <c r="ED83" s="4">
        <f>'82'!ED1</f>
        <v>4.1906393292283504</v>
      </c>
      <c r="EE83" s="4">
        <f>'82'!EE1</f>
        <v>3.9146957188523857</v>
      </c>
      <c r="EF83" s="4">
        <f>'82'!EF1</f>
        <v>150.33735650482177</v>
      </c>
      <c r="EG83" s="4">
        <f>'82'!EG1</f>
        <v>161.25464443917019</v>
      </c>
      <c r="EH83" s="4">
        <f>'82'!EH1</f>
        <v>69.574017715055035</v>
      </c>
      <c r="EI83" s="4">
        <f>'82'!EI1</f>
        <v>87.098881894760865</v>
      </c>
      <c r="EJ83" s="4">
        <f>'82'!EJ1</f>
        <v>93.238408860804569</v>
      </c>
      <c r="EK83" s="4">
        <f>'82'!EK1</f>
        <v>0.43472057360047001</v>
      </c>
      <c r="EL83" s="4">
        <f>'82'!EL1</f>
        <v>0.46318247279482572</v>
      </c>
      <c r="EM83" s="4">
        <f>'82'!EM1</f>
        <v>0.38044565762665317</v>
      </c>
      <c r="EN83" s="4">
        <f>'82'!EN1</f>
        <v>0.46363589167684482</v>
      </c>
      <c r="EO83" s="4">
        <f>'82'!EO1</f>
        <v>0.31419724825907808</v>
      </c>
      <c r="EP83" s="4">
        <f>'82'!EP1</f>
        <v>0.56527942639952999</v>
      </c>
      <c r="EQ83" s="4">
        <f>'82'!EQ1</f>
        <v>0.53681752720517428</v>
      </c>
      <c r="ER83" s="4">
        <f>'82'!ER1</f>
        <v>0.61955434237334683</v>
      </c>
      <c r="ES83" s="4">
        <f>'82'!ES1</f>
        <v>0.53636410832315518</v>
      </c>
      <c r="ET83" s="4">
        <f>'82'!ET1</f>
        <v>0.68580275174092187</v>
      </c>
      <c r="EU83" s="4">
        <f>'82'!EU1</f>
        <v>1.7690366096805668</v>
      </c>
      <c r="EV83" s="4">
        <f>'82'!EV1</f>
        <v>1.8628303833637589</v>
      </c>
      <c r="EW83" s="4">
        <f>'82'!EW1</f>
        <v>1.6140634188266161</v>
      </c>
      <c r="EX83" s="4">
        <f>'82'!EX1</f>
        <v>1.8644051391252077</v>
      </c>
      <c r="EY83" s="4">
        <f>'82'!EY1</f>
        <v>1.4581452137097484</v>
      </c>
      <c r="EZ83" s="4">
        <f>'82'!EZ1</f>
        <v>0.76903660968056675</v>
      </c>
      <c r="FA83" s="4">
        <f>'82'!FA1</f>
        <v>0.86283038336375906</v>
      </c>
      <c r="FB83" s="4">
        <f>'82'!FB1</f>
        <v>0.61406341882661597</v>
      </c>
      <c r="FC83" s="4">
        <f>'82'!FC1</f>
        <v>0.86440513912520756</v>
      </c>
      <c r="FD83" s="4">
        <f>'82'!FD1</f>
        <v>0.45814521370974826</v>
      </c>
      <c r="FE83" s="4">
        <f>'82'!FE1</f>
        <v>6.9409136734734214E-2</v>
      </c>
      <c r="FF83" s="4">
        <f>'82'!FF1</f>
        <v>0.16599473712386703</v>
      </c>
      <c r="FG83" s="4">
        <f>'82'!FG1</f>
        <v>0.10732622793249869</v>
      </c>
      <c r="FH83" s="4">
        <f>'82'!FH1</f>
        <v>0.1589646422569542</v>
      </c>
      <c r="FI83" s="4">
        <f>'82'!FI1</f>
        <v>0.17622940323811573</v>
      </c>
      <c r="FJ83" s="4">
        <f>'82'!FJ1</f>
        <v>0.16140331522188819</v>
      </c>
      <c r="FK83" s="4">
        <f>'82'!FK1</f>
        <v>0.37080067704308789</v>
      </c>
      <c r="FL83" s="4">
        <f>'82'!FL1</f>
        <v>0.51984884089251648</v>
      </c>
      <c r="FM83" s="4">
        <f>'82'!FM1</f>
        <v>0.59036073573352355</v>
      </c>
      <c r="FN83" s="4">
        <f>'82'!FN1</f>
        <v>0.65965911269603894</v>
      </c>
      <c r="FO83" s="4">
        <f>'82'!FO1</f>
        <v>0.1241250583294447</v>
      </c>
      <c r="FP83" s="4">
        <f>'82'!FP1</f>
        <v>0.31993809032462894</v>
      </c>
      <c r="FQ83" s="4">
        <f>'82'!FQ1</f>
        <v>0.3192201565115122</v>
      </c>
      <c r="FR83" s="4">
        <f>'82'!FR1</f>
        <v>0.51031085390579634</v>
      </c>
      <c r="FS83" s="4">
        <f>'82'!FS1</f>
        <v>0.30221966516170967</v>
      </c>
      <c r="FT83">
        <f>IFERROR('82'!FT1,0)</f>
        <v>0</v>
      </c>
      <c r="FU83">
        <f>IFERROR('82'!FU1,0)</f>
        <v>0</v>
      </c>
      <c r="FV83">
        <f>IFERROR('82'!FV1,0)</f>
        <v>0</v>
      </c>
      <c r="FW83">
        <f>IFERROR('82'!FW1,0)</f>
        <v>0</v>
      </c>
      <c r="FX83">
        <f>IFERROR('82'!FX1,0)</f>
        <v>0</v>
      </c>
      <c r="FY83" s="4">
        <f>'82'!FY1</f>
        <v>-0.10431279450379483</v>
      </c>
      <c r="FZ83" s="4">
        <f>'82'!FZ1</f>
        <v>-0.12508628109314948</v>
      </c>
      <c r="GA83" s="4">
        <f>'82'!GA1</f>
        <v>0.11977434063578096</v>
      </c>
      <c r="GB83" s="4">
        <f>'82'!GB1</f>
        <v>4.7120189956254319E-2</v>
      </c>
      <c r="GC83" s="4">
        <f>'82'!GC1</f>
        <v>8.3591359244355554E-2</v>
      </c>
      <c r="GD83" s="4">
        <f>'82'!GD1</f>
        <v>0.10170697297059658</v>
      </c>
      <c r="GE83" s="4">
        <f>'82'!GE1</f>
        <v>0.10845852968495684</v>
      </c>
      <c r="GF83" s="4">
        <f>'82'!GF1</f>
        <v>0.20955044686271268</v>
      </c>
      <c r="GG83" s="4">
        <f>'82'!GG1</f>
        <v>0.19415321644138051</v>
      </c>
      <c r="GH83" s="4">
        <f>'82'!GH1</f>
        <v>0.1433941350810824</v>
      </c>
      <c r="GI83" s="4">
        <f>'82'!GI1</f>
        <v>0.14050054154726649</v>
      </c>
      <c r="GJ83" s="4">
        <f>'82'!GJ1</f>
        <v>0.14995227909909756</v>
      </c>
      <c r="GK83" s="4">
        <f>'82'!GK1</f>
        <v>0.27518559726025094</v>
      </c>
      <c r="GL83" s="4">
        <f>'82'!GL1</f>
        <v>0.24381726820391333</v>
      </c>
      <c r="GM83" s="4">
        <f>'82'!GM1</f>
        <v>0.18127575239150864</v>
      </c>
      <c r="GN83" s="4">
        <f>'82'!GN1</f>
        <v>0.13988305776370955</v>
      </c>
      <c r="GO83" s="4">
        <f>'82'!GO1</f>
        <v>0.14912781532011352</v>
      </c>
      <c r="GP83" s="4">
        <f>'82'!GP1</f>
        <v>0.19617679452722794</v>
      </c>
      <c r="GQ83" s="4">
        <f>'82'!GQ1</f>
        <v>0.19126780498334603</v>
      </c>
      <c r="GR83" s="4">
        <f>'82'!GR1</f>
        <v>0.21083829305317944</v>
      </c>
      <c r="GS83" s="4">
        <f>'82'!GS1</f>
        <v>1.0230467329312694</v>
      </c>
      <c r="GT83" s="4">
        <f>'82'!GT1</f>
        <v>1.0142970966944755</v>
      </c>
      <c r="GU83" s="4">
        <f>'82'!GU1</f>
        <v>1.829743765081091</v>
      </c>
      <c r="GV83" s="4">
        <f>'82'!GV1</f>
        <v>1.748031990906582</v>
      </c>
      <c r="GW83" s="4">
        <f>'82'!GW1</f>
        <v>1.184013638225585</v>
      </c>
      <c r="GX83" s="4">
        <f>'82'!GX1</f>
        <v>1.5276402387603962</v>
      </c>
      <c r="GY83" s="4">
        <f>'82'!GY1</f>
        <v>1.5429814271958007</v>
      </c>
      <c r="GZ83" s="4">
        <f>'82'!GZ1</f>
        <v>3.0268476126685373</v>
      </c>
      <c r="HA83" s="4">
        <f>'82'!HA1</f>
        <v>2.7806416078518166</v>
      </c>
      <c r="HB83" s="4">
        <f>'82'!HB1</f>
        <v>2.0148112937037661</v>
      </c>
      <c r="HC83" s="4">
        <f>'82'!HC1</f>
        <v>0.43472057360047001</v>
      </c>
      <c r="HD83" s="4">
        <f>'82'!HD1</f>
        <v>0.46318247279482572</v>
      </c>
      <c r="HE83" s="4">
        <f>'82'!HE1</f>
        <v>0.38044565762665317</v>
      </c>
      <c r="HF83" s="4">
        <f>'82'!HF1</f>
        <v>0.46363589167684482</v>
      </c>
      <c r="HG83" s="4">
        <f>'82'!HG1</f>
        <v>0.31419724825907808</v>
      </c>
      <c r="HH83" s="4">
        <f>'82'!HH1</f>
        <v>0.14050054154726649</v>
      </c>
      <c r="HI83" s="4">
        <f>'82'!HI1</f>
        <v>0.14995227909909756</v>
      </c>
      <c r="HJ83" s="4">
        <f>'82'!HJ1</f>
        <v>0.27518559726025094</v>
      </c>
      <c r="HK83" s="4">
        <f>'82'!HK1</f>
        <v>0.24381726820391333</v>
      </c>
      <c r="HL83" s="4">
        <f>'82'!HL1</f>
        <v>0.18127575239150864</v>
      </c>
      <c r="HM83" s="4">
        <f>'82'!HM1</f>
        <v>1.0261901050721596</v>
      </c>
      <c r="HN83" s="4">
        <f>'82'!HN1</f>
        <v>1.0519795652285064</v>
      </c>
      <c r="HO83" s="4">
        <f>'82'!HO1</f>
        <v>1.8711622914570611</v>
      </c>
      <c r="HP83" s="4">
        <f>'82'!HP1</f>
        <v>1.7577374658108798</v>
      </c>
      <c r="HQ83" s="4">
        <f>'82'!HQ1</f>
        <v>1.2124225922266934</v>
      </c>
      <c r="HR83" s="4">
        <f>'82'!HR1</f>
        <v>0.72571068257054283</v>
      </c>
      <c r="HS83" s="4">
        <f>'82'!HS1</f>
        <v>0.69373011319180011</v>
      </c>
      <c r="HT83" s="4">
        <f>'82'!HT1</f>
        <v>1.3864684498941999</v>
      </c>
      <c r="HU83" s="4">
        <f>'82'!HU1</f>
        <v>1.1209835835554931</v>
      </c>
      <c r="HV83" s="4">
        <f>'82'!HV1</f>
        <v>1.3085277867330718</v>
      </c>
      <c r="HW83" s="4">
        <f>'82'!HW1</f>
        <v>1.1396018275227087</v>
      </c>
      <c r="HX83" s="4">
        <f>'82'!HX1</f>
        <v>1.1942657928554499</v>
      </c>
      <c r="HY83" s="4">
        <f>'82'!HY1</f>
        <v>2.172782249030734</v>
      </c>
      <c r="HZ83" s="4">
        <f>'82'!HZ1</f>
        <v>1.969381032146355</v>
      </c>
      <c r="IA83" s="4">
        <f>'82'!IA1</f>
        <v>1.4264358461280005</v>
      </c>
      <c r="IB83" s="4">
        <f>'82'!IB1</f>
        <v>2.3003282124831066</v>
      </c>
      <c r="IC83" s="4">
        <f>'82'!IC1</f>
        <v>2.1589763402877433</v>
      </c>
      <c r="ID83" s="4">
        <f>'82'!ID1</f>
        <v>2.6284962910033811</v>
      </c>
      <c r="IE83" s="4">
        <f>'82'!IE1</f>
        <v>2.1568649406828109</v>
      </c>
      <c r="IF83" s="4">
        <f>'82'!IF1</f>
        <v>3.1827140611219757</v>
      </c>
      <c r="IG83" s="4">
        <f>'82'!IG1</f>
        <v>12.566398570151922</v>
      </c>
      <c r="IH83" s="4">
        <f>'82'!IH1</f>
        <v>13.598724884080371</v>
      </c>
      <c r="II83" s="4">
        <f>'82'!II1</f>
        <v>19.540696517412936</v>
      </c>
      <c r="IJ83" s="4">
        <f>'82'!IJ1</f>
        <v>67.243406179351922</v>
      </c>
      <c r="IK83" s="4">
        <f>'82'!IK1</f>
        <v>46.11877394636015</v>
      </c>
      <c r="IL83" s="4">
        <f>'82'!IL1</f>
        <v>0.14050054154726649</v>
      </c>
      <c r="IM83" s="4">
        <f>'82'!IM1</f>
        <v>0.14995227909909756</v>
      </c>
      <c r="IN83" s="4">
        <f>'82'!IN1</f>
        <v>0.27518559726025094</v>
      </c>
      <c r="IO83" s="4">
        <f>'82'!IO1</f>
        <v>0.24381726820391333</v>
      </c>
      <c r="IP83" s="4">
        <f>'82'!IP1</f>
        <v>0.18127575239150864</v>
      </c>
      <c r="IQ83" s="4">
        <f>'82'!IQ1</f>
        <v>1.0261901050721596</v>
      </c>
      <c r="IR83" s="4">
        <f>'82'!IR1</f>
        <v>1.0519795652285064</v>
      </c>
      <c r="IS83" s="4">
        <f>'82'!IS1</f>
        <v>1.8711622914570611</v>
      </c>
      <c r="IT83" s="4">
        <f>'82'!IT1</f>
        <v>1.7577374658108798</v>
      </c>
      <c r="IU83" s="4">
        <f>'82'!IU1</f>
        <v>1.2124225922266934</v>
      </c>
      <c r="IV83" s="4">
        <f>'82'!IV1</f>
        <v>0.72571068257054283</v>
      </c>
      <c r="IW83" s="4">
        <f>'82'!IW1</f>
        <v>0.69373011319180011</v>
      </c>
      <c r="IX83" s="4">
        <f>'82'!IX1</f>
        <v>1.3864684498941999</v>
      </c>
      <c r="IY83" s="4">
        <f>'82'!IY1</f>
        <v>1.1209835835554931</v>
      </c>
      <c r="IZ83" s="4">
        <f>'82'!IZ1</f>
        <v>1.3085277867330718</v>
      </c>
      <c r="JA83" s="4">
        <f>'82'!JA1</f>
        <v>1.6332746167906675</v>
      </c>
      <c r="JB83" s="4">
        <f>'82'!JB1</f>
        <v>1.6957802725543323</v>
      </c>
      <c r="JC83" s="4">
        <f>'82'!JC1</f>
        <v>2.7197861614836012</v>
      </c>
      <c r="JD83" s="4">
        <f>'82'!JD1</f>
        <v>4.3959057711624627</v>
      </c>
      <c r="JE83" s="4">
        <f>'82'!JE1</f>
        <v>3.341480980348559</v>
      </c>
      <c r="JF83" s="4">
        <f>'82'!JF1</f>
        <v>0.56527942639952999</v>
      </c>
      <c r="JG83" s="4">
        <f>'82'!JG1</f>
        <v>0.53681752720517428</v>
      </c>
      <c r="JH83" s="4">
        <f>'82'!JH1</f>
        <v>0.61955434237334683</v>
      </c>
      <c r="JI83" s="4">
        <f>'82'!JI1</f>
        <v>0.53636410832315518</v>
      </c>
      <c r="JJ83" s="4">
        <f>'82'!JJ1</f>
        <v>0.68580275174092187</v>
      </c>
      <c r="JK83" s="4">
        <f>'82'!JK1</f>
        <v>6.1804796081111872</v>
      </c>
      <c r="JL83" s="4">
        <f>'82'!JL1</f>
        <v>2.3988811431690191</v>
      </c>
      <c r="JM83" s="4">
        <f>'82'!JM1</f>
        <v>1.5031741533229417</v>
      </c>
      <c r="JN83" s="4">
        <f>'82'!JN1</f>
        <v>1.415071925568766</v>
      </c>
      <c r="JO83" s="4">
        <f>'82'!JO1</f>
        <v>1.2827518056181244</v>
      </c>
      <c r="JP83" s="4">
        <f>'82'!JP1</f>
        <v>0.14050054154726649</v>
      </c>
      <c r="JQ83" s="4">
        <f>'82'!JQ1</f>
        <v>0.14995227909909756</v>
      </c>
      <c r="JR83" s="4">
        <f>'82'!JR1</f>
        <v>0.27518559726025094</v>
      </c>
      <c r="JS83" s="4">
        <f>'82'!JS1</f>
        <v>0.24381726820391333</v>
      </c>
      <c r="JT83" s="4">
        <f>'82'!JT1</f>
        <v>0.18127575239150864</v>
      </c>
      <c r="JU83" s="4">
        <f>'82'!JU1</f>
        <v>6.8078835881377781E-2</v>
      </c>
      <c r="JV83" s="4">
        <f>'82'!JV1</f>
        <v>0.16808197900486829</v>
      </c>
      <c r="JW83" s="4">
        <f>'82'!JW1</f>
        <v>0.10723734296954897</v>
      </c>
      <c r="JX83" s="4">
        <f>'82'!JX1</f>
        <v>0.15512755789428043</v>
      </c>
      <c r="JY83" s="4">
        <f>'82'!JY1</f>
        <v>0.17370791281914061</v>
      </c>
      <c r="JZ83" s="4">
        <f>'82'!JZ1</f>
        <v>4</v>
      </c>
      <c r="KA83" s="4">
        <f>'82'!KA1</f>
        <v>4</v>
      </c>
      <c r="KB83" s="4">
        <f>'82'!KB1</f>
        <v>4</v>
      </c>
      <c r="KC83" s="4">
        <f>'82'!KC1</f>
        <v>4</v>
      </c>
      <c r="KD83" s="4">
        <f>'82'!KD1</f>
        <v>4</v>
      </c>
      <c r="KE83" s="4">
        <f>'82'!KE1</f>
        <v>2</v>
      </c>
      <c r="KF83" s="4">
        <f>'82'!KF1</f>
        <v>0</v>
      </c>
      <c r="KG83" s="4">
        <f>'82'!KG1</f>
        <v>0</v>
      </c>
      <c r="KH83" s="4">
        <f>'82'!KH1</f>
        <v>0</v>
      </c>
      <c r="KI83" s="4">
        <f>'82'!KI1</f>
        <v>0</v>
      </c>
      <c r="KJ83" s="4">
        <f>'82'!KJ1</f>
        <v>3</v>
      </c>
      <c r="KK83" s="4">
        <f>'82'!KK1</f>
        <v>3</v>
      </c>
      <c r="KL83" s="4">
        <f>'82'!KL1</f>
        <v>4</v>
      </c>
      <c r="KM83" s="4">
        <f>'82'!KM1</f>
        <v>4</v>
      </c>
      <c r="KN83" s="4">
        <f>'82'!KN1</f>
        <v>4</v>
      </c>
      <c r="KO83" s="4">
        <f>'82'!KO1</f>
        <v>2</v>
      </c>
      <c r="KP83" s="4">
        <f>'82'!KP1</f>
        <v>4</v>
      </c>
      <c r="KQ83" s="4">
        <f>'82'!KQ1</f>
        <v>4</v>
      </c>
      <c r="KR83" s="4">
        <f>'82'!KR1</f>
        <v>4</v>
      </c>
      <c r="KS83" s="4">
        <f>'82'!KS1</f>
        <v>4</v>
      </c>
      <c r="KT83" s="4">
        <f>'82'!KT1</f>
        <v>3</v>
      </c>
      <c r="KU83" s="4">
        <f>'82'!KU1</f>
        <v>2</v>
      </c>
      <c r="KV83" s="4">
        <f>'82'!KV1</f>
        <v>2</v>
      </c>
      <c r="KW83" s="4">
        <f>'82'!KW1</f>
        <v>2</v>
      </c>
      <c r="KX83" s="4">
        <f>'82'!KX1</f>
        <v>2</v>
      </c>
      <c r="KY83" s="4">
        <f>'82'!KY1</f>
        <v>2.5</v>
      </c>
      <c r="KZ83" s="4">
        <f>'82'!KZ1</f>
        <v>3.5</v>
      </c>
      <c r="LA83" s="4">
        <f>'82'!LA1</f>
        <v>4</v>
      </c>
      <c r="LB83" s="4">
        <f>'82'!LB1</f>
        <v>4</v>
      </c>
      <c r="LC83" s="4">
        <f>'82'!LC1</f>
        <v>4</v>
      </c>
      <c r="LD83" s="4">
        <f>'82'!LD1</f>
        <v>2.75</v>
      </c>
      <c r="LE83" s="4">
        <f>'82'!LE1</f>
        <v>2.75</v>
      </c>
      <c r="LF83" s="4">
        <f>'82'!LF1</f>
        <v>3</v>
      </c>
      <c r="LG83" s="4">
        <f>'82'!LG1</f>
        <v>3</v>
      </c>
      <c r="LH83" s="4">
        <f>'82'!LH1</f>
        <v>3</v>
      </c>
      <c r="LI83" s="4">
        <f>'82'!LI1</f>
        <v>0.78076112037272161</v>
      </c>
      <c r="LJ83" s="4">
        <f>'82'!LJ1</f>
        <v>0.74904652483197132</v>
      </c>
      <c r="LK83" s="4">
        <f>'82'!LK1</f>
        <v>1.0863550814016913</v>
      </c>
      <c r="LL83" s="4">
        <f>'82'!LL1</f>
        <v>0.95200636293975571</v>
      </c>
      <c r="LM83" s="4">
        <f>'82'!LM1</f>
        <v>1.0624819180408955</v>
      </c>
      <c r="LN83" s="4">
        <f>'82'!LN1</f>
        <v>0.19139521813427376</v>
      </c>
      <c r="LO83" s="4">
        <f>'82'!LO1</f>
        <v>0.19549016407510672</v>
      </c>
      <c r="LP83" s="4">
        <f>'82'!LP1</f>
        <v>0.38513720914164767</v>
      </c>
      <c r="LQ83" s="4">
        <f>'82'!LQ1</f>
        <v>0.30304695779469132</v>
      </c>
      <c r="LR83" s="4">
        <f>'82'!LR1</f>
        <v>0.33867660843468644</v>
      </c>
      <c r="LS83" s="4">
        <f>'82'!LS1</f>
        <v>0.50544744593519819</v>
      </c>
      <c r="LT83" s="4">
        <f>'82'!LT1</f>
        <v>0.51733078253755893</v>
      </c>
      <c r="LU83" s="4">
        <f>'82'!LU1</f>
        <v>0.92136953822785095</v>
      </c>
      <c r="LV83" s="4">
        <f>'82'!LV1</f>
        <v>0.86092234800357392</v>
      </c>
      <c r="LW83" s="4">
        <f>'82'!LW1</f>
        <v>0.58804908315462279</v>
      </c>
      <c r="LX83" s="4">
        <f>'82'!LX1</f>
        <v>1.4393868691582177</v>
      </c>
      <c r="LY83" s="4">
        <f>'82'!LY1</f>
        <v>1.6163187554567824</v>
      </c>
      <c r="LZ83" s="4">
        <f>'82'!LZ1</f>
        <v>2.7058216854390014</v>
      </c>
      <c r="MA83" s="4">
        <f>'82'!MA1</f>
        <v>2.8958420360879886</v>
      </c>
      <c r="MB83" s="4">
        <f>'82'!MB1</f>
        <v>1.672715773940235</v>
      </c>
      <c r="MC83" s="4">
        <f>'82'!MC1</f>
        <v>0.8357904087507354</v>
      </c>
      <c r="MD83" s="4">
        <f>'82'!MD1</f>
        <v>0.90658152214881993</v>
      </c>
      <c r="ME83" s="4">
        <f>'82'!ME1</f>
        <v>1.5136447470660694</v>
      </c>
      <c r="MF83" s="4">
        <f>'82'!MF1</f>
        <v>1.5380277571251495</v>
      </c>
      <c r="MG83" s="4">
        <f>'82'!MG1</f>
        <v>1.0359415185563614</v>
      </c>
      <c r="MH83" s="4">
        <f>'82'!MH1</f>
        <v>0.78076112037272161</v>
      </c>
      <c r="MI83" s="4">
        <f>'82'!MI1</f>
        <v>0.74904652483197132</v>
      </c>
      <c r="MJ83" s="4">
        <f>'82'!MJ1</f>
        <v>1.0863550814016913</v>
      </c>
      <c r="MK83" s="4">
        <f>'82'!MK1</f>
        <v>0.95200636293975571</v>
      </c>
      <c r="ML83" s="4">
        <f>'82'!ML1</f>
        <v>1.0624819180408955</v>
      </c>
      <c r="MM83" s="4">
        <f>'82'!MM1</f>
        <v>1.13055885279906</v>
      </c>
      <c r="MN83" s="4">
        <f>'82'!MN1</f>
        <v>1.0736350544103486</v>
      </c>
      <c r="MO83" s="4">
        <f>'82'!MO1</f>
        <v>1.2391086847466937</v>
      </c>
      <c r="MP83" s="4">
        <f>'82'!MP1</f>
        <v>1.0727282166463104</v>
      </c>
      <c r="MQ83" s="4">
        <f>'82'!MQ1</f>
        <v>1.3716055034818437</v>
      </c>
      <c r="MR83" s="4">
        <f>'82'!MR1</f>
        <v>1.3003282124831068</v>
      </c>
      <c r="MS83" s="4">
        <f>'82'!MS1</f>
        <v>1.1589763402877433</v>
      </c>
      <c r="MT83" s="4">
        <f>'82'!MT1</f>
        <v>1.6284962910033811</v>
      </c>
      <c r="MU83" s="4">
        <f>'82'!MU1</f>
        <v>1.1568649406828106</v>
      </c>
      <c r="MV83" s="4">
        <f>'82'!MV1</f>
        <v>2.1827140611219757</v>
      </c>
      <c r="MW83" s="4">
        <f>'82'!MW1</f>
        <v>0.52589774578319581</v>
      </c>
      <c r="MX83" s="4">
        <f>'82'!MX1</f>
        <v>0.48969380835637161</v>
      </c>
      <c r="MY83" s="4">
        <f>'82'!MY1</f>
        <v>0.64532761832420016</v>
      </c>
      <c r="MZ83" s="4">
        <f>'82'!MZ1</f>
        <v>0.51351059351760908</v>
      </c>
      <c r="NA83" s="4">
        <f>'82'!NA1</f>
        <v>0.73818105010394319</v>
      </c>
      <c r="NB83" s="4">
        <f>'82'!NB1</f>
        <v>0.5647835582115831</v>
      </c>
      <c r="NC83" s="4">
        <f>'82'!NC1</f>
        <v>0.60564490635906765</v>
      </c>
      <c r="ND83" s="4">
        <f>'82'!ND1</f>
        <v>0.39059582060797127</v>
      </c>
      <c r="NE83" s="4">
        <f>'82'!NE1</f>
        <v>0.36940150494329965</v>
      </c>
      <c r="NF83" s="4">
        <f>'82'!NF1</f>
        <v>0.4289758448488607</v>
      </c>
      <c r="NG83" s="4">
        <f>'82'!NG1</f>
        <v>5.6013872103410226E-3</v>
      </c>
      <c r="NH83" s="4">
        <f>'82'!NH1</f>
        <v>0.25061812112044235</v>
      </c>
      <c r="NI83" s="4">
        <f>'82'!NI1</f>
        <v>0.53663212341526056</v>
      </c>
      <c r="NJ83" s="4">
        <f>'82'!NJ1</f>
        <v>0.39187596464150415</v>
      </c>
      <c r="NK83" s="4">
        <f>'82'!NK1</f>
        <v>0.35676408791257658</v>
      </c>
      <c r="NL83" s="4">
        <f>'82'!NL1</f>
        <v>0.19139521813427376</v>
      </c>
      <c r="NM83" s="4">
        <f>'82'!NM1</f>
        <v>0.19549016407510675</v>
      </c>
      <c r="NN83" s="4">
        <f>'82'!NN1</f>
        <v>0.38513720914164773</v>
      </c>
      <c r="NO83" s="4">
        <f>'82'!NO1</f>
        <v>0.30304695779469137</v>
      </c>
      <c r="NP83" s="4">
        <f>'82'!NP1</f>
        <v>0.33867660843468644</v>
      </c>
      <c r="NQ83" s="4">
        <f>'82'!NQ1</f>
        <v>0.29028427302821713</v>
      </c>
      <c r="NR83" s="4">
        <f>'82'!NR1</f>
        <v>0.27749204527672006</v>
      </c>
      <c r="NS83" s="4">
        <f>'82'!NS1</f>
        <v>0.55458737995767993</v>
      </c>
      <c r="NT83" s="4">
        <f>'82'!NT1</f>
        <v>0.44839343342219723</v>
      </c>
      <c r="NU83" s="4">
        <f>'82'!NU1</f>
        <v>0.52341111469322876</v>
      </c>
      <c r="NV83" s="4">
        <f>'82'!NV1</f>
        <v>-0.3473616056976368</v>
      </c>
      <c r="NW83" s="4">
        <f>'82'!NW1</f>
        <v>-0.41653731604018779</v>
      </c>
      <c r="NX83" s="4">
        <f>'82'!NX1</f>
        <v>0.39884855431715061</v>
      </c>
      <c r="NY83" s="4">
        <f>'82'!NY1</f>
        <v>0.15691023255432687</v>
      </c>
      <c r="NZ83" s="4">
        <f>'82'!NZ1</f>
        <v>0.27835922628370402</v>
      </c>
      <c r="OA83" s="4">
        <f>'82'!OA1</f>
        <v>0.51152336646563468</v>
      </c>
      <c r="OB83" s="4">
        <f>'82'!OB1</f>
        <v>0.50714854834723777</v>
      </c>
      <c r="OC83" s="4">
        <f>'82'!OC1</f>
        <v>0.91487188254054552</v>
      </c>
      <c r="OD83" s="4">
        <f>'82'!OD1</f>
        <v>0.87401599545329101</v>
      </c>
      <c r="OE83" s="4">
        <f>'82'!OE1</f>
        <v>0.59200681911279252</v>
      </c>
      <c r="OF83" s="4">
        <f>'82'!OF1</f>
        <v>0.45245178099237826</v>
      </c>
      <c r="OG83" s="4">
        <f>'82'!OG1</f>
        <v>0.47236586237002937</v>
      </c>
      <c r="OH83" s="4">
        <f>'82'!OH1</f>
        <v>0.73833061926086763</v>
      </c>
      <c r="OI83" s="4">
        <f>'82'!OI1</f>
        <v>0.81475995680037494</v>
      </c>
      <c r="OJ83" s="4">
        <f>'82'!OJ1</f>
        <v>0.43161595488642551</v>
      </c>
      <c r="OK83" s="4">
        <f>'82'!OK1</f>
        <v>1.1519618088449872</v>
      </c>
      <c r="OL83" s="4">
        <f>'82'!OL1</f>
        <v>1.3898052328573198</v>
      </c>
      <c r="OM83" s="4">
        <f>'82'!OM1</f>
        <v>1.1399023726778283</v>
      </c>
      <c r="ON83" s="4">
        <f>'82'!ON1</f>
        <v>0.92556542236491846</v>
      </c>
      <c r="OO83" s="4">
        <f>'82'!OO1</f>
        <v>1.1970938840300991</v>
      </c>
      <c r="OP83" s="4">
        <f>'82'!OP1</f>
        <v>3.4520507064034129</v>
      </c>
      <c r="OQ83" s="4">
        <f>'82'!OQ1</f>
        <v>3.0775461843505174</v>
      </c>
      <c r="OR83" s="4">
        <f>'82'!OR1</f>
        <v>4.018746842382483</v>
      </c>
      <c r="OS83" s="4">
        <f>'82'!OS1</f>
        <v>4.8000756598280088</v>
      </c>
      <c r="OT83" s="4">
        <f>'82'!OT1</f>
        <v>4.0467508181393175</v>
      </c>
      <c r="OU83" s="4">
        <f>'82'!OU1</f>
        <v>4.1696573763769287</v>
      </c>
      <c r="OV83" s="4">
        <f>'82'!OV1</f>
        <v>5.2519723787602191</v>
      </c>
      <c r="OW83" s="4">
        <f>'82'!OW1</f>
        <v>6.7329985977292264</v>
      </c>
      <c r="OX83" s="4">
        <f>'82'!OX1</f>
        <v>6.032909148335694</v>
      </c>
      <c r="OY83" s="4">
        <f>'82'!OY1</f>
        <v>4.1334785587548089</v>
      </c>
      <c r="OZ83" s="4">
        <f>'82'!OZ1</f>
        <v>2.0341394594119317</v>
      </c>
      <c r="PA83" s="4">
        <f>'82'!PA1</f>
        <v>2.1691705936991368</v>
      </c>
      <c r="PB83" s="4">
        <f>'82'!PB1</f>
        <v>4.1910089372542538</v>
      </c>
      <c r="PC83" s="4">
        <f>'82'!PC1</f>
        <v>3.8830643288276105</v>
      </c>
      <c r="PD83" s="4">
        <f>'82'!PD1</f>
        <v>2.8678827016216477</v>
      </c>
      <c r="PE83" s="4">
        <f>'82'!PE1</f>
        <v>4.0244331547630816</v>
      </c>
      <c r="PF83" s="4">
        <f>'82'!PF1</f>
        <v>4.1930050693274801</v>
      </c>
      <c r="PG83" s="4">
        <f>'82'!PG1</f>
        <v>4.548673212395518</v>
      </c>
      <c r="PH83" s="4">
        <f>'82'!PH1</f>
        <v>4.5103537361205666</v>
      </c>
      <c r="PI83" s="4">
        <f>'82'!PI1</f>
        <v>4.8769444316394948</v>
      </c>
      <c r="PJ83" s="4">
        <f>'82'!PJ1</f>
        <v>1.4403846153846154</v>
      </c>
      <c r="PK83" s="4">
        <f>'82'!PK1</f>
        <v>1.444234254956986</v>
      </c>
      <c r="PL83" s="4">
        <f>'82'!PL1</f>
        <v>1.415395687314178</v>
      </c>
      <c r="PM83" s="4">
        <f>'82'!PM1</f>
        <v>1.330605198794153</v>
      </c>
      <c r="PN83" s="4">
        <f>'82'!PN1</f>
        <v>1.3485224184782609</v>
      </c>
      <c r="PO83" s="12">
        <f>'82'!PO1</f>
        <v>0.80683916689056734</v>
      </c>
      <c r="PP83" s="4">
        <f>'82'!PP1</f>
        <v>0.77595543791950594</v>
      </c>
      <c r="PQ83" s="4">
        <f>'82'!PQ1</f>
        <v>0.92383348544194288</v>
      </c>
      <c r="PR83" s="4">
        <f>'82'!PR1</f>
        <v>0.7694170695161201</v>
      </c>
      <c r="PS83" s="4">
        <f>'82'!PS1</f>
        <v>1.0393451629267536</v>
      </c>
      <c r="PT83" s="4">
        <f>'82'!PT1</f>
        <v>0.11202347634279328</v>
      </c>
      <c r="PU83" s="4">
        <f>'82'!PU1</f>
        <v>0.18471616829476986</v>
      </c>
      <c r="PV83" s="4">
        <f>'82'!PV1</f>
        <v>0.45451760027762472</v>
      </c>
      <c r="PW83" s="4">
        <f>'82'!PW1</f>
        <v>0.33984078656023581</v>
      </c>
      <c r="PX83" s="4">
        <f>'82'!PX1</f>
        <v>0.36365092266940852</v>
      </c>
      <c r="PY83" s="4">
        <f>'82'!PY1</f>
        <v>0.70531231876766665</v>
      </c>
      <c r="PZ83" s="4">
        <f>'82'!PZ1</f>
        <v>0.78977321452486227</v>
      </c>
      <c r="QA83" s="4">
        <f>'82'!QA1</f>
        <v>0.93103495815974713</v>
      </c>
      <c r="QB83" s="4">
        <f>'82'!QB1</f>
        <v>0.87144712487286136</v>
      </c>
      <c r="QC83" s="4">
        <f>'82'!QC1</f>
        <v>0.74023888600977239</v>
      </c>
      <c r="QD83" s="4">
        <f>'82'!QD1</f>
        <v>3.3629154421416025</v>
      </c>
      <c r="QE83" s="4">
        <f>'82'!QE1</f>
        <v>3.7943159983989165</v>
      </c>
      <c r="QF83" s="4">
        <f>'82'!QF1</f>
        <v>5.0861181513161329</v>
      </c>
      <c r="QG83" s="4">
        <f>'82'!QG1</f>
        <v>4.8537741767164482</v>
      </c>
      <c r="QH83" s="4">
        <f>'82'!QH1</f>
        <v>3.7440320267026737</v>
      </c>
      <c r="QI83" s="4">
        <f>'82'!QI1</f>
        <v>1.6318051473856656</v>
      </c>
      <c r="QJ83" s="4">
        <f>'82'!QJ1</f>
        <v>1.8376773962947945</v>
      </c>
      <c r="QK83" s="4">
        <f>'82'!QK1</f>
        <v>2.5022802572278997</v>
      </c>
      <c r="QL83" s="4">
        <f>'82'!QL1</f>
        <v>2.3365429411440242</v>
      </c>
      <c r="QM83" s="4">
        <f>'82'!QM1</f>
        <v>1.9161410863378567</v>
      </c>
    </row>
    <row r="84" spans="1:455" x14ac:dyDescent="0.25">
      <c r="A84" s="8" t="s">
        <v>562</v>
      </c>
      <c r="B84" s="17">
        <f>MEDIAN(MC2:MC101)</f>
        <v>0.8884353552415718</v>
      </c>
      <c r="C84" s="17">
        <f t="shared" ref="C84:F84" si="64">MEDIAN(MD2:MD101)</f>
        <v>0.94006116510907289</v>
      </c>
      <c r="D84" s="17">
        <f t="shared" si="64"/>
        <v>0.92220472581765345</v>
      </c>
      <c r="E84" s="17">
        <f t="shared" si="64"/>
        <v>0.95814672325889561</v>
      </c>
      <c r="F84" s="17">
        <f t="shared" si="64"/>
        <v>0.96646163250921258</v>
      </c>
      <c r="N84">
        <f>IFERROR('83'!N1,0)</f>
        <v>18985</v>
      </c>
      <c r="O84" s="4">
        <f>'83'!O1</f>
        <v>13066</v>
      </c>
      <c r="P84" s="4">
        <f>'83'!P1</f>
        <v>27902</v>
      </c>
      <c r="Q84" s="4">
        <f>'83'!Q1</f>
        <v>20552</v>
      </c>
      <c r="R84" s="4">
        <f>'83'!R1</f>
        <v>5296</v>
      </c>
      <c r="S84" s="4">
        <f>'83'!S1</f>
        <v>30648</v>
      </c>
      <c r="T84" s="4">
        <f>'83'!T1</f>
        <v>26725</v>
      </c>
      <c r="U84" s="4">
        <f>'83'!U1</f>
        <v>42273</v>
      </c>
      <c r="V84" s="4">
        <f>'83'!V1</f>
        <v>32020</v>
      </c>
      <c r="W84" s="4">
        <f>'83'!W1</f>
        <v>12971</v>
      </c>
      <c r="X84" s="7">
        <f>'83'!X1</f>
        <v>-8.7513471235533061E-3</v>
      </c>
      <c r="Y84" s="7">
        <f>'83'!Y1</f>
        <v>-0.20366761289433727</v>
      </c>
      <c r="Z84" s="7">
        <f>'83'!Z1</f>
        <v>0.26767333127149018</v>
      </c>
      <c r="AA84" s="7">
        <f>'83'!AA1</f>
        <v>9.0168478480352737E-3</v>
      </c>
      <c r="AB84" s="7">
        <f>'83'!AB1</f>
        <v>-0.11353626144552657</v>
      </c>
      <c r="AC84" s="7">
        <f>'83'!AC1</f>
        <v>-0.31498477991332419</v>
      </c>
      <c r="AD84" s="7">
        <f>'83'!AD1</f>
        <v>0.19937294549874313</v>
      </c>
      <c r="AE84" s="7">
        <f>'83'!AE1</f>
        <v>-8.3662044322194429E-2</v>
      </c>
      <c r="AF84" s="7">
        <f>'83'!AF1</f>
        <v>0.19316570761404386</v>
      </c>
      <c r="AG84" s="7">
        <f>'83'!AG1</f>
        <v>0.15144458714935602</v>
      </c>
      <c r="AH84" s="7">
        <f>'83'!AH1</f>
        <v>0.50854669901857819</v>
      </c>
      <c r="AI84" s="7">
        <f>'83'!AI1</f>
        <v>0.61046308176834252</v>
      </c>
      <c r="AJ84" s="4">
        <f>'83'!AJ1</f>
        <v>89939</v>
      </c>
      <c r="AK84" s="4">
        <f>'83'!AK1</f>
        <v>18547</v>
      </c>
      <c r="AL84" s="4">
        <f>'83'!AL1</f>
        <v>81567</v>
      </c>
      <c r="AM84" s="4">
        <f>'83'!AM1</f>
        <v>50236</v>
      </c>
      <c r="AN84" s="4">
        <f>'83'!AN1</f>
        <v>73938</v>
      </c>
      <c r="AO84" s="4">
        <f>'83'!AO1</f>
        <v>6.4388168095202938E-2</v>
      </c>
      <c r="AP84" s="4">
        <f>'83'!AP1</f>
        <v>4.6789394403935106E-2</v>
      </c>
      <c r="AQ84" s="4">
        <f>'83'!AQ1</f>
        <v>2.5580507793668647E-2</v>
      </c>
      <c r="AR84" s="4">
        <f>'83'!AR1</f>
        <v>2.5445090290312578E-4</v>
      </c>
      <c r="AS84" s="4">
        <f>'83'!AS1</f>
        <v>4.3413706575439999E-4</v>
      </c>
      <c r="AT84" s="4">
        <f>'83'!AT1</f>
        <v>0.8591756327733292</v>
      </c>
      <c r="AU84" s="4">
        <f>'83'!AU1</f>
        <v>0.82031406214591363</v>
      </c>
      <c r="AV84" s="4">
        <f>'83'!AV1</f>
        <v>0.88959304194118594</v>
      </c>
      <c r="AW84" s="4">
        <f>'83'!AW1</f>
        <v>0.81514937063159487</v>
      </c>
      <c r="AX84" s="4">
        <f>'83'!AX1</f>
        <v>1.1049396115341537</v>
      </c>
      <c r="AY84" s="4">
        <f>'83'!AY1</f>
        <v>1.3658775597870956</v>
      </c>
      <c r="AZ84" s="4">
        <f>'83'!AZ1</f>
        <v>1.3757015076582642</v>
      </c>
      <c r="BA84" s="4">
        <f>'83'!BA1</f>
        <v>1.3363881970110878</v>
      </c>
      <c r="BB84" s="4">
        <f>'83'!BB1</f>
        <v>1.462583789887167</v>
      </c>
      <c r="BC84" s="4">
        <f>'83'!BC1</f>
        <v>1.5266516744666627</v>
      </c>
      <c r="BD84" s="4">
        <f>'83'!BD1</f>
        <v>54511</v>
      </c>
      <c r="BE84" s="4">
        <f>'83'!BE1</f>
        <v>56368</v>
      </c>
      <c r="BF84" s="4">
        <f>'83'!BF1</f>
        <v>66987</v>
      </c>
      <c r="BG84" s="4">
        <f>'83'!BG1</f>
        <v>58175</v>
      </c>
      <c r="BH84" s="4">
        <f>'83'!BH1</f>
        <v>60655</v>
      </c>
      <c r="BI84" s="4">
        <f>'83'!BI1</f>
        <v>7.7031975197666522</v>
      </c>
      <c r="BJ84" s="4">
        <f>'83'!BJ1</f>
        <v>6.9477363042861198</v>
      </c>
      <c r="BK84" s="4">
        <f>'83'!BK1</f>
        <v>7.5027691940227212</v>
      </c>
      <c r="BL84" s="4">
        <f>'83'!BL1</f>
        <v>5.9792006875805761</v>
      </c>
      <c r="BM84" s="4">
        <f>'83'!BM1</f>
        <v>5.0290660291814362</v>
      </c>
      <c r="BN84" s="4">
        <f>'83'!BN1</f>
        <v>47.382921061468082</v>
      </c>
      <c r="BO84" s="4">
        <f>'83'!BO1</f>
        <v>52.535096902688764</v>
      </c>
      <c r="BP84" s="4">
        <f>'83'!BP1</f>
        <v>48.648704306509501</v>
      </c>
      <c r="BQ84" s="4">
        <f>'83'!BQ1</f>
        <v>61.044948827046916</v>
      </c>
      <c r="BR84" s="4">
        <f>'83'!BR1</f>
        <v>72.578088631580329</v>
      </c>
      <c r="BS84" s="4">
        <f>'83'!BS1</f>
        <v>6.9032598221915167E-2</v>
      </c>
      <c r="BT84" s="4">
        <f>'83'!BT1</f>
        <v>4.7094358120406715E-2</v>
      </c>
      <c r="BU84" s="4">
        <f>'83'!BU1</f>
        <v>8.0085878054310985E-2</v>
      </c>
      <c r="BV84" s="4">
        <f>'83'!BV1</f>
        <v>7.4779413102406905E-2</v>
      </c>
      <c r="BW84" s="4">
        <f>'83'!BW1</f>
        <v>1.9443496011072807E-2</v>
      </c>
      <c r="BX84" s="4">
        <f>'83'!BX1</f>
        <v>0.11144119411668454</v>
      </c>
      <c r="BY84" s="4">
        <f>'83'!BY1</f>
        <v>9.6326092206327069E-2</v>
      </c>
      <c r="BZ84" s="4">
        <f>'83'!BZ1</f>
        <v>0.12133432452834521</v>
      </c>
      <c r="CA84" s="4">
        <f>'83'!CA1</f>
        <v>0.11650626739680171</v>
      </c>
      <c r="CB84" s="4">
        <f>'83'!CB1</f>
        <v>4.7621145536183039E-2</v>
      </c>
      <c r="CC84" s="4">
        <f>'83'!CC1</f>
        <v>0.16586870293033251</v>
      </c>
      <c r="CD84" s="4">
        <f>'83'!CD1</f>
        <v>0.13620632140772246</v>
      </c>
      <c r="CE84" s="4">
        <f>'83'!CE1</f>
        <v>0.33491375688684566</v>
      </c>
      <c r="CF84" s="4">
        <f>'83'!CF1</f>
        <v>0.37214355557165102</v>
      </c>
      <c r="CG84" s="4">
        <f>'83'!CG1</f>
        <v>0.15443835296862241</v>
      </c>
      <c r="CH84" s="4">
        <f>'83'!CH1</f>
        <v>4.5212176924047831E-2</v>
      </c>
      <c r="CI84" s="4">
        <f>'83'!CI1</f>
        <v>3.3363123356229096E-2</v>
      </c>
      <c r="CJ84" s="4">
        <f>'83'!CJ1</f>
        <v>5.5516645841126332E-2</v>
      </c>
      <c r="CK84" s="4">
        <f>'83'!CK1</f>
        <v>5.9084636614535418E-2</v>
      </c>
      <c r="CL84" s="4">
        <f>'83'!CL1</f>
        <v>1.7361771320294522E-2</v>
      </c>
      <c r="CM84" s="4">
        <f>'83'!CM1</f>
        <v>0.95478782307595211</v>
      </c>
      <c r="CN84" s="4">
        <f>'83'!CN1</f>
        <v>0.96663687664377096</v>
      </c>
      <c r="CO84" s="4">
        <f>'83'!CO1</f>
        <v>0.94448335415887363</v>
      </c>
      <c r="CP84" s="4">
        <f>'83'!CP1</f>
        <v>0.94091536338546455</v>
      </c>
      <c r="CQ84" s="4">
        <f>'83'!CQ1</f>
        <v>0.98263822867970552</v>
      </c>
      <c r="CR84" s="4">
        <f>'83'!CR1</f>
        <v>4.4042183991240283E-2</v>
      </c>
      <c r="CS84" s="4">
        <f>'83'!CS1</f>
        <v>2.9074644800231423E-2</v>
      </c>
      <c r="CT84" s="4">
        <f>'83'!CT1</f>
        <v>5.2495917276880119E-2</v>
      </c>
      <c r="CU84" s="4">
        <f>'83'!CU1</f>
        <v>5.5296811392994263E-2</v>
      </c>
      <c r="CV84" s="4">
        <f>'83'!CV1</f>
        <v>1.6273803048879792E-2</v>
      </c>
      <c r="CW84" s="4">
        <f>'83'!CW1</f>
        <v>1.5268585349890007</v>
      </c>
      <c r="CX84" s="4">
        <f>'83'!CX1</f>
        <v>1.4115692232278343</v>
      </c>
      <c r="CY84" s="4">
        <f>'83'!CY1</f>
        <v>1.4425561350283151</v>
      </c>
      <c r="CZ84" s="4">
        <f>'83'!CZ1</f>
        <v>1.2656321065366494</v>
      </c>
      <c r="DA84" s="4">
        <f>'83'!DA1</f>
        <v>1.1199027825199446</v>
      </c>
      <c r="DB84" s="4">
        <f>'83'!DB1</f>
        <v>239.05292575296073</v>
      </c>
      <c r="DC84" s="4">
        <f>'83'!DC1</f>
        <v>258.5774710823992</v>
      </c>
      <c r="DD84" s="4">
        <f>'83'!DD1</f>
        <v>253.02308252485136</v>
      </c>
      <c r="DE84" s="4">
        <f>'83'!DE1</f>
        <v>288.3934423873045</v>
      </c>
      <c r="DF84" s="4">
        <f>'83'!DF1</f>
        <v>325.92114752916029</v>
      </c>
      <c r="DG84" s="4">
        <f>'83'!DG1</f>
        <v>5.5622979918401949</v>
      </c>
      <c r="DH84" s="4">
        <f>'83'!DH1</f>
        <v>4.6999171937067219</v>
      </c>
      <c r="DI84" s="4">
        <f>'83'!DI1</f>
        <v>5.6487698515279918</v>
      </c>
      <c r="DJ84" s="4">
        <f>'83'!DJ1</f>
        <v>4.2720640613102114</v>
      </c>
      <c r="DK84" s="4">
        <f>'83'!DK1</f>
        <v>6.2805081430542113</v>
      </c>
      <c r="DL84" s="4">
        <f>'83'!DL1</f>
        <v>65.62036060193995</v>
      </c>
      <c r="DM84" s="4">
        <f>'83'!DM1</f>
        <v>77.660942726553117</v>
      </c>
      <c r="DN84" s="4">
        <f>'83'!DN1</f>
        <v>64.615838420336331</v>
      </c>
      <c r="DO84" s="4">
        <f>'83'!DO1</f>
        <v>85.438793698252056</v>
      </c>
      <c r="DP84" s="4">
        <f>'83'!DP1</f>
        <v>58.116316655629795</v>
      </c>
      <c r="DQ84" s="4">
        <f>'83'!DQ1</f>
        <v>3.5461393596986817</v>
      </c>
      <c r="DR84" s="4">
        <f>'83'!DR1</f>
        <v>3.3745207013915817</v>
      </c>
      <c r="DS84" s="4">
        <f>'83'!DS1</f>
        <v>2.9210722090482171</v>
      </c>
      <c r="DT84" s="4">
        <f>'83'!DT1</f>
        <v>3.3941570226966689</v>
      </c>
      <c r="DU84" s="4">
        <f>'83'!DU1</f>
        <v>2.3979655207653665</v>
      </c>
      <c r="DV84" s="4">
        <f>'83'!DV1</f>
        <v>102.92883696229421</v>
      </c>
      <c r="DW84" s="4">
        <f>'83'!DW1</f>
        <v>108.16350892423971</v>
      </c>
      <c r="DX84" s="4">
        <f>'83'!DX1</f>
        <v>124.95411748788271</v>
      </c>
      <c r="DY84" s="4">
        <f>'83'!DY1</f>
        <v>107.53774724011039</v>
      </c>
      <c r="DZ84" s="4">
        <f>'83'!DZ1</f>
        <v>152.21236370550557</v>
      </c>
      <c r="EA84" s="4">
        <f>'83'!EA1</f>
        <v>2.7152741404618261</v>
      </c>
      <c r="EB84" s="4">
        <f>'83'!EB1</f>
        <v>2.2332405738920187</v>
      </c>
      <c r="EC84" s="4">
        <f>'83'!EC1</f>
        <v>2.0009236477716996</v>
      </c>
      <c r="ED84" s="4">
        <f>'83'!ED1</f>
        <v>1.6499226835908967</v>
      </c>
      <c r="EE84" s="4">
        <f>'83'!EE1</f>
        <v>1.2981003285274142</v>
      </c>
      <c r="EF84" s="4">
        <f>'83'!EF1</f>
        <v>134.42473250156581</v>
      </c>
      <c r="EG84" s="4">
        <f>'83'!EG1</f>
        <v>163.43962413502541</v>
      </c>
      <c r="EH84" s="4">
        <f>'83'!EH1</f>
        <v>182.41575604670228</v>
      </c>
      <c r="EI84" s="4">
        <f>'83'!EI1</f>
        <v>221.22248735050596</v>
      </c>
      <c r="EJ84" s="4">
        <f>'83'!EJ1</f>
        <v>281.1801152643277</v>
      </c>
      <c r="EK84" s="4">
        <f>'83'!EK1</f>
        <v>0.57521589731469192</v>
      </c>
      <c r="EL84" s="4">
        <f>'83'!EL1</f>
        <v>0.64320959620534668</v>
      </c>
      <c r="EM84" s="4">
        <f>'83'!EM1</f>
        <v>0.74773321546149407</v>
      </c>
      <c r="EN84" s="4">
        <f>'83'!EN1</f>
        <v>0.79031418851310786</v>
      </c>
      <c r="EO84" s="4">
        <f>'83'!EO1</f>
        <v>0.87024697204997448</v>
      </c>
      <c r="EP84" s="4">
        <f>'83'!EP1</f>
        <v>0.41618820791593186</v>
      </c>
      <c r="EQ84" s="4">
        <f>'83'!EQ1</f>
        <v>0.34575750694737295</v>
      </c>
      <c r="ER84" s="4">
        <f>'83'!ER1</f>
        <v>0.23912388311170174</v>
      </c>
      <c r="ES84" s="4">
        <f>'83'!ES1</f>
        <v>0.20094238361198538</v>
      </c>
      <c r="ET84" s="4">
        <f>'83'!ET1</f>
        <v>0.12589810521369121</v>
      </c>
      <c r="EU84" s="4">
        <f>'83'!EU1</f>
        <v>2.4027590906708136</v>
      </c>
      <c r="EV84" s="4">
        <f>'83'!EV1</f>
        <v>2.8922004003002253</v>
      </c>
      <c r="EW84" s="4">
        <f>'83'!EW1</f>
        <v>4.1819327579791388</v>
      </c>
      <c r="EX84" s="4">
        <f>'83'!EX1</f>
        <v>4.9765508999384345</v>
      </c>
      <c r="EY84" s="4">
        <f>'83'!EY1</f>
        <v>7.9429312959290801</v>
      </c>
      <c r="EZ84" s="4">
        <f>'83'!EZ1</f>
        <v>1.3821052263712454</v>
      </c>
      <c r="FA84" s="4">
        <f>'83'!FA1</f>
        <v>1.8602910516220499</v>
      </c>
      <c r="FB84" s="4">
        <f>'83'!FB1</f>
        <v>3.1269700279674955</v>
      </c>
      <c r="FC84" s="4">
        <f>'83'!FC1</f>
        <v>3.9330387860790208</v>
      </c>
      <c r="FD84" s="4">
        <f>'83'!FD1</f>
        <v>6.912311909483261</v>
      </c>
      <c r="FE84" s="4">
        <f>'83'!FE1</f>
        <v>-0.1212119703603404</v>
      </c>
      <c r="FF84" s="4">
        <f>'83'!FF1</f>
        <v>8.6372360844529747E-2</v>
      </c>
      <c r="FG84" s="4">
        <f>'83'!FG1</f>
        <v>5.471757038765173E-2</v>
      </c>
      <c r="FH84" s="4">
        <f>'83'!FH1</f>
        <v>0.12206595032387167</v>
      </c>
      <c r="FI84" s="4">
        <f>'83'!FI1</f>
        <v>0.11133512698947889</v>
      </c>
      <c r="FJ84" s="4">
        <f>'83'!FJ1</f>
        <v>-0.3078391584962672</v>
      </c>
      <c r="FK84" s="4">
        <f>'83'!FK1</f>
        <v>0.16668160982662197</v>
      </c>
      <c r="FL84" s="4">
        <f>'83'!FL1</f>
        <v>0.10155425298739784</v>
      </c>
      <c r="FM84" s="4">
        <f>'83'!FM1</f>
        <v>0.17777133228363856</v>
      </c>
      <c r="FN84" s="4">
        <f>'83'!FN1</f>
        <v>0.13651877133105803</v>
      </c>
      <c r="FO84" s="4">
        <f>'83'!FO1</f>
        <v>-0.42546610983941707</v>
      </c>
      <c r="FP84" s="4">
        <f>'83'!FP1</f>
        <v>0.31007630723042284</v>
      </c>
      <c r="FQ84" s="4">
        <f>'83'!FQ1</f>
        <v>0.31755710530422154</v>
      </c>
      <c r="FR84" s="4">
        <f>'83'!FR1</f>
        <v>0.69918154492449214</v>
      </c>
      <c r="FS84" s="4">
        <f>'83'!FS1</f>
        <v>0.94366032893969443</v>
      </c>
      <c r="FT84">
        <f>IFERROR('83'!FT1,0)</f>
        <v>0</v>
      </c>
      <c r="FU84">
        <f>IFERROR('83'!FU1,0)</f>
        <v>0</v>
      </c>
      <c r="FV84">
        <f>IFERROR('83'!FV1,0)</f>
        <v>696.21052631578948</v>
      </c>
      <c r="FW84">
        <f>IFERROR('83'!FW1,0)</f>
        <v>-89.381944444444443</v>
      </c>
      <c r="FX84">
        <f>IFERROR('83'!FX1,0)</f>
        <v>-29.418181818181818</v>
      </c>
      <c r="FY84" s="4">
        <f>'83'!FY1</f>
        <v>0.19821100667236333</v>
      </c>
      <c r="FZ84" s="4">
        <f>'83'!FZ1</f>
        <v>0.20316966007432158</v>
      </c>
      <c r="GA84" s="4">
        <f>'83'!GA1</f>
        <v>0.19226982700968137</v>
      </c>
      <c r="GB84" s="4">
        <f>'83'!GB1</f>
        <v>0.21167245802026671</v>
      </c>
      <c r="GC84" s="4">
        <f>'83'!GC1</f>
        <v>0.22268603673557799</v>
      </c>
      <c r="GD84" s="4">
        <f>'83'!GD1</f>
        <v>6.9032598221915167E-2</v>
      </c>
      <c r="GE84" s="4">
        <f>'83'!GE1</f>
        <v>4.7094358120406715E-2</v>
      </c>
      <c r="GF84" s="4">
        <f>'83'!GF1</f>
        <v>8.0085878054310985E-2</v>
      </c>
      <c r="GG84" s="4">
        <f>'83'!GG1</f>
        <v>7.4779413102406905E-2</v>
      </c>
      <c r="GH84" s="4">
        <f>'83'!GH1</f>
        <v>1.9443496011072807E-2</v>
      </c>
      <c r="GI84" s="4">
        <f>'83'!GI1</f>
        <v>0.11144119411668454</v>
      </c>
      <c r="GJ84" s="4">
        <f>'83'!GJ1</f>
        <v>9.6326092206327069E-2</v>
      </c>
      <c r="GK84" s="4">
        <f>'83'!GK1</f>
        <v>0.12133432452834521</v>
      </c>
      <c r="GL84" s="4">
        <f>'83'!GL1</f>
        <v>0.11650626739680171</v>
      </c>
      <c r="GM84" s="4">
        <f>'83'!GM1</f>
        <v>4.7621145536183039E-2</v>
      </c>
      <c r="GN84" s="4">
        <f>'83'!GN1</f>
        <v>4.3633983600894496E-4</v>
      </c>
      <c r="GO84" s="4">
        <f>'83'!GO1</f>
        <v>4.3252127464019638E-4</v>
      </c>
      <c r="GP84" s="4">
        <f>'83'!GP1</f>
        <v>3.4443069910821154E-4</v>
      </c>
      <c r="GQ84" s="4">
        <f>'83'!GQ1</f>
        <v>4.3662561173067474E-4</v>
      </c>
      <c r="GR84" s="4">
        <f>'83'!GR1</f>
        <v>4.4056259843820559E-4</v>
      </c>
      <c r="GS84" s="4">
        <f>'83'!GS1</f>
        <v>1.5268585349890007</v>
      </c>
      <c r="GT84" s="4">
        <f>'83'!GT1</f>
        <v>1.4115692232278343</v>
      </c>
      <c r="GU84" s="4">
        <f>'83'!GU1</f>
        <v>1.4425561350283151</v>
      </c>
      <c r="GV84" s="4">
        <f>'83'!GV1</f>
        <v>1.2656321065366494</v>
      </c>
      <c r="GW84" s="4">
        <f>'83'!GW1</f>
        <v>1.1199027825199446</v>
      </c>
      <c r="GX84" s="4">
        <f>'83'!GX1</f>
        <v>2.070823773248732</v>
      </c>
      <c r="GY84" s="4">
        <f>'83'!GY1</f>
        <v>1.8937744798030587</v>
      </c>
      <c r="GZ84" s="4">
        <f>'83'!GZ1</f>
        <v>2.0224916346393957</v>
      </c>
      <c r="HA84" s="4">
        <f>'83'!HA1</f>
        <v>1.8403765131806358</v>
      </c>
      <c r="HB84" s="4">
        <f>'83'!HB1</f>
        <v>1.4419414418879575</v>
      </c>
      <c r="HC84" s="4">
        <f>'83'!HC1</f>
        <v>0.57521589731469192</v>
      </c>
      <c r="HD84" s="4">
        <f>'83'!HD1</f>
        <v>0.64320959620534668</v>
      </c>
      <c r="HE84" s="4">
        <f>'83'!HE1</f>
        <v>0.74773321546149407</v>
      </c>
      <c r="HF84" s="4">
        <f>'83'!HF1</f>
        <v>0.79031418851310786</v>
      </c>
      <c r="HG84" s="4">
        <f>'83'!HG1</f>
        <v>0.87024697204997448</v>
      </c>
      <c r="HH84" s="4">
        <f>'83'!HH1</f>
        <v>0.11144119411668454</v>
      </c>
      <c r="HI84" s="4">
        <f>'83'!HI1</f>
        <v>9.6326092206327069E-2</v>
      </c>
      <c r="HJ84" s="4">
        <f>'83'!HJ1</f>
        <v>0.12133432452834521</v>
      </c>
      <c r="HK84" s="4">
        <f>'83'!HK1</f>
        <v>0.11650626739680171</v>
      </c>
      <c r="HL84" s="4">
        <f>'83'!HL1</f>
        <v>4.7621145536183039E-2</v>
      </c>
      <c r="HM84" s="4">
        <f>'83'!HM1</f>
        <v>1.5248550079086596</v>
      </c>
      <c r="HN84" s="4">
        <f>'83'!HN1</f>
        <v>1.3441571782312043</v>
      </c>
      <c r="HO84" s="4">
        <f>'83'!HO1</f>
        <v>1.516419298452071</v>
      </c>
      <c r="HP84" s="4">
        <f>'83'!HP1</f>
        <v>1.2243819018683937</v>
      </c>
      <c r="HQ84" s="4">
        <f>'83'!HQ1</f>
        <v>1.1186802213092786</v>
      </c>
      <c r="HR84" s="4">
        <f>'83'!HR1</f>
        <v>1.3658775597870956</v>
      </c>
      <c r="HS84" s="4">
        <f>'83'!HS1</f>
        <v>1.3757015076582642</v>
      </c>
      <c r="HT84" s="4">
        <f>'83'!HT1</f>
        <v>1.3363881970110878</v>
      </c>
      <c r="HU84" s="4">
        <f>'83'!HU1</f>
        <v>1.462583789887167</v>
      </c>
      <c r="HV84" s="4">
        <f>'83'!HV1</f>
        <v>1.5266516744666627</v>
      </c>
      <c r="HW84" s="4">
        <f>'83'!HW1</f>
        <v>1.2537853326421204</v>
      </c>
      <c r="HX84" s="4">
        <f>'83'!HX1</f>
        <v>1.0967397818681259</v>
      </c>
      <c r="HY84" s="4">
        <f>'83'!HY1</f>
        <v>1.2915939069158897</v>
      </c>
      <c r="HZ84" s="4">
        <f>'83'!HZ1</f>
        <v>1.1302142712478565</v>
      </c>
      <c r="IA84" s="4">
        <f>'83'!IA1</f>
        <v>0.76396226157887837</v>
      </c>
      <c r="IB84" s="4">
        <f>'83'!IB1</f>
        <v>1.7384776823247552</v>
      </c>
      <c r="IC84" s="4">
        <f>'83'!IC1</f>
        <v>1.5547031728064375</v>
      </c>
      <c r="ID84" s="4">
        <f>'83'!ID1</f>
        <v>1.3373753891390383</v>
      </c>
      <c r="IE84" s="4">
        <f>'83'!IE1</f>
        <v>1.2653195583915731</v>
      </c>
      <c r="IF84" s="4">
        <f>'83'!IF1</f>
        <v>1.1490990857967323</v>
      </c>
      <c r="IG84" s="4">
        <f>'83'!IG1</f>
        <v>5.0624380574826562</v>
      </c>
      <c r="IH84" s="4">
        <f>'83'!IH1</f>
        <v>3.0736055204140311</v>
      </c>
      <c r="II84" s="4">
        <f>'83'!II1</f>
        <v>5.8027453671928617</v>
      </c>
      <c r="IJ84" s="4">
        <f>'83'!IJ1</f>
        <v>7.6934166266218167</v>
      </c>
      <c r="IK84" s="4">
        <f>'83'!IK1</f>
        <v>2.6315682694258471</v>
      </c>
      <c r="IL84" s="4">
        <f>'83'!IL1</f>
        <v>0.11144119411668454</v>
      </c>
      <c r="IM84" s="4">
        <f>'83'!IM1</f>
        <v>9.6326092206327069E-2</v>
      </c>
      <c r="IN84" s="4">
        <f>'83'!IN1</f>
        <v>0.12133432452834521</v>
      </c>
      <c r="IO84" s="4">
        <f>'83'!IO1</f>
        <v>0.11650626739680171</v>
      </c>
      <c r="IP84" s="4">
        <f>'83'!IP1</f>
        <v>4.7621145536183039E-2</v>
      </c>
      <c r="IQ84" s="4">
        <f>'83'!IQ1</f>
        <v>1.5248550079086596</v>
      </c>
      <c r="IR84" s="4">
        <f>'83'!IR1</f>
        <v>1.3441571782312043</v>
      </c>
      <c r="IS84" s="4">
        <f>'83'!IS1</f>
        <v>1.516419298452071</v>
      </c>
      <c r="IT84" s="4">
        <f>'83'!IT1</f>
        <v>1.2243819018683937</v>
      </c>
      <c r="IU84" s="4">
        <f>'83'!IU1</f>
        <v>1.1186802213092786</v>
      </c>
      <c r="IV84" s="4">
        <f>'83'!IV1</f>
        <v>1.3658775597870956</v>
      </c>
      <c r="IW84" s="4">
        <f>'83'!IW1</f>
        <v>1.3757015076582642</v>
      </c>
      <c r="IX84" s="4">
        <f>'83'!IX1</f>
        <v>1.3363881970110878</v>
      </c>
      <c r="IY84" s="4">
        <f>'83'!IY1</f>
        <v>1.462583789887167</v>
      </c>
      <c r="IZ84" s="4">
        <f>'83'!IZ1</f>
        <v>1.5266516744666627</v>
      </c>
      <c r="JA84" s="4">
        <f>'83'!JA1</f>
        <v>1.3084976339805849</v>
      </c>
      <c r="JB84" s="4">
        <f>'83'!JB1</f>
        <v>1.1087400578479969</v>
      </c>
      <c r="JC84" s="4">
        <f>'83'!JC1</f>
        <v>1.3203221578328355</v>
      </c>
      <c r="JD84" s="4">
        <f>'83'!JD1</f>
        <v>1.3176855163334475</v>
      </c>
      <c r="JE84" s="4">
        <f>'83'!JE1</f>
        <v>0.81364199960939476</v>
      </c>
      <c r="JF84" s="4">
        <f>'83'!JF1</f>
        <v>0.41618820791593186</v>
      </c>
      <c r="JG84" s="4">
        <f>'83'!JG1</f>
        <v>0.34575750694737295</v>
      </c>
      <c r="JH84" s="4">
        <f>'83'!JH1</f>
        <v>0.23912388311170174</v>
      </c>
      <c r="JI84" s="4">
        <f>'83'!JI1</f>
        <v>0.20094238361198538</v>
      </c>
      <c r="JJ84" s="4">
        <f>'83'!JJ1</f>
        <v>0.12589810521369121</v>
      </c>
      <c r="JK84" s="4">
        <f>'83'!JK1</f>
        <v>-3.0514600188919463</v>
      </c>
      <c r="JL84" s="4">
        <f>'83'!JL1</f>
        <v>5.7634560430324422</v>
      </c>
      <c r="JM84" s="4">
        <f>'83'!JM1</f>
        <v>9.6544073178107048</v>
      </c>
      <c r="JN84" s="4">
        <f>'83'!JN1</f>
        <v>5.6243752104213609</v>
      </c>
      <c r="JO84" s="4">
        <f>'83'!JO1</f>
        <v>7.3234548825710757</v>
      </c>
      <c r="JP84" s="4">
        <f>'83'!JP1</f>
        <v>0.11144119411668454</v>
      </c>
      <c r="JQ84" s="4">
        <f>'83'!JQ1</f>
        <v>9.6326092206327069E-2</v>
      </c>
      <c r="JR84" s="4">
        <f>'83'!JR1</f>
        <v>0.12133432452834521</v>
      </c>
      <c r="JS84" s="4">
        <f>'83'!JS1</f>
        <v>0.11650626739680171</v>
      </c>
      <c r="JT84" s="4">
        <f>'83'!JT1</f>
        <v>4.7621145536183039E-2</v>
      </c>
      <c r="JU84" s="4">
        <f>'83'!JU1</f>
        <v>-0.1135569743635185</v>
      </c>
      <c r="JV84" s="4">
        <f>'83'!JV1</f>
        <v>7.2953583910724137E-2</v>
      </c>
      <c r="JW84" s="4">
        <f>'83'!JW1</f>
        <v>4.954130845531713E-2</v>
      </c>
      <c r="JX84" s="4">
        <f>'83'!JX1</f>
        <v>0.10754541985689577</v>
      </c>
      <c r="JY84" s="4">
        <f>'83'!JY1</f>
        <v>0.10374987175541192</v>
      </c>
      <c r="JZ84" s="4">
        <f>'83'!JZ1</f>
        <v>4</v>
      </c>
      <c r="KA84" s="4">
        <f>'83'!KA1</f>
        <v>4</v>
      </c>
      <c r="KB84" s="4">
        <f>'83'!KB1</f>
        <v>3</v>
      </c>
      <c r="KC84" s="4">
        <f>'83'!KC1</f>
        <v>3</v>
      </c>
      <c r="KD84" s="4">
        <f>'83'!KD1</f>
        <v>2</v>
      </c>
      <c r="KE84" s="4">
        <f>'83'!KE1</f>
        <v>0</v>
      </c>
      <c r="KF84" s="4">
        <f>'83'!KF1</f>
        <v>2</v>
      </c>
      <c r="KG84" s="4">
        <f>'83'!KG1</f>
        <v>2</v>
      </c>
      <c r="KH84" s="4">
        <f>'83'!KH1</f>
        <v>2</v>
      </c>
      <c r="KI84" s="4">
        <f>'83'!KI1</f>
        <v>2</v>
      </c>
      <c r="KJ84" s="4">
        <f>'83'!KJ1</f>
        <v>2</v>
      </c>
      <c r="KK84" s="4">
        <f>'83'!KK1</f>
        <v>2</v>
      </c>
      <c r="KL84" s="4">
        <f>'83'!KL1</f>
        <v>3</v>
      </c>
      <c r="KM84" s="4">
        <f>'83'!KM1</f>
        <v>2</v>
      </c>
      <c r="KN84" s="4">
        <f>'83'!KN1</f>
        <v>1</v>
      </c>
      <c r="KO84" s="4">
        <f>'83'!KO1</f>
        <v>0</v>
      </c>
      <c r="KP84" s="4">
        <f>'83'!KP1</f>
        <v>2</v>
      </c>
      <c r="KQ84" s="4">
        <f>'83'!KQ1</f>
        <v>1</v>
      </c>
      <c r="KR84" s="4">
        <f>'83'!KR1</f>
        <v>4</v>
      </c>
      <c r="KS84" s="4">
        <f>'83'!KS1</f>
        <v>4</v>
      </c>
      <c r="KT84" s="4">
        <f>'83'!KT1</f>
        <v>2</v>
      </c>
      <c r="KU84" s="4">
        <f>'83'!KU1</f>
        <v>3</v>
      </c>
      <c r="KV84" s="4">
        <f>'83'!KV1</f>
        <v>2.5</v>
      </c>
      <c r="KW84" s="4">
        <f>'83'!KW1</f>
        <v>2.5</v>
      </c>
      <c r="KX84" s="4">
        <f>'83'!KX1</f>
        <v>2</v>
      </c>
      <c r="KY84" s="4">
        <f>'83'!KY1</f>
        <v>1</v>
      </c>
      <c r="KZ84" s="4">
        <f>'83'!KZ1</f>
        <v>2</v>
      </c>
      <c r="LA84" s="4">
        <f>'83'!LA1</f>
        <v>2</v>
      </c>
      <c r="LB84" s="4">
        <f>'83'!LB1</f>
        <v>3</v>
      </c>
      <c r="LC84" s="4">
        <f>'83'!LC1</f>
        <v>2.5</v>
      </c>
      <c r="LD84" s="4">
        <f>'83'!LD1</f>
        <v>1.5</v>
      </c>
      <c r="LE84" s="4">
        <f>'83'!LE1</f>
        <v>2.5</v>
      </c>
      <c r="LF84" s="4">
        <f>'83'!LF1</f>
        <v>2.25</v>
      </c>
      <c r="LG84" s="4">
        <f>'83'!LG1</f>
        <v>2.75</v>
      </c>
      <c r="LH84" s="4">
        <f>'83'!LH1</f>
        <v>2.25</v>
      </c>
      <c r="LI84" s="4">
        <f>'83'!LI1</f>
        <v>1.600430666834459</v>
      </c>
      <c r="LJ84" s="4">
        <f>'83'!LJ1</f>
        <v>1.350318829971425</v>
      </c>
      <c r="LK84" s="4">
        <f>'83'!LK1</f>
        <v>1.012554996475364</v>
      </c>
      <c r="LL84" s="4">
        <f>'83'!LL1</f>
        <v>0.60755343843166587</v>
      </c>
      <c r="LM84" s="4">
        <f>'83'!LM1</f>
        <v>0.35516244963905835</v>
      </c>
      <c r="LN84" s="4">
        <f>'83'!LN1</f>
        <v>0.39593347132411488</v>
      </c>
      <c r="LO84" s="4">
        <f>'83'!LO1</f>
        <v>0.37802491343129663</v>
      </c>
      <c r="LP84" s="4">
        <f>'83'!LP1</f>
        <v>0.40995071057197507</v>
      </c>
      <c r="LQ84" s="4">
        <f>'83'!LQ1</f>
        <v>0.37564487125879947</v>
      </c>
      <c r="LR84" s="4">
        <f>'83'!LR1</f>
        <v>0.50918876107564681</v>
      </c>
      <c r="LS84" s="4">
        <f>'83'!LS1</f>
        <v>0.7304310673963238</v>
      </c>
      <c r="LT84" s="4">
        <f>'83'!LT1</f>
        <v>0.62063378784110612</v>
      </c>
      <c r="LU84" s="4">
        <f>'83'!LU1</f>
        <v>0.69388578103966403</v>
      </c>
      <c r="LV84" s="4">
        <f>'83'!LV1</f>
        <v>0.57548892972146926</v>
      </c>
      <c r="LW84" s="4">
        <f>'83'!LW1</f>
        <v>0.53354700619357587</v>
      </c>
      <c r="LX84" s="4">
        <f>'83'!LX1</f>
        <v>1.3269496234426601</v>
      </c>
      <c r="LY84" s="4">
        <f>'83'!LY1</f>
        <v>1.0896505712617797</v>
      </c>
      <c r="LZ84" s="4">
        <f>'83'!LZ1</f>
        <v>2.6793100550947653</v>
      </c>
      <c r="MA84" s="4">
        <f>'83'!MA1</f>
        <v>2.9771484445732082</v>
      </c>
      <c r="MB84" s="4">
        <f>'83'!MB1</f>
        <v>1.2355068237489792</v>
      </c>
      <c r="MC84" s="4">
        <f>'83'!MC1</f>
        <v>1.0124812002979169</v>
      </c>
      <c r="MD84" s="4">
        <f>'83'!MD1</f>
        <v>0.85680199648483679</v>
      </c>
      <c r="ME84" s="4">
        <f>'83'!ME1</f>
        <v>1.47961240764601</v>
      </c>
      <c r="MF84" s="4">
        <f>'83'!MF1</f>
        <v>1.5149097928738364</v>
      </c>
      <c r="MG84" s="4">
        <f>'83'!MG1</f>
        <v>0.78818008904326475</v>
      </c>
      <c r="MH84" s="4">
        <f>'83'!MH1</f>
        <v>1.600430666834459</v>
      </c>
      <c r="MI84" s="4">
        <f>'83'!MI1</f>
        <v>1.350318829971425</v>
      </c>
      <c r="MJ84" s="4">
        <f>'83'!MJ1</f>
        <v>1.012554996475364</v>
      </c>
      <c r="MK84" s="4">
        <f>'83'!MK1</f>
        <v>0.60755343843166587</v>
      </c>
      <c r="ML84" s="4">
        <f>'83'!ML1</f>
        <v>0.35516244963905835</v>
      </c>
      <c r="MM84" s="4">
        <f>'83'!MM1</f>
        <v>0.83237641583186373</v>
      </c>
      <c r="MN84" s="4">
        <f>'83'!MN1</f>
        <v>0.6915150138947459</v>
      </c>
      <c r="MO84" s="4">
        <f>'83'!MO1</f>
        <v>0.47824776622340348</v>
      </c>
      <c r="MP84" s="4">
        <f>'83'!MP1</f>
        <v>0.40188476722397076</v>
      </c>
      <c r="MQ84" s="4">
        <f>'83'!MQ1</f>
        <v>0.25179621042738243</v>
      </c>
      <c r="MR84" s="4">
        <f>'83'!MR1</f>
        <v>0.72353391110858256</v>
      </c>
      <c r="MS84" s="4">
        <f>'83'!MS1</f>
        <v>0.53755029307272462</v>
      </c>
      <c r="MT84" s="4">
        <f>'83'!MT1</f>
        <v>0.31979839622895001</v>
      </c>
      <c r="MU84" s="4">
        <f>'83'!MU1</f>
        <v>0.2542563280940674</v>
      </c>
      <c r="MV84" s="4">
        <f>'83'!MV1</f>
        <v>0.14466939760459338</v>
      </c>
      <c r="MW84" s="4">
        <f>'83'!MW1</f>
        <v>0.36917986133018316</v>
      </c>
      <c r="MX84" s="4">
        <f>'83'!MX1</f>
        <v>0.36984016956156607</v>
      </c>
      <c r="MY84" s="4">
        <f>'83'!MY1</f>
        <v>0.3499126225293267</v>
      </c>
      <c r="MZ84" s="4">
        <f>'83'!MZ1</f>
        <v>0.43707508687112856</v>
      </c>
      <c r="NA84" s="4">
        <f>'83'!NA1</f>
        <v>0.47299927933247082</v>
      </c>
      <c r="NB84" s="4">
        <f>'83'!NB1</f>
        <v>0.24286458609300765</v>
      </c>
      <c r="NC84" s="4">
        <f>'83'!NC1</f>
        <v>0.22197126981650606</v>
      </c>
      <c r="ND84" s="4">
        <f>'83'!ND1</f>
        <v>0.26105372790996517</v>
      </c>
      <c r="NE84" s="4">
        <f>'83'!NE1</f>
        <v>0.22502927136809872</v>
      </c>
      <c r="NF84" s="4">
        <f>'83'!NF1</f>
        <v>0.37387222302291584</v>
      </c>
      <c r="NG84" s="4">
        <f>'83'!NG1</f>
        <v>0.12877633619040588</v>
      </c>
      <c r="NH84" s="4">
        <f>'83'!NH1</f>
        <v>9.3578788807870211E-2</v>
      </c>
      <c r="NI84" s="4">
        <f>'83'!NI1</f>
        <v>5.1161015587337294E-2</v>
      </c>
      <c r="NJ84" s="4">
        <f>'83'!NJ1</f>
        <v>5.0890180580625156E-4</v>
      </c>
      <c r="NK84" s="4">
        <f>'83'!NK1</f>
        <v>8.6827413150879999E-4</v>
      </c>
      <c r="NL84" s="4">
        <f>'83'!NL1</f>
        <v>0.39593347132411483</v>
      </c>
      <c r="NM84" s="4">
        <f>'83'!NM1</f>
        <v>0.37802491343129663</v>
      </c>
      <c r="NN84" s="4">
        <f>'83'!NN1</f>
        <v>0.40995071057197507</v>
      </c>
      <c r="NO84" s="4">
        <f>'83'!NO1</f>
        <v>0.37564487125879947</v>
      </c>
      <c r="NP84" s="4">
        <f>'83'!NP1</f>
        <v>0.50918876107564681</v>
      </c>
      <c r="NQ84" s="4">
        <f>'83'!NQ1</f>
        <v>0.54635102391483825</v>
      </c>
      <c r="NR84" s="4">
        <f>'83'!NR1</f>
        <v>0.55028060306330562</v>
      </c>
      <c r="NS84" s="4">
        <f>'83'!NS1</f>
        <v>0.5345552788044351</v>
      </c>
      <c r="NT84" s="4">
        <f>'83'!NT1</f>
        <v>0.58503351595486675</v>
      </c>
      <c r="NU84" s="4">
        <f>'83'!NU1</f>
        <v>0.61066066978666511</v>
      </c>
      <c r="NV84" s="4">
        <f>'83'!NV1</f>
        <v>0.66004265221896985</v>
      </c>
      <c r="NW84" s="4">
        <f>'83'!NW1</f>
        <v>0.67655496804749082</v>
      </c>
      <c r="NX84" s="4">
        <f>'83'!NX1</f>
        <v>0.64025852394223903</v>
      </c>
      <c r="NY84" s="4">
        <f>'83'!NY1</f>
        <v>0.70486928520748815</v>
      </c>
      <c r="NZ84" s="4">
        <f>'83'!NZ1</f>
        <v>0.74154450232947478</v>
      </c>
      <c r="OA84" s="4">
        <f>'83'!OA1</f>
        <v>0.76342926749450035</v>
      </c>
      <c r="OB84" s="4">
        <f>'83'!OB1</f>
        <v>0.70578461161391715</v>
      </c>
      <c r="OC84" s="4">
        <f>'83'!OC1</f>
        <v>0.72127806751415757</v>
      </c>
      <c r="OD84" s="4">
        <f>'83'!OD1</f>
        <v>0.63281605326832469</v>
      </c>
      <c r="OE84" s="4">
        <f>'83'!OE1</f>
        <v>0.55995139125997229</v>
      </c>
      <c r="OF84" s="4">
        <f>'83'!OF1</f>
        <v>0.91716830627828549</v>
      </c>
      <c r="OG84" s="4">
        <f>'83'!OG1</f>
        <v>1.0206352681177551</v>
      </c>
      <c r="OH84" s="4">
        <f>'83'!OH1</f>
        <v>1.5081681890746721</v>
      </c>
      <c r="OI84" s="4">
        <f>'83'!OI1</f>
        <v>1.5746206496939847</v>
      </c>
      <c r="OJ84" s="4">
        <f>'83'!OJ1</f>
        <v>2.2238277149189316</v>
      </c>
      <c r="OK84" s="4">
        <f>'83'!OK1</f>
        <v>0.85674753339414011</v>
      </c>
      <c r="OL84" s="4">
        <f>'83'!OL1</f>
        <v>0.18943390445062941</v>
      </c>
      <c r="OM84" s="4">
        <f>'83'!OM1</f>
        <v>0.64917586571903829</v>
      </c>
      <c r="ON84" s="4">
        <f>'83'!ON1</f>
        <v>0.57769089236430538</v>
      </c>
      <c r="OO84" s="4">
        <f>'83'!OO1</f>
        <v>0.96955789114798807</v>
      </c>
      <c r="OP84" s="4">
        <f>'83'!OP1</f>
        <v>2.1108751487119046</v>
      </c>
      <c r="OQ84" s="4">
        <f>'83'!OQ1</f>
        <v>7.0448050897719305</v>
      </c>
      <c r="OR84" s="4">
        <f>'83'!OR1</f>
        <v>3.4207461350791375</v>
      </c>
      <c r="OS84" s="4">
        <f>'83'!OS1</f>
        <v>4.0910900549406799</v>
      </c>
      <c r="OT84" s="4">
        <f>'83'!OT1</f>
        <v>0.71627579864210555</v>
      </c>
      <c r="OU84" s="4">
        <f>'83'!OU1</f>
        <v>6.2862534728896193</v>
      </c>
      <c r="OV84" s="4">
        <f>'83'!OV1</f>
        <v>1.5467433908764907</v>
      </c>
      <c r="OW84" s="4">
        <f>'83'!OW1</f>
        <v>7.8325311183397153</v>
      </c>
      <c r="OX84" s="4">
        <f>'83'!OX1</f>
        <v>7.2771520660558435</v>
      </c>
      <c r="OY84" s="4">
        <f>'83'!OY1</f>
        <v>17.249037676425989</v>
      </c>
      <c r="OZ84" s="4">
        <f>'83'!OZ1</f>
        <v>1.3806519644383033</v>
      </c>
      <c r="PA84" s="4">
        <f>'83'!PA1</f>
        <v>0.9418871624081343</v>
      </c>
      <c r="PB84" s="4">
        <f>'83'!PB1</f>
        <v>1.6017175610862195</v>
      </c>
      <c r="PC84" s="4">
        <f>'83'!PC1</f>
        <v>1.495588262048138</v>
      </c>
      <c r="PD84" s="4">
        <f>'83'!PD1</f>
        <v>0.38886992022145611</v>
      </c>
      <c r="PE84" s="4">
        <f>'83'!PE1</f>
        <v>1.8901878987153991</v>
      </c>
      <c r="PF84" s="4">
        <f>'83'!PF1</f>
        <v>1.5176214715678276</v>
      </c>
      <c r="PG84" s="4">
        <f>'83'!PG1</f>
        <v>2.3083302826674608</v>
      </c>
      <c r="PH84" s="4">
        <f>'83'!PH1</f>
        <v>2.5988132608771246</v>
      </c>
      <c r="PI84" s="4">
        <f>'83'!PI1</f>
        <v>0.72883910078650216</v>
      </c>
      <c r="PJ84" s="4">
        <f>'83'!PJ1</f>
        <v>1.6206164105066276</v>
      </c>
      <c r="PK84" s="4">
        <f>'83'!PK1</f>
        <v>1.8783760399334444</v>
      </c>
      <c r="PL84" s="4">
        <f>'83'!PL1</f>
        <v>1.4027189322053275</v>
      </c>
      <c r="PM84" s="4">
        <f>'83'!PM1</f>
        <v>1.3047444181204682</v>
      </c>
      <c r="PN84" s="4">
        <f>'83'!PN1</f>
        <v>3.2166749564784878</v>
      </c>
      <c r="PO84" s="12">
        <f>'83'!PO1</f>
        <v>0.80166867058936631</v>
      </c>
      <c r="PP84" s="4">
        <f>'83'!PP1</f>
        <v>0.67764081087212824</v>
      </c>
      <c r="PQ84" s="4">
        <f>'83'!PQ1</f>
        <v>0.52788231910747696</v>
      </c>
      <c r="PR84" s="4">
        <f>'83'!PR1</f>
        <v>0.3940545145412423</v>
      </c>
      <c r="PS84" s="4">
        <f>'83'!PS1</f>
        <v>0.33250489038405645</v>
      </c>
      <c r="PT84" s="4">
        <f>'83'!PT1</f>
        <v>0.34775588447459965</v>
      </c>
      <c r="PU84" s="4">
        <f>'83'!PU1</f>
        <v>0.32932558910398912</v>
      </c>
      <c r="PV84" s="4">
        <f>'83'!PV1</f>
        <v>0.32779874025397476</v>
      </c>
      <c r="PW84" s="4">
        <f>'83'!PW1</f>
        <v>0.30516498726354058</v>
      </c>
      <c r="PX84" s="4">
        <f>'83'!PX1</f>
        <v>0.37754483132284522</v>
      </c>
      <c r="PY84" s="4">
        <f>'83'!PY1</f>
        <v>0.84578170238897543</v>
      </c>
      <c r="PZ84" s="4">
        <f>'83'!PZ1</f>
        <v>0.63861792806076723</v>
      </c>
      <c r="QA84" s="4">
        <f>'83'!QA1</f>
        <v>0.95954070743595599</v>
      </c>
      <c r="QB84" s="4">
        <f>'83'!QB1</f>
        <v>0.9283758651088716</v>
      </c>
      <c r="QC84" s="4">
        <f>'83'!QC1</f>
        <v>1.2511123324422975</v>
      </c>
      <c r="QD84" s="4">
        <f>'83'!QD1</f>
        <v>3.6035294012972763</v>
      </c>
      <c r="QE84" s="4">
        <f>'83'!QE1</f>
        <v>2.3907521551854627</v>
      </c>
      <c r="QF84" s="4">
        <f>'83'!QF1</f>
        <v>4.559776822088268</v>
      </c>
      <c r="QG84" s="4">
        <f>'83'!QG1</f>
        <v>4.4528269773694236</v>
      </c>
      <c r="QH84" s="4">
        <f>'83'!QH1</f>
        <v>7.5954072923438574</v>
      </c>
      <c r="QI84" s="4">
        <f>'83'!QI1</f>
        <v>1.8214824656627073</v>
      </c>
      <c r="QJ84" s="4">
        <f>'83'!QJ1</f>
        <v>1.2720802235123578</v>
      </c>
      <c r="QK84" s="4">
        <f>'83'!QK1</f>
        <v>2.1771153680923456</v>
      </c>
      <c r="QL84" s="4">
        <f>'83'!QL1</f>
        <v>2.1001066441743865</v>
      </c>
      <c r="QM84" s="4">
        <f>'83'!QM1</f>
        <v>3.4502781583517561</v>
      </c>
    </row>
    <row r="85" spans="1:455" x14ac:dyDescent="0.25">
      <c r="A85" s="14" t="s">
        <v>594</v>
      </c>
      <c r="B85" s="14"/>
      <c r="C85" s="14"/>
      <c r="D85" s="14"/>
      <c r="E85" s="14"/>
      <c r="F85" s="14"/>
      <c r="N85">
        <f>IFERROR('84'!N1,0)</f>
        <v>1416</v>
      </c>
      <c r="O85" s="4">
        <f>'84'!O1</f>
        <v>19090</v>
      </c>
      <c r="P85" s="4">
        <f>'84'!P1</f>
        <v>46924</v>
      </c>
      <c r="Q85" s="4">
        <f>'84'!Q1</f>
        <v>33778</v>
      </c>
      <c r="R85" s="4">
        <f>'84'!R1</f>
        <v>8779</v>
      </c>
      <c r="S85" s="4">
        <f>'84'!S1</f>
        <v>2437</v>
      </c>
      <c r="T85" s="4">
        <f>'84'!T1</f>
        <v>25949</v>
      </c>
      <c r="U85" s="4">
        <f>'84'!U1</f>
        <v>59614</v>
      </c>
      <c r="V85" s="4">
        <f>'84'!V1</f>
        <v>43534</v>
      </c>
      <c r="W85" s="4">
        <f>'84'!W1</f>
        <v>12976</v>
      </c>
      <c r="X85" s="7">
        <f>'84'!X1</f>
        <v>-0.14311332261686471</v>
      </c>
      <c r="Y85" s="7">
        <f>'84'!Y1</f>
        <v>9.6242312613733463E-2</v>
      </c>
      <c r="Z85" s="7">
        <f>'84'!Z1</f>
        <v>-6.2832136425382409E-4</v>
      </c>
      <c r="AA85" s="7">
        <f>'84'!AA1</f>
        <v>0.15181028683260964</v>
      </c>
      <c r="AB85" s="7">
        <f>'84'!AB1</f>
        <v>-0.16914335910444903</v>
      </c>
      <c r="AC85" s="7">
        <f>'84'!AC1</f>
        <v>0.1062185041454618</v>
      </c>
      <c r="AD85" s="7">
        <f>'84'!AD1</f>
        <v>-0.22722524682176365</v>
      </c>
      <c r="AE85" s="7">
        <f>'84'!AE1</f>
        <v>-1.9405056360100446E-2</v>
      </c>
      <c r="AF85" s="7">
        <f>'84'!AF1</f>
        <v>-8.0328269399370475E-2</v>
      </c>
      <c r="AG85" s="7">
        <f>'84'!AG1</f>
        <v>7.0629510517488114E-2</v>
      </c>
      <c r="AH85" s="7">
        <f>'84'!AH1</f>
        <v>2.5977966007861375</v>
      </c>
      <c r="AI85" s="7">
        <f>'84'!AI1</f>
        <v>-2.1494113903913457</v>
      </c>
      <c r="AJ85" s="4">
        <f>'84'!AJ1</f>
        <v>46784</v>
      </c>
      <c r="AK85" s="4">
        <f>'84'!AK1</f>
        <v>40509</v>
      </c>
      <c r="AL85" s="4">
        <f>'84'!AL1</f>
        <v>78254</v>
      </c>
      <c r="AM85" s="4">
        <f>'84'!AM1</f>
        <v>16968</v>
      </c>
      <c r="AN85" s="4">
        <f>'84'!AN1</f>
        <v>57269</v>
      </c>
      <c r="AO85" s="4">
        <f>'84'!AO1</f>
        <v>6.2373922611406563E-2</v>
      </c>
      <c r="AP85" s="4">
        <f>'84'!AP1</f>
        <v>3.3133332398749528E-2</v>
      </c>
      <c r="AQ85" s="4">
        <f>'84'!AQ1</f>
        <v>5.334514004711223E-2</v>
      </c>
      <c r="AR85" s="4">
        <f>'84'!AR1</f>
        <v>0.17419254612436935</v>
      </c>
      <c r="AS85" s="4">
        <f>'84'!AS1</f>
        <v>0.22823586695545595</v>
      </c>
      <c r="AT85" s="4">
        <f>'84'!AT1</f>
        <v>0.82503514884772911</v>
      </c>
      <c r="AU85" s="4">
        <f>'84'!AU1</f>
        <v>0.84173524175346615</v>
      </c>
      <c r="AV85" s="4">
        <f>'84'!AV1</f>
        <v>0.82608882546123563</v>
      </c>
      <c r="AW85" s="4">
        <f>'84'!AW1</f>
        <v>0.72364585953335603</v>
      </c>
      <c r="AX85" s="4">
        <f>'84'!AX1</f>
        <v>0.79491764468846016</v>
      </c>
      <c r="AY85" s="4">
        <f>'84'!AY1</f>
        <v>1.3544150009169265</v>
      </c>
      <c r="AZ85" s="4">
        <f>'84'!AZ1</f>
        <v>1.3938009056117084</v>
      </c>
      <c r="BA85" s="4">
        <f>'84'!BA1</f>
        <v>1.5975687339878608</v>
      </c>
      <c r="BB85" s="4">
        <f>'84'!BB1</f>
        <v>1.3779757061060232</v>
      </c>
      <c r="BC85" s="4">
        <f>'84'!BC1</f>
        <v>1.2960761597743413</v>
      </c>
      <c r="BD85" s="4">
        <f>'84'!BD1</f>
        <v>46383</v>
      </c>
      <c r="BE85" s="4">
        <f>'84'!BE1</f>
        <v>56182</v>
      </c>
      <c r="BF85" s="4">
        <f>'84'!BF1</f>
        <v>69508</v>
      </c>
      <c r="BG85" s="4">
        <f>'84'!BG1</f>
        <v>51094</v>
      </c>
      <c r="BH85" s="4">
        <f>'84'!BH1</f>
        <v>35268</v>
      </c>
      <c r="BI85" s="4">
        <f>'84'!BI1</f>
        <v>10.511631416682837</v>
      </c>
      <c r="BJ85" s="4">
        <f>'84'!BJ1</f>
        <v>11.479957993663451</v>
      </c>
      <c r="BK85" s="4">
        <f>'84'!BK1</f>
        <v>9.0140559360073667</v>
      </c>
      <c r="BL85" s="4">
        <f>'84'!BL1</f>
        <v>11.333757388343054</v>
      </c>
      <c r="BM85" s="4">
        <f>'84'!BM1</f>
        <v>12.356498809118747</v>
      </c>
      <c r="BN85" s="4">
        <f>'84'!BN1</f>
        <v>34.72343973369486</v>
      </c>
      <c r="BO85" s="4">
        <f>'84'!BO1</f>
        <v>31.794541426150484</v>
      </c>
      <c r="BP85" s="4">
        <f>'84'!BP1</f>
        <v>40.492315844411209</v>
      </c>
      <c r="BQ85" s="4">
        <f>'84'!BQ1</f>
        <v>32.204677362814223</v>
      </c>
      <c r="BR85" s="4">
        <f>'84'!BR1</f>
        <v>29.539111817875167</v>
      </c>
      <c r="BS85" s="4">
        <f>'84'!BS1</f>
        <v>6.6742081447963798E-3</v>
      </c>
      <c r="BT85" s="4">
        <f>'84'!BT1</f>
        <v>7.7102029936105071E-2</v>
      </c>
      <c r="BU85" s="4">
        <f>'84'!BU1</f>
        <v>0.20775977720416017</v>
      </c>
      <c r="BV85" s="4">
        <f>'84'!BV1</f>
        <v>0.14946083832229345</v>
      </c>
      <c r="BW85" s="4">
        <f>'84'!BW1</f>
        <v>4.4742421462499744E-2</v>
      </c>
      <c r="BX85" s="4">
        <f>'84'!BX1</f>
        <v>1.1486613876319759E-2</v>
      </c>
      <c r="BY85" s="4">
        <f>'84'!BY1</f>
        <v>0.10480463985395445</v>
      </c>
      <c r="BZ85" s="4">
        <f>'84'!BZ1</f>
        <v>0.26394577099669259</v>
      </c>
      <c r="CA85" s="4">
        <f>'84'!CA1</f>
        <v>0.19262917092553508</v>
      </c>
      <c r="CB85" s="4">
        <f>'84'!CB1</f>
        <v>6.6132550506594903E-2</v>
      </c>
      <c r="CC85" s="4">
        <f>'84'!CC1</f>
        <v>2.2129149215477904E-2</v>
      </c>
      <c r="CD85" s="4">
        <f>'84'!CD1</f>
        <v>0.27437227819538068</v>
      </c>
      <c r="CE85" s="4">
        <f>'84'!CE1</f>
        <v>0.72205210272823794</v>
      </c>
      <c r="CF85" s="4">
        <f>'84'!CF1</f>
        <v>1.8700105187399656</v>
      </c>
      <c r="CG85" s="4">
        <f>'84'!CG1</f>
        <v>-0.55863824371619475</v>
      </c>
      <c r="CH85" s="4">
        <f>'84'!CH1</f>
        <v>2.9042519807777898E-3</v>
      </c>
      <c r="CI85" s="4">
        <f>'84'!CI1</f>
        <v>2.9598413562244269E-2</v>
      </c>
      <c r="CJ85" s="4">
        <f>'84'!CJ1</f>
        <v>7.4892785719871874E-2</v>
      </c>
      <c r="CK85" s="4">
        <f>'84'!CK1</f>
        <v>5.8329750106633375E-2</v>
      </c>
      <c r="CL85" s="4">
        <f>'84'!CL1</f>
        <v>2.0145070205994185E-2</v>
      </c>
      <c r="CM85" s="4">
        <f>'84'!CM1</f>
        <v>0.99709574801922218</v>
      </c>
      <c r="CN85" s="4">
        <f>'84'!CN1</f>
        <v>0.97040158643775576</v>
      </c>
      <c r="CO85" s="4">
        <f>'84'!CO1</f>
        <v>0.9251072142801281</v>
      </c>
      <c r="CP85" s="4">
        <f>'84'!CP1</f>
        <v>0.94167024989336667</v>
      </c>
      <c r="CQ85" s="4">
        <f>'84'!CQ1</f>
        <v>0.97985492979400579</v>
      </c>
      <c r="CR85" s="4">
        <f>'84'!CR1</f>
        <v>2.8526129814036225E-3</v>
      </c>
      <c r="CS85" s="4">
        <f>'84'!CS1</f>
        <v>2.8845006066668379E-2</v>
      </c>
      <c r="CT85" s="4">
        <f>'84'!CT1</f>
        <v>7.858242161267795E-2</v>
      </c>
      <c r="CU85" s="4">
        <f>'84'!CU1</f>
        <v>5.7622561814006969E-2</v>
      </c>
      <c r="CV85" s="4">
        <f>'84'!CV1</f>
        <v>2.0475180927458758E-2</v>
      </c>
      <c r="CW85" s="4">
        <f>'84'!CW1</f>
        <v>2.2980816365007541</v>
      </c>
      <c r="CX85" s="4">
        <f>'84'!CX1</f>
        <v>2.6049379225667826</v>
      </c>
      <c r="CY85" s="4">
        <f>'84'!CY1</f>
        <v>2.7740959987956981</v>
      </c>
      <c r="CZ85" s="4">
        <f>'84'!CZ1</f>
        <v>2.562343196208833</v>
      </c>
      <c r="DA85" s="4">
        <f>'84'!DA1</f>
        <v>2.2210109473426702</v>
      </c>
      <c r="DB85" s="4">
        <f>'84'!DB1</f>
        <v>158.82812612165452</v>
      </c>
      <c r="DC85" s="4">
        <f>'84'!DC1</f>
        <v>140.1185021869336</v>
      </c>
      <c r="DD85" s="4">
        <f>'84'!DD1</f>
        <v>131.57439402185622</v>
      </c>
      <c r="DE85" s="4">
        <f>'84'!DE1</f>
        <v>142.4477410130084</v>
      </c>
      <c r="DF85" s="4">
        <f>'84'!DF1</f>
        <v>164.33957718069982</v>
      </c>
      <c r="DG85" s="4">
        <f>'84'!DG1</f>
        <v>7.0374417228388735</v>
      </c>
      <c r="DH85" s="4">
        <f>'84'!DH1</f>
        <v>8.1889132946509058</v>
      </c>
      <c r="DI85" s="4">
        <f>'84'!DI1</f>
        <v>6.9820586825946931</v>
      </c>
      <c r="DJ85" s="4">
        <f>'84'!DJ1</f>
        <v>6.5469808142361305</v>
      </c>
      <c r="DK85" s="4">
        <f>'84'!DK1</f>
        <v>7.3000150761344793</v>
      </c>
      <c r="DL85" s="4">
        <f>'84'!DL1</f>
        <v>51.865438375916042</v>
      </c>
      <c r="DM85" s="4">
        <f>'84'!DM1</f>
        <v>44.572458745951344</v>
      </c>
      <c r="DN85" s="4">
        <f>'84'!DN1</f>
        <v>52.276845067185491</v>
      </c>
      <c r="DO85" s="4">
        <f>'84'!DO1</f>
        <v>55.750888899250029</v>
      </c>
      <c r="DP85" s="4">
        <f>'84'!DP1</f>
        <v>49.99989673901819</v>
      </c>
      <c r="DQ85" s="4">
        <f>'84'!DQ1</f>
        <v>4.8848423520453661</v>
      </c>
      <c r="DR85" s="4">
        <f>'84'!DR1</f>
        <v>5.5909067267683774</v>
      </c>
      <c r="DS85" s="4">
        <f>'84'!DS1</f>
        <v>6.9706399359174043</v>
      </c>
      <c r="DT85" s="4">
        <f>'84'!DT1</f>
        <v>7.7966313918733334</v>
      </c>
      <c r="DU85" s="4">
        <f>'84'!DU1</f>
        <v>6.4559420461615948</v>
      </c>
      <c r="DV85" s="4">
        <f>'84'!DV1</f>
        <v>74.720937482694467</v>
      </c>
      <c r="DW85" s="4">
        <f>'84'!DW1</f>
        <v>65.284580451402931</v>
      </c>
      <c r="DX85" s="4">
        <f>'84'!DX1</f>
        <v>52.362480827517082</v>
      </c>
      <c r="DY85" s="4">
        <f>'84'!DY1</f>
        <v>46.815089960575875</v>
      </c>
      <c r="DZ85" s="4">
        <f>'84'!DZ1</f>
        <v>56.537062661058449</v>
      </c>
      <c r="EA85" s="4">
        <f>'84'!EA1</f>
        <v>3.3357119400125885</v>
      </c>
      <c r="EB85" s="4">
        <f>'84'!EB1</f>
        <v>3.6695892125625855</v>
      </c>
      <c r="EC85" s="4">
        <f>'84'!EC1</f>
        <v>3.9028323688620068</v>
      </c>
      <c r="ED85" s="4">
        <f>'84'!ED1</f>
        <v>2.7875431426632202</v>
      </c>
      <c r="EE85" s="4">
        <f>'84'!EE1</f>
        <v>2.0570445405282936</v>
      </c>
      <c r="EF85" s="4">
        <f>'84'!EF1</f>
        <v>109.42191848814815</v>
      </c>
      <c r="EG85" s="4">
        <f>'84'!EG1</f>
        <v>99.466174238371877</v>
      </c>
      <c r="EH85" s="4">
        <f>'84'!EH1</f>
        <v>93.52182351260636</v>
      </c>
      <c r="EI85" s="4">
        <f>'84'!EI1</f>
        <v>130.9396774577913</v>
      </c>
      <c r="EJ85" s="4">
        <f>'84'!EJ1</f>
        <v>177.43903586368631</v>
      </c>
      <c r="EK85" s="4">
        <f>'84'!EK1</f>
        <v>0.6954703996983409</v>
      </c>
      <c r="EL85" s="4">
        <f>'84'!EL1</f>
        <v>0.71725889965023382</v>
      </c>
      <c r="EM85" s="4">
        <f>'84'!EM1</f>
        <v>0.71079045590794177</v>
      </c>
      <c r="EN85" s="4">
        <f>'84'!EN1</f>
        <v>0.91921203191164558</v>
      </c>
      <c r="EO85" s="4">
        <f>'84'!EO1</f>
        <v>1.0797097017511672</v>
      </c>
      <c r="EP85" s="4">
        <f>'84'!EP1</f>
        <v>0.30160256410256409</v>
      </c>
      <c r="EQ85" s="4">
        <f>'84'!EQ1</f>
        <v>0.28101246395308449</v>
      </c>
      <c r="ER85" s="4">
        <f>'84'!ER1</f>
        <v>0.28773515985778614</v>
      </c>
      <c r="ES85" s="4">
        <f>'84'!ES1</f>
        <v>7.9925132412090316E-2</v>
      </c>
      <c r="ET85" s="4">
        <f>'84'!ET1</f>
        <v>-8.0091941369539066E-2</v>
      </c>
      <c r="EU85" s="4">
        <f>'84'!EU1</f>
        <v>3.3156216790648245</v>
      </c>
      <c r="EV85" s="4">
        <f>'84'!EV1</f>
        <v>3.558561018727453</v>
      </c>
      <c r="EW85" s="4">
        <f>'84'!EW1</f>
        <v>3.4754181605551882</v>
      </c>
      <c r="EX85" s="4">
        <f>'84'!EX1</f>
        <v>12.511709018435475</v>
      </c>
      <c r="EY85" s="4">
        <f>'84'!EY1</f>
        <v>-12.485650652243081</v>
      </c>
      <c r="EZ85" s="4">
        <f>'84'!EZ1</f>
        <v>2.3059167343876976</v>
      </c>
      <c r="FA85" s="4">
        <f>'84'!FA1</f>
        <v>2.552409560630668</v>
      </c>
      <c r="FB85" s="4">
        <f>'84'!FB1</f>
        <v>2.4702940588117626</v>
      </c>
      <c r="FC85" s="4">
        <f>'84'!FC1</f>
        <v>11.500913469523335</v>
      </c>
      <c r="FD85" s="4">
        <f>'84'!FD1</f>
        <v>-13.480878141902641</v>
      </c>
      <c r="FE85" s="4">
        <f>'84'!FE1</f>
        <v>5.2397072130299899E-2</v>
      </c>
      <c r="FF85" s="4">
        <f>'84'!FF1</f>
        <v>4.3947103883048774E-2</v>
      </c>
      <c r="FG85" s="4">
        <f>'84'!FG1</f>
        <v>2.5491185958495262E-2</v>
      </c>
      <c r="FH85" s="4">
        <f>'84'!FH1</f>
        <v>3.4343232152814512E-2</v>
      </c>
      <c r="FI85" s="4">
        <f>'84'!FI1</f>
        <v>9.6370606942343964E-2</v>
      </c>
      <c r="FJ85" s="4">
        <f>'84'!FJ1</f>
        <v>0.17581717507844746</v>
      </c>
      <c r="FK85" s="4">
        <f>'84'!FK1</f>
        <v>0.15878235701535567</v>
      </c>
      <c r="FL85" s="4">
        <f>'84'!FL1</f>
        <v>0.10002055600889515</v>
      </c>
      <c r="FM85" s="4">
        <f>'84'!FM1</f>
        <v>9.2499795418333405E-2</v>
      </c>
      <c r="FN85" s="4">
        <f>'84'!FN1</f>
        <v>0.20182957914015445</v>
      </c>
      <c r="FO85" s="4">
        <f>'84'!FO1</f>
        <v>0.40541976620616366</v>
      </c>
      <c r="FP85" s="4">
        <f>'84'!FP1</f>
        <v>0.40527760610546587</v>
      </c>
      <c r="FQ85" s="4">
        <f>'84'!FQ1</f>
        <v>0.2470801852678228</v>
      </c>
      <c r="FR85" s="4">
        <f>'84'!FR1</f>
        <v>1.0638321430548636</v>
      </c>
      <c r="FS85" s="4">
        <f>'84'!FS1</f>
        <v>-2.7208399618199173</v>
      </c>
      <c r="FT85">
        <f>IFERROR('84'!FT1,0)</f>
        <v>1.7605700712589074</v>
      </c>
      <c r="FU85">
        <f>IFERROR('84'!FU1,0)</f>
        <v>1.7914866581956799</v>
      </c>
      <c r="FV85">
        <f>IFERROR('84'!FV1,0)</f>
        <v>1.0201397712833544</v>
      </c>
      <c r="FW85">
        <f>IFERROR('84'!FW1,0)</f>
        <v>-1.2135143669087465</v>
      </c>
      <c r="FX85">
        <f>IFERROR('84'!FX1,0)</f>
        <v>-1.7371414642073617</v>
      </c>
      <c r="FY85" s="4">
        <f>'84'!FY1</f>
        <v>0.21862273755656109</v>
      </c>
      <c r="FZ85" s="4">
        <f>'84'!FZ1</f>
        <v>0.22691179915506837</v>
      </c>
      <c r="GA85" s="4">
        <f>'84'!GA1</f>
        <v>0.30775225031767889</v>
      </c>
      <c r="GB85" s="4">
        <f>'84'!GB1</f>
        <v>0.22608064637454148</v>
      </c>
      <c r="GC85" s="4">
        <f>'84'!GC1</f>
        <v>0.17974435814323284</v>
      </c>
      <c r="GD85" s="4">
        <f>'84'!GD1</f>
        <v>6.6742081447963798E-3</v>
      </c>
      <c r="GE85" s="4">
        <f>'84'!GE1</f>
        <v>7.7102029936105071E-2</v>
      </c>
      <c r="GF85" s="4">
        <f>'84'!GF1</f>
        <v>0.20775977720416017</v>
      </c>
      <c r="GG85" s="4">
        <f>'84'!GG1</f>
        <v>0.14946083832229345</v>
      </c>
      <c r="GH85" s="4">
        <f>'84'!GH1</f>
        <v>4.4742421462499744E-2</v>
      </c>
      <c r="GI85" s="4">
        <f>'84'!GI1</f>
        <v>1.1486613876319759E-2</v>
      </c>
      <c r="GJ85" s="4">
        <f>'84'!GJ1</f>
        <v>0.10480463985395445</v>
      </c>
      <c r="GK85" s="4">
        <f>'84'!GK1</f>
        <v>0.26394577099669259</v>
      </c>
      <c r="GL85" s="4">
        <f>'84'!GL1</f>
        <v>0.19262917092553508</v>
      </c>
      <c r="GM85" s="4">
        <f>'84'!GM1</f>
        <v>6.6132550506594903E-2</v>
      </c>
      <c r="GN85" s="4">
        <f>'84'!GN1</f>
        <v>4.71342383107089E-4</v>
      </c>
      <c r="GO85" s="4">
        <f>'84'!GO1</f>
        <v>4.0388700857048234E-4</v>
      </c>
      <c r="GP85" s="4">
        <f>'84'!GP1</f>
        <v>4.4275802830994832E-4</v>
      </c>
      <c r="GQ85" s="4">
        <f>'84'!GQ1</f>
        <v>4.4247983398156628E-4</v>
      </c>
      <c r="GR85" s="4">
        <f>'84'!GR1</f>
        <v>5.0965282449595337E-4</v>
      </c>
      <c r="GS85" s="4">
        <f>'84'!GS1</f>
        <v>2.2980816365007541</v>
      </c>
      <c r="GT85" s="4">
        <f>'84'!GT1</f>
        <v>2.6049379225667826</v>
      </c>
      <c r="GU85" s="4">
        <f>'84'!GU1</f>
        <v>2.7740959987956981</v>
      </c>
      <c r="GV85" s="4">
        <f>'84'!GV1</f>
        <v>2.562343196208833</v>
      </c>
      <c r="GW85" s="4">
        <f>'84'!GW1</f>
        <v>2.2210109473426702</v>
      </c>
      <c r="GX85" s="4">
        <f>'84'!GX1</f>
        <v>2.4917779034690799</v>
      </c>
      <c r="GY85" s="4">
        <f>'84'!GY1</f>
        <v>3.1535268746415501</v>
      </c>
      <c r="GZ85" s="4">
        <f>'84'!GZ1</f>
        <v>3.9854441704264203</v>
      </c>
      <c r="HA85" s="4">
        <f>'84'!HA1</f>
        <v>3.4445963389218539</v>
      </c>
      <c r="HB85" s="4">
        <f>'84'!HB1</f>
        <v>2.5890303498256988</v>
      </c>
      <c r="HC85" s="4">
        <f>'84'!HC1</f>
        <v>0.6954703996983409</v>
      </c>
      <c r="HD85" s="4">
        <f>'84'!HD1</f>
        <v>0.71725889965023382</v>
      </c>
      <c r="HE85" s="4">
        <f>'84'!HE1</f>
        <v>0.71079045590794177</v>
      </c>
      <c r="HF85" s="4">
        <f>'84'!HF1</f>
        <v>0.91921203191164558</v>
      </c>
      <c r="HG85" s="4">
        <f>'84'!HG1</f>
        <v>1.0797097017511672</v>
      </c>
      <c r="HH85" s="4">
        <f>'84'!HH1</f>
        <v>1.1486613876319759E-2</v>
      </c>
      <c r="HI85" s="4">
        <f>'84'!HI1</f>
        <v>0.10480463985395445</v>
      </c>
      <c r="HJ85" s="4">
        <f>'84'!HJ1</f>
        <v>0.26394577099669259</v>
      </c>
      <c r="HK85" s="4">
        <f>'84'!HK1</f>
        <v>0.19262917092553508</v>
      </c>
      <c r="HL85" s="4">
        <f>'84'!HL1</f>
        <v>6.6132550506594903E-2</v>
      </c>
      <c r="HM85" s="4">
        <f>'84'!HM1</f>
        <v>2.4186133107088987</v>
      </c>
      <c r="HN85" s="4">
        <f>'84'!HN1</f>
        <v>2.746823428677593</v>
      </c>
      <c r="HO85" s="4">
        <f>'84'!HO1</f>
        <v>2.9306021066426986</v>
      </c>
      <c r="HP85" s="4">
        <f>'84'!HP1</f>
        <v>2.6057017951406864</v>
      </c>
      <c r="HQ85" s="4">
        <f>'84'!HQ1</f>
        <v>2.3210099280370211</v>
      </c>
      <c r="HR85" s="4">
        <f>'84'!HR1</f>
        <v>1.3544150009169265</v>
      </c>
      <c r="HS85" s="4">
        <f>'84'!HS1</f>
        <v>1.3938009056117084</v>
      </c>
      <c r="HT85" s="4">
        <f>'84'!HT1</f>
        <v>1.5975687339878608</v>
      </c>
      <c r="HU85" s="4">
        <f>'84'!HU1</f>
        <v>1.3779757061060232</v>
      </c>
      <c r="HV85" s="4">
        <f>'84'!HV1</f>
        <v>1.2960761597743413</v>
      </c>
      <c r="HW85" s="4">
        <f>'84'!HW1</f>
        <v>1.2243745159262724</v>
      </c>
      <c r="HX85" s="4">
        <f>'84'!HX1</f>
        <v>1.8092072995361776</v>
      </c>
      <c r="HY85" s="4">
        <f>'84'!HY1</f>
        <v>2.6285237173223961</v>
      </c>
      <c r="HZ85" s="4">
        <f>'84'!HZ1</f>
        <v>2.1392787931542343</v>
      </c>
      <c r="IA85" s="4">
        <f>'84'!IA1</f>
        <v>1.419916006319311</v>
      </c>
      <c r="IB85" s="4">
        <f>'84'!IB1</f>
        <v>1.4378757175485086</v>
      </c>
      <c r="IC85" s="4">
        <f>'84'!IC1</f>
        <v>1.3941967126342285</v>
      </c>
      <c r="ID85" s="4">
        <f>'84'!ID1</f>
        <v>1.4068843942517923</v>
      </c>
      <c r="IE85" s="4">
        <f>'84'!IE1</f>
        <v>1.0878882839689805</v>
      </c>
      <c r="IF85" s="4">
        <f>'84'!IF1</f>
        <v>0.92617487680078547</v>
      </c>
      <c r="IG85" s="4">
        <f>'84'!IG1</f>
        <v>3.1364221364221363</v>
      </c>
      <c r="IH85" s="4">
        <f>'84'!IH1</f>
        <v>25.923076923076923</v>
      </c>
      <c r="II85" s="4">
        <f>'84'!II1</f>
        <v>38.263157894736842</v>
      </c>
      <c r="IJ85" s="4">
        <f>'84'!IJ1</f>
        <v>25.251740139211137</v>
      </c>
      <c r="IK85" s="4">
        <f>'84'!IK1</f>
        <v>6.1294284364666982</v>
      </c>
      <c r="IL85" s="4">
        <f>'84'!IL1</f>
        <v>1.1486613876319759E-2</v>
      </c>
      <c r="IM85" s="4">
        <f>'84'!IM1</f>
        <v>0.10480463985395445</v>
      </c>
      <c r="IN85" s="4">
        <f>'84'!IN1</f>
        <v>0.26394577099669259</v>
      </c>
      <c r="IO85" s="4">
        <f>'84'!IO1</f>
        <v>0.19262917092553508</v>
      </c>
      <c r="IP85" s="4">
        <f>'84'!IP1</f>
        <v>6.6132550506594903E-2</v>
      </c>
      <c r="IQ85" s="4">
        <f>'84'!IQ1</f>
        <v>2.4186133107088987</v>
      </c>
      <c r="IR85" s="4">
        <f>'84'!IR1</f>
        <v>2.746823428677593</v>
      </c>
      <c r="IS85" s="4">
        <f>'84'!IS1</f>
        <v>2.9306021066426986</v>
      </c>
      <c r="IT85" s="4">
        <f>'84'!IT1</f>
        <v>2.6057017951406864</v>
      </c>
      <c r="IU85" s="4">
        <f>'84'!IU1</f>
        <v>2.3210099280370211</v>
      </c>
      <c r="IV85" s="4">
        <f>'84'!IV1</f>
        <v>1.3544150009169265</v>
      </c>
      <c r="IW85" s="4">
        <f>'84'!IW1</f>
        <v>1.3938009056117084</v>
      </c>
      <c r="IX85" s="4">
        <f>'84'!IX1</f>
        <v>1.5975687339878608</v>
      </c>
      <c r="IY85" s="4">
        <f>'84'!IY1</f>
        <v>1.3779757061060232</v>
      </c>
      <c r="IZ85" s="4">
        <f>'84'!IZ1</f>
        <v>1.2960761597743413</v>
      </c>
      <c r="JA85" s="4">
        <f>'84'!JA1</f>
        <v>0.98721440046475695</v>
      </c>
      <c r="JB85" s="4">
        <f>'84'!JB1</f>
        <v>2.3312778393203768</v>
      </c>
      <c r="JC85" s="4">
        <f>'84'!JC1</f>
        <v>3.5072963378031159</v>
      </c>
      <c r="JD85" s="4">
        <f>'84'!JD1</f>
        <v>2.5778166230415969</v>
      </c>
      <c r="JE85" s="4">
        <f>'84'!JE1</f>
        <v>1.2288784086960871</v>
      </c>
      <c r="JF85" s="4">
        <f>'84'!JF1</f>
        <v>0.30160256410256409</v>
      </c>
      <c r="JG85" s="4">
        <f>'84'!JG1</f>
        <v>0.28101246395308449</v>
      </c>
      <c r="JH85" s="4">
        <f>'84'!JH1</f>
        <v>0.28773515985778614</v>
      </c>
      <c r="JI85" s="4">
        <f>'84'!JI1</f>
        <v>7.9925132412090316E-2</v>
      </c>
      <c r="JJ85" s="4">
        <f>'84'!JJ1</f>
        <v>-8.0091941369539066E-2</v>
      </c>
      <c r="JK85" s="4">
        <f>'84'!JK1</f>
        <v>5.3730629866625552</v>
      </c>
      <c r="JL85" s="4">
        <f>'84'!JL1</f>
        <v>6.1302929285764947</v>
      </c>
      <c r="JM85" s="4">
        <f>'84'!JM1</f>
        <v>9.6115089991903844</v>
      </c>
      <c r="JN85" s="4">
        <f>'84'!JN1</f>
        <v>9.5854496253122399</v>
      </c>
      <c r="JO85" s="4">
        <f>'84'!JO1</f>
        <v>4.3188409186584966</v>
      </c>
      <c r="JP85" s="4">
        <f>'84'!JP1</f>
        <v>1.1486613876319759E-2</v>
      </c>
      <c r="JQ85" s="4">
        <f>'84'!JQ1</f>
        <v>0.10480463985395445</v>
      </c>
      <c r="JR85" s="4">
        <f>'84'!JR1</f>
        <v>0.26394577099669259</v>
      </c>
      <c r="JS85" s="4">
        <f>'84'!JS1</f>
        <v>0.19262917092553508</v>
      </c>
      <c r="JT85" s="4">
        <f>'84'!JT1</f>
        <v>6.6132550506594903E-2</v>
      </c>
      <c r="JU85" s="4">
        <f>'84'!JU1</f>
        <v>5.2328478092921273E-2</v>
      </c>
      <c r="JV85" s="4">
        <f>'84'!JV1</f>
        <v>4.3074516561187721E-2</v>
      </c>
      <c r="JW85" s="4">
        <f>'84'!JW1</f>
        <v>2.509070907778323E-2</v>
      </c>
      <c r="JX85" s="4">
        <f>'84'!JX1</f>
        <v>3.239931276228758E-2</v>
      </c>
      <c r="JY85" s="4">
        <f>'84'!JY1</f>
        <v>9.6932078628378673E-2</v>
      </c>
      <c r="JZ85" s="4">
        <f>'84'!JZ1</f>
        <v>4</v>
      </c>
      <c r="KA85" s="4">
        <f>'84'!KA1</f>
        <v>3</v>
      </c>
      <c r="KB85" s="4">
        <f>'84'!KB1</f>
        <v>3</v>
      </c>
      <c r="KC85" s="4">
        <f>'84'!KC1</f>
        <v>1</v>
      </c>
      <c r="KD85" s="4">
        <f>'84'!KD1</f>
        <v>0</v>
      </c>
      <c r="KE85" s="4">
        <f>'84'!KE1</f>
        <v>2</v>
      </c>
      <c r="KF85" s="4">
        <f>'84'!KF1</f>
        <v>2</v>
      </c>
      <c r="KG85" s="4">
        <f>'84'!KG1</f>
        <v>2</v>
      </c>
      <c r="KH85" s="4">
        <f>'84'!KH1</f>
        <v>2</v>
      </c>
      <c r="KI85" s="4">
        <f>'84'!KI1</f>
        <v>1</v>
      </c>
      <c r="KJ85" s="4">
        <f>'84'!KJ1</f>
        <v>1</v>
      </c>
      <c r="KK85" s="4">
        <f>'84'!KK1</f>
        <v>2</v>
      </c>
      <c r="KL85" s="4">
        <f>'84'!KL1</f>
        <v>4</v>
      </c>
      <c r="KM85" s="4">
        <f>'84'!KM1</f>
        <v>4</v>
      </c>
      <c r="KN85" s="4">
        <f>'84'!KN1</f>
        <v>1</v>
      </c>
      <c r="KO85" s="4">
        <f>'84'!KO1</f>
        <v>2</v>
      </c>
      <c r="KP85" s="4">
        <f>'84'!KP1</f>
        <v>1</v>
      </c>
      <c r="KQ85" s="4">
        <f>'84'!KQ1</f>
        <v>1</v>
      </c>
      <c r="KR85" s="4">
        <f>'84'!KR1</f>
        <v>1</v>
      </c>
      <c r="KS85" s="4">
        <f>'84'!KS1</f>
        <v>3</v>
      </c>
      <c r="KT85" s="4">
        <f>'84'!KT1</f>
        <v>3</v>
      </c>
      <c r="KU85" s="4">
        <f>'84'!KU1</f>
        <v>2.5</v>
      </c>
      <c r="KV85" s="4">
        <f>'84'!KV1</f>
        <v>2.5</v>
      </c>
      <c r="KW85" s="4">
        <f>'84'!KW1</f>
        <v>1.5</v>
      </c>
      <c r="KX85" s="4">
        <f>'84'!KX1</f>
        <v>0.5</v>
      </c>
      <c r="KY85" s="4">
        <f>'84'!KY1</f>
        <v>1.5</v>
      </c>
      <c r="KZ85" s="4">
        <f>'84'!KZ1</f>
        <v>1.5</v>
      </c>
      <c r="LA85" s="4">
        <f>'84'!LA1</f>
        <v>2.5</v>
      </c>
      <c r="LB85" s="4">
        <f>'84'!LB1</f>
        <v>2.5</v>
      </c>
      <c r="LC85" s="4">
        <f>'84'!LC1</f>
        <v>2</v>
      </c>
      <c r="LD85" s="4">
        <f>'84'!LD1</f>
        <v>2.25</v>
      </c>
      <c r="LE85" s="4">
        <f>'84'!LE1</f>
        <v>2</v>
      </c>
      <c r="LF85" s="4">
        <f>'84'!LF1</f>
        <v>2.5</v>
      </c>
      <c r="LG85" s="4">
        <f>'84'!LG1</f>
        <v>2</v>
      </c>
      <c r="LH85" s="4">
        <f>'84'!LH1</f>
        <v>1.25</v>
      </c>
      <c r="LI85" s="4">
        <f>'84'!LI1</f>
        <v>1.8332044119753617</v>
      </c>
      <c r="LJ85" s="4">
        <f>'84'!LJ1</f>
        <v>1.4273376277027858</v>
      </c>
      <c r="LK85" s="4">
        <f>'84'!LK1</f>
        <v>1.6234168519397467</v>
      </c>
      <c r="LL85" s="4">
        <f>'84'!LL1</f>
        <v>0.45467817856873161</v>
      </c>
      <c r="LM85" s="4">
        <f>'84'!LM1</f>
        <v>-0.37572323435183858</v>
      </c>
      <c r="LN85" s="4">
        <f>'84'!LN1</f>
        <v>0.38020052942291666</v>
      </c>
      <c r="LO85" s="4">
        <f>'84'!LO1</f>
        <v>0.38789642477118258</v>
      </c>
      <c r="LP85" s="4">
        <f>'84'!LP1</f>
        <v>0.38068609468259706</v>
      </c>
      <c r="LQ85" s="4">
        <f>'84'!LQ1</f>
        <v>0.33347735462366634</v>
      </c>
      <c r="LR85" s="4">
        <f>'84'!LR1</f>
        <v>0.36632149524813834</v>
      </c>
      <c r="LS85" s="4">
        <f>'84'!LS1</f>
        <v>1.166817496229261</v>
      </c>
      <c r="LT85" s="4">
        <f>'84'!LT1</f>
        <v>1.2957402037206072</v>
      </c>
      <c r="LU85" s="4">
        <f>'84'!LU1</f>
        <v>1.3944752653227486</v>
      </c>
      <c r="LV85" s="4">
        <f>'84'!LV1</f>
        <v>1.2378992827401891</v>
      </c>
      <c r="LW85" s="4">
        <f>'84'!LW1</f>
        <v>1.1306214706541904</v>
      </c>
      <c r="LX85" s="4">
        <f>'84'!LX1</f>
        <v>0.17703319372382323</v>
      </c>
      <c r="LY85" s="4">
        <f>'84'!LY1</f>
        <v>2.1949782255630454</v>
      </c>
      <c r="LZ85" s="4">
        <f>'84'!LZ1</f>
        <v>5.7764168218259035</v>
      </c>
      <c r="MA85" s="4">
        <f>'84'!MA1</f>
        <v>14.960084149919725</v>
      </c>
      <c r="MB85" s="4">
        <f>'84'!MB1</f>
        <v>-4.469105949729558</v>
      </c>
      <c r="MC85" s="4">
        <f>'84'!MC1</f>
        <v>0.6032662005408973</v>
      </c>
      <c r="MD85" s="4">
        <f>'84'!MD1</f>
        <v>1.3897410238355112</v>
      </c>
      <c r="ME85" s="4">
        <f>'84'!ME1</f>
        <v>2.9205114547551791</v>
      </c>
      <c r="MF85" s="4">
        <f>'84'!MF1</f>
        <v>6.5234654839975788</v>
      </c>
      <c r="MG85" s="4">
        <f>'84'!MG1</f>
        <v>-1.7084223971420605</v>
      </c>
      <c r="MH85" s="4">
        <f>'84'!MH1</f>
        <v>1.8332044119753617</v>
      </c>
      <c r="MI85" s="4">
        <f>'84'!MI1</f>
        <v>1.4273376277027858</v>
      </c>
      <c r="MJ85" s="4">
        <f>'84'!MJ1</f>
        <v>1.6234168519397467</v>
      </c>
      <c r="MK85" s="4">
        <f>'84'!MK1</f>
        <v>0.45467817856873161</v>
      </c>
      <c r="ML85" s="4">
        <f>'84'!ML1</f>
        <v>-0.37572323435183858</v>
      </c>
      <c r="MM85" s="4">
        <f>'84'!MM1</f>
        <v>0.60320512820512817</v>
      </c>
      <c r="MN85" s="4">
        <f>'84'!MN1</f>
        <v>0.56202492790616898</v>
      </c>
      <c r="MO85" s="4">
        <f>'84'!MO1</f>
        <v>0.57547031971557228</v>
      </c>
      <c r="MP85" s="4">
        <f>'84'!MP1</f>
        <v>0.15985026482418063</v>
      </c>
      <c r="MQ85" s="4">
        <f>'84'!MQ1</f>
        <v>-0.16018388273907813</v>
      </c>
      <c r="MR85" s="4">
        <f>'84'!MR1</f>
        <v>0.43366700327344443</v>
      </c>
      <c r="MS85" s="4">
        <f>'84'!MS1</f>
        <v>0.39178665345263503</v>
      </c>
      <c r="MT85" s="4">
        <f>'84'!MT1</f>
        <v>0.40481010608146406</v>
      </c>
      <c r="MU85" s="4">
        <f>'84'!MU1</f>
        <v>8.6949615145782491E-2</v>
      </c>
      <c r="MV85" s="4">
        <f>'84'!MV1</f>
        <v>-7.4179143930668587E-2</v>
      </c>
      <c r="MW85" s="4">
        <f>'84'!MW1</f>
        <v>0.32422519713918946</v>
      </c>
      <c r="MX85" s="4">
        <f>'84'!MX1</f>
        <v>0.34709601446735733</v>
      </c>
      <c r="MY85" s="4">
        <f>'84'!MY1</f>
        <v>0.38834402242129334</v>
      </c>
      <c r="MZ85" s="4">
        <f>'84'!MZ1</f>
        <v>0.33437245705662166</v>
      </c>
      <c r="NA85" s="4">
        <f>'84'!NA1</f>
        <v>0.32944139424772073</v>
      </c>
      <c r="NB85" s="4">
        <f>'84'!NB1</f>
        <v>0.20415409708289431</v>
      </c>
      <c r="NC85" s="4">
        <f>'84'!NC1</f>
        <v>0.20957411239911461</v>
      </c>
      <c r="ND85" s="4">
        <f>'84'!ND1</f>
        <v>0.16779180642692906</v>
      </c>
      <c r="NE85" s="4">
        <f>'84'!NE1</f>
        <v>0.17033837944172481</v>
      </c>
      <c r="NF85" s="4">
        <f>'84'!NF1</f>
        <v>0.21911988877163008</v>
      </c>
      <c r="NG85" s="4">
        <f>'84'!NG1</f>
        <v>0.12474784522281313</v>
      </c>
      <c r="NH85" s="4">
        <f>'84'!NH1</f>
        <v>6.6266664797499056E-2</v>
      </c>
      <c r="NI85" s="4">
        <f>'84'!NI1</f>
        <v>0.10669028009422446</v>
      </c>
      <c r="NJ85" s="4">
        <f>'84'!NJ1</f>
        <v>0.3483850922487387</v>
      </c>
      <c r="NK85" s="4">
        <f>'84'!NK1</f>
        <v>0.45647173391091189</v>
      </c>
      <c r="NL85" s="4">
        <f>'84'!NL1</f>
        <v>0.38020052942291666</v>
      </c>
      <c r="NM85" s="4">
        <f>'84'!NM1</f>
        <v>0.38789642477118258</v>
      </c>
      <c r="NN85" s="4">
        <f>'84'!NN1</f>
        <v>0.38068609468259706</v>
      </c>
      <c r="NO85" s="4">
        <f>'84'!NO1</f>
        <v>0.3334773546236664</v>
      </c>
      <c r="NP85" s="4">
        <f>'84'!NP1</f>
        <v>0.36632149524813834</v>
      </c>
      <c r="NQ85" s="4">
        <f>'84'!NQ1</f>
        <v>0.54176600036677058</v>
      </c>
      <c r="NR85" s="4">
        <f>'84'!NR1</f>
        <v>0.55752036224468338</v>
      </c>
      <c r="NS85" s="4">
        <f>'84'!NS1</f>
        <v>0.63902749359514432</v>
      </c>
      <c r="NT85" s="4">
        <f>'84'!NT1</f>
        <v>0.55119028244240931</v>
      </c>
      <c r="NU85" s="4">
        <f>'84'!NU1</f>
        <v>0.51843046390973657</v>
      </c>
      <c r="NV85" s="4">
        <f>'84'!NV1</f>
        <v>0.72801371606334842</v>
      </c>
      <c r="NW85" s="4">
        <f>'84'!NW1</f>
        <v>0.75561629118637774</v>
      </c>
      <c r="NX85" s="4">
        <f>'84'!NX1</f>
        <v>1.0248149935578708</v>
      </c>
      <c r="NY85" s="4">
        <f>'84'!NY1</f>
        <v>0.75284855242722315</v>
      </c>
      <c r="NZ85" s="4">
        <f>'84'!NZ1</f>
        <v>0.59854871261696541</v>
      </c>
      <c r="OA85" s="4">
        <f>'84'!OA1</f>
        <v>1.1490408182503771</v>
      </c>
      <c r="OB85" s="4">
        <f>'84'!OB1</f>
        <v>1.3024689612833913</v>
      </c>
      <c r="OC85" s="4">
        <f>'84'!OC1</f>
        <v>1.3870479993978491</v>
      </c>
      <c r="OD85" s="4">
        <f>'84'!OD1</f>
        <v>1.2811715981044165</v>
      </c>
      <c r="OE85" s="4">
        <f>'84'!OE1</f>
        <v>1.1105054736713351</v>
      </c>
      <c r="OF85" s="4">
        <f>'84'!OF1</f>
        <v>1.9048923235606676</v>
      </c>
      <c r="OG85" s="4">
        <f>'84'!OG1</f>
        <v>2.3174576368627564</v>
      </c>
      <c r="OH85" s="4">
        <f>'84'!OH1</f>
        <v>2.410285903334513</v>
      </c>
      <c r="OI85" s="4">
        <f>'84'!OI1</f>
        <v>8.0148231190832089</v>
      </c>
      <c r="OJ85" s="4">
        <f>'84'!OJ1</f>
        <v>-6.9326916958320073</v>
      </c>
      <c r="OK85" s="4">
        <f>'84'!OK1</f>
        <v>0.3838206911545427</v>
      </c>
      <c r="OL85" s="4">
        <f>'84'!OL1</f>
        <v>0.25123145835368321</v>
      </c>
      <c r="OM85" s="4">
        <f>'84'!OM1</f>
        <v>0.49958742253199667</v>
      </c>
      <c r="ON85" s="4">
        <f>'84'!ON1</f>
        <v>0.1172051867854053</v>
      </c>
      <c r="OO85" s="4">
        <f>'84'!OO1</f>
        <v>0.52565805929016107</v>
      </c>
      <c r="OP85" s="4">
        <f>'84'!OP1</f>
        <v>0.30266757865937072</v>
      </c>
      <c r="OQ85" s="4">
        <f>'84'!OQ1</f>
        <v>4.7125330173541684</v>
      </c>
      <c r="OR85" s="4">
        <f>'84'!OR1</f>
        <v>5.9963707925473457</v>
      </c>
      <c r="OS85" s="4">
        <f>'84'!OS1</f>
        <v>19.906883545497408</v>
      </c>
      <c r="OT85" s="4">
        <f>'84'!OT1</f>
        <v>1.5329410326703801</v>
      </c>
      <c r="OU85" s="4">
        <f>'84'!OU1</f>
        <v>5.8490967056323058</v>
      </c>
      <c r="OV85" s="4">
        <f>'84'!OV1</f>
        <v>4.6577460942552857</v>
      </c>
      <c r="OW85" s="4">
        <f>'84'!OW1</f>
        <v>9.6331881760967573</v>
      </c>
      <c r="OX85" s="4">
        <f>'84'!OX1</f>
        <v>7.515030725793058</v>
      </c>
      <c r="OY85" s="4">
        <f>'84'!OY1</f>
        <v>-29.153802099904549</v>
      </c>
      <c r="OZ85" s="4">
        <f>'84'!OZ1</f>
        <v>0.1334841628959276</v>
      </c>
      <c r="PA85" s="4">
        <f>'84'!PA1</f>
        <v>1.5420405987221015</v>
      </c>
      <c r="PB85" s="4">
        <f>'84'!PB1</f>
        <v>4.1551955440832034</v>
      </c>
      <c r="PC85" s="4">
        <f>'84'!PC1</f>
        <v>2.9892167664458693</v>
      </c>
      <c r="PD85" s="4">
        <f>'84'!PD1</f>
        <v>0.89484842924999486</v>
      </c>
      <c r="PE85" s="4">
        <f>'84'!PE1</f>
        <v>0.11440020682523268</v>
      </c>
      <c r="PF85" s="4">
        <f>'84'!PF1</f>
        <v>1.1900847054789716</v>
      </c>
      <c r="PG85" s="4">
        <f>'84'!PG1</f>
        <v>2.9797556453046812</v>
      </c>
      <c r="PH85" s="4">
        <f>'84'!PH1</f>
        <v>2.4147495746414833</v>
      </c>
      <c r="PI85" s="4">
        <f>'84'!PI1</f>
        <v>0.79146597908867367</v>
      </c>
      <c r="PJ85" s="4">
        <f>'84'!PJ1</f>
        <v>0.19389156626506024</v>
      </c>
      <c r="PK85" s="4">
        <f>'84'!PK1</f>
        <v>0.17144781144781149</v>
      </c>
      <c r="PL85" s="4">
        <f>'84'!PL1</f>
        <v>0.99520910844701671</v>
      </c>
      <c r="PM85" s="4">
        <f>'84'!PM1</f>
        <v>0.97737981344176039</v>
      </c>
      <c r="PN85" s="4">
        <f>'84'!PN1</f>
        <v>2.0041246891979005</v>
      </c>
      <c r="PO85" s="12">
        <f>'84'!PO1</f>
        <v>0.77654490667632481</v>
      </c>
      <c r="PP85" s="4">
        <f>'84'!PP1</f>
        <v>0.65353301086142324</v>
      </c>
      <c r="PQ85" s="4">
        <f>'84'!PQ1</f>
        <v>0.70729168070738313</v>
      </c>
      <c r="PR85" s="4">
        <f>'84'!PR1</f>
        <v>0.26160077900678536</v>
      </c>
      <c r="PS85" s="4">
        <f>'84'!PS1</f>
        <v>-3.1161189083206149E-2</v>
      </c>
      <c r="PT85" s="4">
        <f>'84'!PT1</f>
        <v>0.34230557364339298</v>
      </c>
      <c r="PU85" s="4">
        <f>'84'!PU1</f>
        <v>0.3315726086145438</v>
      </c>
      <c r="PV85" s="4">
        <f>'84'!PV1</f>
        <v>0.36761313366750364</v>
      </c>
      <c r="PW85" s="4">
        <f>'84'!PW1</f>
        <v>0.3915608384715667</v>
      </c>
      <c r="PX85" s="4">
        <f>'84'!PX1</f>
        <v>0.42802126699850662</v>
      </c>
      <c r="PY85" s="4">
        <f>'84'!PY1</f>
        <v>1.1459179443218623</v>
      </c>
      <c r="PZ85" s="4">
        <f>'84'!PZ1</f>
        <v>1.290386018833277</v>
      </c>
      <c r="QA85" s="4">
        <f>'84'!QA1</f>
        <v>1.4323071084214529</v>
      </c>
      <c r="QB85" s="4">
        <f>'84'!QB1</f>
        <v>3.1377333013243436</v>
      </c>
      <c r="QC85" s="4">
        <f>'84'!QC1</f>
        <v>-1.7655093876235037</v>
      </c>
      <c r="QD85" s="4">
        <f>'84'!QD1</f>
        <v>2.5181357827590287</v>
      </c>
      <c r="QE85" s="4">
        <f>'84'!QE1</f>
        <v>3.2624471370084507</v>
      </c>
      <c r="QF85" s="4">
        <f>'84'!QF1</f>
        <v>6.4115842462181476</v>
      </c>
      <c r="QG85" s="4">
        <f>'84'!QG1</f>
        <v>7.652330102679521</v>
      </c>
      <c r="QH85" s="4">
        <f>'84'!QH1</f>
        <v>-11.312431837467381</v>
      </c>
      <c r="QI85" s="4">
        <f>'84'!QI1</f>
        <v>1.3882424138369356</v>
      </c>
      <c r="QJ85" s="4">
        <f>'84'!QJ1</f>
        <v>1.6863315133380461</v>
      </c>
      <c r="QK85" s="4">
        <f>'84'!QK1</f>
        <v>3.0312720196330809</v>
      </c>
      <c r="QL85" s="4">
        <f>'84'!QL1</f>
        <v>3.624069060551816</v>
      </c>
      <c r="QM85" s="4">
        <f>'84'!QM1</f>
        <v>-4.7231588237610662</v>
      </c>
    </row>
    <row r="86" spans="1:455" x14ac:dyDescent="0.25">
      <c r="A86" s="13" t="s">
        <v>558</v>
      </c>
      <c r="B86" s="13"/>
      <c r="C86" s="13"/>
      <c r="D86" s="13"/>
      <c r="E86" s="13"/>
      <c r="F86" s="13"/>
      <c r="N86">
        <f>IFERROR('85'!N1,0)</f>
        <v>-3322</v>
      </c>
      <c r="O86" s="4">
        <f>'85'!O1</f>
        <v>2930</v>
      </c>
      <c r="P86" s="4">
        <f>'85'!P1</f>
        <v>7671</v>
      </c>
      <c r="Q86" s="4">
        <f>'85'!Q1</f>
        <v>24172</v>
      </c>
      <c r="R86" s="4">
        <f>'85'!R1</f>
        <v>21475</v>
      </c>
      <c r="S86" s="4">
        <f>'85'!S1</f>
        <v>-942</v>
      </c>
      <c r="T86" s="4">
        <f>'85'!T1</f>
        <v>15189</v>
      </c>
      <c r="U86" s="4">
        <f>'85'!U1</f>
        <v>12500</v>
      </c>
      <c r="V86" s="4">
        <f>'85'!V1</f>
        <v>31801</v>
      </c>
      <c r="W86" s="4">
        <f>'85'!W1</f>
        <v>29286</v>
      </c>
      <c r="X86" s="7">
        <f>'85'!X1</f>
        <v>-4.0027255120518739E-2</v>
      </c>
      <c r="Y86" s="7">
        <f>'85'!Y1</f>
        <v>-8.4625397449543394E-2</v>
      </c>
      <c r="Z86" s="7">
        <f>'85'!Z1</f>
        <v>6.7193861770456692E-2</v>
      </c>
      <c r="AA86" s="7">
        <f>'85'!AA1</f>
        <v>3.8045437476530226E-2</v>
      </c>
      <c r="AB86" s="7">
        <f>'85'!AB1</f>
        <v>-4.7634535224957475E-2</v>
      </c>
      <c r="AC86" s="7">
        <f>'85'!AC1</f>
        <v>-6.7106791240753721E-2</v>
      </c>
      <c r="AD86" s="7">
        <f>'85'!AD1</f>
        <v>6.8901116106376795E-2</v>
      </c>
      <c r="AE86" s="7">
        <f>'85'!AE1</f>
        <v>6.1059311545010615E-3</v>
      </c>
      <c r="AF86" s="7">
        <f>'85'!AF1</f>
        <v>-3.2719828898663546E-2</v>
      </c>
      <c r="AG86" s="7">
        <f>'85'!AG1</f>
        <v>-0.10118869013271783</v>
      </c>
      <c r="AH86" s="7">
        <f>'85'!AH1</f>
        <v>6.5625900392834807E-2</v>
      </c>
      <c r="AI86" s="7">
        <f>'85'!AI1</f>
        <v>7.0359923276542932E-2</v>
      </c>
      <c r="AJ86" s="4">
        <f>'85'!AJ1</f>
        <v>206105</v>
      </c>
      <c r="AK86" s="4">
        <f>'85'!AK1</f>
        <v>234745</v>
      </c>
      <c r="AL86" s="4">
        <f>'85'!AL1</f>
        <v>166861</v>
      </c>
      <c r="AM86" s="4">
        <f>'85'!AM1</f>
        <v>217597</v>
      </c>
      <c r="AN86" s="4">
        <f>'85'!AN1</f>
        <v>240107</v>
      </c>
      <c r="AO86" s="4">
        <f>'85'!AO1</f>
        <v>1.9814580002572725E-2</v>
      </c>
      <c r="AP86" s="4">
        <f>'85'!AP1</f>
        <v>2.3829217980924373E-2</v>
      </c>
      <c r="AQ86" s="4">
        <f>'85'!AQ1</f>
        <v>9.2295917705509212E-2</v>
      </c>
      <c r="AR86" s="4">
        <f>'85'!AR1</f>
        <v>0.13709529110003388</v>
      </c>
      <c r="AS86" s="4">
        <f>'85'!AS1</f>
        <v>0.13671149655994075</v>
      </c>
      <c r="AT86" s="4">
        <f>'85'!AT1</f>
        <v>0.3145937850304133</v>
      </c>
      <c r="AU86" s="4">
        <f>'85'!AU1</f>
        <v>0.37628413291669222</v>
      </c>
      <c r="AV86" s="4">
        <f>'85'!AV1</f>
        <v>0.49298862353902634</v>
      </c>
      <c r="AW86" s="4">
        <f>'85'!AW1</f>
        <v>0.48742680152930357</v>
      </c>
      <c r="AX86" s="4">
        <f>'85'!AX1</f>
        <v>0.48945442055663485</v>
      </c>
      <c r="AY86" s="4">
        <f>'85'!AY1</f>
        <v>0.91227006266424093</v>
      </c>
      <c r="AZ86" s="4">
        <f>'85'!AZ1</f>
        <v>1.1238894675571349</v>
      </c>
      <c r="BA86" s="4">
        <f>'85'!BA1</f>
        <v>1.2013170923651018</v>
      </c>
      <c r="BB86" s="4">
        <f>'85'!BB1</f>
        <v>1.2084014905870397</v>
      </c>
      <c r="BC86" s="4">
        <f>'85'!BC1</f>
        <v>1.1840136529028518</v>
      </c>
      <c r="BD86" s="4">
        <f>'85'!BD1</f>
        <v>-19096</v>
      </c>
      <c r="BE86" s="4">
        <f>'85'!BE1</f>
        <v>24264</v>
      </c>
      <c r="BF86" s="4">
        <f>'85'!BF1</f>
        <v>46558</v>
      </c>
      <c r="BG86" s="4">
        <f>'85'!BG1</f>
        <v>43062</v>
      </c>
      <c r="BH86" s="4">
        <f>'85'!BH1</f>
        <v>34288</v>
      </c>
      <c r="BI86" s="4">
        <f>'85'!BI1</f>
        <v>-26.759635525764558</v>
      </c>
      <c r="BJ86" s="4">
        <f>'85'!BJ1</f>
        <v>23.095862182657434</v>
      </c>
      <c r="BK86" s="4">
        <f>'85'!BK1</f>
        <v>12.740216504145367</v>
      </c>
      <c r="BL86" s="4">
        <f>'85'!BL1</f>
        <v>14.778714411778367</v>
      </c>
      <c r="BM86" s="4">
        <f>'85'!BM1</f>
        <v>16.998366775548298</v>
      </c>
      <c r="BN86" s="4">
        <f>'85'!BN1</f>
        <v>-13.639946614690354</v>
      </c>
      <c r="BO86" s="4">
        <f>'85'!BO1</f>
        <v>15.803696658446318</v>
      </c>
      <c r="BP86" s="4">
        <f>'85'!BP1</f>
        <v>28.649434637255776</v>
      </c>
      <c r="BQ86" s="4">
        <f>'85'!BQ1</f>
        <v>24.697682750341372</v>
      </c>
      <c r="BR86" s="4">
        <f>'85'!BR1</f>
        <v>21.47265115640656</v>
      </c>
      <c r="BS86" s="4">
        <f>'85'!BS1</f>
        <v>-6.4073879767929881E-3</v>
      </c>
      <c r="BT86" s="4">
        <f>'85'!BT1</f>
        <v>5.4251021141234106E-3</v>
      </c>
      <c r="BU86" s="4">
        <f>'85'!BU1</f>
        <v>1.300143047938008E-2</v>
      </c>
      <c r="BV86" s="4">
        <f>'85'!BV1</f>
        <v>4.3721500624928779E-2</v>
      </c>
      <c r="BW86" s="4">
        <f>'85'!BW1</f>
        <v>4.0321066466391289E-2</v>
      </c>
      <c r="BX86" s="4">
        <f>'85'!BX1</f>
        <v>-1.8169053203308235E-3</v>
      </c>
      <c r="BY86" s="4">
        <f>'85'!BY1</f>
        <v>2.8123507171133273E-2</v>
      </c>
      <c r="BZ86" s="4">
        <f>'85'!BZ1</f>
        <v>2.1186009776072351E-2</v>
      </c>
      <c r="CA86" s="4">
        <f>'85'!CA1</f>
        <v>5.7520579239341389E-2</v>
      </c>
      <c r="CB86" s="4">
        <f>'85'!CB1</f>
        <v>5.498685692827638E-2</v>
      </c>
      <c r="CC86" s="4">
        <f>'85'!CC1</f>
        <v>-1.2599177753841952E-2</v>
      </c>
      <c r="CD86" s="4">
        <f>'85'!CD1</f>
        <v>1.0748861831268549E-2</v>
      </c>
      <c r="CE86" s="4">
        <f>'85'!CE1</f>
        <v>2.5293875195779407E-2</v>
      </c>
      <c r="CF86" s="4">
        <f>'85'!CF1</f>
        <v>8.4933836499202386E-2</v>
      </c>
      <c r="CG86" s="4">
        <f>'85'!CG1</f>
        <v>8.0766482379931545E-2</v>
      </c>
      <c r="CH86" s="4">
        <f>'85'!CH1</f>
        <v>-6.500953029538045E-3</v>
      </c>
      <c r="CI86" s="4">
        <f>'85'!CI1</f>
        <v>5.2284269394251943E-3</v>
      </c>
      <c r="CJ86" s="4">
        <f>'85'!CJ1</f>
        <v>1.293245150119951E-2</v>
      </c>
      <c r="CK86" s="4">
        <f>'85'!CK1</f>
        <v>3.7982341322530921E-2</v>
      </c>
      <c r="CL86" s="4">
        <f>'85'!CL1</f>
        <v>3.6845446434699058E-2</v>
      </c>
      <c r="CM86" s="4">
        <f>'85'!CM1</f>
        <v>1.0065009530295381</v>
      </c>
      <c r="CN86" s="4">
        <f>'85'!CN1</f>
        <v>0.99477157306057484</v>
      </c>
      <c r="CO86" s="4">
        <f>'85'!CO1</f>
        <v>0.98706754849880052</v>
      </c>
      <c r="CP86" s="4">
        <f>'85'!CP1</f>
        <v>0.96201765867746913</v>
      </c>
      <c r="CQ86" s="4">
        <f>'85'!CQ1</f>
        <v>0.963154553565301</v>
      </c>
      <c r="CR86" s="4">
        <f>'85'!CR1</f>
        <v>-5.8129361451939162E-3</v>
      </c>
      <c r="CS86" s="4">
        <f>'85'!CS1</f>
        <v>4.9276078902270228E-3</v>
      </c>
      <c r="CT86" s="4">
        <f>'85'!CT1</f>
        <v>1.1113896064570998E-2</v>
      </c>
      <c r="CU86" s="4">
        <f>'85'!CU1</f>
        <v>3.5970452205072646E-2</v>
      </c>
      <c r="CV86" s="4">
        <f>'85'!CV1</f>
        <v>3.5659548041174119E-2</v>
      </c>
      <c r="CW86" s="4">
        <f>'85'!CW1</f>
        <v>0.98560748673003329</v>
      </c>
      <c r="CX86" s="4">
        <f>'85'!CX1</f>
        <v>1.0376165100855055</v>
      </c>
      <c r="CY86" s="4">
        <f>'85'!CY1</f>
        <v>1.005333789821224</v>
      </c>
      <c r="CZ86" s="4">
        <f>'85'!CZ1</f>
        <v>1.1511007247726832</v>
      </c>
      <c r="DA86" s="4">
        <f>'85'!DA1</f>
        <v>1.0943297033420953</v>
      </c>
      <c r="DB86" s="4">
        <f>'85'!DB1</f>
        <v>370.32997913902489</v>
      </c>
      <c r="DC86" s="4">
        <f>'85'!DC1</f>
        <v>351.76772579488153</v>
      </c>
      <c r="DD86" s="4">
        <f>'85'!DD1</f>
        <v>363.06349562259021</v>
      </c>
      <c r="DE86" s="4">
        <f>'85'!DE1</f>
        <v>317.08780313041621</v>
      </c>
      <c r="DF86" s="4">
        <f>'85'!DF1</f>
        <v>333.53750600507857</v>
      </c>
      <c r="DG86" s="4">
        <f>'85'!DG1</f>
        <v>3.9279142165340715</v>
      </c>
      <c r="DH86" s="4">
        <f>'85'!DH1</f>
        <v>3.827332331648682</v>
      </c>
      <c r="DI86" s="4">
        <f>'85'!DI1</f>
        <v>3.6209519391012925</v>
      </c>
      <c r="DJ86" s="4">
        <f>'85'!DJ1</f>
        <v>4.2718644067796614</v>
      </c>
      <c r="DK86" s="4">
        <f>'85'!DK1</f>
        <v>4.5034770514603615</v>
      </c>
      <c r="DL86" s="4">
        <f>'85'!DL1</f>
        <v>92.924636302793331</v>
      </c>
      <c r="DM86" s="4">
        <f>'85'!DM1</f>
        <v>95.366685819720985</v>
      </c>
      <c r="DN86" s="4">
        <f>'85'!DN1</f>
        <v>100.80222166400577</v>
      </c>
      <c r="DO86" s="4">
        <f>'85'!DO1</f>
        <v>85.44278685922869</v>
      </c>
      <c r="DP86" s="4">
        <f>'85'!DP1</f>
        <v>81.048486720197658</v>
      </c>
      <c r="DQ86" s="4">
        <f>'85'!DQ1</f>
        <v>7.9639985038339258</v>
      </c>
      <c r="DR86" s="4">
        <f>'85'!DR1</f>
        <v>8.1182981065928814</v>
      </c>
      <c r="DS86" s="4">
        <f>'85'!DS1</f>
        <v>6.4009733777936049</v>
      </c>
      <c r="DT86" s="4">
        <f>'85'!DT1</f>
        <v>8.7914047714431742</v>
      </c>
      <c r="DU86" s="4">
        <f>'85'!DU1</f>
        <v>8.8674537487828626</v>
      </c>
      <c r="DV86" s="4">
        <f>'85'!DV1</f>
        <v>45.831249192762456</v>
      </c>
      <c r="DW86" s="4">
        <f>'85'!DW1</f>
        <v>44.960162241835263</v>
      </c>
      <c r="DX86" s="4">
        <f>'85'!DX1</f>
        <v>57.022577420219541</v>
      </c>
      <c r="DY86" s="4">
        <f>'85'!DY1</f>
        <v>41.517824453449954</v>
      </c>
      <c r="DZ86" s="4">
        <f>'85'!DZ1</f>
        <v>41.161759659597834</v>
      </c>
      <c r="EA86" s="4">
        <f>'85'!EA1</f>
        <v>2.0348673757481395</v>
      </c>
      <c r="EB86" s="4">
        <f>'85'!EB1</f>
        <v>2.2592320841127522</v>
      </c>
      <c r="EC86" s="4">
        <f>'85'!EC1</f>
        <v>2.1009347184687477</v>
      </c>
      <c r="ED86" s="4">
        <f>'85'!ED1</f>
        <v>2.4081014095166022</v>
      </c>
      <c r="EE86" s="4">
        <f>'85'!EE1</f>
        <v>2.2179770149935307</v>
      </c>
      <c r="EF86" s="4">
        <f>'85'!EF1</f>
        <v>179.37286938211591</v>
      </c>
      <c r="EG86" s="4">
        <f>'85'!EG1</f>
        <v>161.55932034018682</v>
      </c>
      <c r="EH86" s="4">
        <f>'85'!EH1</f>
        <v>173.73219490895357</v>
      </c>
      <c r="EI86" s="4">
        <f>'85'!EI1</f>
        <v>151.5716898622095</v>
      </c>
      <c r="EJ86" s="4">
        <f>'85'!EJ1</f>
        <v>164.56437444238557</v>
      </c>
      <c r="EK86" s="4">
        <f>'85'!EK1</f>
        <v>0.49136102024441425</v>
      </c>
      <c r="EL86" s="4">
        <f>'85'!EL1</f>
        <v>0.4952859010298436</v>
      </c>
      <c r="EM86" s="4">
        <f>'85'!EM1</f>
        <v>0.48598503081293259</v>
      </c>
      <c r="EN86" s="4">
        <f>'85'!EN1</f>
        <v>0.48520881303324692</v>
      </c>
      <c r="EO86" s="4">
        <f>'85'!EO1</f>
        <v>0.50061209162598574</v>
      </c>
      <c r="EP86" s="4">
        <f>'85'!EP1</f>
        <v>0.5085560424638933</v>
      </c>
      <c r="EQ86" s="4">
        <f>'85'!EQ1</f>
        <v>0.5047140989701564</v>
      </c>
      <c r="ER86" s="4">
        <f>'85'!ER1</f>
        <v>0.51401496918706735</v>
      </c>
      <c r="ES86" s="4">
        <f>'85'!ES1</f>
        <v>0.51477129053671522</v>
      </c>
      <c r="ET86" s="4">
        <f>'85'!ET1</f>
        <v>0.49923019151333081</v>
      </c>
      <c r="EU86" s="4">
        <f>'85'!EU1</f>
        <v>1.9663516240120151</v>
      </c>
      <c r="EV86" s="4">
        <f>'85'!EV1</f>
        <v>1.9813197254454542</v>
      </c>
      <c r="EW86" s="4">
        <f>'85'!EW1</f>
        <v>1.9454686340779821</v>
      </c>
      <c r="EX86" s="4">
        <f>'85'!EX1</f>
        <v>1.942610278357543</v>
      </c>
      <c r="EY86" s="4">
        <f>'85'!EY1</f>
        <v>2.0030839820978601</v>
      </c>
      <c r="EZ86" s="4">
        <f>'85'!EZ1</f>
        <v>0.96618854013380462</v>
      </c>
      <c r="FA86" s="4">
        <f>'85'!FA1</f>
        <v>0.98131972544545409</v>
      </c>
      <c r="FB86" s="4">
        <f>'85'!FB1</f>
        <v>0.94546863407798198</v>
      </c>
      <c r="FC86" s="4">
        <f>'85'!FC1</f>
        <v>0.94257162734804878</v>
      </c>
      <c r="FD86" s="4">
        <f>'85'!FD1</f>
        <v>1.0027680619805182</v>
      </c>
      <c r="FE86" s="4">
        <f>'85'!FE1</f>
        <v>0.13836034018894525</v>
      </c>
      <c r="FF86" s="4">
        <f>'85'!FF1</f>
        <v>0.10552768309880553</v>
      </c>
      <c r="FG86" s="4">
        <f>'85'!FG1</f>
        <v>3.8242634820020729E-2</v>
      </c>
      <c r="FH86" s="4">
        <f>'85'!FH1</f>
        <v>9.3839199026175588E-2</v>
      </c>
      <c r="FI86" s="4">
        <f>'85'!FI1</f>
        <v>2.1367795432131076E-2</v>
      </c>
      <c r="FJ86" s="4">
        <f>'85'!FJ1</f>
        <v>0.27313122907286663</v>
      </c>
      <c r="FK86" s="4">
        <f>'85'!FK1</f>
        <v>0.22072188265201217</v>
      </c>
      <c r="FL86" s="4">
        <f>'85'!FL1</f>
        <v>7.604180834702183E-2</v>
      </c>
      <c r="FM86" s="4">
        <f>'85'!FM1</f>
        <v>0.21581784428191192</v>
      </c>
      <c r="FN86" s="4">
        <f>'85'!FN1</f>
        <v>4.6237051150300419E-2</v>
      </c>
      <c r="FO86" s="4">
        <f>'85'!FO1</f>
        <v>0.26389626348286482</v>
      </c>
      <c r="FP86" s="4">
        <f>'85'!FP1</f>
        <v>0.21659873728387635</v>
      </c>
      <c r="FQ86" s="4">
        <f>'85'!FQ1</f>
        <v>7.1895144670678424E-2</v>
      </c>
      <c r="FR86" s="4">
        <f>'85'!FR1</f>
        <v>0.20342377669554951</v>
      </c>
      <c r="FS86" s="4">
        <f>'85'!FS1</f>
        <v>4.6365038173680845E-2</v>
      </c>
      <c r="FT86">
        <f>IFERROR('85'!FT1,0)</f>
        <v>-10.571406867213613</v>
      </c>
      <c r="FU86">
        <f>IFERROR('85'!FU1,0)</f>
        <v>-9.9146935348446679</v>
      </c>
      <c r="FV86">
        <f>IFERROR('85'!FV1,0)</f>
        <v>0.85295153151038605</v>
      </c>
      <c r="FW86">
        <f>IFERROR('85'!FW1,0)</f>
        <v>8.4430508968936859</v>
      </c>
      <c r="FX86">
        <f>IFERROR('85'!FX1,0)</f>
        <v>2.3168577335087388</v>
      </c>
      <c r="FY86" s="4">
        <f>'85'!FY1</f>
        <v>-3.6831872608319959E-2</v>
      </c>
      <c r="FZ86" s="4">
        <f>'85'!FZ1</f>
        <v>4.4926511159416531E-2</v>
      </c>
      <c r="GA86" s="4">
        <f>'85'!GA1</f>
        <v>7.8910259452350126E-2</v>
      </c>
      <c r="GB86" s="4">
        <f>'85'!GB1</f>
        <v>7.7889097298969187E-2</v>
      </c>
      <c r="GC86" s="4">
        <f>'85'!GC1</f>
        <v>6.4378520465640257E-2</v>
      </c>
      <c r="GD86" s="4">
        <f>'85'!GD1</f>
        <v>-6.4073879767929881E-3</v>
      </c>
      <c r="GE86" s="4">
        <f>'85'!GE1</f>
        <v>5.4251021141234106E-3</v>
      </c>
      <c r="GF86" s="4">
        <f>'85'!GF1</f>
        <v>1.300143047938008E-2</v>
      </c>
      <c r="GG86" s="4">
        <f>'85'!GG1</f>
        <v>4.3721500624928779E-2</v>
      </c>
      <c r="GH86" s="4">
        <f>'85'!GH1</f>
        <v>4.0321066466391289E-2</v>
      </c>
      <c r="GI86" s="4">
        <f>'85'!GI1</f>
        <v>-1.8169053203308235E-3</v>
      </c>
      <c r="GJ86" s="4">
        <f>'85'!GJ1</f>
        <v>2.8123507171133273E-2</v>
      </c>
      <c r="GK86" s="4">
        <f>'85'!GK1</f>
        <v>2.1186009776072351E-2</v>
      </c>
      <c r="GL86" s="4">
        <f>'85'!GL1</f>
        <v>5.7520579239341389E-2</v>
      </c>
      <c r="GM86" s="4">
        <f>'85'!GM1</f>
        <v>5.498685692827638E-2</v>
      </c>
      <c r="GN86" s="4">
        <f>'85'!GN1</f>
        <v>2.7002839155659795E-2</v>
      </c>
      <c r="GO86" s="4">
        <f>'85'!GO1</f>
        <v>2.5921989623797867E-2</v>
      </c>
      <c r="GP86" s="4">
        <f>'85'!GP1</f>
        <v>2.3728330949201033E-2</v>
      </c>
      <c r="GQ86" s="4">
        <f>'85'!GQ1</f>
        <v>2.5322729139045298E-2</v>
      </c>
      <c r="GR86" s="4">
        <f>'85'!GR1</f>
        <v>2.6286143447239955E-2</v>
      </c>
      <c r="GS86" s="4">
        <f>'85'!GS1</f>
        <v>0.98560748673003329</v>
      </c>
      <c r="GT86" s="4">
        <f>'85'!GT1</f>
        <v>1.0376165100855055</v>
      </c>
      <c r="GU86" s="4">
        <f>'85'!GU1</f>
        <v>1.005333789821224</v>
      </c>
      <c r="GV86" s="4">
        <f>'85'!GV1</f>
        <v>1.1511007247726832</v>
      </c>
      <c r="GW86" s="4">
        <f>'85'!GW1</f>
        <v>1.0943297033420953</v>
      </c>
      <c r="GX86" s="4">
        <f>'85'!GX1</f>
        <v>0.95749682909517342</v>
      </c>
      <c r="GY86" s="4">
        <f>'85'!GY1</f>
        <v>1.1706156194800048</v>
      </c>
      <c r="GZ86" s="4">
        <f>'85'!GZ1</f>
        <v>1.1467048212578728</v>
      </c>
      <c r="HA86" s="4">
        <f>'85'!HA1</f>
        <v>1.4310291030508462</v>
      </c>
      <c r="HB86" s="4">
        <f>'85'!HB1</f>
        <v>1.3543367311303041</v>
      </c>
      <c r="HC86" s="4">
        <f>'85'!HC1</f>
        <v>0.49136102024441425</v>
      </c>
      <c r="HD86" s="4">
        <f>'85'!HD1</f>
        <v>0.4952859010298436</v>
      </c>
      <c r="HE86" s="4">
        <f>'85'!HE1</f>
        <v>0.48598503081293259</v>
      </c>
      <c r="HF86" s="4">
        <f>'85'!HF1</f>
        <v>0.48520881303324692</v>
      </c>
      <c r="HG86" s="4">
        <f>'85'!HG1</f>
        <v>0.50061209162598574</v>
      </c>
      <c r="HH86" s="4">
        <f>'85'!HH1</f>
        <v>-1.8169053203308235E-3</v>
      </c>
      <c r="HI86" s="4">
        <f>'85'!HI1</f>
        <v>2.8123507171133273E-2</v>
      </c>
      <c r="HJ86" s="4">
        <f>'85'!HJ1</f>
        <v>2.1186009776072351E-2</v>
      </c>
      <c r="HK86" s="4">
        <f>'85'!HK1</f>
        <v>5.7520579239341389E-2</v>
      </c>
      <c r="HL86" s="4">
        <f>'85'!HL1</f>
        <v>5.498685692827638E-2</v>
      </c>
      <c r="HM86" s="4">
        <f>'85'!HM1</f>
        <v>1.0288814652512035</v>
      </c>
      <c r="HN86" s="4">
        <f>'85'!HN1</f>
        <v>1.1401583463251876</v>
      </c>
      <c r="HO86" s="4">
        <f>'85'!HO1</f>
        <v>1.1083028819752818</v>
      </c>
      <c r="HP86" s="4">
        <f>'85'!HP1</f>
        <v>1.1993676552780708</v>
      </c>
      <c r="HQ86" s="4">
        <f>'85'!HQ1</f>
        <v>1.1586856928276379</v>
      </c>
      <c r="HR86" s="4">
        <f>'85'!HR1</f>
        <v>0.91227006266424093</v>
      </c>
      <c r="HS86" s="4">
        <f>'85'!HS1</f>
        <v>1.1238894675571349</v>
      </c>
      <c r="HT86" s="4">
        <f>'85'!HT1</f>
        <v>1.2013170923651018</v>
      </c>
      <c r="HU86" s="4">
        <f>'85'!HU1</f>
        <v>1.2084014905870397</v>
      </c>
      <c r="HV86" s="4">
        <f>'85'!HV1</f>
        <v>1.1840136529028518</v>
      </c>
      <c r="HW86" s="4">
        <f>'85'!HW1</f>
        <v>0.49191419035176454</v>
      </c>
      <c r="HX86" s="4">
        <f>'85'!HX1</f>
        <v>0.68546344457185737</v>
      </c>
      <c r="HY86" s="4">
        <f>'85'!HY1</f>
        <v>0.639735319797746</v>
      </c>
      <c r="HZ86" s="4">
        <f>'85'!HZ1</f>
        <v>0.84981492358750055</v>
      </c>
      <c r="IA86" s="4">
        <f>'85'!IA1</f>
        <v>0.8180325142190028</v>
      </c>
      <c r="IB86" s="4">
        <f>'85'!IB1</f>
        <v>2.0351634720690237</v>
      </c>
      <c r="IC86" s="4">
        <f>'85'!IC1</f>
        <v>2.0190358698293425</v>
      </c>
      <c r="ID86" s="4">
        <f>'85'!ID1</f>
        <v>2.0576765468007268</v>
      </c>
      <c r="IE86" s="4">
        <f>'85'!IE1</f>
        <v>2.0609683359800788</v>
      </c>
      <c r="IF86" s="4">
        <f>'85'!IF1</f>
        <v>1.9975546270806297</v>
      </c>
      <c r="IG86" s="4">
        <f>'85'!IG1</f>
        <v>-0.14203860072376356</v>
      </c>
      <c r="IH86" s="4">
        <f>'85'!IH1</f>
        <v>2.3472415391747798</v>
      </c>
      <c r="II86" s="4">
        <f>'85'!II1</f>
        <v>4.4883303411131061</v>
      </c>
      <c r="IJ86" s="4">
        <f>'85'!IJ1</f>
        <v>17.598782512451578</v>
      </c>
      <c r="IK86" s="4">
        <f>'85'!IK1</f>
        <v>11.268180069257406</v>
      </c>
      <c r="IL86" s="4">
        <f>'85'!IL1</f>
        <v>-1.8169053203308235E-3</v>
      </c>
      <c r="IM86" s="4">
        <f>'85'!IM1</f>
        <v>2.8123507171133273E-2</v>
      </c>
      <c r="IN86" s="4">
        <f>'85'!IN1</f>
        <v>2.1186009776072351E-2</v>
      </c>
      <c r="IO86" s="4">
        <f>'85'!IO1</f>
        <v>5.7520579239341389E-2</v>
      </c>
      <c r="IP86" s="4">
        <f>'85'!IP1</f>
        <v>5.498685692827638E-2</v>
      </c>
      <c r="IQ86" s="4">
        <f>'85'!IQ1</f>
        <v>1.0288814652512035</v>
      </c>
      <c r="IR86" s="4">
        <f>'85'!IR1</f>
        <v>1.1401583463251876</v>
      </c>
      <c r="IS86" s="4">
        <f>'85'!IS1</f>
        <v>1.1083028819752818</v>
      </c>
      <c r="IT86" s="4">
        <f>'85'!IT1</f>
        <v>1.1993676552780708</v>
      </c>
      <c r="IU86" s="4">
        <f>'85'!IU1</f>
        <v>1.1586856928276379</v>
      </c>
      <c r="IV86" s="4">
        <f>'85'!IV1</f>
        <v>0.91227006266424093</v>
      </c>
      <c r="IW86" s="4">
        <f>'85'!IW1</f>
        <v>1.1238894675571349</v>
      </c>
      <c r="IX86" s="4">
        <f>'85'!IX1</f>
        <v>1.2013170923651018</v>
      </c>
      <c r="IY86" s="4">
        <f>'85'!IY1</f>
        <v>1.2084014905870397</v>
      </c>
      <c r="IZ86" s="4">
        <f>'85'!IZ1</f>
        <v>1.1840136529028518</v>
      </c>
      <c r="JA86" s="4">
        <f>'85'!JA1</f>
        <v>0.54993685182686014</v>
      </c>
      <c r="JB86" s="4">
        <f>'85'!JB1</f>
        <v>0.80719177756407967</v>
      </c>
      <c r="JC86" s="4">
        <f>'85'!JC1</f>
        <v>0.87094246657849061</v>
      </c>
      <c r="JD86" s="4">
        <f>'85'!JD1</f>
        <v>1.55798119655492</v>
      </c>
      <c r="JE86" s="4">
        <f>'85'!JE1</f>
        <v>1.2758430077046823</v>
      </c>
      <c r="JF86" s="4">
        <f>'85'!JF1</f>
        <v>0.5085560424638933</v>
      </c>
      <c r="JG86" s="4">
        <f>'85'!JG1</f>
        <v>0.5047140989701564</v>
      </c>
      <c r="JH86" s="4">
        <f>'85'!JH1</f>
        <v>0.51401496918706735</v>
      </c>
      <c r="JI86" s="4">
        <f>'85'!JI1</f>
        <v>0.51477129053671522</v>
      </c>
      <c r="JJ86" s="4">
        <f>'85'!JJ1</f>
        <v>0.49923019151333081</v>
      </c>
      <c r="JK86" s="4">
        <f>'85'!JK1</f>
        <v>3.5992584182463605</v>
      </c>
      <c r="JL86" s="4">
        <f>'85'!JL1</f>
        <v>4.4515429694116051</v>
      </c>
      <c r="JM86" s="4">
        <f>'85'!JM1</f>
        <v>12.171711612548156</v>
      </c>
      <c r="JN86" s="4">
        <f>'85'!JN1</f>
        <v>4.1442291083704701</v>
      </c>
      <c r="JO86" s="4">
        <f>'85'!JO1</f>
        <v>19.561323815704089</v>
      </c>
      <c r="JP86" s="4">
        <f>'85'!JP1</f>
        <v>-1.8169053203308235E-3</v>
      </c>
      <c r="JQ86" s="4">
        <f>'85'!JQ1</f>
        <v>2.8123507171133273E-2</v>
      </c>
      <c r="JR86" s="4">
        <f>'85'!JR1</f>
        <v>2.1186009776072351E-2</v>
      </c>
      <c r="JS86" s="4">
        <f>'85'!JS1</f>
        <v>5.7520579239341389E-2</v>
      </c>
      <c r="JT86" s="4">
        <f>'85'!JT1</f>
        <v>5.498685692827638E-2</v>
      </c>
      <c r="JU86" s="4">
        <f>'85'!JU1</f>
        <v>0.13033640094632082</v>
      </c>
      <c r="JV86" s="4">
        <f>'85'!JV1</f>
        <v>0.1017001119627939</v>
      </c>
      <c r="JW86" s="4">
        <f>'85'!JW1</f>
        <v>3.3053541461699032E-2</v>
      </c>
      <c r="JX86" s="4">
        <f>'85'!JX1</f>
        <v>8.6492995432875822E-2</v>
      </c>
      <c r="JY86" s="4">
        <f>'85'!JY1</f>
        <v>2.0261186548202494E-2</v>
      </c>
      <c r="JZ86" s="4">
        <f>'85'!JZ1</f>
        <v>4</v>
      </c>
      <c r="KA86" s="4">
        <f>'85'!KA1</f>
        <v>4</v>
      </c>
      <c r="KB86" s="4">
        <f>'85'!KB1</f>
        <v>4</v>
      </c>
      <c r="KC86" s="4">
        <f>'85'!KC1</f>
        <v>4</v>
      </c>
      <c r="KD86" s="4">
        <f>'85'!KD1</f>
        <v>4</v>
      </c>
      <c r="KE86" s="4">
        <f>'85'!KE1</f>
        <v>1</v>
      </c>
      <c r="KF86" s="4">
        <f>'85'!KF1</f>
        <v>1</v>
      </c>
      <c r="KG86" s="4">
        <f>'85'!KG1</f>
        <v>3</v>
      </c>
      <c r="KH86" s="4">
        <f>'85'!KH1</f>
        <v>1</v>
      </c>
      <c r="KI86" s="4">
        <f>'85'!KI1</f>
        <v>3</v>
      </c>
      <c r="KJ86" s="4">
        <f>'85'!KJ1</f>
        <v>0</v>
      </c>
      <c r="KK86" s="4">
        <f>'85'!KK1</f>
        <v>1</v>
      </c>
      <c r="KL86" s="4">
        <f>'85'!KL1</f>
        <v>1</v>
      </c>
      <c r="KM86" s="4">
        <f>'85'!KM1</f>
        <v>1</v>
      </c>
      <c r="KN86" s="4">
        <f>'85'!KN1</f>
        <v>1</v>
      </c>
      <c r="KO86" s="4">
        <f>'85'!KO1</f>
        <v>4</v>
      </c>
      <c r="KP86" s="4">
        <f>'85'!KP1</f>
        <v>4</v>
      </c>
      <c r="KQ86" s="4">
        <f>'85'!KQ1</f>
        <v>1</v>
      </c>
      <c r="KR86" s="4">
        <f>'85'!KR1</f>
        <v>3</v>
      </c>
      <c r="KS86" s="4">
        <f>'85'!KS1</f>
        <v>1</v>
      </c>
      <c r="KT86" s="4">
        <f>'85'!KT1</f>
        <v>2.5</v>
      </c>
      <c r="KU86" s="4">
        <f>'85'!KU1</f>
        <v>2.5</v>
      </c>
      <c r="KV86" s="4">
        <f>'85'!KV1</f>
        <v>3.5</v>
      </c>
      <c r="KW86" s="4">
        <f>'85'!KW1</f>
        <v>2.5</v>
      </c>
      <c r="KX86" s="4">
        <f>'85'!KX1</f>
        <v>3.5</v>
      </c>
      <c r="KY86" s="4">
        <f>'85'!KY1</f>
        <v>2</v>
      </c>
      <c r="KZ86" s="4">
        <f>'85'!KZ1</f>
        <v>2.5</v>
      </c>
      <c r="LA86" s="4">
        <f>'85'!LA1</f>
        <v>1</v>
      </c>
      <c r="LB86" s="4">
        <f>'85'!LB1</f>
        <v>2</v>
      </c>
      <c r="LC86" s="4">
        <f>'85'!LC1</f>
        <v>1</v>
      </c>
      <c r="LD86" s="4">
        <f>'85'!LD1</f>
        <v>2.25</v>
      </c>
      <c r="LE86" s="4">
        <f>'85'!LE1</f>
        <v>2.5</v>
      </c>
      <c r="LF86" s="4">
        <f>'85'!LF1</f>
        <v>2.25</v>
      </c>
      <c r="LG86" s="4">
        <f>'85'!LG1</f>
        <v>2.25</v>
      </c>
      <c r="LH86" s="4">
        <f>'85'!LH1</f>
        <v>2.25</v>
      </c>
      <c r="LI86" s="4">
        <f>'85'!LI1</f>
        <v>0.82424068122991512</v>
      </c>
      <c r="LJ86" s="4">
        <f>'85'!LJ1</f>
        <v>0.85192489201977706</v>
      </c>
      <c r="LK86" s="4">
        <f>'85'!LK1</f>
        <v>0.9714530073321439</v>
      </c>
      <c r="LL86" s="4">
        <f>'85'!LL1</f>
        <v>0.93873754415824728</v>
      </c>
      <c r="LM86" s="4">
        <f>'85'!LM1</f>
        <v>0.85227163453833288</v>
      </c>
      <c r="LN86" s="4">
        <f>'85'!LN1</f>
        <v>0.14497409448406143</v>
      </c>
      <c r="LO86" s="4">
        <f>'85'!LO1</f>
        <v>0.17340282622889042</v>
      </c>
      <c r="LP86" s="4">
        <f>'85'!LP1</f>
        <v>0.22718369748342229</v>
      </c>
      <c r="LQ86" s="4">
        <f>'85'!LQ1</f>
        <v>0.22462064586603853</v>
      </c>
      <c r="LR86" s="4">
        <f>'85'!LR1</f>
        <v>0.22555503251457829</v>
      </c>
      <c r="LS86" s="4">
        <f>'85'!LS1</f>
        <v>0.48498738581656586</v>
      </c>
      <c r="LT86" s="4">
        <f>'85'!LT1</f>
        <v>0.51797041930669785</v>
      </c>
      <c r="LU86" s="4">
        <f>'85'!LU1</f>
        <v>0.48316729151271498</v>
      </c>
      <c r="LV86" s="4">
        <f>'85'!LV1</f>
        <v>0.55795830070017349</v>
      </c>
      <c r="LW86" s="4">
        <f>'85'!LW1</f>
        <v>0.54162880210289144</v>
      </c>
      <c r="LX86" s="4">
        <f>'85'!LX1</f>
        <v>-0.10079342203073562</v>
      </c>
      <c r="LY86" s="4">
        <f>'85'!LY1</f>
        <v>8.5990894650148392E-2</v>
      </c>
      <c r="LZ86" s="4">
        <f>'85'!LZ1</f>
        <v>0.20235100156623526</v>
      </c>
      <c r="MA86" s="4">
        <f>'85'!MA1</f>
        <v>0.67947069199361909</v>
      </c>
      <c r="MB86" s="4">
        <f>'85'!MB1</f>
        <v>0.64613185903945236</v>
      </c>
      <c r="MC86" s="4">
        <f>'85'!MC1</f>
        <v>0.18411650133824697</v>
      </c>
      <c r="MD86" s="4">
        <f>'85'!MD1</f>
        <v>0.27878216512604631</v>
      </c>
      <c r="ME86" s="4">
        <f>'85'!ME1</f>
        <v>0.36221359199515568</v>
      </c>
      <c r="MF86" s="4">
        <f>'85'!MF1</f>
        <v>0.56093911937074314</v>
      </c>
      <c r="MG86" s="4">
        <f>'85'!MG1</f>
        <v>0.53158762470292764</v>
      </c>
      <c r="MH86" s="4">
        <f>'85'!MH1</f>
        <v>0.82424068122991512</v>
      </c>
      <c r="MI86" s="4">
        <f>'85'!MI1</f>
        <v>0.85192489201977706</v>
      </c>
      <c r="MJ86" s="4">
        <f>'85'!MJ1</f>
        <v>0.9714530073321439</v>
      </c>
      <c r="MK86" s="4">
        <f>'85'!MK1</f>
        <v>0.93873754415824728</v>
      </c>
      <c r="ML86" s="4">
        <f>'85'!ML1</f>
        <v>0.85227163453833288</v>
      </c>
      <c r="MM86" s="4">
        <f>'85'!MM1</f>
        <v>1.0171120849277866</v>
      </c>
      <c r="MN86" s="4">
        <f>'85'!MN1</f>
        <v>1.0094281979403128</v>
      </c>
      <c r="MO86" s="4">
        <f>'85'!MO1</f>
        <v>1.0280299383741347</v>
      </c>
      <c r="MP86" s="4">
        <f>'85'!MP1</f>
        <v>1.0295425810734304</v>
      </c>
      <c r="MQ86" s="4">
        <f>'85'!MQ1</f>
        <v>0.99846038302666162</v>
      </c>
      <c r="MR86" s="4">
        <f>'85'!MR1</f>
        <v>1.034994681122499</v>
      </c>
      <c r="MS86" s="4">
        <f>'85'!MS1</f>
        <v>1.0190358698293427</v>
      </c>
      <c r="MT86" s="4">
        <f>'85'!MT1</f>
        <v>1.0576765468007268</v>
      </c>
      <c r="MU86" s="4">
        <f>'85'!MU1</f>
        <v>1.0609273300677715</v>
      </c>
      <c r="MV86" s="4">
        <f>'85'!MV1</f>
        <v>0.99723957903580296</v>
      </c>
      <c r="MW86" s="4">
        <f>'85'!MW1</f>
        <v>0.47638054284506681</v>
      </c>
      <c r="MX86" s="4">
        <f>'85'!MX1</f>
        <v>0.55152053591487449</v>
      </c>
      <c r="MY86" s="4">
        <f>'85'!MY1</f>
        <v>0.51024313888276318</v>
      </c>
      <c r="MZ86" s="4">
        <f>'85'!MZ1</f>
        <v>0.53512365097033343</v>
      </c>
      <c r="NA86" s="4">
        <f>'85'!NA1</f>
        <v>0.57166163985102025</v>
      </c>
      <c r="NB86" s="4">
        <f>'85'!NB1</f>
        <v>0.26568482006738664</v>
      </c>
      <c r="NC86" s="4">
        <f>'85'!NC1</f>
        <v>0.24590538633155762</v>
      </c>
      <c r="ND86" s="4">
        <f>'85'!ND1</f>
        <v>0.2401160673043857</v>
      </c>
      <c r="NE86" s="4">
        <f>'85'!NE1</f>
        <v>0.24740750685238017</v>
      </c>
      <c r="NF86" s="4">
        <f>'85'!NF1</f>
        <v>0.27435223819090299</v>
      </c>
      <c r="NG86" s="4">
        <f>'85'!NG1</f>
        <v>3.962916000514545E-2</v>
      </c>
      <c r="NH86" s="4">
        <f>'85'!NH1</f>
        <v>4.7658435961848745E-2</v>
      </c>
      <c r="NI86" s="4">
        <f>'85'!NI1</f>
        <v>0.18459183541101842</v>
      </c>
      <c r="NJ86" s="4">
        <f>'85'!NJ1</f>
        <v>0.27419058220006776</v>
      </c>
      <c r="NK86" s="4">
        <f>'85'!NK1</f>
        <v>0.2734229931198815</v>
      </c>
      <c r="NL86" s="4">
        <f>'85'!NL1</f>
        <v>0.14497409448406143</v>
      </c>
      <c r="NM86" s="4">
        <f>'85'!NM1</f>
        <v>0.17340282622889042</v>
      </c>
      <c r="NN86" s="4">
        <f>'85'!NN1</f>
        <v>0.22718369748342229</v>
      </c>
      <c r="NO86" s="4">
        <f>'85'!NO1</f>
        <v>0.22462064586603853</v>
      </c>
      <c r="NP86" s="4">
        <f>'85'!NP1</f>
        <v>0.22555503251457829</v>
      </c>
      <c r="NQ86" s="4">
        <f>'85'!NQ1</f>
        <v>0.36490802506569636</v>
      </c>
      <c r="NR86" s="4">
        <f>'85'!NR1</f>
        <v>0.44955578702285398</v>
      </c>
      <c r="NS86" s="4">
        <f>'85'!NS1</f>
        <v>0.4805268369460407</v>
      </c>
      <c r="NT86" s="4">
        <f>'85'!NT1</f>
        <v>0.48336059623481586</v>
      </c>
      <c r="NU86" s="4">
        <f>'85'!NU1</f>
        <v>0.47360546116114072</v>
      </c>
      <c r="NV86" s="4">
        <f>'85'!NV1</f>
        <v>-0.12265013578570547</v>
      </c>
      <c r="NW86" s="4">
        <f>'85'!NW1</f>
        <v>0.14960528216085706</v>
      </c>
      <c r="NX86" s="4">
        <f>'85'!NX1</f>
        <v>0.26277116397632594</v>
      </c>
      <c r="NY86" s="4">
        <f>'85'!NY1</f>
        <v>0.25937069400556739</v>
      </c>
      <c r="NZ86" s="4">
        <f>'85'!NZ1</f>
        <v>0.21438047315058206</v>
      </c>
      <c r="OA86" s="4">
        <f>'85'!OA1</f>
        <v>0.49280374336501664</v>
      </c>
      <c r="OB86" s="4">
        <f>'85'!OB1</f>
        <v>0.51880825504275274</v>
      </c>
      <c r="OC86" s="4">
        <f>'85'!OC1</f>
        <v>0.50266689491061201</v>
      </c>
      <c r="OD86" s="4">
        <f>'85'!OD1</f>
        <v>0.57555036238634161</v>
      </c>
      <c r="OE86" s="4">
        <f>'85'!OE1</f>
        <v>0.54716485167104767</v>
      </c>
      <c r="OF86" s="4">
        <f>'85'!OF1</f>
        <v>0.48451272054250044</v>
      </c>
      <c r="OG86" s="4">
        <f>'85'!OG1</f>
        <v>0.51396251472007104</v>
      </c>
      <c r="OH86" s="4">
        <f>'85'!OH1</f>
        <v>0.4889613387189844</v>
      </c>
      <c r="OI86" s="4">
        <f>'85'!OI1</f>
        <v>0.55903502484205791</v>
      </c>
      <c r="OJ86" s="4">
        <f>'85'!OJ1</f>
        <v>0.54800857497461353</v>
      </c>
      <c r="OK86" s="4">
        <f>'85'!OK1</f>
        <v>1.6133400652052243</v>
      </c>
      <c r="OL86" s="4">
        <f>'85'!OL1</f>
        <v>1.6755591561711498</v>
      </c>
      <c r="OM86" s="4">
        <f>'85'!OM1</f>
        <v>1.1252362351409992</v>
      </c>
      <c r="ON86" s="4">
        <f>'85'!ON1</f>
        <v>1.3676722695281749</v>
      </c>
      <c r="OO86" s="4">
        <f>'85'!OO1</f>
        <v>1.6478416031844074</v>
      </c>
      <c r="OP86" s="4">
        <f>'85'!OP1</f>
        <v>-0.16117998107760609</v>
      </c>
      <c r="OQ86" s="4">
        <f>'85'!OQ1</f>
        <v>0.12481629001682677</v>
      </c>
      <c r="OR86" s="4">
        <f>'85'!OR1</f>
        <v>0.45972396186047071</v>
      </c>
      <c r="OS86" s="4">
        <f>'85'!OS1</f>
        <v>1.1108609034131904</v>
      </c>
      <c r="OT86" s="4">
        <f>'85'!OT1</f>
        <v>0.89439291649139763</v>
      </c>
      <c r="OU86" s="4">
        <f>'85'!OU1</f>
        <v>6.2534702732223861</v>
      </c>
      <c r="OV86" s="4">
        <f>'85'!OV1</f>
        <v>6.8893967797437146</v>
      </c>
      <c r="OW86" s="4">
        <f>'85'!OW1</f>
        <v>4.4015761272772238</v>
      </c>
      <c r="OX86" s="4">
        <f>'85'!OX1</f>
        <v>6.1166136093718153</v>
      </c>
      <c r="OY86" s="4">
        <f>'85'!OY1</f>
        <v>7.2242506299597578</v>
      </c>
      <c r="OZ86" s="4">
        <f>'85'!OZ1</f>
        <v>-0.12814775953585977</v>
      </c>
      <c r="PA86" s="4">
        <f>'85'!PA1</f>
        <v>0.10850204228246822</v>
      </c>
      <c r="PB86" s="4">
        <f>'85'!PB1</f>
        <v>0.2600286095876016</v>
      </c>
      <c r="PC86" s="4">
        <f>'85'!PC1</f>
        <v>0.87443001249857555</v>
      </c>
      <c r="PD86" s="4">
        <f>'85'!PD1</f>
        <v>0.80642132932782573</v>
      </c>
      <c r="PE86" s="4">
        <f>'85'!PE1</f>
        <v>-0.26422905684464215</v>
      </c>
      <c r="PF86" s="4">
        <f>'85'!PF1</f>
        <v>0.20947536430303865</v>
      </c>
      <c r="PG86" s="4">
        <f>'85'!PG1</f>
        <v>0.53817510861195939</v>
      </c>
      <c r="PH86" s="4">
        <f>'85'!PH1</f>
        <v>1.567195991889119</v>
      </c>
      <c r="PI86" s="4">
        <f>'85'!PI1</f>
        <v>1.4888819172777901</v>
      </c>
      <c r="PJ86" s="4">
        <f>'85'!PJ1</f>
        <v>1.9575970425138631</v>
      </c>
      <c r="PK86" s="4">
        <f>'85'!PK1</f>
        <v>0.37849621472814865</v>
      </c>
      <c r="PL86" s="4">
        <f>'85'!PL1</f>
        <v>8.2414822439526511E-2</v>
      </c>
      <c r="PM86" s="4">
        <f>'85'!PM1</f>
        <v>1.0480722811228913</v>
      </c>
      <c r="PN86" s="4">
        <f>'85'!PN1</f>
        <v>1.3354820699216847</v>
      </c>
      <c r="PO86" s="12">
        <f>'85'!PO1</f>
        <v>0.67261975878427938</v>
      </c>
      <c r="PP86" s="4">
        <f>'85'!PP1</f>
        <v>0.68223502291245697</v>
      </c>
      <c r="PQ86" s="4">
        <f>'85'!PQ1</f>
        <v>0.71701253904724038</v>
      </c>
      <c r="PR86" s="4">
        <f>'85'!PR1</f>
        <v>0.71398338059039845</v>
      </c>
      <c r="PS86" s="4">
        <f>'85'!PS1</f>
        <v>0.6886584781959938</v>
      </c>
      <c r="PT86" s="4">
        <f>'85'!PT1</f>
        <v>0.12281902939024411</v>
      </c>
      <c r="PU86" s="4">
        <f>'85'!PU1</f>
        <v>0.16713947786543326</v>
      </c>
      <c r="PV86" s="4">
        <f>'85'!PV1</f>
        <v>0.24776584967442988</v>
      </c>
      <c r="PW86" s="4">
        <f>'85'!PW1</f>
        <v>0.27462562277524039</v>
      </c>
      <c r="PX86" s="4">
        <f>'85'!PX1</f>
        <v>0.27082166382430611</v>
      </c>
      <c r="PY86" s="4">
        <f>'85'!PY1</f>
        <v>0.86355217637091375</v>
      </c>
      <c r="PZ86" s="4">
        <f>'85'!PZ1</f>
        <v>0.90277664197799135</v>
      </c>
      <c r="QA86" s="4">
        <f>'85'!QA1</f>
        <v>0.70562148959019855</v>
      </c>
      <c r="QB86" s="4">
        <f>'85'!QB1</f>
        <v>0.83408588558552488</v>
      </c>
      <c r="QC86" s="4">
        <f>'85'!QC1</f>
        <v>0.91433834327668961</v>
      </c>
      <c r="QD86" s="4">
        <f>'85'!QD1</f>
        <v>2.6004294035297071</v>
      </c>
      <c r="QE86" s="4">
        <f>'85'!QE1</f>
        <v>2.9312753788659167</v>
      </c>
      <c r="QF86" s="4">
        <f>'85'!QF1</f>
        <v>2.022887309090343</v>
      </c>
      <c r="QG86" s="4">
        <f>'85'!QG1</f>
        <v>3.1664154288669235</v>
      </c>
      <c r="QH86" s="4">
        <f>'85'!QH1</f>
        <v>3.575992022410651</v>
      </c>
      <c r="QI86" s="4">
        <f>'85'!QI1</f>
        <v>1.3085179024290821</v>
      </c>
      <c r="QJ86" s="4">
        <f>'85'!QJ1</f>
        <v>1.4660151244661852</v>
      </c>
      <c r="QK86" s="4">
        <f>'85'!QK1</f>
        <v>1.1037622093195096</v>
      </c>
      <c r="QL86" s="4">
        <f>'85'!QL1</f>
        <v>1.5993860235168249</v>
      </c>
      <c r="QM86" s="4">
        <f>'85'!QM1</f>
        <v>1.7712418389182629</v>
      </c>
    </row>
    <row r="87" spans="1:455" x14ac:dyDescent="0.25">
      <c r="A87" s="9" t="s">
        <v>563</v>
      </c>
      <c r="B87" s="4">
        <f>MEDIAN(MH2:MH101)</f>
        <v>1.7318077972872064</v>
      </c>
      <c r="C87" s="4">
        <f t="shared" ref="C87:F87" si="65">MEDIAN(MI2:MI101)</f>
        <v>1.7322167053679736</v>
      </c>
      <c r="D87" s="4">
        <f t="shared" si="65"/>
        <v>1.6341703377940611</v>
      </c>
      <c r="E87" s="4">
        <f t="shared" si="65"/>
        <v>1.5446219857162422</v>
      </c>
      <c r="F87" s="4">
        <f t="shared" si="65"/>
        <v>1.5790048630984197</v>
      </c>
      <c r="N87">
        <f>IFERROR('86'!N1,0)</f>
        <v>9869</v>
      </c>
      <c r="O87" s="4">
        <f>'86'!O1</f>
        <v>-89881</v>
      </c>
      <c r="P87" s="4">
        <f>'86'!P1</f>
        <v>-628430</v>
      </c>
      <c r="Q87" s="4">
        <f>'86'!Q1</f>
        <v>-92576</v>
      </c>
      <c r="R87" s="4">
        <f>'86'!R1</f>
        <v>-8965</v>
      </c>
      <c r="S87" s="4">
        <f>'86'!S1</f>
        <v>9968</v>
      </c>
      <c r="T87" s="4">
        <f>'86'!T1</f>
        <v>-89789</v>
      </c>
      <c r="U87" s="4">
        <f>'86'!U1</f>
        <v>-628403</v>
      </c>
      <c r="V87" s="4">
        <f>'86'!V1</f>
        <v>-92576</v>
      </c>
      <c r="W87" s="4">
        <f>'86'!W1</f>
        <v>-8965</v>
      </c>
      <c r="X87" s="7">
        <f>'86'!X1</f>
        <v>5.250597942432577E-2</v>
      </c>
      <c r="Y87" s="7">
        <f>'86'!Y1</f>
        <v>-9.1660315164780765E-2</v>
      </c>
      <c r="Z87" s="7">
        <f>'86'!Z1</f>
        <v>-0.47213761621684353</v>
      </c>
      <c r="AA87" s="7">
        <f>'86'!AA1</f>
        <v>1.0888098263153229E-2</v>
      </c>
      <c r="AB87" s="7">
        <f>'86'!AB1</f>
        <v>0.1797999471807738</v>
      </c>
      <c r="AC87" s="7">
        <f>'86'!AC1</f>
        <v>0.41872936327658478</v>
      </c>
      <c r="AD87" s="7">
        <f>'86'!AD1</f>
        <v>0.58279434385366669</v>
      </c>
      <c r="AE87" s="7">
        <f>'86'!AE1</f>
        <v>-0.12206114446559607</v>
      </c>
      <c r="AF87" s="7">
        <f>'86'!AF1</f>
        <v>2.3580633675763896E-2</v>
      </c>
      <c r="AG87" s="7">
        <f>'86'!AG1</f>
        <v>-0.17680580690849004</v>
      </c>
      <c r="AH87" s="7">
        <f>'86'!AH1</f>
        <v>-0.53335352812124215</v>
      </c>
      <c r="AI87" s="7">
        <f>'86'!AI1</f>
        <v>9.6611014619552415E-3</v>
      </c>
      <c r="AJ87" s="4">
        <f>'86'!AJ1</f>
        <v>234808</v>
      </c>
      <c r="AK87" s="4">
        <f>'86'!AK1</f>
        <v>117354</v>
      </c>
      <c r="AL87" s="4">
        <f>'86'!AL1</f>
        <v>61413</v>
      </c>
      <c r="AM87" s="4">
        <f>'86'!AM1</f>
        <v>73818</v>
      </c>
      <c r="AN87" s="4">
        <f>'86'!AN1</f>
        <v>44007</v>
      </c>
      <c r="AO87" s="4">
        <f>'86'!AO1</f>
        <v>1.0575810357279409</v>
      </c>
      <c r="AP87" s="4">
        <f>'86'!AP1</f>
        <v>0.23793673584823566</v>
      </c>
      <c r="AQ87" s="4">
        <f>'86'!AQ1</f>
        <v>0.68534662242937927</v>
      </c>
      <c r="AR87" s="4">
        <f>'86'!AR1</f>
        <v>3.3880443714050945</v>
      </c>
      <c r="AS87" s="4">
        <f>'86'!AS1</f>
        <v>4.231612735317082</v>
      </c>
      <c r="AT87" s="4">
        <f>'86'!AT1</f>
        <v>1.5141594800118952</v>
      </c>
      <c r="AU87" s="4">
        <f>'86'!AU1</f>
        <v>0.90330896749771572</v>
      </c>
      <c r="AV87" s="4">
        <f>'86'!AV1</f>
        <v>0.97165768936290242</v>
      </c>
      <c r="AW87" s="4">
        <f>'86'!AW1</f>
        <v>4.0108052588331962</v>
      </c>
      <c r="AX87" s="4">
        <f>'86'!AX1</f>
        <v>4.9535872299817818</v>
      </c>
      <c r="AY87" s="4">
        <f>'86'!AY1</f>
        <v>2.0730532308084455</v>
      </c>
      <c r="AZ87" s="4">
        <f>'86'!AZ1</f>
        <v>1.6836792411782622</v>
      </c>
      <c r="BA87" s="4">
        <f>'86'!BA1</f>
        <v>2.030558652464169</v>
      </c>
      <c r="BB87" s="4">
        <f>'86'!BB1</f>
        <v>6.222658175842235</v>
      </c>
      <c r="BC87" s="4">
        <f>'86'!BC1</f>
        <v>6.1532922703218533</v>
      </c>
      <c r="BD87" s="4">
        <f>'86'!BD1</f>
        <v>126293</v>
      </c>
      <c r="BE87" s="4">
        <f>'86'!BE1</f>
        <v>62852</v>
      </c>
      <c r="BF87" s="4">
        <f>'86'!BF1</f>
        <v>76722</v>
      </c>
      <c r="BG87" s="4">
        <f>'86'!BG1</f>
        <v>254239</v>
      </c>
      <c r="BH87" s="4">
        <f>'86'!BH1</f>
        <v>297010</v>
      </c>
      <c r="BI87" s="4">
        <f>'86'!BI1</f>
        <v>7.4143064144489399</v>
      </c>
      <c r="BJ87" s="4">
        <f>'86'!BJ1</f>
        <v>10.042703493922231</v>
      </c>
      <c r="BK87" s="4">
        <f>'86'!BK1</f>
        <v>3.3328250045619248</v>
      </c>
      <c r="BL87" s="4">
        <f>'86'!BL1</f>
        <v>1.1380866035502029</v>
      </c>
      <c r="BM87" s="4">
        <f>'86'!BM1</f>
        <v>0.9453789434699168</v>
      </c>
      <c r="BN87" s="4">
        <f>'86'!BN1</f>
        <v>49.229149646242156</v>
      </c>
      <c r="BO87" s="4">
        <f>'86'!BO1</f>
        <v>36.344795026647482</v>
      </c>
      <c r="BP87" s="4">
        <f>'86'!BP1</f>
        <v>109.51670114704284</v>
      </c>
      <c r="BQ87" s="4">
        <f>'86'!BQ1</f>
        <v>320.71373027448107</v>
      </c>
      <c r="BR87" s="4">
        <f>'86'!BR1</f>
        <v>386.08856535380914</v>
      </c>
      <c r="BS87" s="4">
        <f>'86'!BS1</f>
        <v>1.6811718631554382E-2</v>
      </c>
      <c r="BT87" s="4">
        <f>'86'!BT1</f>
        <v>-0.16115041613924619</v>
      </c>
      <c r="BU87" s="4">
        <f>'86'!BU1</f>
        <v>-1.0234549564514974</v>
      </c>
      <c r="BV87" s="4">
        <f>'86'!BV1</f>
        <v>-7.9584950590379414E-2</v>
      </c>
      <c r="BW87" s="4">
        <f>'86'!BW1</f>
        <v>-7.790869257655735E-3</v>
      </c>
      <c r="BX87" s="4">
        <f>'86'!BX1</f>
        <v>1.6980363899010444E-2</v>
      </c>
      <c r="BY87" s="4">
        <f>'86'!BY1</f>
        <v>-0.16098546650267326</v>
      </c>
      <c r="BZ87" s="4">
        <f>'86'!BZ1</f>
        <v>-1.0234109845153641</v>
      </c>
      <c r="CA87" s="4">
        <f>'86'!CA1</f>
        <v>-7.9584950590379414E-2</v>
      </c>
      <c r="CB87" s="4">
        <f>'86'!CB1</f>
        <v>-7.790869257655735E-3</v>
      </c>
      <c r="CC87" s="4">
        <f>'86'!CC1</f>
        <v>2.3039731806222524E-2</v>
      </c>
      <c r="CD87" s="4">
        <f>'86'!CD1</f>
        <v>-0.21478019207654386</v>
      </c>
      <c r="CE87" s="4">
        <f>'86'!CE1</f>
        <v>-1.2361908883468409</v>
      </c>
      <c r="CF87" s="4">
        <f>'86'!CF1</f>
        <v>-8.4979667520355434E-2</v>
      </c>
      <c r="CG87" s="4">
        <f>'86'!CG1</f>
        <v>-8.3088809100564792E-3</v>
      </c>
      <c r="CH87" s="4">
        <f>'86'!CH1</f>
        <v>1.0539580830329728E-2</v>
      </c>
      <c r="CI87" s="4">
        <f>'86'!CI1</f>
        <v>-0.14239611916274295</v>
      </c>
      <c r="CJ87" s="4">
        <f>'86'!CJ1</f>
        <v>-2.4576751753024038</v>
      </c>
      <c r="CK87" s="4">
        <f>'86'!CK1</f>
        <v>-0.31994912665113739</v>
      </c>
      <c r="CL87" s="4">
        <f>'86'!CL1</f>
        <v>-3.1928116330171979E-2</v>
      </c>
      <c r="CM87" s="4">
        <f>'86'!CM1</f>
        <v>0.98946041916967031</v>
      </c>
      <c r="CN87" s="4">
        <f>'86'!CN1</f>
        <v>1.142396119162743</v>
      </c>
      <c r="CO87" s="4">
        <f>'86'!CO1</f>
        <v>3.4576751753024038</v>
      </c>
      <c r="CP87" s="4">
        <f>'86'!CP1</f>
        <v>1.3199491266511374</v>
      </c>
      <c r="CQ87" s="4">
        <f>'86'!CQ1</f>
        <v>1.0319281163301719</v>
      </c>
      <c r="CR87" s="4">
        <f>'86'!CR1</f>
        <v>1.053411338501656E-2</v>
      </c>
      <c r="CS87" s="4">
        <f>'86'!CS1</f>
        <v>-0.12112950524511337</v>
      </c>
      <c r="CT87" s="4">
        <f>'86'!CT1</f>
        <v>-0.71494474914987749</v>
      </c>
      <c r="CU87" s="4">
        <f>'86'!CU1</f>
        <v>-0.23890272383582148</v>
      </c>
      <c r="CV87" s="4">
        <f>'86'!CV1</f>
        <v>-2.2135201266138452E-2</v>
      </c>
      <c r="CW87" s="4">
        <f>'86'!CW1</f>
        <v>1.5951031546885939</v>
      </c>
      <c r="CX87" s="4">
        <f>'86'!CX1</f>
        <v>1.1317051130801477</v>
      </c>
      <c r="CY87" s="4">
        <f>'86'!CY1</f>
        <v>0.41643214967395625</v>
      </c>
      <c r="CZ87" s="4">
        <f>'86'!CZ1</f>
        <v>0.24874251548483325</v>
      </c>
      <c r="DA87" s="4">
        <f>'86'!DA1</f>
        <v>0.24401280605124159</v>
      </c>
      <c r="DB87" s="4">
        <f>'86'!DB1</f>
        <v>228.82532639167002</v>
      </c>
      <c r="DC87" s="4">
        <f>'86'!DC1</f>
        <v>322.5221798340948</v>
      </c>
      <c r="DD87" s="4">
        <f>'86'!DD1</f>
        <v>876.49332618957294</v>
      </c>
      <c r="DE87" s="4">
        <f>'86'!DE1</f>
        <v>1467.3808347100012</v>
      </c>
      <c r="DF87" s="4">
        <f>'86'!DF1</f>
        <v>1495.8231328373465</v>
      </c>
      <c r="DG87" s="4">
        <f>'86'!DG1</f>
        <v>14.235166238465164</v>
      </c>
      <c r="DH87" s="4">
        <f>'86'!DH1</f>
        <v>8.7983719212165994</v>
      </c>
      <c r="DI87" s="4">
        <f>'86'!DI1</f>
        <v>3.2436193423990258</v>
      </c>
      <c r="DJ87" s="4">
        <f>'86'!DJ1</f>
        <v>2.6872660741318621</v>
      </c>
      <c r="DK87" s="4">
        <f>'86'!DK1</f>
        <v>4.0608431556873237</v>
      </c>
      <c r="DL87" s="4">
        <f>'86'!DL1</f>
        <v>25.640726204779067</v>
      </c>
      <c r="DM87" s="4">
        <f>'86'!DM1</f>
        <v>41.484947814018916</v>
      </c>
      <c r="DN87" s="4">
        <f>'86'!DN1</f>
        <v>112.52861740861397</v>
      </c>
      <c r="DO87" s="4">
        <f>'86'!DO1</f>
        <v>135.82577606049506</v>
      </c>
      <c r="DP87" s="4">
        <f>'86'!DP1</f>
        <v>89.882811526174649</v>
      </c>
      <c r="DQ87" s="4">
        <f>'86'!DQ1</f>
        <v>17.425144686156653</v>
      </c>
      <c r="DR87" s="4">
        <f>'86'!DR1</f>
        <v>10.319017803135575</v>
      </c>
      <c r="DS87" s="4">
        <f>'86'!DS1</f>
        <v>11.996293689889749</v>
      </c>
      <c r="DT87" s="4">
        <f>'86'!DT1</f>
        <v>9.5443330254651002</v>
      </c>
      <c r="DU87" s="4">
        <f>'86'!DU1</f>
        <v>6.7479031986734279</v>
      </c>
      <c r="DV87" s="4">
        <f>'86'!DV1</f>
        <v>20.946741423040983</v>
      </c>
      <c r="DW87" s="4">
        <f>'86'!DW1</f>
        <v>35.371583513412467</v>
      </c>
      <c r="DX87" s="4">
        <f>'86'!DX1</f>
        <v>30.426064035729233</v>
      </c>
      <c r="DY87" s="4">
        <f>'86'!DY1</f>
        <v>38.242588458108983</v>
      </c>
      <c r="DZ87" s="4">
        <f>'86'!DZ1</f>
        <v>54.090876714377799</v>
      </c>
      <c r="EA87" s="4">
        <f>'86'!EA1</f>
        <v>7.9559454522282174</v>
      </c>
      <c r="EB87" s="4">
        <f>'86'!EB1</f>
        <v>6.8659879041030329</v>
      </c>
      <c r="EC87" s="4">
        <f>'86'!EC1</f>
        <v>3.4346716456002255</v>
      </c>
      <c r="ED87" s="4">
        <f>'86'!ED1</f>
        <v>5.9438373048479871</v>
      </c>
      <c r="EE87" s="4">
        <f>'86'!EE1</f>
        <v>4.8718140019085627</v>
      </c>
      <c r="EF87" s="4">
        <f>'86'!EF1</f>
        <v>45.877639834468027</v>
      </c>
      <c r="EG87" s="4">
        <f>'86'!EG1</f>
        <v>53.160594673037558</v>
      </c>
      <c r="EH87" s="4">
        <f>'86'!EH1</f>
        <v>106.26925588871377</v>
      </c>
      <c r="EI87" s="4">
        <f>'86'!EI1</f>
        <v>61.408141118245972</v>
      </c>
      <c r="EJ87" s="4">
        <f>'86'!EJ1</f>
        <v>74.920758439671346</v>
      </c>
      <c r="EK87" s="4">
        <f>'86'!EK1</f>
        <v>0.24352035923145457</v>
      </c>
      <c r="EL87" s="4">
        <f>'86'!EL1</f>
        <v>0.21724584308986528</v>
      </c>
      <c r="EM87" s="4">
        <f>'86'!EM1</f>
        <v>0.13909137694046525</v>
      </c>
      <c r="EN87" s="4">
        <f>'86'!EN1</f>
        <v>4.6387015521369285E-2</v>
      </c>
      <c r="EO87" s="4">
        <f>'86'!EO1</f>
        <v>5.3411557774096945E-2</v>
      </c>
      <c r="EP87" s="4">
        <f>'86'!EP1</f>
        <v>0.72968378160608216</v>
      </c>
      <c r="EQ87" s="4">
        <f>'86'!EQ1</f>
        <v>0.75030390177607731</v>
      </c>
      <c r="ER87" s="4">
        <f>'86'!ER1</f>
        <v>0.82791012787690466</v>
      </c>
      <c r="ES87" s="4">
        <f>'86'!ES1</f>
        <v>0.9365175566416073</v>
      </c>
      <c r="ET87" s="4">
        <f>'86'!ET1</f>
        <v>0.93765566530460431</v>
      </c>
      <c r="EU87" s="4">
        <f>'86'!EU1</f>
        <v>1.3704566624722481</v>
      </c>
      <c r="EV87" s="4">
        <f>'86'!EV1</f>
        <v>1.3327932823391377</v>
      </c>
      <c r="EW87" s="4">
        <f>'86'!EW1</f>
        <v>1.2078605712487214</v>
      </c>
      <c r="EX87" s="4">
        <f>'86'!EX1</f>
        <v>1.0677856415057969</v>
      </c>
      <c r="EY87" s="4">
        <f>'86'!EY1</f>
        <v>1.066489583545728</v>
      </c>
      <c r="EZ87" s="4">
        <f>'86'!EZ1</f>
        <v>0.3337340987563821</v>
      </c>
      <c r="FA87" s="4">
        <f>'86'!FA1</f>
        <v>0.2895438002862748</v>
      </c>
      <c r="FB87" s="4">
        <f>'86'!FB1</f>
        <v>0.1680029900070816</v>
      </c>
      <c r="FC87" s="4">
        <f>'86'!FC1</f>
        <v>4.9531389126024658E-2</v>
      </c>
      <c r="FD87" s="4">
        <f>'86'!FD1</f>
        <v>5.6962870007025247E-2</v>
      </c>
      <c r="FE87" s="4">
        <f>'86'!FE1</f>
        <v>0.12182875631363724</v>
      </c>
      <c r="FF87" s="4">
        <f>'86'!FF1</f>
        <v>3.4840964002323054E-2</v>
      </c>
      <c r="FG87" s="4">
        <f>'86'!FG1</f>
        <v>-0.2661940010107316</v>
      </c>
      <c r="FH87" s="4">
        <f>'86'!FH1</f>
        <v>-0.39922575784584441</v>
      </c>
      <c r="FI87" s="4">
        <f>'86'!FI1</f>
        <v>-0.13476365338756163</v>
      </c>
      <c r="FJ87" s="4">
        <f>'86'!FJ1</f>
        <v>0.797571246694741</v>
      </c>
      <c r="FK87" s="4">
        <f>'86'!FK1</f>
        <v>0.17923048989832299</v>
      </c>
      <c r="FL87" s="4">
        <f>'86'!FL1</f>
        <v>-0.83877010982834932</v>
      </c>
      <c r="FM87" s="4">
        <f>'86'!FM1</f>
        <v>-2.1997998480327654</v>
      </c>
      <c r="FN87" s="4">
        <f>'86'!FN1</f>
        <v>-0.59950212329770103</v>
      </c>
      <c r="FO87" s="4">
        <f>'86'!FO1</f>
        <v>0.26617672120967345</v>
      </c>
      <c r="FP87" s="4">
        <f>'86'!FP1</f>
        <v>5.189507717233123E-2</v>
      </c>
      <c r="FQ87" s="4">
        <f>'86'!FQ1</f>
        <v>-0.1409158863797309</v>
      </c>
      <c r="FR87" s="4">
        <f>'86'!FR1</f>
        <v>-0.10895914227228082</v>
      </c>
      <c r="FS87" s="4">
        <f>'86'!FS1</f>
        <v>-3.4149361518342559E-2</v>
      </c>
      <c r="FT87">
        <f>IFERROR('86'!FT1,0)</f>
        <v>9.7382985992483767E-2</v>
      </c>
      <c r="FU87">
        <f>IFERROR('86'!FU1,0)</f>
        <v>1.8548855483430132E-2</v>
      </c>
      <c r="FV87">
        <f>IFERROR('86'!FV1,0)</f>
        <v>-6.1185514178339596E-2</v>
      </c>
      <c r="FW87">
        <f>IFERROR('86'!FW1,0)</f>
        <v>-0.10566049492611715</v>
      </c>
      <c r="FX87">
        <f>IFERROR('86'!FX1,0)</f>
        <v>-3.6109368874950996E-2</v>
      </c>
      <c r="FY87" s="4">
        <f>'86'!FY1</f>
        <v>0.21513855315988423</v>
      </c>
      <c r="FZ87" s="4">
        <f>'86'!FZ1</f>
        <v>0.11268928867262158</v>
      </c>
      <c r="GA87" s="4">
        <f>'86'!GA1</f>
        <v>0.12494869940784459</v>
      </c>
      <c r="GB87" s="4">
        <f>'86'!GB1</f>
        <v>0.21856202744931161</v>
      </c>
      <c r="GC87" s="4">
        <f>'86'!GC1</f>
        <v>0.25811110744186611</v>
      </c>
      <c r="GD87" s="4">
        <f>'86'!GD1</f>
        <v>1.6811718631554382E-2</v>
      </c>
      <c r="GE87" s="4">
        <f>'86'!GE1</f>
        <v>-0.16115041613924619</v>
      </c>
      <c r="GF87" s="4">
        <f>'86'!GF1</f>
        <v>-1.0234549564514974</v>
      </c>
      <c r="GG87" s="4">
        <f>'86'!GG1</f>
        <v>-7.9584950590379414E-2</v>
      </c>
      <c r="GH87" s="4">
        <f>'86'!GH1</f>
        <v>-7.790869257655735E-3</v>
      </c>
      <c r="GI87" s="4">
        <f>'86'!GI1</f>
        <v>1.6980363899010444E-2</v>
      </c>
      <c r="GJ87" s="4">
        <f>'86'!GJ1</f>
        <v>-0.16098546650267326</v>
      </c>
      <c r="GK87" s="4">
        <f>'86'!GK1</f>
        <v>-1.0234109845153641</v>
      </c>
      <c r="GL87" s="4">
        <f>'86'!GL1</f>
        <v>-7.9584950590379414E-2</v>
      </c>
      <c r="GM87" s="4">
        <f>'86'!GM1</f>
        <v>-7.790869257655735E-3</v>
      </c>
      <c r="GN87" s="4">
        <f>'86'!GN1</f>
        <v>0.37476726101347291</v>
      </c>
      <c r="GO87" s="4">
        <f>'86'!GO1</f>
        <v>0.3944447831091572</v>
      </c>
      <c r="GP87" s="4">
        <f>'86'!GP1</f>
        <v>0.35828984997426827</v>
      </c>
      <c r="GQ87" s="4">
        <f>'86'!GQ1</f>
        <v>0.18912773429272675</v>
      </c>
      <c r="GR87" s="4">
        <f>'86'!GR1</f>
        <v>0.1911869756479935</v>
      </c>
      <c r="GS87" s="4">
        <f>'86'!GS1</f>
        <v>1.5951031546885939</v>
      </c>
      <c r="GT87" s="4">
        <f>'86'!GT1</f>
        <v>1.1317051130801477</v>
      </c>
      <c r="GU87" s="4">
        <f>'86'!GU1</f>
        <v>0.41643214967395625</v>
      </c>
      <c r="GV87" s="4">
        <f>'86'!GV1</f>
        <v>0.24874251548483325</v>
      </c>
      <c r="GW87" s="4">
        <f>'86'!GW1</f>
        <v>0.24401280605124159</v>
      </c>
      <c r="GX87" s="4">
        <f>'86'!GX1</f>
        <v>1.9705670569356644</v>
      </c>
      <c r="GY87" s="4">
        <f>'86'!GY1</f>
        <v>0.73923048484435561</v>
      </c>
      <c r="GZ87" s="4">
        <f>'86'!GZ1</f>
        <v>-3.3909350371644291</v>
      </c>
      <c r="HA87" s="4">
        <f>'86'!HA1</f>
        <v>0.16970875790360501</v>
      </c>
      <c r="HB87" s="4">
        <f>'86'!HB1</f>
        <v>0.47808387720234358</v>
      </c>
      <c r="HC87" s="4">
        <f>'86'!HC1</f>
        <v>0.24352035923145457</v>
      </c>
      <c r="HD87" s="4">
        <f>'86'!HD1</f>
        <v>0.21724584308986528</v>
      </c>
      <c r="HE87" s="4">
        <f>'86'!HE1</f>
        <v>0.13909137694046525</v>
      </c>
      <c r="HF87" s="4">
        <f>'86'!HF1</f>
        <v>4.6387015521369285E-2</v>
      </c>
      <c r="HG87" s="4">
        <f>'86'!HG1</f>
        <v>5.3411557774096945E-2</v>
      </c>
      <c r="HH87" s="4">
        <f>'86'!HH1</f>
        <v>1.6980363899010444E-2</v>
      </c>
      <c r="HI87" s="4">
        <f>'86'!HI1</f>
        <v>-0.16098546650267326</v>
      </c>
      <c r="HJ87" s="4">
        <f>'86'!HJ1</f>
        <v>-1.0234109845153641</v>
      </c>
      <c r="HK87" s="4">
        <f>'86'!HK1</f>
        <v>-7.9584950590379414E-2</v>
      </c>
      <c r="HL87" s="4">
        <f>'86'!HL1</f>
        <v>-7.790869257655735E-3</v>
      </c>
      <c r="HM87" s="4">
        <f>'86'!HM1</f>
        <v>1.6110256528190163</v>
      </c>
      <c r="HN87" s="4">
        <f>'86'!HN1</f>
        <v>1.1409691866907159</v>
      </c>
      <c r="HO87" s="4">
        <f>'86'!HO1</f>
        <v>0.45174324297914753</v>
      </c>
      <c r="HP87" s="4">
        <f>'86'!HP1</f>
        <v>0.26725726100057168</v>
      </c>
      <c r="HQ87" s="4">
        <f>'86'!HQ1</f>
        <v>0.33135831393944237</v>
      </c>
      <c r="HR87" s="4">
        <f>'86'!HR1</f>
        <v>2.0730532308084455</v>
      </c>
      <c r="HS87" s="4">
        <f>'86'!HS1</f>
        <v>1.6836792411782622</v>
      </c>
      <c r="HT87" s="4">
        <f>'86'!HT1</f>
        <v>2.030558652464169</v>
      </c>
      <c r="HU87" s="4">
        <f>'86'!HU1</f>
        <v>6.222658175842235</v>
      </c>
      <c r="HV87" s="4">
        <f>'86'!HV1</f>
        <v>6.1532922703218533</v>
      </c>
      <c r="HW87" s="4">
        <f>'86'!HW1</f>
        <v>0.87951049547131366</v>
      </c>
      <c r="HX87" s="4">
        <f>'86'!HX1</f>
        <v>-0.16581835023334426</v>
      </c>
      <c r="HY87" s="4">
        <f>'86'!HY1</f>
        <v>-4.4346761059368163</v>
      </c>
      <c r="HZ87" s="4">
        <f>'86'!HZ1</f>
        <v>-0.14283994313475987</v>
      </c>
      <c r="IA87" s="4">
        <f>'86'!IA1</f>
        <v>0.21514709146228025</v>
      </c>
      <c r="IB87" s="4">
        <f>'86'!IB1</f>
        <v>4.1064328385354729</v>
      </c>
      <c r="IC87" s="4">
        <f>'86'!IC1</f>
        <v>4.6030800211276901</v>
      </c>
      <c r="ID87" s="4">
        <f>'86'!ID1</f>
        <v>7.1895183008219563</v>
      </c>
      <c r="IE87" s="4">
        <f>'86'!IE1</f>
        <v>21.557756815359809</v>
      </c>
      <c r="IF87" s="4">
        <f>'86'!IF1</f>
        <v>18.722539496591335</v>
      </c>
      <c r="IG87" s="4">
        <f>'86'!IG1</f>
        <v>100.68686868686869</v>
      </c>
      <c r="IH87" s="4">
        <f>'86'!IH1</f>
        <v>-975.96739130434787</v>
      </c>
      <c r="II87" s="4">
        <f>'86'!II1</f>
        <v>-23274.185185185186</v>
      </c>
      <c r="IJ87" s="4">
        <f>'86'!IJ1</f>
        <v>0</v>
      </c>
      <c r="IK87" s="4">
        <f>'86'!IK1</f>
        <v>0</v>
      </c>
      <c r="IL87" s="4">
        <f>'86'!IL1</f>
        <v>1.6980363899010444E-2</v>
      </c>
      <c r="IM87" s="4">
        <f>'86'!IM1</f>
        <v>-0.16098546650267326</v>
      </c>
      <c r="IN87" s="4">
        <f>'86'!IN1</f>
        <v>-1.0234109845153641</v>
      </c>
      <c r="IO87" s="4">
        <f>'86'!IO1</f>
        <v>-7.9584950590379414E-2</v>
      </c>
      <c r="IP87" s="4">
        <f>'86'!IP1</f>
        <v>-7.790869257655735E-3</v>
      </c>
      <c r="IQ87" s="4">
        <f>'86'!IQ1</f>
        <v>1.6110256528190163</v>
      </c>
      <c r="IR87" s="4">
        <f>'86'!IR1</f>
        <v>1.1409691866907159</v>
      </c>
      <c r="IS87" s="4">
        <f>'86'!IS1</f>
        <v>0.45174324297914753</v>
      </c>
      <c r="IT87" s="4">
        <f>'86'!IT1</f>
        <v>0.26725726100057168</v>
      </c>
      <c r="IU87" s="4">
        <f>'86'!IU1</f>
        <v>0.33135831393944237</v>
      </c>
      <c r="IV87" s="4">
        <f>'86'!IV1</f>
        <v>2.0730532308084455</v>
      </c>
      <c r="IW87" s="4">
        <f>'86'!IW1</f>
        <v>1.6836792411782622</v>
      </c>
      <c r="IX87" s="4">
        <f>'86'!IX1</f>
        <v>2.030558652464169</v>
      </c>
      <c r="IY87" s="4">
        <f>'86'!IY1</f>
        <v>6.222658175842235</v>
      </c>
      <c r="IZ87" s="4">
        <f>'86'!IZ1</f>
        <v>6.1532922703218533</v>
      </c>
      <c r="JA87" s="4">
        <f>'86'!JA1</f>
        <v>5.1527642208332338</v>
      </c>
      <c r="JB87" s="4">
        <f>'86'!JB1</f>
        <v>-38.6802236172067</v>
      </c>
      <c r="JC87" s="4">
        <f>'86'!JC1</f>
        <v>-933.76692472785339</v>
      </c>
      <c r="JD87" s="4">
        <f>'86'!JD1</f>
        <v>3.1066986403184096</v>
      </c>
      <c r="JE87" s="4">
        <f>'86'!JE1</f>
        <v>3.0267714773231131</v>
      </c>
      <c r="JF87" s="4">
        <f>'86'!JF1</f>
        <v>0.72968378160608216</v>
      </c>
      <c r="JG87" s="4">
        <f>'86'!JG1</f>
        <v>0.75030390177607731</v>
      </c>
      <c r="JH87" s="4">
        <f>'86'!JH1</f>
        <v>0.82791012787690466</v>
      </c>
      <c r="JI87" s="4">
        <f>'86'!JI1</f>
        <v>0.9365175566416073</v>
      </c>
      <c r="JJ87" s="4">
        <f>'86'!JJ1</f>
        <v>0.93765566530460431</v>
      </c>
      <c r="JK87" s="4">
        <f>'86'!JK1</f>
        <v>0.16210005613247264</v>
      </c>
      <c r="JL87" s="4">
        <f>'86'!JL1</f>
        <v>4.5721784776902883</v>
      </c>
      <c r="JM87" s="4">
        <f>'86'!JM1</f>
        <v>-0.47998213188899436</v>
      </c>
      <c r="JN87" s="4">
        <f>'86'!JN1</f>
        <v>0.93489414401132276</v>
      </c>
      <c r="JO87" s="4">
        <f>'86'!JO1</f>
        <v>4.9510937415187541</v>
      </c>
      <c r="JP87" s="4">
        <f>'86'!JP1</f>
        <v>1.6980363899010444E-2</v>
      </c>
      <c r="JQ87" s="4">
        <f>'86'!JQ1</f>
        <v>-0.16098546650267326</v>
      </c>
      <c r="JR87" s="4">
        <f>'86'!JR1</f>
        <v>-1.0234109845153641</v>
      </c>
      <c r="JS87" s="4">
        <f>'86'!JS1</f>
        <v>-7.9584950590379414E-2</v>
      </c>
      <c r="JT87" s="4">
        <f>'86'!JT1</f>
        <v>-7.790869257655735E-3</v>
      </c>
      <c r="JU87" s="4">
        <f>'86'!JU1</f>
        <v>0.12136527417783904</v>
      </c>
      <c r="JV87" s="4">
        <f>'86'!JV1</f>
        <v>3.3840069559363868E-2</v>
      </c>
      <c r="JW87" s="4">
        <f>'86'!JW1</f>
        <v>-0.27769873974174591</v>
      </c>
      <c r="JX87" s="4">
        <f>'86'!JX1</f>
        <v>-0.39232594727517917</v>
      </c>
      <c r="JY87" s="4">
        <f>'86'!JY1</f>
        <v>-0.10307582560530401</v>
      </c>
      <c r="JZ87" s="4">
        <f>'86'!JZ1</f>
        <v>4</v>
      </c>
      <c r="KA87" s="4">
        <f>'86'!KA1</f>
        <v>4</v>
      </c>
      <c r="KB87" s="4">
        <f>'86'!KB1</f>
        <v>4</v>
      </c>
      <c r="KC87" s="4">
        <f>'86'!KC1</f>
        <v>4</v>
      </c>
      <c r="KD87" s="4">
        <f>'86'!KD1</f>
        <v>4</v>
      </c>
      <c r="KE87" s="4">
        <f>'86'!KE1</f>
        <v>0</v>
      </c>
      <c r="KF87" s="4">
        <f>'86'!KF1</f>
        <v>1</v>
      </c>
      <c r="KG87" s="4">
        <f>'86'!KG1</f>
        <v>0</v>
      </c>
      <c r="KH87" s="4">
        <f>'86'!KH1</f>
        <v>0</v>
      </c>
      <c r="KI87" s="4">
        <f>'86'!KI1</f>
        <v>1</v>
      </c>
      <c r="KJ87" s="4">
        <f>'86'!KJ1</f>
        <v>1</v>
      </c>
      <c r="KK87" s="4">
        <f>'86'!KK1</f>
        <v>0</v>
      </c>
      <c r="KL87" s="4">
        <f>'86'!KL1</f>
        <v>0</v>
      </c>
      <c r="KM87" s="4">
        <f>'86'!KM1</f>
        <v>0</v>
      </c>
      <c r="KN87" s="4">
        <f>'86'!KN1</f>
        <v>0</v>
      </c>
      <c r="KO87" s="4">
        <f>'86'!KO1</f>
        <v>4</v>
      </c>
      <c r="KP87" s="4">
        <f>'86'!KP1</f>
        <v>1</v>
      </c>
      <c r="KQ87" s="4">
        <f>'86'!KQ1</f>
        <v>0</v>
      </c>
      <c r="KR87" s="4">
        <f>'86'!KR1</f>
        <v>0</v>
      </c>
      <c r="KS87" s="4">
        <f>'86'!KS1</f>
        <v>0</v>
      </c>
      <c r="KT87" s="4">
        <f>'86'!KT1</f>
        <v>2</v>
      </c>
      <c r="KU87" s="4">
        <f>'86'!KU1</f>
        <v>2.5</v>
      </c>
      <c r="KV87" s="4">
        <f>'86'!KV1</f>
        <v>2</v>
      </c>
      <c r="KW87" s="4">
        <f>'86'!KW1</f>
        <v>2</v>
      </c>
      <c r="KX87" s="4">
        <f>'86'!KX1</f>
        <v>2.5</v>
      </c>
      <c r="KY87" s="4">
        <f>'86'!KY1</f>
        <v>2.5</v>
      </c>
      <c r="KZ87" s="4">
        <f>'86'!KZ1</f>
        <v>0.5</v>
      </c>
      <c r="LA87" s="4">
        <f>'86'!LA1</f>
        <v>0</v>
      </c>
      <c r="LB87" s="4">
        <f>'86'!LB1</f>
        <v>0</v>
      </c>
      <c r="LC87" s="4">
        <f>'86'!LC1</f>
        <v>0</v>
      </c>
      <c r="LD87" s="4">
        <f>'86'!LD1</f>
        <v>2.25</v>
      </c>
      <c r="LE87" s="4">
        <f>'86'!LE1</f>
        <v>1.5</v>
      </c>
      <c r="LF87" s="4">
        <f>'86'!LF1</f>
        <v>1</v>
      </c>
      <c r="LG87" s="4">
        <f>'86'!LG1</f>
        <v>1</v>
      </c>
      <c r="LH87" s="4">
        <f>'86'!LH1</f>
        <v>1.25</v>
      </c>
      <c r="LI87" s="4">
        <f>'86'!LI1</f>
        <v>1.2486685342653836</v>
      </c>
      <c r="LJ87" s="4">
        <f>'86'!LJ1</f>
        <v>1.0385073530506599</v>
      </c>
      <c r="LK87" s="4">
        <f>'86'!LK1</f>
        <v>1.0983042351990564</v>
      </c>
      <c r="LL87" s="4">
        <f>'86'!LL1</f>
        <v>1.2662672785348639</v>
      </c>
      <c r="LM87" s="4">
        <f>'86'!LM1</f>
        <v>1.355381057481776</v>
      </c>
      <c r="LN87" s="4">
        <f>'86'!LN1</f>
        <v>0.69776934562760151</v>
      </c>
      <c r="LO87" s="4">
        <f>'86'!LO1</f>
        <v>0.41627141359341735</v>
      </c>
      <c r="LP87" s="4">
        <f>'86'!LP1</f>
        <v>0.44776852044373389</v>
      </c>
      <c r="LQ87" s="4">
        <f>'86'!LQ1</f>
        <v>1.8482973543010124</v>
      </c>
      <c r="LR87" s="4">
        <f>'86'!LR1</f>
        <v>2.2827590921575034</v>
      </c>
      <c r="LS87" s="4">
        <f>'86'!LS1</f>
        <v>0.79712229848168159</v>
      </c>
      <c r="LT87" s="4">
        <f>'86'!LT1</f>
        <v>0.55878303026825826</v>
      </c>
      <c r="LU87" s="4">
        <f>'86'!LU1</f>
        <v>0.2191365866051711</v>
      </c>
      <c r="LV87" s="4">
        <f>'86'!LV1</f>
        <v>0.12780005759799182</v>
      </c>
      <c r="LW87" s="4">
        <f>'86'!LW1</f>
        <v>0.11880184860424818</v>
      </c>
      <c r="LX87" s="4">
        <f>'86'!LX1</f>
        <v>0.18431785444978019</v>
      </c>
      <c r="LY87" s="4">
        <f>'86'!LY1</f>
        <v>-1.7182415366123509</v>
      </c>
      <c r="LZ87" s="4">
        <f>'86'!LZ1</f>
        <v>-9.889527106774727</v>
      </c>
      <c r="MA87" s="4">
        <f>'86'!MA1</f>
        <v>-0.67983734016284347</v>
      </c>
      <c r="MB87" s="4">
        <f>'86'!MB1</f>
        <v>-6.6471047280451834E-2</v>
      </c>
      <c r="MC87" s="4">
        <f>'86'!MC1</f>
        <v>0.5839271684809797</v>
      </c>
      <c r="MD87" s="4">
        <f>'86'!MD1</f>
        <v>-0.35752702435987554</v>
      </c>
      <c r="ME87" s="4">
        <f>'86'!ME1</f>
        <v>-3.7700680329246179</v>
      </c>
      <c r="MF87" s="4">
        <f>'86'!MF1</f>
        <v>0.55452811092146259</v>
      </c>
      <c r="MG87" s="4">
        <f>'86'!MG1</f>
        <v>0.96902042464962956</v>
      </c>
      <c r="MH87" s="4">
        <f>'86'!MH1</f>
        <v>1.2486685342653836</v>
      </c>
      <c r="MI87" s="4">
        <f>'86'!MI1</f>
        <v>1.0385073530506599</v>
      </c>
      <c r="MJ87" s="4">
        <f>'86'!MJ1</f>
        <v>1.0983042351990564</v>
      </c>
      <c r="MK87" s="4">
        <f>'86'!MK1</f>
        <v>1.2662672785348639</v>
      </c>
      <c r="ML87" s="4">
        <f>'86'!ML1</f>
        <v>1.355381057481776</v>
      </c>
      <c r="MM87" s="4">
        <f>'86'!MM1</f>
        <v>1.4593675632121643</v>
      </c>
      <c r="MN87" s="4">
        <f>'86'!MN1</f>
        <v>1.5006078035521546</v>
      </c>
      <c r="MO87" s="4">
        <f>'86'!MO1</f>
        <v>1.6558202557538093</v>
      </c>
      <c r="MP87" s="4">
        <f>'86'!MP1</f>
        <v>1.8730351132832146</v>
      </c>
      <c r="MQ87" s="4">
        <f>'86'!MQ1</f>
        <v>1.8753113306092086</v>
      </c>
      <c r="MR87" s="4">
        <f>'86'!MR1</f>
        <v>2.9963974425339619</v>
      </c>
      <c r="MS87" s="4">
        <f>'86'!MS1</f>
        <v>3.4537089000396146</v>
      </c>
      <c r="MT87" s="4">
        <f>'86'!MT1</f>
        <v>5.952275015806852</v>
      </c>
      <c r="MU87" s="4">
        <f>'86'!MU1</f>
        <v>20.189217739394724</v>
      </c>
      <c r="MV87" s="4">
        <f>'86'!MV1</f>
        <v>17.555295227868079</v>
      </c>
      <c r="MW87" s="4">
        <f>'86'!MW1</f>
        <v>0.99754619992353111</v>
      </c>
      <c r="MX87" s="4">
        <f>'86'!MX1</f>
        <v>1.213388156463473</v>
      </c>
      <c r="MY87" s="4">
        <f>'86'!MY1</f>
        <v>1.6495708356280308</v>
      </c>
      <c r="MZ87" s="4">
        <f>'86'!MZ1</f>
        <v>4.7791084634346754</v>
      </c>
      <c r="NA87" s="4">
        <f>'86'!NA1</f>
        <v>3.9930805933894336</v>
      </c>
      <c r="NB87" s="4">
        <f>'86'!NB1</f>
        <v>0.5949527964852005</v>
      </c>
      <c r="NC87" s="4">
        <f>'86'!NC1</f>
        <v>0.51829590703595807</v>
      </c>
      <c r="ND87" s="4">
        <f>'86'!ND1</f>
        <v>0.51927136188349909</v>
      </c>
      <c r="NE87" s="4">
        <f>'86'!NE1</f>
        <v>0.72022698355205117</v>
      </c>
      <c r="NF87" s="4">
        <f>'86'!NF1</f>
        <v>1.1094617591052618</v>
      </c>
      <c r="NG87" s="4">
        <f>'86'!NG1</f>
        <v>2.1151620714558819</v>
      </c>
      <c r="NH87" s="4">
        <f>'86'!NH1</f>
        <v>0.47587347169647132</v>
      </c>
      <c r="NI87" s="4">
        <f>'86'!NI1</f>
        <v>1.3706932448587585</v>
      </c>
      <c r="NJ87" s="4">
        <f>'86'!NJ1</f>
        <v>6.776088742810189</v>
      </c>
      <c r="NK87" s="4">
        <f>'86'!NK1</f>
        <v>8.4632254706341641</v>
      </c>
      <c r="NL87" s="4">
        <f>'86'!NL1</f>
        <v>0.69776934562760151</v>
      </c>
      <c r="NM87" s="4">
        <f>'86'!NM1</f>
        <v>0.41627141359341741</v>
      </c>
      <c r="NN87" s="4">
        <f>'86'!NN1</f>
        <v>0.44776852044373383</v>
      </c>
      <c r="NO87" s="4">
        <f>'86'!NO1</f>
        <v>1.8482973543010122</v>
      </c>
      <c r="NP87" s="4">
        <f>'86'!NP1</f>
        <v>2.2827590921575034</v>
      </c>
      <c r="NQ87" s="4">
        <f>'86'!NQ1</f>
        <v>0.82922129232337816</v>
      </c>
      <c r="NR87" s="4">
        <f>'86'!NR1</f>
        <v>0.67347169647130489</v>
      </c>
      <c r="NS87" s="4">
        <f>'86'!NS1</f>
        <v>0.81222346098566756</v>
      </c>
      <c r="NT87" s="4">
        <f>'86'!NT1</f>
        <v>2.489063270336894</v>
      </c>
      <c r="NU87" s="4">
        <f>'86'!NU1</f>
        <v>2.4613169081287412</v>
      </c>
      <c r="NV87" s="4">
        <f>'86'!NV1</f>
        <v>0.7164113820224145</v>
      </c>
      <c r="NW87" s="4">
        <f>'86'!NW1</f>
        <v>0.37525533127982985</v>
      </c>
      <c r="NX87" s="4">
        <f>'86'!NX1</f>
        <v>0.41607916902812248</v>
      </c>
      <c r="NY87" s="4">
        <f>'86'!NY1</f>
        <v>0.72781155140620768</v>
      </c>
      <c r="NZ87" s="4">
        <f>'86'!NZ1</f>
        <v>0.85950998778141419</v>
      </c>
      <c r="OA87" s="4">
        <f>'86'!OA1</f>
        <v>0.79755157734429694</v>
      </c>
      <c r="OB87" s="4">
        <f>'86'!OB1</f>
        <v>0.56585255654007383</v>
      </c>
      <c r="OC87" s="4">
        <f>'86'!OC1</f>
        <v>0.20821607483697813</v>
      </c>
      <c r="OD87" s="4">
        <f>'86'!OD1</f>
        <v>0.12437125774241663</v>
      </c>
      <c r="OE87" s="4">
        <f>'86'!OE1</f>
        <v>0.1220064030256208</v>
      </c>
      <c r="OF87" s="4">
        <f>'86'!OF1</f>
        <v>0.54650493641837106</v>
      </c>
      <c r="OG87" s="4">
        <f>'86'!OG1</f>
        <v>0.37708224307551874</v>
      </c>
      <c r="OH87" s="4">
        <f>'86'!OH1</f>
        <v>0.12574799354787947</v>
      </c>
      <c r="OI87" s="4">
        <f>'86'!OI1</f>
        <v>6.6400921616684566E-2</v>
      </c>
      <c r="OJ87" s="4">
        <f>'86'!OJ1</f>
        <v>6.5059278976353288E-2</v>
      </c>
      <c r="OK87" s="4">
        <f>'86'!OK1</f>
        <v>1.0030511280202909</v>
      </c>
      <c r="OL87" s="4">
        <f>'86'!OL1</f>
        <v>0.74368350010456208</v>
      </c>
      <c r="OM87" s="4">
        <f>'86'!OM1</f>
        <v>0.9607001928033132</v>
      </c>
      <c r="ON87" s="4">
        <f>'86'!ON1</f>
        <v>1.0204806702010742</v>
      </c>
      <c r="OO87" s="4">
        <f>'86'!OO1</f>
        <v>0.62690936546207621</v>
      </c>
      <c r="OP87" s="4">
        <f>'86'!OP1</f>
        <v>0.4203008415386188</v>
      </c>
      <c r="OQ87" s="4">
        <f>'86'!OQ1</f>
        <v>-7.6589634780237574</v>
      </c>
      <c r="OR87" s="4">
        <f>'86'!OR1</f>
        <v>-102.32849722371485</v>
      </c>
      <c r="OS87" s="4">
        <f>'86'!OS1</f>
        <v>-12.541114633287274</v>
      </c>
      <c r="OT87" s="4">
        <f>'86'!OT1</f>
        <v>-2.0371759038334809</v>
      </c>
      <c r="OU87" s="4">
        <f>'86'!OU1</f>
        <v>4.3853791435448359</v>
      </c>
      <c r="OV87" s="4">
        <f>'86'!OV1</f>
        <v>2.2434387388614483</v>
      </c>
      <c r="OW87" s="4">
        <f>'86'!OW1</f>
        <v>0.96644897316862066</v>
      </c>
      <c r="OX87" s="4">
        <f>'86'!OX1</f>
        <v>0.54208685594690609</v>
      </c>
      <c r="OY87" s="4">
        <f>'86'!OY1</f>
        <v>0.32629017040388669</v>
      </c>
      <c r="OZ87" s="4">
        <f>'86'!OZ1</f>
        <v>0.33623437263108763</v>
      </c>
      <c r="PA87" s="4">
        <f>'86'!PA1</f>
        <v>-3.2230083227849238</v>
      </c>
      <c r="PB87" s="4">
        <f>'86'!PB1</f>
        <v>-20.469099129029946</v>
      </c>
      <c r="PC87" s="4">
        <f>'86'!PC1</f>
        <v>-1.5916990118075882</v>
      </c>
      <c r="PD87" s="4">
        <f>'86'!PD1</f>
        <v>-0.15581738515311469</v>
      </c>
      <c r="PE87" s="4">
        <f>'86'!PE1</f>
        <v>0.42181027085997963</v>
      </c>
      <c r="PF87" s="4">
        <f>'86'!PF1</f>
        <v>-5.7679065902155884</v>
      </c>
      <c r="PG87" s="4">
        <f>'86'!PG1</f>
        <v>-93.407949106691632</v>
      </c>
      <c r="PH87" s="4">
        <f>'86'!PH1</f>
        <v>-12.454603242937814</v>
      </c>
      <c r="PI87" s="4">
        <f>'86'!PI1</f>
        <v>-1.3115737421912719</v>
      </c>
      <c r="PJ87" s="4">
        <f>'86'!PJ1</f>
        <v>1.2553399533894012</v>
      </c>
      <c r="PK87" s="4">
        <f>'86'!PK1</f>
        <v>1.323222816835594</v>
      </c>
      <c r="PL87" s="4">
        <f>'86'!PL1</f>
        <v>1.3116975001193452</v>
      </c>
      <c r="PM87" s="4">
        <f>'86'!PM1</f>
        <v>1.1394561225371587</v>
      </c>
      <c r="PN87" s="4">
        <f>'86'!PN1</f>
        <v>3.2339843837144451</v>
      </c>
      <c r="PO87" s="12">
        <f>'86'!PO1</f>
        <v>1.3057934095958321</v>
      </c>
      <c r="PP87" s="4">
        <f>'86'!PP1</f>
        <v>1.3259016257469252</v>
      </c>
      <c r="PQ87" s="4">
        <f>'86'!PQ1</f>
        <v>1.7846881859076864</v>
      </c>
      <c r="PR87" s="4">
        <f>'86'!PR1</f>
        <v>4.4020499771837773</v>
      </c>
      <c r="PS87" s="4">
        <f>'86'!PS1</f>
        <v>4.0504818264343996</v>
      </c>
      <c r="PT87" s="4">
        <f>'86'!PT1</f>
        <v>1.1583011930605869</v>
      </c>
      <c r="PU87" s="4">
        <f>'86'!PU1</f>
        <v>0.46448358696575842</v>
      </c>
      <c r="PV87" s="4">
        <f>'86'!PV1</f>
        <v>0.77975877992769516</v>
      </c>
      <c r="PW87" s="4">
        <f>'86'!PW1</f>
        <v>3.3982975400336901</v>
      </c>
      <c r="PX87" s="4">
        <f>'86'!PX1</f>
        <v>4.1475214934043585</v>
      </c>
      <c r="PY87" s="4">
        <f>'86'!PY1</f>
        <v>0.78236921392765302</v>
      </c>
      <c r="PZ87" s="4">
        <f>'86'!PZ1</f>
        <v>0.56220609990671822</v>
      </c>
      <c r="QA87" s="4">
        <f>'86'!QA1</f>
        <v>0.43155475372939023</v>
      </c>
      <c r="QB87" s="4">
        <f>'86'!QB1</f>
        <v>0.40375094985339183</v>
      </c>
      <c r="QC87" s="4">
        <f>'86'!QC1</f>
        <v>0.2713250158213501</v>
      </c>
      <c r="QD87" s="4">
        <f>'86'!QD1</f>
        <v>2.0824973244154954</v>
      </c>
      <c r="QE87" s="4">
        <f>'86'!QE1</f>
        <v>-1.7869084068692007</v>
      </c>
      <c r="QF87" s="4">
        <f>'86'!QF1</f>
        <v>-33.388290946373409</v>
      </c>
      <c r="QG87" s="4">
        <f>'86'!QG1</f>
        <v>-3.7626636658119001</v>
      </c>
      <c r="QH87" s="4">
        <f>'86'!QH1</f>
        <v>-0.2258781858796349</v>
      </c>
      <c r="QI87" s="4">
        <f>'86'!QI1</f>
        <v>1.5366372856199284</v>
      </c>
      <c r="QJ87" s="4">
        <f>'86'!QJ1</f>
        <v>-0.32188319459020015</v>
      </c>
      <c r="QK87" s="4">
        <f>'86'!QK1</f>
        <v>-13.318457373884293</v>
      </c>
      <c r="QL87" s="4">
        <f>'86'!QL1</f>
        <v>0.33231022794135051</v>
      </c>
      <c r="QM87" s="4">
        <f>'86'!QM1</f>
        <v>1.9860819760757842</v>
      </c>
    </row>
    <row r="88" spans="1:455" x14ac:dyDescent="0.25">
      <c r="A88" s="9" t="s">
        <v>564</v>
      </c>
      <c r="B88" s="4">
        <f>MEDIAN(MM2:MM101)</f>
        <v>1.2610172367731356</v>
      </c>
      <c r="C88" s="4">
        <f t="shared" ref="C88:F88" si="66">MEDIAN(MN2:MN101)</f>
        <v>1.2584615507665831</v>
      </c>
      <c r="D88" s="4">
        <f t="shared" si="66"/>
        <v>1.2323036839763652</v>
      </c>
      <c r="E88" s="4">
        <f t="shared" si="66"/>
        <v>1.2873376766647744</v>
      </c>
      <c r="F88" s="4">
        <f t="shared" si="66"/>
        <v>1.3039777189401081</v>
      </c>
      <c r="N88">
        <f>IFERROR('87'!N1,0)</f>
        <v>22355</v>
      </c>
      <c r="O88" s="4">
        <f>'87'!O1</f>
        <v>23822</v>
      </c>
      <c r="P88" s="4">
        <f>'87'!P1</f>
        <v>33071</v>
      </c>
      <c r="Q88" s="4">
        <f>'87'!Q1</f>
        <v>26422</v>
      </c>
      <c r="R88" s="4">
        <f>'87'!R1</f>
        <v>20400</v>
      </c>
      <c r="S88" s="4">
        <f>'87'!S1</f>
        <v>36181</v>
      </c>
      <c r="T88" s="4">
        <f>'87'!T1</f>
        <v>39023</v>
      </c>
      <c r="U88" s="4">
        <f>'87'!U1</f>
        <v>46832</v>
      </c>
      <c r="V88" s="4">
        <f>'87'!V1</f>
        <v>35573</v>
      </c>
      <c r="W88" s="4">
        <f>'87'!W1</f>
        <v>28992</v>
      </c>
      <c r="X88" s="7">
        <f>'87'!X1</f>
        <v>-1.4080952026283341E-2</v>
      </c>
      <c r="Y88" s="7">
        <f>'87'!Y1</f>
        <v>-0.157344565298875</v>
      </c>
      <c r="Z88" s="7">
        <f>'87'!Z1</f>
        <v>7.6093726549602281E-2</v>
      </c>
      <c r="AA88" s="7">
        <f>'87'!AA1</f>
        <v>-3.1494947072354437E-2</v>
      </c>
      <c r="AB88" s="7">
        <f>'87'!AB1</f>
        <v>-0.11065427797135115</v>
      </c>
      <c r="AC88" s="7">
        <f>'87'!AC1</f>
        <v>-0.28324661810613944</v>
      </c>
      <c r="AD88" s="7">
        <f>'87'!AD1</f>
        <v>5.7174707012628889E-2</v>
      </c>
      <c r="AE88" s="7">
        <f>'87'!AE1</f>
        <v>-4.8862016144108351E-2</v>
      </c>
      <c r="AF88" s="7">
        <f>'87'!AF1</f>
        <v>1.9355870747573851E-2</v>
      </c>
      <c r="AG88" s="7">
        <f>'87'!AG1</f>
        <v>5.5443520021010571E-2</v>
      </c>
      <c r="AH88" s="7">
        <f>'87'!AH1</f>
        <v>0.10965626707605838</v>
      </c>
      <c r="AI88" s="7">
        <f>'87'!AI1</f>
        <v>8.1150271194832674E-2</v>
      </c>
      <c r="AJ88" s="4">
        <f>'87'!AJ1</f>
        <v>285374</v>
      </c>
      <c r="AK88" s="4">
        <f>'87'!AK1</f>
        <v>294186</v>
      </c>
      <c r="AL88" s="4">
        <f>'87'!AL1</f>
        <v>288735</v>
      </c>
      <c r="AM88" s="4">
        <f>'87'!AM1</f>
        <v>267759</v>
      </c>
      <c r="AN88" s="4">
        <f>'87'!AN1</f>
        <v>277319</v>
      </c>
      <c r="AO88" s="4">
        <f>'87'!AO1</f>
        <v>5.2477379199892593E-2</v>
      </c>
      <c r="AP88" s="4">
        <f>'87'!AP1</f>
        <v>4.1099481430641349E-2</v>
      </c>
      <c r="AQ88" s="4">
        <f>'87'!AQ1</f>
        <v>3.0223196479267429E-2</v>
      </c>
      <c r="AR88" s="4">
        <f>'87'!AR1</f>
        <v>4.4747625598658122E-2</v>
      </c>
      <c r="AS88" s="4">
        <f>'87'!AS1</f>
        <v>0.13392636010897382</v>
      </c>
      <c r="AT88" s="4">
        <f>'87'!AT1</f>
        <v>0.51838194747466992</v>
      </c>
      <c r="AU88" s="4">
        <f>'87'!AU1</f>
        <v>0.53358785175017154</v>
      </c>
      <c r="AV88" s="4">
        <f>'87'!AV1</f>
        <v>0.45257703278397304</v>
      </c>
      <c r="AW88" s="4">
        <f>'87'!AW1</f>
        <v>0.41437441605544073</v>
      </c>
      <c r="AX88" s="4">
        <f>'87'!AX1</f>
        <v>0.49631938138088555</v>
      </c>
      <c r="AY88" s="4">
        <f>'87'!AY1</f>
        <v>1.4158103449102601</v>
      </c>
      <c r="AZ88" s="4">
        <f>'87'!AZ1</f>
        <v>1.4606497369023106</v>
      </c>
      <c r="BA88" s="4">
        <f>'87'!BA1</f>
        <v>1.2892604919774624</v>
      </c>
      <c r="BB88" s="4">
        <f>'87'!BB1</f>
        <v>1.2298994327921193</v>
      </c>
      <c r="BC88" s="4">
        <f>'87'!BC1</f>
        <v>1.1438055532623352</v>
      </c>
      <c r="BD88" s="4">
        <f>'87'!BD1</f>
        <v>86716</v>
      </c>
      <c r="BE88" s="4">
        <f>'87'!BE1</f>
        <v>96648</v>
      </c>
      <c r="BF88" s="4">
        <f>'87'!BF1</f>
        <v>86300</v>
      </c>
      <c r="BG88" s="4">
        <f>'87'!BG1</f>
        <v>62500</v>
      </c>
      <c r="BH88" s="4">
        <f>'87'!BH1</f>
        <v>41806</v>
      </c>
      <c r="BI88" s="4">
        <f>'87'!BI1</f>
        <v>8.2851492227501264</v>
      </c>
      <c r="BJ88" s="4">
        <f>'87'!BJ1</f>
        <v>8.2466269348563852</v>
      </c>
      <c r="BK88" s="4">
        <f>'87'!BK1</f>
        <v>10.098667439165702</v>
      </c>
      <c r="BL88" s="4">
        <f>'87'!BL1</f>
        <v>13.762608</v>
      </c>
      <c r="BM88" s="4">
        <f>'87'!BM1</f>
        <v>19.946179974166387</v>
      </c>
      <c r="BN88" s="4">
        <f>'87'!BN1</f>
        <v>44.054728549456826</v>
      </c>
      <c r="BO88" s="4">
        <f>'87'!BO1</f>
        <v>44.260520438633918</v>
      </c>
      <c r="BP88" s="4">
        <f>'87'!BP1</f>
        <v>36.143382500588054</v>
      </c>
      <c r="BQ88" s="4">
        <f>'87'!BQ1</f>
        <v>26.521136110248872</v>
      </c>
      <c r="BR88" s="4">
        <f>'87'!BR1</f>
        <v>18.299243287322962</v>
      </c>
      <c r="BS88" s="4">
        <f>'87'!BS1</f>
        <v>4.6910870395474064E-2</v>
      </c>
      <c r="BT88" s="4">
        <f>'87'!BT1</f>
        <v>4.9285400994728439E-2</v>
      </c>
      <c r="BU88" s="4">
        <f>'87'!BU1</f>
        <v>5.7655059876115973E-2</v>
      </c>
      <c r="BV88" s="4">
        <f>'87'!BV1</f>
        <v>4.956851268197509E-2</v>
      </c>
      <c r="BW88" s="4">
        <f>'87'!BW1</f>
        <v>3.7065704411908991E-2</v>
      </c>
      <c r="BX88" s="4">
        <f>'87'!BX1</f>
        <v>7.5924052864175667E-2</v>
      </c>
      <c r="BY88" s="4">
        <f>'87'!BY1</f>
        <v>8.0734791495982186E-2</v>
      </c>
      <c r="BZ88" s="4">
        <f>'87'!BZ1</f>
        <v>8.1645603825655819E-2</v>
      </c>
      <c r="CA88" s="4">
        <f>'87'!CA1</f>
        <v>6.6736079843914151E-2</v>
      </c>
      <c r="CB88" s="4">
        <f>'87'!CB1</f>
        <v>5.2676906975983602E-2</v>
      </c>
      <c r="CC88" s="4">
        <f>'87'!CC1</f>
        <v>9.7448170040627016E-2</v>
      </c>
      <c r="CD88" s="4">
        <f>'87'!CD1</f>
        <v>0.10585297358785681</v>
      </c>
      <c r="CE88" s="4">
        <f>'87'!CE1</f>
        <v>0.15509834635551012</v>
      </c>
      <c r="CF88" s="4">
        <f>'87'!CF1</f>
        <v>0.13750357784080561</v>
      </c>
      <c r="CG88" s="4">
        <f>'87'!CG1</f>
        <v>0.11477955573560192</v>
      </c>
      <c r="CH88" s="4">
        <f>'87'!CH1</f>
        <v>3.1115379529685228E-2</v>
      </c>
      <c r="CI88" s="4">
        <f>'87'!CI1</f>
        <v>2.9888835913778826E-2</v>
      </c>
      <c r="CJ88" s="4">
        <f>'87'!CJ1</f>
        <v>3.7946564316162085E-2</v>
      </c>
      <c r="CK88" s="4">
        <f>'87'!CK1</f>
        <v>3.071743378871214E-2</v>
      </c>
      <c r="CL88" s="4">
        <f>'87'!CL1</f>
        <v>2.4464245026203126E-2</v>
      </c>
      <c r="CM88" s="4">
        <f>'87'!CM1</f>
        <v>0.96888462047031476</v>
      </c>
      <c r="CN88" s="4">
        <f>'87'!CN1</f>
        <v>0.97011116408622122</v>
      </c>
      <c r="CO88" s="4">
        <f>'87'!CO1</f>
        <v>0.96205343568383794</v>
      </c>
      <c r="CP88" s="4">
        <f>'87'!CP1</f>
        <v>0.96928256621128783</v>
      </c>
      <c r="CQ88" s="4">
        <f>'87'!CQ1</f>
        <v>0.97553575497379685</v>
      </c>
      <c r="CR88" s="4">
        <f>'87'!CR1</f>
        <v>3.1404308522220425E-2</v>
      </c>
      <c r="CS88" s="4">
        <f>'87'!CS1</f>
        <v>3.0110370141918915E-2</v>
      </c>
      <c r="CT88" s="4">
        <f>'87'!CT1</f>
        <v>3.7811503862213422E-2</v>
      </c>
      <c r="CU88" s="4">
        <f>'87'!CU1</f>
        <v>3.0210658226921809E-2</v>
      </c>
      <c r="CV88" s="4">
        <f>'87'!CV1</f>
        <v>2.3921481255643241E-2</v>
      </c>
      <c r="CW88" s="4">
        <f>'87'!CW1</f>
        <v>1.5076425582634898</v>
      </c>
      <c r="CX88" s="4">
        <f>'87'!CX1</f>
        <v>1.6489568592401334</v>
      </c>
      <c r="CY88" s="4">
        <f>'87'!CY1</f>
        <v>1.5193749662221649</v>
      </c>
      <c r="CZ88" s="4">
        <f>'87'!CZ1</f>
        <v>1.6136931562359298</v>
      </c>
      <c r="DA88" s="4">
        <f>'87'!DA1</f>
        <v>1.5150970067626741</v>
      </c>
      <c r="DB88" s="4">
        <f>'87'!DB1</f>
        <v>242.09982531960947</v>
      </c>
      <c r="DC88" s="4">
        <f>'87'!DC1</f>
        <v>221.35206142882237</v>
      </c>
      <c r="DD88" s="4">
        <f>'87'!DD1</f>
        <v>240.23036321807427</v>
      </c>
      <c r="DE88" s="4">
        <f>'87'!DE1</f>
        <v>226.18922227531294</v>
      </c>
      <c r="DF88" s="4">
        <f>'87'!DF1</f>
        <v>240.90866681856883</v>
      </c>
      <c r="DG88" s="4">
        <f>'87'!DG1</f>
        <v>3.8388029237641326</v>
      </c>
      <c r="DH88" s="4">
        <f>'87'!DH1</f>
        <v>4.0976838641680162</v>
      </c>
      <c r="DI88" s="4">
        <f>'87'!DI1</f>
        <v>3.4913389044234884</v>
      </c>
      <c r="DJ88" s="4">
        <f>'87'!DJ1</f>
        <v>3.8797286508770585</v>
      </c>
      <c r="DK88" s="4">
        <f>'87'!DK1</f>
        <v>4.4300119002082541</v>
      </c>
      <c r="DL88" s="4">
        <f>'87'!DL1</f>
        <v>95.081723977145401</v>
      </c>
      <c r="DM88" s="4">
        <f>'87'!DM1</f>
        <v>89.074709543047859</v>
      </c>
      <c r="DN88" s="4">
        <f>'87'!DN1</f>
        <v>104.54441977476004</v>
      </c>
      <c r="DO88" s="4">
        <f>'87'!DO1</f>
        <v>94.078744377519143</v>
      </c>
      <c r="DP88" s="4">
        <f>'87'!DP1</f>
        <v>82.392555194454758</v>
      </c>
      <c r="DQ88" s="4">
        <f>'87'!DQ1</f>
        <v>7.3943270586540146</v>
      </c>
      <c r="DR88" s="4">
        <f>'87'!DR1</f>
        <v>7.7134948900588416</v>
      </c>
      <c r="DS88" s="4">
        <f>'87'!DS1</f>
        <v>6.9163465811694493</v>
      </c>
      <c r="DT88" s="4">
        <f>'87'!DT1</f>
        <v>8.5600282626435522</v>
      </c>
      <c r="DU88" s="4">
        <f>'87'!DU1</f>
        <v>7.9150846685397527</v>
      </c>
      <c r="DV88" s="4">
        <f>'87'!DV1</f>
        <v>49.362166036842943</v>
      </c>
      <c r="DW88" s="4">
        <f>'87'!DW1</f>
        <v>47.319665754937141</v>
      </c>
      <c r="DX88" s="4">
        <f>'87'!DX1</f>
        <v>52.773526560070685</v>
      </c>
      <c r="DY88" s="4">
        <f>'87'!DY1</f>
        <v>42.64004613079149</v>
      </c>
      <c r="DZ88" s="4">
        <f>'87'!DZ1</f>
        <v>46.114478275990258</v>
      </c>
      <c r="EA88" s="4">
        <f>'87'!EA1</f>
        <v>3.1275520420689715</v>
      </c>
      <c r="EB88" s="4">
        <f>'87'!EB1</f>
        <v>3.0856368563685637</v>
      </c>
      <c r="EC88" s="4">
        <f>'87'!EC1</f>
        <v>2.4183558792924038</v>
      </c>
      <c r="ED88" s="4">
        <f>'87'!ED1</f>
        <v>2.5233231148334481</v>
      </c>
      <c r="EE88" s="4">
        <f>'87'!EE1</f>
        <v>2.326665680795319</v>
      </c>
      <c r="EF88" s="4">
        <f>'87'!EF1</f>
        <v>116.70469270865955</v>
      </c>
      <c r="EG88" s="4">
        <f>'87'!EG1</f>
        <v>118.29000526962938</v>
      </c>
      <c r="EH88" s="4">
        <f>'87'!EH1</f>
        <v>150.92898573174298</v>
      </c>
      <c r="EI88" s="4">
        <f>'87'!EI1</f>
        <v>144.65051972707499</v>
      </c>
      <c r="EJ88" s="4">
        <f>'87'!EJ1</f>
        <v>156.87685730389632</v>
      </c>
      <c r="EK88" s="4">
        <f>'87'!EK1</f>
        <v>0.48205194925106287</v>
      </c>
      <c r="EL88" s="4">
        <f>'87'!EL1</f>
        <v>0.53439757690111478</v>
      </c>
      <c r="EM88" s="4">
        <f>'87'!EM1</f>
        <v>0.6282677331455141</v>
      </c>
      <c r="EN88" s="4">
        <f>'87'!EN1</f>
        <v>0.63951110610835959</v>
      </c>
      <c r="EO88" s="4">
        <f>'87'!EO1</f>
        <v>0.65118810118210524</v>
      </c>
      <c r="EP88" s="4">
        <f>'87'!EP1</f>
        <v>0.481393035661075</v>
      </c>
      <c r="EQ88" s="4">
        <f>'87'!EQ1</f>
        <v>0.46560242309888528</v>
      </c>
      <c r="ER88" s="4">
        <f>'87'!ER1</f>
        <v>0.37173226685448596</v>
      </c>
      <c r="ES88" s="4">
        <f>'87'!ES1</f>
        <v>0.36048889389164041</v>
      </c>
      <c r="ET88" s="4">
        <f>'87'!ET1</f>
        <v>0.32292949884987299</v>
      </c>
      <c r="EU88" s="4">
        <f>'87'!EU1</f>
        <v>2.0773046677477289</v>
      </c>
      <c r="EV88" s="4">
        <f>'87'!EV1</f>
        <v>2.1477551455689454</v>
      </c>
      <c r="EW88" s="4">
        <f>'87'!EW1</f>
        <v>2.6901081481620439</v>
      </c>
      <c r="EX88" s="4">
        <f>'87'!EX1</f>
        <v>2.7740105643881243</v>
      </c>
      <c r="EY88" s="4">
        <f>'87'!EY1</f>
        <v>3.0966511376679495</v>
      </c>
      <c r="EZ88" s="4">
        <f>'87'!EZ1</f>
        <v>1.0013687642761242</v>
      </c>
      <c r="FA88" s="4">
        <f>'87'!FA1</f>
        <v>1.1477551455689452</v>
      </c>
      <c r="FB88" s="4">
        <f>'87'!FB1</f>
        <v>1.6901081481620441</v>
      </c>
      <c r="FC88" s="4">
        <f>'87'!FC1</f>
        <v>1.7740105643881241</v>
      </c>
      <c r="FD88" s="4">
        <f>'87'!FD1</f>
        <v>2.0165023743613979</v>
      </c>
      <c r="FE88" s="4">
        <f>'87'!FE1</f>
        <v>7.2340900528819987E-2</v>
      </c>
      <c r="FF88" s="4">
        <f>'87'!FF1</f>
        <v>3.8984594293033657E-2</v>
      </c>
      <c r="FG88" s="4">
        <f>'87'!FG1</f>
        <v>3.5636383716970539E-2</v>
      </c>
      <c r="FH88" s="4">
        <f>'87'!FH1</f>
        <v>9.8028187497949445E-3</v>
      </c>
      <c r="FI88" s="4">
        <f>'87'!FI1</f>
        <v>7.8909312003720727E-2</v>
      </c>
      <c r="FJ88" s="4">
        <f>'87'!FJ1</f>
        <v>0.22569411191112582</v>
      </c>
      <c r="FK88" s="4">
        <f>'87'!FK1</f>
        <v>0.12065814943863724</v>
      </c>
      <c r="FL88" s="4">
        <f>'87'!FL1</f>
        <v>8.5954908081859169E-2</v>
      </c>
      <c r="FM88" s="4">
        <f>'87'!FM1</f>
        <v>2.4542000968068411E-2</v>
      </c>
      <c r="FN88" s="4">
        <f>'87'!FN1</f>
        <v>0.18178444574033822</v>
      </c>
      <c r="FO88" s="4">
        <f>'87'!FO1</f>
        <v>0.22600303394884136</v>
      </c>
      <c r="FP88" s="4">
        <f>'87'!FP1</f>
        <v>0.13848601187302265</v>
      </c>
      <c r="FQ88" s="4">
        <f>'87'!FQ1</f>
        <v>0.14527309052366971</v>
      </c>
      <c r="FR88" s="4">
        <f>'87'!FR1</f>
        <v>4.3537768988576933E-2</v>
      </c>
      <c r="FS88" s="4">
        <f>'87'!FS1</f>
        <v>0.36656876645736275</v>
      </c>
      <c r="FT88">
        <f>IFERROR('87'!FT1,0)</f>
        <v>1.3651228310382053</v>
      </c>
      <c r="FU88">
        <f>IFERROR('87'!FU1,0)</f>
        <v>0.8206113905052792</v>
      </c>
      <c r="FV88">
        <f>IFERROR('87'!FV1,0)</f>
        <v>0.81560862581953186</v>
      </c>
      <c r="FW88">
        <f>IFERROR('87'!FW1,0)</f>
        <v>0.22027962821559283</v>
      </c>
      <c r="FX88">
        <f>IFERROR('87'!FX1,0)</f>
        <v>1.715448010742779</v>
      </c>
      <c r="FY88" s="4">
        <f>'87'!FY1</f>
        <v>0.18196927028467585</v>
      </c>
      <c r="FZ88" s="4">
        <f>'87'!FZ1</f>
        <v>0.19995531170088632</v>
      </c>
      <c r="GA88" s="4">
        <f>'87'!GA1</f>
        <v>0.15045301524927607</v>
      </c>
      <c r="GB88" s="4">
        <f>'87'!GB1</f>
        <v>0.11725198859372656</v>
      </c>
      <c r="GC88" s="4">
        <f>'87'!GC1</f>
        <v>7.5959256796287622E-2</v>
      </c>
      <c r="GD88" s="4">
        <f>'87'!GD1</f>
        <v>4.6910870395474064E-2</v>
      </c>
      <c r="GE88" s="4">
        <f>'87'!GE1</f>
        <v>4.9285400994728439E-2</v>
      </c>
      <c r="GF88" s="4">
        <f>'87'!GF1</f>
        <v>5.7655059876115973E-2</v>
      </c>
      <c r="GG88" s="4">
        <f>'87'!GG1</f>
        <v>4.956851268197509E-2</v>
      </c>
      <c r="GH88" s="4">
        <f>'87'!GH1</f>
        <v>3.7065704411908991E-2</v>
      </c>
      <c r="GI88" s="4">
        <f>'87'!GI1</f>
        <v>7.5924052864175667E-2</v>
      </c>
      <c r="GJ88" s="4">
        <f>'87'!GJ1</f>
        <v>8.0734791495982186E-2</v>
      </c>
      <c r="GK88" s="4">
        <f>'87'!GK1</f>
        <v>8.1645603825655819E-2</v>
      </c>
      <c r="GL88" s="4">
        <f>'87'!GL1</f>
        <v>6.6736079843914151E-2</v>
      </c>
      <c r="GM88" s="4">
        <f>'87'!GM1</f>
        <v>5.2676906975983602E-2</v>
      </c>
      <c r="GN88" s="4">
        <f>'87'!GN1</f>
        <v>1.8172584997754659E-2</v>
      </c>
      <c r="GO88" s="4">
        <f>'87'!GO1</f>
        <v>1.7916697700207717E-2</v>
      </c>
      <c r="GP88" s="4">
        <f>'87'!GP1</f>
        <v>1.5097602688977181E-2</v>
      </c>
      <c r="GQ88" s="4">
        <f>'87'!GQ1</f>
        <v>1.6246435539546751E-2</v>
      </c>
      <c r="GR88" s="4">
        <f>'87'!GR1</f>
        <v>1.5734754912114308E-2</v>
      </c>
      <c r="GS88" s="4">
        <f>'87'!GS1</f>
        <v>1.5076425582634898</v>
      </c>
      <c r="GT88" s="4">
        <f>'87'!GT1</f>
        <v>1.6489568592401334</v>
      </c>
      <c r="GU88" s="4">
        <f>'87'!GU1</f>
        <v>1.5193749662221649</v>
      </c>
      <c r="GV88" s="4">
        <f>'87'!GV1</f>
        <v>1.6136931562359298</v>
      </c>
      <c r="GW88" s="4">
        <f>'87'!GW1</f>
        <v>1.5150970067626741</v>
      </c>
      <c r="GX88" s="4">
        <f>'87'!GX1</f>
        <v>1.9183612651140927</v>
      </c>
      <c r="GY88" s="4">
        <f>'87'!GY1</f>
        <v>2.0891396488658276</v>
      </c>
      <c r="GZ88" s="4">
        <f>'87'!GZ1</f>
        <v>1.933058748154205</v>
      </c>
      <c r="HA88" s="4">
        <f>'87'!HA1</f>
        <v>1.9506924789884437</v>
      </c>
      <c r="HB88" s="4">
        <f>'87'!HB1</f>
        <v>1.7681999985464429</v>
      </c>
      <c r="HC88" s="4">
        <f>'87'!HC1</f>
        <v>0.48205194925106287</v>
      </c>
      <c r="HD88" s="4">
        <f>'87'!HD1</f>
        <v>0.53439757690111478</v>
      </c>
      <c r="HE88" s="4">
        <f>'87'!HE1</f>
        <v>0.6282677331455141</v>
      </c>
      <c r="HF88" s="4">
        <f>'87'!HF1</f>
        <v>0.63951110610835959</v>
      </c>
      <c r="HG88" s="4">
        <f>'87'!HG1</f>
        <v>0.65118810118210524</v>
      </c>
      <c r="HH88" s="4">
        <f>'87'!HH1</f>
        <v>7.5924052864175667E-2</v>
      </c>
      <c r="HI88" s="4">
        <f>'87'!HI1</f>
        <v>8.0734791495982186E-2</v>
      </c>
      <c r="HJ88" s="4">
        <f>'87'!HJ1</f>
        <v>8.1645603825655819E-2</v>
      </c>
      <c r="HK88" s="4">
        <f>'87'!HK1</f>
        <v>6.6736079843914151E-2</v>
      </c>
      <c r="HL88" s="4">
        <f>'87'!HL1</f>
        <v>5.2676906975983602E-2</v>
      </c>
      <c r="HM88" s="4">
        <f>'87'!HM1</f>
        <v>1.5496073798322079</v>
      </c>
      <c r="HN88" s="4">
        <f>'87'!HN1</f>
        <v>1.7120046012396866</v>
      </c>
      <c r="HO88" s="4">
        <f>'87'!HO1</f>
        <v>1.5918940169211699</v>
      </c>
      <c r="HP88" s="4">
        <f>'87'!HP1</f>
        <v>1.6786545099804893</v>
      </c>
      <c r="HQ88" s="4">
        <f>'87'!HQ1</f>
        <v>1.5673469313594028</v>
      </c>
      <c r="HR88" s="4">
        <f>'87'!HR1</f>
        <v>1.4158103449102601</v>
      </c>
      <c r="HS88" s="4">
        <f>'87'!HS1</f>
        <v>1.4606497369023106</v>
      </c>
      <c r="HT88" s="4">
        <f>'87'!HT1</f>
        <v>1.2892604919774624</v>
      </c>
      <c r="HU88" s="4">
        <f>'87'!HU1</f>
        <v>1.2298994327921193</v>
      </c>
      <c r="HV88" s="4">
        <f>'87'!HV1</f>
        <v>1.1438055532623352</v>
      </c>
      <c r="HW88" s="4">
        <f>'87'!HW1</f>
        <v>1.1056041154835532</v>
      </c>
      <c r="HX88" s="4">
        <f>'87'!HX1</f>
        <v>1.2054994019536316</v>
      </c>
      <c r="HY88" s="4">
        <f>'87'!HY1</f>
        <v>1.1477247243499951</v>
      </c>
      <c r="HZ88" s="4">
        <f>'87'!HZ1</f>
        <v>1.1201937151148744</v>
      </c>
      <c r="IA88" s="4">
        <f>'87'!IA1</f>
        <v>1.0008722551638849</v>
      </c>
      <c r="IB88" s="4">
        <f>'87'!IB1</f>
        <v>2.0744652138709201</v>
      </c>
      <c r="IC88" s="4">
        <f>'87'!IC1</f>
        <v>1.8712659698025551</v>
      </c>
      <c r="ID88" s="4">
        <f>'87'!ID1</f>
        <v>1.5916781130766562</v>
      </c>
      <c r="IE88" s="4">
        <f>'87'!IE1</f>
        <v>1.5636945010780763</v>
      </c>
      <c r="IF88" s="4">
        <f>'87'!IF1</f>
        <v>1.5356545953230636</v>
      </c>
      <c r="IG88" s="4">
        <f>'87'!IG1</f>
        <v>5.9872579844448124</v>
      </c>
      <c r="IH88" s="4">
        <f>'87'!IH1</f>
        <v>5.1802734634275849</v>
      </c>
      <c r="II88" s="4">
        <f>'87'!II1</f>
        <v>12.435475305363781</v>
      </c>
      <c r="IJ88" s="4">
        <f>'87'!IJ1</f>
        <v>18.673490813648293</v>
      </c>
      <c r="IK88" s="4">
        <f>'87'!IK1</f>
        <v>10.725860155382907</v>
      </c>
      <c r="IL88" s="4">
        <f>'87'!IL1</f>
        <v>7.5924052864175667E-2</v>
      </c>
      <c r="IM88" s="4">
        <f>'87'!IM1</f>
        <v>8.0734791495982186E-2</v>
      </c>
      <c r="IN88" s="4">
        <f>'87'!IN1</f>
        <v>8.1645603825655819E-2</v>
      </c>
      <c r="IO88" s="4">
        <f>'87'!IO1</f>
        <v>6.6736079843914151E-2</v>
      </c>
      <c r="IP88" s="4">
        <f>'87'!IP1</f>
        <v>5.2676906975983602E-2</v>
      </c>
      <c r="IQ88" s="4">
        <f>'87'!IQ1</f>
        <v>1.5496073798322079</v>
      </c>
      <c r="IR88" s="4">
        <f>'87'!IR1</f>
        <v>1.7120046012396866</v>
      </c>
      <c r="IS88" s="4">
        <f>'87'!IS1</f>
        <v>1.5918940169211699</v>
      </c>
      <c r="IT88" s="4">
        <f>'87'!IT1</f>
        <v>1.6786545099804893</v>
      </c>
      <c r="IU88" s="4">
        <f>'87'!IU1</f>
        <v>1.5673469313594028</v>
      </c>
      <c r="IV88" s="4">
        <f>'87'!IV1</f>
        <v>1.4158103449102601</v>
      </c>
      <c r="IW88" s="4">
        <f>'87'!IW1</f>
        <v>1.4606497369023106</v>
      </c>
      <c r="IX88" s="4">
        <f>'87'!IX1</f>
        <v>1.2892604919774624</v>
      </c>
      <c r="IY88" s="4">
        <f>'87'!IY1</f>
        <v>1.2298994327921193</v>
      </c>
      <c r="IZ88" s="4">
        <f>'87'!IZ1</f>
        <v>1.1438055532623352</v>
      </c>
      <c r="JA88" s="4">
        <f>'87'!JA1</f>
        <v>1.2596335652152677</v>
      </c>
      <c r="JB88" s="4">
        <f>'87'!JB1</f>
        <v>1.2579353398572277</v>
      </c>
      <c r="JC88" s="4">
        <f>'87'!JC1</f>
        <v>1.4747191217425044</v>
      </c>
      <c r="JD88" s="4">
        <f>'87'!JD1</f>
        <v>1.6750337467214187</v>
      </c>
      <c r="JE88" s="4">
        <f>'87'!JE1</f>
        <v>1.2672483343322549</v>
      </c>
      <c r="JF88" s="4">
        <f>'87'!JF1</f>
        <v>0.481393035661075</v>
      </c>
      <c r="JG88" s="4">
        <f>'87'!JG1</f>
        <v>0.46560242309888528</v>
      </c>
      <c r="JH88" s="4">
        <f>'87'!JH1</f>
        <v>0.37173226685448596</v>
      </c>
      <c r="JI88" s="4">
        <f>'87'!JI1</f>
        <v>0.36048889389164041</v>
      </c>
      <c r="JJ88" s="4">
        <f>'87'!JJ1</f>
        <v>0.32292949884987299</v>
      </c>
      <c r="JK88" s="4">
        <f>'87'!JK1</f>
        <v>4.2196890791960806</v>
      </c>
      <c r="JL88" s="4">
        <f>'87'!JL1</f>
        <v>8.0111981004941288</v>
      </c>
      <c r="JM88" s="4">
        <f>'87'!JM1</f>
        <v>11.342910640495868</v>
      </c>
      <c r="JN88" s="4">
        <f>'87'!JN1</f>
        <v>39.292373894334212</v>
      </c>
      <c r="JO88" s="4">
        <f>'87'!JO1</f>
        <v>4.9034243526576722</v>
      </c>
      <c r="JP88" s="4">
        <f>'87'!JP1</f>
        <v>7.5924052864175667E-2</v>
      </c>
      <c r="JQ88" s="4">
        <f>'87'!JQ1</f>
        <v>8.0734791495982186E-2</v>
      </c>
      <c r="JR88" s="4">
        <f>'87'!JR1</f>
        <v>8.1645603825655819E-2</v>
      </c>
      <c r="JS88" s="4">
        <f>'87'!JS1</f>
        <v>6.6736079843914151E-2</v>
      </c>
      <c r="JT88" s="4">
        <f>'87'!JT1</f>
        <v>5.2676906975983602E-2</v>
      </c>
      <c r="JU88" s="4">
        <f>'87'!JU1</f>
        <v>7.0874537605363094E-2</v>
      </c>
      <c r="JV88" s="4">
        <f>'87'!JV1</f>
        <v>3.8377897798498178E-2</v>
      </c>
      <c r="JW88" s="4">
        <f>'87'!JW1</f>
        <v>3.4729338532568849E-2</v>
      </c>
      <c r="JX88" s="4">
        <f>'87'!JX1</f>
        <v>9.5258699216615051E-3</v>
      </c>
      <c r="JY88" s="4">
        <f>'87'!JY1</f>
        <v>7.6689286618130875E-2</v>
      </c>
      <c r="JZ88" s="4">
        <f>'87'!JZ1</f>
        <v>4</v>
      </c>
      <c r="KA88" s="4">
        <f>'87'!KA1</f>
        <v>4</v>
      </c>
      <c r="KB88" s="4">
        <f>'87'!KB1</f>
        <v>4</v>
      </c>
      <c r="KC88" s="4">
        <f>'87'!KC1</f>
        <v>4</v>
      </c>
      <c r="KD88" s="4">
        <f>'87'!KD1</f>
        <v>4</v>
      </c>
      <c r="KE88" s="4">
        <f>'87'!KE1</f>
        <v>1</v>
      </c>
      <c r="KF88" s="4">
        <f>'87'!KF1</f>
        <v>2</v>
      </c>
      <c r="KG88" s="4">
        <f>'87'!KG1</f>
        <v>2</v>
      </c>
      <c r="KH88" s="4">
        <f>'87'!KH1</f>
        <v>4</v>
      </c>
      <c r="KI88" s="4">
        <f>'87'!KI1</f>
        <v>1</v>
      </c>
      <c r="KJ88" s="4">
        <f>'87'!KJ1</f>
        <v>1</v>
      </c>
      <c r="KK88" s="4">
        <f>'87'!KK1</f>
        <v>2</v>
      </c>
      <c r="KL88" s="4">
        <f>'87'!KL1</f>
        <v>2</v>
      </c>
      <c r="KM88" s="4">
        <f>'87'!KM1</f>
        <v>1</v>
      </c>
      <c r="KN88" s="4">
        <f>'87'!KN1</f>
        <v>1</v>
      </c>
      <c r="KO88" s="4">
        <f>'87'!KO1</f>
        <v>2</v>
      </c>
      <c r="KP88" s="4">
        <f>'87'!KP1</f>
        <v>1</v>
      </c>
      <c r="KQ88" s="4">
        <f>'87'!KQ1</f>
        <v>1</v>
      </c>
      <c r="KR88" s="4">
        <f>'87'!KR1</f>
        <v>1</v>
      </c>
      <c r="KS88" s="4">
        <f>'87'!KS1</f>
        <v>2</v>
      </c>
      <c r="KT88" s="4">
        <f>'87'!KT1</f>
        <v>2.5</v>
      </c>
      <c r="KU88" s="4">
        <f>'87'!KU1</f>
        <v>3</v>
      </c>
      <c r="KV88" s="4">
        <f>'87'!KV1</f>
        <v>3</v>
      </c>
      <c r="KW88" s="4">
        <f>'87'!KW1</f>
        <v>4</v>
      </c>
      <c r="KX88" s="4">
        <f>'87'!KX1</f>
        <v>2.5</v>
      </c>
      <c r="KY88" s="4">
        <f>'87'!KY1</f>
        <v>1.5</v>
      </c>
      <c r="KZ88" s="4">
        <f>'87'!KZ1</f>
        <v>1.5</v>
      </c>
      <c r="LA88" s="4">
        <f>'87'!LA1</f>
        <v>1.5</v>
      </c>
      <c r="LB88" s="4">
        <f>'87'!LB1</f>
        <v>1</v>
      </c>
      <c r="LC88" s="4">
        <f>'87'!LC1</f>
        <v>1.5</v>
      </c>
      <c r="LD88" s="4">
        <f>'87'!LD1</f>
        <v>2</v>
      </c>
      <c r="LE88" s="4">
        <f>'87'!LE1</f>
        <v>2.25</v>
      </c>
      <c r="LF88" s="4">
        <f>'87'!LF1</f>
        <v>2.25</v>
      </c>
      <c r="LG88" s="4">
        <f>'87'!LG1</f>
        <v>2.5</v>
      </c>
      <c r="LH88" s="4">
        <f>'87'!LH1</f>
        <v>2</v>
      </c>
      <c r="LI88" s="4">
        <f>'87'!LI1</f>
        <v>1.2654747654168437</v>
      </c>
      <c r="LJ88" s="4">
        <f>'87'!LJ1</f>
        <v>1.2722339054338241</v>
      </c>
      <c r="LK88" s="4">
        <f>'87'!LK1</f>
        <v>1.1284545444923102</v>
      </c>
      <c r="LL88" s="4">
        <f>'87'!LL1</f>
        <v>0.96714850867214941</v>
      </c>
      <c r="LM88" s="4">
        <f>'87'!LM1</f>
        <v>0.81582329612220916</v>
      </c>
      <c r="LN88" s="4">
        <f>'87'!LN1</f>
        <v>0.2388856900804931</v>
      </c>
      <c r="LO88" s="4">
        <f>'87'!LO1</f>
        <v>0.24589301923971041</v>
      </c>
      <c r="LP88" s="4">
        <f>'87'!LP1</f>
        <v>0.20856084460090923</v>
      </c>
      <c r="LQ88" s="4">
        <f>'87'!LQ1</f>
        <v>0.19095595209928143</v>
      </c>
      <c r="LR88" s="4">
        <f>'87'!LR1</f>
        <v>0.22871860893128365</v>
      </c>
      <c r="LS88" s="4">
        <f>'87'!LS1</f>
        <v>0.75196939619173131</v>
      </c>
      <c r="LT88" s="4">
        <f>'87'!LT1</f>
        <v>0.82698593973700107</v>
      </c>
      <c r="LU88" s="4">
        <f>'87'!LU1</f>
        <v>0.75769045033045623</v>
      </c>
      <c r="LV88" s="4">
        <f>'87'!LV1</f>
        <v>0.80052904097253486</v>
      </c>
      <c r="LW88" s="4">
        <f>'87'!LW1</f>
        <v>0.75007540327123012</v>
      </c>
      <c r="LX88" s="4">
        <f>'87'!LX1</f>
        <v>0.77958536032501613</v>
      </c>
      <c r="LY88" s="4">
        <f>'87'!LY1</f>
        <v>0.84682378870285446</v>
      </c>
      <c r="LZ88" s="4">
        <f>'87'!LZ1</f>
        <v>1.240786770844081</v>
      </c>
      <c r="MA88" s="4">
        <f>'87'!MA1</f>
        <v>1.1000286227264449</v>
      </c>
      <c r="MB88" s="4">
        <f>'87'!MB1</f>
        <v>0.91823644588481534</v>
      </c>
      <c r="MC88" s="4">
        <f>'87'!MC1</f>
        <v>0.67803237408103934</v>
      </c>
      <c r="MD88" s="4">
        <f>'87'!MD1</f>
        <v>0.71576206425648026</v>
      </c>
      <c r="ME88" s="4">
        <f>'87'!ME1</f>
        <v>0.83773139766159321</v>
      </c>
      <c r="MF88" s="4">
        <f>'87'!MF1</f>
        <v>0.7498994150288486</v>
      </c>
      <c r="MG88" s="4">
        <f>'87'!MG1</f>
        <v>0.65731488838873842</v>
      </c>
      <c r="MH88" s="4">
        <f>'87'!MH1</f>
        <v>1.2654747654168437</v>
      </c>
      <c r="MI88" s="4">
        <f>'87'!MI1</f>
        <v>1.2722339054338241</v>
      </c>
      <c r="MJ88" s="4">
        <f>'87'!MJ1</f>
        <v>1.1284545444923102</v>
      </c>
      <c r="MK88" s="4">
        <f>'87'!MK1</f>
        <v>0.96714850867214941</v>
      </c>
      <c r="ML88" s="4">
        <f>'87'!ML1</f>
        <v>0.81582329612220916</v>
      </c>
      <c r="MM88" s="4">
        <f>'87'!MM1</f>
        <v>0.96278607132214999</v>
      </c>
      <c r="MN88" s="4">
        <f>'87'!MN1</f>
        <v>0.93120484619777055</v>
      </c>
      <c r="MO88" s="4">
        <f>'87'!MO1</f>
        <v>0.74346453370897192</v>
      </c>
      <c r="MP88" s="4">
        <f>'87'!MP1</f>
        <v>0.72097778778328081</v>
      </c>
      <c r="MQ88" s="4">
        <f>'87'!MQ1</f>
        <v>0.64585899769974597</v>
      </c>
      <c r="MR88" s="4">
        <f>'87'!MR1</f>
        <v>0.99863310667862337</v>
      </c>
      <c r="MS88" s="4">
        <f>'87'!MS1</f>
        <v>0.87126596980255522</v>
      </c>
      <c r="MT88" s="4">
        <f>'87'!MT1</f>
        <v>0.5916781130766563</v>
      </c>
      <c r="MU88" s="4">
        <f>'87'!MU1</f>
        <v>0.56369450107807617</v>
      </c>
      <c r="MV88" s="4">
        <f>'87'!MV1</f>
        <v>0.49590816887418143</v>
      </c>
      <c r="MW88" s="4">
        <f>'87'!MW1</f>
        <v>0.4570116088939184</v>
      </c>
      <c r="MX88" s="4">
        <f>'87'!MX1</f>
        <v>0.46075268817204301</v>
      </c>
      <c r="MY88" s="4">
        <f>'87'!MY1</f>
        <v>0.38451936838647616</v>
      </c>
      <c r="MZ88" s="4">
        <f>'87'!MZ1</f>
        <v>0.39214589969763625</v>
      </c>
      <c r="NA88" s="4">
        <f>'87'!NA1</f>
        <v>0.3786386526871956</v>
      </c>
      <c r="NB88" s="4">
        <f>'87'!NB1</f>
        <v>0.1697485876309959</v>
      </c>
      <c r="NC88" s="4">
        <f>'87'!NC1</f>
        <v>0.16566772062414847</v>
      </c>
      <c r="ND88" s="4">
        <f>'87'!ND1</f>
        <v>0.15319189280859327</v>
      </c>
      <c r="NE88" s="4">
        <f>'87'!NE1</f>
        <v>0.16028361756732987</v>
      </c>
      <c r="NF88" s="4">
        <f>'87'!NF1</f>
        <v>0.19492753623188405</v>
      </c>
      <c r="NG88" s="4">
        <f>'87'!NG1</f>
        <v>0.10495475839978519</v>
      </c>
      <c r="NH88" s="4">
        <f>'87'!NH1</f>
        <v>8.2198962861282698E-2</v>
      </c>
      <c r="NI88" s="4">
        <f>'87'!NI1</f>
        <v>6.0446392958534857E-2</v>
      </c>
      <c r="NJ88" s="4">
        <f>'87'!NJ1</f>
        <v>8.9495251197316245E-2</v>
      </c>
      <c r="NK88" s="4">
        <f>'87'!NK1</f>
        <v>0.26785272021794765</v>
      </c>
      <c r="NL88" s="4">
        <f>'87'!NL1</f>
        <v>0.23888569008049307</v>
      </c>
      <c r="NM88" s="4">
        <f>'87'!NM1</f>
        <v>0.24589301923971038</v>
      </c>
      <c r="NN88" s="4">
        <f>'87'!NN1</f>
        <v>0.20856084460090923</v>
      </c>
      <c r="NO88" s="4">
        <f>'87'!NO1</f>
        <v>0.19095595209928146</v>
      </c>
      <c r="NP88" s="4">
        <f>'87'!NP1</f>
        <v>0.22871860893128368</v>
      </c>
      <c r="NQ88" s="4">
        <f>'87'!NQ1</f>
        <v>0.56632413796410408</v>
      </c>
      <c r="NR88" s="4">
        <f>'87'!NR1</f>
        <v>0.58425989476092421</v>
      </c>
      <c r="NS88" s="4">
        <f>'87'!NS1</f>
        <v>0.515704196790985</v>
      </c>
      <c r="NT88" s="4">
        <f>'87'!NT1</f>
        <v>0.49195977311684774</v>
      </c>
      <c r="NU88" s="4">
        <f>'87'!NU1</f>
        <v>0.45752222130493408</v>
      </c>
      <c r="NV88" s="4">
        <f>'87'!NV1</f>
        <v>0.60595767004797063</v>
      </c>
      <c r="NW88" s="4">
        <f>'87'!NW1</f>
        <v>0.66585118796395149</v>
      </c>
      <c r="NX88" s="4">
        <f>'87'!NX1</f>
        <v>0.50100854078008927</v>
      </c>
      <c r="NY88" s="4">
        <f>'87'!NY1</f>
        <v>0.39044912201710946</v>
      </c>
      <c r="NZ88" s="4">
        <f>'87'!NZ1</f>
        <v>0.25294432513163778</v>
      </c>
      <c r="OA88" s="4">
        <f>'87'!OA1</f>
        <v>0.7538212791317449</v>
      </c>
      <c r="OB88" s="4">
        <f>'87'!OB1</f>
        <v>0.82447842962006668</v>
      </c>
      <c r="OC88" s="4">
        <f>'87'!OC1</f>
        <v>0.75968748311108247</v>
      </c>
      <c r="OD88" s="4">
        <f>'87'!OD1</f>
        <v>0.8068465781179649</v>
      </c>
      <c r="OE88" s="4">
        <f>'87'!OE1</f>
        <v>0.75754850338133706</v>
      </c>
      <c r="OF88" s="4">
        <f>'87'!OF1</f>
        <v>0.78295823089396877</v>
      </c>
      <c r="OG88" s="4">
        <f>'87'!OG1</f>
        <v>0.88538889481355088</v>
      </c>
      <c r="OH88" s="4">
        <f>'87'!OH1</f>
        <v>1.0218207441869191</v>
      </c>
      <c r="OI88" s="4">
        <f>'87'!OI1</f>
        <v>1.1191004657698211</v>
      </c>
      <c r="OJ88" s="4">
        <f>'87'!OJ1</f>
        <v>1.1729317174172349</v>
      </c>
      <c r="OK88" s="4">
        <f>'87'!OK1</f>
        <v>1.5888204550041409</v>
      </c>
      <c r="OL88" s="4">
        <f>'87'!OL1</f>
        <v>1.4764297006348648</v>
      </c>
      <c r="OM88" s="4">
        <f>'87'!OM1</f>
        <v>1.3252095488890037</v>
      </c>
      <c r="ON88" s="4">
        <f>'87'!ON1</f>
        <v>1.2451546974236278</v>
      </c>
      <c r="OO88" s="4">
        <f>'87'!OO1</f>
        <v>1.3302745032199264</v>
      </c>
      <c r="OP88" s="4">
        <f>'87'!OP1</f>
        <v>0.78335797935340989</v>
      </c>
      <c r="OQ88" s="4">
        <f>'87'!OQ1</f>
        <v>0.80975981181973311</v>
      </c>
      <c r="OR88" s="4">
        <f>'87'!OR1</f>
        <v>1.1453755173428923</v>
      </c>
      <c r="OS88" s="4">
        <f>'87'!OS1</f>
        <v>0.98678289058444346</v>
      </c>
      <c r="OT88" s="4">
        <f>'87'!OT1</f>
        <v>0.73561494163760865</v>
      </c>
      <c r="OU88" s="4">
        <f>'87'!OU1</f>
        <v>9.9518404212655405</v>
      </c>
      <c r="OV88" s="4">
        <f>'87'!OV1</f>
        <v>10.457715687320038</v>
      </c>
      <c r="OW88" s="4">
        <f>'87'!OW1</f>
        <v>10.833012859594984</v>
      </c>
      <c r="OX88" s="4">
        <f>'87'!OX1</f>
        <v>11.147625614738102</v>
      </c>
      <c r="OY88" s="4">
        <f>'87'!OY1</f>
        <v>12.482569261584858</v>
      </c>
      <c r="OZ88" s="4">
        <f>'87'!OZ1</f>
        <v>0.93821740790948127</v>
      </c>
      <c r="PA88" s="4">
        <f>'87'!PA1</f>
        <v>0.98570801989456869</v>
      </c>
      <c r="PB88" s="4">
        <f>'87'!PB1</f>
        <v>1.1531011975223195</v>
      </c>
      <c r="PC88" s="4">
        <f>'87'!PC1</f>
        <v>0.99137025363950171</v>
      </c>
      <c r="PD88" s="4">
        <f>'87'!PD1</f>
        <v>0.7413140882381799</v>
      </c>
      <c r="PE88" s="4">
        <f>'87'!PE1</f>
        <v>1.2476803080829926</v>
      </c>
      <c r="PF88" s="4">
        <f>'87'!PF1</f>
        <v>1.1919283902312108</v>
      </c>
      <c r="PG88" s="4">
        <f>'87'!PG1</f>
        <v>1.5218631791114834</v>
      </c>
      <c r="PH88" s="4">
        <f>'87'!PH1</f>
        <v>1.238393865680526</v>
      </c>
      <c r="PI88" s="4">
        <f>'87'!PI1</f>
        <v>0.98831942096109215</v>
      </c>
      <c r="PJ88" s="4">
        <f>'87'!PJ1</f>
        <v>3.2717346871059796</v>
      </c>
      <c r="PK88" s="4">
        <f>'87'!PK1</f>
        <v>3.3633921879961894</v>
      </c>
      <c r="PL88" s="4">
        <f>'87'!PL1</f>
        <v>2.4616086936330284</v>
      </c>
      <c r="PM88" s="4">
        <f>'87'!PM1</f>
        <v>2.5750282167042888</v>
      </c>
      <c r="PN88" s="4">
        <f>'87'!PN1</f>
        <v>3.7199425615276356</v>
      </c>
      <c r="PO88" s="12">
        <f>'87'!PO1</f>
        <v>0.75555392757005291</v>
      </c>
      <c r="PP88" s="4">
        <f>'87'!PP1</f>
        <v>0.7341466794697592</v>
      </c>
      <c r="PQ88" s="4">
        <f>'87'!PQ1</f>
        <v>0.61185069853913021</v>
      </c>
      <c r="PR88" s="4">
        <f>'87'!PR1</f>
        <v>0.56166892014827885</v>
      </c>
      <c r="PS88" s="4">
        <f>'87'!PS1</f>
        <v>0.50598678342418701</v>
      </c>
      <c r="PT88" s="4">
        <f>'87'!PT1</f>
        <v>0.26090407866369059</v>
      </c>
      <c r="PU88" s="4">
        <f>'87'!PU1</f>
        <v>0.26328187160686856</v>
      </c>
      <c r="PV88" s="4">
        <f>'87'!PV1</f>
        <v>0.21894597849762545</v>
      </c>
      <c r="PW88" s="4">
        <f>'87'!PW1</f>
        <v>0.20934328381447737</v>
      </c>
      <c r="PX88" s="4">
        <f>'87'!PX1</f>
        <v>0.27106257751759455</v>
      </c>
      <c r="PY88" s="4">
        <f>'87'!PY1</f>
        <v>1.0418666550099516</v>
      </c>
      <c r="PZ88" s="4">
        <f>'87'!PZ1</f>
        <v>1.0620990083561608</v>
      </c>
      <c r="QA88" s="4">
        <f>'87'!QA1</f>
        <v>1.0355725920623351</v>
      </c>
      <c r="QB88" s="4">
        <f>'87'!QB1</f>
        <v>1.0570339137704714</v>
      </c>
      <c r="QC88" s="4">
        <f>'87'!QC1</f>
        <v>1.0869182413394995</v>
      </c>
      <c r="QD88" s="4">
        <f>'87'!QD1</f>
        <v>4.7960542248134646</v>
      </c>
      <c r="QE88" s="4">
        <f>'87'!QE1</f>
        <v>5.0190217820433149</v>
      </c>
      <c r="QF88" s="4">
        <f>'87'!QF1</f>
        <v>5.257938612419931</v>
      </c>
      <c r="QG88" s="4">
        <f>'87'!QG1</f>
        <v>5.2947661727966704</v>
      </c>
      <c r="QH88" s="4">
        <f>'87'!QH1</f>
        <v>5.7792157301417273</v>
      </c>
      <c r="QI88" s="4">
        <f>'87'!QI1</f>
        <v>2.2980718290726787</v>
      </c>
      <c r="QJ88" s="4">
        <f>'87'!QJ1</f>
        <v>2.3898857303283108</v>
      </c>
      <c r="QK88" s="4">
        <f>'87'!QK1</f>
        <v>2.452062580435896</v>
      </c>
      <c r="QL88" s="4">
        <f>'87'!QL1</f>
        <v>2.4576313127756908</v>
      </c>
      <c r="QM88" s="4">
        <f>'87'!QM1</f>
        <v>2.6732683974139078</v>
      </c>
    </row>
    <row r="89" spans="1:455" x14ac:dyDescent="0.25">
      <c r="A89" s="9" t="s">
        <v>565</v>
      </c>
      <c r="B89" s="4">
        <f>MEDIAN(MR2:MR101)</f>
        <v>1.7064681116034177</v>
      </c>
      <c r="C89" s="4">
        <f t="shared" ref="C89:F89" si="67">MEDIAN(MS2:MS101)</f>
        <v>1.6978793152811353</v>
      </c>
      <c r="D89" s="4">
        <f t="shared" si="67"/>
        <v>1.6678904870145526</v>
      </c>
      <c r="E89" s="4">
        <f t="shared" si="67"/>
        <v>1.8221586384939592</v>
      </c>
      <c r="F89" s="4">
        <f t="shared" si="67"/>
        <v>1.8757821965447368</v>
      </c>
      <c r="N89">
        <f>IFERROR('88'!N1,0)</f>
        <v>12240</v>
      </c>
      <c r="O89" s="4">
        <f>'88'!O1</f>
        <v>-27582</v>
      </c>
      <c r="P89" s="4">
        <f>'88'!P1</f>
        <v>1035</v>
      </c>
      <c r="Q89" s="4">
        <f>'88'!Q1</f>
        <v>2033</v>
      </c>
      <c r="R89" s="4">
        <f>'88'!R1</f>
        <v>-2615</v>
      </c>
      <c r="S89" s="4">
        <f>'88'!S1</f>
        <v>14660</v>
      </c>
      <c r="T89" s="4">
        <f>'88'!T1</f>
        <v>-26917</v>
      </c>
      <c r="U89" s="4">
        <f>'88'!U1</f>
        <v>1791</v>
      </c>
      <c r="V89" s="4">
        <f>'88'!V1</f>
        <v>2578</v>
      </c>
      <c r="W89" s="4">
        <f>'88'!W1</f>
        <v>-1713</v>
      </c>
      <c r="X89" s="7">
        <f>'88'!X1</f>
        <v>5.753365586476376E-3</v>
      </c>
      <c r="Y89" s="7">
        <f>'88'!Y1</f>
        <v>2.1605558475283643E-2</v>
      </c>
      <c r="Z89" s="7">
        <f>'88'!Z1</f>
        <v>0.46147459972326549</v>
      </c>
      <c r="AA89" s="7">
        <f>'88'!AA1</f>
        <v>0.25367290440890133</v>
      </c>
      <c r="AB89" s="7">
        <f>'88'!AB1</f>
        <v>-0.12939058399915276</v>
      </c>
      <c r="AC89" s="7">
        <f>'88'!AC1</f>
        <v>0.13374156194135384</v>
      </c>
      <c r="AD89" s="7">
        <f>'88'!AD1</f>
        <v>0.50693578866953481</v>
      </c>
      <c r="AE89" s="7">
        <f>'88'!AE1</f>
        <v>0.28897565020601013</v>
      </c>
      <c r="AF89" s="7">
        <f>'88'!AF1</f>
        <v>-3.4276113133576027</v>
      </c>
      <c r="AG89" s="7">
        <f>'88'!AG1</f>
        <v>-1.1487235017283746</v>
      </c>
      <c r="AH89" s="7">
        <f>'88'!AH1</f>
        <v>4.509249183895539E-2</v>
      </c>
      <c r="AI89" s="7">
        <f>'88'!AI1</f>
        <v>9.7077643014038775E-2</v>
      </c>
      <c r="AJ89" s="4">
        <f>'88'!AJ1</f>
        <v>85268</v>
      </c>
      <c r="AK89" s="4">
        <f>'88'!AK1</f>
        <v>41092</v>
      </c>
      <c r="AL89" s="4">
        <f>'88'!AL1</f>
        <v>54167</v>
      </c>
      <c r="AM89" s="4">
        <f>'88'!AM1</f>
        <v>48693</v>
      </c>
      <c r="AN89" s="4">
        <f>'88'!AN1</f>
        <v>29447</v>
      </c>
      <c r="AO89" s="4">
        <f>'88'!AO1</f>
        <v>0.11799470338479387</v>
      </c>
      <c r="AP89" s="4">
        <f>'88'!AP1</f>
        <v>0.16604038875824303</v>
      </c>
      <c r="AQ89" s="4">
        <f>'88'!AQ1</f>
        <v>0.17159384846917181</v>
      </c>
      <c r="AR89" s="4">
        <f>'88'!AR1</f>
        <v>0.18871206258476297</v>
      </c>
      <c r="AS89" s="4">
        <f>'88'!AS1</f>
        <v>0.20116178343949045</v>
      </c>
      <c r="AT89" s="4">
        <f>'88'!AT1</f>
        <v>0.57014686933906422</v>
      </c>
      <c r="AU89" s="4">
        <f>'88'!AU1</f>
        <v>0.56033235211892973</v>
      </c>
      <c r="AV89" s="4">
        <f>'88'!AV1</f>
        <v>0.60983868692094245</v>
      </c>
      <c r="AW89" s="4">
        <f>'88'!AW1</f>
        <v>0.66625801656565342</v>
      </c>
      <c r="AX89" s="4">
        <f>'88'!AX1</f>
        <v>0.57574522292993635</v>
      </c>
      <c r="AY89" s="4">
        <f>'88'!AY1</f>
        <v>0.87561512530726548</v>
      </c>
      <c r="AZ89" s="4">
        <f>'88'!AZ1</f>
        <v>0.76117022151326286</v>
      </c>
      <c r="BA89" s="4">
        <f>'88'!BA1</f>
        <v>0.88824248694916053</v>
      </c>
      <c r="BB89" s="4">
        <f>'88'!BB1</f>
        <v>0.95211897847690996</v>
      </c>
      <c r="BC89" s="4">
        <f>'88'!BC1</f>
        <v>0.88366878980891717</v>
      </c>
      <c r="BD89" s="4">
        <f>'88'!BD1</f>
        <v>-26161</v>
      </c>
      <c r="BE89" s="4">
        <f>'88'!BE1</f>
        <v>-58092</v>
      </c>
      <c r="BF89" s="4">
        <f>'88'!BF1</f>
        <v>-23763</v>
      </c>
      <c r="BG89" s="4">
        <f>'88'!BG1</f>
        <v>-6249</v>
      </c>
      <c r="BH89" s="4">
        <f>'88'!BH1</f>
        <v>-11415</v>
      </c>
      <c r="BI89" s="4">
        <f>'88'!BI1</f>
        <v>-35.573066778792857</v>
      </c>
      <c r="BJ89" s="4">
        <f>'88'!BJ1</f>
        <v>-14.560627969427804</v>
      </c>
      <c r="BK89" s="4">
        <f>'88'!BK1</f>
        <v>-26.325421874342464</v>
      </c>
      <c r="BL89" s="4">
        <f>'88'!BL1</f>
        <v>-73.256681068971034</v>
      </c>
      <c r="BM89" s="4">
        <f>'88'!BM1</f>
        <v>-31.099780989925538</v>
      </c>
      <c r="BN89" s="4">
        <f>'88'!BN1</f>
        <v>-10.260571636111999</v>
      </c>
      <c r="BO89" s="4">
        <f>'88'!BO1</f>
        <v>-25.067600158892294</v>
      </c>
      <c r="BP89" s="4">
        <f>'88'!BP1</f>
        <v>-13.864925004515875</v>
      </c>
      <c r="BQ89" s="4">
        <f>'88'!BQ1</f>
        <v>-4.9824807058396923</v>
      </c>
      <c r="BR89" s="4">
        <f>'88'!BR1</f>
        <v>-11.736417054455725</v>
      </c>
      <c r="BS89" s="4">
        <f>'88'!BS1</f>
        <v>4.603442050788302E-2</v>
      </c>
      <c r="BT89" s="4">
        <f>'88'!BT1</f>
        <v>-0.10433223511255187</v>
      </c>
      <c r="BU89" s="4">
        <f>'88'!BU1</f>
        <v>3.9995981080161993E-3</v>
      </c>
      <c r="BV89" s="4">
        <f>'88'!BV1</f>
        <v>1.1481659277666393E-2</v>
      </c>
      <c r="BW89" s="4">
        <f>'88'!BW1</f>
        <v>-1.8514978369690661E-2</v>
      </c>
      <c r="BX89" s="4">
        <f>'88'!BX1</f>
        <v>5.513599711156577E-2</v>
      </c>
      <c r="BY89" s="4">
        <f>'88'!BY1</f>
        <v>-0.10181679256488139</v>
      </c>
      <c r="BZ89" s="4">
        <f>'88'!BZ1</f>
        <v>6.9210436825671625E-3</v>
      </c>
      <c r="CA89" s="4">
        <f>'88'!CA1</f>
        <v>1.4559624996470222E-2</v>
      </c>
      <c r="CB89" s="4">
        <f>'88'!CB1</f>
        <v>-1.2128549884237134E-2</v>
      </c>
      <c r="CC89" s="4">
        <f>'88'!CC1</f>
        <v>1.4119275579651631</v>
      </c>
      <c r="CD89" s="4">
        <f>'88'!CD1</f>
        <v>7.723886866423971</v>
      </c>
      <c r="CE89" s="4">
        <f>'88'!CE1</f>
        <v>4.3105243430094538E-2</v>
      </c>
      <c r="CF89" s="4">
        <f>'88'!CF1</f>
        <v>8.8487486398258972E-2</v>
      </c>
      <c r="CG89" s="4">
        <f>'88'!CG1</f>
        <v>-0.12486868493935632</v>
      </c>
      <c r="CH89" s="4">
        <f>'88'!CH1</f>
        <v>1.3152423043818844E-2</v>
      </c>
      <c r="CI89" s="4">
        <f>'88'!CI1</f>
        <v>-3.2608387243218705E-2</v>
      </c>
      <c r="CJ89" s="4">
        <f>'88'!CJ1</f>
        <v>1.6544884593435436E-3</v>
      </c>
      <c r="CK89" s="4">
        <f>'88'!CK1</f>
        <v>4.440988158093062E-3</v>
      </c>
      <c r="CL89" s="4">
        <f>'88'!CL1</f>
        <v>-7.3661141846289059E-3</v>
      </c>
      <c r="CM89" s="4">
        <f>'88'!CM1</f>
        <v>0.98684757695618119</v>
      </c>
      <c r="CN89" s="4">
        <f>'88'!CN1</f>
        <v>1.0326083872432188</v>
      </c>
      <c r="CO89" s="4">
        <f>'88'!CO1</f>
        <v>0.99834551154065643</v>
      </c>
      <c r="CP89" s="4">
        <f>'88'!CP1</f>
        <v>0.99555901184190698</v>
      </c>
      <c r="CQ89" s="4">
        <f>'88'!CQ1</f>
        <v>1.0073661141846288</v>
      </c>
      <c r="CR89" s="4">
        <f>'88'!CR1</f>
        <v>1.2732916670134237E-2</v>
      </c>
      <c r="CS89" s="4">
        <f>'88'!CS1</f>
        <v>-3.0230924278012269E-2</v>
      </c>
      <c r="CT89" s="4">
        <f>'88'!CT1</f>
        <v>1.5820390419721837E-3</v>
      </c>
      <c r="CU89" s="4">
        <f>'88'!CU1</f>
        <v>4.2780456086377377E-3</v>
      </c>
      <c r="CV89" s="4">
        <f>'88'!CV1</f>
        <v>-6.8455855789820892E-3</v>
      </c>
      <c r="CW89" s="4">
        <f>'88'!CW1</f>
        <v>3.5000714586592849</v>
      </c>
      <c r="CX89" s="4">
        <f>'88'!CX1</f>
        <v>3.1995521377479035</v>
      </c>
      <c r="CY89" s="4">
        <f>'88'!CY1</f>
        <v>2.4174227903669583</v>
      </c>
      <c r="CZ89" s="4">
        <f>'88'!CZ1</f>
        <v>2.5853838985683222</v>
      </c>
      <c r="DA89" s="4">
        <f>'88'!DA1</f>
        <v>2.5135339889688963</v>
      </c>
      <c r="DB89" s="4">
        <f>'88'!DB1</f>
        <v>104.28358515280559</v>
      </c>
      <c r="DC89" s="4">
        <f>'88'!DC1</f>
        <v>114.07846607460371</v>
      </c>
      <c r="DD89" s="4">
        <f>'88'!DD1</f>
        <v>150.98724205565796</v>
      </c>
      <c r="DE89" s="4">
        <f>'88'!DE1</f>
        <v>141.17825991030648</v>
      </c>
      <c r="DF89" s="4">
        <f>'88'!DF1</f>
        <v>145.21387082962445</v>
      </c>
      <c r="DG89" s="4">
        <f>'88'!DG1</f>
        <v>14.485143275172382</v>
      </c>
      <c r="DH89" s="4">
        <f>'88'!DH1</f>
        <v>17.315019139833371</v>
      </c>
      <c r="DI89" s="4">
        <f>'88'!DI1</f>
        <v>10.56761322364309</v>
      </c>
      <c r="DJ89" s="4">
        <f>'88'!DJ1</f>
        <v>12.270317358207356</v>
      </c>
      <c r="DK89" s="4">
        <f>'88'!DK1</f>
        <v>11.749263610789344</v>
      </c>
      <c r="DL89" s="4">
        <f>'88'!DL1</f>
        <v>25.19823194469965</v>
      </c>
      <c r="DM89" s="4">
        <f>'88'!DM1</f>
        <v>21.079965147732</v>
      </c>
      <c r="DN89" s="4">
        <f>'88'!DN1</f>
        <v>34.539492719451509</v>
      </c>
      <c r="DO89" s="4">
        <f>'88'!DO1</f>
        <v>29.74658188085569</v>
      </c>
      <c r="DP89" s="4">
        <f>'88'!DP1</f>
        <v>31.06577672364255</v>
      </c>
      <c r="DQ89" s="4">
        <f>'88'!DQ1</f>
        <v>9.7859786746303818</v>
      </c>
      <c r="DR89" s="4">
        <f>'88'!DR1</f>
        <v>8.8196358934790311</v>
      </c>
      <c r="DS89" s="4">
        <f>'88'!DS1</f>
        <v>6.7132876888736268</v>
      </c>
      <c r="DT89" s="4">
        <f>'88'!DT1</f>
        <v>7.3450621740874444</v>
      </c>
      <c r="DU89" s="4">
        <f>'88'!DU1</f>
        <v>9.65839590815105</v>
      </c>
      <c r="DV89" s="4">
        <f>'88'!DV1</f>
        <v>37.298262354305216</v>
      </c>
      <c r="DW89" s="4">
        <f>'88'!DW1</f>
        <v>41.384928403889077</v>
      </c>
      <c r="DX89" s="4">
        <f>'88'!DX1</f>
        <v>54.369783765551787</v>
      </c>
      <c r="DY89" s="4">
        <f>'88'!DY1</f>
        <v>49.693248518396352</v>
      </c>
      <c r="DZ89" s="4">
        <f>'88'!DZ1</f>
        <v>37.79095446811867</v>
      </c>
      <c r="EA89" s="4">
        <f>'88'!EA1</f>
        <v>4.3039153116155173</v>
      </c>
      <c r="EB89" s="4">
        <f>'88'!EB1</f>
        <v>3.3695012209550139</v>
      </c>
      <c r="EC89" s="4">
        <f>'88'!EC1</f>
        <v>2.8243758183213687</v>
      </c>
      <c r="ED89" s="4">
        <f>'88'!ED1</f>
        <v>3.1310684924011327</v>
      </c>
      <c r="EE89" s="4">
        <f>'88'!EE1</f>
        <v>3.1309608854786788</v>
      </c>
      <c r="EF89" s="4">
        <f>'88'!EF1</f>
        <v>84.80650142323401</v>
      </c>
      <c r="EG89" s="4">
        <f>'88'!EG1</f>
        <v>108.32463799984868</v>
      </c>
      <c r="EH89" s="4">
        <f>'88'!EH1</f>
        <v>129.2320935593242</v>
      </c>
      <c r="EI89" s="4">
        <f>'88'!EI1</f>
        <v>116.57362363226083</v>
      </c>
      <c r="EJ89" s="4">
        <f>'88'!EJ1</f>
        <v>116.57763011121001</v>
      </c>
      <c r="EK89" s="4">
        <f>'88'!EK1</f>
        <v>0.83479134071488748</v>
      </c>
      <c r="EL89" s="4">
        <f>'88'!EL1</f>
        <v>0.96437528133239026</v>
      </c>
      <c r="EM89" s="4">
        <f>'88'!EM1</f>
        <v>0.86899094197298055</v>
      </c>
      <c r="EN89" s="4">
        <f>'88'!EN1</f>
        <v>0.84277525202609216</v>
      </c>
      <c r="EO89" s="4">
        <f>'88'!EO1</f>
        <v>0.81969313989960135</v>
      </c>
      <c r="EP89" s="4">
        <f>'88'!EP1</f>
        <v>3.2603953544349501E-2</v>
      </c>
      <c r="EQ89" s="4">
        <f>'88'!EQ1</f>
        <v>-1.3507737349971819E-2</v>
      </c>
      <c r="ER89" s="4">
        <f>'88'!ER1</f>
        <v>9.2786811759977744E-2</v>
      </c>
      <c r="ES89" s="4">
        <f>'88'!ES1</f>
        <v>0.12975460988902379</v>
      </c>
      <c r="ET89" s="4">
        <f>'88'!ET1</f>
        <v>0.14827559350595099</v>
      </c>
      <c r="EU89" s="4">
        <f>'88'!EU1</f>
        <v>30.671127004268083</v>
      </c>
      <c r="EV89" s="4">
        <f>'88'!EV1</f>
        <v>-74.031643797255668</v>
      </c>
      <c r="EW89" s="4">
        <f>'88'!EW1</f>
        <v>10.777393694556661</v>
      </c>
      <c r="EX89" s="4">
        <f>'88'!EX1</f>
        <v>7.7068552774755172</v>
      </c>
      <c r="EY89" s="4">
        <f>'88'!EY1</f>
        <v>6.7441982618661065</v>
      </c>
      <c r="EZ89" s="4">
        <f>'88'!EZ1</f>
        <v>25.603991233129541</v>
      </c>
      <c r="FA89" s="4">
        <f>'88'!FA1</f>
        <v>-71.394287314477737</v>
      </c>
      <c r="FB89" s="4">
        <f>'88'!FB1</f>
        <v>9.3654574986464532</v>
      </c>
      <c r="FC89" s="4">
        <f>'88'!FC1</f>
        <v>6.4951468988030472</v>
      </c>
      <c r="FD89" s="4">
        <f>'88'!FD1</f>
        <v>5.5281730493744625</v>
      </c>
      <c r="FE89" s="4">
        <f>'88'!FE1</f>
        <v>-5.7664840088414351E-3</v>
      </c>
      <c r="FF89" s="4">
        <f>'88'!FF1</f>
        <v>3.5628163214731647E-2</v>
      </c>
      <c r="FG89" s="4">
        <f>'88'!FG1</f>
        <v>6.4318887067532984E-2</v>
      </c>
      <c r="FH89" s="4">
        <f>'88'!FH1</f>
        <v>2.6136229951766596E-2</v>
      </c>
      <c r="FI89" s="4">
        <f>'88'!FI1</f>
        <v>8.7602551630926048E-2</v>
      </c>
      <c r="FJ89" s="4">
        <f>'88'!FJ1</f>
        <v>-2.391861633350003E-2</v>
      </c>
      <c r="FK89" s="4">
        <f>'88'!FK1</f>
        <v>0.11729404704470306</v>
      </c>
      <c r="FL89" s="4">
        <f>'88'!FL1</f>
        <v>0.1778017912253084</v>
      </c>
      <c r="FM89" s="4">
        <f>'88'!FM1</f>
        <v>8.0394837360781637E-2</v>
      </c>
      <c r="FN89" s="4">
        <f>'88'!FN1</f>
        <v>0.26369298010728076</v>
      </c>
      <c r="FO89" s="4">
        <f>'88'!FO1</f>
        <v>-0.61241204291152385</v>
      </c>
      <c r="FP89" s="4">
        <f>'88'!FP1</f>
        <v>-8.3741248949873981</v>
      </c>
      <c r="FQ89" s="4">
        <f>'88'!FQ1</f>
        <v>1.6651951189038356</v>
      </c>
      <c r="FR89" s="4">
        <f>'88'!FR1</f>
        <v>0.52217627856365612</v>
      </c>
      <c r="FS89" s="4">
        <f>'88'!FS1</f>
        <v>1.4577404259383058</v>
      </c>
      <c r="FT89">
        <f>IFERROR('88'!FT1,0)</f>
        <v>0</v>
      </c>
      <c r="FU89">
        <f>IFERROR('88'!FU1,0)</f>
        <v>0</v>
      </c>
      <c r="FV89">
        <f>IFERROR('88'!FV1,0)</f>
        <v>0</v>
      </c>
      <c r="FW89">
        <f>IFERROR('88'!FW1,0)</f>
        <v>0</v>
      </c>
      <c r="FX89">
        <f>IFERROR('88'!FX1,0)</f>
        <v>0</v>
      </c>
      <c r="FY89" s="4">
        <f>'88'!FY1</f>
        <v>-9.8391051871464671E-2</v>
      </c>
      <c r="FZ89" s="4">
        <f>'88'!FZ1</f>
        <v>-0.21973998267559869</v>
      </c>
      <c r="GA89" s="4">
        <f>'88'!GA1</f>
        <v>-9.1828453952453093E-2</v>
      </c>
      <c r="GB89" s="4">
        <f>'88'!GB1</f>
        <v>-3.5292124361110323E-2</v>
      </c>
      <c r="GC89" s="4">
        <f>'88'!GC1</f>
        <v>-8.0821597739968984E-2</v>
      </c>
      <c r="GD89" s="4">
        <f>'88'!GD1</f>
        <v>4.603442050788302E-2</v>
      </c>
      <c r="GE89" s="4">
        <f>'88'!GE1</f>
        <v>-0.10433223511255187</v>
      </c>
      <c r="GF89" s="4">
        <f>'88'!GF1</f>
        <v>3.9995981080161993E-3</v>
      </c>
      <c r="GG89" s="4">
        <f>'88'!GG1</f>
        <v>1.1481659277666393E-2</v>
      </c>
      <c r="GH89" s="4">
        <f>'88'!GH1</f>
        <v>-1.8514978369690661E-2</v>
      </c>
      <c r="GI89" s="4">
        <f>'88'!GI1</f>
        <v>5.513599711156577E-2</v>
      </c>
      <c r="GJ89" s="4">
        <f>'88'!GJ1</f>
        <v>-0.10181679256488139</v>
      </c>
      <c r="GK89" s="4">
        <f>'88'!GK1</f>
        <v>6.9210436825671625E-3</v>
      </c>
      <c r="GL89" s="4">
        <f>'88'!GL1</f>
        <v>1.4559624996470222E-2</v>
      </c>
      <c r="GM89" s="4">
        <f>'88'!GM1</f>
        <v>-1.2128549884237134E-2</v>
      </c>
      <c r="GN89" s="4">
        <f>'88'!GN1</f>
        <v>0.14555000601757132</v>
      </c>
      <c r="GO89" s="4">
        <f>'88'!GO1</f>
        <v>0.14638740841330422</v>
      </c>
      <c r="GP89" s="4">
        <f>'88'!GP1</f>
        <v>0.1495501901258231</v>
      </c>
      <c r="GQ89" s="4">
        <f>'88'!GQ1</f>
        <v>0.21856380425267558</v>
      </c>
      <c r="GR89" s="4">
        <f>'88'!GR1</f>
        <v>0.27400751927611039</v>
      </c>
      <c r="GS89" s="4">
        <f>'88'!GS1</f>
        <v>3.5000714586592849</v>
      </c>
      <c r="GT89" s="4">
        <f>'88'!GT1</f>
        <v>3.1995521377479035</v>
      </c>
      <c r="GU89" s="4">
        <f>'88'!GU1</f>
        <v>2.4174227903669583</v>
      </c>
      <c r="GV89" s="4">
        <f>'88'!GV1</f>
        <v>2.5853838985683222</v>
      </c>
      <c r="GW89" s="4">
        <f>'88'!GW1</f>
        <v>2.5135339889688963</v>
      </c>
      <c r="GX89" s="4">
        <f>'88'!GX1</f>
        <v>3.6939546312733178</v>
      </c>
      <c r="GY89" s="4">
        <f>'88'!GY1</f>
        <v>2.6923679997881731</v>
      </c>
      <c r="GZ89" s="4">
        <f>'88'!GZ1</f>
        <v>2.4344493654743871</v>
      </c>
      <c r="HA89" s="4">
        <f>'88'!HA1</f>
        <v>2.7016671956626097</v>
      </c>
      <c r="HB89" s="4">
        <f>'88'!HB1</f>
        <v>2.5122754023379148</v>
      </c>
      <c r="HC89" s="4">
        <f>'88'!HC1</f>
        <v>0.83479134071488748</v>
      </c>
      <c r="HD89" s="4">
        <f>'88'!HD1</f>
        <v>0.96437528133239026</v>
      </c>
      <c r="HE89" s="4">
        <f>'88'!HE1</f>
        <v>0.86899094197298055</v>
      </c>
      <c r="HF89" s="4">
        <f>'88'!HF1</f>
        <v>0.84277525202609216</v>
      </c>
      <c r="HG89" s="4">
        <f>'88'!HG1</f>
        <v>0.81969313989960135</v>
      </c>
      <c r="HH89" s="4">
        <f>'88'!HH1</f>
        <v>5.513599711156577E-2</v>
      </c>
      <c r="HI89" s="4">
        <f>'88'!HI1</f>
        <v>-0.10181679256488139</v>
      </c>
      <c r="HJ89" s="4">
        <f>'88'!HJ1</f>
        <v>6.9210436825671625E-3</v>
      </c>
      <c r="HK89" s="4">
        <f>'88'!HK1</f>
        <v>1.4559624996470222E-2</v>
      </c>
      <c r="HL89" s="4">
        <f>'88'!HL1</f>
        <v>-1.2128549884237134E-2</v>
      </c>
      <c r="HM89" s="4">
        <f>'88'!HM1</f>
        <v>3.5888381574196653</v>
      </c>
      <c r="HN89" s="4">
        <f>'88'!HN1</f>
        <v>3.2995721856358773</v>
      </c>
      <c r="HO89" s="4">
        <f>'88'!HO1</f>
        <v>2.5017234983151453</v>
      </c>
      <c r="HP89" s="4">
        <f>'88'!HP1</f>
        <v>2.7093101403439417</v>
      </c>
      <c r="HQ89" s="4">
        <f>'88'!HQ1</f>
        <v>2.5938033234917195</v>
      </c>
      <c r="HR89" s="4">
        <f>'88'!HR1</f>
        <v>0.87561512530726548</v>
      </c>
      <c r="HS89" s="4">
        <f>'88'!HS1</f>
        <v>0.76117022151326286</v>
      </c>
      <c r="HT89" s="4">
        <f>'88'!HT1</f>
        <v>0.88824248694916053</v>
      </c>
      <c r="HU89" s="4">
        <f>'88'!HU1</f>
        <v>0.95211897847690996</v>
      </c>
      <c r="HV89" s="4">
        <f>'88'!HV1</f>
        <v>0.88366878980891717</v>
      </c>
      <c r="HW89" s="4">
        <f>'88'!HW1</f>
        <v>1.9773108425975052</v>
      </c>
      <c r="HX89" s="4">
        <f>'88'!HX1</f>
        <v>1.1165092024317027</v>
      </c>
      <c r="HY89" s="4">
        <f>'88'!HY1</f>
        <v>1.2335297267406613</v>
      </c>
      <c r="HZ89" s="4">
        <f>'88'!HZ1</f>
        <v>1.3697139480070044</v>
      </c>
      <c r="IA89" s="4">
        <f>'88'!IA1</f>
        <v>1.1914757884477412</v>
      </c>
      <c r="IB89" s="4">
        <f>'88'!IB1</f>
        <v>1.1979041363122351</v>
      </c>
      <c r="IC89" s="4">
        <f>'88'!IC1</f>
        <v>1.0369407214776289</v>
      </c>
      <c r="ID89" s="4">
        <f>'88'!ID1</f>
        <v>1.1507599811449967</v>
      </c>
      <c r="IE89" s="4">
        <f>'88'!IE1</f>
        <v>1.1865559620977577</v>
      </c>
      <c r="IF89" s="4">
        <f>'88'!IF1</f>
        <v>1.2199687313748693</v>
      </c>
      <c r="IG89" s="4">
        <f>'88'!IG1</f>
        <v>8.167130919220055</v>
      </c>
      <c r="IH89" s="4">
        <f>'88'!IH1</f>
        <v>-40.476691729323306</v>
      </c>
      <c r="II89" s="4">
        <f>'88'!II1</f>
        <v>2.3690476190476191</v>
      </c>
      <c r="IJ89" s="4">
        <f>'88'!IJ1</f>
        <v>4.7302752293577983</v>
      </c>
      <c r="IK89" s="4">
        <f>'88'!IK1</f>
        <v>-1.8991130820399114</v>
      </c>
      <c r="IL89" s="4">
        <f>'88'!IL1</f>
        <v>5.513599711156577E-2</v>
      </c>
      <c r="IM89" s="4">
        <f>'88'!IM1</f>
        <v>-0.10181679256488139</v>
      </c>
      <c r="IN89" s="4">
        <f>'88'!IN1</f>
        <v>6.9210436825671625E-3</v>
      </c>
      <c r="IO89" s="4">
        <f>'88'!IO1</f>
        <v>1.4559624996470222E-2</v>
      </c>
      <c r="IP89" s="4">
        <f>'88'!IP1</f>
        <v>-1.2128549884237134E-2</v>
      </c>
      <c r="IQ89" s="4">
        <f>'88'!IQ1</f>
        <v>3.5888381574196653</v>
      </c>
      <c r="IR89" s="4">
        <f>'88'!IR1</f>
        <v>3.2995721856358773</v>
      </c>
      <c r="IS89" s="4">
        <f>'88'!IS1</f>
        <v>2.5017234983151453</v>
      </c>
      <c r="IT89" s="4">
        <f>'88'!IT1</f>
        <v>2.7093101403439417</v>
      </c>
      <c r="IU89" s="4">
        <f>'88'!IU1</f>
        <v>2.5938033234917195</v>
      </c>
      <c r="IV89" s="4">
        <f>'88'!IV1</f>
        <v>0.87561512530726548</v>
      </c>
      <c r="IW89" s="4">
        <f>'88'!IW1</f>
        <v>0.76117022151326286</v>
      </c>
      <c r="IX89" s="4">
        <f>'88'!IX1</f>
        <v>0.88824248694916053</v>
      </c>
      <c r="IY89" s="4">
        <f>'88'!IY1</f>
        <v>0.95211897847690996</v>
      </c>
      <c r="IZ89" s="4">
        <f>'88'!IZ1</f>
        <v>0.88366878980891717</v>
      </c>
      <c r="JA89" s="4">
        <f>'88'!JA1</f>
        <v>1.531007257502514</v>
      </c>
      <c r="JB89" s="4">
        <f>'88'!JB1</f>
        <v>-1.1219717233154476</v>
      </c>
      <c r="JC89" s="4">
        <f>'88'!JC1</f>
        <v>0.8767949520180226</v>
      </c>
      <c r="JD89" s="4">
        <f>'88'!JD1</f>
        <v>1.0551828517683333</v>
      </c>
      <c r="JE89" s="4">
        <f>'88'!JE1</f>
        <v>0.65931638526699066</v>
      </c>
      <c r="JF89" s="4">
        <f>'88'!JF1</f>
        <v>3.2603953544349501E-2</v>
      </c>
      <c r="JG89" s="4">
        <f>'88'!JG1</f>
        <v>-1.3507737349971819E-2</v>
      </c>
      <c r="JH89" s="4">
        <f>'88'!JH1</f>
        <v>9.2786811759977744E-2</v>
      </c>
      <c r="JI89" s="4">
        <f>'88'!JI1</f>
        <v>0.12975460988902379</v>
      </c>
      <c r="JJ89" s="4">
        <f>'88'!JJ1</f>
        <v>0.14827559350595099</v>
      </c>
      <c r="JK89" s="4">
        <f>'88'!JK1</f>
        <v>-37.133923526087777</v>
      </c>
      <c r="JL89" s="4">
        <f>'88'!JL1</f>
        <v>7.1750267522739435</v>
      </c>
      <c r="JM89" s="4">
        <f>'88'!JM1</f>
        <v>4.7117024735512594</v>
      </c>
      <c r="JN89" s="4">
        <f>'88'!JN1</f>
        <v>10.385679753271651</v>
      </c>
      <c r="JO89" s="4">
        <f>'88'!JO1</f>
        <v>3.1457023060796647</v>
      </c>
      <c r="JP89" s="4">
        <f>'88'!JP1</f>
        <v>5.513599711156577E-2</v>
      </c>
      <c r="JQ89" s="4">
        <f>'88'!JQ1</f>
        <v>-0.10181679256488139</v>
      </c>
      <c r="JR89" s="4">
        <f>'88'!JR1</f>
        <v>6.9210436825671625E-3</v>
      </c>
      <c r="JS89" s="4">
        <f>'88'!JS1</f>
        <v>1.4559624996470222E-2</v>
      </c>
      <c r="JT89" s="4">
        <f>'88'!JT1</f>
        <v>-1.2128549884237134E-2</v>
      </c>
      <c r="JU89" s="4">
        <f>'88'!JU1</f>
        <v>-5.5848643758448571E-3</v>
      </c>
      <c r="JV89" s="4">
        <f>'88'!JV1</f>
        <v>3.4541628067613989E-2</v>
      </c>
      <c r="JW89" s="4">
        <f>'88'!JW1</f>
        <v>6.2278816199376946E-2</v>
      </c>
      <c r="JX89" s="4">
        <f>'88'!JX1</f>
        <v>2.54847021686532E-2</v>
      </c>
      <c r="JY89" s="4">
        <f>'88'!JY1</f>
        <v>8.3799066703266534E-2</v>
      </c>
      <c r="JZ89" s="4">
        <f>'88'!JZ1</f>
        <v>1</v>
      </c>
      <c r="KA89" s="4">
        <f>'88'!KA1</f>
        <v>0</v>
      </c>
      <c r="KB89" s="4">
        <f>'88'!KB1</f>
        <v>1</v>
      </c>
      <c r="KC89" s="4">
        <f>'88'!KC1</f>
        <v>2</v>
      </c>
      <c r="KD89" s="4">
        <f>'88'!KD1</f>
        <v>2</v>
      </c>
      <c r="KE89" s="4">
        <f>'88'!KE1</f>
        <v>0</v>
      </c>
      <c r="KF89" s="4">
        <f>'88'!KF1</f>
        <v>2</v>
      </c>
      <c r="KG89" s="4">
        <f>'88'!KG1</f>
        <v>1</v>
      </c>
      <c r="KH89" s="4">
        <f>'88'!KH1</f>
        <v>2</v>
      </c>
      <c r="KI89" s="4">
        <f>'88'!KI1</f>
        <v>1</v>
      </c>
      <c r="KJ89" s="4">
        <f>'88'!KJ1</f>
        <v>1</v>
      </c>
      <c r="KK89" s="4">
        <f>'88'!KK1</f>
        <v>0</v>
      </c>
      <c r="KL89" s="4">
        <f>'88'!KL1</f>
        <v>1</v>
      </c>
      <c r="KM89" s="4">
        <f>'88'!KM1</f>
        <v>1</v>
      </c>
      <c r="KN89" s="4">
        <f>'88'!KN1</f>
        <v>0</v>
      </c>
      <c r="KO89" s="4">
        <f>'88'!KO1</f>
        <v>0</v>
      </c>
      <c r="KP89" s="4">
        <f>'88'!KP1</f>
        <v>1</v>
      </c>
      <c r="KQ89" s="4">
        <f>'88'!KQ1</f>
        <v>2</v>
      </c>
      <c r="KR89" s="4">
        <f>'88'!KR1</f>
        <v>1</v>
      </c>
      <c r="KS89" s="4">
        <f>'88'!KS1</f>
        <v>3</v>
      </c>
      <c r="KT89" s="4">
        <f>'88'!KT1</f>
        <v>0.5</v>
      </c>
      <c r="KU89" s="4">
        <f>'88'!KU1</f>
        <v>1</v>
      </c>
      <c r="KV89" s="4">
        <f>'88'!KV1</f>
        <v>1</v>
      </c>
      <c r="KW89" s="4">
        <f>'88'!KW1</f>
        <v>2</v>
      </c>
      <c r="KX89" s="4">
        <f>'88'!KX1</f>
        <v>1.5</v>
      </c>
      <c r="KY89" s="4">
        <f>'88'!KY1</f>
        <v>0.5</v>
      </c>
      <c r="KZ89" s="4">
        <f>'88'!KZ1</f>
        <v>0.5</v>
      </c>
      <c r="LA89" s="4">
        <f>'88'!LA1</f>
        <v>1.5</v>
      </c>
      <c r="LB89" s="4">
        <f>'88'!LB1</f>
        <v>1</v>
      </c>
      <c r="LC89" s="4">
        <f>'88'!LC1</f>
        <v>1.5</v>
      </c>
      <c r="LD89" s="4">
        <f>'88'!LD1</f>
        <v>0.5</v>
      </c>
      <c r="LE89" s="4">
        <f>'88'!LE1</f>
        <v>0.75</v>
      </c>
      <c r="LF89" s="4">
        <f>'88'!LF1</f>
        <v>1.25</v>
      </c>
      <c r="LG89" s="4">
        <f>'88'!LG1</f>
        <v>1.5</v>
      </c>
      <c r="LH89" s="4">
        <f>'88'!LH1</f>
        <v>1.5</v>
      </c>
      <c r="LI89" s="4">
        <f>'88'!LI1</f>
        <v>0.10607395443310574</v>
      </c>
      <c r="LJ89" s="4">
        <f>'88'!LJ1</f>
        <v>-4.5075293790944548E-2</v>
      </c>
      <c r="LK89" s="4">
        <f>'88'!LK1</f>
        <v>0.34346078473444047</v>
      </c>
      <c r="LL89" s="4">
        <f>'88'!LL1</f>
        <v>0.43510785372043254</v>
      </c>
      <c r="LM89" s="4">
        <f>'88'!LM1</f>
        <v>0.3840666092027803</v>
      </c>
      <c r="LN89" s="4">
        <f>'88'!LN1</f>
        <v>0.2627404927829789</v>
      </c>
      <c r="LO89" s="4">
        <f>'88'!LO1</f>
        <v>0.25821767378752525</v>
      </c>
      <c r="LP89" s="4">
        <f>'88'!LP1</f>
        <v>0.28103165295895971</v>
      </c>
      <c r="LQ89" s="4">
        <f>'88'!LQ1</f>
        <v>0.30703134403947163</v>
      </c>
      <c r="LR89" s="4">
        <f>'88'!LR1</f>
        <v>0.26532037923038537</v>
      </c>
      <c r="LS89" s="4">
        <f>'88'!LS1</f>
        <v>1.7313022776507401</v>
      </c>
      <c r="LT89" s="4">
        <f>'88'!LT1</f>
        <v>1.5874447264598077</v>
      </c>
      <c r="LU89" s="4">
        <f>'88'!LU1</f>
        <v>1.2011102266052494</v>
      </c>
      <c r="LV89" s="4">
        <f>'88'!LV1</f>
        <v>1.2961850168017395</v>
      </c>
      <c r="LW89" s="4">
        <f>'88'!LW1</f>
        <v>1.2336816839779945</v>
      </c>
      <c r="LX89" s="4">
        <f>'88'!LX1</f>
        <v>11.295420463721305</v>
      </c>
      <c r="LY89" s="4">
        <f>'88'!LY1</f>
        <v>61.791094931391768</v>
      </c>
      <c r="LZ89" s="4">
        <f>'88'!LZ1</f>
        <v>0.3448419474407563</v>
      </c>
      <c r="MA89" s="4">
        <f>'88'!MA1</f>
        <v>0.70789989118607177</v>
      </c>
      <c r="MB89" s="4">
        <f>'88'!MB1</f>
        <v>-0.99894947951485058</v>
      </c>
      <c r="MC89" s="4">
        <f>'88'!MC1</f>
        <v>4.9559595396879494</v>
      </c>
      <c r="MD89" s="4">
        <f>'88'!MD1</f>
        <v>25.957136624248903</v>
      </c>
      <c r="ME89" s="4">
        <f>'88'!ME1</f>
        <v>0.39469734542614593</v>
      </c>
      <c r="MF89" s="4">
        <f>'88'!MF1</f>
        <v>0.57783546302757083</v>
      </c>
      <c r="MG89" s="4">
        <f>'88'!MG1</f>
        <v>-0.16097091485576301</v>
      </c>
      <c r="MH89" s="4">
        <f>'88'!MH1</f>
        <v>0.10607395443310574</v>
      </c>
      <c r="MI89" s="4">
        <f>'88'!MI1</f>
        <v>-4.5075293790944548E-2</v>
      </c>
      <c r="MJ89" s="4">
        <f>'88'!MJ1</f>
        <v>0.34346078473444047</v>
      </c>
      <c r="MK89" s="4">
        <f>'88'!MK1</f>
        <v>0.43510785372043254</v>
      </c>
      <c r="ML89" s="4">
        <f>'88'!ML1</f>
        <v>0.3840666092027803</v>
      </c>
      <c r="MM89" s="4">
        <f>'88'!MM1</f>
        <v>6.5207907088699002E-2</v>
      </c>
      <c r="MN89" s="4">
        <f>'88'!MN1</f>
        <v>-2.7015474699943639E-2</v>
      </c>
      <c r="MO89" s="4">
        <f>'88'!MO1</f>
        <v>0.18557362351995549</v>
      </c>
      <c r="MP89" s="4">
        <f>'88'!MP1</f>
        <v>0.25950921977804758</v>
      </c>
      <c r="MQ89" s="4">
        <f>'88'!MQ1</f>
        <v>0.29655118701190197</v>
      </c>
      <c r="MR89" s="4">
        <f>'88'!MR1</f>
        <v>3.9056410810908222E-2</v>
      </c>
      <c r="MS89" s="4">
        <f>'88'!MS1</f>
        <v>-1.4006722913210094E-2</v>
      </c>
      <c r="MT89" s="4">
        <f>'88'!MT1</f>
        <v>0.10677534975141635</v>
      </c>
      <c r="MU89" s="4">
        <f>'88'!MU1</f>
        <v>0.15396110597348989</v>
      </c>
      <c r="MV89" s="4">
        <f>'88'!MV1</f>
        <v>0.18089158770331085</v>
      </c>
      <c r="MW89" s="4">
        <f>'88'!MW1</f>
        <v>0.25283777808418478</v>
      </c>
      <c r="MX89" s="4">
        <f>'88'!MX1</f>
        <v>0.21737489516354486</v>
      </c>
      <c r="MY89" s="4">
        <f>'88'!MY1</f>
        <v>0.24340497577952311</v>
      </c>
      <c r="MZ89" s="4">
        <f>'88'!MZ1</f>
        <v>0.27134111300963137</v>
      </c>
      <c r="NA89" s="4">
        <f>'88'!NA1</f>
        <v>0.28787159235668791</v>
      </c>
      <c r="NB89" s="4">
        <f>'88'!NB1</f>
        <v>0.27590185793370375</v>
      </c>
      <c r="NC89" s="4">
        <f>'88'!NC1</f>
        <v>0.36078005909125027</v>
      </c>
      <c r="ND89" s="4">
        <f>'88'!ND1</f>
        <v>0.29142918278516367</v>
      </c>
      <c r="NE89" s="4">
        <f>'88'!NE1</f>
        <v>0.31640220149387083</v>
      </c>
      <c r="NF89" s="4">
        <f>'88'!NF1</f>
        <v>0.31162667549230516</v>
      </c>
      <c r="NG89" s="4">
        <f>'88'!NG1</f>
        <v>0.23598940676958774</v>
      </c>
      <c r="NH89" s="4">
        <f>'88'!NH1</f>
        <v>0.33208077751648607</v>
      </c>
      <c r="NI89" s="4">
        <f>'88'!NI1</f>
        <v>0.34318769693834361</v>
      </c>
      <c r="NJ89" s="4">
        <f>'88'!NJ1</f>
        <v>0.37742412516952595</v>
      </c>
      <c r="NK89" s="4">
        <f>'88'!NK1</f>
        <v>0.40232356687898091</v>
      </c>
      <c r="NL89" s="4">
        <f>'88'!NL1</f>
        <v>0.2627404927829789</v>
      </c>
      <c r="NM89" s="4">
        <f>'88'!NM1</f>
        <v>0.25821767378752525</v>
      </c>
      <c r="NN89" s="4">
        <f>'88'!NN1</f>
        <v>0.28103165295895965</v>
      </c>
      <c r="NO89" s="4">
        <f>'88'!NO1</f>
        <v>0.30703134403947163</v>
      </c>
      <c r="NP89" s="4">
        <f>'88'!NP1</f>
        <v>0.26532037923038543</v>
      </c>
      <c r="NQ89" s="4">
        <f>'88'!NQ1</f>
        <v>0.35024605012290622</v>
      </c>
      <c r="NR89" s="4">
        <f>'88'!NR1</f>
        <v>0.30446808860530516</v>
      </c>
      <c r="NS89" s="4">
        <f>'88'!NS1</f>
        <v>0.3552969947796642</v>
      </c>
      <c r="NT89" s="4">
        <f>'88'!NT1</f>
        <v>0.38084759139076396</v>
      </c>
      <c r="NU89" s="4">
        <f>'88'!NU1</f>
        <v>0.35346751592356684</v>
      </c>
      <c r="NV89" s="4">
        <f>'88'!NV1</f>
        <v>-0.32764220273197736</v>
      </c>
      <c r="NW89" s="4">
        <f>'88'!NW1</f>
        <v>-0.73173414230974365</v>
      </c>
      <c r="NX89" s="4">
        <f>'88'!NX1</f>
        <v>-0.3057887516616688</v>
      </c>
      <c r="NY89" s="4">
        <f>'88'!NY1</f>
        <v>-0.11752277412249738</v>
      </c>
      <c r="NZ89" s="4">
        <f>'88'!NZ1</f>
        <v>-0.26913592047409673</v>
      </c>
      <c r="OA89" s="4">
        <f>'88'!OA1</f>
        <v>1.7500357293296425</v>
      </c>
      <c r="OB89" s="4">
        <f>'88'!OB1</f>
        <v>1.5997760688739517</v>
      </c>
      <c r="OC89" s="4">
        <f>'88'!OC1</f>
        <v>1.2087113951834791</v>
      </c>
      <c r="OD89" s="4">
        <f>'88'!OD1</f>
        <v>1.2926919492841611</v>
      </c>
      <c r="OE89" s="4">
        <f>'88'!OE1</f>
        <v>1.2567669944844482</v>
      </c>
      <c r="OF89" s="4">
        <f>'88'!OF1</f>
        <v>26.837784058138194</v>
      </c>
      <c r="OG89" s="4">
        <f>'88'!OG1</f>
        <v>-59.217026043125173</v>
      </c>
      <c r="OH89" s="4">
        <f>'88'!OH1</f>
        <v>6.513379284494607</v>
      </c>
      <c r="OI89" s="4">
        <f>'88'!OI1</f>
        <v>4.9812948857453758</v>
      </c>
      <c r="OJ89" s="4">
        <f>'88'!OJ1</f>
        <v>4.2379428898863525</v>
      </c>
      <c r="OK89" s="4">
        <f>'88'!OK1</f>
        <v>0.36649699611122394</v>
      </c>
      <c r="OL89" s="4">
        <f>'88'!OL1</f>
        <v>0.19432149207430105</v>
      </c>
      <c r="OM89" s="4">
        <f>'88'!OM1</f>
        <v>0.34635237247250911</v>
      </c>
      <c r="ON89" s="4">
        <f>'88'!ON1</f>
        <v>0.42546982072213568</v>
      </c>
      <c r="OO89" s="4">
        <f>'88'!OO1</f>
        <v>0.33179344458090615</v>
      </c>
      <c r="OP89" s="4">
        <f>'88'!OP1</f>
        <v>1.4354740348078998</v>
      </c>
      <c r="OQ89" s="4">
        <f>'88'!OQ1</f>
        <v>-6.7122554268470749</v>
      </c>
      <c r="OR89" s="4">
        <f>'88'!OR1</f>
        <v>0.19107574722617091</v>
      </c>
      <c r="OS89" s="4">
        <f>'88'!OS1</f>
        <v>0.41751381102006446</v>
      </c>
      <c r="OT89" s="4">
        <f>'88'!OT1</f>
        <v>-0.88803613271300985</v>
      </c>
      <c r="OU89" s="4">
        <f>'88'!OU1</f>
        <v>78.687737916714724</v>
      </c>
      <c r="OV89" s="4">
        <f>'88'!OV1</f>
        <v>-92.05712685522262</v>
      </c>
      <c r="OW89" s="4">
        <f>'88'!OW1</f>
        <v>18.047394943984006</v>
      </c>
      <c r="OX89" s="4">
        <f>'88'!OX1</f>
        <v>16.955125136017411</v>
      </c>
      <c r="OY89" s="4">
        <f>'88'!OY1</f>
        <v>11.248973354980421</v>
      </c>
      <c r="OZ89" s="4">
        <f>'88'!OZ1</f>
        <v>0.92068841015766034</v>
      </c>
      <c r="PA89" s="4">
        <f>'88'!PA1</f>
        <v>-2.0866447022510375</v>
      </c>
      <c r="PB89" s="4">
        <f>'88'!PB1</f>
        <v>7.999196216032399E-2</v>
      </c>
      <c r="PC89" s="4">
        <f>'88'!PC1</f>
        <v>0.22963318555332787</v>
      </c>
      <c r="PD89" s="4">
        <f>'88'!PD1</f>
        <v>-0.37029956739381326</v>
      </c>
      <c r="PE89" s="4">
        <f>'88'!PE1</f>
        <v>0.53178952170442018</v>
      </c>
      <c r="PF89" s="4">
        <f>'88'!PF1</f>
        <v>-1.3144676267907012</v>
      </c>
      <c r="PG89" s="4">
        <f>'88'!PG1</f>
        <v>6.6598352414672865E-2</v>
      </c>
      <c r="PH89" s="4">
        <f>'88'!PH1</f>
        <v>0.1771608085085988</v>
      </c>
      <c r="PI89" s="4">
        <f>'88'!PI1</f>
        <v>-0.30015811388216929</v>
      </c>
      <c r="PJ89" s="4">
        <f>'88'!PJ1</f>
        <v>1.9688962300816168</v>
      </c>
      <c r="PK89" s="4">
        <f>'88'!PK1</f>
        <v>1.0850431440794721</v>
      </c>
      <c r="PL89" s="4">
        <f>'88'!PL1</f>
        <v>-0.16319806763285025</v>
      </c>
      <c r="PM89" s="4">
        <f>'88'!PM1</f>
        <v>0.18514018691588788</v>
      </c>
      <c r="PN89" s="4">
        <f>'88'!PN1</f>
        <v>0.57116252390057365</v>
      </c>
      <c r="PO89" s="12">
        <f>'88'!PO1</f>
        <v>0.16015053153105871</v>
      </c>
      <c r="PP89" s="4">
        <f>'88'!PP1</f>
        <v>0.1153946040215718</v>
      </c>
      <c r="PQ89" s="4">
        <f>'88'!PQ1</f>
        <v>0.2579334120128719</v>
      </c>
      <c r="PR89" s="4">
        <f>'88'!PR1</f>
        <v>0.31254736416996792</v>
      </c>
      <c r="PS89" s="4">
        <f>'88'!PS1</f>
        <v>0.30810013378029588</v>
      </c>
      <c r="PT89" s="4">
        <f>'88'!PT1</f>
        <v>0.22842005460160028</v>
      </c>
      <c r="PU89" s="4">
        <f>'88'!PU1</f>
        <v>0.22520920704896868</v>
      </c>
      <c r="PV89" s="4">
        <f>'88'!PV1</f>
        <v>0.27306230914131591</v>
      </c>
      <c r="PW89" s="4">
        <f>'88'!PW1</f>
        <v>0.31172148667640204</v>
      </c>
      <c r="PX89" s="4">
        <f>'88'!PX1</f>
        <v>0.28574874872568906</v>
      </c>
      <c r="PY89" s="4">
        <f>'88'!PY1</f>
        <v>9.6514389278596866</v>
      </c>
      <c r="PZ89" s="4">
        <f>'88'!PZ1</f>
        <v>-19.140976160725639</v>
      </c>
      <c r="QA89" s="4">
        <f>'88'!QA1</f>
        <v>2.6894810173835317</v>
      </c>
      <c r="QB89" s="4">
        <f>'88'!QB1</f>
        <v>2.233152218583891</v>
      </c>
      <c r="QC89" s="4">
        <f>'88'!QC1</f>
        <v>1.9421677763172358</v>
      </c>
      <c r="QD89" s="4">
        <f>'88'!QD1</f>
        <v>33.049165672679294</v>
      </c>
      <c r="QE89" s="4">
        <f>'88'!QE1</f>
        <v>-39.672183834447395</v>
      </c>
      <c r="QF89" s="4">
        <f>'88'!QF1</f>
        <v>7.4820563726708444</v>
      </c>
      <c r="QG89" s="4">
        <f>'88'!QG1</f>
        <v>7.1409654077252034</v>
      </c>
      <c r="QH89" s="4">
        <f>'88'!QH1</f>
        <v>4.3863737125461695</v>
      </c>
      <c r="QI89" s="4">
        <f>'88'!QI1</f>
        <v>14.677604047727057</v>
      </c>
      <c r="QJ89" s="4">
        <f>'88'!QJ1</f>
        <v>-18.030855774726966</v>
      </c>
      <c r="QK89" s="4">
        <f>'88'!QK1</f>
        <v>3.4756565784440632</v>
      </c>
      <c r="QL89" s="4">
        <f>'88'!QL1</f>
        <v>3.3174966610212877</v>
      </c>
      <c r="QM89" s="4">
        <f>'88'!QM1</f>
        <v>2.1361026334592861</v>
      </c>
    </row>
    <row r="90" spans="1:455" x14ac:dyDescent="0.25">
      <c r="A90" s="9" t="s">
        <v>566</v>
      </c>
      <c r="B90" s="4">
        <f>MEDIAN(MW2:MW101)</f>
        <v>0.69502932470659018</v>
      </c>
      <c r="C90" s="4">
        <f t="shared" ref="C90:F90" si="68">MEDIAN(MX2:MX101)</f>
        <v>0.81515828510764721</v>
      </c>
      <c r="D90" s="4">
        <f t="shared" si="68"/>
        <v>0.75789682239960388</v>
      </c>
      <c r="E90" s="4">
        <f t="shared" si="68"/>
        <v>0.74694916273013667</v>
      </c>
      <c r="F90" s="4">
        <f t="shared" si="68"/>
        <v>0.7514722240673879</v>
      </c>
      <c r="N90">
        <f>IFERROR('89'!N1,0)</f>
        <v>-26302</v>
      </c>
      <c r="O90" s="4">
        <f>'89'!O1</f>
        <v>-16965</v>
      </c>
      <c r="P90" s="4">
        <f>'89'!P1</f>
        <v>-62021</v>
      </c>
      <c r="Q90" s="4">
        <f>'89'!Q1</f>
        <v>3486</v>
      </c>
      <c r="R90" s="4">
        <f>'89'!R1</f>
        <v>108603</v>
      </c>
      <c r="S90" s="4">
        <f>'89'!S1</f>
        <v>-18712</v>
      </c>
      <c r="T90" s="4">
        <f>'89'!T1</f>
        <v>-9408</v>
      </c>
      <c r="U90" s="4">
        <f>'89'!U1</f>
        <v>-54336</v>
      </c>
      <c r="V90" s="4">
        <f>'89'!V1</f>
        <v>6109</v>
      </c>
      <c r="W90" s="4">
        <f>'89'!W1</f>
        <v>109931</v>
      </c>
      <c r="X90" s="7">
        <f>'89'!X1</f>
        <v>5.7750221657369198E-2</v>
      </c>
      <c r="Y90" s="7">
        <f>'89'!Y1</f>
        <v>6.0068987276892992E-2</v>
      </c>
      <c r="Z90" s="7">
        <f>'89'!Z1</f>
        <v>-0.11238718032949607</v>
      </c>
      <c r="AA90" s="7">
        <f>'89'!AA1</f>
        <v>-9.3114519392339085E-2</v>
      </c>
      <c r="AB90" s="7">
        <f>'89'!AB1</f>
        <v>0.24717822187082528</v>
      </c>
      <c r="AC90" s="7">
        <f>'89'!AC1</f>
        <v>0.2966390045160891</v>
      </c>
      <c r="AD90" s="7">
        <f>'89'!AD1</f>
        <v>-0.1228808632357387</v>
      </c>
      <c r="AE90" s="7">
        <f>'89'!AE1</f>
        <v>-0.26280629971655844</v>
      </c>
      <c r="AF90" s="7">
        <f>'89'!AF1</f>
        <v>-5.2331978376399475E-2</v>
      </c>
      <c r="AG90" s="7">
        <f>'89'!AG1</f>
        <v>-3.2652377762893502E-2</v>
      </c>
      <c r="AH90" s="7">
        <f>'89'!AH1</f>
        <v>-0.10664133359698066</v>
      </c>
      <c r="AI90" s="7">
        <f>'89'!AI1</f>
        <v>6.0318492712308292E-3</v>
      </c>
      <c r="AJ90" s="4">
        <f>'89'!AJ1</f>
        <v>45316</v>
      </c>
      <c r="AK90" s="4">
        <f>'89'!AK1</f>
        <v>82937</v>
      </c>
      <c r="AL90" s="4">
        <f>'89'!AL1</f>
        <v>39502</v>
      </c>
      <c r="AM90" s="4">
        <f>'89'!AM1</f>
        <v>128067</v>
      </c>
      <c r="AN90" s="4">
        <f>'89'!AN1</f>
        <v>59186</v>
      </c>
      <c r="AO90" s="4">
        <f>'89'!AO1</f>
        <v>6.6277976937492614E-2</v>
      </c>
      <c r="AP90" s="4">
        <f>'89'!AP1</f>
        <v>8.2357098869107609E-2</v>
      </c>
      <c r="AQ90" s="4">
        <f>'89'!AQ1</f>
        <v>4.7655319502534418E-2</v>
      </c>
      <c r="AR90" s="4">
        <f>'89'!AR1</f>
        <v>0.31657308356325736</v>
      </c>
      <c r="AS90" s="4">
        <f>'89'!AS1</f>
        <v>0.12256263333635734</v>
      </c>
      <c r="AT90" s="4">
        <f>'89'!AT1</f>
        <v>2.0349257981552245</v>
      </c>
      <c r="AU90" s="4">
        <f>'89'!AU1</f>
        <v>2.3782471167842347</v>
      </c>
      <c r="AV90" s="4">
        <f>'89'!AV1</f>
        <v>2.9024088487567976</v>
      </c>
      <c r="AW90" s="4">
        <f>'89'!AW1</f>
        <v>2.8562773286864482</v>
      </c>
      <c r="AX90" s="4">
        <f>'89'!AX1</f>
        <v>2.2297848181650575</v>
      </c>
      <c r="AY90" s="4">
        <f>'89'!AY1</f>
        <v>2.2714346815539335</v>
      </c>
      <c r="AZ90" s="4">
        <f>'89'!AZ1</f>
        <v>2.6071233624454146</v>
      </c>
      <c r="BA90" s="4">
        <f>'89'!BA1</f>
        <v>3.221957547387567</v>
      </c>
      <c r="BB90" s="4">
        <f>'89'!BB1</f>
        <v>3.1705713409813319</v>
      </c>
      <c r="BC90" s="4">
        <f>'89'!BC1</f>
        <v>2.5431841526904315</v>
      </c>
      <c r="BD90" s="4">
        <f>'89'!BD1</f>
        <v>451845</v>
      </c>
      <c r="BE90" s="4">
        <f>'89'!BE1</f>
        <v>459303</v>
      </c>
      <c r="BF90" s="4">
        <f>'89'!BF1</f>
        <v>481316</v>
      </c>
      <c r="BG90" s="4">
        <f>'89'!BG1</f>
        <v>538102</v>
      </c>
      <c r="BH90" s="4">
        <f>'89'!BH1</f>
        <v>527323</v>
      </c>
      <c r="BI90" s="4">
        <f>'89'!BI1</f>
        <v>1.1850745277694785</v>
      </c>
      <c r="BJ90" s="4">
        <f>'89'!BJ1</f>
        <v>1.435172424303782</v>
      </c>
      <c r="BK90" s="4">
        <f>'89'!BK1</f>
        <v>1.3084314670611408</v>
      </c>
      <c r="BL90" s="4">
        <f>'89'!BL1</f>
        <v>1.7250186767564515</v>
      </c>
      <c r="BM90" s="4">
        <f>'89'!BM1</f>
        <v>1.8691826451719344</v>
      </c>
      <c r="BN90" s="4">
        <f>'89'!BN1</f>
        <v>307.99750686312956</v>
      </c>
      <c r="BO90" s="4">
        <f>'89'!BO1</f>
        <v>254.32484196250184</v>
      </c>
      <c r="BP90" s="4">
        <f>'89'!BP1</f>
        <v>278.95996786123163</v>
      </c>
      <c r="BQ90" s="4">
        <f>'89'!BQ1</f>
        <v>211.59191197066261</v>
      </c>
      <c r="BR90" s="4">
        <f>'89'!BR1</f>
        <v>195.2725170773378</v>
      </c>
      <c r="BS90" s="4">
        <f>'89'!BS1</f>
        <v>-3.1227923952133488E-2</v>
      </c>
      <c r="BT90" s="4">
        <f>'89'!BT1</f>
        <v>-2.1305480274377914E-2</v>
      </c>
      <c r="BU90" s="4">
        <f>'89'!BU1</f>
        <v>-8.2567732539176444E-2</v>
      </c>
      <c r="BV90" s="4">
        <f>'89'!BV1</f>
        <v>4.1192916614476369E-3</v>
      </c>
      <c r="BW90" s="4">
        <f>'89'!BW1</f>
        <v>0.11638296869105998</v>
      </c>
      <c r="BX90" s="4">
        <f>'89'!BX1</f>
        <v>-2.221644411042209E-2</v>
      </c>
      <c r="BY90" s="4">
        <f>'89'!BY1</f>
        <v>-1.181502849521647E-2</v>
      </c>
      <c r="BZ90" s="4">
        <f>'89'!BZ1</f>
        <v>-7.233679423499606E-2</v>
      </c>
      <c r="CA90" s="4">
        <f>'89'!CA1</f>
        <v>7.2188045782511801E-3</v>
      </c>
      <c r="CB90" s="4">
        <f>'89'!CB1</f>
        <v>0.11780610232845239</v>
      </c>
      <c r="CC90" s="4">
        <f>'89'!CC1</f>
        <v>-5.5221846872854544E-2</v>
      </c>
      <c r="CD90" s="4">
        <f>'89'!CD1</f>
        <v>-3.3754543880907047E-2</v>
      </c>
      <c r="CE90" s="4">
        <f>'89'!CE1</f>
        <v>-0.11937124204140395</v>
      </c>
      <c r="CF90" s="4">
        <f>'89'!CF1</f>
        <v>5.9939647686924526E-3</v>
      </c>
      <c r="CG90" s="4">
        <f>'89'!CG1</f>
        <v>0.18786261152953304</v>
      </c>
      <c r="CH90" s="4">
        <f>'89'!CH1</f>
        <v>-4.9119465142771768E-2</v>
      </c>
      <c r="CI90" s="4">
        <f>'89'!CI1</f>
        <v>-2.5736560175612391E-2</v>
      </c>
      <c r="CJ90" s="4">
        <f>'89'!CJ1</f>
        <v>-9.8482141864715475E-2</v>
      </c>
      <c r="CK90" s="4">
        <f>'89'!CK1</f>
        <v>3.7555104520833062E-3</v>
      </c>
      <c r="CL90" s="4">
        <f>'89'!CL1</f>
        <v>0.11018268921527946</v>
      </c>
      <c r="CM90" s="4">
        <f>'89'!CM1</f>
        <v>1.0491194651427718</v>
      </c>
      <c r="CN90" s="4">
        <f>'89'!CN1</f>
        <v>1.0257365601756123</v>
      </c>
      <c r="CO90" s="4">
        <f>'89'!CO1</f>
        <v>1.0984821418647155</v>
      </c>
      <c r="CP90" s="4">
        <f>'89'!CP1</f>
        <v>0.99624448954791667</v>
      </c>
      <c r="CQ90" s="4">
        <f>'89'!CQ1</f>
        <v>0.88981731078472048</v>
      </c>
      <c r="CR90" s="4">
        <f>'89'!CR1</f>
        <v>-4.0086873690226711E-2</v>
      </c>
      <c r="CS90" s="4">
        <f>'89'!CS1</f>
        <v>-2.3366642104030798E-2</v>
      </c>
      <c r="CT90" s="4">
        <f>'89'!CT1</f>
        <v>-8.1551317199529266E-2</v>
      </c>
      <c r="CU90" s="4">
        <f>'89'!CU1</f>
        <v>3.5075750944056892E-3</v>
      </c>
      <c r="CV90" s="4">
        <f>'89'!CV1</f>
        <v>9.8431930218583541E-2</v>
      </c>
      <c r="CW90" s="4">
        <f>'89'!CW1</f>
        <v>0.63575456005812936</v>
      </c>
      <c r="CX90" s="4">
        <f>'89'!CX1</f>
        <v>0.82782936526873918</v>
      </c>
      <c r="CY90" s="4">
        <f>'89'!CY1</f>
        <v>0.83840309497532461</v>
      </c>
      <c r="CZ90" s="4">
        <f>'89'!CZ1</f>
        <v>1.0968659824026128</v>
      </c>
      <c r="DA90" s="4">
        <f>'89'!DA1</f>
        <v>1.056272718699633</v>
      </c>
      <c r="DB90" s="4">
        <f>'89'!DB1</f>
        <v>574.12093114460197</v>
      </c>
      <c r="DC90" s="4">
        <f>'89'!DC1</f>
        <v>440.91211946982531</v>
      </c>
      <c r="DD90" s="4">
        <f>'89'!DD1</f>
        <v>435.35144632396958</v>
      </c>
      <c r="DE90" s="4">
        <f>'89'!DE1</f>
        <v>332.76626849206457</v>
      </c>
      <c r="DF90" s="4">
        <f>'89'!DF1</f>
        <v>345.55469770093839</v>
      </c>
      <c r="DG90" s="4">
        <f>'89'!DG1</f>
        <v>6.3707748866759468</v>
      </c>
      <c r="DH90" s="4">
        <f>'89'!DH1</f>
        <v>10.07749461099815</v>
      </c>
      <c r="DI90" s="4">
        <f>'89'!DI1</f>
        <v>9.0980785900028902</v>
      </c>
      <c r="DJ90" s="4">
        <f>'89'!DJ1</f>
        <v>11.913291236716464</v>
      </c>
      <c r="DK90" s="4">
        <f>'89'!DK1</f>
        <v>9.2038901131737205</v>
      </c>
      <c r="DL90" s="4">
        <f>'89'!DL1</f>
        <v>57.292873550338953</v>
      </c>
      <c r="DM90" s="4">
        <f>'89'!DM1</f>
        <v>36.219319790223899</v>
      </c>
      <c r="DN90" s="4">
        <f>'89'!DN1</f>
        <v>40.118360859299202</v>
      </c>
      <c r="DO90" s="4">
        <f>'89'!DO1</f>
        <v>30.638048944449469</v>
      </c>
      <c r="DP90" s="4">
        <f>'89'!DP1</f>
        <v>39.657144480415717</v>
      </c>
      <c r="DQ90" s="4">
        <f>'89'!DQ1</f>
        <v>0.76537044289630685</v>
      </c>
      <c r="DR90" s="4">
        <f>'89'!DR1</f>
        <v>1.004620915739918</v>
      </c>
      <c r="DS90" s="4">
        <f>'89'!DS1</f>
        <v>1.018399362215815</v>
      </c>
      <c r="DT90" s="4">
        <f>'89'!DT1</f>
        <v>1.4742961152326906</v>
      </c>
      <c r="DU90" s="4">
        <f>'89'!DU1</f>
        <v>1.3688604159925339</v>
      </c>
      <c r="DV90" s="4">
        <f>'89'!DV1</f>
        <v>476.89325265654475</v>
      </c>
      <c r="DW90" s="4">
        <f>'89'!DW1</f>
        <v>363.3211237008461</v>
      </c>
      <c r="DX90" s="4">
        <f>'89'!DX1</f>
        <v>358.40556616791235</v>
      </c>
      <c r="DY90" s="4">
        <f>'89'!DY1</f>
        <v>247.57577275606636</v>
      </c>
      <c r="DZ90" s="4">
        <f>'89'!DZ1</f>
        <v>266.6451566103222</v>
      </c>
      <c r="EA90" s="4">
        <f>'89'!EA1</f>
        <v>1.5067448548322651</v>
      </c>
      <c r="EB90" s="4">
        <f>'89'!EB1</f>
        <v>2.306499132236032</v>
      </c>
      <c r="EC90" s="4">
        <f>'89'!EC1</f>
        <v>2.9072791734758883</v>
      </c>
      <c r="ED90" s="4">
        <f>'89'!ED1</f>
        <v>3.744276102425093</v>
      </c>
      <c r="EE90" s="4">
        <f>'89'!EE1</f>
        <v>2.884493036513311</v>
      </c>
      <c r="EF90" s="4">
        <f>'89'!EF1</f>
        <v>242.24406596074476</v>
      </c>
      <c r="EG90" s="4">
        <f>'89'!EG1</f>
        <v>158.24848789175624</v>
      </c>
      <c r="EH90" s="4">
        <f>'89'!EH1</f>
        <v>125.54693863940588</v>
      </c>
      <c r="EI90" s="4">
        <f>'89'!EI1</f>
        <v>97.482127390017197</v>
      </c>
      <c r="EJ90" s="4">
        <f>'89'!EJ1</f>
        <v>126.53870034687311</v>
      </c>
      <c r="EK90" s="4">
        <f>'89'!EK1</f>
        <v>0.43450055149306804</v>
      </c>
      <c r="EL90" s="4">
        <f>'89'!EL1</f>
        <v>0.36850631817690893</v>
      </c>
      <c r="EM90" s="4">
        <f>'89'!EM1</f>
        <v>0.30127284321569642</v>
      </c>
      <c r="EN90" s="4">
        <f>'89'!EN1</f>
        <v>0.30487721296714254</v>
      </c>
      <c r="EO90" s="4">
        <f>'89'!EO1</f>
        <v>0.37505572511230756</v>
      </c>
      <c r="EP90" s="4">
        <f>'89'!EP1</f>
        <v>0.5654994485069319</v>
      </c>
      <c r="EQ90" s="4">
        <f>'89'!EQ1</f>
        <v>0.63118851048759594</v>
      </c>
      <c r="ER90" s="4">
        <f>'89'!ER1</f>
        <v>0.69168864399130403</v>
      </c>
      <c r="ES90" s="4">
        <f>'89'!ES1</f>
        <v>0.68723988552008719</v>
      </c>
      <c r="ET90" s="4">
        <f>'89'!ET1</f>
        <v>0.61951107643770786</v>
      </c>
      <c r="EU90" s="4">
        <f>'89'!EU1</f>
        <v>1.7683483204807084</v>
      </c>
      <c r="EV90" s="4">
        <f>'89'!EV1</f>
        <v>1.5843127423651857</v>
      </c>
      <c r="EW90" s="4">
        <f>'89'!EW1</f>
        <v>1.4457371950327582</v>
      </c>
      <c r="EX90" s="4">
        <f>'89'!EX1</f>
        <v>1.4550959876888159</v>
      </c>
      <c r="EY90" s="4">
        <f>'89'!EY1</f>
        <v>1.6141761431452799</v>
      </c>
      <c r="EZ90" s="4">
        <f>'89'!EZ1</f>
        <v>0.76834832048070845</v>
      </c>
      <c r="FA90" s="4">
        <f>'89'!FA1</f>
        <v>0.58382925552975629</v>
      </c>
      <c r="FB90" s="4">
        <f>'89'!FB1</f>
        <v>0.43556135529020484</v>
      </c>
      <c r="FC90" s="4">
        <f>'89'!FC1</f>
        <v>0.44362560932623779</v>
      </c>
      <c r="FD90" s="4">
        <f>'89'!FD1</f>
        <v>0.60540600382634091</v>
      </c>
      <c r="FE90" s="4">
        <f>'89'!FE1</f>
        <v>2.9067043482497931E-3</v>
      </c>
      <c r="FF90" s="4">
        <f>'89'!FF1</f>
        <v>3.9349905145606386E-2</v>
      </c>
      <c r="FG90" s="4">
        <f>'89'!FG1</f>
        <v>-9.9675731682357757E-2</v>
      </c>
      <c r="FH90" s="4">
        <f>'89'!FH1</f>
        <v>4.9689118217358497E-2</v>
      </c>
      <c r="FI90" s="4">
        <f>'89'!FI1</f>
        <v>3.5111887540230161E-2</v>
      </c>
      <c r="FJ90" s="4">
        <f>'89'!FJ1</f>
        <v>4.2381449440105808E-3</v>
      </c>
      <c r="FK90" s="4">
        <f>'89'!FK1</f>
        <v>8.9138198969437546E-2</v>
      </c>
      <c r="FL90" s="4">
        <f>'89'!FL1</f>
        <v>-0.27546376081519386</v>
      </c>
      <c r="FM90" s="4">
        <f>'89'!FM1</f>
        <v>0.17788733595342743</v>
      </c>
      <c r="FN90" s="4">
        <f>'89'!FN1</f>
        <v>9.9407401481210564E-2</v>
      </c>
      <c r="FO90" s="4">
        <f>'89'!FO1</f>
        <v>3.2563715496843355E-3</v>
      </c>
      <c r="FP90" s="4">
        <f>'89'!FP1</f>
        <v>5.2041488343590021E-2</v>
      </c>
      <c r="FQ90" s="4">
        <f>'89'!FQ1</f>
        <v>-0.11998136899400266</v>
      </c>
      <c r="FR90" s="4">
        <f>'89'!FR1</f>
        <v>7.8915377803760414E-2</v>
      </c>
      <c r="FS90" s="4">
        <f>'89'!FS1</f>
        <v>6.0181837681500365E-2</v>
      </c>
      <c r="FT90">
        <f>IFERROR('89'!FT1,0)</f>
        <v>0.38582089552238807</v>
      </c>
      <c r="FU90">
        <f>IFERROR('89'!FU1,0)</f>
        <v>6.5064676616915422</v>
      </c>
      <c r="FV90">
        <f>IFERROR('89'!FV1,0)</f>
        <v>-15.506965174129354</v>
      </c>
      <c r="FW90">
        <f>IFERROR('89'!FW1,0)</f>
        <v>11.416915422885571</v>
      </c>
      <c r="FX90">
        <f>IFERROR('89'!FX1,0)</f>
        <v>8.6544776119402993</v>
      </c>
      <c r="FY90" s="4">
        <f>'89'!FY1</f>
        <v>0.53646799856101268</v>
      </c>
      <c r="FZ90" s="4">
        <f>'89'!FZ1</f>
        <v>0.57681526710654873</v>
      </c>
      <c r="GA90" s="4">
        <f>'89'!GA1</f>
        <v>0.64076959021664026</v>
      </c>
      <c r="GB90" s="4">
        <f>'89'!GB1</f>
        <v>0.63585745312917274</v>
      </c>
      <c r="GC90" s="4">
        <f>'89'!GC1</f>
        <v>0.56509871917972632</v>
      </c>
      <c r="GD90" s="4">
        <f>'89'!GD1</f>
        <v>-3.1227923952133488E-2</v>
      </c>
      <c r="GE90" s="4">
        <f>'89'!GE1</f>
        <v>-2.1305480274377914E-2</v>
      </c>
      <c r="GF90" s="4">
        <f>'89'!GF1</f>
        <v>-8.2567732539176444E-2</v>
      </c>
      <c r="GG90" s="4">
        <f>'89'!GG1</f>
        <v>4.1192916614476369E-3</v>
      </c>
      <c r="GH90" s="4">
        <f>'89'!GH1</f>
        <v>0.11638296869105998</v>
      </c>
      <c r="GI90" s="4">
        <f>'89'!GI1</f>
        <v>-2.221644411042209E-2</v>
      </c>
      <c r="GJ90" s="4">
        <f>'89'!GJ1</f>
        <v>-1.181502849521647E-2</v>
      </c>
      <c r="GK90" s="4">
        <f>'89'!GK1</f>
        <v>-7.233679423499606E-2</v>
      </c>
      <c r="GL90" s="4">
        <f>'89'!GL1</f>
        <v>7.2188045782511801E-3</v>
      </c>
      <c r="GM90" s="4">
        <f>'89'!GM1</f>
        <v>0.11780610232845239</v>
      </c>
      <c r="GN90" s="4">
        <f>'89'!GN1</f>
        <v>0.48252140968514434</v>
      </c>
      <c r="GO90" s="4">
        <f>'89'!GO1</f>
        <v>0.51038712804888764</v>
      </c>
      <c r="GP90" s="4">
        <f>'89'!GP1</f>
        <v>0.54104556594994624</v>
      </c>
      <c r="GQ90" s="4">
        <f>'89'!GQ1</f>
        <v>0.4802389803630554</v>
      </c>
      <c r="GR90" s="4">
        <f>'89'!GR1</f>
        <v>0.43552175851308256</v>
      </c>
      <c r="GS90" s="4">
        <f>'89'!GS1</f>
        <v>0.63575456005812936</v>
      </c>
      <c r="GT90" s="4">
        <f>'89'!GT1</f>
        <v>0.82782936526873918</v>
      </c>
      <c r="GU90" s="4">
        <f>'89'!GU1</f>
        <v>0.83840309497532461</v>
      </c>
      <c r="GV90" s="4">
        <f>'89'!GV1</f>
        <v>1.0968659824026128</v>
      </c>
      <c r="GW90" s="4">
        <f>'89'!GW1</f>
        <v>1.056272718699633</v>
      </c>
      <c r="GX90" s="4">
        <f>'89'!GX1</f>
        <v>1.1263130545354811</v>
      </c>
      <c r="GY90" s="4">
        <f>'89'!GY1</f>
        <v>1.3993578115070942</v>
      </c>
      <c r="GZ90" s="4">
        <f>'89'!GZ1</f>
        <v>1.2287119335208672</v>
      </c>
      <c r="HA90" s="4">
        <f>'89'!HA1</f>
        <v>1.7782002819457801</v>
      </c>
      <c r="HB90" s="4">
        <f>'89'!HB1</f>
        <v>2.1068550279054215</v>
      </c>
      <c r="HC90" s="4">
        <f>'89'!HC1</f>
        <v>0.43450055149306804</v>
      </c>
      <c r="HD90" s="4">
        <f>'89'!HD1</f>
        <v>0.36850631817690893</v>
      </c>
      <c r="HE90" s="4">
        <f>'89'!HE1</f>
        <v>0.30127284321569642</v>
      </c>
      <c r="HF90" s="4">
        <f>'89'!HF1</f>
        <v>0.30487721296714254</v>
      </c>
      <c r="HG90" s="4">
        <f>'89'!HG1</f>
        <v>0.37505572511230756</v>
      </c>
      <c r="HH90" s="4">
        <f>'89'!HH1</f>
        <v>-2.221644411042209E-2</v>
      </c>
      <c r="HI90" s="4">
        <f>'89'!HI1</f>
        <v>-1.181502849521647E-2</v>
      </c>
      <c r="HJ90" s="4">
        <f>'89'!HJ1</f>
        <v>-7.233679423499606E-2</v>
      </c>
      <c r="HK90" s="4">
        <f>'89'!HK1</f>
        <v>7.2188045782511801E-3</v>
      </c>
      <c r="HL90" s="4">
        <f>'89'!HL1</f>
        <v>0.11780610232845239</v>
      </c>
      <c r="HM90" s="4">
        <f>'89'!HM1</f>
        <v>0.73695264758227574</v>
      </c>
      <c r="HN90" s="4">
        <f>'89'!HN1</f>
        <v>0.9029931907860862</v>
      </c>
      <c r="HO90" s="4">
        <f>'89'!HO1</f>
        <v>0.92378783017574317</v>
      </c>
      <c r="HP90" s="4">
        <f>'89'!HP1</f>
        <v>1.1687846080764586</v>
      </c>
      <c r="HQ90" s="4">
        <f>'89'!HQ1</f>
        <v>1.302854197386921</v>
      </c>
      <c r="HR90" s="4">
        <f>'89'!HR1</f>
        <v>2.2714346815539335</v>
      </c>
      <c r="HS90" s="4">
        <f>'89'!HS1</f>
        <v>2.6071233624454146</v>
      </c>
      <c r="HT90" s="4">
        <f>'89'!HT1</f>
        <v>3.221957547387567</v>
      </c>
      <c r="HU90" s="4">
        <f>'89'!HU1</f>
        <v>3.1705713409813319</v>
      </c>
      <c r="HV90" s="4">
        <f>'89'!HV1</f>
        <v>2.5431841526904315</v>
      </c>
      <c r="HW90" s="4">
        <f>'89'!HW1</f>
        <v>0.27956343541804124</v>
      </c>
      <c r="HX90" s="4">
        <f>'89'!HX1</f>
        <v>0.41315184248715631</v>
      </c>
      <c r="HY90" s="4">
        <f>'89'!HY1</f>
        <v>0.15675351115404207</v>
      </c>
      <c r="HZ90" s="4">
        <f>'89'!HZ1</f>
        <v>0.63757264731539764</v>
      </c>
      <c r="IA90" s="4">
        <f>'89'!IA1</f>
        <v>1.197171989854569</v>
      </c>
      <c r="IB90" s="4">
        <f>'89'!IB1</f>
        <v>2.3014930511911071</v>
      </c>
      <c r="IC90" s="4">
        <f>'89'!IC1</f>
        <v>2.7136576787807738</v>
      </c>
      <c r="ID90" s="4">
        <f>'89'!ID1</f>
        <v>3.3192503822325921</v>
      </c>
      <c r="IE90" s="4">
        <f>'89'!IE1</f>
        <v>3.2800089920389448</v>
      </c>
      <c r="IF90" s="4">
        <f>'89'!IF1</f>
        <v>2.6662704580780834</v>
      </c>
      <c r="IG90" s="4">
        <f>'89'!IG1</f>
        <v>-1.4442729237418956</v>
      </c>
      <c r="IH90" s="4">
        <f>'89'!IH1</f>
        <v>-1.0882591093117409</v>
      </c>
      <c r="II90" s="4">
        <f>'89'!II1</f>
        <v>-15.301605181638974</v>
      </c>
      <c r="IJ90" s="4">
        <f>'89'!IJ1</f>
        <v>3.5641773628938158</v>
      </c>
      <c r="IK90" s="4">
        <f>'89'!IK1</f>
        <v>13.920602760541978</v>
      </c>
      <c r="IL90" s="4">
        <f>'89'!IL1</f>
        <v>-2.221644411042209E-2</v>
      </c>
      <c r="IM90" s="4">
        <f>'89'!IM1</f>
        <v>-1.181502849521647E-2</v>
      </c>
      <c r="IN90" s="4">
        <f>'89'!IN1</f>
        <v>-7.233679423499606E-2</v>
      </c>
      <c r="IO90" s="4">
        <f>'89'!IO1</f>
        <v>7.2188045782511801E-3</v>
      </c>
      <c r="IP90" s="4">
        <f>'89'!IP1</f>
        <v>0.11780610232845239</v>
      </c>
      <c r="IQ90" s="4">
        <f>'89'!IQ1</f>
        <v>0.73695264758227574</v>
      </c>
      <c r="IR90" s="4">
        <f>'89'!IR1</f>
        <v>0.9029931907860862</v>
      </c>
      <c r="IS90" s="4">
        <f>'89'!IS1</f>
        <v>0.92378783017574317</v>
      </c>
      <c r="IT90" s="4">
        <f>'89'!IT1</f>
        <v>1.1687846080764586</v>
      </c>
      <c r="IU90" s="4">
        <f>'89'!IU1</f>
        <v>1.302854197386921</v>
      </c>
      <c r="IV90" s="4">
        <f>'89'!IV1</f>
        <v>2.2714346815539335</v>
      </c>
      <c r="IW90" s="4">
        <f>'89'!IW1</f>
        <v>2.6071233624454146</v>
      </c>
      <c r="IX90" s="4">
        <f>'89'!IX1</f>
        <v>3.221957547387567</v>
      </c>
      <c r="IY90" s="4">
        <f>'89'!IY1</f>
        <v>3.1705713409813319</v>
      </c>
      <c r="IZ90" s="4">
        <f>'89'!IZ1</f>
        <v>2.5431841526904315</v>
      </c>
      <c r="JA90" s="4">
        <f>'89'!JA1</f>
        <v>0.51352389612444538</v>
      </c>
      <c r="JB90" s="4">
        <f>'89'!JB1</f>
        <v>0.68719989485294786</v>
      </c>
      <c r="JC90" s="4">
        <f>'89'!JC1</f>
        <v>1.9849732625280503E-2</v>
      </c>
      <c r="JD90" s="4">
        <f>'89'!JD1</f>
        <v>1.1280621658119363</v>
      </c>
      <c r="JE90" s="4">
        <f>'89'!JE1</f>
        <v>1.8677251462927555</v>
      </c>
      <c r="JF90" s="4">
        <f>'89'!JF1</f>
        <v>0.5654994485069319</v>
      </c>
      <c r="JG90" s="4">
        <f>'89'!JG1</f>
        <v>0.63118851048759594</v>
      </c>
      <c r="JH90" s="4">
        <f>'89'!JH1</f>
        <v>0.69168864399130403</v>
      </c>
      <c r="JI90" s="4">
        <f>'89'!JI1</f>
        <v>0.68723988552008719</v>
      </c>
      <c r="JJ90" s="4">
        <f>'89'!JJ1</f>
        <v>0.61951107643770786</v>
      </c>
      <c r="JK90" s="4">
        <f>'89'!JK1</f>
        <v>220.7659574468085</v>
      </c>
      <c r="JL90" s="4">
        <f>'89'!JL1</f>
        <v>10.318664933476066</v>
      </c>
      <c r="JM90" s="4">
        <f>'89'!JM1</f>
        <v>-3.4646443581763933</v>
      </c>
      <c r="JN90" s="4">
        <f>'89'!JN1</f>
        <v>3.9115609203416422</v>
      </c>
      <c r="JO90" s="4">
        <f>'89'!JO1</f>
        <v>8.8558247822712772</v>
      </c>
      <c r="JP90" s="4">
        <f>'89'!JP1</f>
        <v>-2.221644411042209E-2</v>
      </c>
      <c r="JQ90" s="4">
        <f>'89'!JQ1</f>
        <v>-1.181502849521647E-2</v>
      </c>
      <c r="JR90" s="4">
        <f>'89'!JR1</f>
        <v>-7.233679423499606E-2</v>
      </c>
      <c r="JS90" s="4">
        <f>'89'!JS1</f>
        <v>7.2188045782511801E-3</v>
      </c>
      <c r="JT90" s="4">
        <f>'89'!JT1</f>
        <v>0.11780610232845239</v>
      </c>
      <c r="JU90" s="4">
        <f>'89'!JU1</f>
        <v>2.8355439363053833E-3</v>
      </c>
      <c r="JV90" s="4">
        <f>'89'!JV1</f>
        <v>3.9256061906791616E-2</v>
      </c>
      <c r="JW90" s="4">
        <f>'89'!JW1</f>
        <v>-9.6288733362475232E-2</v>
      </c>
      <c r="JX90" s="4">
        <f>'89'!JX1</f>
        <v>4.903502623976478E-2</v>
      </c>
      <c r="JY90" s="4">
        <f>'89'!JY1</f>
        <v>3.1908483340471798E-2</v>
      </c>
      <c r="JZ90" s="4">
        <f>'89'!JZ1</f>
        <v>4</v>
      </c>
      <c r="KA90" s="4">
        <f>'89'!KA1</f>
        <v>4</v>
      </c>
      <c r="KB90" s="4">
        <f>'89'!KB1</f>
        <v>4</v>
      </c>
      <c r="KC90" s="4">
        <f>'89'!KC1</f>
        <v>4</v>
      </c>
      <c r="KD90" s="4">
        <f>'89'!KD1</f>
        <v>4</v>
      </c>
      <c r="KE90" s="4">
        <f>'89'!KE1</f>
        <v>4</v>
      </c>
      <c r="KF90" s="4">
        <f>'89'!KF1</f>
        <v>2</v>
      </c>
      <c r="KG90" s="4">
        <f>'89'!KG1</f>
        <v>0</v>
      </c>
      <c r="KH90" s="4">
        <f>'89'!KH1</f>
        <v>1</v>
      </c>
      <c r="KI90" s="4">
        <f>'89'!KI1</f>
        <v>2</v>
      </c>
      <c r="KJ90" s="4">
        <f>'89'!KJ1</f>
        <v>0</v>
      </c>
      <c r="KK90" s="4">
        <f>'89'!KK1</f>
        <v>0</v>
      </c>
      <c r="KL90" s="4">
        <f>'89'!KL1</f>
        <v>0</v>
      </c>
      <c r="KM90" s="4">
        <f>'89'!KM1</f>
        <v>1</v>
      </c>
      <c r="KN90" s="4">
        <f>'89'!KN1</f>
        <v>2</v>
      </c>
      <c r="KO90" s="4">
        <f>'89'!KO1</f>
        <v>1</v>
      </c>
      <c r="KP90" s="4">
        <f>'89'!KP1</f>
        <v>1</v>
      </c>
      <c r="KQ90" s="4">
        <f>'89'!KQ1</f>
        <v>0</v>
      </c>
      <c r="KR90" s="4">
        <f>'89'!KR1</f>
        <v>1</v>
      </c>
      <c r="KS90" s="4">
        <f>'89'!KS1</f>
        <v>1</v>
      </c>
      <c r="KT90" s="4">
        <f>'89'!KT1</f>
        <v>4</v>
      </c>
      <c r="KU90" s="4">
        <f>'89'!KU1</f>
        <v>3</v>
      </c>
      <c r="KV90" s="4">
        <f>'89'!KV1</f>
        <v>2</v>
      </c>
      <c r="KW90" s="4">
        <f>'89'!KW1</f>
        <v>2.5</v>
      </c>
      <c r="KX90" s="4">
        <f>'89'!KX1</f>
        <v>3</v>
      </c>
      <c r="KY90" s="4">
        <f>'89'!KY1</f>
        <v>0.5</v>
      </c>
      <c r="KZ90" s="4">
        <f>'89'!KZ1</f>
        <v>0.5</v>
      </c>
      <c r="LA90" s="4">
        <f>'89'!LA1</f>
        <v>0</v>
      </c>
      <c r="LB90" s="4">
        <f>'89'!LB1</f>
        <v>1</v>
      </c>
      <c r="LC90" s="4">
        <f>'89'!LC1</f>
        <v>1.5</v>
      </c>
      <c r="LD90" s="4">
        <f>'89'!LD1</f>
        <v>2.25</v>
      </c>
      <c r="LE90" s="4">
        <f>'89'!LE1</f>
        <v>1.75</v>
      </c>
      <c r="LF90" s="4">
        <f>'89'!LF1</f>
        <v>1</v>
      </c>
      <c r="LG90" s="4">
        <f>'89'!LG1</f>
        <v>1.75</v>
      </c>
      <c r="LH90" s="4">
        <f>'89'!LH1</f>
        <v>2.25</v>
      </c>
      <c r="LI90" s="4">
        <f>'89'!LI1</f>
        <v>13.596055035396208</v>
      </c>
      <c r="LJ90" s="4">
        <f>'89'!LJ1</f>
        <v>9.8204146231852913</v>
      </c>
      <c r="LK90" s="4">
        <f>'89'!LK1</f>
        <v>9.7627539036810163</v>
      </c>
      <c r="LL90" s="4">
        <f>'89'!LL1</f>
        <v>9.6525426541857531</v>
      </c>
      <c r="LM90" s="4">
        <f>'89'!LM1</f>
        <v>9.0161577092236183</v>
      </c>
      <c r="LN90" s="4">
        <f>'89'!LN1</f>
        <v>0.93775382403466578</v>
      </c>
      <c r="LO90" s="4">
        <f>'89'!LO1</f>
        <v>1.0959664132646243</v>
      </c>
      <c r="LP90" s="4">
        <f>'89'!LP1</f>
        <v>1.3375155985054368</v>
      </c>
      <c r="LQ90" s="4">
        <f>'89'!LQ1</f>
        <v>1.3162568334960592</v>
      </c>
      <c r="LR90" s="4">
        <f>'89'!LR1</f>
        <v>1.0275506074493352</v>
      </c>
      <c r="LS90" s="4">
        <f>'89'!LS1</f>
        <v>0.31676360834375172</v>
      </c>
      <c r="LT90" s="4">
        <f>'89'!LT1</f>
        <v>0.41738333789625182</v>
      </c>
      <c r="LU90" s="4">
        <f>'89'!LU1</f>
        <v>0.41629867683414695</v>
      </c>
      <c r="LV90" s="4">
        <f>'89'!LV1</f>
        <v>0.54573110927821411</v>
      </c>
      <c r="LW90" s="4">
        <f>'89'!LW1</f>
        <v>0.53092154332841812</v>
      </c>
      <c r="LX90" s="4">
        <f>'89'!LX1</f>
        <v>-0.44177477498283635</v>
      </c>
      <c r="LY90" s="4">
        <f>'89'!LY1</f>
        <v>-0.27003635104725637</v>
      </c>
      <c r="LZ90" s="4">
        <f>'89'!LZ1</f>
        <v>-0.95496993633123162</v>
      </c>
      <c r="MA90" s="4">
        <f>'89'!MA1</f>
        <v>4.7951718149539621E-2</v>
      </c>
      <c r="MB90" s="4">
        <f>'89'!MB1</f>
        <v>1.5029008922362643</v>
      </c>
      <c r="MC90" s="4">
        <f>'89'!MC1</f>
        <v>2.4209179250300541</v>
      </c>
      <c r="MD90" s="4">
        <f>'89'!MD1</f>
        <v>1.9243247068407541</v>
      </c>
      <c r="ME90" s="4">
        <f>'89'!ME1</f>
        <v>1.7097515997134807</v>
      </c>
      <c r="MF90" s="4">
        <f>'89'!MF1</f>
        <v>2.112966861865138</v>
      </c>
      <c r="MG90" s="4">
        <f>'89'!MG1</f>
        <v>2.5156619877295263</v>
      </c>
      <c r="MH90" s="4">
        <f>'89'!MH1</f>
        <v>13.596055035396208</v>
      </c>
      <c r="MI90" s="4">
        <f>'89'!MI1</f>
        <v>9.8204146231852913</v>
      </c>
      <c r="MJ90" s="4">
        <f>'89'!MJ1</f>
        <v>9.7627539036810163</v>
      </c>
      <c r="MK90" s="4">
        <f>'89'!MK1</f>
        <v>9.6525426541857531</v>
      </c>
      <c r="ML90" s="4">
        <f>'89'!ML1</f>
        <v>9.0161577092236183</v>
      </c>
      <c r="MM90" s="4">
        <f>'89'!MM1</f>
        <v>1.1309988970138638</v>
      </c>
      <c r="MN90" s="4">
        <f>'89'!MN1</f>
        <v>1.2623770209751919</v>
      </c>
      <c r="MO90" s="4">
        <f>'89'!MO1</f>
        <v>1.3833772879826081</v>
      </c>
      <c r="MP90" s="4">
        <f>'89'!MP1</f>
        <v>1.3744797710401744</v>
      </c>
      <c r="MQ90" s="4">
        <f>'89'!MQ1</f>
        <v>1.2390221528754157</v>
      </c>
      <c r="MR90" s="4">
        <f>'89'!MR1</f>
        <v>1.3014930511911074</v>
      </c>
      <c r="MS90" s="4">
        <f>'89'!MS1</f>
        <v>1.7128295482428637</v>
      </c>
      <c r="MT90" s="4">
        <f>'89'!MT1</f>
        <v>2.2958877959540791</v>
      </c>
      <c r="MU90" s="4">
        <f>'89'!MU1</f>
        <v>2.254153004193701</v>
      </c>
      <c r="MV90" s="4">
        <f>'89'!MV1</f>
        <v>1.651784081558014</v>
      </c>
      <c r="MW90" s="4">
        <f>'89'!MW1</f>
        <v>0.47400205975541809</v>
      </c>
      <c r="MX90" s="4">
        <f>'89'!MX1</f>
        <v>0.55724023065726125</v>
      </c>
      <c r="MY90" s="4">
        <f>'89'!MY1</f>
        <v>0.6935277770083742</v>
      </c>
      <c r="MZ90" s="4">
        <f>'89'!MZ1</f>
        <v>0.68272262290849828</v>
      </c>
      <c r="NA90" s="4">
        <f>'89'!NA1</f>
        <v>0.54616444890565419</v>
      </c>
      <c r="NB90" s="4">
        <f>'89'!NB1</f>
        <v>0.66805391964402561</v>
      </c>
      <c r="NC90" s="4">
        <f>'89'!NC1</f>
        <v>0.81155972746683791</v>
      </c>
      <c r="ND90" s="4">
        <f>'89'!ND1</f>
        <v>0.72344505441587215</v>
      </c>
      <c r="NE90" s="4">
        <f>'89'!NE1</f>
        <v>0.72408063384499544</v>
      </c>
      <c r="NF90" s="4">
        <f>'89'!NF1</f>
        <v>0.58090364670874883</v>
      </c>
      <c r="NG90" s="4">
        <f>'89'!NG1</f>
        <v>0.13255595387498523</v>
      </c>
      <c r="NH90" s="4">
        <f>'89'!NH1</f>
        <v>0.16471419773821522</v>
      </c>
      <c r="NI90" s="4">
        <f>'89'!NI1</f>
        <v>9.5310639005068837E-2</v>
      </c>
      <c r="NJ90" s="4">
        <f>'89'!NJ1</f>
        <v>0.63314616712651473</v>
      </c>
      <c r="NK90" s="4">
        <f>'89'!NK1</f>
        <v>0.24512526667271467</v>
      </c>
      <c r="NL90" s="4">
        <f>'89'!NL1</f>
        <v>0.93775382403466567</v>
      </c>
      <c r="NM90" s="4">
        <f>'89'!NM1</f>
        <v>1.0959664132646243</v>
      </c>
      <c r="NN90" s="4">
        <f>'89'!NN1</f>
        <v>1.3375155985054368</v>
      </c>
      <c r="NO90" s="4">
        <f>'89'!NO1</f>
        <v>1.3162568334960592</v>
      </c>
      <c r="NP90" s="4">
        <f>'89'!NP1</f>
        <v>1.0275506074493352</v>
      </c>
      <c r="NQ90" s="4">
        <f>'89'!NQ1</f>
        <v>0.90857387262157341</v>
      </c>
      <c r="NR90" s="4">
        <f>'89'!NR1</f>
        <v>1.0428493449781659</v>
      </c>
      <c r="NS90" s="4">
        <f>'89'!NS1</f>
        <v>1.2887830189550269</v>
      </c>
      <c r="NT90" s="4">
        <f>'89'!NT1</f>
        <v>1.2682285363925327</v>
      </c>
      <c r="NU90" s="4">
        <f>'89'!NU1</f>
        <v>1.0172736610761726</v>
      </c>
      <c r="NV90" s="4">
        <f>'89'!NV1</f>
        <v>1.7864384352081724</v>
      </c>
      <c r="NW90" s="4">
        <f>'89'!NW1</f>
        <v>1.9207948394648073</v>
      </c>
      <c r="NX90" s="4">
        <f>'89'!NX1</f>
        <v>2.1337627354214121</v>
      </c>
      <c r="NY90" s="4">
        <f>'89'!NY1</f>
        <v>2.1174053189201452</v>
      </c>
      <c r="NZ90" s="4">
        <f>'89'!NZ1</f>
        <v>1.8817787348684887</v>
      </c>
      <c r="OA90" s="4">
        <f>'89'!OA1</f>
        <v>0.31787728002906468</v>
      </c>
      <c r="OB90" s="4">
        <f>'89'!OB1</f>
        <v>0.41391468263436959</v>
      </c>
      <c r="OC90" s="4">
        <f>'89'!OC1</f>
        <v>0.41920154748766231</v>
      </c>
      <c r="OD90" s="4">
        <f>'89'!OD1</f>
        <v>0.5484329912013064</v>
      </c>
      <c r="OE90" s="4">
        <f>'89'!OE1</f>
        <v>0.52813635934981651</v>
      </c>
      <c r="OF90" s="4">
        <f>'89'!OF1</f>
        <v>0.2810588771291862</v>
      </c>
      <c r="OG90" s="4">
        <f>'89'!OG1</f>
        <v>0.32788515297483678</v>
      </c>
      <c r="OH90" s="4">
        <f>'89'!OH1</f>
        <v>0.30302763470910227</v>
      </c>
      <c r="OI90" s="4">
        <f>'89'!OI1</f>
        <v>0.39901132250659832</v>
      </c>
      <c r="OJ90" s="4">
        <f>'89'!OJ1</f>
        <v>0.42625255579503823</v>
      </c>
      <c r="OK90" s="4">
        <f>'89'!OK1</f>
        <v>0.33851382897267823</v>
      </c>
      <c r="OL90" s="4">
        <f>'89'!OL1</f>
        <v>0.50327452785965576</v>
      </c>
      <c r="OM90" s="4">
        <f>'89'!OM1</f>
        <v>0.25089834526628019</v>
      </c>
      <c r="ON90" s="4">
        <f>'89'!ON1</f>
        <v>0.55187258412731244</v>
      </c>
      <c r="OO90" s="4">
        <f>'89'!OO1</f>
        <v>0.24018756917932396</v>
      </c>
      <c r="OP90" s="4">
        <f>'89'!OP1</f>
        <v>-5.8041309912613643</v>
      </c>
      <c r="OQ90" s="4">
        <f>'89'!OQ1</f>
        <v>-2.0455285337063072</v>
      </c>
      <c r="OR90" s="4">
        <f>'89'!OR1</f>
        <v>-15.700724013973977</v>
      </c>
      <c r="OS90" s="4">
        <f>'89'!OS1</f>
        <v>0.27220126964791869</v>
      </c>
      <c r="OT90" s="4">
        <f>'89'!OT1</f>
        <v>18.349440746122394</v>
      </c>
      <c r="OU90" s="4">
        <f>'89'!OU1</f>
        <v>0.76113853331009851</v>
      </c>
      <c r="OV90" s="4">
        <f>'89'!OV1</f>
        <v>1.3201299644448159</v>
      </c>
      <c r="OW90" s="4">
        <f>'89'!OW1</f>
        <v>0.60823305694774854</v>
      </c>
      <c r="OX90" s="4">
        <f>'89'!OX1</f>
        <v>1.7616272771821833</v>
      </c>
      <c r="OY90" s="4">
        <f>'89'!OY1</f>
        <v>0.81904452186307508</v>
      </c>
      <c r="OZ90" s="4">
        <f>'89'!OZ1</f>
        <v>-0.62455847904266981</v>
      </c>
      <c r="PA90" s="4">
        <f>'89'!PA1</f>
        <v>-0.42610960548755833</v>
      </c>
      <c r="PB90" s="4">
        <f>'89'!PB1</f>
        <v>-1.6513546507835288</v>
      </c>
      <c r="PC90" s="4">
        <f>'89'!PC1</f>
        <v>8.2385833228952737E-2</v>
      </c>
      <c r="PD90" s="4">
        <f>'89'!PD1</f>
        <v>2.3276593738211995</v>
      </c>
      <c r="PE90" s="4">
        <f>'89'!PE1</f>
        <v>-1.9716863383021548</v>
      </c>
      <c r="PF90" s="4">
        <f>'89'!PF1</f>
        <v>-1.0209070818094699</v>
      </c>
      <c r="PG90" s="4">
        <f>'89'!PG1</f>
        <v>-3.9667545026606632</v>
      </c>
      <c r="PH90" s="4">
        <f>'89'!PH1</f>
        <v>0.15096415034487687</v>
      </c>
      <c r="PI90" s="4">
        <f>'89'!PI1</f>
        <v>4.3841870857769152</v>
      </c>
      <c r="PJ90" s="4">
        <f>'89'!PJ1</f>
        <v>3.555864279398762</v>
      </c>
      <c r="PK90" s="4">
        <f>'89'!PK1</f>
        <v>3.8650523458704931</v>
      </c>
      <c r="PL90" s="4">
        <f>'89'!PL1</f>
        <v>1.5592065576036072</v>
      </c>
      <c r="PM90" s="4">
        <f>'89'!PM1</f>
        <v>-0.23815927189988625</v>
      </c>
      <c r="PN90" s="4">
        <f>'89'!PN1</f>
        <v>0.19818217456926121</v>
      </c>
      <c r="PO90" s="12">
        <f>'89'!PO1</f>
        <v>4.4906731311486938</v>
      </c>
      <c r="PP90" s="4">
        <f>'89'!PP1</f>
        <v>3.5423422144542251</v>
      </c>
      <c r="PQ90" s="4">
        <f>'89'!PQ1</f>
        <v>3.6207415395912625</v>
      </c>
      <c r="PR90" s="4">
        <f>'89'!PR1</f>
        <v>3.5806574248862675</v>
      </c>
      <c r="PS90" s="4">
        <f>'89'!PS1</f>
        <v>3.2330133421719736</v>
      </c>
      <c r="PT90" s="4">
        <f>'89'!PT1</f>
        <v>0.73552478388147324</v>
      </c>
      <c r="PU90" s="4">
        <f>'89'!PU1</f>
        <v>0.84986223901432556</v>
      </c>
      <c r="PV90" s="4">
        <f>'89'!PV1</f>
        <v>0.99300042227501895</v>
      </c>
      <c r="PW90" s="4">
        <f>'89'!PW1</f>
        <v>1.1468529934566412</v>
      </c>
      <c r="PX90" s="4">
        <f>'89'!PX1</f>
        <v>0.83514732812369308</v>
      </c>
      <c r="PY90" s="4">
        <f>'89'!PY1</f>
        <v>0.3124833287103097</v>
      </c>
      <c r="PZ90" s="4">
        <f>'89'!PZ1</f>
        <v>0.41502478782295404</v>
      </c>
      <c r="QA90" s="4">
        <f>'89'!QA1</f>
        <v>0.32437584248768159</v>
      </c>
      <c r="QB90" s="4">
        <f>'89'!QB1</f>
        <v>0.49977229927840572</v>
      </c>
      <c r="QC90" s="4">
        <f>'89'!QC1</f>
        <v>0.39819216144139297</v>
      </c>
      <c r="QD90" s="4">
        <f>'89'!QD1</f>
        <v>-0.88059797376409588</v>
      </c>
      <c r="QE90" s="4">
        <f>'89'!QE1</f>
        <v>0.18959552413506528</v>
      </c>
      <c r="QF90" s="4">
        <f>'89'!QF1</f>
        <v>-3.2837800996552664</v>
      </c>
      <c r="QG90" s="4">
        <f>'89'!QG1</f>
        <v>0.7965474771132186</v>
      </c>
      <c r="QH90" s="4">
        <f>'89'!QH1</f>
        <v>4.6505192784009752</v>
      </c>
      <c r="QI90" s="4">
        <f>'89'!QI1</f>
        <v>0.65274490480942593</v>
      </c>
      <c r="QJ90" s="4">
        <f>'89'!QJ1</f>
        <v>0.98726131612200263</v>
      </c>
      <c r="QK90" s="4">
        <f>'89'!QK1</f>
        <v>-0.40675332395883751</v>
      </c>
      <c r="QL90" s="4">
        <f>'89'!QL1</f>
        <v>1.3526030423702997</v>
      </c>
      <c r="QM90" s="4">
        <f>'89'!QM1</f>
        <v>2.7881170458570828</v>
      </c>
    </row>
    <row r="91" spans="1:455" x14ac:dyDescent="0.25">
      <c r="A91" s="9" t="s">
        <v>567</v>
      </c>
      <c r="B91" s="4">
        <f>MEDIAN(NB2:NB101)</f>
        <v>0.26688406034085543</v>
      </c>
      <c r="C91" s="4">
        <f t="shared" ref="C91:F91" si="69">MEDIAN(NC2:NC101)</f>
        <v>0.26866656453213056</v>
      </c>
      <c r="D91" s="4">
        <f t="shared" si="69"/>
        <v>0.24374239633279376</v>
      </c>
      <c r="E91" s="4">
        <f t="shared" si="69"/>
        <v>0.26601022704039556</v>
      </c>
      <c r="F91" s="4">
        <f t="shared" si="69"/>
        <v>0.31215862474173728</v>
      </c>
      <c r="N91">
        <f>IFERROR('90'!N1,0)</f>
        <v>1039</v>
      </c>
      <c r="O91" s="4">
        <f>'90'!O1</f>
        <v>14390</v>
      </c>
      <c r="P91" s="4">
        <f>'90'!P1</f>
        <v>12621</v>
      </c>
      <c r="Q91" s="4">
        <f>'90'!Q1</f>
        <v>8119</v>
      </c>
      <c r="R91" s="4">
        <f>'90'!R1</f>
        <v>14218</v>
      </c>
      <c r="S91" s="4">
        <f>'90'!S1</f>
        <v>2416</v>
      </c>
      <c r="T91" s="4">
        <f>'90'!T1</f>
        <v>18395</v>
      </c>
      <c r="U91" s="4">
        <f>'90'!U1</f>
        <v>16658</v>
      </c>
      <c r="V91" s="4">
        <f>'90'!V1</f>
        <v>10903</v>
      </c>
      <c r="W91" s="4">
        <f>'90'!W1</f>
        <v>18057</v>
      </c>
      <c r="X91" s="7">
        <f>'90'!X1</f>
        <v>-6.3241693037974681E-2</v>
      </c>
      <c r="Y91" s="7">
        <f>'90'!Y1</f>
        <v>3.1468353139184987E-2</v>
      </c>
      <c r="Z91" s="7">
        <f>'90'!Z1</f>
        <v>2.3949788030611682E-3</v>
      </c>
      <c r="AA91" s="7">
        <f>'90'!AA1</f>
        <v>9.7888692198091626E-2</v>
      </c>
      <c r="AB91" s="7">
        <f>'90'!AB1</f>
        <v>-0.20763100163838827</v>
      </c>
      <c r="AC91" s="7">
        <f>'90'!AC1</f>
        <v>-8.1281730744699854E-2</v>
      </c>
      <c r="AD91" s="7">
        <f>'90'!AD1</f>
        <v>-0.12700586866223454</v>
      </c>
      <c r="AE91" s="7">
        <f>'90'!AE1</f>
        <v>0.19179009396400701</v>
      </c>
      <c r="AF91" s="7">
        <f>'90'!AF1</f>
        <v>-8.764209754308765E-3</v>
      </c>
      <c r="AG91" s="7">
        <f>'90'!AG1</f>
        <v>8.154812829679825E-2</v>
      </c>
      <c r="AH91" s="7">
        <f>'90'!AH1</f>
        <v>7.3040982958725215E-2</v>
      </c>
      <c r="AI91" s="7">
        <f>'90'!AI1</f>
        <v>5.2610359524388528E-2</v>
      </c>
      <c r="AJ91" s="4">
        <f>'90'!AJ1</f>
        <v>89829</v>
      </c>
      <c r="AK91" s="4">
        <f>'90'!AK1</f>
        <v>105807</v>
      </c>
      <c r="AL91" s="4">
        <f>'90'!AL1</f>
        <v>106427</v>
      </c>
      <c r="AM91" s="4">
        <f>'90'!AM1</f>
        <v>90152</v>
      </c>
      <c r="AN91" s="4">
        <f>'90'!AN1</f>
        <v>85088</v>
      </c>
      <c r="AO91" s="4">
        <f>'90'!AO1</f>
        <v>0.65211922777456133</v>
      </c>
      <c r="AP91" s="4">
        <f>'90'!AP1</f>
        <v>0.55415723319540944</v>
      </c>
      <c r="AQ91" s="4">
        <f>'90'!AQ1</f>
        <v>0.61609929913422468</v>
      </c>
      <c r="AR91" s="4">
        <f>'90'!AR1</f>
        <v>0.1877054747996196</v>
      </c>
      <c r="AS91" s="4">
        <f>'90'!AS1</f>
        <v>0.4216337907375643</v>
      </c>
      <c r="AT91" s="4">
        <f>'90'!AT1</f>
        <v>1.5750164706821856</v>
      </c>
      <c r="AU91" s="4">
        <f>'90'!AU1</f>
        <v>1.4543992505269732</v>
      </c>
      <c r="AV91" s="4">
        <f>'90'!AV1</f>
        <v>1.3120030626067496</v>
      </c>
      <c r="AW91" s="4">
        <f>'90'!AW1</f>
        <v>1.0172802608341258</v>
      </c>
      <c r="AX91" s="4">
        <f>'90'!AX1</f>
        <v>1.3202008290451688</v>
      </c>
      <c r="AY91" s="4">
        <f>'90'!AY1</f>
        <v>2.7031084669288665</v>
      </c>
      <c r="AZ91" s="4">
        <f>'90'!AZ1</f>
        <v>2.3628074010461395</v>
      </c>
      <c r="BA91" s="4">
        <f>'90'!BA1</f>
        <v>2.1842422993109136</v>
      </c>
      <c r="BB91" s="4">
        <f>'90'!BB1</f>
        <v>1.9225784540144002</v>
      </c>
      <c r="BC91" s="4">
        <f>'90'!BC1</f>
        <v>2.2958833619210979</v>
      </c>
      <c r="BD91" s="4">
        <f>'90'!BD1</f>
        <v>85307</v>
      </c>
      <c r="BE91" s="4">
        <f>'90'!BE1</f>
        <v>87281</v>
      </c>
      <c r="BF91" s="4">
        <f>'90'!BF1</f>
        <v>80429</v>
      </c>
      <c r="BG91" s="4">
        <f>'90'!BG1</f>
        <v>67911</v>
      </c>
      <c r="BH91" s="4">
        <f>'90'!BH1</f>
        <v>72528</v>
      </c>
      <c r="BI91" s="4">
        <f>'90'!BI1</f>
        <v>3.9769186584922691</v>
      </c>
      <c r="BJ91" s="4">
        <f>'90'!BJ1</f>
        <v>3.9656855443911048</v>
      </c>
      <c r="BK91" s="4">
        <f>'90'!BK1</f>
        <v>4.8197043355008766</v>
      </c>
      <c r="BL91" s="4">
        <f>'90'!BL1</f>
        <v>5.5721458968355639</v>
      </c>
      <c r="BM91" s="4">
        <f>'90'!BM1</f>
        <v>4.1440271343481134</v>
      </c>
      <c r="BN91" s="4">
        <f>'90'!BN1</f>
        <v>91.779599067379195</v>
      </c>
      <c r="BO91" s="4">
        <f>'90'!BO1</f>
        <v>92.039571951497848</v>
      </c>
      <c r="BP91" s="4">
        <f>'90'!BP1</f>
        <v>75.730786494825153</v>
      </c>
      <c r="BQ91" s="4">
        <f>'90'!BQ1</f>
        <v>65.504386776247983</v>
      </c>
      <c r="BR91" s="4">
        <f>'90'!BR1</f>
        <v>88.078573852634108</v>
      </c>
      <c r="BS91" s="4">
        <f>'90'!BS1</f>
        <v>4.2186897293785657E-3</v>
      </c>
      <c r="BT91" s="4">
        <f>'90'!BT1</f>
        <v>5.4733142648490753E-2</v>
      </c>
      <c r="BU91" s="4">
        <f>'90'!BU1</f>
        <v>4.9515283003322988E-2</v>
      </c>
      <c r="BV91" s="4">
        <f>'90'!BV1</f>
        <v>3.19291180657695E-2</v>
      </c>
      <c r="BW91" s="4">
        <f>'90'!BW1</f>
        <v>6.13876775614179E-2</v>
      </c>
      <c r="BX91" s="4">
        <f>'90'!BX1</f>
        <v>9.8097732302007828E-3</v>
      </c>
      <c r="BY91" s="4">
        <f>'90'!BY1</f>
        <v>6.9966376582278486E-2</v>
      </c>
      <c r="BZ91" s="4">
        <f>'90'!BZ1</f>
        <v>6.5353425581915411E-2</v>
      </c>
      <c r="CA91" s="4">
        <f>'90'!CA1</f>
        <v>4.2877592594049128E-2</v>
      </c>
      <c r="CB91" s="4">
        <f>'90'!CB1</f>
        <v>7.7962954967402104E-2</v>
      </c>
      <c r="CC91" s="4">
        <f>'90'!CC1</f>
        <v>5.4910499585132415E-3</v>
      </c>
      <c r="CD91" s="4">
        <f>'90'!CD1</f>
        <v>7.538372884907539E-2</v>
      </c>
      <c r="CE91" s="4">
        <f>'90'!CE1</f>
        <v>7.1508297591460476E-2</v>
      </c>
      <c r="CF91" s="4">
        <f>'90'!CF1</f>
        <v>4.9360724208580828E-2</v>
      </c>
      <c r="CG91" s="4">
        <f>'90'!CG1</f>
        <v>9.0988212105310315E-2</v>
      </c>
      <c r="CH91" s="4">
        <f>'90'!CH1</f>
        <v>3.0625569255347683E-3</v>
      </c>
      <c r="CI91" s="4">
        <f>'90'!CI1</f>
        <v>4.1574095207278214E-2</v>
      </c>
      <c r="CJ91" s="4">
        <f>'90'!CJ1</f>
        <v>3.2558223524677278E-2</v>
      </c>
      <c r="CK91" s="4">
        <f>'90'!CK1</f>
        <v>2.1455564070716946E-2</v>
      </c>
      <c r="CL91" s="4">
        <f>'90'!CL1</f>
        <v>4.730534539090625E-2</v>
      </c>
      <c r="CM91" s="4">
        <f>'90'!CM1</f>
        <v>0.99693744307446519</v>
      </c>
      <c r="CN91" s="4">
        <f>'90'!CN1</f>
        <v>0.95842590479272183</v>
      </c>
      <c r="CO91" s="4">
        <f>'90'!CO1</f>
        <v>0.9674417764753227</v>
      </c>
      <c r="CP91" s="4">
        <f>'90'!CP1</f>
        <v>0.97854443592928309</v>
      </c>
      <c r="CQ91" s="4">
        <f>'90'!CQ1</f>
        <v>0.95269465460909375</v>
      </c>
      <c r="CR91" s="4">
        <f>'90'!CR1</f>
        <v>2.9909781275728456E-3</v>
      </c>
      <c r="CS91" s="4">
        <f>'90'!CS1</f>
        <v>4.2744690331204517E-2</v>
      </c>
      <c r="CT91" s="4">
        <f>'90'!CT1</f>
        <v>3.3086211326017544E-2</v>
      </c>
      <c r="CU91" s="4">
        <f>'90'!CU1</f>
        <v>2.1654651122473202E-2</v>
      </c>
      <c r="CV91" s="4">
        <f>'90'!CV1</f>
        <v>4.7679249901911795E-2</v>
      </c>
      <c r="CW91" s="4">
        <f>'90'!CW1</f>
        <v>1.3775057352254503</v>
      </c>
      <c r="CX91" s="4">
        <f>'90'!CX1</f>
        <v>1.3165203566212269</v>
      </c>
      <c r="CY91" s="4">
        <f>'90'!CY1</f>
        <v>1.5208226261421549</v>
      </c>
      <c r="CZ91" s="4">
        <f>'90'!CZ1</f>
        <v>1.4881509505195021</v>
      </c>
      <c r="DA91" s="4">
        <f>'90'!DA1</f>
        <v>1.2976900824662148</v>
      </c>
      <c r="DB91" s="4">
        <f>'90'!DB1</f>
        <v>264.97167355913916</v>
      </c>
      <c r="DC91" s="4">
        <f>'90'!DC1</f>
        <v>277.24599787940332</v>
      </c>
      <c r="DD91" s="4">
        <f>'90'!DD1</f>
        <v>240.0016896946683</v>
      </c>
      <c r="DE91" s="4">
        <f>'90'!DE1</f>
        <v>245.2708173674057</v>
      </c>
      <c r="DF91" s="4">
        <f>'90'!DF1</f>
        <v>281.26900631492089</v>
      </c>
      <c r="DG91" s="4">
        <f>'90'!DG1</f>
        <v>6.004052738695691</v>
      </c>
      <c r="DH91" s="4">
        <f>'90'!DH1</f>
        <v>5.949380360611217</v>
      </c>
      <c r="DI91" s="4">
        <f>'90'!DI1</f>
        <v>6.5437296375698439</v>
      </c>
      <c r="DJ91" s="4">
        <f>'90'!DJ1</f>
        <v>5.6785065802307955</v>
      </c>
      <c r="DK91" s="4">
        <f>'90'!DK1</f>
        <v>5.5040196311828158</v>
      </c>
      <c r="DL91" s="4">
        <f>'90'!DL1</f>
        <v>60.792270801953663</v>
      </c>
      <c r="DM91" s="4">
        <f>'90'!DM1</f>
        <v>61.350926966535596</v>
      </c>
      <c r="DN91" s="4">
        <f>'90'!DN1</f>
        <v>55.778588085975791</v>
      </c>
      <c r="DO91" s="4">
        <f>'90'!DO1</f>
        <v>64.277463597685056</v>
      </c>
      <c r="DP91" s="4">
        <f>'90'!DP1</f>
        <v>66.315170449630344</v>
      </c>
      <c r="DQ91" s="4">
        <f>'90'!DQ1</f>
        <v>7.3389793843424842</v>
      </c>
      <c r="DR91" s="4">
        <f>'90'!DR1</f>
        <v>6.0033474399888993</v>
      </c>
      <c r="DS91" s="4">
        <f>'90'!DS1</f>
        <v>8.2018492266677949</v>
      </c>
      <c r="DT91" s="4">
        <f>'90'!DT1</f>
        <v>6.1968394333906494</v>
      </c>
      <c r="DU91" s="4">
        <f>'90'!DU1</f>
        <v>5.9763774830486565</v>
      </c>
      <c r="DV91" s="4">
        <f>'90'!DV1</f>
        <v>49.7344359324292</v>
      </c>
      <c r="DW91" s="4">
        <f>'90'!DW1</f>
        <v>60.799412935639609</v>
      </c>
      <c r="DX91" s="4">
        <f>'90'!DX1</f>
        <v>44.502159197614304</v>
      </c>
      <c r="DY91" s="4">
        <f>'90'!DY1</f>
        <v>58.900993631246529</v>
      </c>
      <c r="DZ91" s="4">
        <f>'90'!DZ1</f>
        <v>61.073786091203701</v>
      </c>
      <c r="EA91" s="4">
        <f>'90'!EA1</f>
        <v>5.9448202144809699</v>
      </c>
      <c r="EB91" s="4">
        <f>'90'!EB1</f>
        <v>4.8058787592680012</v>
      </c>
      <c r="EC91" s="4">
        <f>'90'!EC1</f>
        <v>4.9448172053983726</v>
      </c>
      <c r="ED91" s="4">
        <f>'90'!ED1</f>
        <v>4.213966747959331</v>
      </c>
      <c r="EE91" s="4">
        <f>'90'!EE1</f>
        <v>3.988931358496576</v>
      </c>
      <c r="EF91" s="4">
        <f>'90'!EF1</f>
        <v>61.397987967894736</v>
      </c>
      <c r="EG91" s="4">
        <f>'90'!EG1</f>
        <v>75.948649203042805</v>
      </c>
      <c r="EH91" s="4">
        <f>'90'!EH1</f>
        <v>73.814659842535931</v>
      </c>
      <c r="EI91" s="4">
        <f>'90'!EI1</f>
        <v>86.616725245104519</v>
      </c>
      <c r="EJ91" s="4">
        <f>'90'!EJ1</f>
        <v>91.50320404048469</v>
      </c>
      <c r="EK91" s="4">
        <f>'90'!EK1</f>
        <v>0.23171528919747447</v>
      </c>
      <c r="EL91" s="4">
        <f>'90'!EL1</f>
        <v>0.27393956913339823</v>
      </c>
      <c r="EM91" s="4">
        <f>'90'!EM1</f>
        <v>0.30755891734113799</v>
      </c>
      <c r="EN91" s="4">
        <f>'90'!EN1</f>
        <v>0.3531472931627091</v>
      </c>
      <c r="EO91" s="4">
        <f>'90'!EO1</f>
        <v>0.3253227408142999</v>
      </c>
      <c r="EP91" s="4">
        <f>'90'!EP1</f>
        <v>0.76828471080252558</v>
      </c>
      <c r="EQ91" s="4">
        <f>'90'!EQ1</f>
        <v>0.72606043086660177</v>
      </c>
      <c r="ER91" s="4">
        <f>'90'!ER1</f>
        <v>0.69244108265886206</v>
      </c>
      <c r="ES91" s="4">
        <f>'90'!ES1</f>
        <v>0.6468527068372909</v>
      </c>
      <c r="ET91" s="4">
        <f>'90'!ET1</f>
        <v>0.6746772591857001</v>
      </c>
      <c r="EU91" s="4">
        <f>'90'!EU1</f>
        <v>1.3016008075384347</v>
      </c>
      <c r="EV91" s="4">
        <f>'90'!EV1</f>
        <v>1.3772958248205773</v>
      </c>
      <c r="EW91" s="4">
        <f>'90'!EW1</f>
        <v>1.4441661897935942</v>
      </c>
      <c r="EX91" s="4">
        <f>'90'!EX1</f>
        <v>1.5459469975620581</v>
      </c>
      <c r="EY91" s="4">
        <f>'90'!EY1</f>
        <v>1.4821901677951133</v>
      </c>
      <c r="EZ91" s="4">
        <f>'90'!EZ1</f>
        <v>0.30160080753843471</v>
      </c>
      <c r="FA91" s="4">
        <f>'90'!FA1</f>
        <v>0.37729582482057727</v>
      </c>
      <c r="FB91" s="4">
        <f>'90'!FB1</f>
        <v>0.44416618979359423</v>
      </c>
      <c r="FC91" s="4">
        <f>'90'!FC1</f>
        <v>0.54594699756205811</v>
      </c>
      <c r="FD91" s="4">
        <f>'90'!FD1</f>
        <v>0.48219016779511331</v>
      </c>
      <c r="FE91" s="4">
        <f>'90'!FE1</f>
        <v>4.8006028940099275E-2</v>
      </c>
      <c r="FF91" s="4">
        <f>'90'!FF1</f>
        <v>7.7298118526477541E-2</v>
      </c>
      <c r="FG91" s="4">
        <f>'90'!FG1</f>
        <v>0.10402331543634621</v>
      </c>
      <c r="FH91" s="4">
        <f>'90'!FH1</f>
        <v>1.3484002636448101E-2</v>
      </c>
      <c r="FI91" s="4">
        <f>'90'!FI1</f>
        <v>8.4254795094853785E-2</v>
      </c>
      <c r="FJ91" s="4">
        <f>'90'!FJ1</f>
        <v>0.28352141305109696</v>
      </c>
      <c r="FK91" s="4">
        <f>'90'!FK1</f>
        <v>0.3715809058343284</v>
      </c>
      <c r="FL91" s="4">
        <f>'90'!FL1</f>
        <v>0.51084266653060184</v>
      </c>
      <c r="FM91" s="4">
        <f>'90'!FM1</f>
        <v>5.6726689606788491E-2</v>
      </c>
      <c r="FN91" s="4">
        <f>'90'!FN1</f>
        <v>0.34140255879386316</v>
      </c>
      <c r="FO91" s="4">
        <f>'90'!FO1</f>
        <v>8.551028713064894E-2</v>
      </c>
      <c r="FP91" s="4">
        <f>'90'!FP1</f>
        <v>0.1401959243543402</v>
      </c>
      <c r="FQ91" s="4">
        <f>'90'!FQ1</f>
        <v>0.22689904077689707</v>
      </c>
      <c r="FR91" s="4">
        <f>'90'!FR1</f>
        <v>3.0969765872460985E-2</v>
      </c>
      <c r="FS91" s="4">
        <f>'90'!FS1</f>
        <v>0.1646209571104939</v>
      </c>
      <c r="FT91">
        <f>IFERROR('90'!FT1,0)</f>
        <v>1.3905122035063595</v>
      </c>
      <c r="FU91">
        <f>IFERROR('90'!FU1,0)</f>
        <v>2.3620476610767871</v>
      </c>
      <c r="FV91">
        <f>IFERROR('90'!FV1,0)</f>
        <v>4.54614598705869</v>
      </c>
      <c r="FW91">
        <f>IFERROR('90'!FW1,0)</f>
        <v>0.60477264632553718</v>
      </c>
      <c r="FX91">
        <f>IFERROR('90'!FX1,0)</f>
        <v>3.5175714481061124</v>
      </c>
      <c r="FY91" s="4">
        <f>'90'!FY1</f>
        <v>0.34637513449864993</v>
      </c>
      <c r="FZ91" s="4">
        <f>'90'!FZ1</f>
        <v>0.33197800024342744</v>
      </c>
      <c r="GA91" s="4">
        <f>'90'!GA1</f>
        <v>0.31554272218320772</v>
      </c>
      <c r="GB91" s="4">
        <f>'90'!GB1</f>
        <v>0.26706963135416584</v>
      </c>
      <c r="GC91" s="4">
        <f>'90'!GC1</f>
        <v>0.31314710072967489</v>
      </c>
      <c r="GD91" s="4">
        <f>'90'!GD1</f>
        <v>4.2186897293785657E-3</v>
      </c>
      <c r="GE91" s="4">
        <f>'90'!GE1</f>
        <v>5.4733142648490753E-2</v>
      </c>
      <c r="GF91" s="4">
        <f>'90'!GF1</f>
        <v>4.9515283003322988E-2</v>
      </c>
      <c r="GG91" s="4">
        <f>'90'!GG1</f>
        <v>3.19291180657695E-2</v>
      </c>
      <c r="GH91" s="4">
        <f>'90'!GH1</f>
        <v>6.13876775614179E-2</v>
      </c>
      <c r="GI91" s="4">
        <f>'90'!GI1</f>
        <v>9.8097732302007828E-3</v>
      </c>
      <c r="GJ91" s="4">
        <f>'90'!GJ1</f>
        <v>6.9966376582278486E-2</v>
      </c>
      <c r="GK91" s="4">
        <f>'90'!GK1</f>
        <v>6.5353425581915411E-2</v>
      </c>
      <c r="GL91" s="4">
        <f>'90'!GL1</f>
        <v>4.2877592594049128E-2</v>
      </c>
      <c r="GM91" s="4">
        <f>'90'!GM1</f>
        <v>7.7962954967402104E-2</v>
      </c>
      <c r="GN91" s="4">
        <f>'90'!GN1</f>
        <v>6.0905049028564466E-2</v>
      </c>
      <c r="GO91" s="4">
        <f>'90'!GO1</f>
        <v>5.7053310613437193E-2</v>
      </c>
      <c r="GP91" s="4">
        <f>'90'!GP1</f>
        <v>5.8848684339580445E-2</v>
      </c>
      <c r="GQ91" s="4">
        <f>'90'!GQ1</f>
        <v>5.8989625691161784E-2</v>
      </c>
      <c r="GR91" s="4">
        <f>'90'!GR1</f>
        <v>6.4764043003324556E-2</v>
      </c>
      <c r="GS91" s="4">
        <f>'90'!GS1</f>
        <v>1.3775057352254503</v>
      </c>
      <c r="GT91" s="4">
        <f>'90'!GT1</f>
        <v>1.3165203566212269</v>
      </c>
      <c r="GU91" s="4">
        <f>'90'!GU1</f>
        <v>1.5208226261421549</v>
      </c>
      <c r="GV91" s="4">
        <f>'90'!GV1</f>
        <v>1.4881509505195021</v>
      </c>
      <c r="GW91" s="4">
        <f>'90'!GW1</f>
        <v>1.2976900824662148</v>
      </c>
      <c r="GX91" s="4">
        <f>'90'!GX1</f>
        <v>1.6827340114095459</v>
      </c>
      <c r="GY91" s="4">
        <f>'90'!GY1</f>
        <v>1.8396224364045763</v>
      </c>
      <c r="GZ91" s="4">
        <f>'90'!GZ1</f>
        <v>2.0137340981046803</v>
      </c>
      <c r="HA91" s="4">
        <f>'90'!HA1</f>
        <v>1.8617038602811053</v>
      </c>
      <c r="HB91" s="4">
        <f>'90'!HB1</f>
        <v>1.841048335564095</v>
      </c>
      <c r="HC91" s="4">
        <f>'90'!HC1</f>
        <v>0.23171528919747447</v>
      </c>
      <c r="HD91" s="4">
        <f>'90'!HD1</f>
        <v>0.27393956913339823</v>
      </c>
      <c r="HE91" s="4">
        <f>'90'!HE1</f>
        <v>0.30755891734113799</v>
      </c>
      <c r="HF91" s="4">
        <f>'90'!HF1</f>
        <v>0.3531472931627091</v>
      </c>
      <c r="HG91" s="4">
        <f>'90'!HG1</f>
        <v>0.3253227408142999</v>
      </c>
      <c r="HH91" s="4">
        <f>'90'!HH1</f>
        <v>9.8097732302007828E-3</v>
      </c>
      <c r="HI91" s="4">
        <f>'90'!HI1</f>
        <v>6.9966376582278486E-2</v>
      </c>
      <c r="HJ91" s="4">
        <f>'90'!HJ1</f>
        <v>6.5353425581915411E-2</v>
      </c>
      <c r="HK91" s="4">
        <f>'90'!HK1</f>
        <v>4.2877592594049128E-2</v>
      </c>
      <c r="HL91" s="4">
        <f>'90'!HL1</f>
        <v>7.7962954967402104E-2</v>
      </c>
      <c r="HM91" s="4">
        <f>'90'!HM1</f>
        <v>1.3993219237874819</v>
      </c>
      <c r="HN91" s="4">
        <f>'90'!HN1</f>
        <v>1.3471503773125608</v>
      </c>
      <c r="HO91" s="4">
        <f>'90'!HO1</f>
        <v>1.5360330494211252</v>
      </c>
      <c r="HP91" s="4">
        <f>'90'!HP1</f>
        <v>1.509206314249534</v>
      </c>
      <c r="HQ91" s="4">
        <f>'90'!HQ1</f>
        <v>1.3750442554293856</v>
      </c>
      <c r="HR91" s="4">
        <f>'90'!HR1</f>
        <v>2.7031084669288665</v>
      </c>
      <c r="HS91" s="4">
        <f>'90'!HS1</f>
        <v>2.3628074010461395</v>
      </c>
      <c r="HT91" s="4">
        <f>'90'!HT1</f>
        <v>2.1842422993109136</v>
      </c>
      <c r="HU91" s="4">
        <f>'90'!HU1</f>
        <v>1.9225784540144002</v>
      </c>
      <c r="HV91" s="4">
        <f>'90'!HV1</f>
        <v>2.2958833619210979</v>
      </c>
      <c r="HW91" s="4">
        <f>'90'!HW1</f>
        <v>0.75454140541106285</v>
      </c>
      <c r="HX91" s="4">
        <f>'90'!HX1</f>
        <v>0.99872070993852569</v>
      </c>
      <c r="HY91" s="4">
        <f>'90'!HY1</f>
        <v>1.0652282448525248</v>
      </c>
      <c r="HZ91" s="4">
        <f>'90'!HZ1</f>
        <v>0.94484264091306247</v>
      </c>
      <c r="IA91" s="4">
        <f>'90'!IA1</f>
        <v>1.0468286437624377</v>
      </c>
      <c r="IB91" s="4">
        <f>'90'!IB1</f>
        <v>4.3156409896965027</v>
      </c>
      <c r="IC91" s="4">
        <f>'90'!IC1</f>
        <v>3.6504401432895506</v>
      </c>
      <c r="ID91" s="4">
        <f>'90'!ID1</f>
        <v>3.2514095466489783</v>
      </c>
      <c r="IE91" s="4">
        <f>'90'!IE1</f>
        <v>2.831679640085079</v>
      </c>
      <c r="IF91" s="4">
        <f>'90'!IF1</f>
        <v>3.0738705738705741</v>
      </c>
      <c r="IG91" s="4">
        <f>'90'!IG1</f>
        <v>3.327823691460055</v>
      </c>
      <c r="IH91" s="4">
        <f>'90'!IH1</f>
        <v>17.670509125840539</v>
      </c>
      <c r="II91" s="4">
        <f>'90'!II1</f>
        <v>13.126871552403466</v>
      </c>
      <c r="IJ91" s="4">
        <f>'90'!IJ1</f>
        <v>13.427339901477833</v>
      </c>
      <c r="IK91" s="4">
        <f>'90'!IK1</f>
        <v>28.571202531645568</v>
      </c>
      <c r="IL91" s="4">
        <f>'90'!IL1</f>
        <v>9.8097732302007828E-3</v>
      </c>
      <c r="IM91" s="4">
        <f>'90'!IM1</f>
        <v>6.9966376582278486E-2</v>
      </c>
      <c r="IN91" s="4">
        <f>'90'!IN1</f>
        <v>6.5353425581915411E-2</v>
      </c>
      <c r="IO91" s="4">
        <f>'90'!IO1</f>
        <v>4.2877592594049128E-2</v>
      </c>
      <c r="IP91" s="4">
        <f>'90'!IP1</f>
        <v>7.7962954967402104E-2</v>
      </c>
      <c r="IQ91" s="4">
        <f>'90'!IQ1</f>
        <v>1.3993219237874819</v>
      </c>
      <c r="IR91" s="4">
        <f>'90'!IR1</f>
        <v>1.3471503773125608</v>
      </c>
      <c r="IS91" s="4">
        <f>'90'!IS1</f>
        <v>1.5360330494211252</v>
      </c>
      <c r="IT91" s="4">
        <f>'90'!IT1</f>
        <v>1.509206314249534</v>
      </c>
      <c r="IU91" s="4">
        <f>'90'!IU1</f>
        <v>1.3750442554293856</v>
      </c>
      <c r="IV91" s="4">
        <f>'90'!IV1</f>
        <v>2.7031084669288665</v>
      </c>
      <c r="IW91" s="4">
        <f>'90'!IW1</f>
        <v>2.3628074010461395</v>
      </c>
      <c r="IX91" s="4">
        <f>'90'!IX1</f>
        <v>2.1842422993109136</v>
      </c>
      <c r="IY91" s="4">
        <f>'90'!IY1</f>
        <v>1.9225784540144002</v>
      </c>
      <c r="IZ91" s="4">
        <f>'90'!IZ1</f>
        <v>2.2958833619210979</v>
      </c>
      <c r="JA91" s="4">
        <f>'90'!JA1</f>
        <v>1.2697379534003039</v>
      </c>
      <c r="JB91" s="4">
        <f>'90'!JB1</f>
        <v>1.9512000251935853</v>
      </c>
      <c r="JC91" s="4">
        <f>'90'!JC1</f>
        <v>1.7230922787580329</v>
      </c>
      <c r="JD91" s="4">
        <f>'90'!JD1</f>
        <v>1.5632574990925443</v>
      </c>
      <c r="JE91" s="4">
        <f>'90'!JE1</f>
        <v>2.3434548555542833</v>
      </c>
      <c r="JF91" s="4">
        <f>'90'!JF1</f>
        <v>0.76828471080252558</v>
      </c>
      <c r="JG91" s="4">
        <f>'90'!JG1</f>
        <v>0.72606043086660177</v>
      </c>
      <c r="JH91" s="4">
        <f>'90'!JH1</f>
        <v>0.69244108265886206</v>
      </c>
      <c r="JI91" s="4">
        <f>'90'!JI1</f>
        <v>0.6468527068372909</v>
      </c>
      <c r="JJ91" s="4">
        <f>'90'!JJ1</f>
        <v>0.6746772591857001</v>
      </c>
      <c r="JK91" s="4">
        <f>'90'!JK1</f>
        <v>1.5082818294190359</v>
      </c>
      <c r="JL91" s="4">
        <f>'90'!JL1</f>
        <v>1.3650325087811075</v>
      </c>
      <c r="JM91" s="4">
        <f>'90'!JM1</f>
        <v>0.91270257447499192</v>
      </c>
      <c r="JN91" s="4">
        <f>'90'!JN1</f>
        <v>14.915979583824107</v>
      </c>
      <c r="JO91" s="4">
        <f>'90'!JO1</f>
        <v>2.0117400093298086</v>
      </c>
      <c r="JP91" s="4">
        <f>'90'!JP1</f>
        <v>9.8097732302007828E-3</v>
      </c>
      <c r="JQ91" s="4">
        <f>'90'!JQ1</f>
        <v>6.9966376582278486E-2</v>
      </c>
      <c r="JR91" s="4">
        <f>'90'!JR1</f>
        <v>6.5353425581915411E-2</v>
      </c>
      <c r="JS91" s="4">
        <f>'90'!JS1</f>
        <v>4.2877592594049128E-2</v>
      </c>
      <c r="JT91" s="4">
        <f>'90'!JT1</f>
        <v>7.7962954967402104E-2</v>
      </c>
      <c r="JU91" s="4">
        <f>'90'!JU1</f>
        <v>4.6799525641396465E-2</v>
      </c>
      <c r="JV91" s="4">
        <f>'90'!JV1</f>
        <v>7.6206802287172248E-2</v>
      </c>
      <c r="JW91" s="4">
        <f>'90'!JW1</f>
        <v>0.10184530560966802</v>
      </c>
      <c r="JX91" s="4">
        <f>'90'!JX1</f>
        <v>1.3287944594435967E-2</v>
      </c>
      <c r="JY91" s="4">
        <f>'90'!JY1</f>
        <v>8.3950133803276553E-2</v>
      </c>
      <c r="JZ91" s="4">
        <f>'90'!JZ1</f>
        <v>4</v>
      </c>
      <c r="KA91" s="4">
        <f>'90'!KA1</f>
        <v>4</v>
      </c>
      <c r="KB91" s="4">
        <f>'90'!KB1</f>
        <v>4</v>
      </c>
      <c r="KC91" s="4">
        <f>'90'!KC1</f>
        <v>4</v>
      </c>
      <c r="KD91" s="4">
        <f>'90'!KD1</f>
        <v>4</v>
      </c>
      <c r="KE91" s="4">
        <f>'90'!KE1</f>
        <v>0</v>
      </c>
      <c r="KF91" s="4">
        <f>'90'!KF1</f>
        <v>0</v>
      </c>
      <c r="KG91" s="4">
        <f>'90'!KG1</f>
        <v>0</v>
      </c>
      <c r="KH91" s="4">
        <f>'90'!KH1</f>
        <v>3</v>
      </c>
      <c r="KI91" s="4">
        <f>'90'!KI1</f>
        <v>0</v>
      </c>
      <c r="KJ91" s="4">
        <f>'90'!KJ1</f>
        <v>1</v>
      </c>
      <c r="KK91" s="4">
        <f>'90'!KK1</f>
        <v>1</v>
      </c>
      <c r="KL91" s="4">
        <f>'90'!KL1</f>
        <v>1</v>
      </c>
      <c r="KM91" s="4">
        <f>'90'!KM1</f>
        <v>1</v>
      </c>
      <c r="KN91" s="4">
        <f>'90'!KN1</f>
        <v>1</v>
      </c>
      <c r="KO91" s="4">
        <f>'90'!KO1</f>
        <v>1</v>
      </c>
      <c r="KP91" s="4">
        <f>'90'!KP1</f>
        <v>2</v>
      </c>
      <c r="KQ91" s="4">
        <f>'90'!KQ1</f>
        <v>4</v>
      </c>
      <c r="KR91" s="4">
        <f>'90'!KR1</f>
        <v>1</v>
      </c>
      <c r="KS91" s="4">
        <f>'90'!KS1</f>
        <v>3</v>
      </c>
      <c r="KT91" s="4">
        <f>'90'!KT1</f>
        <v>2</v>
      </c>
      <c r="KU91" s="4">
        <f>'90'!KU1</f>
        <v>2</v>
      </c>
      <c r="KV91" s="4">
        <f>'90'!KV1</f>
        <v>2</v>
      </c>
      <c r="KW91" s="4">
        <f>'90'!KW1</f>
        <v>3.5</v>
      </c>
      <c r="KX91" s="4">
        <f>'90'!KX1</f>
        <v>2</v>
      </c>
      <c r="KY91" s="4">
        <f>'90'!KY1</f>
        <v>1</v>
      </c>
      <c r="KZ91" s="4">
        <f>'90'!KZ1</f>
        <v>1.5</v>
      </c>
      <c r="LA91" s="4">
        <f>'90'!LA1</f>
        <v>2.5</v>
      </c>
      <c r="LB91" s="4">
        <f>'90'!LB1</f>
        <v>1</v>
      </c>
      <c r="LC91" s="4">
        <f>'90'!LC1</f>
        <v>2</v>
      </c>
      <c r="LD91" s="4">
        <f>'90'!LD1</f>
        <v>1.5</v>
      </c>
      <c r="LE91" s="4">
        <f>'90'!LE1</f>
        <v>1.75</v>
      </c>
      <c r="LF91" s="4">
        <f>'90'!LF1</f>
        <v>2.25</v>
      </c>
      <c r="LG91" s="4">
        <f>'90'!LG1</f>
        <v>2.25</v>
      </c>
      <c r="LH91" s="4">
        <f>'90'!LH1</f>
        <v>2</v>
      </c>
      <c r="LI91" s="4">
        <f>'90'!LI1</f>
        <v>1.706364021679337</v>
      </c>
      <c r="LJ91" s="4">
        <f>'90'!LJ1</f>
        <v>1.7106984747190508</v>
      </c>
      <c r="LK91" s="4">
        <f>'90'!LK1</f>
        <v>1.6565333283276706</v>
      </c>
      <c r="LL91" s="4">
        <f>'90'!LL1</f>
        <v>1.4586869573700127</v>
      </c>
      <c r="LM91" s="4">
        <f>'90'!LM1</f>
        <v>1.5154295246038365</v>
      </c>
      <c r="LN91" s="4">
        <f>'90'!LN1</f>
        <v>0.83356694208732429</v>
      </c>
      <c r="LO91" s="4">
        <f>'90'!LO1</f>
        <v>0.75230081959221506</v>
      </c>
      <c r="LP91" s="4">
        <f>'90'!LP1</f>
        <v>0.66489697357239619</v>
      </c>
      <c r="LQ91" s="4">
        <f>'90'!LQ1</f>
        <v>0.52200005383960935</v>
      </c>
      <c r="LR91" s="4">
        <f>'90'!LR1</f>
        <v>0.66922705008523631</v>
      </c>
      <c r="LS91" s="4">
        <f>'90'!LS1</f>
        <v>0.68424995432121327</v>
      </c>
      <c r="LT91" s="4">
        <f>'90'!LT1</f>
        <v>0.65842943646543328</v>
      </c>
      <c r="LU91" s="4">
        <f>'90'!LU1</f>
        <v>0.75518751152453401</v>
      </c>
      <c r="LV91" s="4">
        <f>'90'!LV1</f>
        <v>0.74283865944109295</v>
      </c>
      <c r="LW91" s="4">
        <f>'90'!LW1</f>
        <v>0.6519191744743319</v>
      </c>
      <c r="LX91" s="4">
        <f>'90'!LX1</f>
        <v>4.3928399668105932E-2</v>
      </c>
      <c r="LY91" s="4">
        <f>'90'!LY1</f>
        <v>0.60306983079260312</v>
      </c>
      <c r="LZ91" s="4">
        <f>'90'!LZ1</f>
        <v>0.57206638073168381</v>
      </c>
      <c r="MA91" s="4">
        <f>'90'!MA1</f>
        <v>0.39488579366864662</v>
      </c>
      <c r="MB91" s="4">
        <f>'90'!MB1</f>
        <v>0.72790569684248252</v>
      </c>
      <c r="MC91" s="4">
        <f>'90'!MC1</f>
        <v>0.63757398036414281</v>
      </c>
      <c r="MD91" s="4">
        <f>'90'!MD1</f>
        <v>0.84203156818628422</v>
      </c>
      <c r="ME91" s="4">
        <f>'90'!ME1</f>
        <v>0.79901449717732331</v>
      </c>
      <c r="MF91" s="4">
        <f>'90'!MF1</f>
        <v>0.6435534798235657</v>
      </c>
      <c r="MG91" s="4">
        <f>'90'!MG1</f>
        <v>0.83326790901961356</v>
      </c>
      <c r="MH91" s="4">
        <f>'90'!MH1</f>
        <v>1.706364021679337</v>
      </c>
      <c r="MI91" s="4">
        <f>'90'!MI1</f>
        <v>1.7106984747190508</v>
      </c>
      <c r="MJ91" s="4">
        <f>'90'!MJ1</f>
        <v>1.6565333283276706</v>
      </c>
      <c r="MK91" s="4">
        <f>'90'!MK1</f>
        <v>1.4586869573700127</v>
      </c>
      <c r="ML91" s="4">
        <f>'90'!ML1</f>
        <v>1.5154295246038365</v>
      </c>
      <c r="MM91" s="4">
        <f>'90'!MM1</f>
        <v>1.5365694216050512</v>
      </c>
      <c r="MN91" s="4">
        <f>'90'!MN1</f>
        <v>1.4521208617332035</v>
      </c>
      <c r="MO91" s="4">
        <f>'90'!MO1</f>
        <v>1.3848821653177241</v>
      </c>
      <c r="MP91" s="4">
        <f>'90'!MP1</f>
        <v>1.2937054136745818</v>
      </c>
      <c r="MQ91" s="4">
        <f>'90'!MQ1</f>
        <v>1.3493545183714002</v>
      </c>
      <c r="MR91" s="4">
        <f>'90'!MR1</f>
        <v>3.3156409896965022</v>
      </c>
      <c r="MS91" s="4">
        <f>'90'!MS1</f>
        <v>2.6504401432895506</v>
      </c>
      <c r="MT91" s="4">
        <f>'90'!MT1</f>
        <v>2.2514095466489783</v>
      </c>
      <c r="MU91" s="4">
        <f>'90'!MU1</f>
        <v>1.831679640085079</v>
      </c>
      <c r="MV91" s="4">
        <f>'90'!MV1</f>
        <v>2.0738705738705741</v>
      </c>
      <c r="MW91" s="4">
        <f>'90'!MW1</f>
        <v>0.98338956657150267</v>
      </c>
      <c r="MX91" s="4">
        <f>'90'!MX1</f>
        <v>0.82102271840112417</v>
      </c>
      <c r="MY91" s="4">
        <f>'90'!MY1</f>
        <v>0.75060663172153841</v>
      </c>
      <c r="MZ91" s="4">
        <f>'90'!MZ1</f>
        <v>0.69088982475207172</v>
      </c>
      <c r="NA91" s="4">
        <f>'90'!NA1</f>
        <v>0.82765151515151514</v>
      </c>
      <c r="NB91" s="4">
        <f>'90'!NB1</f>
        <v>0.29057605521635255</v>
      </c>
      <c r="NC91" s="4">
        <f>'90'!NC1</f>
        <v>0.30126792599849889</v>
      </c>
      <c r="ND91" s="4">
        <f>'90'!ND1</f>
        <v>0.28685044199485699</v>
      </c>
      <c r="NE91" s="4">
        <f>'90'!NE1</f>
        <v>0.25438757084189939</v>
      </c>
      <c r="NF91" s="4">
        <f>'90'!NF1</f>
        <v>0.28275984153435763</v>
      </c>
      <c r="NG91" s="4">
        <f>'90'!NG1</f>
        <v>1.7718860428437382</v>
      </c>
      <c r="NH91" s="4">
        <f>'90'!NH1</f>
        <v>1.4645015223670856</v>
      </c>
      <c r="NI91" s="4">
        <f>'90'!NI1</f>
        <v>1.4938453383591495</v>
      </c>
      <c r="NJ91" s="4">
        <f>'90'!NJ1</f>
        <v>0.60633066159489202</v>
      </c>
      <c r="NK91" s="4">
        <f>'90'!NK1</f>
        <v>1.1073113207547169</v>
      </c>
      <c r="NL91" s="4">
        <f>'90'!NL1</f>
        <v>0.83356694208732418</v>
      </c>
      <c r="NM91" s="4">
        <f>'90'!NM1</f>
        <v>0.75230081959221506</v>
      </c>
      <c r="NN91" s="4">
        <f>'90'!NN1</f>
        <v>0.66489697357239619</v>
      </c>
      <c r="NO91" s="4">
        <f>'90'!NO1</f>
        <v>0.52200005383960935</v>
      </c>
      <c r="NP91" s="4">
        <f>'90'!NP1</f>
        <v>0.66922705008523642</v>
      </c>
      <c r="NQ91" s="4">
        <f>'90'!NQ1</f>
        <v>1.0812433867715465</v>
      </c>
      <c r="NR91" s="4">
        <f>'90'!NR1</f>
        <v>0.94512296041845578</v>
      </c>
      <c r="NS91" s="4">
        <f>'90'!NS1</f>
        <v>0.87369691972436547</v>
      </c>
      <c r="NT91" s="4">
        <f>'90'!NT1</f>
        <v>0.76903138160576012</v>
      </c>
      <c r="NU91" s="4">
        <f>'90'!NU1</f>
        <v>0.91835334476843911</v>
      </c>
      <c r="NV91" s="4">
        <f>'90'!NV1</f>
        <v>1.1534291978805042</v>
      </c>
      <c r="NW91" s="4">
        <f>'90'!NW1</f>
        <v>1.1054867408106135</v>
      </c>
      <c r="NX91" s="4">
        <f>'90'!NX1</f>
        <v>1.0507572648700818</v>
      </c>
      <c r="NY91" s="4">
        <f>'90'!NY1</f>
        <v>0.88934187240937224</v>
      </c>
      <c r="NZ91" s="4">
        <f>'90'!NZ1</f>
        <v>1.0427798454298174</v>
      </c>
      <c r="OA91" s="4">
        <f>'90'!OA1</f>
        <v>0.68875286761272514</v>
      </c>
      <c r="OB91" s="4">
        <f>'90'!OB1</f>
        <v>0.65826017831061345</v>
      </c>
      <c r="OC91" s="4">
        <f>'90'!OC1</f>
        <v>0.76041131307107745</v>
      </c>
      <c r="OD91" s="4">
        <f>'90'!OD1</f>
        <v>0.74407547525975104</v>
      </c>
      <c r="OE91" s="4">
        <f>'90'!OE1</f>
        <v>0.64884504123310738</v>
      </c>
      <c r="OF91" s="4">
        <f>'90'!OF1</f>
        <v>0.44824064433956778</v>
      </c>
      <c r="OG91" s="4">
        <f>'90'!OG1</f>
        <v>0.4533094976164283</v>
      </c>
      <c r="OH91" s="4">
        <f>'90'!OH1</f>
        <v>0.54908015433690094</v>
      </c>
      <c r="OI91" s="4">
        <f>'90'!OI1</f>
        <v>0.57515062346868673</v>
      </c>
      <c r="OJ91" s="4">
        <f>'90'!OJ1</f>
        <v>0.48085587026916332</v>
      </c>
      <c r="OK91" s="4">
        <f>'90'!OK1</f>
        <v>1.059120023344996</v>
      </c>
      <c r="OL91" s="4">
        <f>'90'!OL1</f>
        <v>1.2227464326883908</v>
      </c>
      <c r="OM91" s="4">
        <f>'90'!OM1</f>
        <v>1.0981931875638473</v>
      </c>
      <c r="ON91" s="4">
        <f>'90'!ON1</f>
        <v>0.95295578869480191</v>
      </c>
      <c r="OO91" s="4">
        <f>'90'!OO1</f>
        <v>1.1324004019190972</v>
      </c>
      <c r="OP91" s="4">
        <f>'90'!OP1</f>
        <v>0.11566420643667412</v>
      </c>
      <c r="OQ91" s="4">
        <f>'90'!OQ1</f>
        <v>1.3600234389029082</v>
      </c>
      <c r="OR91" s="4">
        <f>'90'!OR1</f>
        <v>1.1858832814981162</v>
      </c>
      <c r="OS91" s="4">
        <f>'90'!OS1</f>
        <v>0.90059011447333392</v>
      </c>
      <c r="OT91" s="4">
        <f>'90'!OT1</f>
        <v>1.670975930801053</v>
      </c>
      <c r="OU91" s="4">
        <f>'90'!OU1</f>
        <v>3.797925133576793</v>
      </c>
      <c r="OV91" s="4">
        <f>'90'!OV1</f>
        <v>4.4342605689140342</v>
      </c>
      <c r="OW91" s="4">
        <f>'90'!OW1</f>
        <v>4.8239686793543237</v>
      </c>
      <c r="OX91" s="4">
        <f>'90'!OX1</f>
        <v>4.384744928047275</v>
      </c>
      <c r="OY91" s="4">
        <f>'90'!OY1</f>
        <v>4.356171046063662</v>
      </c>
      <c r="OZ91" s="4">
        <f>'90'!OZ1</f>
        <v>8.4373794587571313E-2</v>
      </c>
      <c r="PA91" s="4">
        <f>'90'!PA1</f>
        <v>1.094662852969815</v>
      </c>
      <c r="PB91" s="4">
        <f>'90'!PB1</f>
        <v>0.99030566006645981</v>
      </c>
      <c r="PC91" s="4">
        <f>'90'!PC1</f>
        <v>0.63858236131539003</v>
      </c>
      <c r="PD91" s="4">
        <f>'90'!PD1</f>
        <v>1.2277535512283579</v>
      </c>
      <c r="PE91" s="4">
        <f>'90'!PE1</f>
        <v>0.12330844021943918</v>
      </c>
      <c r="PF91" s="4">
        <f>'90'!PF1</f>
        <v>1.6625363210462771</v>
      </c>
      <c r="PG91" s="4">
        <f>'90'!PG1</f>
        <v>1.3113374426270388</v>
      </c>
      <c r="PH91" s="4">
        <f>'90'!PH1</f>
        <v>0.8596514912078691</v>
      </c>
      <c r="PI91" s="4">
        <f>'90'!PI1</f>
        <v>1.8832910570828725</v>
      </c>
      <c r="PJ91" s="4">
        <f>'90'!PJ1</f>
        <v>3.0015502958579883</v>
      </c>
      <c r="PK91" s="4">
        <f>'90'!PK1</f>
        <v>1.3782828166416965</v>
      </c>
      <c r="PL91" s="4">
        <f>'90'!PL1</f>
        <v>2.1067912145038665</v>
      </c>
      <c r="PM91" s="4">
        <f>'90'!PM1</f>
        <v>1.6655643642850064</v>
      </c>
      <c r="PN91" s="4">
        <f>'90'!PN1</f>
        <v>1.1977251076040172</v>
      </c>
      <c r="PO91" s="12">
        <f>'90'!PO1</f>
        <v>1.4042114473806337</v>
      </c>
      <c r="PP91" s="4">
        <f>'90'!PP1</f>
        <v>1.2782166464084252</v>
      </c>
      <c r="PQ91" s="4">
        <f>'90'!PQ1</f>
        <v>1.1819522691904711</v>
      </c>
      <c r="PR91" s="4">
        <f>'90'!PR1</f>
        <v>1.0346319907050796</v>
      </c>
      <c r="PS91" s="4">
        <f>'90'!PS1</f>
        <v>1.1210364770956969</v>
      </c>
      <c r="PT91" s="4">
        <f>'90'!PT1</f>
        <v>1.1777426076463051</v>
      </c>
      <c r="PU91" s="4">
        <f>'90'!PU1</f>
        <v>1.021040426888792</v>
      </c>
      <c r="PV91" s="4">
        <f>'90'!PV1</f>
        <v>0.97415959904335814</v>
      </c>
      <c r="PW91" s="4">
        <f>'90'!PW1</f>
        <v>0.60219114839451415</v>
      </c>
      <c r="PX91" s="4">
        <f>'90'!PX1</f>
        <v>0.86061622121388581</v>
      </c>
      <c r="PY91" s="4">
        <f>'90'!PY1</f>
        <v>0.7320378450990962</v>
      </c>
      <c r="PZ91" s="4">
        <f>'90'!PZ1</f>
        <v>0.77810536953847753</v>
      </c>
      <c r="QA91" s="4">
        <f>'90'!QA1</f>
        <v>0.80256155165727527</v>
      </c>
      <c r="QB91" s="4">
        <f>'90'!QB1</f>
        <v>0.75739396247441315</v>
      </c>
      <c r="QC91" s="4">
        <f>'90'!QC1</f>
        <v>0.754033771140456</v>
      </c>
      <c r="QD91" s="4">
        <f>'90'!QD1</f>
        <v>1.7951841711173366</v>
      </c>
      <c r="QE91" s="4">
        <f>'90'!QE1</f>
        <v>2.6001118335129689</v>
      </c>
      <c r="QF91" s="4">
        <f>'90'!QF1</f>
        <v>2.7068305494116705</v>
      </c>
      <c r="QG91" s="4">
        <f>'90'!QG1</f>
        <v>2.313775390100778</v>
      </c>
      <c r="QH91" s="4">
        <f>'90'!QH1</f>
        <v>2.6694968553842346</v>
      </c>
      <c r="QI91" s="4">
        <f>'90'!QI1</f>
        <v>1.4356126688360222</v>
      </c>
      <c r="QJ91" s="4">
        <f>'90'!QJ1</f>
        <v>1.7016049614562785</v>
      </c>
      <c r="QK91" s="4">
        <f>'90'!QK1</f>
        <v>1.7164381027725</v>
      </c>
      <c r="QL91" s="4">
        <f>'90'!QL1</f>
        <v>1.4003582906638765</v>
      </c>
      <c r="QM91" s="4">
        <f>'90'!QM1</f>
        <v>1.6488379905923807</v>
      </c>
    </row>
    <row r="92" spans="1:455" x14ac:dyDescent="0.25">
      <c r="A92" s="13" t="s">
        <v>559</v>
      </c>
      <c r="B92" s="13"/>
      <c r="C92" s="13"/>
      <c r="D92" s="13"/>
      <c r="E92" s="13"/>
      <c r="F92" s="13"/>
      <c r="N92">
        <f>IFERROR('91'!N1,0)</f>
        <v>34386</v>
      </c>
      <c r="O92" s="4">
        <f>'91'!O1</f>
        <v>91665</v>
      </c>
      <c r="P92" s="4">
        <f>'91'!P1</f>
        <v>76599</v>
      </c>
      <c r="Q92" s="4">
        <f>'91'!Q1</f>
        <v>92924</v>
      </c>
      <c r="R92" s="4">
        <f>'91'!R1</f>
        <v>63964</v>
      </c>
      <c r="S92" s="4">
        <f>'91'!S1</f>
        <v>47449</v>
      </c>
      <c r="T92" s="4">
        <f>'91'!T1</f>
        <v>112355</v>
      </c>
      <c r="U92" s="4">
        <f>'91'!U1</f>
        <v>94939</v>
      </c>
      <c r="V92" s="4">
        <f>'91'!V1</f>
        <v>114765</v>
      </c>
      <c r="W92" s="4">
        <f>'91'!W1</f>
        <v>78897</v>
      </c>
      <c r="X92" s="7">
        <f>'91'!X1</f>
        <v>3.4469742487753502E-2</v>
      </c>
      <c r="Y92" s="7">
        <f>'91'!Y1</f>
        <v>0.16298512861405917</v>
      </c>
      <c r="Z92" s="7">
        <f>'91'!Z1</f>
        <v>0.17769331159501672</v>
      </c>
      <c r="AA92" s="7">
        <f>'91'!AA1</f>
        <v>0.14466892004211226</v>
      </c>
      <c r="AB92" s="7">
        <f>'91'!AB1</f>
        <v>-0.14022817738408924</v>
      </c>
      <c r="AC92" s="7">
        <f>'91'!AC1</f>
        <v>0.23211356140017614</v>
      </c>
      <c r="AD92" s="7">
        <f>'91'!AD1</f>
        <v>0.1887625225817047</v>
      </c>
      <c r="AE92" s="7">
        <f>'91'!AE1</f>
        <v>7.0005491488193294E-2</v>
      </c>
      <c r="AF92" s="7">
        <f>'91'!AF1</f>
        <v>5.4067865099992611E-2</v>
      </c>
      <c r="AG92" s="7">
        <f>'91'!AG1</f>
        <v>0.16839906527633872</v>
      </c>
      <c r="AH92" s="7">
        <f>'91'!AH1</f>
        <v>0.16376401972061044</v>
      </c>
      <c r="AI92" s="7">
        <f>'91'!AI1</f>
        <v>0.15472769466251912</v>
      </c>
      <c r="AJ92" s="4">
        <f>'91'!AJ1</f>
        <v>87533</v>
      </c>
      <c r="AK92" s="4">
        <f>'91'!AK1</f>
        <v>72307</v>
      </c>
      <c r="AL92" s="4">
        <f>'91'!AL1</f>
        <v>237550</v>
      </c>
      <c r="AM92" s="4">
        <f>'91'!AM1</f>
        <v>229463</v>
      </c>
      <c r="AN92" s="4">
        <f>'91'!AN1</f>
        <v>110373</v>
      </c>
      <c r="AO92" s="4">
        <f>'91'!AO1</f>
        <v>6.4605342189873864</v>
      </c>
      <c r="AP92" s="4">
        <f>'91'!AP1</f>
        <v>4.1132919839836699</v>
      </c>
      <c r="AQ92" s="4">
        <f>'91'!AQ1</f>
        <v>5.864673913043478</v>
      </c>
      <c r="AR92" s="4">
        <f>'91'!AR1</f>
        <v>3.3225325981865219</v>
      </c>
      <c r="AS92" s="4">
        <f>'91'!AS1</f>
        <v>0.25566371168665625</v>
      </c>
      <c r="AT92" s="4">
        <f>'91'!AT1</f>
        <v>8.6732148535490943</v>
      </c>
      <c r="AU92" s="4">
        <f>'91'!AU1</f>
        <v>7.4387375363115336</v>
      </c>
      <c r="AV92" s="4">
        <f>'91'!AV1</f>
        <v>7.0324782608695653</v>
      </c>
      <c r="AW92" s="4">
        <f>'91'!AW1</f>
        <v>4.1195484595887013</v>
      </c>
      <c r="AX92" s="4">
        <f>'91'!AX1</f>
        <v>1.8654035575641694</v>
      </c>
      <c r="AY92" s="4">
        <f>'91'!AY1</f>
        <v>10.539907430307741</v>
      </c>
      <c r="AZ92" s="4">
        <f>'91'!AZ1</f>
        <v>9.4473894951715476</v>
      </c>
      <c r="BA92" s="4">
        <f>'91'!BA1</f>
        <v>8.2342391304347817</v>
      </c>
      <c r="BB92" s="4">
        <f>'91'!BB1</f>
        <v>7.0712848519689562</v>
      </c>
      <c r="BC92" s="4">
        <f>'91'!BC1</f>
        <v>5.5949649458253665</v>
      </c>
      <c r="BD92" s="4">
        <f>'91'!BD1</f>
        <v>540016</v>
      </c>
      <c r="BE92" s="4">
        <f>'91'!BE1</f>
        <v>537972</v>
      </c>
      <c r="BF92" s="4">
        <f>'91'!BF1</f>
        <v>332775</v>
      </c>
      <c r="BG92" s="4">
        <f>'91'!BG1</f>
        <v>232342</v>
      </c>
      <c r="BH92" s="4">
        <f>'91'!BH1</f>
        <v>158609</v>
      </c>
      <c r="BI92" s="4">
        <f>'91'!BI1</f>
        <v>0.8649651121448253</v>
      </c>
      <c r="BJ92" s="4">
        <f>'91'!BJ1</f>
        <v>1.019854193155034</v>
      </c>
      <c r="BK92" s="4">
        <f>'91'!BK1</f>
        <v>1.4879993989933138</v>
      </c>
      <c r="BL92" s="4">
        <f>'91'!BL1</f>
        <v>2.1109872515515922</v>
      </c>
      <c r="BM92" s="4">
        <f>'91'!BM1</f>
        <v>2.1816857807564514</v>
      </c>
      <c r="BN92" s="4">
        <f>'91'!BN1</f>
        <v>421.98233764009467</v>
      </c>
      <c r="BO92" s="4">
        <f>'91'!BO1</f>
        <v>357.89429748857663</v>
      </c>
      <c r="BP92" s="4">
        <f>'91'!BP1</f>
        <v>245.29579800027869</v>
      </c>
      <c r="BQ92" s="4">
        <f>'91'!BQ1</f>
        <v>172.90488122641298</v>
      </c>
      <c r="BR92" s="4">
        <f>'91'!BR1</f>
        <v>167.30181918014074</v>
      </c>
      <c r="BS92" s="4">
        <f>'91'!BS1</f>
        <v>4.6992935890024561E-2</v>
      </c>
      <c r="BT92" s="4">
        <f>'91'!BT1</f>
        <v>0.12959022824788469</v>
      </c>
      <c r="BU92" s="4">
        <f>'91'!BU1</f>
        <v>0.12594066243022614</v>
      </c>
      <c r="BV92" s="4">
        <f>'91'!BV1</f>
        <v>0.17992975064188704</v>
      </c>
      <c r="BW92" s="4">
        <f>'91'!BW1</f>
        <v>0.14177203967418409</v>
      </c>
      <c r="BX92" s="4">
        <f>'91'!BX1</f>
        <v>6.4845222330185984E-2</v>
      </c>
      <c r="BY92" s="4">
        <f>'91'!BY1</f>
        <v>0.15884045267867872</v>
      </c>
      <c r="BZ92" s="4">
        <f>'91'!BZ1</f>
        <v>0.15609447317149364</v>
      </c>
      <c r="CA92" s="4">
        <f>'91'!CA1</f>
        <v>0.22222071620266204</v>
      </c>
      <c r="CB92" s="4">
        <f>'91'!CB1</f>
        <v>0.17487006150606749</v>
      </c>
      <c r="CC92" s="4">
        <f>'91'!CC1</f>
        <v>5.1292990286164346E-2</v>
      </c>
      <c r="CD92" s="4">
        <f>'91'!CD1</f>
        <v>0.14412803833980348</v>
      </c>
      <c r="CE92" s="4">
        <f>'91'!CE1</f>
        <v>0.14072110403209806</v>
      </c>
      <c r="CF92" s="4">
        <f>'91'!CF1</f>
        <v>0.19866847396169618</v>
      </c>
      <c r="CG92" s="4">
        <f>'91'!CG1</f>
        <v>0.1579124080383153</v>
      </c>
      <c r="CH92" s="4">
        <f>'91'!CH1</f>
        <v>7.3616716085592865E-2</v>
      </c>
      <c r="CI92" s="4">
        <f>'91'!CI1</f>
        <v>0.16707281287079448</v>
      </c>
      <c r="CJ92" s="4">
        <f>'91'!CJ1</f>
        <v>0.15469264029048668</v>
      </c>
      <c r="CK92" s="4">
        <f>'91'!CK1</f>
        <v>0.18945870398045961</v>
      </c>
      <c r="CL92" s="4">
        <f>'91'!CL1</f>
        <v>0.18484835349025389</v>
      </c>
      <c r="CM92" s="4">
        <f>'91'!CM1</f>
        <v>0.92638328391440716</v>
      </c>
      <c r="CN92" s="4">
        <f>'91'!CN1</f>
        <v>0.83292718712920555</v>
      </c>
      <c r="CO92" s="4">
        <f>'91'!CO1</f>
        <v>0.84530735970951332</v>
      </c>
      <c r="CP92" s="4">
        <f>'91'!CP1</f>
        <v>0.81054129601954039</v>
      </c>
      <c r="CQ92" s="4">
        <f>'91'!CQ1</f>
        <v>0.81515164650974614</v>
      </c>
      <c r="CR92" s="4">
        <f>'91'!CR1</f>
        <v>7.167841642937843E-2</v>
      </c>
      <c r="CS92" s="4">
        <f>'91'!CS1</f>
        <v>0.12336947451723525</v>
      </c>
      <c r="CT92" s="4">
        <f>'91'!CT1</f>
        <v>0.18204525523505771</v>
      </c>
      <c r="CU92" s="4">
        <f>'91'!CU1</f>
        <v>0.2417994181659216</v>
      </c>
      <c r="CV92" s="4">
        <f>'91'!CV1</f>
        <v>0.22074515812868403</v>
      </c>
      <c r="CW92" s="4">
        <f>'91'!CW1</f>
        <v>0.63834599515939683</v>
      </c>
      <c r="CX92" s="4">
        <f>'91'!CX1</f>
        <v>0.77565120273699539</v>
      </c>
      <c r="CY92" s="4">
        <f>'91'!CY1</f>
        <v>0.81413480430439888</v>
      </c>
      <c r="CZ92" s="4">
        <f>'91'!CZ1</f>
        <v>0.94970432533120597</v>
      </c>
      <c r="DA92" s="4">
        <f>'91'!DA1</f>
        <v>0.76696403834432314</v>
      </c>
      <c r="DB92" s="4">
        <f>'91'!DB1</f>
        <v>571.79022468662697</v>
      </c>
      <c r="DC92" s="4">
        <f>'91'!DC1</f>
        <v>470.57233807160446</v>
      </c>
      <c r="DD92" s="4">
        <f>'91'!DD1</f>
        <v>448.32870191793108</v>
      </c>
      <c r="DE92" s="4">
        <f>'91'!DE1</f>
        <v>384.33014388210518</v>
      </c>
      <c r="DF92" s="4">
        <f>'91'!DF1</f>
        <v>475.90236536766514</v>
      </c>
      <c r="DG92" s="4">
        <f>'91'!DG1</f>
        <v>4.42048530274639</v>
      </c>
      <c r="DH92" s="4">
        <f>'91'!DH1</f>
        <v>4.2889986788721162</v>
      </c>
      <c r="DI92" s="4">
        <f>'91'!DI1</f>
        <v>8.9573090211826845</v>
      </c>
      <c r="DJ92" s="4">
        <f>'91'!DJ1</f>
        <v>4.3419883144475921</v>
      </c>
      <c r="DK92" s="4">
        <f>'91'!DK1</f>
        <v>2.6879218872585193</v>
      </c>
      <c r="DL92" s="4">
        <f>'91'!DL1</f>
        <v>82.570119568824325</v>
      </c>
      <c r="DM92" s="4">
        <f>'91'!DM1</f>
        <v>85.101448456492548</v>
      </c>
      <c r="DN92" s="4">
        <f>'91'!DN1</f>
        <v>40.74884534371094</v>
      </c>
      <c r="DO92" s="4">
        <f>'91'!DO1</f>
        <v>84.062870179888307</v>
      </c>
      <c r="DP92" s="4">
        <f>'91'!DP1</f>
        <v>135.79263658300462</v>
      </c>
      <c r="DQ92" s="4">
        <f>'91'!DQ1</f>
        <v>3.7292716225818556</v>
      </c>
      <c r="DR92" s="4">
        <f>'91'!DR1</f>
        <v>2.5906620518365671</v>
      </c>
      <c r="DS92" s="4">
        <f>'91'!DS1</f>
        <v>9.2177628027327394</v>
      </c>
      <c r="DT92" s="4">
        <f>'91'!DT1</f>
        <v>16.080489164289695</v>
      </c>
      <c r="DU92" s="4">
        <f>'91'!DU1</f>
        <v>6.2275713128768109</v>
      </c>
      <c r="DV92" s="4">
        <f>'91'!DV1</f>
        <v>97.87434033761869</v>
      </c>
      <c r="DW92" s="4">
        <f>'91'!DW1</f>
        <v>140.89062668025144</v>
      </c>
      <c r="DX92" s="4">
        <f>'91'!DX1</f>
        <v>39.597460664944691</v>
      </c>
      <c r="DY92" s="4">
        <f>'91'!DY1</f>
        <v>22.698314477308546</v>
      </c>
      <c r="DZ92" s="4">
        <f>'91'!DZ1</f>
        <v>58.610328434984901</v>
      </c>
      <c r="EA92" s="4">
        <f>'91'!EA1</f>
        <v>8.205157482389728</v>
      </c>
      <c r="EB92" s="4">
        <f>'91'!EB1</f>
        <v>8.6151055978644902</v>
      </c>
      <c r="EC92" s="4">
        <f>'91'!EC1</f>
        <v>9.7701156229035941</v>
      </c>
      <c r="ED92" s="4">
        <f>'91'!ED1</f>
        <v>11.419315033410165</v>
      </c>
      <c r="EE92" s="4">
        <f>'91'!EE1</f>
        <v>8.633176987176288</v>
      </c>
      <c r="EF92" s="4">
        <f>'91'!EF1</f>
        <v>44.484216272920925</v>
      </c>
      <c r="EG92" s="4">
        <f>'91'!EG1</f>
        <v>42.367443538994586</v>
      </c>
      <c r="EH92" s="4">
        <f>'91'!EH1</f>
        <v>37.358820927804452</v>
      </c>
      <c r="EI92" s="4">
        <f>'91'!EI1</f>
        <v>31.963388253332003</v>
      </c>
      <c r="EJ92" s="4">
        <f>'91'!EJ1</f>
        <v>42.278757929111222</v>
      </c>
      <c r="EK92" s="4">
        <f>'91'!EK1</f>
        <v>8.3833178220839188E-2</v>
      </c>
      <c r="EL92" s="4">
        <f>'91'!EL1</f>
        <v>0.10086732782447037</v>
      </c>
      <c r="EM92" s="4">
        <f>'91'!EM1</f>
        <v>9.5208108974622466E-2</v>
      </c>
      <c r="EN92" s="4">
        <f>'91'!EN1</f>
        <v>9.4321574762898736E-2</v>
      </c>
      <c r="EO92" s="4">
        <f>'91'!EO1</f>
        <v>0.10090319720729207</v>
      </c>
      <c r="EP92" s="4">
        <f>'91'!EP1</f>
        <v>0.91616682177916076</v>
      </c>
      <c r="EQ92" s="4">
        <f>'91'!EQ1</f>
        <v>0.89913267217552961</v>
      </c>
      <c r="ER92" s="4">
        <f>'91'!ER1</f>
        <v>0.89496641812516953</v>
      </c>
      <c r="ES92" s="4">
        <f>'91'!ES1</f>
        <v>0.90567842523710129</v>
      </c>
      <c r="ET92" s="4">
        <f>'91'!ET1</f>
        <v>0.89778910622264085</v>
      </c>
      <c r="EU92" s="4">
        <f>'91'!EU1</f>
        <v>1.0915042721783337</v>
      </c>
      <c r="EV92" s="4">
        <f>'91'!EV1</f>
        <v>1.1121829191018198</v>
      </c>
      <c r="EW92" s="4">
        <f>'91'!EW1</f>
        <v>1.1173603609561811</v>
      </c>
      <c r="EX92" s="4">
        <f>'91'!EX1</f>
        <v>1.1041446634198069</v>
      </c>
      <c r="EY92" s="4">
        <f>'91'!EY1</f>
        <v>1.1138473312595665</v>
      </c>
      <c r="EZ92" s="4">
        <f>'91'!EZ1</f>
        <v>9.1504272178333609E-2</v>
      </c>
      <c r="FA92" s="4">
        <f>'91'!FA1</f>
        <v>0.11218291910181966</v>
      </c>
      <c r="FB92" s="4">
        <f>'91'!FB1</f>
        <v>0.10638176700983959</v>
      </c>
      <c r="FC92" s="4">
        <f>'91'!FC1</f>
        <v>0.10414466341980698</v>
      </c>
      <c r="FD92" s="4">
        <f>'91'!FD1</f>
        <v>0.11239075692490001</v>
      </c>
      <c r="FE92" s="4">
        <f>'91'!FE1</f>
        <v>0.16502111618525875</v>
      </c>
      <c r="FF92" s="4">
        <f>'91'!FF1</f>
        <v>-1.8559370621670571E-2</v>
      </c>
      <c r="FG92" s="4">
        <f>'91'!FG1</f>
        <v>0.26091756809986971</v>
      </c>
      <c r="FH92" s="4">
        <f>'91'!FH1</f>
        <v>0.30731359042686912</v>
      </c>
      <c r="FI92" s="4">
        <f>'91'!FI1</f>
        <v>0.19786727005753074</v>
      </c>
      <c r="FJ92" s="4">
        <f>'91'!FJ1</f>
        <v>1.221736791483951</v>
      </c>
      <c r="FK92" s="4">
        <f>'91'!FK1</f>
        <v>-0.13701855693221954</v>
      </c>
      <c r="FL92" s="4">
        <f>'91'!FL1</f>
        <v>2.3792805705700522</v>
      </c>
      <c r="FM92" s="4">
        <f>'91'!FM1</f>
        <v>3.1368861882082442</v>
      </c>
      <c r="FN92" s="4">
        <f>'91'!FN1</f>
        <v>1.4444810543657332</v>
      </c>
      <c r="FO92" s="4">
        <f>'91'!FO1</f>
        <v>0.11179413589823146</v>
      </c>
      <c r="FP92" s="4">
        <f>'91'!FP1</f>
        <v>-1.5371141687775257E-2</v>
      </c>
      <c r="FQ92" s="4">
        <f>'91'!FQ1</f>
        <v>0.25311207130942148</v>
      </c>
      <c r="FR92" s="4">
        <f>'91'!FR1</f>
        <v>0.32668995625718894</v>
      </c>
      <c r="FS92" s="4">
        <f>'91'!FS1</f>
        <v>0.16234631906384239</v>
      </c>
      <c r="FT92">
        <f>IFERROR('91'!FT1,0)</f>
        <v>3.7472500000000002</v>
      </c>
      <c r="FU92">
        <f>IFERROR('91'!FU1,0)</f>
        <v>-0.48880000000000001</v>
      </c>
      <c r="FV92">
        <f>IFERROR('91'!FV1,0)</f>
        <v>6.8888499999999997</v>
      </c>
      <c r="FW92">
        <f>IFERROR('91'!FW1,0)</f>
        <v>7.6402000000000001</v>
      </c>
      <c r="FX92">
        <f>IFERROR('91'!FX1,0)</f>
        <v>3.2879999999999998</v>
      </c>
      <c r="FY92" s="4">
        <f>'91'!FY1</f>
        <v>0.73800201441247892</v>
      </c>
      <c r="FZ92" s="4">
        <f>'91'!FZ1</f>
        <v>0.76055107479377104</v>
      </c>
      <c r="GA92" s="4">
        <f>'91'!GA1</f>
        <v>0.54713382603191307</v>
      </c>
      <c r="GB92" s="4">
        <f>'91'!GB1</f>
        <v>0.44988633855233656</v>
      </c>
      <c r="GC92" s="4">
        <f>'91'!GC1</f>
        <v>0.35154651742671911</v>
      </c>
      <c r="GD92" s="4">
        <f>'91'!GD1</f>
        <v>4.6992935890024561E-2</v>
      </c>
      <c r="GE92" s="4">
        <f>'91'!GE1</f>
        <v>0.12959022824788469</v>
      </c>
      <c r="GF92" s="4">
        <f>'91'!GF1</f>
        <v>0.12594066243022614</v>
      </c>
      <c r="GG92" s="4">
        <f>'91'!GG1</f>
        <v>0.17992975064188704</v>
      </c>
      <c r="GH92" s="4">
        <f>'91'!GH1</f>
        <v>0.14177203967418409</v>
      </c>
      <c r="GI92" s="4">
        <f>'91'!GI1</f>
        <v>6.4845222330185984E-2</v>
      </c>
      <c r="GJ92" s="4">
        <f>'91'!GJ1</f>
        <v>0.15884045267867872</v>
      </c>
      <c r="GK92" s="4">
        <f>'91'!GK1</f>
        <v>0.15609447317149364</v>
      </c>
      <c r="GL92" s="4">
        <f>'91'!GL1</f>
        <v>0.22222071620266204</v>
      </c>
      <c r="GM92" s="4">
        <f>'91'!GM1</f>
        <v>0.17487006150606749</v>
      </c>
      <c r="GN92" s="4">
        <f>'91'!GN1</f>
        <v>6.8604821196976473E-2</v>
      </c>
      <c r="GO92" s="4">
        <f>'91'!GO1</f>
        <v>7.0969611717054626E-2</v>
      </c>
      <c r="GP92" s="4">
        <f>'91'!GP1</f>
        <v>8.2536603010448614E-2</v>
      </c>
      <c r="GQ92" s="4">
        <f>'91'!GQ1</f>
        <v>9.720280532717844E-2</v>
      </c>
      <c r="GR92" s="4">
        <f>'91'!GR1</f>
        <v>0.11126503019892503</v>
      </c>
      <c r="GS92" s="4">
        <f>'91'!GS1</f>
        <v>0.63834599515939683</v>
      </c>
      <c r="GT92" s="4">
        <f>'91'!GT1</f>
        <v>0.77565120273699539</v>
      </c>
      <c r="GU92" s="4">
        <f>'91'!GU1</f>
        <v>0.81413480430439888</v>
      </c>
      <c r="GV92" s="4">
        <f>'91'!GV1</f>
        <v>0.94970432533120597</v>
      </c>
      <c r="GW92" s="4">
        <f>'91'!GW1</f>
        <v>0.76696403834432314</v>
      </c>
      <c r="GX92" s="4">
        <f>'91'!GX1</f>
        <v>1.4363078948842942</v>
      </c>
      <c r="GY92" s="4">
        <f>'91'!GY1</f>
        <v>1.9525024676784315</v>
      </c>
      <c r="GZ92" s="4">
        <f>'91'!GZ1</f>
        <v>1.8311241304472925</v>
      </c>
      <c r="HA92" s="4">
        <f>'91'!HA1</f>
        <v>2.1540388636953329</v>
      </c>
      <c r="HB92" s="4">
        <f>'91'!HB1</f>
        <v>1.7276224746495261</v>
      </c>
      <c r="HC92" s="4">
        <f>'91'!HC1</f>
        <v>8.3833178220839188E-2</v>
      </c>
      <c r="HD92" s="4">
        <f>'91'!HD1</f>
        <v>0.10086732782447037</v>
      </c>
      <c r="HE92" s="4">
        <f>'91'!HE1</f>
        <v>9.5208108974622466E-2</v>
      </c>
      <c r="HF92" s="4">
        <f>'91'!HF1</f>
        <v>9.4321574762898736E-2</v>
      </c>
      <c r="HG92" s="4">
        <f>'91'!HG1</f>
        <v>0.10090319720729207</v>
      </c>
      <c r="HH92" s="4">
        <f>'91'!HH1</f>
        <v>6.4845222330185984E-2</v>
      </c>
      <c r="HI92" s="4">
        <f>'91'!HI1</f>
        <v>0.15884045267867872</v>
      </c>
      <c r="HJ92" s="4">
        <f>'91'!HJ1</f>
        <v>0.15609447317149364</v>
      </c>
      <c r="HK92" s="4">
        <f>'91'!HK1</f>
        <v>0.22222071620266204</v>
      </c>
      <c r="HL92" s="4">
        <f>'91'!HL1</f>
        <v>0.17487006150606749</v>
      </c>
      <c r="HM92" s="4">
        <f>'91'!HM1</f>
        <v>0.68508200462740887</v>
      </c>
      <c r="HN92" s="4">
        <f>'91'!HN1</f>
        <v>1.1473114251178704</v>
      </c>
      <c r="HO92" s="4">
        <f>'91'!HO1</f>
        <v>0.95592841347220969</v>
      </c>
      <c r="HP92" s="4">
        <f>'91'!HP1</f>
        <v>0.99240966141668252</v>
      </c>
      <c r="HQ92" s="4">
        <f>'91'!HQ1</f>
        <v>0.75641380838920591</v>
      </c>
      <c r="HR92" s="4">
        <f>'91'!HR1</f>
        <v>10.539907430307741</v>
      </c>
      <c r="HS92" s="4">
        <f>'91'!HS1</f>
        <v>9.4473894951715476</v>
      </c>
      <c r="HT92" s="4">
        <f>'91'!HT1</f>
        <v>8.2342391304347817</v>
      </c>
      <c r="HU92" s="4">
        <f>'91'!HU1</f>
        <v>7.0712848519689562</v>
      </c>
      <c r="HV92" s="4">
        <f>'91'!HV1</f>
        <v>5.5949649458253665</v>
      </c>
      <c r="HW92" s="4">
        <f>'91'!HW1</f>
        <v>0.78273509336658598</v>
      </c>
      <c r="HX92" s="4">
        <f>'91'!HX1</f>
        <v>1.4182302834358507</v>
      </c>
      <c r="HY92" s="4">
        <f>'91'!HY1</f>
        <v>1.2955166417973265</v>
      </c>
      <c r="HZ92" s="4">
        <f>'91'!HZ1</f>
        <v>1.598030188344763</v>
      </c>
      <c r="IA92" s="4">
        <f>'91'!IA1</f>
        <v>1.2457249529373113</v>
      </c>
      <c r="IB92" s="4">
        <f>'91'!IB1</f>
        <v>11.928451494058002</v>
      </c>
      <c r="IC92" s="4">
        <f>'91'!IC1</f>
        <v>9.9140130066715262</v>
      </c>
      <c r="ID92" s="4">
        <f>'91'!ID1</f>
        <v>10.503307026784327</v>
      </c>
      <c r="IE92" s="4">
        <f>'91'!IE1</f>
        <v>10.602028247659714</v>
      </c>
      <c r="IF92" s="4">
        <f>'91'!IF1</f>
        <v>9.9104887424492034</v>
      </c>
      <c r="IG92" s="4">
        <f>'91'!IG1</f>
        <v>0</v>
      </c>
      <c r="IH92" s="4">
        <f>'91'!IH1</f>
        <v>0</v>
      </c>
      <c r="II92" s="4">
        <f>'91'!II1</f>
        <v>1695.3392857142858</v>
      </c>
      <c r="IJ92" s="4">
        <f>'91'!IJ1</f>
        <v>2342.1428571428573</v>
      </c>
      <c r="IK92" s="4">
        <f>'91'!IK1</f>
        <v>19724.25</v>
      </c>
      <c r="IL92" s="4">
        <f>'91'!IL1</f>
        <v>6.4845222330185984E-2</v>
      </c>
      <c r="IM92" s="4">
        <f>'91'!IM1</f>
        <v>0.15884045267867872</v>
      </c>
      <c r="IN92" s="4">
        <f>'91'!IN1</f>
        <v>0.15609447317149364</v>
      </c>
      <c r="IO92" s="4">
        <f>'91'!IO1</f>
        <v>0.22222071620266204</v>
      </c>
      <c r="IP92" s="4">
        <f>'91'!IP1</f>
        <v>0.17487006150606749</v>
      </c>
      <c r="IQ92" s="4">
        <f>'91'!IQ1</f>
        <v>0.68508200462740887</v>
      </c>
      <c r="IR92" s="4">
        <f>'91'!IR1</f>
        <v>1.1473114251178704</v>
      </c>
      <c r="IS92" s="4">
        <f>'91'!IS1</f>
        <v>0.95592841347220969</v>
      </c>
      <c r="IT92" s="4">
        <f>'91'!IT1</f>
        <v>0.99240966141668252</v>
      </c>
      <c r="IU92" s="4">
        <f>'91'!IU1</f>
        <v>0.75641380838920591</v>
      </c>
      <c r="IV92" s="4">
        <f>'91'!IV1</f>
        <v>10.539907430307741</v>
      </c>
      <c r="IW92" s="4">
        <f>'91'!IW1</f>
        <v>9.4473894951715476</v>
      </c>
      <c r="IX92" s="4">
        <f>'91'!IX1</f>
        <v>8.2342391304347817</v>
      </c>
      <c r="IY92" s="4">
        <f>'91'!IY1</f>
        <v>7.0712848519689562</v>
      </c>
      <c r="IZ92" s="4">
        <f>'91'!IZ1</f>
        <v>5.5949649458253665</v>
      </c>
      <c r="JA92" s="4">
        <f>'91'!JA1</f>
        <v>2.8973508554613221</v>
      </c>
      <c r="JB92" s="4">
        <f>'91'!JB1</f>
        <v>3.0026767192079111</v>
      </c>
      <c r="JC92" s="4">
        <f>'91'!JC1</f>
        <v>70.732718165453946</v>
      </c>
      <c r="JD92" s="4">
        <f>'91'!JD1</f>
        <v>96.779904830999186</v>
      </c>
      <c r="JE92" s="4">
        <f>'91'!JE1</f>
        <v>791.60624792250837</v>
      </c>
      <c r="JF92" s="4">
        <f>'91'!JF1</f>
        <v>0.91616682177916076</v>
      </c>
      <c r="JG92" s="4">
        <f>'91'!JG1</f>
        <v>0.89913267217552961</v>
      </c>
      <c r="JH92" s="4">
        <f>'91'!JH1</f>
        <v>0.89496641812516953</v>
      </c>
      <c r="JI92" s="4">
        <f>'91'!JI1</f>
        <v>0.90567842523710129</v>
      </c>
      <c r="JJ92" s="4">
        <f>'91'!JJ1</f>
        <v>0.89778910622264085</v>
      </c>
      <c r="JK92" s="4">
        <f>'91'!JK1</f>
        <v>-4.061138167989859</v>
      </c>
      <c r="JL92" s="4">
        <f>'91'!JL1</f>
        <v>19.497442716857609</v>
      </c>
      <c r="JM92" s="4">
        <f>'91'!JM1</f>
        <v>-1.5377602938081103</v>
      </c>
      <c r="JN92" s="4">
        <f>'91'!JN1</f>
        <v>-0.51332425852726371</v>
      </c>
      <c r="JO92" s="4">
        <f>'91'!JO1</f>
        <v>0.55809002433090027</v>
      </c>
      <c r="JP92" s="4">
        <f>'91'!JP1</f>
        <v>6.4845222330185984E-2</v>
      </c>
      <c r="JQ92" s="4">
        <f>'91'!JQ1</f>
        <v>0.15884045267867872</v>
      </c>
      <c r="JR92" s="4">
        <f>'91'!JR1</f>
        <v>0.15609447317149364</v>
      </c>
      <c r="JS92" s="4">
        <f>'91'!JS1</f>
        <v>0.22222071620266204</v>
      </c>
      <c r="JT92" s="4">
        <f>'91'!JT1</f>
        <v>0.17487006150606749</v>
      </c>
      <c r="JU92" s="4">
        <f>'91'!JU1</f>
        <v>0.15476542026932424</v>
      </c>
      <c r="JV92" s="4">
        <f>'91'!JV1</f>
        <v>-1.2386976442444146E-2</v>
      </c>
      <c r="JW92" s="4">
        <f>'91'!JW1</f>
        <v>0.26003952203627195</v>
      </c>
      <c r="JX92" s="4">
        <f>'91'!JX1</f>
        <v>0.3038245498921332</v>
      </c>
      <c r="JY92" s="4">
        <f>'91'!JY1</f>
        <v>0.18965382984798276</v>
      </c>
      <c r="JZ92" s="4">
        <f>'91'!JZ1</f>
        <v>4</v>
      </c>
      <c r="KA92" s="4">
        <f>'91'!KA1</f>
        <v>4</v>
      </c>
      <c r="KB92" s="4">
        <f>'91'!KB1</f>
        <v>4</v>
      </c>
      <c r="KC92" s="4">
        <f>'91'!KC1</f>
        <v>4</v>
      </c>
      <c r="KD92" s="4">
        <f>'91'!KD1</f>
        <v>4</v>
      </c>
      <c r="KE92" s="4">
        <f>'91'!KE1</f>
        <v>0</v>
      </c>
      <c r="KF92" s="4">
        <f>'91'!KF1</f>
        <v>3</v>
      </c>
      <c r="KG92" s="4">
        <f>'91'!KG1</f>
        <v>0</v>
      </c>
      <c r="KH92" s="4">
        <f>'91'!KH1</f>
        <v>0</v>
      </c>
      <c r="KI92" s="4">
        <f>'91'!KI1</f>
        <v>0</v>
      </c>
      <c r="KJ92" s="4">
        <f>'91'!KJ1</f>
        <v>1</v>
      </c>
      <c r="KK92" s="4">
        <f>'91'!KK1</f>
        <v>4</v>
      </c>
      <c r="KL92" s="4">
        <f>'91'!KL1</f>
        <v>4</v>
      </c>
      <c r="KM92" s="4">
        <f>'91'!KM1</f>
        <v>4</v>
      </c>
      <c r="KN92" s="4">
        <f>'91'!KN1</f>
        <v>4</v>
      </c>
      <c r="KO92" s="4">
        <f>'91'!KO1</f>
        <v>4</v>
      </c>
      <c r="KP92" s="4">
        <f>'91'!KP1</f>
        <v>0</v>
      </c>
      <c r="KQ92" s="4">
        <f>'91'!KQ1</f>
        <v>4</v>
      </c>
      <c r="KR92" s="4">
        <f>'91'!KR1</f>
        <v>4</v>
      </c>
      <c r="KS92" s="4">
        <f>'91'!KS1</f>
        <v>4</v>
      </c>
      <c r="KT92" s="4">
        <f>'91'!KT1</f>
        <v>2</v>
      </c>
      <c r="KU92" s="4">
        <f>'91'!KU1</f>
        <v>3.5</v>
      </c>
      <c r="KV92" s="4">
        <f>'91'!KV1</f>
        <v>2</v>
      </c>
      <c r="KW92" s="4">
        <f>'91'!KW1</f>
        <v>2</v>
      </c>
      <c r="KX92" s="4">
        <f>'91'!KX1</f>
        <v>2</v>
      </c>
      <c r="KY92" s="4">
        <f>'91'!KY1</f>
        <v>2.5</v>
      </c>
      <c r="KZ92" s="4">
        <f>'91'!KZ1</f>
        <v>2</v>
      </c>
      <c r="LA92" s="4">
        <f>'91'!LA1</f>
        <v>4</v>
      </c>
      <c r="LB92" s="4">
        <f>'91'!LB1</f>
        <v>4</v>
      </c>
      <c r="LC92" s="4">
        <f>'91'!LC1</f>
        <v>4</v>
      </c>
      <c r="LD92" s="4">
        <f>'91'!LD1</f>
        <v>2.25</v>
      </c>
      <c r="LE92" s="4">
        <f>'91'!LE1</f>
        <v>2.75</v>
      </c>
      <c r="LF92" s="4">
        <f>'91'!LF1</f>
        <v>3</v>
      </c>
      <c r="LG92" s="4">
        <f>'91'!LG1</f>
        <v>3</v>
      </c>
      <c r="LH92" s="4">
        <f>'91'!LH1</f>
        <v>3</v>
      </c>
      <c r="LI92" s="4">
        <f>'91'!LI1</f>
        <v>4.9619481144295179</v>
      </c>
      <c r="LJ92" s="4">
        <f>'91'!LJ1</f>
        <v>6.0176841268639771</v>
      </c>
      <c r="LK92" s="4">
        <f>'91'!LK1</f>
        <v>2.372437238493724</v>
      </c>
      <c r="LL92" s="4">
        <f>'91'!LL1</f>
        <v>1.9026338804482681</v>
      </c>
      <c r="LM92" s="4">
        <f>'91'!LM1</f>
        <v>1.5697079613095237</v>
      </c>
      <c r="LN92" s="4">
        <f>'91'!LN1</f>
        <v>3.9968732044005044</v>
      </c>
      <c r="LO92" s="4">
        <f>'91'!LO1</f>
        <v>3.4279896480698313</v>
      </c>
      <c r="LP92" s="4">
        <f>'91'!LP1</f>
        <v>3.2407733921057904</v>
      </c>
      <c r="LQ92" s="4">
        <f>'91'!LQ1</f>
        <v>1.89840942838189</v>
      </c>
      <c r="LR92" s="4">
        <f>'91'!LR1</f>
        <v>0.85963297583602283</v>
      </c>
      <c r="LS92" s="4">
        <f>'91'!LS1</f>
        <v>0.31033021878378136</v>
      </c>
      <c r="LT92" s="4">
        <f>'91'!LT1</f>
        <v>0.37233740254048592</v>
      </c>
      <c r="LU92" s="4">
        <f>'91'!LU1</f>
        <v>0.43409649548268292</v>
      </c>
      <c r="LV92" s="4">
        <f>'91'!LV1</f>
        <v>0.48139108445026196</v>
      </c>
      <c r="LW92" s="4">
        <f>'91'!LW1</f>
        <v>0.36830941430708702</v>
      </c>
      <c r="LX92" s="4">
        <f>'91'!LX1</f>
        <v>0.41034392228931477</v>
      </c>
      <c r="LY92" s="4">
        <f>'91'!LY1</f>
        <v>1.1530243067184278</v>
      </c>
      <c r="LZ92" s="4">
        <f>'91'!LZ1</f>
        <v>1.1257688322567845</v>
      </c>
      <c r="MA92" s="4">
        <f>'91'!MA1</f>
        <v>1.5893477916935694</v>
      </c>
      <c r="MB92" s="4">
        <f>'91'!MB1</f>
        <v>1.2632992643065224</v>
      </c>
      <c r="MC92" s="4">
        <f>'91'!MC1</f>
        <v>2.3561199063909508</v>
      </c>
      <c r="MD92" s="4">
        <f>'91'!MD1</f>
        <v>2.6570654818449921</v>
      </c>
      <c r="ME92" s="4">
        <f>'91'!ME1</f>
        <v>1.980909058514768</v>
      </c>
      <c r="MF92" s="4">
        <f>'91'!MF1</f>
        <v>1.6522529597785169</v>
      </c>
      <c r="MG92" s="4">
        <f>'91'!MG1</f>
        <v>1.10522946348357</v>
      </c>
      <c r="MH92" s="4">
        <f>'91'!MH1</f>
        <v>4.9619481144295179</v>
      </c>
      <c r="MI92" s="4">
        <f>'91'!MI1</f>
        <v>6.0176841268639771</v>
      </c>
      <c r="MJ92" s="4">
        <f>'91'!MJ1</f>
        <v>2.372437238493724</v>
      </c>
      <c r="MK92" s="4">
        <f>'91'!MK1</f>
        <v>1.9026338804482681</v>
      </c>
      <c r="ML92" s="4">
        <f>'91'!ML1</f>
        <v>1.5697079613095237</v>
      </c>
      <c r="MM92" s="4">
        <f>'91'!MM1</f>
        <v>1.8323336435583215</v>
      </c>
      <c r="MN92" s="4">
        <f>'91'!MN1</f>
        <v>1.7982653443510592</v>
      </c>
      <c r="MO92" s="4">
        <f>'91'!MO1</f>
        <v>1.7899328362503391</v>
      </c>
      <c r="MP92" s="4">
        <f>'91'!MP1</f>
        <v>1.8113568504742026</v>
      </c>
      <c r="MQ92" s="4">
        <f>'91'!MQ1</f>
        <v>1.7955782124452817</v>
      </c>
      <c r="MR92" s="4">
        <f>'91'!MR1</f>
        <v>10.928451494058002</v>
      </c>
      <c r="MS92" s="4">
        <f>'91'!MS1</f>
        <v>8.9140130066715262</v>
      </c>
      <c r="MT92" s="4">
        <f>'91'!MT1</f>
        <v>9.4001070682300938</v>
      </c>
      <c r="MU92" s="4">
        <f>'91'!MU1</f>
        <v>9.6020282476597139</v>
      </c>
      <c r="MV92" s="4">
        <f>'91'!MV1</f>
        <v>8.8975288303130142</v>
      </c>
      <c r="MW92" s="4">
        <f>'91'!MW1</f>
        <v>2.5853337102073985</v>
      </c>
      <c r="MX92" s="4">
        <f>'91'!MX1</f>
        <v>2.2213865117374576</v>
      </c>
      <c r="MY92" s="4">
        <f>'91'!MY1</f>
        <v>2.6444130434782607</v>
      </c>
      <c r="MZ92" s="4">
        <f>'91'!MZ1</f>
        <v>2.699030546917871</v>
      </c>
      <c r="NA92" s="4">
        <f>'91'!NA1</f>
        <v>2.614143345500898</v>
      </c>
      <c r="NB92" s="4">
        <f>'91'!NB1</f>
        <v>0.46166032593265571</v>
      </c>
      <c r="NC92" s="4">
        <f>'91'!NC1</f>
        <v>0.36863637192746562</v>
      </c>
      <c r="ND92" s="4">
        <f>'91'!ND1</f>
        <v>0.73348287235517928</v>
      </c>
      <c r="NE92" s="4">
        <f>'91'!NE1</f>
        <v>0.30479579792256845</v>
      </c>
      <c r="NF92" s="4">
        <f>'91'!NF1</f>
        <v>0.23364171398536032</v>
      </c>
      <c r="NG92" s="4">
        <f>'91'!NG1</f>
        <v>12.921068437974773</v>
      </c>
      <c r="NH92" s="4">
        <f>'91'!NH1</f>
        <v>8.2265839679673398</v>
      </c>
      <c r="NI92" s="4">
        <f>'91'!NI1</f>
        <v>11.729347826086956</v>
      </c>
      <c r="NJ92" s="4">
        <f>'91'!NJ1</f>
        <v>6.6450651963730438</v>
      </c>
      <c r="NK92" s="4">
        <f>'91'!NK1</f>
        <v>0.5113274233733125</v>
      </c>
      <c r="NL92" s="4">
        <f>'91'!NL1</f>
        <v>3.9968732044005044</v>
      </c>
      <c r="NM92" s="4">
        <f>'91'!NM1</f>
        <v>3.4279896480698313</v>
      </c>
      <c r="NN92" s="4">
        <f>'91'!NN1</f>
        <v>3.2407733921057904</v>
      </c>
      <c r="NO92" s="4">
        <f>'91'!NO1</f>
        <v>1.89840942838189</v>
      </c>
      <c r="NP92" s="4">
        <f>'91'!NP1</f>
        <v>0.85963297583602283</v>
      </c>
      <c r="NQ92" s="4">
        <f>'91'!NQ1</f>
        <v>4.215962972123096</v>
      </c>
      <c r="NR92" s="4">
        <f>'91'!NR1</f>
        <v>3.778955798068619</v>
      </c>
      <c r="NS92" s="4">
        <f>'91'!NS1</f>
        <v>3.2936956521739127</v>
      </c>
      <c r="NT92" s="4">
        <f>'91'!NT1</f>
        <v>2.8285139407875826</v>
      </c>
      <c r="NU92" s="4">
        <f>'91'!NU1</f>
        <v>2.2379859783301468</v>
      </c>
      <c r="NV92" s="4">
        <f>'91'!NV1</f>
        <v>2.4575467079935547</v>
      </c>
      <c r="NW92" s="4">
        <f>'91'!NW1</f>
        <v>2.5326350790632577</v>
      </c>
      <c r="NX92" s="4">
        <f>'91'!NX1</f>
        <v>1.8219556406862705</v>
      </c>
      <c r="NY92" s="4">
        <f>'91'!NY1</f>
        <v>1.4981215073792808</v>
      </c>
      <c r="NZ92" s="4">
        <f>'91'!NZ1</f>
        <v>1.1706499030309747</v>
      </c>
      <c r="OA92" s="4">
        <f>'91'!OA1</f>
        <v>0.31917299757969841</v>
      </c>
      <c r="OB92" s="4">
        <f>'91'!OB1</f>
        <v>0.3878256013684977</v>
      </c>
      <c r="OC92" s="4">
        <f>'91'!OC1</f>
        <v>0.40706740215219944</v>
      </c>
      <c r="OD92" s="4">
        <f>'91'!OD1</f>
        <v>0.47485216266560298</v>
      </c>
      <c r="OE92" s="4">
        <f>'91'!OE1</f>
        <v>0.38348201917216157</v>
      </c>
      <c r="OF92" s="4">
        <f>'91'!OF1</f>
        <v>0.17418934521110288</v>
      </c>
      <c r="OG92" s="4">
        <f>'91'!OG1</f>
        <v>0.21566650471621721</v>
      </c>
      <c r="OH92" s="4">
        <f>'91'!OH1</f>
        <v>0.22742048970113829</v>
      </c>
      <c r="OI92" s="4">
        <f>'91'!OI1</f>
        <v>0.26215274066028982</v>
      </c>
      <c r="OJ92" s="4">
        <f>'91'!OJ1</f>
        <v>0.21357021182047103</v>
      </c>
      <c r="OK92" s="4">
        <f>'91'!OK1</f>
        <v>0.7495948361682313</v>
      </c>
      <c r="OL92" s="4">
        <f>'91'!OL1</f>
        <v>0.52716015405000971</v>
      </c>
      <c r="OM92" s="4">
        <f>'91'!OM1</f>
        <v>1.9189408060682311</v>
      </c>
      <c r="ON92" s="4">
        <f>'91'!ON1</f>
        <v>1.8713685416670913</v>
      </c>
      <c r="OO92" s="4">
        <f>'91'!OO1</f>
        <v>1.2758593783865795</v>
      </c>
      <c r="OP92" s="4">
        <f>'91'!OP1</f>
        <v>3.9283470234083144</v>
      </c>
      <c r="OQ92" s="4">
        <f>'91'!OQ1</f>
        <v>12.677195845492138</v>
      </c>
      <c r="OR92" s="4">
        <f>'91'!OR1</f>
        <v>3.2245422016417598</v>
      </c>
      <c r="OS92" s="4">
        <f>'91'!OS1</f>
        <v>4.0496289162087136</v>
      </c>
      <c r="OT92" s="4">
        <f>'91'!OT1</f>
        <v>5.7952578982178613</v>
      </c>
      <c r="OU92" s="4">
        <f>'91'!OU1</f>
        <v>1.0445714694861452</v>
      </c>
      <c r="OV92" s="4">
        <f>'91'!OV1</f>
        <v>0.90952630279702573</v>
      </c>
      <c r="OW92" s="4">
        <f>'91'!OW1</f>
        <v>3.4912516625882732</v>
      </c>
      <c r="OX92" s="4">
        <f>'91'!OX1</f>
        <v>3.9246751358678225</v>
      </c>
      <c r="OY92" s="4">
        <f>'91'!OY1</f>
        <v>2.17988446156125</v>
      </c>
      <c r="OZ92" s="4">
        <f>'91'!OZ1</f>
        <v>0.93985871780049113</v>
      </c>
      <c r="PA92" s="4">
        <f>'91'!PA1</f>
        <v>2.5918045649576937</v>
      </c>
      <c r="PB92" s="4">
        <f>'91'!PB1</f>
        <v>2.5188132486045229</v>
      </c>
      <c r="PC92" s="4">
        <f>'91'!PC1</f>
        <v>3.5985950128377411</v>
      </c>
      <c r="PD92" s="4">
        <f>'91'!PD1</f>
        <v>2.8354407934836816</v>
      </c>
      <c r="PE92" s="4">
        <f>'91'!PE1</f>
        <v>3.0285762098319071</v>
      </c>
      <c r="PF92" s="4">
        <f>'91'!PF1</f>
        <v>6.9609030607014439</v>
      </c>
      <c r="PG92" s="4">
        <f>'91'!PG1</f>
        <v>5.8024270520861743</v>
      </c>
      <c r="PH92" s="4">
        <f>'91'!PH1</f>
        <v>7.4754085172708535</v>
      </c>
      <c r="PI92" s="4">
        <f>'91'!PI1</f>
        <v>7.6985292347687935</v>
      </c>
      <c r="PJ92" s="4">
        <f>'91'!PJ1</f>
        <v>0.93172037345360292</v>
      </c>
      <c r="PK92" s="4">
        <f>'91'!PK1</f>
        <v>1.0395437675225847</v>
      </c>
      <c r="PL92" s="4">
        <f>'91'!PL1</f>
        <v>1.1663484501965578</v>
      </c>
      <c r="PM92" s="4">
        <f>'91'!PM1</f>
        <v>1.4221826946546254</v>
      </c>
      <c r="PN92" s="4">
        <f>'91'!PN1</f>
        <v>1.3128719911779245</v>
      </c>
      <c r="PO92" s="12">
        <f>'91'!PO1</f>
        <v>3.7419051040782954</v>
      </c>
      <c r="PP92" s="4">
        <f>'91'!PP1</f>
        <v>3.6723294086204179</v>
      </c>
      <c r="PQ92" s="4">
        <f>'91'!PQ1</f>
        <v>2.8637561670937854</v>
      </c>
      <c r="PR92" s="4">
        <f>'91'!PR1</f>
        <v>2.6467535716847803</v>
      </c>
      <c r="PS92" s="4">
        <f>'91'!PS1</f>
        <v>2.4162785341212802</v>
      </c>
      <c r="PT92" s="4">
        <f>'91'!PT1</f>
        <v>6.716862529832353</v>
      </c>
      <c r="PU92" s="4">
        <f>'91'!PU1</f>
        <v>4.9154614812247406</v>
      </c>
      <c r="PV92" s="4">
        <f>'91'!PV1</f>
        <v>5.8113920757696995</v>
      </c>
      <c r="PW92" s="4">
        <f>'91'!PW1</f>
        <v>3.4729844248671742</v>
      </c>
      <c r="PX92" s="4">
        <f>'91'!PX1</f>
        <v>0.94252017395287591</v>
      </c>
      <c r="PY92" s="4">
        <f>'91'!PY1</f>
        <v>0.41431905965301086</v>
      </c>
      <c r="PZ92" s="4">
        <f>'91'!PZ1</f>
        <v>0.37688408671157486</v>
      </c>
      <c r="QA92" s="4">
        <f>'91'!QA1</f>
        <v>0.85114289930718956</v>
      </c>
      <c r="QB92" s="4">
        <f>'91'!QB1</f>
        <v>0.86945781499766139</v>
      </c>
      <c r="QC92" s="4">
        <f>'91'!QC1</f>
        <v>0.62430386979307073</v>
      </c>
      <c r="QD92" s="4">
        <f>'91'!QD1</f>
        <v>1.7556087659380792</v>
      </c>
      <c r="QE92" s="4">
        <f>'91'!QE1</f>
        <v>4.1015788120477552</v>
      </c>
      <c r="QF92" s="4">
        <f>'91'!QF1</f>
        <v>3.3505202230488349</v>
      </c>
      <c r="QG92" s="4">
        <f>'91'!QG1</f>
        <v>4.1405289694263638</v>
      </c>
      <c r="QH92" s="4">
        <f>'91'!QH1</f>
        <v>3.5703916800136799</v>
      </c>
      <c r="QI92" s="4">
        <f>'91'!QI1</f>
        <v>3.6286352680691176</v>
      </c>
      <c r="QJ92" s="4">
        <f>'91'!QJ1</f>
        <v>3.9909402407575123</v>
      </c>
      <c r="QK92" s="4">
        <f>'91'!QK1</f>
        <v>3.8814020543181442</v>
      </c>
      <c r="QL92" s="4">
        <f>'91'!QL1</f>
        <v>3.3964622920806451</v>
      </c>
      <c r="QM92" s="4">
        <f>'91'!QM1</f>
        <v>2.2565750028262941</v>
      </c>
    </row>
    <row r="93" spans="1:455" x14ac:dyDescent="0.25">
      <c r="A93" s="9" t="s">
        <v>568</v>
      </c>
      <c r="B93" s="4">
        <f>MEDIAN(NG2:NG101)</f>
        <v>0.36935104654424111</v>
      </c>
      <c r="C93" s="4">
        <f t="shared" ref="C93:F93" si="70">MEDIAN(NH2:NH101)</f>
        <v>0.34486782346925515</v>
      </c>
      <c r="D93" s="4">
        <f t="shared" si="70"/>
        <v>0.33341695818095668</v>
      </c>
      <c r="E93" s="4">
        <f t="shared" si="70"/>
        <v>0.4025664744255586</v>
      </c>
      <c r="F93" s="4">
        <f t="shared" si="70"/>
        <v>0.46357661689599977</v>
      </c>
      <c r="N93">
        <f>IFERROR('92'!N1,0)</f>
        <v>71577</v>
      </c>
      <c r="O93" s="4">
        <f>'92'!O1</f>
        <v>76676</v>
      </c>
      <c r="P93" s="4">
        <f>'92'!P1</f>
        <v>62795</v>
      </c>
      <c r="Q93" s="4">
        <f>'92'!Q1</f>
        <v>56258</v>
      </c>
      <c r="R93" s="4">
        <f>'92'!R1</f>
        <v>89181</v>
      </c>
      <c r="S93" s="4">
        <f>'92'!S1</f>
        <v>90292</v>
      </c>
      <c r="T93" s="4">
        <f>'92'!T1</f>
        <v>94998</v>
      </c>
      <c r="U93" s="4">
        <f>'92'!U1</f>
        <v>77248</v>
      </c>
      <c r="V93" s="4">
        <f>'92'!V1</f>
        <v>69070</v>
      </c>
      <c r="W93" s="4">
        <f>'92'!W1</f>
        <v>109661</v>
      </c>
      <c r="X93" s="7">
        <f>'92'!X1</f>
        <v>-0.22393301595255993</v>
      </c>
      <c r="Y93" s="7">
        <f>'92'!Y1</f>
        <v>8.4987517161071668E-2</v>
      </c>
      <c r="Z93" s="7">
        <f>'92'!Z1</f>
        <v>1.532629622558615E-2</v>
      </c>
      <c r="AA93" s="7">
        <f>'92'!AA1</f>
        <v>-0.12099259175387801</v>
      </c>
      <c r="AB93" s="7">
        <f>'92'!AB1</f>
        <v>1.9909333874623635E-2</v>
      </c>
      <c r="AC93" s="7">
        <f>'92'!AC1</f>
        <v>0.54435736677115987</v>
      </c>
      <c r="AD93" s="7">
        <f>'92'!AD1</f>
        <v>-0.13809019881566209</v>
      </c>
      <c r="AE93" s="7">
        <f>'92'!AE1</f>
        <v>-0.35255186086855111</v>
      </c>
      <c r="AF93" s="7">
        <f>'92'!AF1</f>
        <v>-0.25827175668529451</v>
      </c>
      <c r="AG93" s="7">
        <f>'92'!AG1</f>
        <v>4.1366719090309235E-2</v>
      </c>
      <c r="AH93" s="7">
        <f>'92'!AH1</f>
        <v>3.278251735710809E-2</v>
      </c>
      <c r="AI93" s="7">
        <f>'92'!AI1</f>
        <v>-6.958395507267795E-2</v>
      </c>
      <c r="AJ93" s="4">
        <f>'92'!AJ1</f>
        <v>274013</v>
      </c>
      <c r="AK93" s="4">
        <f>'92'!AK1</f>
        <v>268986</v>
      </c>
      <c r="AL93" s="4">
        <f>'92'!AL1</f>
        <v>212477</v>
      </c>
      <c r="AM93" s="4">
        <f>'92'!AM1</f>
        <v>214402</v>
      </c>
      <c r="AN93" s="4">
        <f>'92'!AN1</f>
        <v>277408</v>
      </c>
      <c r="AO93" s="4">
        <f>'92'!AO1</f>
        <v>2.5625094970369244</v>
      </c>
      <c r="AP93" s="4">
        <f>'92'!AP1</f>
        <v>4.5544482696140607</v>
      </c>
      <c r="AQ93" s="4">
        <f>'92'!AQ1</f>
        <v>5.9216935666461818</v>
      </c>
      <c r="AR93" s="4">
        <f>'92'!AR1</f>
        <v>5.4040085545075671</v>
      </c>
      <c r="AS93" s="4">
        <f>'92'!AS1</f>
        <v>3.8977668696785139</v>
      </c>
      <c r="AT93" s="4">
        <f>'92'!AT1</f>
        <v>4.4570543990275038</v>
      </c>
      <c r="AU93" s="4">
        <f>'92'!AU1</f>
        <v>7.0131465039962952</v>
      </c>
      <c r="AV93" s="4">
        <f>'92'!AV1</f>
        <v>9.6458259210143282</v>
      </c>
      <c r="AW93" s="4">
        <f>'92'!AW1</f>
        <v>7.6579842070629525</v>
      </c>
      <c r="AX93" s="4">
        <f>'92'!AX1</f>
        <v>5.6396388207132686</v>
      </c>
      <c r="AY93" s="4">
        <f>'92'!AY1</f>
        <v>5.820183102871904</v>
      </c>
      <c r="AZ93" s="4">
        <f>'92'!AZ1</f>
        <v>8.299651708240221</v>
      </c>
      <c r="BA93" s="4">
        <f>'92'!BA1</f>
        <v>12.051072225636382</v>
      </c>
      <c r="BB93" s="4">
        <f>'92'!BB1</f>
        <v>9.9157984207062952</v>
      </c>
      <c r="BC93" s="4">
        <f>'92'!BC1</f>
        <v>6.4194012665515254</v>
      </c>
      <c r="BD93" s="4">
        <f>'92'!BD1</f>
        <v>253773</v>
      </c>
      <c r="BE93" s="4">
        <f>'92'!BE1</f>
        <v>362581</v>
      </c>
      <c r="BF93" s="4">
        <f>'92'!BF1</f>
        <v>341666</v>
      </c>
      <c r="BG93" s="4">
        <f>'92'!BG1</f>
        <v>325177</v>
      </c>
      <c r="BH93" s="4">
        <f>'92'!BH1</f>
        <v>357713</v>
      </c>
      <c r="BI93" s="4">
        <f>'92'!BI1</f>
        <v>3.3339638180578706</v>
      </c>
      <c r="BJ93" s="4">
        <f>'92'!BJ1</f>
        <v>2.13040672291157</v>
      </c>
      <c r="BK93" s="4">
        <f>'92'!BK1</f>
        <v>1.9718379938302319</v>
      </c>
      <c r="BL93" s="4">
        <f>'92'!BL1</f>
        <v>2.4397266719355919</v>
      </c>
      <c r="BM93" s="4">
        <f>'92'!BM1</f>
        <v>2.1727614036951413</v>
      </c>
      <c r="BN93" s="4">
        <f>'92'!BN1</f>
        <v>109.4792924935289</v>
      </c>
      <c r="BO93" s="4">
        <f>'92'!BO1</f>
        <v>171.32878716284009</v>
      </c>
      <c r="BP93" s="4">
        <f>'92'!BP1</f>
        <v>185.10648498612161</v>
      </c>
      <c r="BQ93" s="4">
        <f>'92'!BQ1</f>
        <v>149.60692285682234</v>
      </c>
      <c r="BR93" s="4">
        <f>'92'!BR1</f>
        <v>167.98899289137637</v>
      </c>
      <c r="BS93" s="4">
        <f>'92'!BS1</f>
        <v>0.19258005671636971</v>
      </c>
      <c r="BT93" s="4">
        <f>'92'!BT1</f>
        <v>0.16010189593251484</v>
      </c>
      <c r="BU93" s="4">
        <f>'92'!BU1</f>
        <v>0.14226131951083582</v>
      </c>
      <c r="BV93" s="4">
        <f>'92'!BV1</f>
        <v>0.12940518881270083</v>
      </c>
      <c r="BW93" s="4">
        <f>'92'!BW1</f>
        <v>0.18031517396438218</v>
      </c>
      <c r="BX93" s="4">
        <f>'92'!BX1</f>
        <v>0.24293332328868847</v>
      </c>
      <c r="BY93" s="4">
        <f>'92'!BY1</f>
        <v>0.19835880731646205</v>
      </c>
      <c r="BZ93" s="4">
        <f>'92'!BZ1</f>
        <v>0.17500441770161709</v>
      </c>
      <c r="CA93" s="4">
        <f>'92'!CA1</f>
        <v>0.15887547355564091</v>
      </c>
      <c r="CB93" s="4">
        <f>'92'!CB1</f>
        <v>0.22172371124015333</v>
      </c>
      <c r="CC93" s="4">
        <f>'92'!CC1</f>
        <v>0.22987099322690355</v>
      </c>
      <c r="CD93" s="4">
        <f>'92'!CD1</f>
        <v>0.18264801025245234</v>
      </c>
      <c r="CE93" s="4">
        <f>'92'!CE1</f>
        <v>0.15577015622906981</v>
      </c>
      <c r="CF93" s="4">
        <f>'92'!CF1</f>
        <v>0.14412932646734813</v>
      </c>
      <c r="CG93" s="4">
        <f>'92'!CG1</f>
        <v>0.2125776478945085</v>
      </c>
      <c r="CH93" s="4">
        <f>'92'!CH1</f>
        <v>8.4599383029772948E-2</v>
      </c>
      <c r="CI93" s="4">
        <f>'92'!CI1</f>
        <v>9.9264025270407605E-2</v>
      </c>
      <c r="CJ93" s="4">
        <f>'92'!CJ1</f>
        <v>9.3207760015436902E-2</v>
      </c>
      <c r="CK93" s="4">
        <f>'92'!CK1</f>
        <v>7.0912581317286463E-2</v>
      </c>
      <c r="CL93" s="4">
        <f>'92'!CL1</f>
        <v>0.11474283508636496</v>
      </c>
      <c r="CM93" s="4">
        <f>'92'!CM1</f>
        <v>0.91540061697022701</v>
      </c>
      <c r="CN93" s="4">
        <f>'92'!CN1</f>
        <v>0.90073597472959244</v>
      </c>
      <c r="CO93" s="4">
        <f>'92'!CO1</f>
        <v>0.90679223998456315</v>
      </c>
      <c r="CP93" s="4">
        <f>'92'!CP1</f>
        <v>0.9290874186827135</v>
      </c>
      <c r="CQ93" s="4">
        <f>'92'!CQ1</f>
        <v>0.88525716491363504</v>
      </c>
      <c r="CR93" s="4">
        <f>'92'!CR1</f>
        <v>8.9808030112923459E-2</v>
      </c>
      <c r="CS93" s="4">
        <f>'92'!CS1</f>
        <v>0.10494533469836907</v>
      </c>
      <c r="CT93" s="4">
        <f>'92'!CT1</f>
        <v>9.5505267656573425E-2</v>
      </c>
      <c r="CU93" s="4">
        <f>'92'!CU1</f>
        <v>7.3572183338041289E-2</v>
      </c>
      <c r="CV93" s="4">
        <f>'92'!CV1</f>
        <v>0.12647975254608915</v>
      </c>
      <c r="CW93" s="4">
        <f>'92'!CW1</f>
        <v>2.2763766096094966</v>
      </c>
      <c r="CX93" s="4">
        <f>'92'!CX1</f>
        <v>1.6128894178568445</v>
      </c>
      <c r="CY93" s="4">
        <f>'92'!CY1</f>
        <v>1.5262819263897636</v>
      </c>
      <c r="CZ93" s="4">
        <f>'92'!CZ1</f>
        <v>1.824855144303646</v>
      </c>
      <c r="DA93" s="4">
        <f>'92'!DA1</f>
        <v>1.5714721867266228</v>
      </c>
      <c r="DB93" s="4">
        <f>'92'!DB1</f>
        <v>160.34253666954271</v>
      </c>
      <c r="DC93" s="4">
        <f>'92'!DC1</f>
        <v>226.30193735476314</v>
      </c>
      <c r="DD93" s="4">
        <f>'92'!DD1</f>
        <v>239.14323670421993</v>
      </c>
      <c r="DE93" s="4">
        <f>'92'!DE1</f>
        <v>200.01587585697484</v>
      </c>
      <c r="DF93" s="4">
        <f>'92'!DF1</f>
        <v>232.26628067805333</v>
      </c>
      <c r="DG93" s="4">
        <f>'92'!DG1</f>
        <v>11.789287406292674</v>
      </c>
      <c r="DH93" s="4">
        <f>'92'!DH1</f>
        <v>12.087962818065161</v>
      </c>
      <c r="DI93" s="4">
        <f>'92'!DI1</f>
        <v>9.0597474550515713</v>
      </c>
      <c r="DJ93" s="4">
        <f>'92'!DJ1</f>
        <v>9.6341457490861835</v>
      </c>
      <c r="DK93" s="4">
        <f>'92'!DK1</f>
        <v>15.100837397268258</v>
      </c>
      <c r="DL93" s="4">
        <f>'92'!DL1</f>
        <v>30.960310612597066</v>
      </c>
      <c r="DM93" s="4">
        <f>'92'!DM1</f>
        <v>30.195327822692878</v>
      </c>
      <c r="DN93" s="4">
        <f>'92'!DN1</f>
        <v>40.288098736845228</v>
      </c>
      <c r="DO93" s="4">
        <f>'92'!DO1</f>
        <v>37.886078278878117</v>
      </c>
      <c r="DP93" s="4">
        <f>'92'!DP1</f>
        <v>24.170844993406028</v>
      </c>
      <c r="DQ93" s="4">
        <f>'92'!DQ1</f>
        <v>8.4824149823548289</v>
      </c>
      <c r="DR93" s="4">
        <f>'92'!DR1</f>
        <v>6.3249840328840703</v>
      </c>
      <c r="DS93" s="4">
        <f>'92'!DS1</f>
        <v>5.8512754149332542</v>
      </c>
      <c r="DT93" s="4">
        <f>'92'!DT1</f>
        <v>9.6505528726264185</v>
      </c>
      <c r="DU93" s="4">
        <f>'92'!DU1</f>
        <v>6.7600066101901302</v>
      </c>
      <c r="DV93" s="4">
        <f>'92'!DV1</f>
        <v>43.030198446937014</v>
      </c>
      <c r="DW93" s="4">
        <f>'92'!DW1</f>
        <v>57.707655561237374</v>
      </c>
      <c r="DX93" s="4">
        <f>'92'!DX1</f>
        <v>62.379562423000998</v>
      </c>
      <c r="DY93" s="4">
        <f>'92'!DY1</f>
        <v>37.821667299011906</v>
      </c>
      <c r="DZ93" s="4">
        <f>'92'!DZ1</f>
        <v>53.994030042780402</v>
      </c>
      <c r="EA93" s="4">
        <f>'92'!EA1</f>
        <v>14.910824433400304</v>
      </c>
      <c r="EB93" s="4">
        <f>'92'!EB1</f>
        <v>13.528170370759558</v>
      </c>
      <c r="EC93" s="4">
        <f>'92'!EC1</f>
        <v>18.013154728483194</v>
      </c>
      <c r="ED93" s="4">
        <f>'92'!ED1</f>
        <v>18.773794311136353</v>
      </c>
      <c r="EE93" s="4">
        <f>'92'!EE1</f>
        <v>11.330305990057875</v>
      </c>
      <c r="EF93" s="4">
        <f>'92'!EF1</f>
        <v>24.478861087144089</v>
      </c>
      <c r="EG93" s="4">
        <f>'92'!EG1</f>
        <v>26.980736492565814</v>
      </c>
      <c r="EH93" s="4">
        <f>'92'!EH1</f>
        <v>20.262969230084163</v>
      </c>
      <c r="EI93" s="4">
        <f>'92'!EI1</f>
        <v>19.441994194188389</v>
      </c>
      <c r="EJ93" s="4">
        <f>'92'!EJ1</f>
        <v>32.214487439287204</v>
      </c>
      <c r="EK93" s="4">
        <f>'92'!EK1</f>
        <v>0.16222549868971195</v>
      </c>
      <c r="EL93" s="4">
        <f>'92'!EL1</f>
        <v>0.12344024054121774</v>
      </c>
      <c r="EM93" s="4">
        <f>'92'!EM1</f>
        <v>8.6722880975790992E-2</v>
      </c>
      <c r="EN93" s="4">
        <f>'92'!EN1</f>
        <v>0.10215920670373071</v>
      </c>
      <c r="EO93" s="4">
        <f>'92'!EO1</f>
        <v>0.1386963589602575</v>
      </c>
      <c r="EP93" s="4">
        <f>'92'!EP1</f>
        <v>0.83777450131028808</v>
      </c>
      <c r="EQ93" s="4">
        <f>'92'!EQ1</f>
        <v>0.87655975945878228</v>
      </c>
      <c r="ER93" s="4">
        <f>'92'!ER1</f>
        <v>0.91327711902420905</v>
      </c>
      <c r="ES93" s="4">
        <f>'92'!ES1</f>
        <v>0.89784079329626931</v>
      </c>
      <c r="ET93" s="4">
        <f>'92'!ET1</f>
        <v>0.84823204956084308</v>
      </c>
      <c r="EU93" s="4">
        <f>'92'!EU1</f>
        <v>1.1936386204593117</v>
      </c>
      <c r="EV93" s="4">
        <f>'92'!EV1</f>
        <v>1.1408235310932298</v>
      </c>
      <c r="EW93" s="4">
        <f>'92'!EW1</f>
        <v>1.0949579039803932</v>
      </c>
      <c r="EX93" s="4">
        <f>'92'!EX1</f>
        <v>1.1137832090794968</v>
      </c>
      <c r="EY93" s="4">
        <f>'92'!EY1</f>
        <v>1.1789226786676266</v>
      </c>
      <c r="EZ93" s="4">
        <f>'92'!EZ1</f>
        <v>0.19363862045931166</v>
      </c>
      <c r="FA93" s="4">
        <f>'92'!FA1</f>
        <v>0.14082353109322968</v>
      </c>
      <c r="FB93" s="4">
        <f>'92'!FB1</f>
        <v>9.4957903980393221E-2</v>
      </c>
      <c r="FC93" s="4">
        <f>'92'!FC1</f>
        <v>0.11378320907949684</v>
      </c>
      <c r="FD93" s="4">
        <f>'92'!FD1</f>
        <v>0.16351228302687343</v>
      </c>
      <c r="FE93" s="4">
        <f>'92'!FE1</f>
        <v>0.12622549899375674</v>
      </c>
      <c r="FF93" s="4">
        <f>'92'!FF1</f>
        <v>0.15636106385487375</v>
      </c>
      <c r="FG93" s="4">
        <f>'92'!FG1</f>
        <v>7.9058853126998216E-2</v>
      </c>
      <c r="FH93" s="4">
        <f>'92'!FH1</f>
        <v>6.2629627709219121E-2</v>
      </c>
      <c r="FI93" s="4">
        <f>'92'!FI1</f>
        <v>0.13740240881856711</v>
      </c>
      <c r="FJ93" s="4">
        <f>'92'!FJ1</f>
        <v>1.7496807363794675</v>
      </c>
      <c r="FK93" s="4">
        <f>'92'!FK1</f>
        <v>2.0413241313982207</v>
      </c>
      <c r="FL93" s="4">
        <f>'92'!FL1</f>
        <v>1.3791536050156741</v>
      </c>
      <c r="FM93" s="4">
        <f>'92'!FM1</f>
        <v>1.0878571589399499</v>
      </c>
      <c r="FN93" s="4">
        <f>'92'!FN1</f>
        <v>1.5421811449480298</v>
      </c>
      <c r="FO93" s="4">
        <f>'92'!FO1</f>
        <v>0.33880576403675267</v>
      </c>
      <c r="FP93" s="4">
        <f>'92'!FP1</f>
        <v>0.28746647228931732</v>
      </c>
      <c r="FQ93" s="4">
        <f>'92'!FQ1</f>
        <v>0.13096153559929152</v>
      </c>
      <c r="FR93" s="4">
        <f>'92'!FR1</f>
        <v>0.12377987856429175</v>
      </c>
      <c r="FS93" s="4">
        <f>'92'!FS1</f>
        <v>0.25216555985145001</v>
      </c>
      <c r="FT93">
        <f>IFERROR('92'!FT1,0)</f>
        <v>0</v>
      </c>
      <c r="FU93">
        <f>IFERROR('92'!FU1,0)</f>
        <v>0</v>
      </c>
      <c r="FV93">
        <f>IFERROR('92'!FV1,0)</f>
        <v>0</v>
      </c>
      <c r="FW93">
        <f>IFERROR('92'!FW1,0)</f>
        <v>0</v>
      </c>
      <c r="FX93">
        <f>IFERROR('92'!FX1,0)</f>
        <v>0</v>
      </c>
      <c r="FY93" s="4">
        <f>'92'!FY1</f>
        <v>0.68278383744894722</v>
      </c>
      <c r="FZ93" s="4">
        <f>'92'!FZ1</f>
        <v>0.75708051449093794</v>
      </c>
      <c r="GA93" s="4">
        <f>'92'!GA1</f>
        <v>0.77404022600508371</v>
      </c>
      <c r="GB93" s="4">
        <f>'92'!GB1</f>
        <v>0.74797524054441356</v>
      </c>
      <c r="GC93" s="4">
        <f>'92'!GC1</f>
        <v>0.72326035617812146</v>
      </c>
      <c r="GD93" s="4">
        <f>'92'!GD1</f>
        <v>0.19258005671636971</v>
      </c>
      <c r="GE93" s="4">
        <f>'92'!GE1</f>
        <v>0.16010189593251484</v>
      </c>
      <c r="GF93" s="4">
        <f>'92'!GF1</f>
        <v>0.14226131951083582</v>
      </c>
      <c r="GG93" s="4">
        <f>'92'!GG1</f>
        <v>0.12940518881270083</v>
      </c>
      <c r="GH93" s="4">
        <f>'92'!GH1</f>
        <v>0.18031517396438218</v>
      </c>
      <c r="GI93" s="4">
        <f>'92'!GI1</f>
        <v>0.24293332328868847</v>
      </c>
      <c r="GJ93" s="4">
        <f>'92'!GJ1</f>
        <v>0.19835880731646205</v>
      </c>
      <c r="GK93" s="4">
        <f>'92'!GK1</f>
        <v>0.17500441770161709</v>
      </c>
      <c r="GL93" s="4">
        <f>'92'!GL1</f>
        <v>0.15887547355564091</v>
      </c>
      <c r="GM93" s="4">
        <f>'92'!GM1</f>
        <v>0.22172371124015333</v>
      </c>
      <c r="GN93" s="4">
        <f>'92'!GN1</f>
        <v>2.4214768856578614E-3</v>
      </c>
      <c r="GO93" s="4">
        <f>'92'!GO1</f>
        <v>1.8792282635930844E-3</v>
      </c>
      <c r="GP93" s="4">
        <f>'92'!GP1</f>
        <v>2.0389392078947726E-3</v>
      </c>
      <c r="GQ93" s="4">
        <f>'92'!GQ1</f>
        <v>2.0701885941809299E-3</v>
      </c>
      <c r="GR93" s="4">
        <f>'92'!GR1</f>
        <v>1.8197111107516621E-3</v>
      </c>
      <c r="GS93" s="4">
        <f>'92'!GS1</f>
        <v>2.2763766096094966</v>
      </c>
      <c r="GT93" s="4">
        <f>'92'!GT1</f>
        <v>1.6128894178568445</v>
      </c>
      <c r="GU93" s="4">
        <f>'92'!GU1</f>
        <v>1.5262819263897636</v>
      </c>
      <c r="GV93" s="4">
        <f>'92'!GV1</f>
        <v>1.824855144303646</v>
      </c>
      <c r="GW93" s="4">
        <f>'92'!GW1</f>
        <v>1.5714721867266228</v>
      </c>
      <c r="GX93" s="4">
        <f>'92'!GX1</f>
        <v>3.6803060316298692</v>
      </c>
      <c r="GY93" s="4">
        <f>'92'!GY1</f>
        <v>2.9051867639689304</v>
      </c>
      <c r="GZ93" s="4">
        <f>'92'!GZ1</f>
        <v>2.743306622474547</v>
      </c>
      <c r="HA93" s="4">
        <f>'92'!HA1</f>
        <v>2.9616054519566735</v>
      </c>
      <c r="HB93" s="4">
        <f>'92'!HB1</f>
        <v>2.9292937195703868</v>
      </c>
      <c r="HC93" s="4">
        <f>'92'!HC1</f>
        <v>0.16222549868971195</v>
      </c>
      <c r="HD93" s="4">
        <f>'92'!HD1</f>
        <v>0.12344024054121774</v>
      </c>
      <c r="HE93" s="4">
        <f>'92'!HE1</f>
        <v>8.6722880975790992E-2</v>
      </c>
      <c r="HF93" s="4">
        <f>'92'!HF1</f>
        <v>0.10215920670373071</v>
      </c>
      <c r="HG93" s="4">
        <f>'92'!HG1</f>
        <v>0.1386963589602575</v>
      </c>
      <c r="HH93" s="4">
        <f>'92'!HH1</f>
        <v>0.24293332328868847</v>
      </c>
      <c r="HI93" s="4">
        <f>'92'!HI1</f>
        <v>0.19835880731646205</v>
      </c>
      <c r="HJ93" s="4">
        <f>'92'!HJ1</f>
        <v>0.17500441770161709</v>
      </c>
      <c r="HK93" s="4">
        <f>'92'!HK1</f>
        <v>0.15887547355564091</v>
      </c>
      <c r="HL93" s="4">
        <f>'92'!HL1</f>
        <v>0.22172371124015333</v>
      </c>
      <c r="HM93" s="4">
        <f>'92'!HM1</f>
        <v>2.3319252893664877</v>
      </c>
      <c r="HN93" s="4">
        <f>'92'!HN1</f>
        <v>1.7212269272529859</v>
      </c>
      <c r="HO93" s="4">
        <f>'92'!HO1</f>
        <v>1.6377054231251953</v>
      </c>
      <c r="HP93" s="4">
        <f>'92'!HP1</f>
        <v>1.8169999286935039</v>
      </c>
      <c r="HQ93" s="4">
        <f>'92'!HQ1</f>
        <v>1.6178323601248725</v>
      </c>
      <c r="HR93" s="4">
        <f>'92'!HR1</f>
        <v>5.820183102871904</v>
      </c>
      <c r="HS93" s="4">
        <f>'92'!HS1</f>
        <v>8.299651708240221</v>
      </c>
      <c r="HT93" s="4">
        <f>'92'!HT1</f>
        <v>12.051072225636382</v>
      </c>
      <c r="HU93" s="4">
        <f>'92'!HU1</f>
        <v>9.9157984207062952</v>
      </c>
      <c r="HV93" s="4">
        <f>'92'!HV1</f>
        <v>6.4194012665515254</v>
      </c>
      <c r="HW93" s="4">
        <f>'92'!HW1</f>
        <v>2.3171350646498063</v>
      </c>
      <c r="HX93" s="4">
        <f>'92'!HX1</f>
        <v>1.8574012694012698</v>
      </c>
      <c r="HY93" s="4">
        <f>'92'!HY1</f>
        <v>1.7673233050806711</v>
      </c>
      <c r="HZ93" s="4">
        <f>'92'!HZ1</f>
        <v>1.7475147760681522</v>
      </c>
      <c r="IA93" s="4">
        <f>'92'!IA1</f>
        <v>1.8860530776172335</v>
      </c>
      <c r="IB93" s="4">
        <f>'92'!IB1</f>
        <v>6.1642590596235181</v>
      </c>
      <c r="IC93" s="4">
        <f>'92'!IC1</f>
        <v>8.1010859636658878</v>
      </c>
      <c r="ID93" s="4">
        <f>'92'!ID1</f>
        <v>11.530982236154649</v>
      </c>
      <c r="IE93" s="4">
        <f>'92'!IE1</f>
        <v>9.7886429648976652</v>
      </c>
      <c r="IF93" s="4">
        <f>'92'!IF1</f>
        <v>7.2099946061781131</v>
      </c>
      <c r="IG93" s="4">
        <f>'92'!IG1</f>
        <v>0</v>
      </c>
      <c r="IH93" s="4">
        <f>'92'!IH1</f>
        <v>0</v>
      </c>
      <c r="II93" s="4">
        <f>'92'!II1</f>
        <v>0</v>
      </c>
      <c r="IJ93" s="4">
        <f>'92'!IJ1</f>
        <v>0</v>
      </c>
      <c r="IK93" s="4">
        <f>'92'!IK1</f>
        <v>0</v>
      </c>
      <c r="IL93" s="4">
        <f>'92'!IL1</f>
        <v>0.24293332328868847</v>
      </c>
      <c r="IM93" s="4">
        <f>'92'!IM1</f>
        <v>0.19835880731646205</v>
      </c>
      <c r="IN93" s="4">
        <f>'92'!IN1</f>
        <v>0.17500441770161709</v>
      </c>
      <c r="IO93" s="4">
        <f>'92'!IO1</f>
        <v>0.15887547355564091</v>
      </c>
      <c r="IP93" s="4">
        <f>'92'!IP1</f>
        <v>0.22172371124015333</v>
      </c>
      <c r="IQ93" s="4">
        <f>'92'!IQ1</f>
        <v>2.3319252893664877</v>
      </c>
      <c r="IR93" s="4">
        <f>'92'!IR1</f>
        <v>1.7212269272529859</v>
      </c>
      <c r="IS93" s="4">
        <f>'92'!IS1</f>
        <v>1.6377054231251953</v>
      </c>
      <c r="IT93" s="4">
        <f>'92'!IT1</f>
        <v>1.8169999286935039</v>
      </c>
      <c r="IU93" s="4">
        <f>'92'!IU1</f>
        <v>1.6178323601248725</v>
      </c>
      <c r="IV93" s="4">
        <f>'92'!IV1</f>
        <v>5.820183102871904</v>
      </c>
      <c r="IW93" s="4">
        <f>'92'!IW1</f>
        <v>8.299651708240221</v>
      </c>
      <c r="IX93" s="4">
        <f>'92'!IX1</f>
        <v>12.051072225636382</v>
      </c>
      <c r="IY93" s="4">
        <f>'92'!IY1</f>
        <v>9.9157984207062952</v>
      </c>
      <c r="IZ93" s="4">
        <f>'92'!IZ1</f>
        <v>6.4194012665515254</v>
      </c>
      <c r="JA93" s="4">
        <f>'92'!JA1</f>
        <v>2.7671730950681499</v>
      </c>
      <c r="JB93" s="4">
        <f>'92'!JB1</f>
        <v>2.9391340084218434</v>
      </c>
      <c r="JC93" s="4">
        <f>'92'!JC1</f>
        <v>3.613559647254009</v>
      </c>
      <c r="JD93" s="4">
        <f>'92'!JD1</f>
        <v>3.1693072846640113</v>
      </c>
      <c r="JE93" s="4">
        <f>'92'!JE1</f>
        <v>2.7239471564804161</v>
      </c>
      <c r="JF93" s="4">
        <f>'92'!JF1</f>
        <v>0.83777450131028808</v>
      </c>
      <c r="JG93" s="4">
        <f>'92'!JG1</f>
        <v>0.87655975945878228</v>
      </c>
      <c r="JH93" s="4">
        <f>'92'!JH1</f>
        <v>0.91327711902420905</v>
      </c>
      <c r="JI93" s="4">
        <f>'92'!JI1</f>
        <v>0.89784079329626931</v>
      </c>
      <c r="JJ93" s="4">
        <f>'92'!JJ1</f>
        <v>0.84823204956084308</v>
      </c>
      <c r="JK93" s="4">
        <f>'92'!JK1</f>
        <v>-0.7072807757566566</v>
      </c>
      <c r="JL93" s="4">
        <f>'92'!JL1</f>
        <v>-1.3847148219657106</v>
      </c>
      <c r="JM93" s="4">
        <f>'92'!JM1</f>
        <v>-2.7427548585066486</v>
      </c>
      <c r="JN93" s="4">
        <f>'92'!JN1</f>
        <v>-3.1601366035392737</v>
      </c>
      <c r="JO93" s="4">
        <f>'92'!JO1</f>
        <v>-1.7835408218245754</v>
      </c>
      <c r="JP93" s="4">
        <f>'92'!JP1</f>
        <v>0.24293332328868847</v>
      </c>
      <c r="JQ93" s="4">
        <f>'92'!JQ1</f>
        <v>0.19835880731646205</v>
      </c>
      <c r="JR93" s="4">
        <f>'92'!JR1</f>
        <v>0.17500441770161709</v>
      </c>
      <c r="JS93" s="4">
        <f>'92'!JS1</f>
        <v>0.15887547355564091</v>
      </c>
      <c r="JT93" s="4">
        <f>'92'!JT1</f>
        <v>0.22172371124015333</v>
      </c>
      <c r="JU93" s="4">
        <f>'92'!JU1</f>
        <v>0.12419988862897083</v>
      </c>
      <c r="JV93" s="4">
        <f>'92'!JV1</f>
        <v>0.15574900300711123</v>
      </c>
      <c r="JW93" s="4">
        <f>'92'!JW1</f>
        <v>7.7914602974078651E-2</v>
      </c>
      <c r="JX93" s="4">
        <f>'92'!JX1</f>
        <v>6.0418521593853483E-2</v>
      </c>
      <c r="JY93" s="4">
        <f>'92'!JY1</f>
        <v>0.13476408736882065</v>
      </c>
      <c r="JZ93" s="4">
        <f>'92'!JZ1</f>
        <v>4</v>
      </c>
      <c r="KA93" s="4">
        <f>'92'!KA1</f>
        <v>4</v>
      </c>
      <c r="KB93" s="4">
        <f>'92'!KB1</f>
        <v>4</v>
      </c>
      <c r="KC93" s="4">
        <f>'92'!KC1</f>
        <v>4</v>
      </c>
      <c r="KD93" s="4">
        <f>'92'!KD1</f>
        <v>4</v>
      </c>
      <c r="KE93" s="4">
        <f>'92'!KE1</f>
        <v>0</v>
      </c>
      <c r="KF93" s="4">
        <f>'92'!KF1</f>
        <v>0</v>
      </c>
      <c r="KG93" s="4">
        <f>'92'!KG1</f>
        <v>0</v>
      </c>
      <c r="KH93" s="4">
        <f>'92'!KH1</f>
        <v>0</v>
      </c>
      <c r="KI93" s="4">
        <f>'92'!KI1</f>
        <v>0</v>
      </c>
      <c r="KJ93" s="4">
        <f>'92'!KJ1</f>
        <v>4</v>
      </c>
      <c r="KK93" s="4">
        <f>'92'!KK1</f>
        <v>4</v>
      </c>
      <c r="KL93" s="4">
        <f>'92'!KL1</f>
        <v>4</v>
      </c>
      <c r="KM93" s="4">
        <f>'92'!KM1</f>
        <v>4</v>
      </c>
      <c r="KN93" s="4">
        <f>'92'!KN1</f>
        <v>4</v>
      </c>
      <c r="KO93" s="4">
        <f>'92'!KO1</f>
        <v>4</v>
      </c>
      <c r="KP93" s="4">
        <f>'92'!KP1</f>
        <v>4</v>
      </c>
      <c r="KQ93" s="4">
        <f>'92'!KQ1</f>
        <v>2</v>
      </c>
      <c r="KR93" s="4">
        <f>'92'!KR1</f>
        <v>2</v>
      </c>
      <c r="KS93" s="4">
        <f>'92'!KS1</f>
        <v>4</v>
      </c>
      <c r="KT93" s="4">
        <f>'92'!KT1</f>
        <v>2</v>
      </c>
      <c r="KU93" s="4">
        <f>'92'!KU1</f>
        <v>2</v>
      </c>
      <c r="KV93" s="4">
        <f>'92'!KV1</f>
        <v>2</v>
      </c>
      <c r="KW93" s="4">
        <f>'92'!KW1</f>
        <v>2</v>
      </c>
      <c r="KX93" s="4">
        <f>'92'!KX1</f>
        <v>2</v>
      </c>
      <c r="KY93" s="4">
        <f>'92'!KY1</f>
        <v>4</v>
      </c>
      <c r="KZ93" s="4">
        <f>'92'!KZ1</f>
        <v>4</v>
      </c>
      <c r="LA93" s="4">
        <f>'92'!LA1</f>
        <v>3</v>
      </c>
      <c r="LB93" s="4">
        <f>'92'!LB1</f>
        <v>3</v>
      </c>
      <c r="LC93" s="4">
        <f>'92'!LC1</f>
        <v>4</v>
      </c>
      <c r="LD93" s="4">
        <f>'92'!LD1</f>
        <v>3</v>
      </c>
      <c r="LE93" s="4">
        <f>'92'!LE1</f>
        <v>3</v>
      </c>
      <c r="LF93" s="4">
        <f>'92'!LF1</f>
        <v>2.5</v>
      </c>
      <c r="LG93" s="4">
        <f>'92'!LG1</f>
        <v>2.5</v>
      </c>
      <c r="LH93" s="4">
        <f>'92'!LH1</f>
        <v>3</v>
      </c>
      <c r="LI93" s="4">
        <f>'92'!LI1</f>
        <v>4.771872557583559</v>
      </c>
      <c r="LJ93" s="4">
        <f>'92'!LJ1</f>
        <v>6.2969040619187613</v>
      </c>
      <c r="LK93" s="4">
        <f>'92'!LK1</f>
        <v>5.8574313819508017</v>
      </c>
      <c r="LL93" s="4">
        <f>'92'!LL1</f>
        <v>5.3401099953484552</v>
      </c>
      <c r="LM93" s="4">
        <f>'92'!LM1</f>
        <v>5.9200169336061528</v>
      </c>
      <c r="LN93" s="4">
        <f>'92'!LN1</f>
        <v>2.0539421193675129</v>
      </c>
      <c r="LO93" s="4">
        <f>'92'!LO1</f>
        <v>3.23186474838539</v>
      </c>
      <c r="LP93" s="4">
        <f>'92'!LP1</f>
        <v>4.4450810695918568</v>
      </c>
      <c r="LQ93" s="4">
        <f>'92'!LQ1</f>
        <v>3.5290249802133427</v>
      </c>
      <c r="LR93" s="4">
        <f>'92'!LR1</f>
        <v>2.598911898946207</v>
      </c>
      <c r="LS93" s="4">
        <f>'92'!LS1</f>
        <v>1.124348219138277</v>
      </c>
      <c r="LT93" s="4">
        <f>'92'!LT1</f>
        <v>0.80576818675352879</v>
      </c>
      <c r="LU93" s="4">
        <f>'92'!LU1</f>
        <v>0.75642492399287731</v>
      </c>
      <c r="LV93" s="4">
        <f>'92'!LV1</f>
        <v>0.88723682727496478</v>
      </c>
      <c r="LW93" s="4">
        <f>'92'!LW1</f>
        <v>0.77835211005612803</v>
      </c>
      <c r="LX93" s="4">
        <f>'92'!LX1</f>
        <v>1.8389679458152284</v>
      </c>
      <c r="LY93" s="4">
        <f>'92'!LY1</f>
        <v>1.4611840820196187</v>
      </c>
      <c r="LZ93" s="4">
        <f>'92'!LZ1</f>
        <v>1.2461612498325585</v>
      </c>
      <c r="MA93" s="4">
        <f>'92'!MA1</f>
        <v>1.1530346117387851</v>
      </c>
      <c r="MB93" s="4">
        <f>'92'!MB1</f>
        <v>1.700621183156068</v>
      </c>
      <c r="MC93" s="4">
        <f>'92'!MC1</f>
        <v>2.3398917950709657</v>
      </c>
      <c r="MD93" s="4">
        <f>'92'!MD1</f>
        <v>2.8027463095192253</v>
      </c>
      <c r="ME93" s="4">
        <f>'92'!ME1</f>
        <v>3.0402015179520583</v>
      </c>
      <c r="MF93" s="4">
        <f>'92'!MF1</f>
        <v>2.6207274831265974</v>
      </c>
      <c r="MG93" s="4">
        <f>'92'!MG1</f>
        <v>2.626428290736134</v>
      </c>
      <c r="MH93" s="4">
        <f>'92'!MH1</f>
        <v>4.771872557583559</v>
      </c>
      <c r="MI93" s="4">
        <f>'92'!MI1</f>
        <v>6.2969040619187613</v>
      </c>
      <c r="MJ93" s="4">
        <f>'92'!MJ1</f>
        <v>5.8574313819508017</v>
      </c>
      <c r="MK93" s="4">
        <f>'92'!MK1</f>
        <v>5.3401099953484552</v>
      </c>
      <c r="ML93" s="4">
        <f>'92'!ML1</f>
        <v>5.9200169336061528</v>
      </c>
      <c r="MM93" s="4">
        <f>'92'!MM1</f>
        <v>1.6755490026205762</v>
      </c>
      <c r="MN93" s="4">
        <f>'92'!MN1</f>
        <v>1.7531195189175646</v>
      </c>
      <c r="MO93" s="4">
        <f>'92'!MO1</f>
        <v>1.8265542380484181</v>
      </c>
      <c r="MP93" s="4">
        <f>'92'!MP1</f>
        <v>1.7956815865925386</v>
      </c>
      <c r="MQ93" s="4">
        <f>'92'!MQ1</f>
        <v>1.6964640991216862</v>
      </c>
      <c r="MR93" s="4">
        <f>'92'!MR1</f>
        <v>5.1642590596235181</v>
      </c>
      <c r="MS93" s="4">
        <f>'92'!MS1</f>
        <v>7.1010859636658887</v>
      </c>
      <c r="MT93" s="4">
        <f>'92'!MT1</f>
        <v>10.530982236154649</v>
      </c>
      <c r="MU93" s="4">
        <f>'92'!MU1</f>
        <v>8.7886429648976652</v>
      </c>
      <c r="MV93" s="4">
        <f>'92'!MV1</f>
        <v>6.1157485021210842</v>
      </c>
      <c r="MW93" s="4">
        <f>'92'!MW1</f>
        <v>1.4119206807476068</v>
      </c>
      <c r="MX93" s="4">
        <f>'92'!MX1</f>
        <v>1.9283686658211028</v>
      </c>
      <c r="MY93" s="4">
        <f>'92'!MY1</f>
        <v>2.8554258175114016</v>
      </c>
      <c r="MZ93" s="4">
        <f>'92'!MZ1</f>
        <v>2.3839822329458213</v>
      </c>
      <c r="NA93" s="4">
        <f>'92'!NA1</f>
        <v>1.4986031572887313</v>
      </c>
      <c r="NB93" s="4">
        <f>'92'!NB1</f>
        <v>0.34526470287694266</v>
      </c>
      <c r="NC93" s="4">
        <f>'92'!NC1</f>
        <v>0.49964007386310288</v>
      </c>
      <c r="ND93" s="4">
        <f>'92'!ND1</f>
        <v>0.39572188678061221</v>
      </c>
      <c r="NE93" s="4">
        <f>'92'!NE1</f>
        <v>0.35196020093830577</v>
      </c>
      <c r="NF93" s="4">
        <f>'92'!NF1</f>
        <v>0.64062380591553492</v>
      </c>
      <c r="NG93" s="4">
        <f>'92'!NG1</f>
        <v>5.1250189940738489</v>
      </c>
      <c r="NH93" s="4">
        <f>'92'!NH1</f>
        <v>9.1088965392281214</v>
      </c>
      <c r="NI93" s="4">
        <f>'92'!NI1</f>
        <v>11.843387133292364</v>
      </c>
      <c r="NJ93" s="4">
        <f>'92'!NJ1</f>
        <v>10.808017109015134</v>
      </c>
      <c r="NK93" s="4">
        <f>'92'!NK1</f>
        <v>7.7955337393570279</v>
      </c>
      <c r="NL93" s="4">
        <f>'92'!NL1</f>
        <v>2.0539421193675134</v>
      </c>
      <c r="NM93" s="4">
        <f>'92'!NM1</f>
        <v>3.2318647483853895</v>
      </c>
      <c r="NN93" s="4">
        <f>'92'!NN1</f>
        <v>4.4450810695918568</v>
      </c>
      <c r="NO93" s="4">
        <f>'92'!NO1</f>
        <v>3.5290249802133422</v>
      </c>
      <c r="NP93" s="4">
        <f>'92'!NP1</f>
        <v>2.598911898946207</v>
      </c>
      <c r="NQ93" s="4">
        <f>'92'!NQ1</f>
        <v>2.3280732411487617</v>
      </c>
      <c r="NR93" s="4">
        <f>'92'!NR1</f>
        <v>3.3198606832960884</v>
      </c>
      <c r="NS93" s="4">
        <f>'92'!NS1</f>
        <v>4.8204288902545525</v>
      </c>
      <c r="NT93" s="4">
        <f>'92'!NT1</f>
        <v>3.9663193682825182</v>
      </c>
      <c r="NU93" s="4">
        <f>'92'!NU1</f>
        <v>2.5677605066206102</v>
      </c>
      <c r="NV93" s="4">
        <f>'92'!NV1</f>
        <v>2.2736701787049944</v>
      </c>
      <c r="NW93" s="4">
        <f>'92'!NW1</f>
        <v>2.5210781132548234</v>
      </c>
      <c r="NX93" s="4">
        <f>'92'!NX1</f>
        <v>2.5775539525969289</v>
      </c>
      <c r="NY93" s="4">
        <f>'92'!NY1</f>
        <v>2.490757551012897</v>
      </c>
      <c r="NZ93" s="4">
        <f>'92'!NZ1</f>
        <v>2.4084569860731446</v>
      </c>
      <c r="OA93" s="4">
        <f>'92'!OA1</f>
        <v>1.1381883048047483</v>
      </c>
      <c r="OB93" s="4">
        <f>'92'!OB1</f>
        <v>0.80644470892842224</v>
      </c>
      <c r="OC93" s="4">
        <f>'92'!OC1</f>
        <v>0.76314096319488178</v>
      </c>
      <c r="OD93" s="4">
        <f>'92'!OD1</f>
        <v>0.91242757215182302</v>
      </c>
      <c r="OE93" s="4">
        <f>'92'!OE1</f>
        <v>0.78573609336331141</v>
      </c>
      <c r="OF93" s="4">
        <f>'92'!OF1</f>
        <v>0.67929275898503105</v>
      </c>
      <c r="OG93" s="4">
        <f>'92'!OG1</f>
        <v>0.46000555023558726</v>
      </c>
      <c r="OH93" s="4">
        <f>'92'!OH1</f>
        <v>0.41780361475072308</v>
      </c>
      <c r="OI93" s="4">
        <f>'92'!OI1</f>
        <v>0.50812325468193575</v>
      </c>
      <c r="OJ93" s="4">
        <f>'92'!OJ1</f>
        <v>0.46316104995685564</v>
      </c>
      <c r="OK93" s="4">
        <f>'92'!OK1</f>
        <v>1.2954625503799921</v>
      </c>
      <c r="OL93" s="4">
        <f>'92'!OL1</f>
        <v>1.3929069383580708</v>
      </c>
      <c r="OM93" s="4">
        <f>'92'!OM1</f>
        <v>1.2615338944056047</v>
      </c>
      <c r="ON93" s="4">
        <f>'92'!ON1</f>
        <v>1.0810053154814501</v>
      </c>
      <c r="OO93" s="4">
        <f>'92'!OO1</f>
        <v>1.4276843899771623</v>
      </c>
      <c r="OP93" s="4">
        <f>'92'!OP1</f>
        <v>2.6121753347468917</v>
      </c>
      <c r="OQ93" s="4">
        <f>'92'!OQ1</f>
        <v>2.8505572780739517</v>
      </c>
      <c r="OR93" s="4">
        <f>'92'!OR1</f>
        <v>2.9553786998122149</v>
      </c>
      <c r="OS93" s="4">
        <f>'92'!OS1</f>
        <v>2.6239494034570572</v>
      </c>
      <c r="OT93" s="4">
        <f>'92'!OT1</f>
        <v>3.2147955358172799</v>
      </c>
      <c r="OU93" s="4">
        <f>'92'!OU1</f>
        <v>7.039986640075278</v>
      </c>
      <c r="OV93" s="4">
        <f>'92'!OV1</f>
        <v>5.1259593808509729</v>
      </c>
      <c r="OW93" s="4">
        <f>'92'!OW1</f>
        <v>4.2165873697057492</v>
      </c>
      <c r="OX93" s="4">
        <f>'92'!OX1</f>
        <v>4.3942715138472579</v>
      </c>
      <c r="OY93" s="4">
        <f>'92'!OY1</f>
        <v>5.2899824085506841</v>
      </c>
      <c r="OZ93" s="4">
        <f>'92'!OZ1</f>
        <v>3.8516011343273946</v>
      </c>
      <c r="PA93" s="4">
        <f>'92'!PA1</f>
        <v>3.2020379186502965</v>
      </c>
      <c r="PB93" s="4">
        <f>'92'!PB1</f>
        <v>2.8452263902167165</v>
      </c>
      <c r="PC93" s="4">
        <f>'92'!PC1</f>
        <v>2.5881037762540169</v>
      </c>
      <c r="PD93" s="4">
        <f>'92'!PD1</f>
        <v>3.6063034792876438</v>
      </c>
      <c r="PE93" s="4">
        <f>'92'!PE1</f>
        <v>3.4256301284306194</v>
      </c>
      <c r="PF93" s="4">
        <f>'92'!PF1</f>
        <v>3.9738946899249412</v>
      </c>
      <c r="PG93" s="4">
        <f>'92'!PG1</f>
        <v>3.7614127985072949</v>
      </c>
      <c r="PH93" s="4">
        <f>'92'!PH1</f>
        <v>2.9170382660997616</v>
      </c>
      <c r="PI93" s="4">
        <f>'92'!PI1</f>
        <v>4.6332545806647696</v>
      </c>
      <c r="PJ93" s="4">
        <f>'92'!PJ1</f>
        <v>1.1967378062286804</v>
      </c>
      <c r="PK93" s="4">
        <f>'92'!PK1</f>
        <v>1.0849948419966737</v>
      </c>
      <c r="PL93" s="4">
        <f>'92'!PL1</f>
        <v>0.72147265948632977</v>
      </c>
      <c r="PM93" s="4">
        <f>'92'!PM1</f>
        <v>1.3281129289126974</v>
      </c>
      <c r="PN93" s="4">
        <f>'92'!PN1</f>
        <v>1.2803467960350536</v>
      </c>
      <c r="PO93" s="12">
        <f>'92'!PO1</f>
        <v>2.6408576091303861</v>
      </c>
      <c r="PP93" s="4">
        <f>'92'!PP1</f>
        <v>3.4822374885668981</v>
      </c>
      <c r="PQ93" s="4">
        <f>'92'!PQ1</f>
        <v>3.9598955470253285</v>
      </c>
      <c r="PR93" s="4">
        <f>'92'!PR1</f>
        <v>3.4789210252870784</v>
      </c>
      <c r="PS93" s="4">
        <f>'92'!PS1</f>
        <v>3.2045853196535536</v>
      </c>
      <c r="PT93" s="4">
        <f>'92'!PT1</f>
        <v>3.0616530366444916</v>
      </c>
      <c r="PU93" s="4">
        <f>'92'!PU1</f>
        <v>5.035012510191919</v>
      </c>
      <c r="PV93" s="4">
        <f>'92'!PV1</f>
        <v>6.6872497472689192</v>
      </c>
      <c r="PW93" s="4">
        <f>'92'!PW1</f>
        <v>5.7934801046475215</v>
      </c>
      <c r="PX93" s="4">
        <f>'92'!PX1</f>
        <v>4.2070588679793222</v>
      </c>
      <c r="PY93" s="4">
        <f>'92'!PY1</f>
        <v>1.0376478713899238</v>
      </c>
      <c r="PZ93" s="4">
        <f>'92'!PZ1</f>
        <v>0.88645239917402685</v>
      </c>
      <c r="QA93" s="4">
        <f>'92'!QA1</f>
        <v>0.81415949078373651</v>
      </c>
      <c r="QB93" s="4">
        <f>'92'!QB1</f>
        <v>0.83385204743840291</v>
      </c>
      <c r="QC93" s="4">
        <f>'92'!QC1</f>
        <v>0.89219384443244321</v>
      </c>
      <c r="QD93" s="4">
        <f>'92'!QD1</f>
        <v>4.7394608873627719</v>
      </c>
      <c r="QE93" s="4">
        <f>'92'!QE1</f>
        <v>3.8984896115662595</v>
      </c>
      <c r="QF93" s="4">
        <f>'92'!QF1</f>
        <v>3.412203029690863</v>
      </c>
      <c r="QG93" s="4">
        <f>'92'!QG1</f>
        <v>3.3027266690253092</v>
      </c>
      <c r="QH93" s="4">
        <f>'92'!QH1</f>
        <v>4.2144901965777519</v>
      </c>
      <c r="QI93" s="4">
        <f>'92'!QI1</f>
        <v>3.5219399727535432</v>
      </c>
      <c r="QJ93" s="4">
        <f>'92'!QJ1</f>
        <v>3.9569521229088997</v>
      </c>
      <c r="QK93" s="4">
        <f>'92'!QK1</f>
        <v>4.3786637268636985</v>
      </c>
      <c r="QL93" s="4">
        <f>'92'!QL1</f>
        <v>3.9566039884774327</v>
      </c>
      <c r="QM93" s="4">
        <f>'92'!QM1</f>
        <v>3.7668375782121331</v>
      </c>
    </row>
    <row r="94" spans="1:455" x14ac:dyDescent="0.25">
      <c r="A94" s="9" t="s">
        <v>569</v>
      </c>
      <c r="B94" s="4">
        <f>MEDIAN(NL2:NL101)</f>
        <v>0.6533990768639919</v>
      </c>
      <c r="C94" s="4">
        <f t="shared" ref="C94:F94" si="71">MEDIAN(NM2:NM101)</f>
        <v>0.64741549319856628</v>
      </c>
      <c r="D94" s="4">
        <f t="shared" si="71"/>
        <v>0.52152289052724288</v>
      </c>
      <c r="E94" s="4">
        <f t="shared" si="71"/>
        <v>0.5294705430599469</v>
      </c>
      <c r="F94" s="4">
        <f t="shared" si="71"/>
        <v>0.57714447501210608</v>
      </c>
      <c r="N94">
        <f>IFERROR('93'!N1,0)</f>
        <v>81956</v>
      </c>
      <c r="O94" s="4">
        <f>'93'!O1</f>
        <v>98372</v>
      </c>
      <c r="P94" s="4">
        <f>'93'!P1</f>
        <v>35078</v>
      </c>
      <c r="Q94" s="4">
        <f>'93'!Q1</f>
        <v>62738</v>
      </c>
      <c r="R94" s="4">
        <f>'93'!R1</f>
        <v>58267</v>
      </c>
      <c r="S94" s="4">
        <f>'93'!S1</f>
        <v>94945</v>
      </c>
      <c r="T94" s="4">
        <f>'93'!T1</f>
        <v>127387</v>
      </c>
      <c r="U94" s="4">
        <f>'93'!U1</f>
        <v>62695</v>
      </c>
      <c r="V94" s="4">
        <f>'93'!V1</f>
        <v>79459</v>
      </c>
      <c r="W94" s="4">
        <f>'93'!W1</f>
        <v>69144</v>
      </c>
      <c r="X94" s="7">
        <f>'93'!X1</f>
        <v>9.2497428156637279E-2</v>
      </c>
      <c r="Y94" s="7">
        <f>'93'!Y1</f>
        <v>-4.0707956439834998E-2</v>
      </c>
      <c r="Z94" s="7">
        <f>'93'!Z1</f>
        <v>0.20915974774031304</v>
      </c>
      <c r="AA94" s="7">
        <f>'93'!AA1</f>
        <v>-0.12609214726019052</v>
      </c>
      <c r="AB94" s="7">
        <f>'93'!AB1</f>
        <v>0.47781663284836451</v>
      </c>
      <c r="AC94" s="7">
        <f>'93'!AC1</f>
        <v>-0.47199416442197006</v>
      </c>
      <c r="AD94" s="7">
        <f>'93'!AD1</f>
        <v>0.56474155099129086</v>
      </c>
      <c r="AE94" s="7">
        <f>'93'!AE1</f>
        <v>-0.37678528425615471</v>
      </c>
      <c r="AF94" s="7">
        <f>'93'!AF1</f>
        <v>7.5839964280588729E-2</v>
      </c>
      <c r="AG94" s="7">
        <f>'93'!AG1</f>
        <v>0.12550095749511381</v>
      </c>
      <c r="AH94" s="7">
        <f>'93'!AH1</f>
        <v>1.4644690525748396E-2</v>
      </c>
      <c r="AI94" s="7">
        <f>'93'!AI1</f>
        <v>-3.2743740300755974E-3</v>
      </c>
      <c r="AJ94" s="4">
        <f>'93'!AJ1</f>
        <v>333913</v>
      </c>
      <c r="AK94" s="4">
        <f>'93'!AK1</f>
        <v>341707</v>
      </c>
      <c r="AL94" s="4">
        <f>'93'!AL1</f>
        <v>302409</v>
      </c>
      <c r="AM94" s="4">
        <f>'93'!AM1</f>
        <v>284704</v>
      </c>
      <c r="AN94" s="4">
        <f>'93'!AN1</f>
        <v>193691</v>
      </c>
      <c r="AO94" s="4">
        <f>'93'!AO1</f>
        <v>1.385067228892459</v>
      </c>
      <c r="AP94" s="4">
        <f>'93'!AP1</f>
        <v>2.523735221748785</v>
      </c>
      <c r="AQ94" s="4">
        <f>'93'!AQ1</f>
        <v>1.5584449676034917</v>
      </c>
      <c r="AR94" s="4">
        <f>'93'!AR1</f>
        <v>1.5544107467733339</v>
      </c>
      <c r="AS94" s="4">
        <f>'93'!AS1</f>
        <v>1.6559432192097463</v>
      </c>
      <c r="AT94" s="4">
        <f>'93'!AT1</f>
        <v>2.5391995377855263</v>
      </c>
      <c r="AU94" s="4">
        <f>'93'!AU1</f>
        <v>3.2970953609794154</v>
      </c>
      <c r="AV94" s="4">
        <f>'93'!AV1</f>
        <v>2.0553928206837644</v>
      </c>
      <c r="AW94" s="4">
        <f>'93'!AW1</f>
        <v>2.5724016686166529</v>
      </c>
      <c r="AX94" s="4">
        <f>'93'!AX1</f>
        <v>2.3457000672076953</v>
      </c>
      <c r="AY94" s="4">
        <f>'93'!AY1</f>
        <v>2.7797740622671823</v>
      </c>
      <c r="AZ94" s="4">
        <f>'93'!AZ1</f>
        <v>3.7373297125367579</v>
      </c>
      <c r="BA94" s="4">
        <f>'93'!BA1</f>
        <v>2.2788224754682389</v>
      </c>
      <c r="BB94" s="4">
        <f>'93'!BB1</f>
        <v>2.9246243468566422</v>
      </c>
      <c r="BC94" s="4">
        <f>'93'!BC1</f>
        <v>2.5809891574175152</v>
      </c>
      <c r="BD94" s="4">
        <f>'93'!BD1</f>
        <v>351169</v>
      </c>
      <c r="BE94" s="4">
        <f>'93'!BE1</f>
        <v>364897</v>
      </c>
      <c r="BF94" s="4">
        <f>'93'!BF1</f>
        <v>306911</v>
      </c>
      <c r="BG94" s="4">
        <f>'93'!BG1</f>
        <v>314193</v>
      </c>
      <c r="BH94" s="4">
        <f>'93'!BH1</f>
        <v>406964</v>
      </c>
      <c r="BI94" s="4">
        <f>'93'!BI1</f>
        <v>2.3477784200769429</v>
      </c>
      <c r="BJ94" s="4">
        <f>'93'!BJ1</f>
        <v>2.4823087062924607</v>
      </c>
      <c r="BK94" s="4">
        <f>'93'!BK1</f>
        <v>2.9895832993929838</v>
      </c>
      <c r="BL94" s="4">
        <f>'93'!BL1</f>
        <v>2.6793499536908842</v>
      </c>
      <c r="BM94" s="4">
        <f>'93'!BM1</f>
        <v>2.0477585240954972</v>
      </c>
      <c r="BN94" s="4">
        <f>'93'!BN1</f>
        <v>155.46611932315059</v>
      </c>
      <c r="BO94" s="4">
        <f>'93'!BO1</f>
        <v>147.04053491604537</v>
      </c>
      <c r="BP94" s="4">
        <f>'93'!BP1</f>
        <v>122.09059372057335</v>
      </c>
      <c r="BQ94" s="4">
        <f>'93'!BQ1</f>
        <v>136.22707235283008</v>
      </c>
      <c r="BR94" s="4">
        <f>'93'!BR1</f>
        <v>178.24367263284714</v>
      </c>
      <c r="BS94" s="4">
        <f>'93'!BS1</f>
        <v>9.0155260303568324E-2</v>
      </c>
      <c r="BT94" s="4">
        <f>'93'!BT1</f>
        <v>0.11822307255963312</v>
      </c>
      <c r="BU94" s="4">
        <f>'93'!BU1</f>
        <v>4.044048983281031E-2</v>
      </c>
      <c r="BV94" s="4">
        <f>'93'!BV1</f>
        <v>8.7457273654921688E-2</v>
      </c>
      <c r="BW94" s="4">
        <f>'93'!BW1</f>
        <v>7.0982871622444751E-2</v>
      </c>
      <c r="BX94" s="4">
        <f>'93'!BX1</f>
        <v>0.10444374041586088</v>
      </c>
      <c r="BY94" s="4">
        <f>'93'!BY1</f>
        <v>0.15309318245185605</v>
      </c>
      <c r="BZ94" s="4">
        <f>'93'!BZ1</f>
        <v>7.2279391928503411E-2</v>
      </c>
      <c r="CA94" s="4">
        <f>'93'!CA1</f>
        <v>0.11076648135653706</v>
      </c>
      <c r="CB94" s="4">
        <f>'93'!CB1</f>
        <v>8.4233608654338127E-2</v>
      </c>
      <c r="CC94" s="4">
        <f>'93'!CC1</f>
        <v>0.12147568440867387</v>
      </c>
      <c r="CD94" s="4">
        <f>'93'!CD1</f>
        <v>0.15686562166127155</v>
      </c>
      <c r="CE94" s="4">
        <f>'93'!CE1</f>
        <v>6.2955976761674345E-2</v>
      </c>
      <c r="CF94" s="4">
        <f>'93'!CF1</f>
        <v>0.1142475247705052</v>
      </c>
      <c r="CG94" s="4">
        <f>'93'!CG1</f>
        <v>0.10575828803238073</v>
      </c>
      <c r="CH94" s="4">
        <f>'93'!CH1</f>
        <v>9.9404827603773102E-2</v>
      </c>
      <c r="CI94" s="4">
        <f>'93'!CI1</f>
        <v>0.10860389915068333</v>
      </c>
      <c r="CJ94" s="4">
        <f>'93'!CJ1</f>
        <v>3.8230652530254941E-2</v>
      </c>
      <c r="CK94" s="4">
        <f>'93'!CK1</f>
        <v>7.4525470016024553E-2</v>
      </c>
      <c r="CL94" s="4">
        <f>'93'!CL1</f>
        <v>6.9917827023965512E-2</v>
      </c>
      <c r="CM94" s="4">
        <f>'93'!CM1</f>
        <v>0.90059517239622688</v>
      </c>
      <c r="CN94" s="4">
        <f>'93'!CN1</f>
        <v>0.89139610084931664</v>
      </c>
      <c r="CO94" s="4">
        <f>'93'!CO1</f>
        <v>0.96176934746974507</v>
      </c>
      <c r="CP94" s="4">
        <f>'93'!CP1</f>
        <v>0.9254745299839755</v>
      </c>
      <c r="CQ94" s="4">
        <f>'93'!CQ1</f>
        <v>0.93008217297603446</v>
      </c>
      <c r="CR94" s="4">
        <f>'93'!CR1</f>
        <v>0.10931154109319544</v>
      </c>
      <c r="CS94" s="4">
        <f>'93'!CS1</f>
        <v>0.12010236024359394</v>
      </c>
      <c r="CT94" s="4">
        <f>'93'!CT1</f>
        <v>3.979177325109836E-2</v>
      </c>
      <c r="CU94" s="4">
        <f>'93'!CU1</f>
        <v>8.064134665316175E-2</v>
      </c>
      <c r="CV94" s="4">
        <f>'93'!CV1</f>
        <v>7.1899328353880881E-2</v>
      </c>
      <c r="CW94" s="4">
        <f>'93'!CW1</f>
        <v>0.90695052219120098</v>
      </c>
      <c r="CX94" s="4">
        <f>'93'!CX1</f>
        <v>1.0885711607426138</v>
      </c>
      <c r="CY94" s="4">
        <f>'93'!CY1</f>
        <v>1.0578027618232921</v>
      </c>
      <c r="CZ94" s="4">
        <f>'93'!CZ1</f>
        <v>1.1735219333218094</v>
      </c>
      <c r="DA94" s="4">
        <f>'93'!DA1</f>
        <v>1.0152328046195453</v>
      </c>
      <c r="DB94" s="4">
        <f>'93'!DB1</f>
        <v>402.44753276965605</v>
      </c>
      <c r="DC94" s="4">
        <f>'93'!DC1</f>
        <v>335.30191976700922</v>
      </c>
      <c r="DD94" s="4">
        <f>'93'!DD1</f>
        <v>345.05487523105364</v>
      </c>
      <c r="DE94" s="4">
        <f>'93'!DE1</f>
        <v>311.02955099170504</v>
      </c>
      <c r="DF94" s="4">
        <f>'93'!DF1</f>
        <v>359.52344953705705</v>
      </c>
      <c r="DG94" s="4">
        <f>'93'!DG1</f>
        <v>17.368901154461952</v>
      </c>
      <c r="DH94" s="4">
        <f>'93'!DH1</f>
        <v>15.434727783931159</v>
      </c>
      <c r="DI94" s="4">
        <f>'93'!DI1</f>
        <v>17.111185707358921</v>
      </c>
      <c r="DJ94" s="4">
        <f>'93'!DJ1</f>
        <v>14.640573913043479</v>
      </c>
      <c r="DK94" s="4">
        <f>'93'!DK1</f>
        <v>13.759601096324671</v>
      </c>
      <c r="DL94" s="4">
        <f>'93'!DL1</f>
        <v>21.014570625628437</v>
      </c>
      <c r="DM94" s="4">
        <f>'93'!DM1</f>
        <v>23.647971322176183</v>
      </c>
      <c r="DN94" s="4">
        <f>'93'!DN1</f>
        <v>21.331075837896279</v>
      </c>
      <c r="DO94" s="4">
        <f>'93'!DO1</f>
        <v>24.930716662330887</v>
      </c>
      <c r="DP94" s="4">
        <f>'93'!DP1</f>
        <v>26.526931808909431</v>
      </c>
      <c r="DQ94" s="4">
        <f>'93'!DQ1</f>
        <v>3.6204819012572291</v>
      </c>
      <c r="DR94" s="4">
        <f>'93'!DR1</f>
        <v>8.7862006751251318</v>
      </c>
      <c r="DS94" s="4">
        <f>'93'!DS1</f>
        <v>7.693254517251499</v>
      </c>
      <c r="DT94" s="4">
        <f>'93'!DT1</f>
        <v>5.0656072111970927</v>
      </c>
      <c r="DU94" s="4">
        <f>'93'!DU1</f>
        <v>4.6936598498459601</v>
      </c>
      <c r="DV94" s="4">
        <f>'93'!DV1</f>
        <v>100.81530855692223</v>
      </c>
      <c r="DW94" s="4">
        <f>'93'!DW1</f>
        <v>41.542415601018782</v>
      </c>
      <c r="DX94" s="4">
        <f>'93'!DX1</f>
        <v>47.44416022913542</v>
      </c>
      <c r="DY94" s="4">
        <f>'93'!DY1</f>
        <v>72.054540508628193</v>
      </c>
      <c r="DZ94" s="4">
        <f>'93'!DZ1</f>
        <v>77.764476267273352</v>
      </c>
      <c r="EA94" s="4">
        <f>'93'!EA1</f>
        <v>4.0231443754239233</v>
      </c>
      <c r="EB94" s="4">
        <f>'93'!EB1</f>
        <v>6.5623424232764362</v>
      </c>
      <c r="EC94" s="4">
        <f>'93'!EC1</f>
        <v>3.7292299188340059</v>
      </c>
      <c r="ED94" s="4">
        <f>'93'!ED1</f>
        <v>5.0045061379781828</v>
      </c>
      <c r="EE94" s="4">
        <f>'93'!EE1</f>
        <v>3.0875053257506995</v>
      </c>
      <c r="EF94" s="4">
        <f>'93'!EF1</f>
        <v>90.725056309106364</v>
      </c>
      <c r="EG94" s="4">
        <f>'93'!EG1</f>
        <v>55.620383158512986</v>
      </c>
      <c r="EH94" s="4">
        <f>'93'!EH1</f>
        <v>97.875434860321562</v>
      </c>
      <c r="EI94" s="4">
        <f>'93'!EI1</f>
        <v>72.934269623547664</v>
      </c>
      <c r="EJ94" s="4">
        <f>'93'!EJ1</f>
        <v>118.21841956216011</v>
      </c>
      <c r="EK94" s="4">
        <f>'93'!EK1</f>
        <v>0.22593157282185658</v>
      </c>
      <c r="EL94" s="4">
        <f>'93'!EL1</f>
        <v>0.1670231994692869</v>
      </c>
      <c r="EM94" s="4">
        <f>'93'!EM1</f>
        <v>0.30345124152926339</v>
      </c>
      <c r="EN94" s="4">
        <f>'93'!EN1</f>
        <v>0.23449305505216378</v>
      </c>
      <c r="EO94" s="4">
        <f>'93'!EO1</f>
        <v>0.32881977438296423</v>
      </c>
      <c r="EP94" s="4">
        <f>'93'!EP1</f>
        <v>0.74216713198555861</v>
      </c>
      <c r="EQ94" s="4">
        <f>'93'!EQ1</f>
        <v>0.75365826691407645</v>
      </c>
      <c r="ER94" s="4">
        <f>'93'!ER1</f>
        <v>0.64236140733550229</v>
      </c>
      <c r="ES94" s="4">
        <f>'93'!ES1</f>
        <v>0.76550694494783622</v>
      </c>
      <c r="ET94" s="4">
        <f>'93'!ET1</f>
        <v>0.67118022561703583</v>
      </c>
      <c r="EU94" s="4">
        <f>'93'!EU1</f>
        <v>1.347405398194673</v>
      </c>
      <c r="EV94" s="4">
        <f>'93'!EV1</f>
        <v>1.3268613161965206</v>
      </c>
      <c r="EW94" s="4">
        <f>'93'!EW1</f>
        <v>1.5567560388597641</v>
      </c>
      <c r="EX94" s="4">
        <f>'93'!EX1</f>
        <v>1.3063238767456811</v>
      </c>
      <c r="EY94" s="4">
        <f>'93'!EY1</f>
        <v>1.4899127862127799</v>
      </c>
      <c r="EZ94" s="4">
        <f>'93'!EZ1</f>
        <v>0.3044214208427824</v>
      </c>
      <c r="FA94" s="4">
        <f>'93'!FA1</f>
        <v>0.221616622283172</v>
      </c>
      <c r="FB94" s="4">
        <f>'93'!FB1</f>
        <v>0.47239955275017365</v>
      </c>
      <c r="FC94" s="4">
        <f>'93'!FC1</f>
        <v>0.30632387674568096</v>
      </c>
      <c r="FD94" s="4">
        <f>'93'!FD1</f>
        <v>0.48991278621277984</v>
      </c>
      <c r="FE94" s="4">
        <f>'93'!FE1</f>
        <v>6.8271528924140051E-3</v>
      </c>
      <c r="FF94" s="4">
        <f>'93'!FF1</f>
        <v>3.6185138656593605E-2</v>
      </c>
      <c r="FG94" s="4">
        <f>'93'!FG1</f>
        <v>0.28607530617112398</v>
      </c>
      <c r="FH94" s="4">
        <f>'93'!FH1</f>
        <v>2.2159198912984811E-2</v>
      </c>
      <c r="FI94" s="4">
        <f>'93'!FI1</f>
        <v>4.4907096862765408E-2</v>
      </c>
      <c r="FJ94" s="4">
        <f>'93'!FJ1</f>
        <v>2.8775367117204846E-2</v>
      </c>
      <c r="FK94" s="4">
        <f>'93'!FK1</f>
        <v>0.24269308811466564</v>
      </c>
      <c r="FL94" s="4">
        <f>'93'!FL1</f>
        <v>1.048090329884922</v>
      </c>
      <c r="FM94" s="4">
        <f>'93'!FM1</f>
        <v>0.11226703920577832</v>
      </c>
      <c r="FN94" s="4">
        <f>'93'!FN1</f>
        <v>0.13815460422725673</v>
      </c>
      <c r="FO94" s="4">
        <f>'93'!FO1</f>
        <v>8.7598381430921777E-3</v>
      </c>
      <c r="FP94" s="4">
        <f>'93'!FP1</f>
        <v>5.3784822439444435E-2</v>
      </c>
      <c r="FQ94" s="4">
        <f>'93'!FQ1</f>
        <v>0.49511740307941915</v>
      </c>
      <c r="FR94" s="4">
        <f>'93'!FR1</f>
        <v>3.4390074680273372E-2</v>
      </c>
      <c r="FS94" s="4">
        <f>'93'!FS1</f>
        <v>6.7683707085099243E-2</v>
      </c>
      <c r="FT94">
        <f>IFERROR('93'!FT1,0)</f>
        <v>-0.57239709443099274</v>
      </c>
      <c r="FU94">
        <f>IFERROR('93'!FU1,0)</f>
        <v>-2.8305639476334341</v>
      </c>
      <c r="FV94">
        <f>IFERROR('93'!FV1,0)</f>
        <v>-14.168301576703817</v>
      </c>
      <c r="FW94">
        <f>IFERROR('93'!FW1,0)</f>
        <v>-0.66414629857569896</v>
      </c>
      <c r="FX94">
        <f>IFERROR('93'!FX1,0)</f>
        <v>348.50467289719626</v>
      </c>
      <c r="FY94" s="4">
        <f>'93'!FY1</f>
        <v>0.38630158384430408</v>
      </c>
      <c r="FZ94" s="4">
        <f>'93'!FZ1</f>
        <v>0.43853174183499821</v>
      </c>
      <c r="GA94" s="4">
        <f>'93'!GA1</f>
        <v>0.35382949926100821</v>
      </c>
      <c r="GB94" s="4">
        <f>'93'!GB1</f>
        <v>0.43798755429661146</v>
      </c>
      <c r="GC94" s="4">
        <f>'93'!GC1</f>
        <v>0.49577759910337937</v>
      </c>
      <c r="GD94" s="4">
        <f>'93'!GD1</f>
        <v>9.0155260303568324E-2</v>
      </c>
      <c r="GE94" s="4">
        <f>'93'!GE1</f>
        <v>0.11822307255963312</v>
      </c>
      <c r="GF94" s="4">
        <f>'93'!GF1</f>
        <v>4.044048983281031E-2</v>
      </c>
      <c r="GG94" s="4">
        <f>'93'!GG1</f>
        <v>8.7457273654921688E-2</v>
      </c>
      <c r="GH94" s="4">
        <f>'93'!GH1</f>
        <v>7.0982871622444751E-2</v>
      </c>
      <c r="GI94" s="4">
        <f>'93'!GI1</f>
        <v>0.10444374041586088</v>
      </c>
      <c r="GJ94" s="4">
        <f>'93'!GJ1</f>
        <v>0.15309318245185605</v>
      </c>
      <c r="GK94" s="4">
        <f>'93'!GK1</f>
        <v>7.2279391928503411E-2</v>
      </c>
      <c r="GL94" s="4">
        <f>'93'!GL1</f>
        <v>0.11076648135653706</v>
      </c>
      <c r="GM94" s="4">
        <f>'93'!GM1</f>
        <v>8.4233608654338127E-2</v>
      </c>
      <c r="GN94" s="4">
        <f>'93'!GN1</f>
        <v>3.9601607825277704E-2</v>
      </c>
      <c r="GO94" s="4">
        <f>'93'!GO1</f>
        <v>4.3264654699983654E-2</v>
      </c>
      <c r="GP94" s="4">
        <f>'93'!GP1</f>
        <v>4.1503439021072216E-2</v>
      </c>
      <c r="GQ94" s="4">
        <f>'93'!GQ1</f>
        <v>5.0184287857075148E-2</v>
      </c>
      <c r="GR94" s="4">
        <f>'93'!GR1</f>
        <v>4.3856443242453039E-2</v>
      </c>
      <c r="GS94" s="4">
        <f>'93'!GS1</f>
        <v>0.90695052219120098</v>
      </c>
      <c r="GT94" s="4">
        <f>'93'!GT1</f>
        <v>1.0885711607426138</v>
      </c>
      <c r="GU94" s="4">
        <f>'93'!GU1</f>
        <v>1.0578027618232921</v>
      </c>
      <c r="GV94" s="4">
        <f>'93'!GV1</f>
        <v>1.1735219333218094</v>
      </c>
      <c r="GW94" s="4">
        <f>'93'!GW1</f>
        <v>1.0152328046195453</v>
      </c>
      <c r="GX94" s="4">
        <f>'93'!GX1</f>
        <v>1.5996157389990033</v>
      </c>
      <c r="GY94" s="4">
        <f>'93'!GY1</f>
        <v>1.9947878926267415</v>
      </c>
      <c r="GZ94" s="4">
        <f>'93'!GZ1</f>
        <v>1.5856395172688891</v>
      </c>
      <c r="HA94" s="4">
        <f>'93'!HA1</f>
        <v>1.9245171351462873</v>
      </c>
      <c r="HB94" s="4">
        <f>'93'!HB1</f>
        <v>1.7089308980824989</v>
      </c>
      <c r="HC94" s="4">
        <f>'93'!HC1</f>
        <v>0.22593157282185658</v>
      </c>
      <c r="HD94" s="4">
        <f>'93'!HD1</f>
        <v>0.1670231994692869</v>
      </c>
      <c r="HE94" s="4">
        <f>'93'!HE1</f>
        <v>0.30345124152926339</v>
      </c>
      <c r="HF94" s="4">
        <f>'93'!HF1</f>
        <v>0.23449305505216378</v>
      </c>
      <c r="HG94" s="4">
        <f>'93'!HG1</f>
        <v>0.32881977438296423</v>
      </c>
      <c r="HH94" s="4">
        <f>'93'!HH1</f>
        <v>0.10444374041586088</v>
      </c>
      <c r="HI94" s="4">
        <f>'93'!HI1</f>
        <v>0.15309318245185605</v>
      </c>
      <c r="HJ94" s="4">
        <f>'93'!HJ1</f>
        <v>7.2279391928503411E-2</v>
      </c>
      <c r="HK94" s="4">
        <f>'93'!HK1</f>
        <v>0.11076648135653706</v>
      </c>
      <c r="HL94" s="4">
        <f>'93'!HL1</f>
        <v>8.4233608654338127E-2</v>
      </c>
      <c r="HM94" s="4">
        <f>'93'!HM1</f>
        <v>0.97621923450092074</v>
      </c>
      <c r="HN94" s="4">
        <f>'93'!HN1</f>
        <v>1.163564430685216</v>
      </c>
      <c r="HO94" s="4">
        <f>'93'!HO1</f>
        <v>1.1500038044819103</v>
      </c>
      <c r="HP94" s="4">
        <f>'93'!HP1</f>
        <v>1.2036771142919276</v>
      </c>
      <c r="HQ94" s="4">
        <f>'93'!HQ1</f>
        <v>1.024981117364715</v>
      </c>
      <c r="HR94" s="4">
        <f>'93'!HR1</f>
        <v>2.7797740622671823</v>
      </c>
      <c r="HS94" s="4">
        <f>'93'!HS1</f>
        <v>3.7373297125367579</v>
      </c>
      <c r="HT94" s="4">
        <f>'93'!HT1</f>
        <v>2.2788224754682389</v>
      </c>
      <c r="HU94" s="4">
        <f>'93'!HU1</f>
        <v>2.9246243468566422</v>
      </c>
      <c r="HV94" s="4">
        <f>'93'!HV1</f>
        <v>2.5809891574175152</v>
      </c>
      <c r="HW94" s="4">
        <f>'93'!HW1</f>
        <v>0.98503845091271092</v>
      </c>
      <c r="HX94" s="4">
        <f>'93'!HX1</f>
        <v>1.312990165809</v>
      </c>
      <c r="HY94" s="4">
        <f>'93'!HY1</f>
        <v>0.91270915527087104</v>
      </c>
      <c r="HZ94" s="4">
        <f>'93'!HZ1</f>
        <v>1.1253867944848241</v>
      </c>
      <c r="IA94" s="4">
        <f>'93'!IA1</f>
        <v>0.91134111102546855</v>
      </c>
      <c r="IB94" s="4">
        <f>'93'!IB1</f>
        <v>4.4261188797569435</v>
      </c>
      <c r="IC94" s="4">
        <f>'93'!IC1</f>
        <v>5.987192217473269</v>
      </c>
      <c r="ID94" s="4">
        <f>'93'!ID1</f>
        <v>3.2954223385623052</v>
      </c>
      <c r="IE94" s="4">
        <f>'93'!IE1</f>
        <v>4.2645186220016047</v>
      </c>
      <c r="IF94" s="4">
        <f>'93'!IF1</f>
        <v>3.0411796306244558</v>
      </c>
      <c r="IG94" s="4">
        <f>'93'!IG1</f>
        <v>0</v>
      </c>
      <c r="IH94" s="4">
        <f>'93'!IH1</f>
        <v>265.9436325678497</v>
      </c>
      <c r="II94" s="4">
        <f>'93'!II1</f>
        <v>45.039511494252871</v>
      </c>
      <c r="IJ94" s="4">
        <f>'93'!IJ1</f>
        <v>93.481176470588238</v>
      </c>
      <c r="IK94" s="4">
        <f>'93'!IK1</f>
        <v>1355.7647058823529</v>
      </c>
      <c r="IL94" s="4">
        <f>'93'!IL1</f>
        <v>0.10444374041586088</v>
      </c>
      <c r="IM94" s="4">
        <f>'93'!IM1</f>
        <v>0.15309318245185605</v>
      </c>
      <c r="IN94" s="4">
        <f>'93'!IN1</f>
        <v>7.2279391928503411E-2</v>
      </c>
      <c r="IO94" s="4">
        <f>'93'!IO1</f>
        <v>0.11076648135653706</v>
      </c>
      <c r="IP94" s="4">
        <f>'93'!IP1</f>
        <v>8.4233608654338127E-2</v>
      </c>
      <c r="IQ94" s="4">
        <f>'93'!IQ1</f>
        <v>0.97621923450092074</v>
      </c>
      <c r="IR94" s="4">
        <f>'93'!IR1</f>
        <v>1.163564430685216</v>
      </c>
      <c r="IS94" s="4">
        <f>'93'!IS1</f>
        <v>1.1500038044819103</v>
      </c>
      <c r="IT94" s="4">
        <f>'93'!IT1</f>
        <v>1.2036771142919276</v>
      </c>
      <c r="IU94" s="4">
        <f>'93'!IU1</f>
        <v>1.024981117364715</v>
      </c>
      <c r="IV94" s="4">
        <f>'93'!IV1</f>
        <v>2.7797740622671823</v>
      </c>
      <c r="IW94" s="4">
        <f>'93'!IW1</f>
        <v>3.7373297125367579</v>
      </c>
      <c r="IX94" s="4">
        <f>'93'!IX1</f>
        <v>2.2788224754682389</v>
      </c>
      <c r="IY94" s="4">
        <f>'93'!IY1</f>
        <v>2.9246243468566422</v>
      </c>
      <c r="IZ94" s="4">
        <f>'93'!IZ1</f>
        <v>2.5809891574175152</v>
      </c>
      <c r="JA94" s="4">
        <f>'93'!JA1</f>
        <v>1.4400006216478172</v>
      </c>
      <c r="JB94" s="4">
        <f>'93'!JB1</f>
        <v>12.596913770768992</v>
      </c>
      <c r="JC94" s="4">
        <f>'93'!JC1</f>
        <v>2.9599154018762901</v>
      </c>
      <c r="JD94" s="4">
        <f>'93'!JD1</f>
        <v>5.2438274718197668</v>
      </c>
      <c r="JE94" s="4">
        <f>'93'!JE1</f>
        <v>55.403672392014471</v>
      </c>
      <c r="JF94" s="4">
        <f>'93'!JF1</f>
        <v>0.74216713198555861</v>
      </c>
      <c r="JG94" s="4">
        <f>'93'!JG1</f>
        <v>0.75365826691407645</v>
      </c>
      <c r="JH94" s="4">
        <f>'93'!JH1</f>
        <v>0.64236140733550229</v>
      </c>
      <c r="JI94" s="4">
        <f>'93'!JI1</f>
        <v>0.76550694494783622</v>
      </c>
      <c r="JJ94" s="4">
        <f>'93'!JJ1</f>
        <v>0.67118022561703583</v>
      </c>
      <c r="JK94" s="4">
        <f>'93'!JK1</f>
        <v>3.8328257191201351</v>
      </c>
      <c r="JL94" s="4">
        <f>'93'!JL1</f>
        <v>-3.3568146105725045</v>
      </c>
      <c r="JM94" s="4">
        <f>'93'!JM1</f>
        <v>-0.12579430240945949</v>
      </c>
      <c r="JN94" s="4">
        <f>'93'!JN1</f>
        <v>1.514376489277204</v>
      </c>
      <c r="JO94" s="4">
        <f>'93'!JO1</f>
        <v>-0.5888710109949048</v>
      </c>
      <c r="JP94" s="4">
        <f>'93'!JP1</f>
        <v>0.10444374041586088</v>
      </c>
      <c r="JQ94" s="4">
        <f>'93'!JQ1</f>
        <v>0.15309318245185605</v>
      </c>
      <c r="JR94" s="4">
        <f>'93'!JR1</f>
        <v>7.2279391928503411E-2</v>
      </c>
      <c r="JS94" s="4">
        <f>'93'!JS1</f>
        <v>0.11076648135653706</v>
      </c>
      <c r="JT94" s="4">
        <f>'93'!JT1</f>
        <v>8.4233608654338127E-2</v>
      </c>
      <c r="JU94" s="4">
        <f>'93'!JU1</f>
        <v>7.0925305212829921E-3</v>
      </c>
      <c r="JV94" s="4">
        <f>'93'!JV1</f>
        <v>3.6656856437365236E-2</v>
      </c>
      <c r="JW94" s="4">
        <f>'93'!JW1</f>
        <v>0.29618038519307432</v>
      </c>
      <c r="JX94" s="4">
        <f>'93'!JX1</f>
        <v>2.2264822288165866E-2</v>
      </c>
      <c r="JY94" s="4">
        <f>'93'!JY1</f>
        <v>4.4265383378105191E-2</v>
      </c>
      <c r="JZ94" s="4">
        <f>'93'!JZ1</f>
        <v>4</v>
      </c>
      <c r="KA94" s="4">
        <f>'93'!KA1</f>
        <v>4</v>
      </c>
      <c r="KB94" s="4">
        <f>'93'!KB1</f>
        <v>4</v>
      </c>
      <c r="KC94" s="4">
        <f>'93'!KC1</f>
        <v>4</v>
      </c>
      <c r="KD94" s="4">
        <f>'93'!KD1</f>
        <v>4</v>
      </c>
      <c r="KE94" s="4">
        <f>'93'!KE1</f>
        <v>1</v>
      </c>
      <c r="KF94" s="4">
        <f>'93'!KF1</f>
        <v>0</v>
      </c>
      <c r="KG94" s="4">
        <f>'93'!KG1</f>
        <v>0</v>
      </c>
      <c r="KH94" s="4">
        <f>'93'!KH1</f>
        <v>0</v>
      </c>
      <c r="KI94" s="4">
        <f>'93'!KI1</f>
        <v>0</v>
      </c>
      <c r="KJ94" s="4">
        <f>'93'!KJ1</f>
        <v>2</v>
      </c>
      <c r="KK94" s="4">
        <f>'93'!KK1</f>
        <v>4</v>
      </c>
      <c r="KL94" s="4">
        <f>'93'!KL1</f>
        <v>1</v>
      </c>
      <c r="KM94" s="4">
        <f>'93'!KM1</f>
        <v>2</v>
      </c>
      <c r="KN94" s="4">
        <f>'93'!KN1</f>
        <v>2</v>
      </c>
      <c r="KO94" s="4">
        <f>'93'!KO1</f>
        <v>1</v>
      </c>
      <c r="KP94" s="4">
        <f>'93'!KP1</f>
        <v>1</v>
      </c>
      <c r="KQ94" s="4">
        <f>'93'!KQ1</f>
        <v>4</v>
      </c>
      <c r="KR94" s="4">
        <f>'93'!KR1</f>
        <v>1</v>
      </c>
      <c r="KS94" s="4">
        <f>'93'!KS1</f>
        <v>1</v>
      </c>
      <c r="KT94" s="4">
        <f>'93'!KT1</f>
        <v>2.5</v>
      </c>
      <c r="KU94" s="4">
        <f>'93'!KU1</f>
        <v>2</v>
      </c>
      <c r="KV94" s="4">
        <f>'93'!KV1</f>
        <v>2</v>
      </c>
      <c r="KW94" s="4">
        <f>'93'!KW1</f>
        <v>2</v>
      </c>
      <c r="KX94" s="4">
        <f>'93'!KX1</f>
        <v>2</v>
      </c>
      <c r="KY94" s="4">
        <f>'93'!KY1</f>
        <v>1.5</v>
      </c>
      <c r="KZ94" s="4">
        <f>'93'!KZ1</f>
        <v>2.5</v>
      </c>
      <c r="LA94" s="4">
        <f>'93'!LA1</f>
        <v>2.5</v>
      </c>
      <c r="LB94" s="4">
        <f>'93'!LB1</f>
        <v>1.5</v>
      </c>
      <c r="LC94" s="4">
        <f>'93'!LC1</f>
        <v>1.5</v>
      </c>
      <c r="LD94" s="4">
        <f>'93'!LD1</f>
        <v>2</v>
      </c>
      <c r="LE94" s="4">
        <f>'93'!LE1</f>
        <v>2.25</v>
      </c>
      <c r="LF94" s="4">
        <f>'93'!LF1</f>
        <v>2.25</v>
      </c>
      <c r="LG94" s="4">
        <f>'93'!LG1</f>
        <v>1.75</v>
      </c>
      <c r="LH94" s="4">
        <f>'93'!LH1</f>
        <v>1.75</v>
      </c>
      <c r="LI94" s="4">
        <f>'93'!LI1</f>
        <v>1.8710999683837437</v>
      </c>
      <c r="LJ94" s="4">
        <f>'93'!LJ1</f>
        <v>1.8782102927038189</v>
      </c>
      <c r="LK94" s="4">
        <f>'93'!LK1</f>
        <v>1.7385238945121875</v>
      </c>
      <c r="LL94" s="4">
        <f>'93'!LL1</f>
        <v>2.288907691922939</v>
      </c>
      <c r="LM94" s="4">
        <f>'93'!LM1</f>
        <v>3.5207527878071381</v>
      </c>
      <c r="LN94" s="4">
        <f>'93'!LN1</f>
        <v>1.1729406945506762</v>
      </c>
      <c r="LO94" s="4">
        <f>'93'!LO1</f>
        <v>1.5235471619424477</v>
      </c>
      <c r="LP94" s="4">
        <f>'93'!LP1</f>
        <v>0.94948982712101437</v>
      </c>
      <c r="LQ94" s="4">
        <f>'93'!LQ1</f>
        <v>1.1888259920604731</v>
      </c>
      <c r="LR94" s="4">
        <f>'93'!LR1</f>
        <v>1.081325822479702</v>
      </c>
      <c r="LS94" s="4">
        <f>'93'!LS1</f>
        <v>0.45274483144015648</v>
      </c>
      <c r="LT94" s="4">
        <f>'93'!LT1</f>
        <v>0.54146496524406074</v>
      </c>
      <c r="LU94" s="4">
        <f>'93'!LU1</f>
        <v>0.52895614239368782</v>
      </c>
      <c r="LV94" s="4">
        <f>'93'!LV1</f>
        <v>0.58915447839008805</v>
      </c>
      <c r="LW94" s="4">
        <f>'93'!LW1</f>
        <v>0.4886759008844383</v>
      </c>
      <c r="LX94" s="4">
        <f>'93'!LX1</f>
        <v>0.97180547526939098</v>
      </c>
      <c r="LY94" s="4">
        <f>'93'!LY1</f>
        <v>1.2549249732901724</v>
      </c>
      <c r="LZ94" s="4">
        <f>'93'!LZ1</f>
        <v>0.50364781409339476</v>
      </c>
      <c r="MA94" s="4">
        <f>'93'!MA1</f>
        <v>0.91398019816404164</v>
      </c>
      <c r="MB94" s="4">
        <f>'93'!MB1</f>
        <v>0.84606630425904583</v>
      </c>
      <c r="MC94" s="4">
        <f>'93'!MC1</f>
        <v>1.1454779102297754</v>
      </c>
      <c r="MD94" s="4">
        <f>'93'!MD1</f>
        <v>1.3888915887393625</v>
      </c>
      <c r="ME94" s="4">
        <f>'93'!ME1</f>
        <v>0.86018352586409108</v>
      </c>
      <c r="MF94" s="4">
        <f>'93'!MF1</f>
        <v>1.2076812351081723</v>
      </c>
      <c r="MG94" s="4">
        <f>'93'!MG1</f>
        <v>1.3404846906427295</v>
      </c>
      <c r="MH94" s="4">
        <f>'93'!MH1</f>
        <v>1.8710999683837437</v>
      </c>
      <c r="MI94" s="4">
        <f>'93'!MI1</f>
        <v>1.8782102927038189</v>
      </c>
      <c r="MJ94" s="4">
        <f>'93'!MJ1</f>
        <v>1.7385238945121875</v>
      </c>
      <c r="MK94" s="4">
        <f>'93'!MK1</f>
        <v>2.288907691922939</v>
      </c>
      <c r="ML94" s="4">
        <f>'93'!ML1</f>
        <v>3.5207527878071381</v>
      </c>
      <c r="MM94" s="4">
        <f>'93'!MM1</f>
        <v>1.4843342639711172</v>
      </c>
      <c r="MN94" s="4">
        <f>'93'!MN1</f>
        <v>1.5073165338281529</v>
      </c>
      <c r="MO94" s="4">
        <f>'93'!MO1</f>
        <v>1.2847228146710046</v>
      </c>
      <c r="MP94" s="4">
        <f>'93'!MP1</f>
        <v>1.5310138898956724</v>
      </c>
      <c r="MQ94" s="4">
        <f>'93'!MQ1</f>
        <v>1.3423604512340717</v>
      </c>
      <c r="MR94" s="4">
        <f>'93'!MR1</f>
        <v>3.2849199548163441</v>
      </c>
      <c r="MS94" s="4">
        <f>'93'!MS1</f>
        <v>4.51229691030235</v>
      </c>
      <c r="MT94" s="4">
        <f>'93'!MT1</f>
        <v>2.1168521311637343</v>
      </c>
      <c r="MU94" s="4">
        <f>'93'!MU1</f>
        <v>3.2645186220016051</v>
      </c>
      <c r="MV94" s="4">
        <f>'93'!MV1</f>
        <v>2.0411796306244558</v>
      </c>
      <c r="MW94" s="4">
        <f>'93'!MW1</f>
        <v>0.92144279842482169</v>
      </c>
      <c r="MX94" s="4">
        <f>'93'!MX1</f>
        <v>1.2484066494628818</v>
      </c>
      <c r="MY94" s="4">
        <f>'93'!MY1</f>
        <v>0.72284672597345778</v>
      </c>
      <c r="MZ94" s="4">
        <f>'93'!MZ1</f>
        <v>0.87884887503139375</v>
      </c>
      <c r="NA94" s="4">
        <f>'93'!NA1</f>
        <v>0.63778160218483282</v>
      </c>
      <c r="NB94" s="4">
        <f>'93'!NB1</f>
        <v>1.2767253728827841</v>
      </c>
      <c r="NC94" s="4">
        <f>'93'!NC1</f>
        <v>0.94525915196955501</v>
      </c>
      <c r="ND94" s="4">
        <f>'93'!ND1</f>
        <v>1.0784106026133553</v>
      </c>
      <c r="NE94" s="4">
        <f>'93'!NE1</f>
        <v>0.83171710144927535</v>
      </c>
      <c r="NF94" s="4">
        <f>'93'!NF1</f>
        <v>0.90354324208301684</v>
      </c>
      <c r="NG94" s="4">
        <f>'93'!NG1</f>
        <v>2.7822979965638002</v>
      </c>
      <c r="NH94" s="4">
        <f>'93'!NH1</f>
        <v>5.0654744043689615</v>
      </c>
      <c r="NI94" s="4">
        <f>'93'!NI1</f>
        <v>3.126890143544657</v>
      </c>
      <c r="NJ94" s="4">
        <f>'93'!NJ1</f>
        <v>3.1235229618558153</v>
      </c>
      <c r="NK94" s="4">
        <f>'93'!NK1</f>
        <v>3.3134403735660092</v>
      </c>
      <c r="NL94" s="4">
        <f>'93'!NL1</f>
        <v>1.1729406945506762</v>
      </c>
      <c r="NM94" s="4">
        <f>'93'!NM1</f>
        <v>1.5235471619424477</v>
      </c>
      <c r="NN94" s="4">
        <f>'93'!NN1</f>
        <v>0.94948982712101426</v>
      </c>
      <c r="NO94" s="4">
        <f>'93'!NO1</f>
        <v>1.1888259920604731</v>
      </c>
      <c r="NP94" s="4">
        <f>'93'!NP1</f>
        <v>1.081325822479702</v>
      </c>
      <c r="NQ94" s="4">
        <f>'93'!NQ1</f>
        <v>1.111909624906873</v>
      </c>
      <c r="NR94" s="4">
        <f>'93'!NR1</f>
        <v>1.4949318850147031</v>
      </c>
      <c r="NS94" s="4">
        <f>'93'!NS1</f>
        <v>0.91152899018729561</v>
      </c>
      <c r="NT94" s="4">
        <f>'93'!NT1</f>
        <v>1.169849738742657</v>
      </c>
      <c r="NU94" s="4">
        <f>'93'!NU1</f>
        <v>1.0323956629670061</v>
      </c>
      <c r="NV94" s="4">
        <f>'93'!NV1</f>
        <v>1.2863842742015326</v>
      </c>
      <c r="NW94" s="4">
        <f>'93'!NW1</f>
        <v>1.460310700310544</v>
      </c>
      <c r="NX94" s="4">
        <f>'93'!NX1</f>
        <v>1.1782522325391573</v>
      </c>
      <c r="NY94" s="4">
        <f>'93'!NY1</f>
        <v>1.4584985558077161</v>
      </c>
      <c r="NZ94" s="4">
        <f>'93'!NZ1</f>
        <v>1.6509394050142534</v>
      </c>
      <c r="OA94" s="4">
        <f>'93'!OA1</f>
        <v>0.45347526109560049</v>
      </c>
      <c r="OB94" s="4">
        <f>'93'!OB1</f>
        <v>0.54428558037130692</v>
      </c>
      <c r="OC94" s="4">
        <f>'93'!OC1</f>
        <v>0.52890138091164607</v>
      </c>
      <c r="OD94" s="4">
        <f>'93'!OD1</f>
        <v>0.58676096666090471</v>
      </c>
      <c r="OE94" s="4">
        <f>'93'!OE1</f>
        <v>0.50761640230977267</v>
      </c>
      <c r="OF94" s="4">
        <f>'93'!OF1</f>
        <v>0.30550750737397542</v>
      </c>
      <c r="OG94" s="4">
        <f>'93'!OG1</f>
        <v>0.36109574077912965</v>
      </c>
      <c r="OH94" s="4">
        <f>'93'!OH1</f>
        <v>0.41168520934773672</v>
      </c>
      <c r="OI94" s="4">
        <f>'93'!OI1</f>
        <v>0.38324993034575822</v>
      </c>
      <c r="OJ94" s="4">
        <f>'93'!OJ1</f>
        <v>0.37815208414633039</v>
      </c>
      <c r="OK94" s="4">
        <f>'93'!OK1</f>
        <v>1.6200187515085505</v>
      </c>
      <c r="OL94" s="4">
        <f>'93'!OL1</f>
        <v>1.5089949403115743</v>
      </c>
      <c r="OM94" s="4">
        <f>'93'!OM1</f>
        <v>1.3183526313953895</v>
      </c>
      <c r="ON94" s="4">
        <f>'93'!ON1</f>
        <v>1.3527813711270524</v>
      </c>
      <c r="OO94" s="4">
        <f>'93'!OO1</f>
        <v>0.92968258768077339</v>
      </c>
      <c r="OP94" s="4">
        <f>'93'!OP1</f>
        <v>2.4544117779182004</v>
      </c>
      <c r="OQ94" s="4">
        <f>'93'!OQ1</f>
        <v>2.8788406441776142</v>
      </c>
      <c r="OR94" s="4">
        <f>'93'!OR1</f>
        <v>1.1599522500983768</v>
      </c>
      <c r="OS94" s="4">
        <f>'93'!OS1</f>
        <v>2.2036220074182307</v>
      </c>
      <c r="OT94" s="4">
        <f>'93'!OT1</f>
        <v>3.0082450914084804</v>
      </c>
      <c r="OU94" s="4">
        <f>'93'!OU1</f>
        <v>3.9594231253798151</v>
      </c>
      <c r="OV94" s="4">
        <f>'93'!OV1</f>
        <v>4.3591331664301318</v>
      </c>
      <c r="OW94" s="4">
        <f>'93'!OW1</f>
        <v>4.3419702324012039</v>
      </c>
      <c r="OX94" s="4">
        <f>'93'!OX1</f>
        <v>4.1476269300598574</v>
      </c>
      <c r="OY94" s="4">
        <f>'93'!OY1</f>
        <v>2.8124912650083038</v>
      </c>
      <c r="OZ94" s="4">
        <f>'93'!OZ1</f>
        <v>1.8031052060713666</v>
      </c>
      <c r="PA94" s="4">
        <f>'93'!PA1</f>
        <v>2.3644614511926623</v>
      </c>
      <c r="PB94" s="4">
        <f>'93'!PB1</f>
        <v>0.80880979665620623</v>
      </c>
      <c r="PC94" s="4">
        <f>'93'!PC1</f>
        <v>1.7491454730984337</v>
      </c>
      <c r="PD94" s="4">
        <f>'93'!PD1</f>
        <v>1.4196574324488951</v>
      </c>
      <c r="PE94" s="4">
        <f>'93'!PE1</f>
        <v>3.9826080406832869</v>
      </c>
      <c r="PF94" s="4">
        <f>'93'!PF1</f>
        <v>4.3667856702915238</v>
      </c>
      <c r="PG94" s="4">
        <f>'93'!PG1</f>
        <v>1.5290677843272513</v>
      </c>
      <c r="PH94" s="4">
        <f>'93'!PH1</f>
        <v>2.9689080491726281</v>
      </c>
      <c r="PI94" s="4">
        <f>'93'!PI1</f>
        <v>2.9051103806827885</v>
      </c>
      <c r="PJ94" s="4">
        <f>'93'!PJ1</f>
        <v>1.2292676812891674</v>
      </c>
      <c r="PK94" s="4">
        <f>'93'!PK1</f>
        <v>1.1300619346298104</v>
      </c>
      <c r="PL94" s="4">
        <f>'93'!PL1</f>
        <v>1.1596251406945826</v>
      </c>
      <c r="PM94" s="4">
        <f>'93'!PM1</f>
        <v>1.1815510946583725</v>
      </c>
      <c r="PN94" s="4">
        <f>'93'!PN1</f>
        <v>1.2890757384973877</v>
      </c>
      <c r="PO94" s="12">
        <f>'93'!PO1</f>
        <v>1.7123353856779056</v>
      </c>
      <c r="PP94" s="4">
        <f>'93'!PP1</f>
        <v>1.8449941404200192</v>
      </c>
      <c r="PQ94" s="4">
        <f>'93'!PQ1</f>
        <v>1.3940415237227548</v>
      </c>
      <c r="PR94" s="4">
        <f>'93'!PR1</f>
        <v>1.7022329962390141</v>
      </c>
      <c r="PS94" s="4">
        <f>'93'!PS1</f>
        <v>1.8385591062605242</v>
      </c>
      <c r="PT94" s="4">
        <f>'93'!PT1</f>
        <v>1.6753261914524806</v>
      </c>
      <c r="PU94" s="4">
        <f>'93'!PU1</f>
        <v>2.6228702367327714</v>
      </c>
      <c r="PV94" s="4">
        <f>'93'!PV1</f>
        <v>1.6394799717253219</v>
      </c>
      <c r="PW94" s="4">
        <f>'93'!PW1</f>
        <v>1.8079012986909933</v>
      </c>
      <c r="PX94" s="4">
        <f>'93'!PX1</f>
        <v>1.8083461986634957</v>
      </c>
      <c r="PY94" s="4">
        <f>'93'!PY1</f>
        <v>0.79300050665937549</v>
      </c>
      <c r="PZ94" s="4">
        <f>'93'!PZ1</f>
        <v>0.80479208715400363</v>
      </c>
      <c r="QA94" s="4">
        <f>'93'!QA1</f>
        <v>0.75297974055159089</v>
      </c>
      <c r="QB94" s="4">
        <f>'93'!QB1</f>
        <v>0.77426408937790514</v>
      </c>
      <c r="QC94" s="4">
        <f>'93'!QC1</f>
        <v>0.60515035804562556</v>
      </c>
      <c r="QD94" s="4">
        <f>'93'!QD1</f>
        <v>3.0285942234326186</v>
      </c>
      <c r="QE94" s="4">
        <f>'93'!QE1</f>
        <v>3.4395254810310156</v>
      </c>
      <c r="QF94" s="4">
        <f>'93'!QF1</f>
        <v>2.4309793101810269</v>
      </c>
      <c r="QG94" s="4">
        <f>'93'!QG1</f>
        <v>2.9270708010630035</v>
      </c>
      <c r="QH94" s="4">
        <f>'93'!QH1</f>
        <v>2.440594138761301</v>
      </c>
      <c r="QI94" s="4">
        <f>'93'!QI1</f>
        <v>2.1718289300823499</v>
      </c>
      <c r="QJ94" s="4">
        <f>'93'!QJ1</f>
        <v>2.6819907266733503</v>
      </c>
      <c r="QK94" s="4">
        <f>'93'!QK1</f>
        <v>1.8544899354836268</v>
      </c>
      <c r="QL94" s="4">
        <f>'93'!QL1</f>
        <v>2.1704741068279101</v>
      </c>
      <c r="QM94" s="4">
        <f>'93'!QM1</f>
        <v>1.9765520049189302</v>
      </c>
    </row>
    <row r="95" spans="1:455" x14ac:dyDescent="0.25">
      <c r="A95" s="9" t="s">
        <v>570</v>
      </c>
      <c r="B95" s="4">
        <f>MEDIAN(NQ2:NQ101)</f>
        <v>0.88548764903305721</v>
      </c>
      <c r="C95" s="4">
        <f t="shared" ref="C95:F95" si="72">MEDIAN(NR2:NR101)</f>
        <v>0.91306541432552524</v>
      </c>
      <c r="D95" s="4">
        <f t="shared" si="72"/>
        <v>0.81538321552042814</v>
      </c>
      <c r="E95" s="4">
        <f t="shared" si="72"/>
        <v>0.92532012073441705</v>
      </c>
      <c r="F95" s="4">
        <f t="shared" si="72"/>
        <v>0.80033977432237813</v>
      </c>
      <c r="N95">
        <f>IFERROR('94'!N1,0)</f>
        <v>42616</v>
      </c>
      <c r="O95" s="4">
        <f>'94'!O1</f>
        <v>26104</v>
      </c>
      <c r="P95" s="4">
        <f>'94'!P1</f>
        <v>17617</v>
      </c>
      <c r="Q95" s="4">
        <f>'94'!Q1</f>
        <v>32998</v>
      </c>
      <c r="R95" s="4">
        <f>'94'!R1</f>
        <v>22949</v>
      </c>
      <c r="S95" s="4">
        <f>'94'!S1</f>
        <v>61399</v>
      </c>
      <c r="T95" s="4">
        <f>'94'!T1</f>
        <v>38785</v>
      </c>
      <c r="U95" s="4">
        <f>'94'!U1</f>
        <v>26667</v>
      </c>
      <c r="V95" s="4">
        <f>'94'!V1</f>
        <v>44868</v>
      </c>
      <c r="W95" s="4">
        <f>'94'!W1</f>
        <v>30706</v>
      </c>
      <c r="X95" s="7">
        <f>'94'!X1</f>
        <v>0.21530632900789468</v>
      </c>
      <c r="Y95" s="7">
        <f>'94'!Y1</f>
        <v>-2.65214318719252E-2</v>
      </c>
      <c r="Z95" s="7">
        <f>'94'!Z1</f>
        <v>-6.1237617827963999E-3</v>
      </c>
      <c r="AA95" s="7">
        <f>'94'!AA1</f>
        <v>8.4030814226962999E-2</v>
      </c>
      <c r="AB95" s="7">
        <f>'94'!AB1</f>
        <v>0.40030269554765019</v>
      </c>
      <c r="AC95" s="7">
        <f>'94'!AC1</f>
        <v>-0.1586470352203215</v>
      </c>
      <c r="AD95" s="7">
        <f>'94'!AD1</f>
        <v>-7.4695965144913806E-2</v>
      </c>
      <c r="AE95" s="7">
        <f>'94'!AE1</f>
        <v>5.8161817175936693E-2</v>
      </c>
      <c r="AF95" s="7">
        <f>'94'!AF1</f>
        <v>0.11123546619016476</v>
      </c>
      <c r="AG95" s="7">
        <f>'94'!AG1</f>
        <v>7.045962500036615E-2</v>
      </c>
      <c r="AH95" s="7">
        <f>'94'!AH1</f>
        <v>4.4412151619910058E-2</v>
      </c>
      <c r="AI95" s="7">
        <f>'94'!AI1</f>
        <v>0.10461147495556142</v>
      </c>
      <c r="AJ95" s="4">
        <f>'94'!AJ1</f>
        <v>182666</v>
      </c>
      <c r="AK95" s="4">
        <f>'94'!AK1</f>
        <v>172603</v>
      </c>
      <c r="AL95" s="4">
        <f>'94'!AL1</f>
        <v>176059</v>
      </c>
      <c r="AM95" s="4">
        <f>'94'!AM1</f>
        <v>163852</v>
      </c>
      <c r="AN95" s="4">
        <f>'94'!AN1</f>
        <v>136392</v>
      </c>
      <c r="AO95" s="4">
        <f>'94'!AO1</f>
        <v>6.5630096901084137E-2</v>
      </c>
      <c r="AP95" s="4">
        <f>'94'!AP1</f>
        <v>0.1884525070215019</v>
      </c>
      <c r="AQ95" s="4">
        <f>'94'!AQ1</f>
        <v>5.1128272744396311E-2</v>
      </c>
      <c r="AR95" s="4">
        <f>'94'!AR1</f>
        <v>0.47720919657067956</v>
      </c>
      <c r="AS95" s="4">
        <f>'94'!AS1</f>
        <v>0.29977823474859883</v>
      </c>
      <c r="AT95" s="4">
        <f>'94'!AT1</f>
        <v>0.87967115993475964</v>
      </c>
      <c r="AU95" s="4">
        <f>'94'!AU1</f>
        <v>1.1483585800451217</v>
      </c>
      <c r="AV95" s="4">
        <f>'94'!AV1</f>
        <v>1.029587492936523</v>
      </c>
      <c r="AW95" s="4">
        <f>'94'!AW1</f>
        <v>0.98622386881913149</v>
      </c>
      <c r="AX95" s="4">
        <f>'94'!AX1</f>
        <v>0.91294705858634728</v>
      </c>
      <c r="AY95" s="4">
        <f>'94'!AY1</f>
        <v>1.7936954331766286</v>
      </c>
      <c r="AZ95" s="4">
        <f>'94'!AZ1</f>
        <v>2.1282195312859709</v>
      </c>
      <c r="BA95" s="4">
        <f>'94'!BA1</f>
        <v>1.8157619137313996</v>
      </c>
      <c r="BB95" s="4">
        <f>'94'!BB1</f>
        <v>1.6820388674147686</v>
      </c>
      <c r="BC95" s="4">
        <f>'94'!BC1</f>
        <v>1.6091931776944477</v>
      </c>
      <c r="BD95" s="4">
        <f>'94'!BD1</f>
        <v>132363</v>
      </c>
      <c r="BE95" s="4">
        <f>'94'!BE1</f>
        <v>122519</v>
      </c>
      <c r="BF95" s="4">
        <f>'94'!BF1</f>
        <v>108272</v>
      </c>
      <c r="BG95" s="4">
        <f>'94'!BG1</f>
        <v>101988</v>
      </c>
      <c r="BH95" s="4">
        <f>'94'!BH1</f>
        <v>75543</v>
      </c>
      <c r="BI95" s="4">
        <f>'94'!BI1</f>
        <v>6.2267703210111591</v>
      </c>
      <c r="BJ95" s="4">
        <f>'94'!BJ1</f>
        <v>5.7436315999967356</v>
      </c>
      <c r="BK95" s="4">
        <f>'94'!BK1</f>
        <v>6.3834139943845134</v>
      </c>
      <c r="BL95" s="4">
        <f>'94'!BL1</f>
        <v>6.2609816841197006</v>
      </c>
      <c r="BM95" s="4">
        <f>'94'!BM1</f>
        <v>7.825013568431225</v>
      </c>
      <c r="BN95" s="4">
        <f>'94'!BN1</f>
        <v>58.617867880620338</v>
      </c>
      <c r="BO95" s="4">
        <f>'94'!BO1</f>
        <v>63.54864403214988</v>
      </c>
      <c r="BP95" s="4">
        <f>'94'!BP1</f>
        <v>57.179434127426227</v>
      </c>
      <c r="BQ95" s="4">
        <f>'94'!BQ1</f>
        <v>58.297567125261331</v>
      </c>
      <c r="BR95" s="4">
        <f>'94'!BR1</f>
        <v>46.645286529921755</v>
      </c>
      <c r="BS95" s="4">
        <f>'94'!BS1</f>
        <v>6.1192606802752347E-2</v>
      </c>
      <c r="BT95" s="4">
        <f>'94'!BT1</f>
        <v>4.5553221044108305E-2</v>
      </c>
      <c r="BU95" s="4">
        <f>'94'!BU1</f>
        <v>2.9927495854964528E-2</v>
      </c>
      <c r="BV95" s="4">
        <f>'94'!BV1</f>
        <v>5.5713231681476592E-2</v>
      </c>
      <c r="BW95" s="4">
        <f>'94'!BW1</f>
        <v>4.2002595306119835E-2</v>
      </c>
      <c r="BX95" s="4">
        <f>'94'!BX1</f>
        <v>8.8163245379251715E-2</v>
      </c>
      <c r="BY95" s="4">
        <f>'94'!BY1</f>
        <v>6.7682411821779823E-2</v>
      </c>
      <c r="BZ95" s="4">
        <f>'94'!BZ1</f>
        <v>4.5301500366937565E-2</v>
      </c>
      <c r="CA95" s="4">
        <f>'94'!CA1</f>
        <v>7.5754326901160421E-2</v>
      </c>
      <c r="CB95" s="4">
        <f>'94'!CB1</f>
        <v>5.6199908121038637E-2</v>
      </c>
      <c r="CC95" s="4">
        <f>'94'!CC1</f>
        <v>0.10494199575957112</v>
      </c>
      <c r="CD95" s="4">
        <f>'94'!CD1</f>
        <v>7.1431503306963365E-2</v>
      </c>
      <c r="CE95" s="4">
        <f>'94'!CE1</f>
        <v>5.160419113791679E-2</v>
      </c>
      <c r="CF95" s="4">
        <f>'94'!CF1</f>
        <v>0.10095144858812372</v>
      </c>
      <c r="CG95" s="4">
        <f>'94'!CG1</f>
        <v>7.7552937677838829E-2</v>
      </c>
      <c r="CH95" s="4">
        <f>'94'!CH1</f>
        <v>5.1706273037658609E-2</v>
      </c>
      <c r="CI95" s="4">
        <f>'94'!CI1</f>
        <v>3.7095142275729569E-2</v>
      </c>
      <c r="CJ95" s="4">
        <f>'94'!CJ1</f>
        <v>2.5489586121580855E-2</v>
      </c>
      <c r="CK95" s="4">
        <f>'94'!CK1</f>
        <v>5.1676859109381482E-2</v>
      </c>
      <c r="CL95" s="4">
        <f>'94'!CL1</f>
        <v>3.8822584055825754E-2</v>
      </c>
      <c r="CM95" s="4">
        <f>'94'!CM1</f>
        <v>0.94829372696234138</v>
      </c>
      <c r="CN95" s="4">
        <f>'94'!CN1</f>
        <v>0.96290485772427048</v>
      </c>
      <c r="CO95" s="4">
        <f>'94'!CO1</f>
        <v>0.97451041387841919</v>
      </c>
      <c r="CP95" s="4">
        <f>'94'!CP1</f>
        <v>0.94832314089061853</v>
      </c>
      <c r="CQ95" s="4">
        <f>'94'!CQ1</f>
        <v>0.96117741594417427</v>
      </c>
      <c r="CR95" s="4">
        <f>'94'!CR1</f>
        <v>5.1839363174783902E-2</v>
      </c>
      <c r="CS95" s="4">
        <f>'94'!CS1</f>
        <v>3.6734688133699407E-2</v>
      </c>
      <c r="CT95" s="4">
        <f>'94'!CT1</f>
        <v>2.4907605606720826E-2</v>
      </c>
      <c r="CU95" s="4">
        <f>'94'!CU1</f>
        <v>5.1806833578514878E-2</v>
      </c>
      <c r="CV95" s="4">
        <f>'94'!CV1</f>
        <v>3.7448740313081846E-2</v>
      </c>
      <c r="CW95" s="4">
        <f>'94'!CW1</f>
        <v>1.1834658196730727</v>
      </c>
      <c r="CX95" s="4">
        <f>'94'!CX1</f>
        <v>1.2280104145580444</v>
      </c>
      <c r="CY95" s="4">
        <f>'94'!CY1</f>
        <v>1.1741067788317796</v>
      </c>
      <c r="CZ95" s="4">
        <f>'94'!CZ1</f>
        <v>1.0781079315124695</v>
      </c>
      <c r="DA95" s="4">
        <f>'94'!DA1</f>
        <v>1.0819113752377048</v>
      </c>
      <c r="DB95" s="4">
        <f>'94'!DB1</f>
        <v>308.41617386197908</v>
      </c>
      <c r="DC95" s="4">
        <f>'94'!DC1</f>
        <v>297.22874958789492</v>
      </c>
      <c r="DD95" s="4">
        <f>'94'!DD1</f>
        <v>310.87462109976917</v>
      </c>
      <c r="DE95" s="4">
        <f>'94'!DE1</f>
        <v>338.5560845359372</v>
      </c>
      <c r="DF95" s="4">
        <f>'94'!DF1</f>
        <v>337.36589553816873</v>
      </c>
      <c r="DG95" s="4">
        <f>'94'!DG1</f>
        <v>5.4070327363379915</v>
      </c>
      <c r="DH95" s="4">
        <f>'94'!DH1</f>
        <v>6.6132621607397937</v>
      </c>
      <c r="DI95" s="4">
        <f>'94'!DI1</f>
        <v>6.623652307249988</v>
      </c>
      <c r="DJ95" s="4">
        <f>'94'!DJ1</f>
        <v>6.1370232969398737</v>
      </c>
      <c r="DK95" s="4">
        <f>'94'!DK1</f>
        <v>6.8466376334869929</v>
      </c>
      <c r="DL95" s="4">
        <f>'94'!DL1</f>
        <v>67.504677296850005</v>
      </c>
      <c r="DM95" s="4">
        <f>'94'!DM1</f>
        <v>55.192126234894218</v>
      </c>
      <c r="DN95" s="4">
        <f>'94'!DN1</f>
        <v>55.105549486721308</v>
      </c>
      <c r="DO95" s="4">
        <f>'94'!DO1</f>
        <v>59.475087895136603</v>
      </c>
      <c r="DP95" s="4">
        <f>'94'!DP1</f>
        <v>53.310839500951573</v>
      </c>
      <c r="DQ95" s="4">
        <f>'94'!DQ1</f>
        <v>6.0711423436164882</v>
      </c>
      <c r="DR95" s="4">
        <f>'94'!DR1</f>
        <v>6.7507410711716123</v>
      </c>
      <c r="DS95" s="4">
        <f>'94'!DS1</f>
        <v>5.3219857391465046</v>
      </c>
      <c r="DT95" s="4">
        <f>'94'!DT1</f>
        <v>8.38921368981147</v>
      </c>
      <c r="DU95" s="4">
        <f>'94'!DU1</f>
        <v>7.7742779735914569</v>
      </c>
      <c r="DV95" s="4">
        <f>'94'!DV1</f>
        <v>60.120481342984782</v>
      </c>
      <c r="DW95" s="4">
        <f>'94'!DW1</f>
        <v>54.068138023941884</v>
      </c>
      <c r="DX95" s="4">
        <f>'94'!DX1</f>
        <v>68.583423160118357</v>
      </c>
      <c r="DY95" s="4">
        <f>'94'!DY1</f>
        <v>43.508249222842551</v>
      </c>
      <c r="DZ95" s="4">
        <f>'94'!DZ1</f>
        <v>46.949697610488471</v>
      </c>
      <c r="EA95" s="4">
        <f>'94'!EA1</f>
        <v>2.8643307940391458</v>
      </c>
      <c r="EB95" s="4">
        <f>'94'!EB1</f>
        <v>3.4245670042387109</v>
      </c>
      <c r="EC95" s="4">
        <f>'94'!EC1</f>
        <v>2.8298476051655381</v>
      </c>
      <c r="ED95" s="4">
        <f>'94'!ED1</f>
        <v>2.4191892403864368</v>
      </c>
      <c r="EE95" s="4">
        <f>'94'!EE1</f>
        <v>2.3697893698735579</v>
      </c>
      <c r="EF95" s="4">
        <f>'94'!EF1</f>
        <v>127.42941588994825</v>
      </c>
      <c r="EG95" s="4">
        <f>'94'!EG1</f>
        <v>106.58281749144527</v>
      </c>
      <c r="EH95" s="4">
        <f>'94'!EH1</f>
        <v>128.98221067937988</v>
      </c>
      <c r="EI95" s="4">
        <f>'94'!EI1</f>
        <v>150.87699379057076</v>
      </c>
      <c r="EJ95" s="4">
        <f>'94'!EJ1</f>
        <v>154.02212729964052</v>
      </c>
      <c r="EK95" s="4">
        <f>'94'!EK1</f>
        <v>0.41317358390865333</v>
      </c>
      <c r="EL95" s="4">
        <f>'94'!EL1</f>
        <v>0.35858852025324406</v>
      </c>
      <c r="EM95" s="4">
        <f>'94'!EM1</f>
        <v>0.41490106275991412</v>
      </c>
      <c r="EN95" s="4">
        <f>'94'!EN1</f>
        <v>0.44564844846129298</v>
      </c>
      <c r="EO95" s="4">
        <f>'94'!EO1</f>
        <v>0.45654326455833122</v>
      </c>
      <c r="EP95" s="4">
        <f>'94'!EP1</f>
        <v>0.58310885322734429</v>
      </c>
      <c r="EQ95" s="4">
        <f>'94'!EQ1</f>
        <v>0.63771891861706953</v>
      </c>
      <c r="ER95" s="4">
        <f>'94'!ER1</f>
        <v>0.57994312467723086</v>
      </c>
      <c r="ES95" s="4">
        <f>'94'!ES1</f>
        <v>0.55188144856428434</v>
      </c>
      <c r="ET95" s="4">
        <f>'94'!ET1</f>
        <v>0.54159902337422738</v>
      </c>
      <c r="EU95" s="4">
        <f>'94'!EU1</f>
        <v>1.7149456648879191</v>
      </c>
      <c r="EV95" s="4">
        <f>'94'!EV1</f>
        <v>1.5680889664815936</v>
      </c>
      <c r="EW95" s="4">
        <f>'94'!EW1</f>
        <v>1.7243070181348441</v>
      </c>
      <c r="EX95" s="4">
        <f>'94'!EX1</f>
        <v>1.8119833572980084</v>
      </c>
      <c r="EY95" s="4">
        <f>'94'!EY1</f>
        <v>1.8463844225011321</v>
      </c>
      <c r="EZ95" s="4">
        <f>'94'!EZ1</f>
        <v>0.70857024657034995</v>
      </c>
      <c r="FA95" s="4">
        <f>'94'!FA1</f>
        <v>0.56229870211607347</v>
      </c>
      <c r="FB95" s="4">
        <f>'94'!FB1</f>
        <v>0.71541681434852533</v>
      </c>
      <c r="FC95" s="4">
        <f>'94'!FC1</f>
        <v>0.80750757181754218</v>
      </c>
      <c r="FD95" s="4">
        <f>'94'!FD1</f>
        <v>0.84295437187831601</v>
      </c>
      <c r="FE95" s="4">
        <f>'94'!FE1</f>
        <v>5.4560454122955133E-2</v>
      </c>
      <c r="FF95" s="4">
        <f>'94'!FF1</f>
        <v>0.12796775259596821</v>
      </c>
      <c r="FG95" s="4">
        <f>'94'!FG1</f>
        <v>6.2103626375324295E-2</v>
      </c>
      <c r="FH95" s="4">
        <f>'94'!FH1</f>
        <v>0.10057572701959562</v>
      </c>
      <c r="FI95" s="4">
        <f>'94'!FI1</f>
        <v>0.12925530258199147</v>
      </c>
      <c r="FJ95" s="4">
        <f>'94'!FJ1</f>
        <v>0.1523854537366548</v>
      </c>
      <c r="FK95" s="4">
        <f>'94'!FK1</f>
        <v>0.42964761761084641</v>
      </c>
      <c r="FL95" s="4">
        <f>'94'!FL1</f>
        <v>0.18102721160853935</v>
      </c>
      <c r="FM95" s="4">
        <f>'94'!FM1</f>
        <v>0.24071225610911157</v>
      </c>
      <c r="FN95" s="4">
        <f>'94'!FN1</f>
        <v>0.29946841349892961</v>
      </c>
      <c r="FO95" s="4">
        <f>'94'!FO1</f>
        <v>0.10797579852791615</v>
      </c>
      <c r="FP95" s="4">
        <f>'94'!FP1</f>
        <v>0.24159029774984198</v>
      </c>
      <c r="FQ95" s="4">
        <f>'94'!FQ1</f>
        <v>0.12950991103937759</v>
      </c>
      <c r="FR95" s="4">
        <f>'94'!FR1</f>
        <v>0.19437696943739102</v>
      </c>
      <c r="FS95" s="4">
        <f>'94'!FS1</f>
        <v>0.25243820839838604</v>
      </c>
      <c r="FT95">
        <f>IFERROR('94'!FT1,0)</f>
        <v>41.444234404536864</v>
      </c>
      <c r="FU95">
        <f>IFERROR('94'!FU1,0)</f>
        <v>86.2177734375</v>
      </c>
      <c r="FV95">
        <f>IFERROR('94'!FV1,0)</f>
        <v>41.166666666666664</v>
      </c>
      <c r="FW95">
        <f>IFERROR('94'!FW1,0)</f>
        <v>54.119250425894379</v>
      </c>
      <c r="FX95">
        <f>IFERROR('94'!FX1,0)</f>
        <v>61.430921052631582</v>
      </c>
      <c r="FY95" s="4">
        <f>'94'!FY1</f>
        <v>0.19006093988719516</v>
      </c>
      <c r="FZ95" s="4">
        <f>'94'!FZ1</f>
        <v>0.21380382658225197</v>
      </c>
      <c r="GA95" s="4">
        <f>'94'!GA1</f>
        <v>0.18393085265418174</v>
      </c>
      <c r="GB95" s="4">
        <f>'94'!GB1</f>
        <v>0.17219471097431463</v>
      </c>
      <c r="GC95" s="4">
        <f>'94'!GC1</f>
        <v>0.13826319478888888</v>
      </c>
      <c r="GD95" s="4">
        <f>'94'!GD1</f>
        <v>6.1192606802752347E-2</v>
      </c>
      <c r="GE95" s="4">
        <f>'94'!GE1</f>
        <v>4.5553221044108305E-2</v>
      </c>
      <c r="GF95" s="4">
        <f>'94'!GF1</f>
        <v>2.9927495854964528E-2</v>
      </c>
      <c r="GG95" s="4">
        <f>'94'!GG1</f>
        <v>5.5713231681476592E-2</v>
      </c>
      <c r="GH95" s="4">
        <f>'94'!GH1</f>
        <v>4.2002595306119835E-2</v>
      </c>
      <c r="GI95" s="4">
        <f>'94'!GI1</f>
        <v>8.8163245379251715E-2</v>
      </c>
      <c r="GJ95" s="4">
        <f>'94'!GJ1</f>
        <v>6.7682411821779823E-2</v>
      </c>
      <c r="GK95" s="4">
        <f>'94'!GK1</f>
        <v>4.5301500366937565E-2</v>
      </c>
      <c r="GL95" s="4">
        <f>'94'!GL1</f>
        <v>7.5754326901160421E-2</v>
      </c>
      <c r="GM95" s="4">
        <f>'94'!GM1</f>
        <v>5.6199908121038637E-2</v>
      </c>
      <c r="GN95" s="4">
        <f>'94'!GN1</f>
        <v>2.8718137226746925E-2</v>
      </c>
      <c r="GO95" s="4">
        <f>'94'!GO1</f>
        <v>3.4901333928982765E-2</v>
      </c>
      <c r="GP95" s="4">
        <f>'94'!GP1</f>
        <v>3.3975700578945937E-2</v>
      </c>
      <c r="GQ95" s="4">
        <f>'94'!GQ1</f>
        <v>3.3767641482196853E-2</v>
      </c>
      <c r="GR95" s="4">
        <f>'94'!GR1</f>
        <v>3.6605163890470027E-2</v>
      </c>
      <c r="GS95" s="4">
        <f>'94'!GS1</f>
        <v>1.1834658196730727</v>
      </c>
      <c r="GT95" s="4">
        <f>'94'!GT1</f>
        <v>1.2280104145580444</v>
      </c>
      <c r="GU95" s="4">
        <f>'94'!GU1</f>
        <v>1.1741067788317796</v>
      </c>
      <c r="GV95" s="4">
        <f>'94'!GV1</f>
        <v>1.0781079315124695</v>
      </c>
      <c r="GW95" s="4">
        <f>'94'!GW1</f>
        <v>1.0819113752377048</v>
      </c>
      <c r="GX95" s="4">
        <f>'94'!GX1</f>
        <v>1.6551875409233454</v>
      </c>
      <c r="GY95" s="4">
        <f>'94'!GY1</f>
        <v>1.6423831293932054</v>
      </c>
      <c r="GZ95" s="4">
        <f>'94'!GZ1</f>
        <v>1.4840071314995515</v>
      </c>
      <c r="HA95" s="4">
        <f>'94'!HA1</f>
        <v>1.4961555337566672</v>
      </c>
      <c r="HB95" s="4">
        <f>'94'!HB1</f>
        <v>1.4044457447412106</v>
      </c>
      <c r="HC95" s="4">
        <f>'94'!HC1</f>
        <v>0.41317358390865333</v>
      </c>
      <c r="HD95" s="4">
        <f>'94'!HD1</f>
        <v>0.35858852025324406</v>
      </c>
      <c r="HE95" s="4">
        <f>'94'!HE1</f>
        <v>0.41490106275991412</v>
      </c>
      <c r="HF95" s="4">
        <f>'94'!HF1</f>
        <v>0.44564844846129298</v>
      </c>
      <c r="HG95" s="4">
        <f>'94'!HG1</f>
        <v>0.45654326455833122</v>
      </c>
      <c r="HH95" s="4">
        <f>'94'!HH1</f>
        <v>8.8163245379251715E-2</v>
      </c>
      <c r="HI95" s="4">
        <f>'94'!HI1</f>
        <v>6.7682411821779823E-2</v>
      </c>
      <c r="HJ95" s="4">
        <f>'94'!HJ1</f>
        <v>4.5301500366937565E-2</v>
      </c>
      <c r="HK95" s="4">
        <f>'94'!HK1</f>
        <v>7.5754326901160421E-2</v>
      </c>
      <c r="HL95" s="4">
        <f>'94'!HL1</f>
        <v>5.6199908121038637E-2</v>
      </c>
      <c r="HM95" s="4">
        <f>'94'!HM1</f>
        <v>1.1988372026236891</v>
      </c>
      <c r="HN95" s="4">
        <f>'94'!HN1</f>
        <v>1.24885000104704</v>
      </c>
      <c r="HO95" s="4">
        <f>'94'!HO1</f>
        <v>1.270529817074828</v>
      </c>
      <c r="HP95" s="4">
        <f>'94'!HP1</f>
        <v>1.1309238995547737</v>
      </c>
      <c r="HQ95" s="4">
        <f>'94'!HQ1</f>
        <v>1.1255740147262574</v>
      </c>
      <c r="HR95" s="4">
        <f>'94'!HR1</f>
        <v>1.7936954331766286</v>
      </c>
      <c r="HS95" s="4">
        <f>'94'!HS1</f>
        <v>2.1282195312859709</v>
      </c>
      <c r="HT95" s="4">
        <f>'94'!HT1</f>
        <v>1.8157619137313996</v>
      </c>
      <c r="HU95" s="4">
        <f>'94'!HU1</f>
        <v>1.6820388674147686</v>
      </c>
      <c r="HV95" s="4">
        <f>'94'!HV1</f>
        <v>1.6091931776944477</v>
      </c>
      <c r="HW95" s="4">
        <f>'94'!HW1</f>
        <v>0.99969269615251488</v>
      </c>
      <c r="HX95" s="4">
        <f>'94'!HX1</f>
        <v>0.93603580788960972</v>
      </c>
      <c r="HY95" s="4">
        <f>'94'!HY1</f>
        <v>0.83847171383005015</v>
      </c>
      <c r="HZ95" s="4">
        <f>'94'!HZ1</f>
        <v>0.9080534919922324</v>
      </c>
      <c r="IA95" s="4">
        <f>'94'!IA1</f>
        <v>0.81477994308876467</v>
      </c>
      <c r="IB95" s="4">
        <f>'94'!IB1</f>
        <v>2.4202902580071175</v>
      </c>
      <c r="IC95" s="4">
        <f>'94'!IC1</f>
        <v>2.7887116946570831</v>
      </c>
      <c r="ID95" s="4">
        <f>'94'!ID1</f>
        <v>2.4102131562354137</v>
      </c>
      <c r="IE95" s="4">
        <f>'94'!IE1</f>
        <v>2.2439211971964386</v>
      </c>
      <c r="IF95" s="4">
        <f>'94'!IF1</f>
        <v>2.1903729123403437</v>
      </c>
      <c r="IG95" s="4">
        <f>'94'!IG1</f>
        <v>8.1778103356419827</v>
      </c>
      <c r="IH95" s="4">
        <f>'94'!IH1</f>
        <v>6.2840246273493197</v>
      </c>
      <c r="II95" s="4">
        <f>'94'!II1</f>
        <v>5.3462309542902968</v>
      </c>
      <c r="IJ95" s="4">
        <f>'94'!IJ1</f>
        <v>19.174358974358974</v>
      </c>
      <c r="IK95" s="4">
        <f>'94'!IK1</f>
        <v>14.362020579981291</v>
      </c>
      <c r="IL95" s="4">
        <f>'94'!IL1</f>
        <v>8.8163245379251715E-2</v>
      </c>
      <c r="IM95" s="4">
        <f>'94'!IM1</f>
        <v>6.7682411821779823E-2</v>
      </c>
      <c r="IN95" s="4">
        <f>'94'!IN1</f>
        <v>4.5301500366937565E-2</v>
      </c>
      <c r="IO95" s="4">
        <f>'94'!IO1</f>
        <v>7.5754326901160421E-2</v>
      </c>
      <c r="IP95" s="4">
        <f>'94'!IP1</f>
        <v>5.6199908121038637E-2</v>
      </c>
      <c r="IQ95" s="4">
        <f>'94'!IQ1</f>
        <v>1.1988372026236891</v>
      </c>
      <c r="IR95" s="4">
        <f>'94'!IR1</f>
        <v>1.24885000104704</v>
      </c>
      <c r="IS95" s="4">
        <f>'94'!IS1</f>
        <v>1.270529817074828</v>
      </c>
      <c r="IT95" s="4">
        <f>'94'!IT1</f>
        <v>1.1309238995547737</v>
      </c>
      <c r="IU95" s="4">
        <f>'94'!IU1</f>
        <v>1.1255740147262574</v>
      </c>
      <c r="IV95" s="4">
        <f>'94'!IV1</f>
        <v>1.7936954331766286</v>
      </c>
      <c r="IW95" s="4">
        <f>'94'!IW1</f>
        <v>2.1282195312859709</v>
      </c>
      <c r="IX95" s="4">
        <f>'94'!IX1</f>
        <v>1.8157619137313996</v>
      </c>
      <c r="IY95" s="4">
        <f>'94'!IY1</f>
        <v>1.6820388674147686</v>
      </c>
      <c r="IZ95" s="4">
        <f>'94'!IZ1</f>
        <v>1.6091931776944477</v>
      </c>
      <c r="JA95" s="4">
        <f>'94'!JA1</f>
        <v>1.4005384703901425</v>
      </c>
      <c r="JB95" s="4">
        <f>'94'!JB1</f>
        <v>1.3330068177763863</v>
      </c>
      <c r="JC95" s="4">
        <f>'94'!JC1</f>
        <v>1.1349886637421509</v>
      </c>
      <c r="JD95" s="4">
        <f>'94'!JD1</f>
        <v>1.7445185930362765</v>
      </c>
      <c r="JE95" s="4">
        <f>'94'!JE1</f>
        <v>1.460730870722982</v>
      </c>
      <c r="JF95" s="4">
        <f>'94'!JF1</f>
        <v>0.58310885322734429</v>
      </c>
      <c r="JG95" s="4">
        <f>'94'!JG1</f>
        <v>0.63771891861706953</v>
      </c>
      <c r="JH95" s="4">
        <f>'94'!JH1</f>
        <v>0.57994312467723086</v>
      </c>
      <c r="JI95" s="4">
        <f>'94'!JI1</f>
        <v>0.55188144856428434</v>
      </c>
      <c r="JJ95" s="4">
        <f>'94'!JJ1</f>
        <v>0.54159902337422738</v>
      </c>
      <c r="JK95" s="4">
        <f>'94'!JK1</f>
        <v>6.3126938514869551</v>
      </c>
      <c r="JL95" s="4">
        <f>'94'!JL1</f>
        <v>2.0956879268748514</v>
      </c>
      <c r="JM95" s="4">
        <f>'94'!JM1</f>
        <v>5.3705471241490059</v>
      </c>
      <c r="JN95" s="4">
        <f>'94'!JN1</f>
        <v>3.0312106522286579</v>
      </c>
      <c r="JO95" s="4">
        <f>'94'!JO1</f>
        <v>2.8416064257028113</v>
      </c>
      <c r="JP95" s="4">
        <f>'94'!JP1</f>
        <v>8.8163245379251715E-2</v>
      </c>
      <c r="JQ95" s="4">
        <f>'94'!JQ1</f>
        <v>6.7682411821779823E-2</v>
      </c>
      <c r="JR95" s="4">
        <f>'94'!JR1</f>
        <v>4.5301500366937565E-2</v>
      </c>
      <c r="JS95" s="4">
        <f>'94'!JS1</f>
        <v>7.5754326901160421E-2</v>
      </c>
      <c r="JT95" s="4">
        <f>'94'!JT1</f>
        <v>5.6199908121038637E-2</v>
      </c>
      <c r="JU95" s="4">
        <f>'94'!JU1</f>
        <v>5.2032875359856082E-2</v>
      </c>
      <c r="JV95" s="4">
        <f>'94'!JV1</f>
        <v>0.12259171780035574</v>
      </c>
      <c r="JW95" s="4">
        <f>'94'!JW1</f>
        <v>6.2525190101297798E-2</v>
      </c>
      <c r="JX95" s="4">
        <f>'94'!JX1</f>
        <v>9.6878912033472139E-2</v>
      </c>
      <c r="JY95" s="4">
        <f>'94'!JY1</f>
        <v>0.1222203860986173</v>
      </c>
      <c r="JZ95" s="4">
        <f>'94'!JZ1</f>
        <v>4</v>
      </c>
      <c r="KA95" s="4">
        <f>'94'!KA1</f>
        <v>4</v>
      </c>
      <c r="KB95" s="4">
        <f>'94'!KB1</f>
        <v>4</v>
      </c>
      <c r="KC95" s="4">
        <f>'94'!KC1</f>
        <v>4</v>
      </c>
      <c r="KD95" s="4">
        <f>'94'!KD1</f>
        <v>4</v>
      </c>
      <c r="KE95" s="4">
        <f>'94'!KE1</f>
        <v>2</v>
      </c>
      <c r="KF95" s="4">
        <f>'94'!KF1</f>
        <v>0</v>
      </c>
      <c r="KG95" s="4">
        <f>'94'!KG1</f>
        <v>2</v>
      </c>
      <c r="KH95" s="4">
        <f>'94'!KH1</f>
        <v>1</v>
      </c>
      <c r="KI95" s="4">
        <f>'94'!KI1</f>
        <v>0</v>
      </c>
      <c r="KJ95" s="4">
        <f>'94'!KJ1</f>
        <v>2</v>
      </c>
      <c r="KK95" s="4">
        <f>'94'!KK1</f>
        <v>1</v>
      </c>
      <c r="KL95" s="4">
        <f>'94'!KL1</f>
        <v>1</v>
      </c>
      <c r="KM95" s="4">
        <f>'94'!KM1</f>
        <v>1</v>
      </c>
      <c r="KN95" s="4">
        <f>'94'!KN1</f>
        <v>1</v>
      </c>
      <c r="KO95" s="4">
        <f>'94'!KO1</f>
        <v>2</v>
      </c>
      <c r="KP95" s="4">
        <f>'94'!KP1</f>
        <v>4</v>
      </c>
      <c r="KQ95" s="4">
        <f>'94'!KQ1</f>
        <v>2</v>
      </c>
      <c r="KR95" s="4">
        <f>'94'!KR1</f>
        <v>3</v>
      </c>
      <c r="KS95" s="4">
        <f>'94'!KS1</f>
        <v>4</v>
      </c>
      <c r="KT95" s="4">
        <f>'94'!KT1</f>
        <v>3</v>
      </c>
      <c r="KU95" s="4">
        <f>'94'!KU1</f>
        <v>2</v>
      </c>
      <c r="KV95" s="4">
        <f>'94'!KV1</f>
        <v>3</v>
      </c>
      <c r="KW95" s="4">
        <f>'94'!KW1</f>
        <v>2.5</v>
      </c>
      <c r="KX95" s="4">
        <f>'94'!KX1</f>
        <v>2</v>
      </c>
      <c r="KY95" s="4">
        <f>'94'!KY1</f>
        <v>2</v>
      </c>
      <c r="KZ95" s="4">
        <f>'94'!KZ1</f>
        <v>2.5</v>
      </c>
      <c r="LA95" s="4">
        <f>'94'!LA1</f>
        <v>1.5</v>
      </c>
      <c r="LB95" s="4">
        <f>'94'!LB1</f>
        <v>2</v>
      </c>
      <c r="LC95" s="4">
        <f>'94'!LC1</f>
        <v>2.5</v>
      </c>
      <c r="LD95" s="4">
        <f>'94'!LD1</f>
        <v>2.5</v>
      </c>
      <c r="LE95" s="4">
        <f>'94'!LE1</f>
        <v>2.25</v>
      </c>
      <c r="LF95" s="4">
        <f>'94'!LF1</f>
        <v>2.25</v>
      </c>
      <c r="LG95" s="4">
        <f>'94'!LG1</f>
        <v>2.25</v>
      </c>
      <c r="LH95" s="4">
        <f>'94'!LH1</f>
        <v>2.25</v>
      </c>
      <c r="LI95" s="4">
        <f>'94'!LI1</f>
        <v>1.0221448653764351</v>
      </c>
      <c r="LJ95" s="4">
        <f>'94'!LJ1</f>
        <v>1.068759687655368</v>
      </c>
      <c r="LK95" s="4">
        <f>'94'!LK1</f>
        <v>0.98195933371493327</v>
      </c>
      <c r="LL95" s="4">
        <f>'94'!LL1</f>
        <v>0.95923535850640185</v>
      </c>
      <c r="LM95" s="4">
        <f>'94'!LM1</f>
        <v>0.85321331053592175</v>
      </c>
      <c r="LN95" s="4">
        <f>'94'!LN1</f>
        <v>0.51393453241258813</v>
      </c>
      <c r="LO95" s="4">
        <f>'94'!LO1</f>
        <v>0.72123560610673876</v>
      </c>
      <c r="LP95" s="4">
        <f>'94'!LP1</f>
        <v>0.56183526278738916</v>
      </c>
      <c r="LQ95" s="4">
        <f>'94'!LQ1</f>
        <v>0.51314563172261307</v>
      </c>
      <c r="LR95" s="4">
        <f>'94'!LR1</f>
        <v>0.48269199788844552</v>
      </c>
      <c r="LS95" s="4">
        <f>'94'!LS1</f>
        <v>0.57698973613775517</v>
      </c>
      <c r="LT95" s="4">
        <f>'94'!LT1</f>
        <v>0.60197471747370179</v>
      </c>
      <c r="LU95" s="4">
        <f>'94'!LU1</f>
        <v>0.58567397597238458</v>
      </c>
      <c r="LV95" s="4">
        <f>'94'!LV1</f>
        <v>0.53329489450144607</v>
      </c>
      <c r="LW95" s="4">
        <f>'94'!LW1</f>
        <v>0.5288768986640946</v>
      </c>
      <c r="LX95" s="4">
        <f>'94'!LX1</f>
        <v>0.839535966076569</v>
      </c>
      <c r="LY95" s="4">
        <f>'94'!LY1</f>
        <v>0.57145202645570692</v>
      </c>
      <c r="LZ95" s="4">
        <f>'94'!LZ1</f>
        <v>0.41283352910333432</v>
      </c>
      <c r="MA95" s="4">
        <f>'94'!MA1</f>
        <v>0.80761158870498972</v>
      </c>
      <c r="MB95" s="4">
        <f>'94'!MB1</f>
        <v>0.62042350142271063</v>
      </c>
      <c r="MC95" s="4">
        <f>'94'!MC1</f>
        <v>0.73955811891031864</v>
      </c>
      <c r="MD95" s="4">
        <f>'94'!MD1</f>
        <v>0.7068080541241607</v>
      </c>
      <c r="ME95" s="4">
        <f>'94'!ME1</f>
        <v>0.57175844500570661</v>
      </c>
      <c r="MF95" s="4">
        <f>'94'!MF1</f>
        <v>0.71186717349413764</v>
      </c>
      <c r="MG95" s="4">
        <f>'94'!MG1</f>
        <v>0.6056824182002728</v>
      </c>
      <c r="MH95" s="4">
        <f>'94'!MH1</f>
        <v>1.0221448653764351</v>
      </c>
      <c r="MI95" s="4">
        <f>'94'!MI1</f>
        <v>1.068759687655368</v>
      </c>
      <c r="MJ95" s="4">
        <f>'94'!MJ1</f>
        <v>0.98195933371493327</v>
      </c>
      <c r="MK95" s="4">
        <f>'94'!MK1</f>
        <v>0.95923535850640185</v>
      </c>
      <c r="ML95" s="4">
        <f>'94'!ML1</f>
        <v>0.85321331053592175</v>
      </c>
      <c r="MM95" s="4">
        <f>'94'!MM1</f>
        <v>1.1662177064546886</v>
      </c>
      <c r="MN95" s="4">
        <f>'94'!MN1</f>
        <v>1.2754378372341391</v>
      </c>
      <c r="MO95" s="4">
        <f>'94'!MO1</f>
        <v>1.1598862493544617</v>
      </c>
      <c r="MP95" s="4">
        <f>'94'!MP1</f>
        <v>1.1037628971285687</v>
      </c>
      <c r="MQ95" s="4">
        <f>'94'!MQ1</f>
        <v>1.0831980467484548</v>
      </c>
      <c r="MR95" s="4">
        <f>'94'!MR1</f>
        <v>1.4112926768238434</v>
      </c>
      <c r="MS95" s="4">
        <f>'94'!MS1</f>
        <v>1.7784142062514903</v>
      </c>
      <c r="MT95" s="4">
        <f>'94'!MT1</f>
        <v>1.3977865489653365</v>
      </c>
      <c r="MU95" s="4">
        <f>'94'!MU1</f>
        <v>1.2383784807728737</v>
      </c>
      <c r="MV95" s="4">
        <f>'94'!MV1</f>
        <v>1.1863038301488924</v>
      </c>
      <c r="MW95" s="4">
        <f>'94'!MW1</f>
        <v>0.83520099779334167</v>
      </c>
      <c r="MX95" s="4">
        <f>'94'!MX1</f>
        <v>1.0553782402504719</v>
      </c>
      <c r="MY95" s="4">
        <f>'94'!MY1</f>
        <v>0.88703107929930303</v>
      </c>
      <c r="MZ95" s="4">
        <f>'94'!MZ1</f>
        <v>0.79217168001925986</v>
      </c>
      <c r="NA95" s="4">
        <f>'94'!NA1</f>
        <v>0.88120801580581432</v>
      </c>
      <c r="NB95" s="4">
        <f>'94'!NB1</f>
        <v>0.30458746091101929</v>
      </c>
      <c r="NC95" s="4">
        <f>'94'!NC1</f>
        <v>0.35902313109290029</v>
      </c>
      <c r="ND95" s="4">
        <f>'94'!ND1</f>
        <v>0.37609596371012827</v>
      </c>
      <c r="NE95" s="4">
        <f>'94'!NE1</f>
        <v>0.37949343892562409</v>
      </c>
      <c r="NF95" s="4">
        <f>'94'!NF1</f>
        <v>0.42188530349710829</v>
      </c>
      <c r="NG95" s="4">
        <f>'94'!NG1</f>
        <v>0.60239374460328121</v>
      </c>
      <c r="NH95" s="4">
        <f>'94'!NH1</f>
        <v>1.2103503844560062</v>
      </c>
      <c r="NI95" s="4">
        <f>'94'!NI1</f>
        <v>0.48144660011301565</v>
      </c>
      <c r="NJ95" s="4">
        <f>'94'!NJ1</f>
        <v>1.2090226971792368</v>
      </c>
      <c r="NK95" s="4">
        <f>'94'!NK1</f>
        <v>0.86854562316035644</v>
      </c>
      <c r="NL95" s="4">
        <f>'94'!NL1</f>
        <v>0.51393453241258813</v>
      </c>
      <c r="NM95" s="4">
        <f>'94'!NM1</f>
        <v>0.72123560610673876</v>
      </c>
      <c r="NN95" s="4">
        <f>'94'!NN1</f>
        <v>0.56183526278738916</v>
      </c>
      <c r="NO95" s="4">
        <f>'94'!NO1</f>
        <v>0.51314563172261296</v>
      </c>
      <c r="NP95" s="4">
        <f>'94'!NP1</f>
        <v>0.48269199788844552</v>
      </c>
      <c r="NQ95" s="4">
        <f>'94'!NQ1</f>
        <v>0.71747817327065144</v>
      </c>
      <c r="NR95" s="4">
        <f>'94'!NR1</f>
        <v>0.85128781251438834</v>
      </c>
      <c r="NS95" s="4">
        <f>'94'!NS1</f>
        <v>0.72630476549255985</v>
      </c>
      <c r="NT95" s="4">
        <f>'94'!NT1</f>
        <v>0.6728155469659074</v>
      </c>
      <c r="NU95" s="4">
        <f>'94'!NU1</f>
        <v>0.64367727107777906</v>
      </c>
      <c r="NV95" s="4">
        <f>'94'!NV1</f>
        <v>0.63290292982435992</v>
      </c>
      <c r="NW95" s="4">
        <f>'94'!NW1</f>
        <v>0.71196674251889913</v>
      </c>
      <c r="NX95" s="4">
        <f>'94'!NX1</f>
        <v>0.61248973933842521</v>
      </c>
      <c r="NY95" s="4">
        <f>'94'!NY1</f>
        <v>0.57340838754446777</v>
      </c>
      <c r="NZ95" s="4">
        <f>'94'!NZ1</f>
        <v>0.46041643864699999</v>
      </c>
      <c r="OA95" s="4">
        <f>'94'!OA1</f>
        <v>0.59173290983653637</v>
      </c>
      <c r="OB95" s="4">
        <f>'94'!OB1</f>
        <v>0.61400520727902219</v>
      </c>
      <c r="OC95" s="4">
        <f>'94'!OC1</f>
        <v>0.5870533894158898</v>
      </c>
      <c r="OD95" s="4">
        <f>'94'!OD1</f>
        <v>0.53905396575623477</v>
      </c>
      <c r="OE95" s="4">
        <f>'94'!OE1</f>
        <v>0.54095568761885238</v>
      </c>
      <c r="OF95" s="4">
        <f>'94'!OF1</f>
        <v>0.50739489424784101</v>
      </c>
      <c r="OG95" s="4">
        <f>'94'!OG1</f>
        <v>0.48140739544823924</v>
      </c>
      <c r="OH95" s="4">
        <f>'94'!OH1</f>
        <v>0.50613013969483311</v>
      </c>
      <c r="OI95" s="4">
        <f>'94'!OI1</f>
        <v>0.48837840731789395</v>
      </c>
      <c r="OJ95" s="4">
        <f>'94'!OJ1</f>
        <v>0.49940607744141879</v>
      </c>
      <c r="OK95" s="4">
        <f>'94'!OK1</f>
        <v>0.88651943595803906</v>
      </c>
      <c r="OL95" s="4">
        <f>'94'!OL1</f>
        <v>0.98111137637415735</v>
      </c>
      <c r="OM95" s="4">
        <f>'94'!OM1</f>
        <v>1.0189410326342518</v>
      </c>
      <c r="ON95" s="4">
        <f>'94'!ON1</f>
        <v>1.0264084755185616</v>
      </c>
      <c r="OO95" s="4">
        <f>'94'!OO1</f>
        <v>0.92293169803341091</v>
      </c>
      <c r="OP95" s="4">
        <f>'94'!OP1</f>
        <v>2.3330012153329025</v>
      </c>
      <c r="OQ95" s="4">
        <f>'94'!OQ1</f>
        <v>1.5123723226131642</v>
      </c>
      <c r="OR95" s="4">
        <f>'94'!OR1</f>
        <v>1.0006304704672866</v>
      </c>
      <c r="OS95" s="4">
        <f>'94'!OS1</f>
        <v>2.0138905841857286</v>
      </c>
      <c r="OT95" s="4">
        <f>'94'!OT1</f>
        <v>1.6825766907149979</v>
      </c>
      <c r="OU95" s="4">
        <f>'94'!OU1</f>
        <v>3.5985234836526789</v>
      </c>
      <c r="OV95" s="4">
        <f>'94'!OV1</f>
        <v>3.7785141787593619</v>
      </c>
      <c r="OW95" s="4">
        <f>'94'!OW1</f>
        <v>4.1257341375037715</v>
      </c>
      <c r="OX95" s="4">
        <f>'94'!OX1</f>
        <v>4.0102058922507418</v>
      </c>
      <c r="OY95" s="4">
        <f>'94'!OY1</f>
        <v>3.6873415924897097</v>
      </c>
      <c r="OZ95" s="4">
        <f>'94'!OZ1</f>
        <v>1.2238521360550469</v>
      </c>
      <c r="PA95" s="4">
        <f>'94'!PA1</f>
        <v>0.9110644208821661</v>
      </c>
      <c r="PB95" s="4">
        <f>'94'!PB1</f>
        <v>0.59854991709929062</v>
      </c>
      <c r="PC95" s="4">
        <f>'94'!PC1</f>
        <v>1.1142646336295319</v>
      </c>
      <c r="PD95" s="4">
        <f>'94'!PD1</f>
        <v>0.84005190612239666</v>
      </c>
      <c r="PE95" s="4">
        <f>'94'!PE1</f>
        <v>2.1210986251631598</v>
      </c>
      <c r="PF95" s="4">
        <f>'94'!PF1</f>
        <v>1.5134596095756585</v>
      </c>
      <c r="PG95" s="4">
        <f>'94'!PG1</f>
        <v>1.0219848271481218</v>
      </c>
      <c r="PH95" s="4">
        <f>'94'!PH1</f>
        <v>2.089396776751836</v>
      </c>
      <c r="PI95" s="4">
        <f>'94'!PI1</f>
        <v>1.5883694452230908</v>
      </c>
      <c r="PJ95" s="4">
        <f>'94'!PJ1</f>
        <v>1.5022625299215084</v>
      </c>
      <c r="PK95" s="4">
        <f>'94'!PK1</f>
        <v>1.6384696286756817</v>
      </c>
      <c r="PL95" s="4">
        <f>'94'!PL1</f>
        <v>1.0501840490797547</v>
      </c>
      <c r="PM95" s="4">
        <f>'94'!PM1</f>
        <v>1.0876615406320542</v>
      </c>
      <c r="PN95" s="4">
        <f>'94'!PN1</f>
        <v>1.703282693923271</v>
      </c>
      <c r="PO95" s="12">
        <f>'94'!PO1</f>
        <v>0.86659657623525466</v>
      </c>
      <c r="PP95" s="4">
        <f>'94'!PP1</f>
        <v>0.99497084589037676</v>
      </c>
      <c r="PQ95" s="4">
        <f>'94'!PQ1</f>
        <v>0.88011635320988912</v>
      </c>
      <c r="PR95" s="4">
        <f>'94'!PR1</f>
        <v>0.8302529503978221</v>
      </c>
      <c r="PS95" s="4">
        <f>'94'!PS1</f>
        <v>0.81441530296703168</v>
      </c>
      <c r="PT95" s="4">
        <f>'94'!PT1</f>
        <v>0.57445651616767335</v>
      </c>
      <c r="PU95" s="4">
        <f>'94'!PU1</f>
        <v>0.88976119616760108</v>
      </c>
      <c r="PV95" s="4">
        <f>'94'!PV1</f>
        <v>0.56043839832423359</v>
      </c>
      <c r="PW95" s="4">
        <f>'94'!PW1</f>
        <v>0.75433237632208572</v>
      </c>
      <c r="PX95" s="4">
        <f>'94'!PX1</f>
        <v>0.62200219248199407</v>
      </c>
      <c r="PY95" s="4">
        <f>'94'!PY1</f>
        <v>0.66188241334747222</v>
      </c>
      <c r="PZ95" s="4">
        <f>'94'!PZ1</f>
        <v>0.69217465970047298</v>
      </c>
      <c r="QA95" s="4">
        <f>'94'!QA1</f>
        <v>0.70404152058165825</v>
      </c>
      <c r="QB95" s="4">
        <f>'94'!QB1</f>
        <v>0.68461361619756345</v>
      </c>
      <c r="QC95" s="4">
        <f>'94'!QC1</f>
        <v>0.65443115436456079</v>
      </c>
      <c r="QD95" s="4">
        <f>'94'!QD1</f>
        <v>2.5193256680020868</v>
      </c>
      <c r="QE95" s="4">
        <f>'94'!QE1</f>
        <v>2.3115507500300403</v>
      </c>
      <c r="QF95" s="4">
        <f>'94'!QF1</f>
        <v>2.1982578673942008</v>
      </c>
      <c r="QG95" s="4">
        <f>'94'!QG1</f>
        <v>2.5786250957038956</v>
      </c>
      <c r="QH95" s="4">
        <f>'94'!QH1</f>
        <v>2.2999617899077651</v>
      </c>
      <c r="QI95" s="4">
        <f>'94'!QI1</f>
        <v>1.4407941642082589</v>
      </c>
      <c r="QJ95" s="4">
        <f>'94'!QJ1</f>
        <v>1.4832429071918192</v>
      </c>
      <c r="QK95" s="4">
        <f>'94'!QK1</f>
        <v>1.3081097631057812</v>
      </c>
      <c r="QL95" s="4">
        <f>'94'!QL1</f>
        <v>1.5212978750667523</v>
      </c>
      <c r="QM95" s="4">
        <f>'94'!QM1</f>
        <v>1.3559232899804521</v>
      </c>
    </row>
    <row r="96" spans="1:455" x14ac:dyDescent="0.25">
      <c r="A96" s="9" t="s">
        <v>571</v>
      </c>
      <c r="B96" s="4">
        <f>MEDIAN(NV2:NV101)</f>
        <v>1.1359325752486051</v>
      </c>
      <c r="C96" s="4">
        <f t="shared" ref="C96:F96" si="73">MEDIAN(NW2:NW101)</f>
        <v>1.1260749982990861</v>
      </c>
      <c r="D96" s="4">
        <f t="shared" si="73"/>
        <v>1.0305461449536319</v>
      </c>
      <c r="E96" s="4">
        <f t="shared" si="73"/>
        <v>0.98808602774120402</v>
      </c>
      <c r="F96" s="4">
        <f t="shared" si="73"/>
        <v>1.0384421851676748</v>
      </c>
      <c r="N96">
        <f>IFERROR('95'!N1,0)</f>
        <v>7438</v>
      </c>
      <c r="O96" s="4">
        <f>'95'!O1</f>
        <v>25127</v>
      </c>
      <c r="P96" s="4">
        <f>'95'!P1</f>
        <v>-19224</v>
      </c>
      <c r="Q96" s="4">
        <f>'95'!Q1</f>
        <v>-2440</v>
      </c>
      <c r="R96" s="4">
        <f>'95'!R1</f>
        <v>2307</v>
      </c>
      <c r="S96" s="4">
        <f>'95'!S1</f>
        <v>11092</v>
      </c>
      <c r="T96" s="4">
        <f>'95'!T1</f>
        <v>27674</v>
      </c>
      <c r="U96" s="4">
        <f>'95'!U1</f>
        <v>-18024</v>
      </c>
      <c r="V96" s="4">
        <f>'95'!V1</f>
        <v>-1940</v>
      </c>
      <c r="W96" s="4">
        <f>'95'!W1</f>
        <v>2868</v>
      </c>
      <c r="X96" s="7">
        <f>'95'!X1</f>
        <v>9.1562577708066334E-2</v>
      </c>
      <c r="Y96" s="7">
        <f>'95'!Y1</f>
        <v>6.0533522669641952E-2</v>
      </c>
      <c r="Z96" s="7">
        <f>'95'!Z1</f>
        <v>0.15631274747133556</v>
      </c>
      <c r="AA96" s="7">
        <f>'95'!AA1</f>
        <v>2.6010921764979796E-3</v>
      </c>
      <c r="AB96" s="7">
        <f>'95'!AB1</f>
        <v>6.5702792050025896E-2</v>
      </c>
      <c r="AC96" s="7">
        <f>'95'!AC1</f>
        <v>-3.8587462233914231E-2</v>
      </c>
      <c r="AD96" s="7">
        <f>'95'!AD1</f>
        <v>0.2518791585971506</v>
      </c>
      <c r="AE96" s="7">
        <f>'95'!AE1</f>
        <v>1.4551679863043013E-2</v>
      </c>
      <c r="AF96" s="7">
        <f>'95'!AF1</f>
        <v>0.72038740920096855</v>
      </c>
      <c r="AG96" s="7">
        <f>'95'!AG1</f>
        <v>-1.7037213740458015</v>
      </c>
      <c r="AH96" s="7">
        <f>'95'!AH1</f>
        <v>-4.2231985940246046</v>
      </c>
      <c r="AI96" s="7">
        <f>'95'!AI1</f>
        <v>-0.34887712773566015</v>
      </c>
      <c r="AJ96" s="4">
        <f>'95'!AJ1</f>
        <v>46332</v>
      </c>
      <c r="AK96" s="4">
        <f>'95'!AK1</f>
        <v>62491</v>
      </c>
      <c r="AL96" s="4">
        <f>'95'!AL1</f>
        <v>-4543</v>
      </c>
      <c r="AM96" s="4">
        <f>'95'!AM1</f>
        <v>30683</v>
      </c>
      <c r="AN96" s="4">
        <f>'95'!AN1</f>
        <v>39808</v>
      </c>
      <c r="AO96" s="4">
        <f>'95'!AO1</f>
        <v>3.2490596795058738E-2</v>
      </c>
      <c r="AP96" s="4">
        <f>'95'!AP1</f>
        <v>2.2811986880111223E-2</v>
      </c>
      <c r="AQ96" s="4">
        <f>'95'!AQ1</f>
        <v>1.5207060943769687E-2</v>
      </c>
      <c r="AR96" s="4">
        <f>'95'!AR1</f>
        <v>1.5677985905911313E-2</v>
      </c>
      <c r="AS96" s="4">
        <f>'95'!AS1</f>
        <v>6.7937986323980196E-3</v>
      </c>
      <c r="AT96" s="4">
        <f>'95'!AT1</f>
        <v>0.39080691836597348</v>
      </c>
      <c r="AU96" s="4">
        <f>'95'!AU1</f>
        <v>0.33412968874222454</v>
      </c>
      <c r="AV96" s="4">
        <f>'95'!AV1</f>
        <v>0.2592863579300837</v>
      </c>
      <c r="AW96" s="4">
        <f>'95'!AW1</f>
        <v>0.3134195042661363</v>
      </c>
      <c r="AX96" s="4">
        <f>'95'!AX1</f>
        <v>0.39844671068144305</v>
      </c>
      <c r="AY96" s="4">
        <f>'95'!AY1</f>
        <v>0.84903275979391468</v>
      </c>
      <c r="AZ96" s="4">
        <f>'95'!AZ1</f>
        <v>0.81638947372626414</v>
      </c>
      <c r="BA96" s="4">
        <f>'95'!BA1</f>
        <v>0.73086313260064228</v>
      </c>
      <c r="BB96" s="4">
        <f>'95'!BB1</f>
        <v>0.79627446601891327</v>
      </c>
      <c r="BC96" s="4">
        <f>'95'!BC1</f>
        <v>0.76952664465927845</v>
      </c>
      <c r="BD96" s="4">
        <f>'95'!BD1</f>
        <v>-40378</v>
      </c>
      <c r="BE96" s="4">
        <f>'95'!BE1</f>
        <v>-45959</v>
      </c>
      <c r="BF96" s="4">
        <f>'95'!BF1</f>
        <v>-69890</v>
      </c>
      <c r="BG96" s="4">
        <f>'95'!BG1</f>
        <v>-39230</v>
      </c>
      <c r="BH96" s="4">
        <f>'95'!BH1</f>
        <v>-46917</v>
      </c>
      <c r="BI96" s="4">
        <f>'95'!BI1</f>
        <v>-19.588142057556094</v>
      </c>
      <c r="BJ96" s="4">
        <f>'95'!BJ1</f>
        <v>-17.866119802432603</v>
      </c>
      <c r="BK96" s="4">
        <f>'95'!BK1</f>
        <v>-9.372270711117471</v>
      </c>
      <c r="BL96" s="4">
        <f>'95'!BL1</f>
        <v>-13.651695131277084</v>
      </c>
      <c r="BM96" s="4">
        <f>'95'!BM1</f>
        <v>-11.10846814587463</v>
      </c>
      <c r="BN96" s="4">
        <f>'95'!BN1</f>
        <v>-18.633722326881013</v>
      </c>
      <c r="BO96" s="4">
        <f>'95'!BO1</f>
        <v>-20.429729792268748</v>
      </c>
      <c r="BP96" s="4">
        <f>'95'!BP1</f>
        <v>-38.944671067496351</v>
      </c>
      <c r="BQ96" s="4">
        <f>'95'!BQ1</f>
        <v>-26.736606442650256</v>
      </c>
      <c r="BR96" s="4">
        <f>'95'!BR1</f>
        <v>-32.857815785838177</v>
      </c>
      <c r="BS96" s="4">
        <f>'95'!BS1</f>
        <v>2.6068152904191302E-2</v>
      </c>
      <c r="BT96" s="4">
        <f>'95'!BT1</f>
        <v>9.6126551770309307E-2</v>
      </c>
      <c r="BU96" s="4">
        <f>'95'!BU1</f>
        <v>-7.7995739933056085E-2</v>
      </c>
      <c r="BV96" s="4">
        <f>'95'!BV1</f>
        <v>-1.1447015331494304E-2</v>
      </c>
      <c r="BW96" s="4">
        <f>'95'!BW1</f>
        <v>1.085121094246083E-2</v>
      </c>
      <c r="BX96" s="4">
        <f>'95'!BX1</f>
        <v>3.8874422158280443E-2</v>
      </c>
      <c r="BY96" s="4">
        <f>'95'!BY1</f>
        <v>0.10587042598366457</v>
      </c>
      <c r="BZ96" s="4">
        <f>'95'!BZ1</f>
        <v>-7.3127091997159957E-2</v>
      </c>
      <c r="CA96" s="4">
        <f>'95'!CA1</f>
        <v>-9.1013154684831763E-3</v>
      </c>
      <c r="CB96" s="4">
        <f>'95'!CB1</f>
        <v>1.3489931938871982E-2</v>
      </c>
      <c r="CC96" s="4">
        <f>'95'!CC1</f>
        <v>0.41873557394584249</v>
      </c>
      <c r="CD96" s="4">
        <f>'95'!CD1</f>
        <v>2.4336077481840195</v>
      </c>
      <c r="CE96" s="4">
        <f>'95'!CE1</f>
        <v>1.3102508178844057</v>
      </c>
      <c r="CF96" s="4">
        <f>'95'!CF1</f>
        <v>-0.53602811950790863</v>
      </c>
      <c r="CG96" s="4">
        <f>'95'!CG1</f>
        <v>0.32999570876841655</v>
      </c>
      <c r="CH96" s="4">
        <f>'95'!CH1</f>
        <v>9.4041192014463985E-3</v>
      </c>
      <c r="CI96" s="4">
        <f>'95'!CI1</f>
        <v>3.0601296539192725E-2</v>
      </c>
      <c r="CJ96" s="4">
        <f>'95'!CJ1</f>
        <v>-2.9348363734069384E-2</v>
      </c>
      <c r="CK96" s="4">
        <f>'95'!CK1</f>
        <v>-4.5560128165868744E-3</v>
      </c>
      <c r="CL96" s="4">
        <f>'95'!CL1</f>
        <v>4.4265276988963423E-3</v>
      </c>
      <c r="CM96" s="4">
        <f>'95'!CM1</f>
        <v>0.99059588079855365</v>
      </c>
      <c r="CN96" s="4">
        <f>'95'!CN1</f>
        <v>0.96939870346080725</v>
      </c>
      <c r="CO96" s="4">
        <f>'95'!CO1</f>
        <v>1.0293483637340695</v>
      </c>
      <c r="CP96" s="4">
        <f>'95'!CP1</f>
        <v>1.0045560128165869</v>
      </c>
      <c r="CQ96" s="4">
        <f>'95'!CQ1</f>
        <v>0.99557347230110371</v>
      </c>
      <c r="CR96" s="4">
        <f>'95'!CR1</f>
        <v>9.3342536236430945E-3</v>
      </c>
      <c r="CS96" s="4">
        <f>'95'!CS1</f>
        <v>3.097357132291307E-2</v>
      </c>
      <c r="CT96" s="4">
        <f>'95'!CT1</f>
        <v>-2.7283720032472508E-2</v>
      </c>
      <c r="CU96" s="4">
        <f>'95'!CU1</f>
        <v>-4.409944062389864E-3</v>
      </c>
      <c r="CV96" s="4">
        <f>'95'!CV1</f>
        <v>4.3340954477907763E-3</v>
      </c>
      <c r="CW96" s="4">
        <f>'95'!CW1</f>
        <v>2.7719930326044673</v>
      </c>
      <c r="CX96" s="4">
        <f>'95'!CX1</f>
        <v>3.1412574838845426</v>
      </c>
      <c r="CY96" s="4">
        <f>'95'!CY1</f>
        <v>2.6575839334618117</v>
      </c>
      <c r="CZ96" s="4">
        <f>'95'!CZ1</f>
        <v>2.5125072716695755</v>
      </c>
      <c r="DA96" s="4">
        <f>'95'!DA1</f>
        <v>2.4514047308833837</v>
      </c>
      <c r="DB96" s="4">
        <f>'95'!DB1</f>
        <v>131.6742126357579</v>
      </c>
      <c r="DC96" s="4">
        <f>'95'!DC1</f>
        <v>116.19550510346373</v>
      </c>
      <c r="DD96" s="4">
        <f>'95'!DD1</f>
        <v>137.34279297984207</v>
      </c>
      <c r="DE96" s="4">
        <f>'95'!DE1</f>
        <v>145.27321139152579</v>
      </c>
      <c r="DF96" s="4">
        <f>'95'!DF1</f>
        <v>148.89422191351863</v>
      </c>
      <c r="DG96" s="4">
        <f>'95'!DG1</f>
        <v>6.4535158863558477</v>
      </c>
      <c r="DH96" s="4">
        <f>'95'!DH1</f>
        <v>6.8021588395616046</v>
      </c>
      <c r="DI96" s="4">
        <f>'95'!DI1</f>
        <v>5.3489139310795366</v>
      </c>
      <c r="DJ96" s="4">
        <f>'95'!DJ1</f>
        <v>5.7599053559905355</v>
      </c>
      <c r="DK96" s="4">
        <f>'95'!DK1</f>
        <v>6.8993380990203867</v>
      </c>
      <c r="DL96" s="4">
        <f>'95'!DL1</f>
        <v>56.558317423792246</v>
      </c>
      <c r="DM96" s="4">
        <f>'95'!DM1</f>
        <v>53.659434983662344</v>
      </c>
      <c r="DN96" s="4">
        <f>'95'!DN1</f>
        <v>68.238151651532448</v>
      </c>
      <c r="DO96" s="4">
        <f>'95'!DO1</f>
        <v>63.369096789131298</v>
      </c>
      <c r="DP96" s="4">
        <f>'95'!DP1</f>
        <v>52.903625646614579</v>
      </c>
      <c r="DQ96" s="4">
        <f>'95'!DQ1</f>
        <v>8.2529529613089032</v>
      </c>
      <c r="DR96" s="4">
        <f>'95'!DR1</f>
        <v>10.537170356111647</v>
      </c>
      <c r="DS96" s="4">
        <f>'95'!DS1</f>
        <v>10.334442989445119</v>
      </c>
      <c r="DT96" s="4">
        <f>'95'!DT1</f>
        <v>9.3409844071580554</v>
      </c>
      <c r="DU96" s="4">
        <f>'95'!DU1</f>
        <v>6.5369255468593215</v>
      </c>
      <c r="DV96" s="4">
        <f>'95'!DV1</f>
        <v>44.22659400958365</v>
      </c>
      <c r="DW96" s="4">
        <f>'95'!DW1</f>
        <v>34.639280534009487</v>
      </c>
      <c r="DX96" s="4">
        <f>'95'!DX1</f>
        <v>35.318787899143246</v>
      </c>
      <c r="DY96" s="4">
        <f>'95'!DY1</f>
        <v>39.075110726049196</v>
      </c>
      <c r="DZ96" s="4">
        <f>'95'!DZ1</f>
        <v>55.836646353631018</v>
      </c>
      <c r="EA96" s="4">
        <f>'95'!EA1</f>
        <v>2.9560183281881853</v>
      </c>
      <c r="EB96" s="4">
        <f>'95'!EB1</f>
        <v>3.270438523121042</v>
      </c>
      <c r="EC96" s="4">
        <f>'95'!EC1</f>
        <v>2.5082731182054552</v>
      </c>
      <c r="ED96" s="4">
        <f>'95'!ED1</f>
        <v>2.5673333205499413</v>
      </c>
      <c r="EE96" s="4">
        <f>'95'!EE1</f>
        <v>2.5347547808493669</v>
      </c>
      <c r="EF96" s="4">
        <f>'95'!EF1</f>
        <v>123.47690693234547</v>
      </c>
      <c r="EG96" s="4">
        <f>'95'!EG1</f>
        <v>111.60582821525522</v>
      </c>
      <c r="EH96" s="4">
        <f>'95'!EH1</f>
        <v>145.51844348638531</v>
      </c>
      <c r="EI96" s="4">
        <f>'95'!EI1</f>
        <v>142.17086541836895</v>
      </c>
      <c r="EJ96" s="4">
        <f>'95'!EJ1</f>
        <v>143.99815033693031</v>
      </c>
      <c r="EK96" s="4">
        <f>'95'!EK1</f>
        <v>0.93774554987400505</v>
      </c>
      <c r="EL96" s="4">
        <f>'95'!EL1</f>
        <v>0.96050039212685778</v>
      </c>
      <c r="EM96" s="4">
        <f>'95'!EM1</f>
        <v>1.0595273354295567</v>
      </c>
      <c r="EN96" s="4">
        <f>'95'!EN1</f>
        <v>0.97864474844714666</v>
      </c>
      <c r="EO96" s="4">
        <f>'95'!EO1</f>
        <v>0.96711711499837727</v>
      </c>
      <c r="EP96" s="4">
        <f>'95'!EP1</f>
        <v>6.2254450125994905E-2</v>
      </c>
      <c r="EQ96" s="4">
        <f>'95'!EQ1</f>
        <v>3.9499607873142183E-2</v>
      </c>
      <c r="ER96" s="4">
        <f>'95'!ER1</f>
        <v>-5.9527335429556752E-2</v>
      </c>
      <c r="ES96" s="4">
        <f>'95'!ES1</f>
        <v>2.135525155285331E-2</v>
      </c>
      <c r="ET96" s="4">
        <f>'95'!ET1</f>
        <v>3.2882885001622744E-2</v>
      </c>
      <c r="EU96" s="4">
        <f>'95'!EU1</f>
        <v>16.063108709114452</v>
      </c>
      <c r="EV96" s="4">
        <f>'95'!EV1</f>
        <v>25.316707021791768</v>
      </c>
      <c r="EW96" s="4">
        <f>'95'!EW1</f>
        <v>-16.799004907306433</v>
      </c>
      <c r="EX96" s="4">
        <f>'95'!EX1</f>
        <v>46.826889279437609</v>
      </c>
      <c r="EY96" s="4">
        <f>'95'!EY1</f>
        <v>30.410956944643111</v>
      </c>
      <c r="EZ96" s="4">
        <f>'95'!EZ1</f>
        <v>15.063108709114452</v>
      </c>
      <c r="FA96" s="4">
        <f>'95'!FA1</f>
        <v>24.316707021791768</v>
      </c>
      <c r="FB96" s="4">
        <f>'95'!FB1</f>
        <v>-17.799004907306433</v>
      </c>
      <c r="FC96" s="4">
        <f>'95'!FC1</f>
        <v>45.826889279437609</v>
      </c>
      <c r="FD96" s="4">
        <f>'95'!FD1</f>
        <v>29.410956944643111</v>
      </c>
      <c r="FE96" s="4">
        <f>'95'!FE1</f>
        <v>2.3984644087256028E-2</v>
      </c>
      <c r="FF96" s="4">
        <f>'95'!FF1</f>
        <v>1.630377136485963E-2</v>
      </c>
      <c r="FG96" s="4">
        <f>'95'!FG1</f>
        <v>2.0052085772902285E-2</v>
      </c>
      <c r="FH96" s="4">
        <f>'95'!FH1</f>
        <v>3.3406248694549195E-2</v>
      </c>
      <c r="FI96" s="4">
        <f>'95'!FI1</f>
        <v>1.2293869415593515E-2</v>
      </c>
      <c r="FJ96" s="4">
        <f>'95'!FJ1</f>
        <v>6.9956571462741909E-2</v>
      </c>
      <c r="FK96" s="4">
        <f>'95'!FK1</f>
        <v>5.265065519576214E-2</v>
      </c>
      <c r="FL96" s="4">
        <f>'95'!FL1</f>
        <v>4.9179197923008879E-2</v>
      </c>
      <c r="FM96" s="4">
        <f>'95'!FM1</f>
        <v>8.433682959099538E-2</v>
      </c>
      <c r="FN96" s="4">
        <f>'95'!FN1</f>
        <v>3.071805147559481E-2</v>
      </c>
      <c r="FO96" s="4">
        <f>'95'!FO1</f>
        <v>1.053763440860215</v>
      </c>
      <c r="FP96" s="4">
        <f>'95'!FP1</f>
        <v>1.2802905569007264</v>
      </c>
      <c r="FQ96" s="4">
        <f>'95'!FQ1</f>
        <v>-0.87534078516902947</v>
      </c>
      <c r="FR96" s="4">
        <f>'95'!FR1</f>
        <v>3.8648945518453428</v>
      </c>
      <c r="FS96" s="4">
        <f>'95'!FS1</f>
        <v>0.90344728937204977</v>
      </c>
      <c r="FT96">
        <f>IFERROR('95'!FT1,0)</f>
        <v>0</v>
      </c>
      <c r="FU96">
        <f>IFERROR('95'!FU1,0)</f>
        <v>0</v>
      </c>
      <c r="FV96">
        <f>IFERROR('95'!FV1,0)</f>
        <v>0</v>
      </c>
      <c r="FW96">
        <f>IFERROR('95'!FW1,0)</f>
        <v>0</v>
      </c>
      <c r="FX96">
        <f>IFERROR('95'!FX1,0)</f>
        <v>0</v>
      </c>
      <c r="FY96" s="4">
        <f>'95'!FY1</f>
        <v>-0.14151383140164511</v>
      </c>
      <c r="FZ96" s="4">
        <f>'95'!FZ1</f>
        <v>-0.1758220317909677</v>
      </c>
      <c r="GA96" s="4">
        <f>'95'!GA1</f>
        <v>-0.28355817019981744</v>
      </c>
      <c r="GB96" s="4">
        <f>'95'!GB1</f>
        <v>-0.18404361125185309</v>
      </c>
      <c r="GC96" s="4">
        <f>'95'!GC1</f>
        <v>-0.2206789179832834</v>
      </c>
      <c r="GD96" s="4">
        <f>'95'!GD1</f>
        <v>2.6068152904191302E-2</v>
      </c>
      <c r="GE96" s="4">
        <f>'95'!GE1</f>
        <v>9.6126551770309307E-2</v>
      </c>
      <c r="GF96" s="4">
        <f>'95'!GF1</f>
        <v>-7.7995739933056085E-2</v>
      </c>
      <c r="GG96" s="4">
        <f>'95'!GG1</f>
        <v>-1.1447015331494304E-2</v>
      </c>
      <c r="GH96" s="4">
        <f>'95'!GH1</f>
        <v>1.085121094246083E-2</v>
      </c>
      <c r="GI96" s="4">
        <f>'95'!GI1</f>
        <v>3.8874422158280443E-2</v>
      </c>
      <c r="GJ96" s="4">
        <f>'95'!GJ1</f>
        <v>0.10587042598366457</v>
      </c>
      <c r="GK96" s="4">
        <f>'95'!GK1</f>
        <v>-7.3127091997159957E-2</v>
      </c>
      <c r="GL96" s="4">
        <f>'95'!GL1</f>
        <v>-9.1013154684831763E-3</v>
      </c>
      <c r="GM96" s="4">
        <f>'95'!GM1</f>
        <v>1.3489931938871982E-2</v>
      </c>
      <c r="GN96" s="4">
        <f>'95'!GN1</f>
        <v>3.5047261231771043E-4</v>
      </c>
      <c r="GO96" s="4">
        <f>'95'!GO1</f>
        <v>3.825627881175998E-4</v>
      </c>
      <c r="GP96" s="4">
        <f>'95'!GP1</f>
        <v>4.0572066132467795E-4</v>
      </c>
      <c r="GQ96" s="4">
        <f>'95'!GQ1</f>
        <v>4.6913997260222557E-4</v>
      </c>
      <c r="GR96" s="4">
        <f>'95'!GR1</f>
        <v>4.7036024891464374E-4</v>
      </c>
      <c r="GS96" s="4">
        <f>'95'!GS1</f>
        <v>2.7719930326044673</v>
      </c>
      <c r="GT96" s="4">
        <f>'95'!GT1</f>
        <v>3.1412574838845426</v>
      </c>
      <c r="GU96" s="4">
        <f>'95'!GU1</f>
        <v>2.6575839334618117</v>
      </c>
      <c r="GV96" s="4">
        <f>'95'!GV1</f>
        <v>2.5125072716695755</v>
      </c>
      <c r="GW96" s="4">
        <f>'95'!GW1</f>
        <v>2.4514047308833837</v>
      </c>
      <c r="GX96" s="4">
        <f>'95'!GX1</f>
        <v>2.8079933830770796</v>
      </c>
      <c r="GY96" s="4">
        <f>'95'!GY1</f>
        <v>3.4194298513743568</v>
      </c>
      <c r="GZ96" s="4">
        <f>'95'!GZ1</f>
        <v>2.1558596936809011</v>
      </c>
      <c r="HA96" s="4">
        <f>'95'!HA1</f>
        <v>2.3377466175007977</v>
      </c>
      <c r="HB96" s="4">
        <f>'95'!HB1</f>
        <v>2.3395768827344865</v>
      </c>
      <c r="HC96" s="4">
        <f>'95'!HC1</f>
        <v>0.93774554987400505</v>
      </c>
      <c r="HD96" s="4">
        <f>'95'!HD1</f>
        <v>0.96050039212685778</v>
      </c>
      <c r="HE96" s="4">
        <f>'95'!HE1</f>
        <v>1.0595273354295567</v>
      </c>
      <c r="HF96" s="4">
        <f>'95'!HF1</f>
        <v>0.97864474844714666</v>
      </c>
      <c r="HG96" s="4">
        <f>'95'!HG1</f>
        <v>0.96711711499837727</v>
      </c>
      <c r="HH96" s="4">
        <f>'95'!HH1</f>
        <v>3.8874422158280443E-2</v>
      </c>
      <c r="HI96" s="4">
        <f>'95'!HI1</f>
        <v>0.10587042598366457</v>
      </c>
      <c r="HJ96" s="4">
        <f>'95'!HJ1</f>
        <v>-7.3127091997159957E-2</v>
      </c>
      <c r="HK96" s="4">
        <f>'95'!HK1</f>
        <v>-9.1013154684831763E-3</v>
      </c>
      <c r="HL96" s="4">
        <f>'95'!HL1</f>
        <v>1.3489931938871982E-2</v>
      </c>
      <c r="HM96" s="4">
        <f>'95'!HM1</f>
        <v>2.7517041730773948</v>
      </c>
      <c r="HN96" s="4">
        <f>'95'!HN1</f>
        <v>3.1218309455039308</v>
      </c>
      <c r="HO96" s="4">
        <f>'95'!HO1</f>
        <v>2.6627852723399941</v>
      </c>
      <c r="HP96" s="4">
        <f>'95'!HP1</f>
        <v>2.5001172849931503</v>
      </c>
      <c r="HQ96" s="4">
        <f>'95'!HQ1</f>
        <v>2.4444951388268277</v>
      </c>
      <c r="HR96" s="4">
        <f>'95'!HR1</f>
        <v>0.84903275979391468</v>
      </c>
      <c r="HS96" s="4">
        <f>'95'!HS1</f>
        <v>0.81638947372626414</v>
      </c>
      <c r="HT96" s="4">
        <f>'95'!HT1</f>
        <v>0.73086313260064228</v>
      </c>
      <c r="HU96" s="4">
        <f>'95'!HU1</f>
        <v>0.79627446601891327</v>
      </c>
      <c r="HV96" s="4">
        <f>'95'!HV1</f>
        <v>0.76952664465927845</v>
      </c>
      <c r="HW96" s="4">
        <f>'95'!HW1</f>
        <v>1.4981362568290939</v>
      </c>
      <c r="HX96" s="4">
        <f>'95'!HX1</f>
        <v>1.9816634782504261</v>
      </c>
      <c r="HY96" s="4">
        <f>'95'!HY1</f>
        <v>0.93934050657923185</v>
      </c>
      <c r="HZ96" s="4">
        <f>'95'!HZ1</f>
        <v>1.156243254711014</v>
      </c>
      <c r="IA96" s="4">
        <f>'95'!IA1</f>
        <v>1.2325935292470824</v>
      </c>
      <c r="IB96" s="4">
        <f>'95'!IB1</f>
        <v>1.0663873586330102</v>
      </c>
      <c r="IC96" s="4">
        <f>'95'!IC1</f>
        <v>1.0411239893256861</v>
      </c>
      <c r="ID96" s="4">
        <f>'95'!ID1</f>
        <v>0.94381708386464325</v>
      </c>
      <c r="IE96" s="4">
        <f>'95'!IE1</f>
        <v>1.0218212498322179</v>
      </c>
      <c r="IF96" s="4">
        <f>'95'!IF1</f>
        <v>1.0340009337976384</v>
      </c>
      <c r="IG96" s="4">
        <f>'95'!IG1</f>
        <v>6.2560631697687539</v>
      </c>
      <c r="IH96" s="4">
        <f>'95'!IH1</f>
        <v>12.28317798490901</v>
      </c>
      <c r="II96" s="4">
        <f>'95'!II1</f>
        <v>-15.405128205128205</v>
      </c>
      <c r="IJ96" s="4">
        <f>'95'!IJ1</f>
        <v>-3.2119205298013247</v>
      </c>
      <c r="IK96" s="4">
        <f>'95'!IK1</f>
        <v>4.7483443708609272</v>
      </c>
      <c r="IL96" s="4">
        <f>'95'!IL1</f>
        <v>3.8874422158280443E-2</v>
      </c>
      <c r="IM96" s="4">
        <f>'95'!IM1</f>
        <v>0.10587042598366457</v>
      </c>
      <c r="IN96" s="4">
        <f>'95'!IN1</f>
        <v>-7.3127091997159957E-2</v>
      </c>
      <c r="IO96" s="4">
        <f>'95'!IO1</f>
        <v>-9.1013154684831763E-3</v>
      </c>
      <c r="IP96" s="4">
        <f>'95'!IP1</f>
        <v>1.3489931938871982E-2</v>
      </c>
      <c r="IQ96" s="4">
        <f>'95'!IQ1</f>
        <v>2.7517041730773948</v>
      </c>
      <c r="IR96" s="4">
        <f>'95'!IR1</f>
        <v>3.1218309455039308</v>
      </c>
      <c r="IS96" s="4">
        <f>'95'!IS1</f>
        <v>2.6627852723399941</v>
      </c>
      <c r="IT96" s="4">
        <f>'95'!IT1</f>
        <v>2.5001172849931503</v>
      </c>
      <c r="IU96" s="4">
        <f>'95'!IU1</f>
        <v>2.4444951388268277</v>
      </c>
      <c r="IV96" s="4">
        <f>'95'!IV1</f>
        <v>0.84903275979391468</v>
      </c>
      <c r="IW96" s="4">
        <f>'95'!IW1</f>
        <v>0.81638947372626414</v>
      </c>
      <c r="IX96" s="4">
        <f>'95'!IX1</f>
        <v>0.73086313260064228</v>
      </c>
      <c r="IY96" s="4">
        <f>'95'!IY1</f>
        <v>0.79627446601891327</v>
      </c>
      <c r="IZ96" s="4">
        <f>'95'!IZ1</f>
        <v>0.76952664465927845</v>
      </c>
      <c r="JA96" s="4">
        <f>'95'!JA1</f>
        <v>1.1955314430012061</v>
      </c>
      <c r="JB96" s="4">
        <f>'95'!JB1</f>
        <v>1.7707448590558541</v>
      </c>
      <c r="JC96" s="4">
        <f>'95'!JC1</f>
        <v>-0.15520451880613512</v>
      </c>
      <c r="JD96" s="4">
        <f>'95'!JD1</f>
        <v>0.565372116439945</v>
      </c>
      <c r="JE96" s="4">
        <f>'95'!JE1</f>
        <v>0.95983580660147716</v>
      </c>
      <c r="JF96" s="4">
        <f>'95'!JF1</f>
        <v>6.2254450125994905E-2</v>
      </c>
      <c r="JG96" s="4">
        <f>'95'!JG1</f>
        <v>3.9499607873142183E-2</v>
      </c>
      <c r="JH96" s="4">
        <f>'95'!JH1</f>
        <v>-5.9527335429556752E-2</v>
      </c>
      <c r="JI96" s="4">
        <f>'95'!JI1</f>
        <v>2.135525155285331E-2</v>
      </c>
      <c r="JJ96" s="4">
        <f>'95'!JJ1</f>
        <v>3.2882885001622744E-2</v>
      </c>
      <c r="JK96" s="4">
        <f>'95'!JK1</f>
        <v>13.830323752537664</v>
      </c>
      <c r="JL96" s="4">
        <f>'95'!JL1</f>
        <v>18.561161963839929</v>
      </c>
      <c r="JM96" s="4">
        <f>'95'!JM1</f>
        <v>20.02631783851125</v>
      </c>
      <c r="JN96" s="4">
        <f>'95'!JN1</f>
        <v>11.685613596316717</v>
      </c>
      <c r="JO96" s="4">
        <f>'95'!JO1</f>
        <v>32.335180493983536</v>
      </c>
      <c r="JP96" s="4">
        <f>'95'!JP1</f>
        <v>3.8874422158280443E-2</v>
      </c>
      <c r="JQ96" s="4">
        <f>'95'!JQ1</f>
        <v>0.10587042598366457</v>
      </c>
      <c r="JR96" s="4">
        <f>'95'!JR1</f>
        <v>-7.3127091997159957E-2</v>
      </c>
      <c r="JS96" s="4">
        <f>'95'!JS1</f>
        <v>-9.1013154684831763E-3</v>
      </c>
      <c r="JT96" s="4">
        <f>'95'!JT1</f>
        <v>1.3489931938871982E-2</v>
      </c>
      <c r="JU96" s="4">
        <f>'95'!JU1</f>
        <v>2.3563564218832218E-2</v>
      </c>
      <c r="JV96" s="4">
        <f>'95'!JV1</f>
        <v>1.6031036105303497E-2</v>
      </c>
      <c r="JW96" s="4">
        <f>'95'!JW1</f>
        <v>1.9190195562780912E-2</v>
      </c>
      <c r="JX96" s="4">
        <f>'95'!JX1</f>
        <v>3.2619679347050172E-2</v>
      </c>
      <c r="JY96" s="4">
        <f>'95'!JY1</f>
        <v>1.2014182670359436E-2</v>
      </c>
      <c r="JZ96" s="4">
        <f>'95'!JZ1</f>
        <v>1</v>
      </c>
      <c r="KA96" s="4">
        <f>'95'!KA1</f>
        <v>1</v>
      </c>
      <c r="KB96" s="4">
        <f>'95'!KB1</f>
        <v>0</v>
      </c>
      <c r="KC96" s="4">
        <f>'95'!KC1</f>
        <v>1</v>
      </c>
      <c r="KD96" s="4">
        <f>'95'!KD1</f>
        <v>1</v>
      </c>
      <c r="KE96" s="4">
        <f>'95'!KE1</f>
        <v>3</v>
      </c>
      <c r="KF96" s="4">
        <f>'95'!KF1</f>
        <v>3</v>
      </c>
      <c r="KG96" s="4">
        <f>'95'!KG1</f>
        <v>3</v>
      </c>
      <c r="KH96" s="4">
        <f>'95'!KH1</f>
        <v>2</v>
      </c>
      <c r="KI96" s="4">
        <f>'95'!KI1</f>
        <v>4</v>
      </c>
      <c r="KJ96" s="4">
        <f>'95'!KJ1</f>
        <v>1</v>
      </c>
      <c r="KK96" s="4">
        <f>'95'!KK1</f>
        <v>2</v>
      </c>
      <c r="KL96" s="4">
        <f>'95'!KL1</f>
        <v>0</v>
      </c>
      <c r="KM96" s="4">
        <f>'95'!KM1</f>
        <v>0</v>
      </c>
      <c r="KN96" s="4">
        <f>'95'!KN1</f>
        <v>1</v>
      </c>
      <c r="KO96" s="4">
        <f>'95'!KO1</f>
        <v>1</v>
      </c>
      <c r="KP96" s="4">
        <f>'95'!KP1</f>
        <v>1</v>
      </c>
      <c r="KQ96" s="4">
        <f>'95'!KQ1</f>
        <v>1</v>
      </c>
      <c r="KR96" s="4">
        <f>'95'!KR1</f>
        <v>1</v>
      </c>
      <c r="KS96" s="4">
        <f>'95'!KS1</f>
        <v>1</v>
      </c>
      <c r="KT96" s="4">
        <f>'95'!KT1</f>
        <v>2</v>
      </c>
      <c r="KU96" s="4">
        <f>'95'!KU1</f>
        <v>2</v>
      </c>
      <c r="KV96" s="4">
        <f>'95'!KV1</f>
        <v>1.5</v>
      </c>
      <c r="KW96" s="4">
        <f>'95'!KW1</f>
        <v>1.5</v>
      </c>
      <c r="KX96" s="4">
        <f>'95'!KX1</f>
        <v>2.5</v>
      </c>
      <c r="KY96" s="4">
        <f>'95'!KY1</f>
        <v>1</v>
      </c>
      <c r="KZ96" s="4">
        <f>'95'!KZ1</f>
        <v>1.5</v>
      </c>
      <c r="LA96" s="4">
        <f>'95'!LA1</f>
        <v>0.5</v>
      </c>
      <c r="LB96" s="4">
        <f>'95'!LB1</f>
        <v>0.5</v>
      </c>
      <c r="LC96" s="4">
        <f>'95'!LC1</f>
        <v>1</v>
      </c>
      <c r="LD96" s="4">
        <f>'95'!LD1</f>
        <v>1.5</v>
      </c>
      <c r="LE96" s="4">
        <f>'95'!LE1</f>
        <v>1.75</v>
      </c>
      <c r="LF96" s="4">
        <f>'95'!LF1</f>
        <v>1</v>
      </c>
      <c r="LG96" s="4">
        <f>'95'!LG1</f>
        <v>1</v>
      </c>
      <c r="LH96" s="4">
        <f>'95'!LH1</f>
        <v>1.75</v>
      </c>
      <c r="LI96" s="4">
        <f>'95'!LI1</f>
        <v>0.30497038372392482</v>
      </c>
      <c r="LJ96" s="4">
        <f>'95'!LJ1</f>
        <v>0.18099111259137202</v>
      </c>
      <c r="LK96" s="4">
        <f>'95'!LK1</f>
        <v>-0.25884303935924352</v>
      </c>
      <c r="LL96" s="4">
        <f>'95'!LL1</f>
        <v>7.6091135516440159E-2</v>
      </c>
      <c r="LM96" s="4">
        <f>'95'!LM1</f>
        <v>0.12494638261366886</v>
      </c>
      <c r="LN96" s="4">
        <f>'95'!LN1</f>
        <v>0.18139792079339959</v>
      </c>
      <c r="LO96" s="4">
        <f>'95'!LO1</f>
        <v>0.15534287949697312</v>
      </c>
      <c r="LP96" s="4">
        <f>'95'!LP1</f>
        <v>0.12083903968047131</v>
      </c>
      <c r="LQ96" s="4">
        <f>'95'!LQ1</f>
        <v>0.14625652108684475</v>
      </c>
      <c r="LR96" s="4">
        <f>'95'!LR1</f>
        <v>0.18534098231331841</v>
      </c>
      <c r="LS96" s="4">
        <f>'95'!LS1</f>
        <v>1.3675721710726916</v>
      </c>
      <c r="LT96" s="4">
        <f>'95'!LT1</f>
        <v>1.5508980661451062</v>
      </c>
      <c r="LU96" s="4">
        <f>'95'!LU1</f>
        <v>1.2992839030327619</v>
      </c>
      <c r="LV96" s="4">
        <f>'95'!LV1</f>
        <v>1.2353346844564543</v>
      </c>
      <c r="LW96" s="4">
        <f>'95'!LW1</f>
        <v>1.2082425930019802</v>
      </c>
      <c r="LX96" s="4">
        <f>'95'!LX1</f>
        <v>3.3498845915667399</v>
      </c>
      <c r="LY96" s="4">
        <f>'95'!LY1</f>
        <v>19.468861985472156</v>
      </c>
      <c r="LZ96" s="4">
        <f>'95'!LZ1</f>
        <v>10.482006543075245</v>
      </c>
      <c r="MA96" s="4">
        <f>'95'!MA1</f>
        <v>-4.288224956063269</v>
      </c>
      <c r="MB96" s="4">
        <f>'95'!MB1</f>
        <v>2.6399656701473324</v>
      </c>
      <c r="MC96" s="4">
        <f>'95'!MC1</f>
        <v>1.6210439649606532</v>
      </c>
      <c r="MD96" s="4">
        <f>'95'!MD1</f>
        <v>8.3232134780563776</v>
      </c>
      <c r="ME96" s="4">
        <f>'95'!ME1</f>
        <v>4.4729155582010316</v>
      </c>
      <c r="MF96" s="4">
        <f>'95'!MF1</f>
        <v>-1.6223818117066358</v>
      </c>
      <c r="MG96" s="4">
        <f>'95'!MG1</f>
        <v>1.2832773031849378</v>
      </c>
      <c r="MH96" s="4">
        <f>'95'!MH1</f>
        <v>0.30497038372392482</v>
      </c>
      <c r="MI96" s="4">
        <f>'95'!MI1</f>
        <v>0.18099111259137202</v>
      </c>
      <c r="MJ96" s="4">
        <f>'95'!MJ1</f>
        <v>-0.25884303935924352</v>
      </c>
      <c r="MK96" s="4">
        <f>'95'!MK1</f>
        <v>7.6091135516440159E-2</v>
      </c>
      <c r="ML96" s="4">
        <f>'95'!ML1</f>
        <v>0.12494638261366886</v>
      </c>
      <c r="MM96" s="4">
        <f>'95'!MM1</f>
        <v>0.12450890025198981</v>
      </c>
      <c r="MN96" s="4">
        <f>'95'!MN1</f>
        <v>7.8999215746284365E-2</v>
      </c>
      <c r="MO96" s="4">
        <f>'95'!MO1</f>
        <v>-0.1190546708591135</v>
      </c>
      <c r="MP96" s="4">
        <f>'95'!MP1</f>
        <v>4.2710503105706621E-2</v>
      </c>
      <c r="MQ96" s="4">
        <f>'95'!MQ1</f>
        <v>6.5765770003245488E-2</v>
      </c>
      <c r="MR96" s="4">
        <f>'95'!MR1</f>
        <v>6.6387358633010179E-2</v>
      </c>
      <c r="MS96" s="4">
        <f>'95'!MS1</f>
        <v>4.1123989325686061E-2</v>
      </c>
      <c r="MT96" s="4">
        <f>'95'!MT1</f>
        <v>-5.6182916135356711E-2</v>
      </c>
      <c r="MU96" s="4">
        <f>'95'!MU1</f>
        <v>2.1821249832217983E-2</v>
      </c>
      <c r="MV96" s="4">
        <f>'95'!MV1</f>
        <v>3.4000933797638272E-2</v>
      </c>
      <c r="MW96" s="4">
        <f>'95'!MW1</f>
        <v>0.21336040259924774</v>
      </c>
      <c r="MX96" s="4">
        <f>'95'!MX1</f>
        <v>0.20885952050881518</v>
      </c>
      <c r="MY96" s="4">
        <f>'95'!MY1</f>
        <v>0.18982832849408121</v>
      </c>
      <c r="MZ96" s="4">
        <f>'95'!MZ1</f>
        <v>0.22138832485991597</v>
      </c>
      <c r="NA96" s="4">
        <f>'95'!NA1</f>
        <v>0.20887664072938772</v>
      </c>
      <c r="NB96" s="4">
        <f>'95'!NB1</f>
        <v>0.1552076023868971</v>
      </c>
      <c r="NC96" s="4">
        <f>'95'!NC1</f>
        <v>0.1443616953711144</v>
      </c>
      <c r="ND96" s="4">
        <f>'95'!ND1</f>
        <v>0.13417986825630138</v>
      </c>
      <c r="NE96" s="4">
        <f>'95'!NE1</f>
        <v>0.15283286728328674</v>
      </c>
      <c r="NF96" s="4">
        <f>'95'!NF1</f>
        <v>0.18762951195834437</v>
      </c>
      <c r="NG96" s="4">
        <f>'95'!NG1</f>
        <v>7.0634333101524699E-2</v>
      </c>
      <c r="NH96" s="4">
        <f>'95'!NH1</f>
        <v>5.1552693292636641E-2</v>
      </c>
      <c r="NI96" s="4">
        <f>'95'!NI1</f>
        <v>3.6282838240617371E-2</v>
      </c>
      <c r="NJ96" s="4">
        <f>'95'!NJ1</f>
        <v>3.9270264796456227E-2</v>
      </c>
      <c r="NK96" s="4">
        <f>'95'!NK1</f>
        <v>2.107403914171186E-2</v>
      </c>
      <c r="NL96" s="4">
        <f>'95'!NL1</f>
        <v>0.18139792079339959</v>
      </c>
      <c r="NM96" s="4">
        <f>'95'!NM1</f>
        <v>0.15534287949697312</v>
      </c>
      <c r="NN96" s="4">
        <f>'95'!NN1</f>
        <v>0.12083903968047131</v>
      </c>
      <c r="NO96" s="4">
        <f>'95'!NO1</f>
        <v>0.14625652108684473</v>
      </c>
      <c r="NP96" s="4">
        <f>'95'!NP1</f>
        <v>0.18534098231331841</v>
      </c>
      <c r="NQ96" s="4">
        <f>'95'!NQ1</f>
        <v>0.33961310391756588</v>
      </c>
      <c r="NR96" s="4">
        <f>'95'!NR1</f>
        <v>0.32655578949050568</v>
      </c>
      <c r="NS96" s="4">
        <f>'95'!NS1</f>
        <v>0.29234525304025694</v>
      </c>
      <c r="NT96" s="4">
        <f>'95'!NT1</f>
        <v>0.31850978640756533</v>
      </c>
      <c r="NU96" s="4">
        <f>'95'!NU1</f>
        <v>0.30781065786371137</v>
      </c>
      <c r="NV96" s="4">
        <f>'95'!NV1</f>
        <v>-0.47124105856747822</v>
      </c>
      <c r="NW96" s="4">
        <f>'95'!NW1</f>
        <v>-0.58548736586392247</v>
      </c>
      <c r="NX96" s="4">
        <f>'95'!NX1</f>
        <v>-0.94424870676539208</v>
      </c>
      <c r="NY96" s="4">
        <f>'95'!NY1</f>
        <v>-0.61286522546867084</v>
      </c>
      <c r="NZ96" s="4">
        <f>'95'!NZ1</f>
        <v>-0.7348607968843337</v>
      </c>
      <c r="OA96" s="4">
        <f>'95'!OA1</f>
        <v>1.3859965163022336</v>
      </c>
      <c r="OB96" s="4">
        <f>'95'!OB1</f>
        <v>1.5706287419422713</v>
      </c>
      <c r="OC96" s="4">
        <f>'95'!OC1</f>
        <v>1.3287919667309058</v>
      </c>
      <c r="OD96" s="4">
        <f>'95'!OD1</f>
        <v>1.2562536358347878</v>
      </c>
      <c r="OE96" s="4">
        <f>'95'!OE1</f>
        <v>1.2257023654416919</v>
      </c>
      <c r="OF96" s="4">
        <f>'95'!OF1</f>
        <v>11.131706355908349</v>
      </c>
      <c r="OG96" s="4">
        <f>'95'!OG1</f>
        <v>19.881573849878933</v>
      </c>
      <c r="OH96" s="4">
        <f>'95'!OH1</f>
        <v>-11.161191384950927</v>
      </c>
      <c r="OI96" s="4">
        <f>'95'!OI1</f>
        <v>29.413224956063267</v>
      </c>
      <c r="OJ96" s="4">
        <f>'95'!OJ1</f>
        <v>18.637390931197253</v>
      </c>
      <c r="OK96" s="4">
        <f>'95'!OK1</f>
        <v>0.23431656404485859</v>
      </c>
      <c r="OL96" s="4">
        <f>'95'!OL1</f>
        <v>0.30442243356241377</v>
      </c>
      <c r="OM96" s="4">
        <f>'95'!OM1</f>
        <v>-2.7742325518909115E-2</v>
      </c>
      <c r="ON96" s="4">
        <f>'95'!ON1</f>
        <v>0.22916744467431976</v>
      </c>
      <c r="OO96" s="4">
        <f>'95'!OO1</f>
        <v>0.30552442936743057</v>
      </c>
      <c r="OP96" s="4">
        <f>'95'!OP1</f>
        <v>1.605369938703272</v>
      </c>
      <c r="OQ96" s="4">
        <f>'95'!OQ1</f>
        <v>4.020899009457362</v>
      </c>
      <c r="OR96" s="4">
        <f>'95'!OR1</f>
        <v>42.31565045124367</v>
      </c>
      <c r="OS96" s="4">
        <f>'95'!OS1</f>
        <v>-0.79522862823061635</v>
      </c>
      <c r="OT96" s="4">
        <f>'95'!OT1</f>
        <v>0.57953175241157562</v>
      </c>
      <c r="OU96" s="4">
        <f>'95'!OU1</f>
        <v>20.866745482182065</v>
      </c>
      <c r="OV96" s="4">
        <f>'95'!OV1</f>
        <v>48.419176755447943</v>
      </c>
      <c r="OW96" s="4">
        <f>'95'!OW1</f>
        <v>2.4770992366412212</v>
      </c>
      <c r="OX96" s="4">
        <f>'95'!OX1</f>
        <v>53.924428822495607</v>
      </c>
      <c r="OY96" s="4">
        <f>'95'!OY1</f>
        <v>45.553425833214135</v>
      </c>
      <c r="OZ96" s="4">
        <f>'95'!OZ1</f>
        <v>0.52136305808382599</v>
      </c>
      <c r="PA96" s="4">
        <f>'95'!PA1</f>
        <v>1.922531035406186</v>
      </c>
      <c r="PB96" s="4">
        <f>'95'!PB1</f>
        <v>-1.5599147986611219</v>
      </c>
      <c r="PC96" s="4">
        <f>'95'!PC1</f>
        <v>-0.2289403066298861</v>
      </c>
      <c r="PD96" s="4">
        <f>'95'!PD1</f>
        <v>0.2170242188492166</v>
      </c>
      <c r="PE96" s="4">
        <f>'95'!PE1</f>
        <v>0.38123257339675248</v>
      </c>
      <c r="PF96" s="4">
        <f>'95'!PF1</f>
        <v>1.239624368211901</v>
      </c>
      <c r="PG96" s="4">
        <f>'95'!PG1</f>
        <v>-1.2005958012871556</v>
      </c>
      <c r="PH96" s="4">
        <f>'95'!PH1</f>
        <v>-0.18532654309032009</v>
      </c>
      <c r="PI96" s="4">
        <f>'95'!PI1</f>
        <v>0.1796197387066133</v>
      </c>
      <c r="PJ96" s="4">
        <f>'95'!PJ1</f>
        <v>1.737320527953643</v>
      </c>
      <c r="PK96" s="4">
        <f>'95'!PK1</f>
        <v>1.5621391762715864</v>
      </c>
      <c r="PL96" s="4">
        <f>'95'!PL1</f>
        <v>1.2407512764405544</v>
      </c>
      <c r="PM96" s="4">
        <f>'95'!PM1</f>
        <v>0.87307389937106916</v>
      </c>
      <c r="PN96" s="4">
        <f>'95'!PN1</f>
        <v>2.1870980565371023</v>
      </c>
      <c r="PO96" s="12">
        <f>'95'!PO1</f>
        <v>0.18923037624369882</v>
      </c>
      <c r="PP96" s="4">
        <f>'95'!PP1</f>
        <v>0.13995547735796549</v>
      </c>
      <c r="PQ96" s="4">
        <f>'95'!PQ1</f>
        <v>-3.3533657243753325E-2</v>
      </c>
      <c r="PR96" s="4">
        <f>'95'!PR1</f>
        <v>0.10625258334247063</v>
      </c>
      <c r="PS96" s="4">
        <f>'95'!PS1</f>
        <v>0.13339930481061399</v>
      </c>
      <c r="PT96" s="4">
        <f>'95'!PT1</f>
        <v>0.12577126132015459</v>
      </c>
      <c r="PU96" s="4">
        <f>'95'!PU1</f>
        <v>9.8008169722253569E-2</v>
      </c>
      <c r="PV96" s="4">
        <f>'95'!PV1</f>
        <v>4.9285519247623692E-2</v>
      </c>
      <c r="PW96" s="4">
        <f>'95'!PW1</f>
        <v>8.6909865001468675E-2</v>
      </c>
      <c r="PX96" s="4">
        <f>'95'!PX1</f>
        <v>9.1803660816137236E-2</v>
      </c>
      <c r="PY96" s="4">
        <f>'95'!PY1</f>
        <v>4.2506731454184807</v>
      </c>
      <c r="PZ96" s="4">
        <f>'95'!PZ1</f>
        <v>7.2522083417945398</v>
      </c>
      <c r="QA96" s="4">
        <f>'95'!QA1</f>
        <v>-3.2867139145796433</v>
      </c>
      <c r="QB96" s="4">
        <f>'95'!QB1</f>
        <v>10.299548678857459</v>
      </c>
      <c r="QC96" s="4">
        <f>'95'!QC1</f>
        <v>6.7228725753354581</v>
      </c>
      <c r="QD96" s="4">
        <f>'95'!QD1</f>
        <v>9.1452097704980435</v>
      </c>
      <c r="QE96" s="4">
        <f>'95'!QE1</f>
        <v>21.33696743357811</v>
      </c>
      <c r="QF96" s="4">
        <f>'95'!QF1</f>
        <v>8.0521497934965502</v>
      </c>
      <c r="QG96" s="4">
        <f>'95'!QG1</f>
        <v>22.039527968202844</v>
      </c>
      <c r="QH96" s="4">
        <f>'95'!QH1</f>
        <v>19.060412382298875</v>
      </c>
      <c r="QI96" s="4">
        <f>'95'!QI1</f>
        <v>4.2381889829730595</v>
      </c>
      <c r="QJ96" s="4">
        <f>'95'!QJ1</f>
        <v>9.5507490952741687</v>
      </c>
      <c r="QK96" s="4">
        <f>'95'!QK1</f>
        <v>3.0920091512838415</v>
      </c>
      <c r="QL96" s="4">
        <f>'95'!QL1</f>
        <v>10.088111095546875</v>
      </c>
      <c r="QM96" s="4">
        <f>'95'!QM1</f>
        <v>8.5549123116429673</v>
      </c>
    </row>
    <row r="97" spans="1:455" x14ac:dyDescent="0.25">
      <c r="A97" s="13" t="s">
        <v>560</v>
      </c>
      <c r="B97" s="13"/>
      <c r="C97" s="13"/>
      <c r="D97" s="13"/>
      <c r="E97" s="13"/>
      <c r="F97" s="13"/>
      <c r="N97">
        <f>IFERROR('96'!N1,0)</f>
        <v>10375</v>
      </c>
      <c r="O97" s="4">
        <f>'96'!O1</f>
        <v>4860</v>
      </c>
      <c r="P97" s="4">
        <f>'96'!P1</f>
        <v>4250</v>
      </c>
      <c r="Q97" s="4">
        <f>'96'!Q1</f>
        <v>5480</v>
      </c>
      <c r="R97" s="4">
        <f>'96'!R1</f>
        <v>7017</v>
      </c>
      <c r="S97" s="4">
        <f>'96'!S1</f>
        <v>16215</v>
      </c>
      <c r="T97" s="4">
        <f>'96'!T1</f>
        <v>10743</v>
      </c>
      <c r="U97" s="4">
        <f>'96'!U1</f>
        <v>9148</v>
      </c>
      <c r="V97" s="4">
        <f>'96'!V1</f>
        <v>8080</v>
      </c>
      <c r="W97" s="4">
        <f>'96'!W1</f>
        <v>10229</v>
      </c>
      <c r="X97" s="7">
        <f>'96'!X1</f>
        <v>0.12631127311088106</v>
      </c>
      <c r="Y97" s="7">
        <f>'96'!Y1</f>
        <v>-6.4562690320751445E-2</v>
      </c>
      <c r="Z97" s="7">
        <f>'96'!Z1</f>
        <v>4.0010262969444689E-2</v>
      </c>
      <c r="AA97" s="7">
        <f>'96'!AA1</f>
        <v>0.10507227977520482</v>
      </c>
      <c r="AB97" s="7">
        <f>'96'!AB1</f>
        <v>0.19213218962296591</v>
      </c>
      <c r="AC97" s="7">
        <f>'96'!AC1</f>
        <v>-0.18065454434697856</v>
      </c>
      <c r="AD97" s="7">
        <f>'96'!AD1</f>
        <v>5.724659265639969E-2</v>
      </c>
      <c r="AE97" s="7">
        <f>'96'!AE1</f>
        <v>0.16435608297479448</v>
      </c>
      <c r="AF97" s="7">
        <f>'96'!AF1</f>
        <v>5.46748194996362E-2</v>
      </c>
      <c r="AG97" s="7">
        <f>'96'!AG1</f>
        <v>4.6866417161648494E-2</v>
      </c>
      <c r="AH97" s="7">
        <f>'96'!AH1</f>
        <v>3.3251855943939521E-2</v>
      </c>
      <c r="AI97" s="7">
        <f>'96'!AI1</f>
        <v>5.0504809603307096E-2</v>
      </c>
      <c r="AJ97" s="4">
        <f>'96'!AJ1</f>
        <v>54984</v>
      </c>
      <c r="AK97" s="4">
        <f>'96'!AK1</f>
        <v>53002</v>
      </c>
      <c r="AL97" s="4">
        <f>'96'!AL1</f>
        <v>33429</v>
      </c>
      <c r="AM97" s="4">
        <f>'96'!AM1</f>
        <v>44242</v>
      </c>
      <c r="AN97" s="4">
        <f>'96'!AN1</f>
        <v>55029</v>
      </c>
      <c r="AO97" s="4">
        <f>'96'!AO1</f>
        <v>0.27160510178403507</v>
      </c>
      <c r="AP97" s="4">
        <f>'96'!AP1</f>
        <v>0.26372644082176838</v>
      </c>
      <c r="AQ97" s="4">
        <f>'96'!AQ1</f>
        <v>5.8636998235911647E-2</v>
      </c>
      <c r="AR97" s="4">
        <f>'96'!AR1</f>
        <v>0.16273985318725342</v>
      </c>
      <c r="AS97" s="4">
        <f>'96'!AS1</f>
        <v>0.11311507547539698</v>
      </c>
      <c r="AT97" s="4">
        <f>'96'!AT1</f>
        <v>0.71922969948213977</v>
      </c>
      <c r="AU97" s="4">
        <f>'96'!AU1</f>
        <v>0.66135385734197927</v>
      </c>
      <c r="AV97" s="4">
        <f>'96'!AV1</f>
        <v>0.4717583523631208</v>
      </c>
      <c r="AW97" s="4">
        <f>'96'!AW1</f>
        <v>0.60734308013630867</v>
      </c>
      <c r="AX97" s="4">
        <f>'96'!AX1</f>
        <v>0.57971639547801079</v>
      </c>
      <c r="AY97" s="4">
        <f>'96'!AY1</f>
        <v>0.96970981285511837</v>
      </c>
      <c r="AZ97" s="4">
        <f>'96'!AZ1</f>
        <v>0.96966850493909462</v>
      </c>
      <c r="BA97" s="4">
        <f>'96'!BA1</f>
        <v>0.71857920540265585</v>
      </c>
      <c r="BB97" s="4">
        <f>'96'!BB1</f>
        <v>0.85428651692255075</v>
      </c>
      <c r="BC97" s="4">
        <f>'96'!BC1</f>
        <v>0.80437822649153756</v>
      </c>
      <c r="BD97" s="4">
        <f>'96'!BD1</f>
        <v>-2287</v>
      </c>
      <c r="BE97" s="4">
        <f>'96'!BE1</f>
        <v>-2002</v>
      </c>
      <c r="BF97" s="4">
        <f>'96'!BF1</f>
        <v>-26003</v>
      </c>
      <c r="BG97" s="4">
        <f>'96'!BG1</f>
        <v>-11930</v>
      </c>
      <c r="BH97" s="4">
        <f>'96'!BH1</f>
        <v>-14968</v>
      </c>
      <c r="BI97" s="4">
        <f>'96'!BI1</f>
        <v>-226.31963270660253</v>
      </c>
      <c r="BJ97" s="4">
        <f>'96'!BJ1</f>
        <v>-266.75474525474527</v>
      </c>
      <c r="BK97" s="4">
        <f>'96'!BK1</f>
        <v>-20.071030265738568</v>
      </c>
      <c r="BL97" s="4">
        <f>'96'!BL1</f>
        <v>-39.925230511316009</v>
      </c>
      <c r="BM97" s="4">
        <f>'96'!BM1</f>
        <v>-32.777258150721536</v>
      </c>
      <c r="BN97" s="4">
        <f>'96'!BN1</f>
        <v>-1.6127633101684142</v>
      </c>
      <c r="BO97" s="4">
        <f>'96'!BO1</f>
        <v>-1.3682980583960467</v>
      </c>
      <c r="BP97" s="4">
        <f>'96'!BP1</f>
        <v>-18.185414259628633</v>
      </c>
      <c r="BQ97" s="4">
        <f>'96'!BQ1</f>
        <v>-9.1420887325008184</v>
      </c>
      <c r="BR97" s="4">
        <f>'96'!BR1</f>
        <v>-11.13576975601802</v>
      </c>
      <c r="BS97" s="4">
        <f>'96'!BS1</f>
        <v>3.6258981742947408E-2</v>
      </c>
      <c r="BT97" s="4">
        <f>'96'!BT1</f>
        <v>1.9130318405649348E-2</v>
      </c>
      <c r="BU97" s="4">
        <f>'96'!BU1</f>
        <v>1.5649106528070816E-2</v>
      </c>
      <c r="BV97" s="4">
        <f>'96'!BV1</f>
        <v>2.0985474834662798E-2</v>
      </c>
      <c r="BW97" s="4">
        <f>'96'!BW1</f>
        <v>2.9694799918748731E-2</v>
      </c>
      <c r="BX97" s="4">
        <f>'96'!BX1</f>
        <v>5.6668856767411298E-2</v>
      </c>
      <c r="BY97" s="4">
        <f>'96'!BY1</f>
        <v>4.2287450747302661E-2</v>
      </c>
      <c r="BZ97" s="4">
        <f>'96'!BZ1</f>
        <v>3.368424153383337E-2</v>
      </c>
      <c r="CA97" s="4">
        <f>'96'!CA1</f>
        <v>3.0942086982495509E-2</v>
      </c>
      <c r="CB97" s="4">
        <f>'96'!CB1</f>
        <v>4.3287460220732613E-2</v>
      </c>
      <c r="CC97" s="4">
        <f>'96'!CC1</f>
        <v>6.8822097365854956E-2</v>
      </c>
      <c r="CD97" s="4">
        <f>'96'!CD1</f>
        <v>3.4001231320311187E-2</v>
      </c>
      <c r="CE97" s="4">
        <f>'96'!CE1</f>
        <v>3.1127093754806389E-2</v>
      </c>
      <c r="CF97" s="4">
        <f>'96'!CF1</f>
        <v>4.147022543759412E-2</v>
      </c>
      <c r="CG97" s="4">
        <f>'96'!CG1</f>
        <v>5.5783448604817557E-2</v>
      </c>
      <c r="CH97" s="4">
        <f>'96'!CH1</f>
        <v>2.0044706941554465E-2</v>
      </c>
      <c r="CI97" s="4">
        <f>'96'!CI1</f>
        <v>9.1003907925017273E-3</v>
      </c>
      <c r="CJ97" s="4">
        <f>'96'!CJ1</f>
        <v>8.1432132544687081E-3</v>
      </c>
      <c r="CK97" s="4">
        <f>'96'!CK1</f>
        <v>1.1505160526382089E-2</v>
      </c>
      <c r="CL97" s="4">
        <f>'96'!CL1</f>
        <v>1.4302602882126333E-2</v>
      </c>
      <c r="CM97" s="4">
        <f>'96'!CM1</f>
        <v>0.97995529305844553</v>
      </c>
      <c r="CN97" s="4">
        <f>'96'!CN1</f>
        <v>0.99089960920749831</v>
      </c>
      <c r="CO97" s="4">
        <f>'96'!CO1</f>
        <v>0.99185678674553124</v>
      </c>
      <c r="CP97" s="4">
        <f>'96'!CP1</f>
        <v>0.98849483947361794</v>
      </c>
      <c r="CQ97" s="4">
        <f>'96'!CQ1</f>
        <v>0.98569739711787363</v>
      </c>
      <c r="CR97" s="4">
        <f>'96'!CR1</f>
        <v>1.9487337456822636E-2</v>
      </c>
      <c r="CS97" s="4">
        <f>'96'!CS1</f>
        <v>8.8140720468778046E-3</v>
      </c>
      <c r="CT97" s="4">
        <f>'96'!CT1</f>
        <v>7.7125067824691997E-3</v>
      </c>
      <c r="CU97" s="4">
        <f>'96'!CU1</f>
        <v>1.1215167490749533E-2</v>
      </c>
      <c r="CV97" s="4">
        <f>'96'!CV1</f>
        <v>1.4198360217882204E-2</v>
      </c>
      <c r="CW97" s="4">
        <f>'96'!CW1</f>
        <v>1.8089055554002293</v>
      </c>
      <c r="CX97" s="4">
        <f>'96'!CX1</f>
        <v>2.1021425169358428</v>
      </c>
      <c r="CY97" s="4">
        <f>'96'!CY1</f>
        <v>1.9217360566460835</v>
      </c>
      <c r="CZ97" s="4">
        <f>'96'!CZ1</f>
        <v>1.8240053918884247</v>
      </c>
      <c r="DA97" s="4">
        <f>'96'!DA1</f>
        <v>2.0761815288780552</v>
      </c>
      <c r="DB97" s="4">
        <f>'96'!DB1</f>
        <v>201.77946765122402</v>
      </c>
      <c r="DC97" s="4">
        <f>'96'!DC1</f>
        <v>173.6323760446256</v>
      </c>
      <c r="DD97" s="4">
        <f>'96'!DD1</f>
        <v>189.93243049048968</v>
      </c>
      <c r="DE97" s="4">
        <f>'96'!DE1</f>
        <v>200.10905758458813</v>
      </c>
      <c r="DF97" s="4">
        <f>'96'!DF1</f>
        <v>175.80350991622674</v>
      </c>
      <c r="DG97" s="4">
        <f>'96'!DG1</f>
        <v>27.368496192893399</v>
      </c>
      <c r="DH97" s="4">
        <f>'96'!DH1</f>
        <v>26.242899262899265</v>
      </c>
      <c r="DI97" s="4">
        <f>'96'!DI1</f>
        <v>22.884635622204684</v>
      </c>
      <c r="DJ97" s="4">
        <f>'96'!DJ1</f>
        <v>23.558611138589377</v>
      </c>
      <c r="DK97" s="4">
        <f>'96'!DK1</f>
        <v>28.540430482838861</v>
      </c>
      <c r="DL97" s="4">
        <f>'96'!DL1</f>
        <v>13.33650184604506</v>
      </c>
      <c r="DM97" s="4">
        <f>'96'!DM1</f>
        <v>13.908524219959816</v>
      </c>
      <c r="DN97" s="4">
        <f>'96'!DN1</f>
        <v>15.949565727227265</v>
      </c>
      <c r="DO97" s="4">
        <f>'96'!DO1</f>
        <v>15.493273260159391</v>
      </c>
      <c r="DP97" s="4">
        <f>'96'!DP1</f>
        <v>12.788875073887608</v>
      </c>
      <c r="DQ97" s="4">
        <f>'96'!DQ1</f>
        <v>15.31476166523656</v>
      </c>
      <c r="DR97" s="4">
        <f>'96'!DR1</f>
        <v>20.348371118308251</v>
      </c>
      <c r="DS97" s="4">
        <f>'96'!DS1</f>
        <v>13.672508645080164</v>
      </c>
      <c r="DT97" s="4">
        <f>'96'!DT1</f>
        <v>13.085025136672069</v>
      </c>
      <c r="DU97" s="4">
        <f>'96'!DU1</f>
        <v>13.741807181670495</v>
      </c>
      <c r="DV97" s="4">
        <f>'96'!DV1</f>
        <v>23.833214514106643</v>
      </c>
      <c r="DW97" s="4">
        <f>'96'!DW1</f>
        <v>17.937553717584539</v>
      </c>
      <c r="DX97" s="4">
        <f>'96'!DX1</f>
        <v>26.695905592375652</v>
      </c>
      <c r="DY97" s="4">
        <f>'96'!DY1</f>
        <v>27.894482141807401</v>
      </c>
      <c r="DZ97" s="4">
        <f>'96'!DZ1</f>
        <v>26.561280854446505</v>
      </c>
      <c r="EA97" s="4">
        <f>'96'!EA1</f>
        <v>4.0566258072606436</v>
      </c>
      <c r="EB97" s="4">
        <f>'96'!EB1</f>
        <v>4.9630865310446737</v>
      </c>
      <c r="EC97" s="4">
        <f>'96'!EC1</f>
        <v>3.9740725511695905</v>
      </c>
      <c r="ED97" s="4">
        <f>'96'!ED1</f>
        <v>3.8361508662000756</v>
      </c>
      <c r="EE97" s="4">
        <f>'96'!EE1</f>
        <v>4.6136412793048649</v>
      </c>
      <c r="EF97" s="4">
        <f>'96'!EF1</f>
        <v>89.976255474861517</v>
      </c>
      <c r="EG97" s="4">
        <f>'96'!EG1</f>
        <v>73.54294504375116</v>
      </c>
      <c r="EH97" s="4">
        <f>'96'!EH1</f>
        <v>91.845328765469716</v>
      </c>
      <c r="EI97" s="4">
        <f>'96'!EI1</f>
        <v>95.147457107585851</v>
      </c>
      <c r="EJ97" s="4">
        <f>'96'!EJ1</f>
        <v>79.113216200240515</v>
      </c>
      <c r="EK97" s="4">
        <f>'96'!EK1</f>
        <v>0.44830779769060869</v>
      </c>
      <c r="EL97" s="4">
        <f>'96'!EL1</f>
        <v>0.42355548382779562</v>
      </c>
      <c r="EM97" s="4">
        <f>'96'!EM1</f>
        <v>0.48356843814552564</v>
      </c>
      <c r="EN97" s="4">
        <f>'96'!EN1</f>
        <v>0.47568480429512933</v>
      </c>
      <c r="EO97" s="4">
        <f>'96'!EO1</f>
        <v>0.45146506195409303</v>
      </c>
      <c r="EP97" s="4">
        <f>'96'!EP1</f>
        <v>0.52685086811865689</v>
      </c>
      <c r="EQ97" s="4">
        <f>'96'!EQ1</f>
        <v>0.56263604766047226</v>
      </c>
      <c r="ER97" s="4">
        <f>'96'!ER1</f>
        <v>0.50274871953487177</v>
      </c>
      <c r="ES97" s="4">
        <f>'96'!ES1</f>
        <v>0.50603715348117628</v>
      </c>
      <c r="ET97" s="4">
        <f>'96'!ET1</f>
        <v>0.5323227706682917</v>
      </c>
      <c r="EU97" s="4">
        <f>'96'!EU1</f>
        <v>1.8980703278916888</v>
      </c>
      <c r="EV97" s="4">
        <f>'96'!EV1</f>
        <v>1.7773479039570157</v>
      </c>
      <c r="EW97" s="4">
        <f>'96'!EW1</f>
        <v>1.989065235064488</v>
      </c>
      <c r="EX97" s="4">
        <f>'96'!EX1</f>
        <v>1.9761394852546106</v>
      </c>
      <c r="EY97" s="4">
        <f>'96'!EY1</f>
        <v>1.8785595039351299</v>
      </c>
      <c r="EZ97" s="4">
        <f>'96'!EZ1</f>
        <v>0.85091972855901454</v>
      </c>
      <c r="FA97" s="4">
        <f>'96'!FA1</f>
        <v>0.75280545139083221</v>
      </c>
      <c r="FB97" s="4">
        <f>'96'!FB1</f>
        <v>0.96184916908969731</v>
      </c>
      <c r="FC97" s="4">
        <f>'96'!FC1</f>
        <v>0.940019524303217</v>
      </c>
      <c r="FD97" s="4">
        <f>'96'!FD1</f>
        <v>0.84810398282852373</v>
      </c>
      <c r="FE97" s="4">
        <f>'96'!FE1</f>
        <v>4.0804027573144552E-2</v>
      </c>
      <c r="FF97" s="4">
        <f>'96'!FF1</f>
        <v>4.1835569701020328E-2</v>
      </c>
      <c r="FG97" s="4">
        <f>'96'!FG1</f>
        <v>6.2644001096595694E-2</v>
      </c>
      <c r="FH97" s="4">
        <f>'96'!FH1</f>
        <v>3.5181410168562424E-2</v>
      </c>
      <c r="FI97" s="4">
        <f>'96'!FI1</f>
        <v>5.4737793327004944E-2</v>
      </c>
      <c r="FJ97" s="4">
        <f>'96'!FJ1</f>
        <v>0.16257006322255743</v>
      </c>
      <c r="FK97" s="4">
        <f>'96'!FK1</f>
        <v>0.20534743455108129</v>
      </c>
      <c r="FL97" s="4">
        <f>'96'!FL1</f>
        <v>0.24533229775828461</v>
      </c>
      <c r="FM97" s="4">
        <f>'96'!FM1</f>
        <v>0.13226853007237335</v>
      </c>
      <c r="FN97" s="4">
        <f>'96'!FN1</f>
        <v>0.24755584301153885</v>
      </c>
      <c r="FO97" s="4">
        <f>'96'!FO1</f>
        <v>0.1383340740691604</v>
      </c>
      <c r="FP97" s="4">
        <f>'96'!FP1</f>
        <v>0.15458666815917613</v>
      </c>
      <c r="FQ97" s="4">
        <f>'96'!FQ1</f>
        <v>0.23597266674967224</v>
      </c>
      <c r="FR97" s="4">
        <f>'96'!FR1</f>
        <v>0.12433500071891815</v>
      </c>
      <c r="FS97" s="4">
        <f>'96'!FS1</f>
        <v>0.20995309643055887</v>
      </c>
      <c r="FT97">
        <f>IFERROR('96'!FT1,0)</f>
        <v>23.171111111111109</v>
      </c>
      <c r="FU97">
        <f>IFERROR('96'!FU1,0)</f>
        <v>23.040667361835244</v>
      </c>
      <c r="FV97">
        <f>IFERROR('96'!FV1,0)</f>
        <v>-55.55</v>
      </c>
      <c r="FW97">
        <f>IFERROR('96'!FW1,0)</f>
        <v>-22.693370165745858</v>
      </c>
      <c r="FX97">
        <f>IFERROR('96'!FX1,0)</f>
        <v>-16.537257357545396</v>
      </c>
      <c r="FY97" s="4">
        <f>'96'!FY1</f>
        <v>-7.9927027707104321E-3</v>
      </c>
      <c r="FZ97" s="4">
        <f>'96'!FZ1</f>
        <v>-7.8804315736851847E-3</v>
      </c>
      <c r="GA97" s="4">
        <f>'96'!GA1</f>
        <v>-9.5746756952805975E-2</v>
      </c>
      <c r="GB97" s="4">
        <f>'96'!GB1</f>
        <v>-4.5685531893709337E-2</v>
      </c>
      <c r="GC97" s="4">
        <f>'96'!GC1</f>
        <v>-6.3342135554201373E-2</v>
      </c>
      <c r="GD97" s="4">
        <f>'96'!GD1</f>
        <v>3.6258981742947408E-2</v>
      </c>
      <c r="GE97" s="4">
        <f>'96'!GE1</f>
        <v>1.9130318405649348E-2</v>
      </c>
      <c r="GF97" s="4">
        <f>'96'!GF1</f>
        <v>1.5649106528070816E-2</v>
      </c>
      <c r="GG97" s="4">
        <f>'96'!GG1</f>
        <v>2.0985474834662798E-2</v>
      </c>
      <c r="GH97" s="4">
        <f>'96'!GH1</f>
        <v>2.9694799918748731E-2</v>
      </c>
      <c r="GI97" s="4">
        <f>'96'!GI1</f>
        <v>5.6668856767411298E-2</v>
      </c>
      <c r="GJ97" s="4">
        <f>'96'!GJ1</f>
        <v>4.2287450747302661E-2</v>
      </c>
      <c r="GK97" s="4">
        <f>'96'!GK1</f>
        <v>3.368424153383337E-2</v>
      </c>
      <c r="GL97" s="4">
        <f>'96'!GL1</f>
        <v>3.0942086982495509E-2</v>
      </c>
      <c r="GM97" s="4">
        <f>'96'!GM1</f>
        <v>4.3287460220732613E-2</v>
      </c>
      <c r="GN97" s="4">
        <f>'96'!GN1</f>
        <v>0.36209354992031761</v>
      </c>
      <c r="GO97" s="4">
        <f>'96'!GO1</f>
        <v>0.40783004719599131</v>
      </c>
      <c r="GP97" s="4">
        <f>'96'!GP1</f>
        <v>0.38149944215537906</v>
      </c>
      <c r="GQ97" s="4">
        <f>'96'!GQ1</f>
        <v>0.3967633351587122</v>
      </c>
      <c r="GR97" s="4">
        <f>'96'!GR1</f>
        <v>0.43845216331505182</v>
      </c>
      <c r="GS97" s="4">
        <f>'96'!GS1</f>
        <v>1.8089055554002293</v>
      </c>
      <c r="GT97" s="4">
        <f>'96'!GT1</f>
        <v>2.1021425169358428</v>
      </c>
      <c r="GU97" s="4">
        <f>'96'!GU1</f>
        <v>1.9217360566460835</v>
      </c>
      <c r="GV97" s="4">
        <f>'96'!GV1</f>
        <v>1.8240053918884247</v>
      </c>
      <c r="GW97" s="4">
        <f>'96'!GW1</f>
        <v>2.0761815288780552</v>
      </c>
      <c r="GX97" s="4">
        <f>'96'!GX1</f>
        <v>2.1584177628819861</v>
      </c>
      <c r="GY97" s="4">
        <f>'96'!GY1</f>
        <v>2.4111670714474096</v>
      </c>
      <c r="GZ97" s="4">
        <f>'96'!GZ1</f>
        <v>2.1273836571777847</v>
      </c>
      <c r="HA97" s="4">
        <f>'96'!HA1</f>
        <v>2.0681532169430903</v>
      </c>
      <c r="HB97" s="4">
        <f>'96'!HB1</f>
        <v>2.370408397657255</v>
      </c>
      <c r="HC97" s="4">
        <f>'96'!HC1</f>
        <v>0.44830779769060869</v>
      </c>
      <c r="HD97" s="4">
        <f>'96'!HD1</f>
        <v>0.42355548382779562</v>
      </c>
      <c r="HE97" s="4">
        <f>'96'!HE1</f>
        <v>0.48356843814552564</v>
      </c>
      <c r="HF97" s="4">
        <f>'96'!HF1</f>
        <v>0.47568480429512933</v>
      </c>
      <c r="HG97" s="4">
        <f>'96'!HG1</f>
        <v>0.45146506195409303</v>
      </c>
      <c r="HH97" s="4">
        <f>'96'!HH1</f>
        <v>5.6668856767411298E-2</v>
      </c>
      <c r="HI97" s="4">
        <f>'96'!HI1</f>
        <v>4.2287450747302661E-2</v>
      </c>
      <c r="HJ97" s="4">
        <f>'96'!HJ1</f>
        <v>3.368424153383337E-2</v>
      </c>
      <c r="HK97" s="4">
        <f>'96'!HK1</f>
        <v>3.0942086982495509E-2</v>
      </c>
      <c r="HL97" s="4">
        <f>'96'!HL1</f>
        <v>4.3287460220732613E-2</v>
      </c>
      <c r="HM97" s="4">
        <f>'96'!HM1</f>
        <v>1.8604999021444348</v>
      </c>
      <c r="HN97" s="4">
        <f>'96'!HN1</f>
        <v>2.1532039347049956</v>
      </c>
      <c r="HO97" s="4">
        <f>'96'!HO1</f>
        <v>1.9937035359616468</v>
      </c>
      <c r="HP97" s="4">
        <f>'96'!HP1</f>
        <v>1.8264485913308544</v>
      </c>
      <c r="HQ97" s="4">
        <f>'96'!HQ1</f>
        <v>2.0607945697068182</v>
      </c>
      <c r="HR97" s="4">
        <f>'96'!HR1</f>
        <v>0.96970981285511837</v>
      </c>
      <c r="HS97" s="4">
        <f>'96'!HS1</f>
        <v>0.96966850493909462</v>
      </c>
      <c r="HT97" s="4">
        <f>'96'!HT1</f>
        <v>0.71857920540265585</v>
      </c>
      <c r="HU97" s="4">
        <f>'96'!HU1</f>
        <v>0.85428651692255075</v>
      </c>
      <c r="HV97" s="4">
        <f>'96'!HV1</f>
        <v>0.80437822649153756</v>
      </c>
      <c r="HW97" s="4">
        <f>'96'!HW1</f>
        <v>1.1609715495609314</v>
      </c>
      <c r="HX97" s="4">
        <f>'96'!HX1</f>
        <v>1.2364161892095318</v>
      </c>
      <c r="HY97" s="4">
        <f>'96'!HY1</f>
        <v>1.1155674619643381</v>
      </c>
      <c r="HZ97" s="4">
        <f>'96'!HZ1</f>
        <v>1.024747592281914</v>
      </c>
      <c r="IA97" s="4">
        <f>'96'!IA1</f>
        <v>1.1935865109625432</v>
      </c>
      <c r="IB97" s="4">
        <f>'96'!IB1</f>
        <v>2.2306103198546894</v>
      </c>
      <c r="IC97" s="4">
        <f>'96'!IC1</f>
        <v>2.3609657723297679</v>
      </c>
      <c r="ID97" s="4">
        <f>'96'!ID1</f>
        <v>2.0679596125730995</v>
      </c>
      <c r="IE97" s="4">
        <f>'96'!IE1</f>
        <v>2.1022323836511911</v>
      </c>
      <c r="IF97" s="4">
        <f>'96'!IF1</f>
        <v>2.2150108264671973</v>
      </c>
      <c r="IG97" s="4">
        <f>'96'!IG1</f>
        <v>6.0821455363840959</v>
      </c>
      <c r="IH97" s="4">
        <f>'96'!IH1</f>
        <v>3.1982732956236974</v>
      </c>
      <c r="II97" s="4">
        <f>'96'!II1</f>
        <v>2.7397424378556452</v>
      </c>
      <c r="IJ97" s="4">
        <f>'96'!IJ1</f>
        <v>7.4953617810760669</v>
      </c>
      <c r="IK97" s="4">
        <f>'96'!IK1</f>
        <v>9.0123348017621137</v>
      </c>
      <c r="IL97" s="4">
        <f>'96'!IL1</f>
        <v>5.6668856767411298E-2</v>
      </c>
      <c r="IM97" s="4">
        <f>'96'!IM1</f>
        <v>4.2287450747302661E-2</v>
      </c>
      <c r="IN97" s="4">
        <f>'96'!IN1</f>
        <v>3.368424153383337E-2</v>
      </c>
      <c r="IO97" s="4">
        <f>'96'!IO1</f>
        <v>3.0942086982495509E-2</v>
      </c>
      <c r="IP97" s="4">
        <f>'96'!IP1</f>
        <v>4.3287460220732613E-2</v>
      </c>
      <c r="IQ97" s="4">
        <f>'96'!IQ1</f>
        <v>1.8604999021444348</v>
      </c>
      <c r="IR97" s="4">
        <f>'96'!IR1</f>
        <v>2.1532039347049956</v>
      </c>
      <c r="IS97" s="4">
        <f>'96'!IS1</f>
        <v>1.9937035359616468</v>
      </c>
      <c r="IT97" s="4">
        <f>'96'!IT1</f>
        <v>1.8264485913308544</v>
      </c>
      <c r="IU97" s="4">
        <f>'96'!IU1</f>
        <v>2.0607945697068182</v>
      </c>
      <c r="IV97" s="4">
        <f>'96'!IV1</f>
        <v>0.96970981285511837</v>
      </c>
      <c r="IW97" s="4">
        <f>'96'!IW1</f>
        <v>0.96966850493909462</v>
      </c>
      <c r="IX97" s="4">
        <f>'96'!IX1</f>
        <v>0.71857920540265585</v>
      </c>
      <c r="IY97" s="4">
        <f>'96'!IY1</f>
        <v>0.85428651692255075</v>
      </c>
      <c r="IZ97" s="4">
        <f>'96'!IZ1</f>
        <v>0.80437822649153756</v>
      </c>
      <c r="JA97" s="4">
        <f>'96'!JA1</f>
        <v>1.2333859441720176</v>
      </c>
      <c r="JB97" s="4">
        <f>'96'!JB1</f>
        <v>1.1400662808898117</v>
      </c>
      <c r="JC97" s="4">
        <f>'96'!JC1</f>
        <v>0.99381654499954042</v>
      </c>
      <c r="JD97" s="4">
        <f>'96'!JD1</f>
        <v>1.1548376527915887</v>
      </c>
      <c r="JE97" s="4">
        <f>'96'!JE1</f>
        <v>1.3232925435991623</v>
      </c>
      <c r="JF97" s="4">
        <f>'96'!JF1</f>
        <v>0.52685086811865689</v>
      </c>
      <c r="JG97" s="4">
        <f>'96'!JG1</f>
        <v>0.56263604766047226</v>
      </c>
      <c r="JH97" s="4">
        <f>'96'!JH1</f>
        <v>0.50274871953487177</v>
      </c>
      <c r="JI97" s="4">
        <f>'96'!JI1</f>
        <v>0.50603715348117628</v>
      </c>
      <c r="JJ97" s="4">
        <f>'96'!JJ1</f>
        <v>0.5323227706682917</v>
      </c>
      <c r="JK97" s="4">
        <f>'96'!JK1</f>
        <v>5.167833509158914</v>
      </c>
      <c r="JL97" s="4">
        <f>'96'!JL1</f>
        <v>4.0820057929036926</v>
      </c>
      <c r="JM97" s="4">
        <f>'96'!JM1</f>
        <v>3.90794251838977</v>
      </c>
      <c r="JN97" s="4">
        <f>'96'!JN1</f>
        <v>6.7494217894096167</v>
      </c>
      <c r="JO97" s="4">
        <f>'96'!JO1</f>
        <v>3.7117758424839078</v>
      </c>
      <c r="JP97" s="4">
        <f>'96'!JP1</f>
        <v>5.6668856767411298E-2</v>
      </c>
      <c r="JQ97" s="4">
        <f>'96'!JQ1</f>
        <v>4.2287450747302661E-2</v>
      </c>
      <c r="JR97" s="4">
        <f>'96'!JR1</f>
        <v>3.368424153383337E-2</v>
      </c>
      <c r="JS97" s="4">
        <f>'96'!JS1</f>
        <v>3.0942086982495509E-2</v>
      </c>
      <c r="JT97" s="4">
        <f>'96'!JT1</f>
        <v>4.3287460220732613E-2</v>
      </c>
      <c r="JU97" s="4">
        <f>'96'!JU1</f>
        <v>3.8734578793496066E-2</v>
      </c>
      <c r="JV97" s="4">
        <f>'96'!JV1</f>
        <v>4.0149141997427085E-2</v>
      </c>
      <c r="JW97" s="4">
        <f>'96'!JW1</f>
        <v>5.8882979695524244E-2</v>
      </c>
      <c r="JX97" s="4">
        <f>'96'!JX1</f>
        <v>3.3802828492307438E-2</v>
      </c>
      <c r="JY97" s="4">
        <f>'96'!JY1</f>
        <v>5.3421742507605667E-2</v>
      </c>
      <c r="JZ97" s="4">
        <f>'96'!JZ1</f>
        <v>4</v>
      </c>
      <c r="KA97" s="4">
        <f>'96'!KA1</f>
        <v>4</v>
      </c>
      <c r="KB97" s="4">
        <f>'96'!KB1</f>
        <v>4</v>
      </c>
      <c r="KC97" s="4">
        <f>'96'!KC1</f>
        <v>4</v>
      </c>
      <c r="KD97" s="4">
        <f>'96'!KD1</f>
        <v>4</v>
      </c>
      <c r="KE97" s="4">
        <f>'96'!KE1</f>
        <v>2</v>
      </c>
      <c r="KF97" s="4">
        <f>'96'!KF1</f>
        <v>1</v>
      </c>
      <c r="KG97" s="4">
        <f>'96'!KG1</f>
        <v>1</v>
      </c>
      <c r="KH97" s="4">
        <f>'96'!KH1</f>
        <v>2</v>
      </c>
      <c r="KI97" s="4">
        <f>'96'!KI1</f>
        <v>1</v>
      </c>
      <c r="KJ97" s="4">
        <f>'96'!KJ1</f>
        <v>1</v>
      </c>
      <c r="KK97" s="4">
        <f>'96'!KK1</f>
        <v>1</v>
      </c>
      <c r="KL97" s="4">
        <f>'96'!KL1</f>
        <v>1</v>
      </c>
      <c r="KM97" s="4">
        <f>'96'!KM1</f>
        <v>1</v>
      </c>
      <c r="KN97" s="4">
        <f>'96'!KN1</f>
        <v>1</v>
      </c>
      <c r="KO97" s="4">
        <f>'96'!KO1</f>
        <v>1</v>
      </c>
      <c r="KP97" s="4">
        <f>'96'!KP1</f>
        <v>1</v>
      </c>
      <c r="KQ97" s="4">
        <f>'96'!KQ1</f>
        <v>2</v>
      </c>
      <c r="KR97" s="4">
        <f>'96'!KR1</f>
        <v>1</v>
      </c>
      <c r="KS97" s="4">
        <f>'96'!KS1</f>
        <v>2</v>
      </c>
      <c r="KT97" s="4">
        <f>'96'!KT1</f>
        <v>3</v>
      </c>
      <c r="KU97" s="4">
        <f>'96'!KU1</f>
        <v>2.5</v>
      </c>
      <c r="KV97" s="4">
        <f>'96'!KV1</f>
        <v>2.5</v>
      </c>
      <c r="KW97" s="4">
        <f>'96'!KW1</f>
        <v>3</v>
      </c>
      <c r="KX97" s="4">
        <f>'96'!KX1</f>
        <v>2.5</v>
      </c>
      <c r="KY97" s="4">
        <f>'96'!KY1</f>
        <v>1</v>
      </c>
      <c r="KZ97" s="4">
        <f>'96'!KZ1</f>
        <v>1</v>
      </c>
      <c r="LA97" s="4">
        <f>'96'!LA1</f>
        <v>1.5</v>
      </c>
      <c r="LB97" s="4">
        <f>'96'!LB1</f>
        <v>1</v>
      </c>
      <c r="LC97" s="4">
        <f>'96'!LC1</f>
        <v>1.5</v>
      </c>
      <c r="LD97" s="4">
        <f>'96'!LD1</f>
        <v>2</v>
      </c>
      <c r="LE97" s="4">
        <f>'96'!LE1</f>
        <v>1.75</v>
      </c>
      <c r="LF97" s="4">
        <f>'96'!LF1</f>
        <v>2</v>
      </c>
      <c r="LG97" s="4">
        <f>'96'!LG1</f>
        <v>2</v>
      </c>
      <c r="LH97" s="4">
        <f>'96'!LH1</f>
        <v>2</v>
      </c>
      <c r="LI97" s="4">
        <f>'96'!LI1</f>
        <v>0.70801709562276915</v>
      </c>
      <c r="LJ97" s="4">
        <f>'96'!LJ1</f>
        <v>0.75211660396221947</v>
      </c>
      <c r="LK97" s="4">
        <f>'96'!LK1</f>
        <v>0.66543363306284575</v>
      </c>
      <c r="LL97" s="4">
        <f>'96'!LL1</f>
        <v>0.69116062555572988</v>
      </c>
      <c r="LM97" s="4">
        <f>'96'!LM1</f>
        <v>0.71979949301029433</v>
      </c>
      <c r="LN97" s="4">
        <f>'96'!LN1</f>
        <v>0.37782854906549634</v>
      </c>
      <c r="LO97" s="4">
        <f>'96'!LO1</f>
        <v>0.30477136283040523</v>
      </c>
      <c r="LP97" s="4">
        <f>'96'!LP1</f>
        <v>0.21746998578545074</v>
      </c>
      <c r="LQ97" s="4">
        <f>'96'!LQ1</f>
        <v>0.2799604039998782</v>
      </c>
      <c r="LR97" s="4">
        <f>'96'!LR1</f>
        <v>0.26723473093887501</v>
      </c>
      <c r="LS97" s="4">
        <f>'96'!LS1</f>
        <v>0.89257905331730369</v>
      </c>
      <c r="LT97" s="4">
        <f>'96'!LT1</f>
        <v>1.0394985967163557</v>
      </c>
      <c r="LU97" s="4">
        <f>'96'!LU1</f>
        <v>0.94668257352318463</v>
      </c>
      <c r="LV97" s="4">
        <f>'96'!LV1</f>
        <v>0.8941190887402205</v>
      </c>
      <c r="LW97" s="4">
        <f>'96'!LW1</f>
        <v>1.0208121741485543</v>
      </c>
      <c r="LX97" s="4">
        <f>'96'!LX1</f>
        <v>0.55057677892683965</v>
      </c>
      <c r="LY97" s="4">
        <f>'96'!LY1</f>
        <v>0.2720098505624895</v>
      </c>
      <c r="LZ97" s="4">
        <f>'96'!LZ1</f>
        <v>0.24901675003845111</v>
      </c>
      <c r="MA97" s="4">
        <f>'96'!MA1</f>
        <v>0.33176180350075296</v>
      </c>
      <c r="MB97" s="4">
        <f>'96'!MB1</f>
        <v>0.44626758883854045</v>
      </c>
      <c r="MC97" s="4">
        <f>'96'!MC1</f>
        <v>0.5477342779549188</v>
      </c>
      <c r="MD97" s="4">
        <f>'96'!MD1</f>
        <v>0.42690554239790529</v>
      </c>
      <c r="ME97" s="4">
        <f>'96'!ME1</f>
        <v>0.36604279441524462</v>
      </c>
      <c r="MF97" s="4">
        <f>'96'!MF1</f>
        <v>0.42125758111291312</v>
      </c>
      <c r="MG97" s="4">
        <f>'96'!MG1</f>
        <v>0.48005733567644543</v>
      </c>
      <c r="MH97" s="4">
        <f>'96'!MH1</f>
        <v>0.70801709562276915</v>
      </c>
      <c r="MI97" s="4">
        <f>'96'!MI1</f>
        <v>0.75211660396221947</v>
      </c>
      <c r="MJ97" s="4">
        <f>'96'!MJ1</f>
        <v>0.66543363306284575</v>
      </c>
      <c r="MK97" s="4">
        <f>'96'!MK1</f>
        <v>0.69116062555572988</v>
      </c>
      <c r="ML97" s="4">
        <f>'96'!ML1</f>
        <v>0.71979949301029433</v>
      </c>
      <c r="MM97" s="4">
        <f>'96'!MM1</f>
        <v>1.0537017362373138</v>
      </c>
      <c r="MN97" s="4">
        <f>'96'!MN1</f>
        <v>1.1252720953209445</v>
      </c>
      <c r="MO97" s="4">
        <f>'96'!MO1</f>
        <v>1.0054974390697435</v>
      </c>
      <c r="MP97" s="4">
        <f>'96'!MP1</f>
        <v>1.0120743069623526</v>
      </c>
      <c r="MQ97" s="4">
        <f>'96'!MQ1</f>
        <v>1.0646455413365834</v>
      </c>
      <c r="MR97" s="4">
        <f>'96'!MR1</f>
        <v>1.1751989834498779</v>
      </c>
      <c r="MS97" s="4">
        <f>'96'!MS1</f>
        <v>1.328364450805275</v>
      </c>
      <c r="MT97" s="4">
        <f>'96'!MT1</f>
        <v>1.0396640472709551</v>
      </c>
      <c r="MU97" s="4">
        <f>'96'!MU1</f>
        <v>1.0638076913787968</v>
      </c>
      <c r="MV97" s="4">
        <f>'96'!MV1</f>
        <v>1.1791007002052811</v>
      </c>
      <c r="MW97" s="4">
        <f>'96'!MW1</f>
        <v>0.75794604187913062</v>
      </c>
      <c r="MX97" s="4">
        <f>'96'!MX1</f>
        <v>0.76979273983394947</v>
      </c>
      <c r="MY97" s="4">
        <f>'96'!MY1</f>
        <v>0.58784402428597715</v>
      </c>
      <c r="MZ97" s="4">
        <f>'96'!MZ1</f>
        <v>0.63789771963895303</v>
      </c>
      <c r="NA97" s="4">
        <f>'96'!NA1</f>
        <v>0.61766712409331503</v>
      </c>
      <c r="NB97" s="4">
        <f>'96'!NB1</f>
        <v>1.0086576424139877</v>
      </c>
      <c r="NC97" s="4">
        <f>'96'!NC1</f>
        <v>0.83225880425880427</v>
      </c>
      <c r="ND97" s="4">
        <f>'96'!ND1</f>
        <v>0.79388757344558447</v>
      </c>
      <c r="NE97" s="4">
        <f>'96'!NE1</f>
        <v>0.86105780327760739</v>
      </c>
      <c r="NF97" s="4">
        <f>'96'!NF1</f>
        <v>0.91643979057591618</v>
      </c>
      <c r="NG97" s="4">
        <f>'96'!NG1</f>
        <v>0.7445267075480444</v>
      </c>
      <c r="NH97" s="4">
        <f>'96'!NH1</f>
        <v>0.52745288164353676</v>
      </c>
      <c r="NI97" s="4">
        <f>'96'!NI1</f>
        <v>0.11757703005443781</v>
      </c>
      <c r="NJ97" s="4">
        <f>'96'!NJ1</f>
        <v>0.32582169946136091</v>
      </c>
      <c r="NK97" s="4">
        <f>'96'!NK1</f>
        <v>0.22659609226948965</v>
      </c>
      <c r="NL97" s="4">
        <f>'96'!NL1</f>
        <v>0.37782854906549629</v>
      </c>
      <c r="NM97" s="4">
        <f>'96'!NM1</f>
        <v>0.30477136283040518</v>
      </c>
      <c r="NN97" s="4">
        <f>'96'!NN1</f>
        <v>0.21746998578545074</v>
      </c>
      <c r="NO97" s="4">
        <f>'96'!NO1</f>
        <v>0.2799604039998782</v>
      </c>
      <c r="NP97" s="4">
        <f>'96'!NP1</f>
        <v>0.26723473093887501</v>
      </c>
      <c r="NQ97" s="4">
        <f>'96'!NQ1</f>
        <v>0.38788392514204734</v>
      </c>
      <c r="NR97" s="4">
        <f>'96'!NR1</f>
        <v>0.38786740197563785</v>
      </c>
      <c r="NS97" s="4">
        <f>'96'!NS1</f>
        <v>0.28743168216106235</v>
      </c>
      <c r="NT97" s="4">
        <f>'96'!NT1</f>
        <v>0.34171460676902032</v>
      </c>
      <c r="NU97" s="4">
        <f>'96'!NU1</f>
        <v>0.321751290596615</v>
      </c>
      <c r="NV97" s="4">
        <f>'96'!NV1</f>
        <v>-2.6615700226465741E-2</v>
      </c>
      <c r="NW97" s="4">
        <f>'96'!NW1</f>
        <v>-2.6241837140371666E-2</v>
      </c>
      <c r="NX97" s="4">
        <f>'96'!NX1</f>
        <v>-0.31883670065284392</v>
      </c>
      <c r="NY97" s="4">
        <f>'96'!NY1</f>
        <v>-0.15213282120605209</v>
      </c>
      <c r="NZ97" s="4">
        <f>'96'!NZ1</f>
        <v>-0.21092931139549057</v>
      </c>
      <c r="OA97" s="4">
        <f>'96'!OA1</f>
        <v>0.90445277770011467</v>
      </c>
      <c r="OB97" s="4">
        <f>'96'!OB1</f>
        <v>1.0510712584679214</v>
      </c>
      <c r="OC97" s="4">
        <f>'96'!OC1</f>
        <v>0.96086802832304175</v>
      </c>
      <c r="OD97" s="4">
        <f>'96'!OD1</f>
        <v>0.91200269594421235</v>
      </c>
      <c r="OE97" s="4">
        <f>'96'!OE1</f>
        <v>1.0380907644390276</v>
      </c>
      <c r="OF97" s="4">
        <f>'96'!OF1</f>
        <v>0.85835749016590268</v>
      </c>
      <c r="OG97" s="4">
        <f>'96'!OG1</f>
        <v>0.93405964907371131</v>
      </c>
      <c r="OH97" s="4">
        <f>'96'!OH1</f>
        <v>0.95561459531116111</v>
      </c>
      <c r="OI97" s="4">
        <f>'96'!OI1</f>
        <v>0.90112226905700643</v>
      </c>
      <c r="OJ97" s="4">
        <f>'96'!OJ1</f>
        <v>0.97505763574210991</v>
      </c>
      <c r="OK97" s="4">
        <f>'96'!OK1</f>
        <v>0.42492073888170823</v>
      </c>
      <c r="OL97" s="4">
        <f>'96'!OL1</f>
        <v>0.39698675949314943</v>
      </c>
      <c r="OM97" s="4">
        <f>'96'!OM1</f>
        <v>0.25620656553753829</v>
      </c>
      <c r="ON97" s="4">
        <f>'96'!ON1</f>
        <v>0.37154110365561777</v>
      </c>
      <c r="OO97" s="4">
        <f>'96'!OO1</f>
        <v>0.4486577933592874</v>
      </c>
      <c r="OP97" s="4">
        <f>'96'!OP1</f>
        <v>1.8869125563800377</v>
      </c>
      <c r="OQ97" s="4">
        <f>'96'!OQ1</f>
        <v>0.9169465303196106</v>
      </c>
      <c r="OR97" s="4">
        <f>'96'!OR1</f>
        <v>1.2713512219928804</v>
      </c>
      <c r="OS97" s="4">
        <f>'96'!OS1</f>
        <v>1.2386420143754804</v>
      </c>
      <c r="OT97" s="4">
        <f>'96'!OT1</f>
        <v>1.2751458321975686</v>
      </c>
      <c r="OU97" s="4">
        <f>'96'!OU1</f>
        <v>2.9178711915675519</v>
      </c>
      <c r="OV97" s="4">
        <f>'96'!OV1</f>
        <v>2.9664745060726481</v>
      </c>
      <c r="OW97" s="4">
        <f>'96'!OW1</f>
        <v>1.958677867537737</v>
      </c>
      <c r="OX97" s="4">
        <f>'96'!OX1</f>
        <v>2.6784316989927577</v>
      </c>
      <c r="OY97" s="4">
        <f>'96'!OY1</f>
        <v>3.4997376580014308</v>
      </c>
      <c r="OZ97" s="4">
        <f>'96'!OZ1</f>
        <v>0.72517963485894821</v>
      </c>
      <c r="PA97" s="4">
        <f>'96'!PA1</f>
        <v>0.38260636811298698</v>
      </c>
      <c r="PB97" s="4">
        <f>'96'!PB1</f>
        <v>0.31298213056141627</v>
      </c>
      <c r="PC97" s="4">
        <f>'96'!PC1</f>
        <v>0.41970949669325591</v>
      </c>
      <c r="PD97" s="4">
        <f>'96'!PD1</f>
        <v>0.59389599837497464</v>
      </c>
      <c r="PE97" s="4">
        <f>'96'!PE1</f>
        <v>0.81245423827031427</v>
      </c>
      <c r="PF97" s="4">
        <f>'96'!PF1</f>
        <v>0.36806819106980232</v>
      </c>
      <c r="PG97" s="4">
        <f>'96'!PG1</f>
        <v>0.33060937141434688</v>
      </c>
      <c r="PH97" s="4">
        <f>'96'!PH1</f>
        <v>0.46941118020935052</v>
      </c>
      <c r="PI97" s="4">
        <f>'96'!PI1</f>
        <v>0.58178773080398971</v>
      </c>
      <c r="PJ97" s="4">
        <f>'96'!PJ1</f>
        <v>1.6449044209904791</v>
      </c>
      <c r="PK97" s="4">
        <f>'96'!PK1</f>
        <v>2.5701205308775732</v>
      </c>
      <c r="PL97" s="4">
        <f>'96'!PL1</f>
        <v>2.1368376656911692</v>
      </c>
      <c r="PM97" s="4">
        <f>'96'!PM1</f>
        <v>1.9294687232219367</v>
      </c>
      <c r="PN97" s="4">
        <f>'96'!PN1</f>
        <v>1.7503232900813723</v>
      </c>
      <c r="PO97" s="12">
        <f>'96'!PO1</f>
        <v>0.91717089109140526</v>
      </c>
      <c r="PP97" s="4">
        <f>'96'!PP1</f>
        <v>0.91316858605745954</v>
      </c>
      <c r="PQ97" s="4">
        <f>'96'!PQ1</f>
        <v>0.79309256052050525</v>
      </c>
      <c r="PR97" s="4">
        <f>'96'!PR1</f>
        <v>0.83117379652096812</v>
      </c>
      <c r="PS97" s="4">
        <f>'96'!PS1</f>
        <v>0.87627027611537156</v>
      </c>
      <c r="PT97" s="4">
        <f>'96'!PT1</f>
        <v>0.46840088002011382</v>
      </c>
      <c r="PU97" s="4">
        <f>'96'!PU1</f>
        <v>0.36405801735448928</v>
      </c>
      <c r="PV97" s="4">
        <f>'96'!PV1</f>
        <v>0.16147948126406725</v>
      </c>
      <c r="PW97" s="4">
        <f>'96'!PW1</f>
        <v>0.27500550760236364</v>
      </c>
      <c r="PX97" s="4">
        <f>'96'!PX1</f>
        <v>0.23146447366601178</v>
      </c>
      <c r="PY97" s="4">
        <f>'96'!PY1</f>
        <v>0.72924366891590842</v>
      </c>
      <c r="PZ97" s="4">
        <f>'96'!PZ1</f>
        <v>0.79403922234492741</v>
      </c>
      <c r="QA97" s="4">
        <f>'96'!QA1</f>
        <v>0.72422972972391364</v>
      </c>
      <c r="QB97" s="4">
        <f>'96'!QB1</f>
        <v>0.72822202288561222</v>
      </c>
      <c r="QC97" s="4">
        <f>'96'!QC1</f>
        <v>0.82060206451347495</v>
      </c>
      <c r="QD97" s="4">
        <f>'96'!QD1</f>
        <v>1.8974333792399931</v>
      </c>
      <c r="QE97" s="4">
        <f>'96'!QE1</f>
        <v>1.6678143246433235</v>
      </c>
      <c r="QF97" s="4">
        <f>'96'!QF1</f>
        <v>1.2691049217357839</v>
      </c>
      <c r="QG97" s="4">
        <f>'96'!QG1</f>
        <v>1.5889457062640826</v>
      </c>
      <c r="QH97" s="4">
        <f>'96'!QH1</f>
        <v>1.9772402263407045</v>
      </c>
      <c r="QI97" s="4">
        <f>'96'!QI1</f>
        <v>1.1603629889482618</v>
      </c>
      <c r="QJ97" s="4">
        <f>'96'!QJ1</f>
        <v>1.0346400072578683</v>
      </c>
      <c r="QK97" s="4">
        <f>'96'!QK1</f>
        <v>0.77515478204167609</v>
      </c>
      <c r="QL97" s="4">
        <f>'96'!QL1</f>
        <v>0.9529433481381181</v>
      </c>
      <c r="QM97" s="4">
        <f>'96'!QM1</f>
        <v>1.1154334702593156</v>
      </c>
    </row>
    <row r="98" spans="1:455" x14ac:dyDescent="0.25">
      <c r="A98" s="9" t="s">
        <v>572</v>
      </c>
      <c r="B98" s="4">
        <f>MEDIAN(OA2:OA101)</f>
        <v>0.69555059799834074</v>
      </c>
      <c r="C98" s="4">
        <f t="shared" ref="C98:F98" si="74">MEDIAN(OB2:OB101)</f>
        <v>0.71707614028874178</v>
      </c>
      <c r="D98" s="4">
        <f t="shared" si="74"/>
        <v>0.72006199020892681</v>
      </c>
      <c r="E98" s="4">
        <f t="shared" si="74"/>
        <v>0.71711683590743425</v>
      </c>
      <c r="F98" s="4">
        <f t="shared" si="74"/>
        <v>0.67064339484719049</v>
      </c>
      <c r="N98">
        <f>IFERROR('97'!N1,0)</f>
        <v>24319</v>
      </c>
      <c r="O98" s="4">
        <f>'97'!O1</f>
        <v>22061</v>
      </c>
      <c r="P98" s="4">
        <f>'97'!P1</f>
        <v>7514</v>
      </c>
      <c r="Q98" s="4">
        <f>'97'!Q1</f>
        <v>7515</v>
      </c>
      <c r="R98" s="4">
        <f>'97'!R1</f>
        <v>19107</v>
      </c>
      <c r="S98" s="4">
        <f>'97'!S1</f>
        <v>29950</v>
      </c>
      <c r="T98" s="4">
        <f>'97'!T1</f>
        <v>26872</v>
      </c>
      <c r="U98" s="4">
        <f>'97'!U1</f>
        <v>9227</v>
      </c>
      <c r="V98" s="4">
        <f>'97'!V1</f>
        <v>9013</v>
      </c>
      <c r="W98" s="4">
        <f>'97'!W1</f>
        <v>23881</v>
      </c>
      <c r="X98" s="7">
        <f>'97'!X1</f>
        <v>0.13754703819673619</v>
      </c>
      <c r="Y98" s="7">
        <f>'97'!Y1</f>
        <v>0.10565160701254414</v>
      </c>
      <c r="Z98" s="7">
        <f>'97'!Z1</f>
        <v>5.0940666753900063E-2</v>
      </c>
      <c r="AA98" s="7">
        <f>'97'!AA1</f>
        <v>-3.8488556181130021E-2</v>
      </c>
      <c r="AB98" s="7">
        <f>'97'!AB1</f>
        <v>0.44487018800358102</v>
      </c>
      <c r="AC98" s="7">
        <f>'97'!AC1</f>
        <v>0.25384459960038613</v>
      </c>
      <c r="AD98" s="7">
        <f>'97'!AD1</f>
        <v>0.27703555045871558</v>
      </c>
      <c r="AE98" s="7">
        <f>'97'!AE1</f>
        <v>-0.31158347642449719</v>
      </c>
      <c r="AF98" s="7">
        <f>'97'!AF1</f>
        <v>7.1982462205977898E-2</v>
      </c>
      <c r="AG98" s="7">
        <f>'97'!AG1</f>
        <v>7.9364363338117694E-2</v>
      </c>
      <c r="AH98" s="7">
        <f>'97'!AH1</f>
        <v>1.7440647557057622E-2</v>
      </c>
      <c r="AI98" s="7">
        <f>'97'!AI1</f>
        <v>2.016319546423874E-2</v>
      </c>
      <c r="AJ98" s="4">
        <f>'97'!AJ1</f>
        <v>32578</v>
      </c>
      <c r="AK98" s="4">
        <f>'97'!AK1</f>
        <v>37245</v>
      </c>
      <c r="AL98" s="4">
        <f>'97'!AL1</f>
        <v>65935</v>
      </c>
      <c r="AM98" s="4">
        <f>'97'!AM1</f>
        <v>29000</v>
      </c>
      <c r="AN98" s="4">
        <f>'97'!AN1</f>
        <v>41246</v>
      </c>
      <c r="AO98" s="4">
        <f>'97'!AO1</f>
        <v>1.3017762815775789</v>
      </c>
      <c r="AP98" s="4">
        <f>'97'!AP1</f>
        <v>1.669830494269491</v>
      </c>
      <c r="AQ98" s="4">
        <f>'97'!AQ1</f>
        <v>1.812803970223325</v>
      </c>
      <c r="AR98" s="4">
        <f>'97'!AR1</f>
        <v>2.076543624161074</v>
      </c>
      <c r="AS98" s="4">
        <f>'97'!AS1</f>
        <v>1.3942882641677823</v>
      </c>
      <c r="AT98" s="4">
        <f>'97'!AT1</f>
        <v>2.0836549251443741</v>
      </c>
      <c r="AU98" s="4">
        <f>'97'!AU1</f>
        <v>2.8771764410082343</v>
      </c>
      <c r="AV98" s="4">
        <f>'97'!AV1</f>
        <v>3.2435980148883377</v>
      </c>
      <c r="AW98" s="4">
        <f>'97'!AW1</f>
        <v>3.7419798657718122</v>
      </c>
      <c r="AX98" s="4">
        <f>'97'!AX1</f>
        <v>2.5274431057563587</v>
      </c>
      <c r="AY98" s="4">
        <f>'97'!AY1</f>
        <v>3.7672222678380818</v>
      </c>
      <c r="AZ98" s="4">
        <f>'97'!AZ1</f>
        <v>4.8498543801202674</v>
      </c>
      <c r="BA98" s="4">
        <f>'97'!BA1</f>
        <v>5.1843920595533497</v>
      </c>
      <c r="BB98" s="4">
        <f>'97'!BB1</f>
        <v>6.37</v>
      </c>
      <c r="BC98" s="4">
        <f>'97'!BC1</f>
        <v>4.2686523873270863</v>
      </c>
      <c r="BD98" s="4">
        <f>'97'!BD1</f>
        <v>202212</v>
      </c>
      <c r="BE98" s="4">
        <f>'97'!BE1</f>
        <v>183742</v>
      </c>
      <c r="BF98" s="4">
        <f>'97'!BF1</f>
        <v>168631</v>
      </c>
      <c r="BG98" s="4">
        <f>'97'!BG1</f>
        <v>160026</v>
      </c>
      <c r="BH98" s="4">
        <f>'97'!BH1</f>
        <v>146501</v>
      </c>
      <c r="BI98" s="4">
        <f>'97'!BI1</f>
        <v>1.7279884477676895</v>
      </c>
      <c r="BJ98" s="4">
        <f>'97'!BJ1</f>
        <v>2.2030619020147815</v>
      </c>
      <c r="BK98" s="4">
        <f>'97'!BK1</f>
        <v>2.0007709140075076</v>
      </c>
      <c r="BL98" s="4">
        <f>'97'!BL1</f>
        <v>1.7723307462537337</v>
      </c>
      <c r="BM98" s="4">
        <f>'97'!BM1</f>
        <v>2.2485785079965326</v>
      </c>
      <c r="BN98" s="4">
        <f>'97'!BN1</f>
        <v>211.2282639803102</v>
      </c>
      <c r="BO98" s="4">
        <f>'97'!BO1</f>
        <v>165.67850393409012</v>
      </c>
      <c r="BP98" s="4">
        <f>'97'!BP1</f>
        <v>182.42968120168823</v>
      </c>
      <c r="BQ98" s="4">
        <f>'97'!BQ1</f>
        <v>205.94350166949323</v>
      </c>
      <c r="BR98" s="4">
        <f>'97'!BR1</f>
        <v>162.32477483083852</v>
      </c>
      <c r="BS98" s="4">
        <f>'97'!BS1</f>
        <v>6.6873087150324889E-2</v>
      </c>
      <c r="BT98" s="4">
        <f>'97'!BT1</f>
        <v>6.900812357086776E-2</v>
      </c>
      <c r="BU98" s="4">
        <f>'97'!BU1</f>
        <v>2.5987500821404236E-2</v>
      </c>
      <c r="BV98" s="4">
        <f>'97'!BV1</f>
        <v>2.7314956165220047E-2</v>
      </c>
      <c r="BW98" s="4">
        <f>'97'!BW1</f>
        <v>6.6775705343943642E-2</v>
      </c>
      <c r="BX98" s="4">
        <f>'97'!BX1</f>
        <v>8.2357373253514971E-2</v>
      </c>
      <c r="BY98" s="4">
        <f>'97'!BY1</f>
        <v>8.4057218466812855E-2</v>
      </c>
      <c r="BZ98" s="4">
        <f>'97'!BZ1</f>
        <v>3.1911986968205602E-2</v>
      </c>
      <c r="CA98" s="4">
        <f>'97'!CA1</f>
        <v>3.2759773774734303E-2</v>
      </c>
      <c r="CB98" s="4">
        <f>'97'!CB1</f>
        <v>8.3460020899079806E-2</v>
      </c>
      <c r="CC98" s="4">
        <f>'97'!CC1</f>
        <v>8.619204746428305E-2</v>
      </c>
      <c r="CD98" s="4">
        <f>'97'!CD1</f>
        <v>8.3817433691865215E-2</v>
      </c>
      <c r="CE98" s="4">
        <f>'97'!CE1</f>
        <v>3.0814025015378305E-2</v>
      </c>
      <c r="CF98" s="4">
        <f>'97'!CF1</f>
        <v>3.1355613969207663E-2</v>
      </c>
      <c r="CG98" s="4">
        <f>'97'!CG1</f>
        <v>8.1329570558414527E-2</v>
      </c>
      <c r="CH98" s="4">
        <f>'97'!CH1</f>
        <v>6.9598191288420805E-2</v>
      </c>
      <c r="CI98" s="4">
        <f>'97'!CI1</f>
        <v>5.4499190948504798E-2</v>
      </c>
      <c r="CJ98" s="4">
        <f>'97'!CJ1</f>
        <v>2.2270830369421919E-2</v>
      </c>
      <c r="CK98" s="4">
        <f>'97'!CK1</f>
        <v>2.649681438831672E-2</v>
      </c>
      <c r="CL98" s="4">
        <f>'97'!CL1</f>
        <v>5.8002118882031696E-2</v>
      </c>
      <c r="CM98" s="4">
        <f>'97'!CM1</f>
        <v>0.93040180871157918</v>
      </c>
      <c r="CN98" s="4">
        <f>'97'!CN1</f>
        <v>0.94550080905149525</v>
      </c>
      <c r="CO98" s="4">
        <f>'97'!CO1</f>
        <v>0.9777291696305781</v>
      </c>
      <c r="CP98" s="4">
        <f>'97'!CP1</f>
        <v>0.97350318561168325</v>
      </c>
      <c r="CQ98" s="4">
        <f>'97'!CQ1</f>
        <v>0.94199788111796834</v>
      </c>
      <c r="CR98" s="4">
        <f>'97'!CR1</f>
        <v>6.7694371838874084E-2</v>
      </c>
      <c r="CS98" s="4">
        <f>'97'!CS1</f>
        <v>5.2597196691724302E-2</v>
      </c>
      <c r="CT98" s="4">
        <f>'97'!CT1</f>
        <v>2.1728569280418261E-2</v>
      </c>
      <c r="CU98" s="4">
        <f>'97'!CU1</f>
        <v>2.4523000714642335E-2</v>
      </c>
      <c r="CV98" s="4">
        <f>'97'!CV1</f>
        <v>5.7148069940360466E-2</v>
      </c>
      <c r="CW98" s="4">
        <f>'97'!CW1</f>
        <v>0.96084518738708513</v>
      </c>
      <c r="CX98" s="4">
        <f>'97'!CX1</f>
        <v>1.2662228992733517</v>
      </c>
      <c r="CY98" s="4">
        <f>'97'!CY1</f>
        <v>1.1668851313727999</v>
      </c>
      <c r="CZ98" s="4">
        <f>'97'!CZ1</f>
        <v>1.0308769863770517</v>
      </c>
      <c r="DA98" s="4">
        <f>'97'!DA1</f>
        <v>1.1512632060865948</v>
      </c>
      <c r="DB98" s="4">
        <f>'97'!DB1</f>
        <v>379.87389101940357</v>
      </c>
      <c r="DC98" s="4">
        <f>'97'!DC1</f>
        <v>288.25888412653319</v>
      </c>
      <c r="DD98" s="4">
        <f>'97'!DD1</f>
        <v>312.7985696163513</v>
      </c>
      <c r="DE98" s="4">
        <f>'97'!DE1</f>
        <v>354.06746374537676</v>
      </c>
      <c r="DF98" s="4">
        <f>'97'!DF1</f>
        <v>317.04305155440335</v>
      </c>
      <c r="DG98" s="4">
        <f>'97'!DG1</f>
        <v>2.8402357244462508</v>
      </c>
      <c r="DH98" s="4">
        <f>'97'!DH1</f>
        <v>4.2994689325544346</v>
      </c>
      <c r="DI98" s="4">
        <f>'97'!DI1</f>
        <v>4.3137034290536223</v>
      </c>
      <c r="DJ98" s="4">
        <f>'97'!DJ1</f>
        <v>3.6215156738811212</v>
      </c>
      <c r="DK98" s="4">
        <f>'97'!DK1</f>
        <v>4.2211017285785672</v>
      </c>
      <c r="DL98" s="4">
        <f>'97'!DL1</f>
        <v>128.51046019117393</v>
      </c>
      <c r="DM98" s="4">
        <f>'97'!DM1</f>
        <v>84.894205709062604</v>
      </c>
      <c r="DN98" s="4">
        <f>'97'!DN1</f>
        <v>84.614069094702899</v>
      </c>
      <c r="DO98" s="4">
        <f>'97'!DO1</f>
        <v>100.78653052158</v>
      </c>
      <c r="DP98" s="4">
        <f>'97'!DP1</f>
        <v>86.470315919846769</v>
      </c>
      <c r="DQ98" s="4">
        <f>'97'!DQ1</f>
        <v>6.1156909074997809</v>
      </c>
      <c r="DR98" s="4">
        <f>'97'!DR1</f>
        <v>7.0248858962567029</v>
      </c>
      <c r="DS98" s="4">
        <f>'97'!DS1</f>
        <v>5.8513033072614071</v>
      </c>
      <c r="DT98" s="4">
        <f>'97'!DT1</f>
        <v>5.714668547249647</v>
      </c>
      <c r="DU98" s="4">
        <f>'97'!DU1</f>
        <v>6.4861581475939198</v>
      </c>
      <c r="DV98" s="4">
        <f>'97'!DV1</f>
        <v>59.682545360883751</v>
      </c>
      <c r="DW98" s="4">
        <f>'97'!DW1</f>
        <v>51.958139305080351</v>
      </c>
      <c r="DX98" s="4">
        <f>'97'!DX1</f>
        <v>62.379265068525633</v>
      </c>
      <c r="DY98" s="4">
        <f>'97'!DY1</f>
        <v>63.870720931954494</v>
      </c>
      <c r="DZ98" s="4">
        <f>'97'!DZ1</f>
        <v>56.273681845916599</v>
      </c>
      <c r="EA98" s="4">
        <f>'97'!EA1</f>
        <v>4.7817281112297128</v>
      </c>
      <c r="EB98" s="4">
        <f>'97'!EB1</f>
        <v>8.4814675131476935</v>
      </c>
      <c r="EC98" s="4">
        <f>'97'!EC1</f>
        <v>8.2204517213653965</v>
      </c>
      <c r="ED98" s="4">
        <f>'97'!ED1</f>
        <v>9.2146918353422791</v>
      </c>
      <c r="EE98" s="4">
        <f>'97'!EE1</f>
        <v>7.1793871502048647</v>
      </c>
      <c r="EF98" s="4">
        <f>'97'!EF1</f>
        <v>76.332236277259454</v>
      </c>
      <c r="EG98" s="4">
        <f>'97'!EG1</f>
        <v>43.035005373090087</v>
      </c>
      <c r="EH98" s="4">
        <f>'97'!EH1</f>
        <v>44.40145290937545</v>
      </c>
      <c r="EI98" s="4">
        <f>'97'!EI1</f>
        <v>39.610657254979387</v>
      </c>
      <c r="EJ98" s="4">
        <f>'97'!EJ1</f>
        <v>50.839994050130684</v>
      </c>
      <c r="EK98" s="4">
        <f>'97'!EK1</f>
        <v>0.22190018671337708</v>
      </c>
      <c r="EL98" s="4">
        <f>'97'!EL1</f>
        <v>0.17470213052141625</v>
      </c>
      <c r="EM98" s="4">
        <f>'97'!EM1</f>
        <v>0.15405393253763761</v>
      </c>
      <c r="EN98" s="4">
        <f>'97'!EN1</f>
        <v>0.12677919774356292</v>
      </c>
      <c r="EO98" s="4">
        <f>'97'!EO1</f>
        <v>0.17707252120487738</v>
      </c>
      <c r="EP98" s="4">
        <f>'97'!EP1</f>
        <v>0.77586145262457407</v>
      </c>
      <c r="EQ98" s="4">
        <f>'97'!EQ1</f>
        <v>0.82331467967105321</v>
      </c>
      <c r="ER98" s="4">
        <f>'97'!ER1</f>
        <v>0.84336599351868824</v>
      </c>
      <c r="ES98" s="4">
        <f>'97'!ES1</f>
        <v>0.8711344702752214</v>
      </c>
      <c r="ET98" s="4">
        <f>'97'!ET1</f>
        <v>0.82105075540737482</v>
      </c>
      <c r="EU98" s="4">
        <f>'97'!EU1</f>
        <v>1.2888899127765825</v>
      </c>
      <c r="EV98" s="4">
        <f>'97'!EV1</f>
        <v>1.2146024171457013</v>
      </c>
      <c r="EW98" s="4">
        <f>'97'!EW1</f>
        <v>1.1857248308386303</v>
      </c>
      <c r="EX98" s="4">
        <f>'97'!EX1</f>
        <v>1.1479284015521343</v>
      </c>
      <c r="EY98" s="4">
        <f>'97'!EY1</f>
        <v>1.2179515010662614</v>
      </c>
      <c r="EZ98" s="4">
        <f>'97'!EZ1</f>
        <v>0.28600491229811198</v>
      </c>
      <c r="FA98" s="4">
        <f>'97'!FA1</f>
        <v>0.21219363001181599</v>
      </c>
      <c r="FB98" s="4">
        <f>'97'!FB1</f>
        <v>0.18266557309821613</v>
      </c>
      <c r="FC98" s="4">
        <f>'97'!FC1</f>
        <v>0.14553344181583011</v>
      </c>
      <c r="FD98" s="4">
        <f>'97'!FD1</f>
        <v>0.21566574299906782</v>
      </c>
      <c r="FE98" s="4">
        <f>'97'!FE1</f>
        <v>9.2105424644084444E-2</v>
      </c>
      <c r="FF98" s="4">
        <f>'97'!FF1</f>
        <v>6.4298299421829519E-2</v>
      </c>
      <c r="FG98" s="4">
        <f>'97'!FG1</f>
        <v>5.3664734561371302E-2</v>
      </c>
      <c r="FH98" s="4">
        <f>'97'!FH1</f>
        <v>5.8409717619227232E-3</v>
      </c>
      <c r="FI98" s="4">
        <f>'97'!FI1</f>
        <v>5.4426617619917392E-2</v>
      </c>
      <c r="FJ98" s="4">
        <f>'97'!FJ1</f>
        <v>0.37200109051254088</v>
      </c>
      <c r="FK98" s="4">
        <f>'97'!FK1</f>
        <v>0.44105640107430616</v>
      </c>
      <c r="FL98" s="4">
        <f>'97'!FL1</f>
        <v>0.41342073951013625</v>
      </c>
      <c r="FM98" s="4">
        <f>'97'!FM1</f>
        <v>4.5728211009174312E-2</v>
      </c>
      <c r="FN98" s="4">
        <f>'97'!FN1</f>
        <v>0.3375767264689048</v>
      </c>
      <c r="FO98" s="4">
        <f>'97'!FO1</f>
        <v>0.10639413926684128</v>
      </c>
      <c r="FP98" s="4">
        <f>'97'!FP1</f>
        <v>9.3589358783904439E-2</v>
      </c>
      <c r="FQ98" s="4">
        <f>'97'!FQ1</f>
        <v>7.5517736313307354E-2</v>
      </c>
      <c r="FR98" s="4">
        <f>'97'!FR1</f>
        <v>6.654983936245671E-3</v>
      </c>
      <c r="FS98" s="4">
        <f>'97'!FS1</f>
        <v>7.280373553310944E-2</v>
      </c>
      <c r="FT98">
        <f>IFERROR('97'!FT1,0)</f>
        <v>0</v>
      </c>
      <c r="FU98">
        <f>IFERROR('97'!FU1,0)</f>
        <v>0</v>
      </c>
      <c r="FV98">
        <f>IFERROR('97'!FV1,0)</f>
        <v>0</v>
      </c>
      <c r="FW98">
        <f>IFERROR('97'!FW1,0)</f>
        <v>0</v>
      </c>
      <c r="FX98">
        <f>IFERROR('97'!FX1,0)</f>
        <v>0</v>
      </c>
      <c r="FY98" s="4">
        <f>'97'!FY1</f>
        <v>0.55604838598797224</v>
      </c>
      <c r="FZ98" s="4">
        <f>'97'!FZ1</f>
        <v>0.57475593314710949</v>
      </c>
      <c r="GA98" s="4">
        <f>'97'!GA1</f>
        <v>0.58321776031597261</v>
      </c>
      <c r="GB98" s="4">
        <f>'97'!GB1</f>
        <v>0.58165045579447816</v>
      </c>
      <c r="GC98" s="4">
        <f>'97'!GC1</f>
        <v>0.51199600191516648</v>
      </c>
      <c r="GD98" s="4">
        <f>'97'!GD1</f>
        <v>6.6873087150324889E-2</v>
      </c>
      <c r="GE98" s="4">
        <f>'97'!GE1</f>
        <v>6.900812357086776E-2</v>
      </c>
      <c r="GF98" s="4">
        <f>'97'!GF1</f>
        <v>2.5987500821404236E-2</v>
      </c>
      <c r="GG98" s="4">
        <f>'97'!GG1</f>
        <v>2.7314956165220047E-2</v>
      </c>
      <c r="GH98" s="4">
        <f>'97'!GH1</f>
        <v>6.6775705343943642E-2</v>
      </c>
      <c r="GI98" s="4">
        <f>'97'!GI1</f>
        <v>8.2357373253514971E-2</v>
      </c>
      <c r="GJ98" s="4">
        <f>'97'!GJ1</f>
        <v>8.4057218466812855E-2</v>
      </c>
      <c r="GK98" s="4">
        <f>'97'!GK1</f>
        <v>3.1911986968205602E-2</v>
      </c>
      <c r="GL98" s="4">
        <f>'97'!GL1</f>
        <v>3.2759773774734303E-2</v>
      </c>
      <c r="GM98" s="4">
        <f>'97'!GM1</f>
        <v>8.3460020899079806E-2</v>
      </c>
      <c r="GN98" s="4">
        <f>'97'!GN1</f>
        <v>0.30558847711729947</v>
      </c>
      <c r="GO98" s="4">
        <f>'97'!GO1</f>
        <v>0.3476212670518351</v>
      </c>
      <c r="GP98" s="4">
        <f>'97'!GP1</f>
        <v>0.38434801254759821</v>
      </c>
      <c r="GQ98" s="4">
        <f>'97'!GQ1</f>
        <v>0.4039269565723092</v>
      </c>
      <c r="GR98" s="4">
        <f>'97'!GR1</f>
        <v>0.38838039121120305</v>
      </c>
      <c r="GS98" s="4">
        <f>'97'!GS1</f>
        <v>0.96084518738708513</v>
      </c>
      <c r="GT98" s="4">
        <f>'97'!GT1</f>
        <v>1.2662228992733517</v>
      </c>
      <c r="GU98" s="4">
        <f>'97'!GU1</f>
        <v>1.1668851313727999</v>
      </c>
      <c r="GV98" s="4">
        <f>'97'!GV1</f>
        <v>1.0308769863770517</v>
      </c>
      <c r="GW98" s="4">
        <f>'97'!GW1</f>
        <v>1.1512632060865948</v>
      </c>
      <c r="GX98" s="4">
        <f>'97'!GX1</f>
        <v>1.7984832136699489</v>
      </c>
      <c r="GY98" s="4">
        <f>'97'!GY1</f>
        <v>2.1414070481439658</v>
      </c>
      <c r="GZ98" s="4">
        <f>'97'!GZ1</f>
        <v>1.8653066172325423</v>
      </c>
      <c r="HA98" s="4">
        <f>'97'!HA1</f>
        <v>1.740428315959349</v>
      </c>
      <c r="HB98" s="4">
        <f>'97'!HB1</f>
        <v>1.9950508847160624</v>
      </c>
      <c r="HC98" s="4">
        <f>'97'!HC1</f>
        <v>0.22190018671337708</v>
      </c>
      <c r="HD98" s="4">
        <f>'97'!HD1</f>
        <v>0.17470213052141625</v>
      </c>
      <c r="HE98" s="4">
        <f>'97'!HE1</f>
        <v>0.15405393253763761</v>
      </c>
      <c r="HF98" s="4">
        <f>'97'!HF1</f>
        <v>0.12677919774356292</v>
      </c>
      <c r="HG98" s="4">
        <f>'97'!HG1</f>
        <v>0.17707252120487738</v>
      </c>
      <c r="HH98" s="4">
        <f>'97'!HH1</f>
        <v>8.2357373253514971E-2</v>
      </c>
      <c r="HI98" s="4">
        <f>'97'!HI1</f>
        <v>8.4057218466812855E-2</v>
      </c>
      <c r="HJ98" s="4">
        <f>'97'!HJ1</f>
        <v>3.1911986968205602E-2</v>
      </c>
      <c r="HK98" s="4">
        <f>'97'!HK1</f>
        <v>3.2759773774734303E-2</v>
      </c>
      <c r="HL98" s="4">
        <f>'97'!HL1</f>
        <v>8.3460020899079806E-2</v>
      </c>
      <c r="HM98" s="4">
        <f>'97'!HM1</f>
        <v>0.94098317379743113</v>
      </c>
      <c r="HN98" s="4">
        <f>'97'!HN1</f>
        <v>1.2603734277590268</v>
      </c>
      <c r="HO98" s="4">
        <f>'97'!HO1</f>
        <v>1.26773973763484</v>
      </c>
      <c r="HP98" s="4">
        <f>'97'!HP1</f>
        <v>1.0695032058271907</v>
      </c>
      <c r="HQ98" s="4">
        <f>'97'!HQ1</f>
        <v>1.1448222355025739</v>
      </c>
      <c r="HR98" s="4">
        <f>'97'!HR1</f>
        <v>3.7672222678380818</v>
      </c>
      <c r="HS98" s="4">
        <f>'97'!HS1</f>
        <v>4.8498543801202674</v>
      </c>
      <c r="HT98" s="4">
        <f>'97'!HT1</f>
        <v>5.1843920595533497</v>
      </c>
      <c r="HU98" s="4">
        <f>'97'!HU1</f>
        <v>6.37</v>
      </c>
      <c r="HV98" s="4">
        <f>'97'!HV1</f>
        <v>4.2686523873270863</v>
      </c>
      <c r="HW98" s="4">
        <f>'97'!HW1</f>
        <v>0.88196920532833223</v>
      </c>
      <c r="HX98" s="4">
        <f>'97'!HX1</f>
        <v>1.060411158283767</v>
      </c>
      <c r="HY98" s="4">
        <f>'97'!HY1</f>
        <v>0.83086329424812266</v>
      </c>
      <c r="HZ98" s="4">
        <f>'97'!HZ1</f>
        <v>0.75763624111309813</v>
      </c>
      <c r="IA98" s="4">
        <f>'97'!IA1</f>
        <v>0.9933417237976534</v>
      </c>
      <c r="IB98" s="4">
        <f>'97'!IB1</f>
        <v>4.5065306830574006</v>
      </c>
      <c r="IC98" s="4">
        <f>'97'!IC1</f>
        <v>5.7240286481647269</v>
      </c>
      <c r="ID98" s="4">
        <f>'97'!ID1</f>
        <v>6.4912331904002878</v>
      </c>
      <c r="IE98" s="4">
        <f>'97'!IE1</f>
        <v>7.8877293577981655</v>
      </c>
      <c r="IF98" s="4">
        <f>'97'!IF1</f>
        <v>5.647403635502398</v>
      </c>
      <c r="IG98" s="4">
        <f>'97'!IG1</f>
        <v>0</v>
      </c>
      <c r="IH98" s="4">
        <f>'97'!IH1</f>
        <v>0</v>
      </c>
      <c r="II98" s="4">
        <f>'97'!II1</f>
        <v>0</v>
      </c>
      <c r="IJ98" s="4">
        <f>'97'!IJ1</f>
        <v>79.061403508771932</v>
      </c>
      <c r="IK98" s="4">
        <f>'97'!IK1</f>
        <v>73.48</v>
      </c>
      <c r="IL98" s="4">
        <f>'97'!IL1</f>
        <v>8.2357373253514971E-2</v>
      </c>
      <c r="IM98" s="4">
        <f>'97'!IM1</f>
        <v>8.4057218466812855E-2</v>
      </c>
      <c r="IN98" s="4">
        <f>'97'!IN1</f>
        <v>3.1911986968205602E-2</v>
      </c>
      <c r="IO98" s="4">
        <f>'97'!IO1</f>
        <v>3.2759773774734303E-2</v>
      </c>
      <c r="IP98" s="4">
        <f>'97'!IP1</f>
        <v>8.3460020899079806E-2</v>
      </c>
      <c r="IQ98" s="4">
        <f>'97'!IQ1</f>
        <v>0.94098317379743113</v>
      </c>
      <c r="IR98" s="4">
        <f>'97'!IR1</f>
        <v>1.2603734277590268</v>
      </c>
      <c r="IS98" s="4">
        <f>'97'!IS1</f>
        <v>1.26773973763484</v>
      </c>
      <c r="IT98" s="4">
        <f>'97'!IT1</f>
        <v>1.0695032058271907</v>
      </c>
      <c r="IU98" s="4">
        <f>'97'!IU1</f>
        <v>1.1448222355025739</v>
      </c>
      <c r="IV98" s="4">
        <f>'97'!IV1</f>
        <v>3.7672222678380818</v>
      </c>
      <c r="IW98" s="4">
        <f>'97'!IW1</f>
        <v>4.8498543801202674</v>
      </c>
      <c r="IX98" s="4">
        <f>'97'!IX1</f>
        <v>5.1843920595533497</v>
      </c>
      <c r="IY98" s="4">
        <f>'97'!IY1</f>
        <v>6.37</v>
      </c>
      <c r="IZ98" s="4">
        <f>'97'!IZ1</f>
        <v>4.2686523873270863</v>
      </c>
      <c r="JA98" s="4">
        <f>'97'!JA1</f>
        <v>1.4453463625541287</v>
      </c>
      <c r="JB98" s="4">
        <f>'97'!JB1</f>
        <v>1.7747933346915405</v>
      </c>
      <c r="JC98" s="4">
        <f>'97'!JC1</f>
        <v>1.7017759339305214</v>
      </c>
      <c r="JD98" s="4">
        <f>'97'!JD1</f>
        <v>5.114174943285307</v>
      </c>
      <c r="JE98" s="4">
        <f>'97'!JE1</f>
        <v>4.6251171388546837</v>
      </c>
      <c r="JF98" s="4">
        <f>'97'!JF1</f>
        <v>0.77586145262457407</v>
      </c>
      <c r="JG98" s="4">
        <f>'97'!JG1</f>
        <v>0.82331467967105321</v>
      </c>
      <c r="JH98" s="4">
        <f>'97'!JH1</f>
        <v>0.84336599351868824</v>
      </c>
      <c r="JI98" s="4">
        <f>'97'!JI1</f>
        <v>0.8711344702752214</v>
      </c>
      <c r="JJ98" s="4">
        <f>'97'!JJ1</f>
        <v>0.82105075540737482</v>
      </c>
      <c r="JK98" s="4">
        <f>'97'!JK1</f>
        <v>-0.48069555947899661</v>
      </c>
      <c r="JL98" s="4">
        <f>'97'!JL1</f>
        <v>-0.96805098851134652</v>
      </c>
      <c r="JM98" s="4">
        <f>'97'!JM1</f>
        <v>-1.5483573174042899</v>
      </c>
      <c r="JN98" s="4">
        <f>'97'!JN1</f>
        <v>-16.928526645768024</v>
      </c>
      <c r="JO98" s="4">
        <f>'97'!JO1</f>
        <v>-0.69135874649204865</v>
      </c>
      <c r="JP98" s="4">
        <f>'97'!JP1</f>
        <v>8.2357373253514971E-2</v>
      </c>
      <c r="JQ98" s="4">
        <f>'97'!JQ1</f>
        <v>8.4057218466812855E-2</v>
      </c>
      <c r="JR98" s="4">
        <f>'97'!JR1</f>
        <v>3.1911986968205602E-2</v>
      </c>
      <c r="JS98" s="4">
        <f>'97'!JS1</f>
        <v>3.2759773774734303E-2</v>
      </c>
      <c r="JT98" s="4">
        <f>'97'!JT1</f>
        <v>8.3460020899079806E-2</v>
      </c>
      <c r="JU98" s="4">
        <f>'97'!JU1</f>
        <v>8.3211828559073497E-2</v>
      </c>
      <c r="JV98" s="4">
        <f>'97'!JV1</f>
        <v>5.8434765281214197E-2</v>
      </c>
      <c r="JW98" s="4">
        <f>'97'!JW1</f>
        <v>5.1355202869086763E-2</v>
      </c>
      <c r="JX98" s="4">
        <f>'97'!JX1</f>
        <v>5.2716816499206766E-3</v>
      </c>
      <c r="JY98" s="4">
        <f>'97'!JY1</f>
        <v>5.0522982581032022E-2</v>
      </c>
      <c r="JZ98" s="4">
        <f>'97'!JZ1</f>
        <v>4</v>
      </c>
      <c r="KA98" s="4">
        <f>'97'!KA1</f>
        <v>4</v>
      </c>
      <c r="KB98" s="4">
        <f>'97'!KB1</f>
        <v>4</v>
      </c>
      <c r="KC98" s="4">
        <f>'97'!KC1</f>
        <v>4</v>
      </c>
      <c r="KD98" s="4">
        <f>'97'!KD1</f>
        <v>4</v>
      </c>
      <c r="KE98" s="4">
        <f>'97'!KE1</f>
        <v>0</v>
      </c>
      <c r="KF98" s="4">
        <f>'97'!KF1</f>
        <v>0</v>
      </c>
      <c r="KG98" s="4">
        <f>'97'!KG1</f>
        <v>0</v>
      </c>
      <c r="KH98" s="4">
        <f>'97'!KH1</f>
        <v>0</v>
      </c>
      <c r="KI98" s="4">
        <f>'97'!KI1</f>
        <v>0</v>
      </c>
      <c r="KJ98" s="4">
        <f>'97'!KJ1</f>
        <v>2</v>
      </c>
      <c r="KK98" s="4">
        <f>'97'!KK1</f>
        <v>2</v>
      </c>
      <c r="KL98" s="4">
        <f>'97'!KL1</f>
        <v>1</v>
      </c>
      <c r="KM98" s="4">
        <f>'97'!KM1</f>
        <v>1</v>
      </c>
      <c r="KN98" s="4">
        <f>'97'!KN1</f>
        <v>2</v>
      </c>
      <c r="KO98" s="4">
        <f>'97'!KO1</f>
        <v>3</v>
      </c>
      <c r="KP98" s="4">
        <f>'97'!KP1</f>
        <v>2</v>
      </c>
      <c r="KQ98" s="4">
        <f>'97'!KQ1</f>
        <v>2</v>
      </c>
      <c r="KR98" s="4">
        <f>'97'!KR1</f>
        <v>1</v>
      </c>
      <c r="KS98" s="4">
        <f>'97'!KS1</f>
        <v>2</v>
      </c>
      <c r="KT98" s="4">
        <f>'97'!KT1</f>
        <v>2</v>
      </c>
      <c r="KU98" s="4">
        <f>'97'!KU1</f>
        <v>2</v>
      </c>
      <c r="KV98" s="4">
        <f>'97'!KV1</f>
        <v>2</v>
      </c>
      <c r="KW98" s="4">
        <f>'97'!KW1</f>
        <v>2</v>
      </c>
      <c r="KX98" s="4">
        <f>'97'!KX1</f>
        <v>2</v>
      </c>
      <c r="KY98" s="4">
        <f>'97'!KY1</f>
        <v>2.5</v>
      </c>
      <c r="KZ98" s="4">
        <f>'97'!KZ1</f>
        <v>2</v>
      </c>
      <c r="LA98" s="4">
        <f>'97'!LA1</f>
        <v>1.5</v>
      </c>
      <c r="LB98" s="4">
        <f>'97'!LB1</f>
        <v>1</v>
      </c>
      <c r="LC98" s="4">
        <f>'97'!LC1</f>
        <v>2</v>
      </c>
      <c r="LD98" s="4">
        <f>'97'!LD1</f>
        <v>2.25</v>
      </c>
      <c r="LE98" s="4">
        <f>'97'!LE1</f>
        <v>2</v>
      </c>
      <c r="LF98" s="4">
        <f>'97'!LF1</f>
        <v>1.75</v>
      </c>
      <c r="LG98" s="4">
        <f>'97'!LG1</f>
        <v>1.5</v>
      </c>
      <c r="LH98" s="4">
        <f>'97'!LH1</f>
        <v>2</v>
      </c>
      <c r="LI98" s="4">
        <f>'97'!LI1</f>
        <v>3.1927059169655889</v>
      </c>
      <c r="LJ98" s="4">
        <f>'97'!LJ1</f>
        <v>2.9835521095468045</v>
      </c>
      <c r="LK98" s="4">
        <f>'97'!LK1</f>
        <v>3.0402204268900856</v>
      </c>
      <c r="LL98" s="4">
        <f>'97'!LL1</f>
        <v>2.8097962437571806</v>
      </c>
      <c r="LM98" s="4">
        <f>'97'!LM1</f>
        <v>2.4777780121498481</v>
      </c>
      <c r="LN98" s="4">
        <f>'97'!LN1</f>
        <v>0.96020964292367483</v>
      </c>
      <c r="LO98" s="4">
        <f>'97'!LO1</f>
        <v>1.3258877608332877</v>
      </c>
      <c r="LP98" s="4">
        <f>'97'!LP1</f>
        <v>1.4947456289808008</v>
      </c>
      <c r="LQ98" s="4">
        <f>'97'!LQ1</f>
        <v>1.7244146846874711</v>
      </c>
      <c r="LR98" s="4">
        <f>'97'!LR1</f>
        <v>1.1647203252333451</v>
      </c>
      <c r="LS98" s="4">
        <f>'97'!LS1</f>
        <v>0.44811210502146243</v>
      </c>
      <c r="LT98" s="4">
        <f>'97'!LT1</f>
        <v>0.59918764291322446</v>
      </c>
      <c r="LU98" s="4">
        <f>'97'!LU1</f>
        <v>0.59339798505217212</v>
      </c>
      <c r="LV98" s="4">
        <f>'97'!LV1</f>
        <v>0.49626532036463561</v>
      </c>
      <c r="LW98" s="4">
        <f>'97'!LW1</f>
        <v>0.54913904877733388</v>
      </c>
      <c r="LX98" s="4">
        <f>'97'!LX1</f>
        <v>0.6895363797142644</v>
      </c>
      <c r="LY98" s="4">
        <f>'97'!LY1</f>
        <v>0.67053946953492172</v>
      </c>
      <c r="LZ98" s="4">
        <f>'97'!LZ1</f>
        <v>0.24651220012302644</v>
      </c>
      <c r="MA98" s="4">
        <f>'97'!MA1</f>
        <v>0.2508449117536613</v>
      </c>
      <c r="MB98" s="4">
        <f>'97'!MB1</f>
        <v>0.65063656446731621</v>
      </c>
      <c r="MC98" s="4">
        <f>'97'!MC1</f>
        <v>1.176837034101555</v>
      </c>
      <c r="MD98" s="4">
        <f>'97'!MD1</f>
        <v>1.2685450210845495</v>
      </c>
      <c r="ME98" s="4">
        <f>'97'!ME1</f>
        <v>1.1571151962808899</v>
      </c>
      <c r="MF98" s="4">
        <f>'97'!MF1</f>
        <v>1.1889784254497657</v>
      </c>
      <c r="MG98" s="4">
        <f>'97'!MG1</f>
        <v>1.1180632663622492</v>
      </c>
      <c r="MH98" s="4">
        <f>'97'!MH1</f>
        <v>3.1927059169655889</v>
      </c>
      <c r="MI98" s="4">
        <f>'97'!MI1</f>
        <v>2.9835521095468045</v>
      </c>
      <c r="MJ98" s="4">
        <f>'97'!MJ1</f>
        <v>3.0402204268900856</v>
      </c>
      <c r="MK98" s="4">
        <f>'97'!MK1</f>
        <v>2.8097962437571806</v>
      </c>
      <c r="ML98" s="4">
        <f>'97'!ML1</f>
        <v>2.4777780121498481</v>
      </c>
      <c r="MM98" s="4">
        <f>'97'!MM1</f>
        <v>1.5517229052491481</v>
      </c>
      <c r="MN98" s="4">
        <f>'97'!MN1</f>
        <v>1.6466293593421064</v>
      </c>
      <c r="MO98" s="4">
        <f>'97'!MO1</f>
        <v>1.6867319870373765</v>
      </c>
      <c r="MP98" s="4">
        <f>'97'!MP1</f>
        <v>1.7422689405504428</v>
      </c>
      <c r="MQ98" s="4">
        <f>'97'!MQ1</f>
        <v>1.6421015108147496</v>
      </c>
      <c r="MR98" s="4">
        <f>'97'!MR1</f>
        <v>3.496443442054129</v>
      </c>
      <c r="MS98" s="4">
        <f>'97'!MS1</f>
        <v>4.7126768128916741</v>
      </c>
      <c r="MT98" s="4">
        <f>'97'!MT1</f>
        <v>5.4744853287834232</v>
      </c>
      <c r="MU98" s="4">
        <f>'97'!MU1</f>
        <v>6.8712729357798166</v>
      </c>
      <c r="MV98" s="4">
        <f>'97'!MV1</f>
        <v>4.6368050210195983</v>
      </c>
      <c r="MW98" s="4">
        <f>'97'!MW1</f>
        <v>0.99531707584092832</v>
      </c>
      <c r="MX98" s="4">
        <f>'97'!MX1</f>
        <v>1.3396484170385736</v>
      </c>
      <c r="MY98" s="4">
        <f>'97'!MY1</f>
        <v>1.4349330024813896</v>
      </c>
      <c r="MZ98" s="4">
        <f>'97'!MZ1</f>
        <v>1.8464697986577181</v>
      </c>
      <c r="NA98" s="4">
        <f>'97'!NA1</f>
        <v>1.2768273092369478</v>
      </c>
      <c r="NB98" s="4">
        <f>'97'!NB1</f>
        <v>0.19706509517035833</v>
      </c>
      <c r="NC98" s="4">
        <f>'97'!NC1</f>
        <v>0.22636714462736768</v>
      </c>
      <c r="ND98" s="4">
        <f>'97'!ND1</f>
        <v>0.24645118947162059</v>
      </c>
      <c r="NE98" s="4">
        <f>'97'!NE1</f>
        <v>0.23420289855072463</v>
      </c>
      <c r="NF98" s="4">
        <f>'97'!NF1</f>
        <v>0.24443305442011251</v>
      </c>
      <c r="NG98" s="4">
        <f>'97'!NG1</f>
        <v>2.6035525631551577</v>
      </c>
      <c r="NH98" s="4">
        <f>'97'!NH1</f>
        <v>3.3396609885389821</v>
      </c>
      <c r="NI98" s="4">
        <f>'97'!NI1</f>
        <v>3.6256079404466499</v>
      </c>
      <c r="NJ98" s="4">
        <f>'97'!NJ1</f>
        <v>4.1530872483221479</v>
      </c>
      <c r="NK98" s="4">
        <f>'97'!NK1</f>
        <v>2.7885765283355646</v>
      </c>
      <c r="NL98" s="4">
        <f>'97'!NL1</f>
        <v>0.96020964292367472</v>
      </c>
      <c r="NM98" s="4">
        <f>'97'!NM1</f>
        <v>1.3258877608332877</v>
      </c>
      <c r="NN98" s="4">
        <f>'97'!NN1</f>
        <v>1.4947456289808008</v>
      </c>
      <c r="NO98" s="4">
        <f>'97'!NO1</f>
        <v>1.7244146846874711</v>
      </c>
      <c r="NP98" s="4">
        <f>'97'!NP1</f>
        <v>1.1647203252333451</v>
      </c>
      <c r="NQ98" s="4">
        <f>'97'!NQ1</f>
        <v>1.5068889071352327</v>
      </c>
      <c r="NR98" s="4">
        <f>'97'!NR1</f>
        <v>1.939941752048107</v>
      </c>
      <c r="NS98" s="4">
        <f>'97'!NS1</f>
        <v>2.07375682382134</v>
      </c>
      <c r="NT98" s="4">
        <f>'97'!NT1</f>
        <v>2.548</v>
      </c>
      <c r="NU98" s="4">
        <f>'97'!NU1</f>
        <v>1.7074609549308346</v>
      </c>
      <c r="NV98" s="4">
        <f>'97'!NV1</f>
        <v>1.8516411253399476</v>
      </c>
      <c r="NW98" s="4">
        <f>'97'!NW1</f>
        <v>1.9139372573798747</v>
      </c>
      <c r="NX98" s="4">
        <f>'97'!NX1</f>
        <v>1.9421151418521889</v>
      </c>
      <c r="NY98" s="4">
        <f>'97'!NY1</f>
        <v>1.9368960177956123</v>
      </c>
      <c r="NZ98" s="4">
        <f>'97'!NZ1</f>
        <v>1.7049466863775045</v>
      </c>
      <c r="OA98" s="4">
        <f>'97'!OA1</f>
        <v>0.48042259369354257</v>
      </c>
      <c r="OB98" s="4">
        <f>'97'!OB1</f>
        <v>0.63311144963667587</v>
      </c>
      <c r="OC98" s="4">
        <f>'97'!OC1</f>
        <v>0.58344256568639996</v>
      </c>
      <c r="OD98" s="4">
        <f>'97'!OD1</f>
        <v>0.51543849318852586</v>
      </c>
      <c r="OE98" s="4">
        <f>'97'!OE1</f>
        <v>0.57563160304329741</v>
      </c>
      <c r="OF98" s="4">
        <f>'97'!OF1</f>
        <v>0.30960591744078481</v>
      </c>
      <c r="OG98" s="4">
        <f>'97'!OG1</f>
        <v>0.38448934852566269</v>
      </c>
      <c r="OH98" s="4">
        <f>'97'!OH1</f>
        <v>0.34590116875128152</v>
      </c>
      <c r="OI98" s="4">
        <f>'97'!OI1</f>
        <v>0.29584324279217256</v>
      </c>
      <c r="OJ98" s="4">
        <f>'97'!OJ1</f>
        <v>0.35054568749388121</v>
      </c>
      <c r="OK98" s="4">
        <f>'97'!OK1</f>
        <v>0.37293801156201706</v>
      </c>
      <c r="OL98" s="4">
        <f>'97'!OL1</f>
        <v>0.36803814276362107</v>
      </c>
      <c r="OM98" s="4">
        <f>'97'!OM1</f>
        <v>0.78170199649072891</v>
      </c>
      <c r="ON98" s="4">
        <f>'97'!ON1</f>
        <v>0.40899939707847499</v>
      </c>
      <c r="OO98" s="4">
        <f>'97'!OO1</f>
        <v>0.5008332852689128</v>
      </c>
      <c r="OP98" s="4">
        <f>'97'!OP1</f>
        <v>7.4648535821720179</v>
      </c>
      <c r="OQ98" s="4">
        <f>'97'!OQ1</f>
        <v>5.9232111692844676</v>
      </c>
      <c r="OR98" s="4">
        <f>'97'!OR1</f>
        <v>1.1396071888981574</v>
      </c>
      <c r="OS98" s="4">
        <f>'97'!OS1</f>
        <v>2.5913793103448275</v>
      </c>
      <c r="OT98" s="4">
        <f>'97'!OT1</f>
        <v>4.6324492071958492</v>
      </c>
      <c r="OU98" s="4">
        <f>'97'!OU1</f>
        <v>0.92371052174560253</v>
      </c>
      <c r="OV98" s="4">
        <f>'97'!OV1</f>
        <v>1.1320539659502362</v>
      </c>
      <c r="OW98" s="4">
        <f>'97'!OW1</f>
        <v>2.1631330736108265</v>
      </c>
      <c r="OX98" s="4">
        <f>'97'!OX1</f>
        <v>0.9679976634539158</v>
      </c>
      <c r="OY98" s="4">
        <f>'97'!OY1</f>
        <v>1.4045195864352815</v>
      </c>
      <c r="OZ98" s="4">
        <f>'97'!OZ1</f>
        <v>1.3374617430064979</v>
      </c>
      <c r="PA98" s="4">
        <f>'97'!PA1</f>
        <v>1.380162471417355</v>
      </c>
      <c r="PB98" s="4">
        <f>'97'!PB1</f>
        <v>0.51975001642808472</v>
      </c>
      <c r="PC98" s="4">
        <f>'97'!PC1</f>
        <v>0.54629912330440089</v>
      </c>
      <c r="PD98" s="4">
        <f>'97'!PD1</f>
        <v>1.3355141068788727</v>
      </c>
      <c r="PE98" s="4">
        <f>'97'!PE1</f>
        <v>2.9846588119783997</v>
      </c>
      <c r="PF98" s="4">
        <f>'97'!PF1</f>
        <v>2.3033894102139101</v>
      </c>
      <c r="PG98" s="4">
        <f>'97'!PG1</f>
        <v>0.87588773389985108</v>
      </c>
      <c r="PH98" s="4">
        <f>'97'!PH1</f>
        <v>1.100820671698362</v>
      </c>
      <c r="PI98" s="4">
        <f>'97'!PI1</f>
        <v>2.4320144594568793</v>
      </c>
      <c r="PJ98" s="4">
        <f>'97'!PJ1</f>
        <v>1.2360784641068447</v>
      </c>
      <c r="PK98" s="4">
        <f>'97'!PK1</f>
        <v>1.3264364394164929</v>
      </c>
      <c r="PL98" s="4">
        <f>'97'!PL1</f>
        <v>1.5025382030995991</v>
      </c>
      <c r="PM98" s="4">
        <f>'97'!PM1</f>
        <v>1.4869277446904146</v>
      </c>
      <c r="PN98" s="4">
        <f>'97'!PN1</f>
        <v>1.3869128884360673</v>
      </c>
      <c r="PO98" s="12">
        <f>'97'!PO1</f>
        <v>1.8318607782023</v>
      </c>
      <c r="PP98" s="4">
        <f>'97'!PP1</f>
        <v>2.0169704425172426</v>
      </c>
      <c r="PQ98" s="4">
        <f>'97'!PQ1</f>
        <v>2.1670705072893717</v>
      </c>
      <c r="PR98" s="4">
        <f>'97'!PR1</f>
        <v>2.3640014228005413</v>
      </c>
      <c r="PS98" s="4">
        <f>'97'!PS1</f>
        <v>1.8571651391730311</v>
      </c>
      <c r="PT98" s="4">
        <f>'97'!PT1</f>
        <v>1.597803681173475</v>
      </c>
      <c r="PU98" s="4">
        <f>'97'!PU1</f>
        <v>2.0687017369273315</v>
      </c>
      <c r="PV98" s="4">
        <f>'97'!PV1</f>
        <v>2.2609770952234078</v>
      </c>
      <c r="PW98" s="4">
        <f>'97'!PW1</f>
        <v>2.5996031085566327</v>
      </c>
      <c r="PX98" s="4">
        <f>'97'!PX1</f>
        <v>1.7737821149864847</v>
      </c>
      <c r="PY98" s="4">
        <f>'97'!PY1</f>
        <v>0.38765550756544814</v>
      </c>
      <c r="PZ98" s="4">
        <f>'97'!PZ1</f>
        <v>0.46187964697531986</v>
      </c>
      <c r="QA98" s="4">
        <f>'97'!QA1</f>
        <v>0.57034857697613683</v>
      </c>
      <c r="QB98" s="4">
        <f>'97'!QB1</f>
        <v>0.40676037768639112</v>
      </c>
      <c r="QC98" s="4">
        <f>'97'!QC1</f>
        <v>0.47567019193536381</v>
      </c>
      <c r="QD98" s="4">
        <f>'97'!QD1</f>
        <v>2.4362222034602885</v>
      </c>
      <c r="QE98" s="4">
        <f>'97'!QE1</f>
        <v>2.185169200883458</v>
      </c>
      <c r="QF98" s="4">
        <f>'97'!QF1</f>
        <v>1.4055333422695235</v>
      </c>
      <c r="QG98" s="4">
        <f>'97'!QG1</f>
        <v>1.2014051268539196</v>
      </c>
      <c r="QH98" s="4">
        <f>'97'!QH1</f>
        <v>2.0777637036176375</v>
      </c>
      <c r="QI98" s="4">
        <f>'97'!QI1</f>
        <v>1.8853085671637828</v>
      </c>
      <c r="QJ98" s="4">
        <f>'97'!QJ1</f>
        <v>1.974706123678035</v>
      </c>
      <c r="QK98" s="4">
        <f>'97'!QK1</f>
        <v>1.7480053903163439</v>
      </c>
      <c r="QL98" s="4">
        <f>'97'!QL1</f>
        <v>1.7950167743153003</v>
      </c>
      <c r="QM98" s="4">
        <f>'97'!QM1</f>
        <v>1.8061622873596292</v>
      </c>
    </row>
    <row r="99" spans="1:455" x14ac:dyDescent="0.25">
      <c r="A99" s="9" t="s">
        <v>573</v>
      </c>
      <c r="B99" s="4">
        <f>MEDIAN(OF2:OF101)</f>
        <v>0.58109337150145746</v>
      </c>
      <c r="C99" s="4">
        <f t="shared" ref="C99:F99" si="75">MEDIAN(OG2:OG101)</f>
        <v>0.60013598256233114</v>
      </c>
      <c r="D99" s="4">
        <f t="shared" si="75"/>
        <v>0.60977424849679585</v>
      </c>
      <c r="E99" s="4">
        <f t="shared" si="75"/>
        <v>0.59433807111005055</v>
      </c>
      <c r="F99" s="4">
        <f t="shared" si="75"/>
        <v>0.53238541579156351</v>
      </c>
      <c r="N99">
        <f>IFERROR('98'!N1,0)</f>
        <v>70832</v>
      </c>
      <c r="O99" s="4">
        <f>'98'!O1</f>
        <v>48789</v>
      </c>
      <c r="P99" s="4">
        <f>'98'!P1</f>
        <v>47366</v>
      </c>
      <c r="Q99" s="4">
        <f>'98'!Q1</f>
        <v>45593</v>
      </c>
      <c r="R99" s="4">
        <f>'98'!R1</f>
        <v>49615</v>
      </c>
      <c r="S99" s="4">
        <f>'98'!S1</f>
        <v>90924</v>
      </c>
      <c r="T99" s="4">
        <f>'98'!T1</f>
        <v>62665</v>
      </c>
      <c r="U99" s="4">
        <f>'98'!U1</f>
        <v>61291</v>
      </c>
      <c r="V99" s="4">
        <f>'98'!V1</f>
        <v>56475</v>
      </c>
      <c r="W99" s="4">
        <f>'98'!W1</f>
        <v>61241</v>
      </c>
      <c r="X99" s="7">
        <f>'98'!X1</f>
        <v>9.8063748099209772E-2</v>
      </c>
      <c r="Y99" s="7">
        <f>'98'!Y1</f>
        <v>-3.3911518501353197E-2</v>
      </c>
      <c r="Z99" s="7">
        <f>'98'!Z1</f>
        <v>0.51074901672645545</v>
      </c>
      <c r="AA99" s="7">
        <f>'98'!AA1</f>
        <v>0.20990430371803587</v>
      </c>
      <c r="AB99" s="7">
        <f>'98'!AB1</f>
        <v>-2.2451084594723367E-2</v>
      </c>
      <c r="AC99" s="7">
        <f>'98'!AC1</f>
        <v>-0.26644134196224534</v>
      </c>
      <c r="AD99" s="7">
        <f>'98'!AD1</f>
        <v>2.4682038576300087</v>
      </c>
      <c r="AE99" s="7">
        <f>'98'!AE1</f>
        <v>0.87455053935277671</v>
      </c>
      <c r="AF99" s="7">
        <f>'98'!AF1</f>
        <v>0.14671753891022374</v>
      </c>
      <c r="AG99" s="7">
        <f>'98'!AG1</f>
        <v>0.11241990004354949</v>
      </c>
      <c r="AH99" s="7">
        <f>'98'!AH1</f>
        <v>0.12251501466548723</v>
      </c>
      <c r="AI99" s="7">
        <f>'98'!AI1</f>
        <v>0.13369244257819715</v>
      </c>
      <c r="AJ99" s="4">
        <f>'98'!AJ1</f>
        <v>219486</v>
      </c>
      <c r="AK99" s="4">
        <f>'98'!AK1</f>
        <v>188631</v>
      </c>
      <c r="AL99" s="4">
        <f>'98'!AL1</f>
        <v>155554</v>
      </c>
      <c r="AM99" s="4">
        <f>'98'!AM1</f>
        <v>130110</v>
      </c>
      <c r="AN99" s="4">
        <f>'98'!AN1</f>
        <v>145777</v>
      </c>
      <c r="AO99" s="4">
        <f>'98'!AO1</f>
        <v>3.4952331013442652</v>
      </c>
      <c r="AP99" s="4">
        <f>'98'!AP1</f>
        <v>2.8258297258297258</v>
      </c>
      <c r="AQ99" s="4">
        <f>'98'!AQ1</f>
        <v>1.2829306657711952</v>
      </c>
      <c r="AR99" s="4">
        <f>'98'!AR1</f>
        <v>3.4452218358540367</v>
      </c>
      <c r="AS99" s="4">
        <f>'98'!AS1</f>
        <v>5.1529792928581486</v>
      </c>
      <c r="AT99" s="4">
        <f>'98'!AT1</f>
        <v>3.8012997743667971</v>
      </c>
      <c r="AU99" s="4">
        <f>'98'!AU1</f>
        <v>3.466707895279324</v>
      </c>
      <c r="AV99" s="4">
        <f>'98'!AV1</f>
        <v>1.5727982891783461</v>
      </c>
      <c r="AW99" s="4">
        <f>'98'!AW1</f>
        <v>3.8362729900708032</v>
      </c>
      <c r="AX99" s="4">
        <f>'98'!AX1</f>
        <v>5.7044654176644594</v>
      </c>
      <c r="AY99" s="4">
        <f>'98'!AY1</f>
        <v>4.8300123939365047</v>
      </c>
      <c r="AZ99" s="4">
        <f>'98'!AZ1</f>
        <v>4.7563388991960425</v>
      </c>
      <c r="BA99" s="4">
        <f>'98'!BA1</f>
        <v>2.0731694385040913</v>
      </c>
      <c r="BB99" s="4">
        <f>'98'!BB1</f>
        <v>5.1751644392308016</v>
      </c>
      <c r="BC99" s="4">
        <f>'98'!BC1</f>
        <v>7.3137061557965914</v>
      </c>
      <c r="BD99" s="4">
        <f>'98'!BD1</f>
        <v>241038</v>
      </c>
      <c r="BE99" s="4">
        <f>'98'!BE1</f>
        <v>182220</v>
      </c>
      <c r="BF99" s="4">
        <f>'98'!BF1</f>
        <v>121442</v>
      </c>
      <c r="BG99" s="4">
        <f>'98'!BG1</f>
        <v>199314</v>
      </c>
      <c r="BH99" s="4">
        <f>'98'!BH1</f>
        <v>224105</v>
      </c>
      <c r="BI99" s="4">
        <f>'98'!BI1</f>
        <v>1.9694363544337408</v>
      </c>
      <c r="BJ99" s="4">
        <f>'98'!BJ1</f>
        <v>2.4769948414005047</v>
      </c>
      <c r="BK99" s="4">
        <f>'98'!BK1</f>
        <v>3.4195994795869633</v>
      </c>
      <c r="BL99" s="4">
        <f>'98'!BL1</f>
        <v>2.0069388000842889</v>
      </c>
      <c r="BM99" s="4">
        <f>'98'!BM1</f>
        <v>1.7377747038218692</v>
      </c>
      <c r="BN99" s="4">
        <f>'98'!BN1</f>
        <v>185.33221405113449</v>
      </c>
      <c r="BO99" s="4">
        <f>'98'!BO1</f>
        <v>147.35597906761373</v>
      </c>
      <c r="BP99" s="4">
        <f>'98'!BP1</f>
        <v>106.73764637608571</v>
      </c>
      <c r="BQ99" s="4">
        <f>'98'!BQ1</f>
        <v>181.86902360185096</v>
      </c>
      <c r="BR99" s="4">
        <f>'98'!BR1</f>
        <v>210.03873470896971</v>
      </c>
      <c r="BS99" s="4">
        <f>'98'!BS1</f>
        <v>9.5511504071563516E-2</v>
      </c>
      <c r="BT99" s="4">
        <f>'98'!BT1</f>
        <v>7.2239652816130845E-2</v>
      </c>
      <c r="BU99" s="4">
        <f>'98'!BU1</f>
        <v>6.7754375725949958E-2</v>
      </c>
      <c r="BV99" s="4">
        <f>'98'!BV1</f>
        <v>9.8528331244327264E-2</v>
      </c>
      <c r="BW99" s="4">
        <f>'98'!BW1</f>
        <v>0.12972598441667102</v>
      </c>
      <c r="BX99" s="4">
        <f>'98'!BX1</f>
        <v>0.12260402072795969</v>
      </c>
      <c r="BY99" s="4">
        <f>'98'!BY1</f>
        <v>9.2785214776339733E-2</v>
      </c>
      <c r="BZ99" s="4">
        <f>'98'!BZ1</f>
        <v>8.7673298201646724E-2</v>
      </c>
      <c r="CA99" s="4">
        <f>'98'!CA1</f>
        <v>0.12204477676448978</v>
      </c>
      <c r="CB99" s="4">
        <f>'98'!CB1</f>
        <v>0.16012393452910109</v>
      </c>
      <c r="CC99" s="4">
        <f>'98'!CC1</f>
        <v>0.12794566572135618</v>
      </c>
      <c r="CD99" s="4">
        <f>'98'!CD1</f>
        <v>0.1010588717795757</v>
      </c>
      <c r="CE99" s="4">
        <f>'98'!CE1</f>
        <v>0.10914101509485263</v>
      </c>
      <c r="CF99" s="4">
        <f>'98'!CF1</f>
        <v>0.11792655358463823</v>
      </c>
      <c r="CG99" s="4">
        <f>'98'!CG1</f>
        <v>0.14548616100097059</v>
      </c>
      <c r="CH99" s="4">
        <f>'98'!CH1</f>
        <v>0.14921141162269938</v>
      </c>
      <c r="CI99" s="4">
        <f>'98'!CI1</f>
        <v>0.10809379694167379</v>
      </c>
      <c r="CJ99" s="4">
        <f>'98'!CJ1</f>
        <v>0.11405716102031627</v>
      </c>
      <c r="CK99" s="4">
        <f>'98'!CK1</f>
        <v>0.11397936556744689</v>
      </c>
      <c r="CL99" s="4">
        <f>'98'!CL1</f>
        <v>0.12739957477840202</v>
      </c>
      <c r="CM99" s="4">
        <f>'98'!CM1</f>
        <v>0.85078858837730065</v>
      </c>
      <c r="CN99" s="4">
        <f>'98'!CN1</f>
        <v>0.89190620305832624</v>
      </c>
      <c r="CO99" s="4">
        <f>'98'!CO1</f>
        <v>0.88594283897968373</v>
      </c>
      <c r="CP99" s="4">
        <f>'98'!CP1</f>
        <v>0.88602063443255308</v>
      </c>
      <c r="CQ99" s="4">
        <f>'98'!CQ1</f>
        <v>0.87260042522159798</v>
      </c>
      <c r="CR99" s="4">
        <f>'98'!CR1</f>
        <v>0.17926887293858007</v>
      </c>
      <c r="CS99" s="4">
        <f>'98'!CS1</f>
        <v>0.12034513293982127</v>
      </c>
      <c r="CT99" s="4">
        <f>'98'!CT1</f>
        <v>0.12414751133593689</v>
      </c>
      <c r="CU99" s="4">
        <f>'98'!CU1</f>
        <v>0.1247858335386047</v>
      </c>
      <c r="CV99" s="4">
        <f>'98'!CV1</f>
        <v>0.14755434216904734</v>
      </c>
      <c r="CW99" s="4">
        <f>'98'!CW1</f>
        <v>0.64010857502693475</v>
      </c>
      <c r="CX99" s="4">
        <f>'98'!CX1</f>
        <v>0.66830525765609428</v>
      </c>
      <c r="CY99" s="4">
        <f>'98'!CY1</f>
        <v>0.59403877073427513</v>
      </c>
      <c r="CZ99" s="4">
        <f>'98'!CZ1</f>
        <v>0.86444007433980208</v>
      </c>
      <c r="DA99" s="4">
        <f>'98'!DA1</f>
        <v>1.0182607331485645</v>
      </c>
      <c r="DB99" s="4">
        <f>'98'!DB1</f>
        <v>570.21576376264193</v>
      </c>
      <c r="DC99" s="4">
        <f>'98'!DC1</f>
        <v>546.15760660052558</v>
      </c>
      <c r="DD99" s="4">
        <f>'98'!DD1</f>
        <v>614.43800974275371</v>
      </c>
      <c r="DE99" s="4">
        <f>'98'!DE1</f>
        <v>422.23863843744294</v>
      </c>
      <c r="DF99" s="4">
        <f>'98'!DF1</f>
        <v>358.45436057558987</v>
      </c>
      <c r="DG99" s="4">
        <f>'98'!DG1</f>
        <v>7.3324323071932778</v>
      </c>
      <c r="DH99" s="4">
        <f>'98'!DH1</f>
        <v>7.2148017902813297</v>
      </c>
      <c r="DI99" s="4">
        <f>'98'!DI1</f>
        <v>7.334175158504495</v>
      </c>
      <c r="DJ99" s="4">
        <f>'98'!DJ1</f>
        <v>6.2583860066337067</v>
      </c>
      <c r="DK99" s="4">
        <f>'98'!DK1</f>
        <v>6.817997198879552</v>
      </c>
      <c r="DL99" s="4">
        <f>'98'!DL1</f>
        <v>49.778843459888058</v>
      </c>
      <c r="DM99" s="4">
        <f>'98'!DM1</f>
        <v>50.590440404291051</v>
      </c>
      <c r="DN99" s="4">
        <f>'98'!DN1</f>
        <v>49.767014301091059</v>
      </c>
      <c r="DO99" s="4">
        <f>'98'!DO1</f>
        <v>58.321746151980818</v>
      </c>
      <c r="DP99" s="4">
        <f>'98'!DP1</f>
        <v>53.534782921292916</v>
      </c>
      <c r="DQ99" s="4">
        <f>'98'!DQ1</f>
        <v>24.644844772090124</v>
      </c>
      <c r="DR99" s="4">
        <f>'98'!DR1</f>
        <v>14.518254044839011</v>
      </c>
      <c r="DS99" s="4">
        <f>'98'!DS1</f>
        <v>12.660295103957075</v>
      </c>
      <c r="DT99" s="4">
        <f>'98'!DT1</f>
        <v>21.427630169273623</v>
      </c>
      <c r="DU99" s="4">
        <f>'98'!DU1</f>
        <v>19.894968071519795</v>
      </c>
      <c r="DV99" s="4">
        <f>'98'!DV1</f>
        <v>14.810399634302279</v>
      </c>
      <c r="DW99" s="4">
        <f>'98'!DW1</f>
        <v>25.140764094133701</v>
      </c>
      <c r="DX99" s="4">
        <f>'98'!DX1</f>
        <v>28.830291632453051</v>
      </c>
      <c r="DY99" s="4">
        <f>'98'!DY1</f>
        <v>17.034081562757024</v>
      </c>
      <c r="DZ99" s="4">
        <f>'98'!DZ1</f>
        <v>18.346347613520816</v>
      </c>
      <c r="EA99" s="4">
        <f>'98'!EA1</f>
        <v>2.5495945002416884</v>
      </c>
      <c r="EB99" s="4">
        <f>'98'!EB1</f>
        <v>2.3692587110117267</v>
      </c>
      <c r="EC99" s="4">
        <f>'98'!EC1</f>
        <v>1.5950766843477893</v>
      </c>
      <c r="ED99" s="4">
        <f>'98'!ED1</f>
        <v>5.3291456282223795</v>
      </c>
      <c r="EE99" s="4">
        <f>'98'!EE1</f>
        <v>9.7268594834906832</v>
      </c>
      <c r="EF99" s="4">
        <f>'98'!EF1</f>
        <v>143.16002013865338</v>
      </c>
      <c r="EG99" s="4">
        <f>'98'!EG1</f>
        <v>154.05662467487005</v>
      </c>
      <c r="EH99" s="4">
        <f>'98'!EH1</f>
        <v>228.82912375416282</v>
      </c>
      <c r="EI99" s="4">
        <f>'98'!EI1</f>
        <v>68.491278989827777</v>
      </c>
      <c r="EJ99" s="4">
        <f>'98'!EJ1</f>
        <v>37.524958659011311</v>
      </c>
      <c r="EK99" s="4">
        <f>'98'!EK1</f>
        <v>0.25175733238763925</v>
      </c>
      <c r="EL99" s="4">
        <f>'98'!EL1</f>
        <v>0.28279464654555903</v>
      </c>
      <c r="EM99" s="4">
        <f>'98'!EM1</f>
        <v>0.37243736088939239</v>
      </c>
      <c r="EN99" s="4">
        <f>'98'!EN1</f>
        <v>0.16223365172667156</v>
      </c>
      <c r="EO99" s="4">
        <f>'98'!EO1</f>
        <v>0.10471160382785127</v>
      </c>
      <c r="EP99" s="4">
        <f>'98'!EP1</f>
        <v>0.74650050498444598</v>
      </c>
      <c r="EQ99" s="4">
        <f>'98'!EQ1</f>
        <v>0.71482742231375962</v>
      </c>
      <c r="ER99" s="4">
        <f>'98'!ER1</f>
        <v>0.62079664246356658</v>
      </c>
      <c r="ES99" s="4">
        <f>'98'!ES1</f>
        <v>0.8355058996412672</v>
      </c>
      <c r="ET99" s="4">
        <f>'98'!ET1</f>
        <v>0.8916723317471108</v>
      </c>
      <c r="EU99" s="4">
        <f>'98'!EU1</f>
        <v>1.3395838225465579</v>
      </c>
      <c r="EV99" s="4">
        <f>'98'!EV1</f>
        <v>1.3989390568750026</v>
      </c>
      <c r="EW99" s="4">
        <f>'98'!EW1</f>
        <v>1.6108334543041414</v>
      </c>
      <c r="EX99" s="4">
        <f>'98'!EX1</f>
        <v>1.196879639544568</v>
      </c>
      <c r="EY99" s="4">
        <f>'98'!EY1</f>
        <v>1.1214882018831243</v>
      </c>
      <c r="EZ99" s="4">
        <f>'98'!EZ1</f>
        <v>0.33725004967395822</v>
      </c>
      <c r="FA99" s="4">
        <f>'98'!FA1</f>
        <v>0.39561247612774403</v>
      </c>
      <c r="FB99" s="4">
        <f>'98'!FB1</f>
        <v>0.59993456055337813</v>
      </c>
      <c r="FC99" s="4">
        <f>'98'!FC1</f>
        <v>0.19417415460061765</v>
      </c>
      <c r="FD99" s="4">
        <f>'98'!FD1</f>
        <v>0.11743282829319501</v>
      </c>
      <c r="FE99" s="4">
        <f>'98'!FE1</f>
        <v>0.26020612419852818</v>
      </c>
      <c r="FF99" s="4">
        <f>'98'!FF1</f>
        <v>1.2351884140483223E-2</v>
      </c>
      <c r="FG99" s="4">
        <f>'98'!FG1</f>
        <v>0.30425025321985244</v>
      </c>
      <c r="FH99" s="4">
        <f>'98'!FH1</f>
        <v>0.16919288968142945</v>
      </c>
      <c r="FI99" s="4">
        <f>'98'!FI1</f>
        <v>0.21290763628139592</v>
      </c>
      <c r="FJ99" s="4">
        <f>'98'!FJ1</f>
        <v>0.66490988457727429</v>
      </c>
      <c r="FK99" s="4">
        <f>'98'!FK1</f>
        <v>2.9079599775908016E-2</v>
      </c>
      <c r="FL99" s="4">
        <f>'98'!FL1</f>
        <v>0.48685883279242603</v>
      </c>
      <c r="FM99" s="4">
        <f>'98'!FM1</f>
        <v>0.87964887041773232</v>
      </c>
      <c r="FN99" s="4">
        <f>'98'!FN1</f>
        <v>2.0685926887734718</v>
      </c>
      <c r="FO99" s="4">
        <f>'98'!FO1</f>
        <v>0.22424089160239158</v>
      </c>
      <c r="FP99" s="4">
        <f>'98'!FP1</f>
        <v>1.1504252472150761E-2</v>
      </c>
      <c r="FQ99" s="4">
        <f>'98'!FQ1</f>
        <v>0.29208343990285468</v>
      </c>
      <c r="FR99" s="4">
        <f>'98'!FR1</f>
        <v>0.17080507575875145</v>
      </c>
      <c r="FS99" s="4">
        <f>'98'!FS1</f>
        <v>0.2429206900292937</v>
      </c>
      <c r="FT99">
        <f>IFERROR('98'!FT1,0)</f>
        <v>0</v>
      </c>
      <c r="FU99">
        <f>IFERROR('98'!FU1,0)</f>
        <v>0</v>
      </c>
      <c r="FV99">
        <f>IFERROR('98'!FV1,0)</f>
        <v>0</v>
      </c>
      <c r="FW99">
        <f>IFERROR('98'!FW1,0)</f>
        <v>0</v>
      </c>
      <c r="FX99">
        <f>IFERROR('98'!FX1,0)</f>
        <v>0</v>
      </c>
      <c r="FY99" s="4">
        <f>'98'!FY1</f>
        <v>0.32502120395303713</v>
      </c>
      <c r="FZ99" s="4">
        <f>'98'!FZ1</f>
        <v>0.26980486454232228</v>
      </c>
      <c r="GA99" s="4">
        <f>'98'!GA1</f>
        <v>0.17371589108032798</v>
      </c>
      <c r="GB99" s="4">
        <f>'98'!GB1</f>
        <v>0.43072567748627738</v>
      </c>
      <c r="GC99" s="4">
        <f>'98'!GC1</f>
        <v>0.58595670135439004</v>
      </c>
      <c r="GD99" s="4">
        <f>'98'!GD1</f>
        <v>9.5511504071563516E-2</v>
      </c>
      <c r="GE99" s="4">
        <f>'98'!GE1</f>
        <v>7.2239652816130845E-2</v>
      </c>
      <c r="GF99" s="4">
        <f>'98'!GF1</f>
        <v>6.7754375725949958E-2</v>
      </c>
      <c r="GG99" s="4">
        <f>'98'!GG1</f>
        <v>9.8528331244327264E-2</v>
      </c>
      <c r="GH99" s="4">
        <f>'98'!GH1</f>
        <v>0.12972598441667102</v>
      </c>
      <c r="GI99" s="4">
        <f>'98'!GI1</f>
        <v>0.12260402072795969</v>
      </c>
      <c r="GJ99" s="4">
        <f>'98'!GJ1</f>
        <v>9.2785214776339733E-2</v>
      </c>
      <c r="GK99" s="4">
        <f>'98'!GK1</f>
        <v>8.7673298201646724E-2</v>
      </c>
      <c r="GL99" s="4">
        <f>'98'!GL1</f>
        <v>0.12204477676448978</v>
      </c>
      <c r="GM99" s="4">
        <f>'98'!GM1</f>
        <v>0.16012393452910109</v>
      </c>
      <c r="GN99" s="4">
        <f>'98'!GN1</f>
        <v>2.6968461732427011E-4</v>
      </c>
      <c r="GO99" s="4">
        <f>'98'!GO1</f>
        <v>2.9613090170378914E-4</v>
      </c>
      <c r="GP99" s="4">
        <f>'98'!GP1</f>
        <v>2.860886531518387E-4</v>
      </c>
      <c r="GQ99" s="4">
        <f>'98'!GQ1</f>
        <v>4.3220815144573627E-4</v>
      </c>
      <c r="GR99" s="4">
        <f>'98'!GR1</f>
        <v>5.2293050253621296E-4</v>
      </c>
      <c r="GS99" s="4">
        <f>'98'!GS1</f>
        <v>0.64010857502693475</v>
      </c>
      <c r="GT99" s="4">
        <f>'98'!GT1</f>
        <v>0.66830525765609428</v>
      </c>
      <c r="GU99" s="4">
        <f>'98'!GU1</f>
        <v>0.59403877073427513</v>
      </c>
      <c r="GV99" s="4">
        <f>'98'!GV1</f>
        <v>0.86444007433980208</v>
      </c>
      <c r="GW99" s="4">
        <f>'98'!GW1</f>
        <v>1.0182607331485645</v>
      </c>
      <c r="GX99" s="4">
        <f>'98'!GX1</f>
        <v>1.3338107650008697</v>
      </c>
      <c r="GY99" s="4">
        <f>'98'!GY1</f>
        <v>1.2100137582416932</v>
      </c>
      <c r="GZ99" s="4">
        <f>'98'!GZ1</f>
        <v>1.0473140380841215</v>
      </c>
      <c r="HA99" s="4">
        <f>'98'!HA1</f>
        <v>1.6343696503436056</v>
      </c>
      <c r="HB99" s="4">
        <f>'98'!HB1</f>
        <v>2.0439577707472676</v>
      </c>
      <c r="HC99" s="4">
        <f>'98'!HC1</f>
        <v>0.25175733238763925</v>
      </c>
      <c r="HD99" s="4">
        <f>'98'!HD1</f>
        <v>0.28279464654555903</v>
      </c>
      <c r="HE99" s="4">
        <f>'98'!HE1</f>
        <v>0.37243736088939239</v>
      </c>
      <c r="HF99" s="4">
        <f>'98'!HF1</f>
        <v>0.16223365172667156</v>
      </c>
      <c r="HG99" s="4">
        <f>'98'!HG1</f>
        <v>0.10471160382785127</v>
      </c>
      <c r="HH99" s="4">
        <f>'98'!HH1</f>
        <v>0.12260402072795969</v>
      </c>
      <c r="HI99" s="4">
        <f>'98'!HI1</f>
        <v>9.2785214776339733E-2</v>
      </c>
      <c r="HJ99" s="4">
        <f>'98'!HJ1</f>
        <v>8.7673298201646724E-2</v>
      </c>
      <c r="HK99" s="4">
        <f>'98'!HK1</f>
        <v>0.12204477676448978</v>
      </c>
      <c r="HL99" s="4">
        <f>'98'!HL1</f>
        <v>0.16012393452910109</v>
      </c>
      <c r="HM99" s="4">
        <f>'98'!HM1</f>
        <v>0.66068416290568999</v>
      </c>
      <c r="HN99" s="4">
        <f>'98'!HN1</f>
        <v>0.68605386324971085</v>
      </c>
      <c r="HO99" s="4">
        <f>'98'!HO1</f>
        <v>0.63353903107494947</v>
      </c>
      <c r="HP99" s="4">
        <f>'98'!HP1</f>
        <v>0.8696200890348792</v>
      </c>
      <c r="HQ99" s="4">
        <f>'98'!HQ1</f>
        <v>1.0375150342519479</v>
      </c>
      <c r="HR99" s="4">
        <f>'98'!HR1</f>
        <v>4.8300123939365047</v>
      </c>
      <c r="HS99" s="4">
        <f>'98'!HS1</f>
        <v>4.7563388991960425</v>
      </c>
      <c r="HT99" s="4">
        <f>'98'!HT1</f>
        <v>2.0731694385040913</v>
      </c>
      <c r="HU99" s="4">
        <f>'98'!HU1</f>
        <v>5.1751644392308016</v>
      </c>
      <c r="HV99" s="4">
        <f>'98'!HV1</f>
        <v>7.3137061557965914</v>
      </c>
      <c r="HW99" s="4">
        <f>'98'!HW1</f>
        <v>0.94662758040505435</v>
      </c>
      <c r="HX99" s="4">
        <f>'98'!HX1</f>
        <v>0.82083626989197878</v>
      </c>
      <c r="HY99" s="4">
        <f>'98'!HY1</f>
        <v>0.73042837306562292</v>
      </c>
      <c r="HZ99" s="4">
        <f>'98'!HZ1</f>
        <v>1.0512675214788973</v>
      </c>
      <c r="IA99" s="4">
        <f>'98'!IA1</f>
        <v>1.3392169791486417</v>
      </c>
      <c r="IB99" s="4">
        <f>'98'!IB1</f>
        <v>3.9720789480731638</v>
      </c>
      <c r="IC99" s="4">
        <f>'98'!IC1</f>
        <v>3.5361348321666237</v>
      </c>
      <c r="ID99" s="4">
        <f>'98'!ID1</f>
        <v>2.6850152670289784</v>
      </c>
      <c r="IE99" s="4">
        <f>'98'!IE1</f>
        <v>6.1639492753623184</v>
      </c>
      <c r="IF99" s="4">
        <f>'98'!IF1</f>
        <v>9.5500399520575314</v>
      </c>
      <c r="IG99" s="4">
        <f>'98'!IG1</f>
        <v>108.76076555023923</v>
      </c>
      <c r="IH99" s="4">
        <f>'98'!IH1</f>
        <v>47.872421695951111</v>
      </c>
      <c r="II99" s="4">
        <f>'98'!II1</f>
        <v>23.340060929169841</v>
      </c>
      <c r="IJ99" s="4">
        <f>'98'!IJ1</f>
        <v>2091.6666666666665</v>
      </c>
      <c r="IK99" s="4">
        <f>'98'!IK1</f>
        <v>0</v>
      </c>
      <c r="IL99" s="4">
        <f>'98'!IL1</f>
        <v>0.12260402072795969</v>
      </c>
      <c r="IM99" s="4">
        <f>'98'!IM1</f>
        <v>9.2785214776339733E-2</v>
      </c>
      <c r="IN99" s="4">
        <f>'98'!IN1</f>
        <v>8.7673298201646724E-2</v>
      </c>
      <c r="IO99" s="4">
        <f>'98'!IO1</f>
        <v>0.12204477676448978</v>
      </c>
      <c r="IP99" s="4">
        <f>'98'!IP1</f>
        <v>0.16012393452910109</v>
      </c>
      <c r="IQ99" s="4">
        <f>'98'!IQ1</f>
        <v>0.66068416290568999</v>
      </c>
      <c r="IR99" s="4">
        <f>'98'!IR1</f>
        <v>0.68605386324971085</v>
      </c>
      <c r="IS99" s="4">
        <f>'98'!IS1</f>
        <v>0.63353903107494947</v>
      </c>
      <c r="IT99" s="4">
        <f>'98'!IT1</f>
        <v>0.8696200890348792</v>
      </c>
      <c r="IU99" s="4">
        <f>'98'!IU1</f>
        <v>1.0375150342519479</v>
      </c>
      <c r="IV99" s="4">
        <f>'98'!IV1</f>
        <v>4.8300123939365047</v>
      </c>
      <c r="IW99" s="4">
        <f>'98'!IW1</f>
        <v>4.7563388991960425</v>
      </c>
      <c r="IX99" s="4">
        <f>'98'!IX1</f>
        <v>2.0731694385040913</v>
      </c>
      <c r="IY99" s="4">
        <f>'98'!IY1</f>
        <v>5.1751644392308016</v>
      </c>
      <c r="IZ99" s="4">
        <f>'98'!IZ1</f>
        <v>7.3137061557965914</v>
      </c>
      <c r="JA99" s="4">
        <f>'98'!JA1</f>
        <v>5.9208534361771639</v>
      </c>
      <c r="JB99" s="4">
        <f>'98'!JB1</f>
        <v>3.3104542501530401</v>
      </c>
      <c r="JC99" s="4">
        <f>'98'!JC1</f>
        <v>1.9459621968221235</v>
      </c>
      <c r="JD99" s="4">
        <f>'98'!JD1</f>
        <v>85.594780615608656</v>
      </c>
      <c r="JE99" s="4">
        <f>'98'!JE1</f>
        <v>2.7453027283361573</v>
      </c>
      <c r="JF99" s="4">
        <f>'98'!JF1</f>
        <v>0.74650050498444598</v>
      </c>
      <c r="JG99" s="4">
        <f>'98'!JG1</f>
        <v>0.71482742231375962</v>
      </c>
      <c r="JH99" s="4">
        <f>'98'!JH1</f>
        <v>0.62079664246356658</v>
      </c>
      <c r="JI99" s="4">
        <f>'98'!JI1</f>
        <v>0.8355058996412672</v>
      </c>
      <c r="JJ99" s="4">
        <f>'98'!JJ1</f>
        <v>0.8916723317471108</v>
      </c>
      <c r="JK99" s="4">
        <f>'98'!JK1</f>
        <v>-0.26795121715454884</v>
      </c>
      <c r="JL99" s="4">
        <f>'98'!JL1</f>
        <v>9.7068779258192297</v>
      </c>
      <c r="JM99" s="4">
        <f>'98'!JM1</f>
        <v>0.90868642563564506</v>
      </c>
      <c r="JN99" s="4">
        <f>'98'!JN1</f>
        <v>-1.3537259415176341</v>
      </c>
      <c r="JO99" s="4">
        <f>'98'!JO1</f>
        <v>-1.7244305493523895</v>
      </c>
      <c r="JP99" s="4">
        <f>'98'!JP1</f>
        <v>0.12260402072795969</v>
      </c>
      <c r="JQ99" s="4">
        <f>'98'!JQ1</f>
        <v>9.2785214776339733E-2</v>
      </c>
      <c r="JR99" s="4">
        <f>'98'!JR1</f>
        <v>8.7673298201646724E-2</v>
      </c>
      <c r="JS99" s="4">
        <f>'98'!JS1</f>
        <v>0.12204477676448978</v>
      </c>
      <c r="JT99" s="4">
        <f>'98'!JT1</f>
        <v>0.16012393452910109</v>
      </c>
      <c r="JU99" s="4">
        <f>'98'!JU1</f>
        <v>0.25813655607216229</v>
      </c>
      <c r="JV99" s="4">
        <f>'98'!JV1</f>
        <v>1.2203643075300476E-2</v>
      </c>
      <c r="JW99" s="4">
        <f>'98'!JW1</f>
        <v>0.30160508984315515</v>
      </c>
      <c r="JX99" s="4">
        <f>'98'!JX1</f>
        <v>0.16278983774509562</v>
      </c>
      <c r="JY99" s="4">
        <f>'98'!JY1</f>
        <v>0.21002474368985205</v>
      </c>
      <c r="JZ99" s="4">
        <f>'98'!JZ1</f>
        <v>4</v>
      </c>
      <c r="KA99" s="4">
        <f>'98'!KA1</f>
        <v>4</v>
      </c>
      <c r="KB99" s="4">
        <f>'98'!KB1</f>
        <v>4</v>
      </c>
      <c r="KC99" s="4">
        <f>'98'!KC1</f>
        <v>4</v>
      </c>
      <c r="KD99" s="4">
        <f>'98'!KD1</f>
        <v>4</v>
      </c>
      <c r="KE99" s="4">
        <f>'98'!KE1</f>
        <v>0</v>
      </c>
      <c r="KF99" s="4">
        <f>'98'!KF1</f>
        <v>2</v>
      </c>
      <c r="KG99" s="4">
        <f>'98'!KG1</f>
        <v>0</v>
      </c>
      <c r="KH99" s="4">
        <f>'98'!KH1</f>
        <v>0</v>
      </c>
      <c r="KI99" s="4">
        <f>'98'!KI1</f>
        <v>0</v>
      </c>
      <c r="KJ99" s="4">
        <f>'98'!KJ1</f>
        <v>3</v>
      </c>
      <c r="KK99" s="4">
        <f>'98'!KK1</f>
        <v>2</v>
      </c>
      <c r="KL99" s="4">
        <f>'98'!KL1</f>
        <v>2</v>
      </c>
      <c r="KM99" s="4">
        <f>'98'!KM1</f>
        <v>3</v>
      </c>
      <c r="KN99" s="4">
        <f>'98'!KN1</f>
        <v>4</v>
      </c>
      <c r="KO99" s="4">
        <f>'98'!KO1</f>
        <v>4</v>
      </c>
      <c r="KP99" s="4">
        <f>'98'!KP1</f>
        <v>1</v>
      </c>
      <c r="KQ99" s="4">
        <f>'98'!KQ1</f>
        <v>4</v>
      </c>
      <c r="KR99" s="4">
        <f>'98'!KR1</f>
        <v>4</v>
      </c>
      <c r="KS99" s="4">
        <f>'98'!KS1</f>
        <v>4</v>
      </c>
      <c r="KT99" s="4">
        <f>'98'!KT1</f>
        <v>2</v>
      </c>
      <c r="KU99" s="4">
        <f>'98'!KU1</f>
        <v>3</v>
      </c>
      <c r="KV99" s="4">
        <f>'98'!KV1</f>
        <v>2</v>
      </c>
      <c r="KW99" s="4">
        <f>'98'!KW1</f>
        <v>2</v>
      </c>
      <c r="KX99" s="4">
        <f>'98'!KX1</f>
        <v>2</v>
      </c>
      <c r="KY99" s="4">
        <f>'98'!KY1</f>
        <v>3.5</v>
      </c>
      <c r="KZ99" s="4">
        <f>'98'!KZ1</f>
        <v>1.5</v>
      </c>
      <c r="LA99" s="4">
        <f>'98'!LA1</f>
        <v>3</v>
      </c>
      <c r="LB99" s="4">
        <f>'98'!LB1</f>
        <v>3.5</v>
      </c>
      <c r="LC99" s="4">
        <f>'98'!LC1</f>
        <v>4</v>
      </c>
      <c r="LD99" s="4">
        <f>'98'!LD1</f>
        <v>2.75</v>
      </c>
      <c r="LE99" s="4">
        <f>'98'!LE1</f>
        <v>2.25</v>
      </c>
      <c r="LF99" s="4">
        <f>'98'!LF1</f>
        <v>2.5</v>
      </c>
      <c r="LG99" s="4">
        <f>'98'!LG1</f>
        <v>2.75</v>
      </c>
      <c r="LH99" s="4">
        <f>'98'!LH1</f>
        <v>3</v>
      </c>
      <c r="LI99" s="4">
        <f>'98'!LI1</f>
        <v>1.2650039416408652</v>
      </c>
      <c r="LJ99" s="4">
        <f>'98'!LJ1</f>
        <v>1.0857556668548309</v>
      </c>
      <c r="LK99" s="4">
        <f>'98'!LK1</f>
        <v>0.93435454702032383</v>
      </c>
      <c r="LL99" s="4">
        <f>'98'!LL1</f>
        <v>1.7925058417714477</v>
      </c>
      <c r="LM99" s="4">
        <f>'98'!LM1</f>
        <v>2.7757528894676868</v>
      </c>
      <c r="LN99" s="4">
        <f>'98'!LN1</f>
        <v>1.7517510480952982</v>
      </c>
      <c r="LO99" s="4">
        <f>'98'!LO1</f>
        <v>1.5975612420642047</v>
      </c>
      <c r="LP99" s="4">
        <f>'98'!LP1</f>
        <v>0.72479183833103511</v>
      </c>
      <c r="LQ99" s="4">
        <f>'98'!LQ1</f>
        <v>1.7678677373598173</v>
      </c>
      <c r="LR99" s="4">
        <f>'98'!LR1</f>
        <v>2.6287859067578156</v>
      </c>
      <c r="LS99" s="4">
        <f>'98'!LS1</f>
        <v>0.32166025940963339</v>
      </c>
      <c r="LT99" s="4">
        <f>'98'!LT1</f>
        <v>0.33288666922326343</v>
      </c>
      <c r="LU99" s="4">
        <f>'98'!LU1</f>
        <v>0.29798564979315789</v>
      </c>
      <c r="LV99" s="4">
        <f>'98'!LV1</f>
        <v>0.42173358689544888</v>
      </c>
      <c r="LW99" s="4">
        <f>'98'!LW1</f>
        <v>0.50868456832087017</v>
      </c>
      <c r="LX99" s="4">
        <f>'98'!LX1</f>
        <v>1.0235653257708495</v>
      </c>
      <c r="LY99" s="4">
        <f>'98'!LY1</f>
        <v>0.80847097423660563</v>
      </c>
      <c r="LZ99" s="4">
        <f>'98'!LZ1</f>
        <v>0.87312812075882107</v>
      </c>
      <c r="MA99" s="4">
        <f>'98'!MA1</f>
        <v>0.94341242867710584</v>
      </c>
      <c r="MB99" s="4">
        <f>'98'!MB1</f>
        <v>1.1638892880077647</v>
      </c>
      <c r="MC99" s="4">
        <f>'98'!MC1</f>
        <v>1.2480415803272338</v>
      </c>
      <c r="MD99" s="4">
        <f>'98'!MD1</f>
        <v>1.0780831535310644</v>
      </c>
      <c r="ME99" s="4">
        <f>'98'!ME1</f>
        <v>0.78595855841267104</v>
      </c>
      <c r="MF99" s="4">
        <f>'98'!MF1</f>
        <v>1.3162731969385952</v>
      </c>
      <c r="MG99" s="4">
        <f>'98'!MG1</f>
        <v>1.8662317011938609</v>
      </c>
      <c r="MH99" s="4">
        <f>'98'!MH1</f>
        <v>1.2650039416408652</v>
      </c>
      <c r="MI99" s="4">
        <f>'98'!MI1</f>
        <v>1.0857556668548309</v>
      </c>
      <c r="MJ99" s="4">
        <f>'98'!MJ1</f>
        <v>0.93435454702032383</v>
      </c>
      <c r="MK99" s="4">
        <f>'98'!MK1</f>
        <v>1.7925058417714477</v>
      </c>
      <c r="ML99" s="4">
        <f>'98'!ML1</f>
        <v>2.7757528894676868</v>
      </c>
      <c r="MM99" s="4">
        <f>'98'!MM1</f>
        <v>1.493001009968892</v>
      </c>
      <c r="MN99" s="4">
        <f>'98'!MN1</f>
        <v>1.4296548446275192</v>
      </c>
      <c r="MO99" s="4">
        <f>'98'!MO1</f>
        <v>1.2415932849271332</v>
      </c>
      <c r="MP99" s="4">
        <f>'98'!MP1</f>
        <v>1.6710117992825344</v>
      </c>
      <c r="MQ99" s="4">
        <f>'98'!MQ1</f>
        <v>1.7833446634942216</v>
      </c>
      <c r="MR99" s="4">
        <f>'98'!MR1</f>
        <v>2.9651589405747032</v>
      </c>
      <c r="MS99" s="4">
        <f>'98'!MS1</f>
        <v>2.5277261470315664</v>
      </c>
      <c r="MT99" s="4">
        <f>'98'!MT1</f>
        <v>1.6668484627350066</v>
      </c>
      <c r="MU99" s="4">
        <f>'98'!MU1</f>
        <v>5.1500159846547318</v>
      </c>
      <c r="MV99" s="4">
        <f>'98'!MV1</f>
        <v>8.5155063923292058</v>
      </c>
      <c r="MW99" s="4">
        <f>'98'!MW1</f>
        <v>2.3567769409222361</v>
      </c>
      <c r="MX99" s="4">
        <f>'98'!MX1</f>
        <v>2.7844856730571017</v>
      </c>
      <c r="MY99" s="4">
        <f>'98'!MY1</f>
        <v>1.2355455011399585</v>
      </c>
      <c r="MZ99" s="4">
        <f>'98'!MZ1</f>
        <v>1.9386652142946919</v>
      </c>
      <c r="NA99" s="4">
        <f>'98'!NA1</f>
        <v>2.1550077475700804</v>
      </c>
      <c r="NB99" s="4">
        <f>'98'!NB1</f>
        <v>0.76366547731216183</v>
      </c>
      <c r="NC99" s="4">
        <f>'98'!NC1</f>
        <v>0.71971121057118503</v>
      </c>
      <c r="ND99" s="4">
        <f>'98'!ND1</f>
        <v>0.82308602511346984</v>
      </c>
      <c r="NE99" s="4">
        <f>'98'!NE1</f>
        <v>0.48265431712455931</v>
      </c>
      <c r="NF99" s="4">
        <f>'98'!NF1</f>
        <v>0.44638188608776846</v>
      </c>
      <c r="NG99" s="4">
        <f>'98'!NG1</f>
        <v>6.9904662026885305</v>
      </c>
      <c r="NH99" s="4">
        <f>'98'!NH1</f>
        <v>5.6516594516594516</v>
      </c>
      <c r="NI99" s="4">
        <f>'98'!NI1</f>
        <v>2.5658613315423904</v>
      </c>
      <c r="NJ99" s="4">
        <f>'98'!NJ1</f>
        <v>6.8904436717080735</v>
      </c>
      <c r="NK99" s="4">
        <f>'98'!NK1</f>
        <v>10.305958585716297</v>
      </c>
      <c r="NL99" s="4">
        <f>'98'!NL1</f>
        <v>1.7517510480952982</v>
      </c>
      <c r="NM99" s="4">
        <f>'98'!NM1</f>
        <v>1.5975612420642047</v>
      </c>
      <c r="NN99" s="4">
        <f>'98'!NN1</f>
        <v>0.72479183833103511</v>
      </c>
      <c r="NO99" s="4">
        <f>'98'!NO1</f>
        <v>1.7678677373598173</v>
      </c>
      <c r="NP99" s="4">
        <f>'98'!NP1</f>
        <v>2.6287859067578156</v>
      </c>
      <c r="NQ99" s="4">
        <f>'98'!NQ1</f>
        <v>1.9320049575746019</v>
      </c>
      <c r="NR99" s="4">
        <f>'98'!NR1</f>
        <v>1.902535559678417</v>
      </c>
      <c r="NS99" s="4">
        <f>'98'!NS1</f>
        <v>0.82926777540163654</v>
      </c>
      <c r="NT99" s="4">
        <f>'98'!NT1</f>
        <v>2.0700657756923206</v>
      </c>
      <c r="NU99" s="4">
        <f>'98'!NU1</f>
        <v>2.9254824623186364</v>
      </c>
      <c r="NV99" s="4">
        <f>'98'!NV1</f>
        <v>1.0823206091636137</v>
      </c>
      <c r="NW99" s="4">
        <f>'98'!NW1</f>
        <v>0.89845019892593325</v>
      </c>
      <c r="NX99" s="4">
        <f>'98'!NX1</f>
        <v>0.5784739172974922</v>
      </c>
      <c r="NY99" s="4">
        <f>'98'!NY1</f>
        <v>1.4343165060293037</v>
      </c>
      <c r="NZ99" s="4">
        <f>'98'!NZ1</f>
        <v>1.9512358155101188</v>
      </c>
      <c r="OA99" s="4">
        <f>'98'!OA1</f>
        <v>0.32005428751346737</v>
      </c>
      <c r="OB99" s="4">
        <f>'98'!OB1</f>
        <v>0.33415262882804714</v>
      </c>
      <c r="OC99" s="4">
        <f>'98'!OC1</f>
        <v>0.29701938536713757</v>
      </c>
      <c r="OD99" s="4">
        <f>'98'!OD1</f>
        <v>0.43222003716990104</v>
      </c>
      <c r="OE99" s="4">
        <f>'98'!OE1</f>
        <v>0.50913036657428223</v>
      </c>
      <c r="OF99" s="4">
        <f>'98'!OF1</f>
        <v>0.21436977294485288</v>
      </c>
      <c r="OG99" s="4">
        <f>'98'!OG1</f>
        <v>0.23372958171250555</v>
      </c>
      <c r="OH99" s="4">
        <f>'98'!OH1</f>
        <v>0.23922438126311957</v>
      </c>
      <c r="OI99" s="4">
        <f>'98'!OI1</f>
        <v>0.25865768114592547</v>
      </c>
      <c r="OJ99" s="4">
        <f>'98'!OJ1</f>
        <v>0.2854918496667439</v>
      </c>
      <c r="OK99" s="4">
        <f>'98'!OK1</f>
        <v>1.8494361809024056</v>
      </c>
      <c r="OL99" s="4">
        <f>'98'!OL1</f>
        <v>1.6716752555621037</v>
      </c>
      <c r="OM99" s="4">
        <f>'98'!OM1</f>
        <v>1.49829393449768</v>
      </c>
      <c r="ON99" s="4">
        <f>'98'!ON1</f>
        <v>1.3010642207339298</v>
      </c>
      <c r="OO99" s="4">
        <f>'98'!OO1</f>
        <v>1.4972833064574111</v>
      </c>
      <c r="OP99" s="4">
        <f>'98'!OP1</f>
        <v>3.2271762208067942</v>
      </c>
      <c r="OQ99" s="4">
        <f>'98'!OQ1</f>
        <v>2.5864783625172958</v>
      </c>
      <c r="OR99" s="4">
        <f>'98'!OR1</f>
        <v>3.0449875927330701</v>
      </c>
      <c r="OS99" s="4">
        <f>'98'!OS1</f>
        <v>3.5041887633540849</v>
      </c>
      <c r="OT99" s="4">
        <f>'98'!OT1</f>
        <v>3.4034861466486483</v>
      </c>
      <c r="OU99" s="4">
        <f>'98'!OU1</f>
        <v>3.1717057134083562</v>
      </c>
      <c r="OV99" s="4">
        <f>'98'!OV1</f>
        <v>3.1257596659334106</v>
      </c>
      <c r="OW99" s="4">
        <f>'98'!OW1</f>
        <v>2.8674275154439397</v>
      </c>
      <c r="OX99" s="4">
        <f>'98'!OX1</f>
        <v>2.6922420348557505</v>
      </c>
      <c r="OY99" s="4">
        <f>'98'!OY1</f>
        <v>3.4196974450853155</v>
      </c>
      <c r="OZ99" s="4">
        <f>'98'!OZ1</f>
        <v>1.9102300814312703</v>
      </c>
      <c r="PA99" s="4">
        <f>'98'!PA1</f>
        <v>1.4447930563226168</v>
      </c>
      <c r="PB99" s="4">
        <f>'98'!PB1</f>
        <v>1.3550875145189991</v>
      </c>
      <c r="PC99" s="4">
        <f>'98'!PC1</f>
        <v>1.9705666248865454</v>
      </c>
      <c r="PD99" s="4">
        <f>'98'!PD1</f>
        <v>2.5945196883334205</v>
      </c>
      <c r="PE99" s="4">
        <f>'98'!PE1</f>
        <v>5.9386574049814396</v>
      </c>
      <c r="PF99" s="4">
        <f>'98'!PF1</f>
        <v>4.3401949969754119</v>
      </c>
      <c r="PG99" s="4">
        <f>'98'!PG1</f>
        <v>4.5474925234138359</v>
      </c>
      <c r="PH99" s="4">
        <f>'98'!PH1</f>
        <v>4.6725389822344523</v>
      </c>
      <c r="PI99" s="4">
        <f>'98'!PI1</f>
        <v>5.100448981375111</v>
      </c>
      <c r="PJ99" s="4">
        <f>'98'!PJ1</f>
        <v>1.285296598881094</v>
      </c>
      <c r="PK99" s="4">
        <f>'98'!PK1</f>
        <v>1.4674524088923659</v>
      </c>
      <c r="PL99" s="4">
        <f>'98'!PL1</f>
        <v>1.0028560470467911</v>
      </c>
      <c r="PM99" s="4">
        <f>'98'!PM1</f>
        <v>1.310326140873016</v>
      </c>
      <c r="PN99" s="4">
        <f>'98'!PN1</f>
        <v>1.400494929867246</v>
      </c>
      <c r="PO99" s="12">
        <f>'98'!PO1</f>
        <v>1.5531822470531265</v>
      </c>
      <c r="PP99" s="4">
        <f>'98'!PP1</f>
        <v>1.4789714885097456</v>
      </c>
      <c r="PQ99" s="4">
        <f>'98'!PQ1</f>
        <v>1.0941240561528123</v>
      </c>
      <c r="PR99" s="4">
        <f>'98'!PR1</f>
        <v>1.9014304737177106</v>
      </c>
      <c r="PS99" s="4">
        <f>'98'!PS1</f>
        <v>2.6997326220720601</v>
      </c>
      <c r="PT99" s="4">
        <f>'98'!PT1</f>
        <v>3.3695418701573661</v>
      </c>
      <c r="PU99" s="4">
        <f>'98'!PU1</f>
        <v>2.8588942820683538</v>
      </c>
      <c r="PV99" s="4">
        <f>'98'!PV1</f>
        <v>1.3040406770288124</v>
      </c>
      <c r="PW99" s="4">
        <f>'98'!PW1</f>
        <v>3.3856005196770531</v>
      </c>
      <c r="PX99" s="4">
        <f>'98'!PX1</f>
        <v>5.0226425576744624</v>
      </c>
      <c r="PY99" s="4">
        <f>'98'!PY1</f>
        <v>0.79462008045357535</v>
      </c>
      <c r="PZ99" s="4">
        <f>'98'!PZ1</f>
        <v>0.7465191553675522</v>
      </c>
      <c r="QA99" s="4">
        <f>'98'!QA1</f>
        <v>0.67817923370931243</v>
      </c>
      <c r="QB99" s="4">
        <f>'98'!QB1</f>
        <v>0.66398064634991882</v>
      </c>
      <c r="QC99" s="4">
        <f>'98'!QC1</f>
        <v>0.76396850756614576</v>
      </c>
      <c r="QD99" s="4">
        <f>'98'!QD1</f>
        <v>3.0992353171087021</v>
      </c>
      <c r="QE99" s="4">
        <f>'98'!QE1</f>
        <v>2.6803980810129069</v>
      </c>
      <c r="QF99" s="4">
        <f>'98'!QF1</f>
        <v>2.6308909728386616</v>
      </c>
      <c r="QG99" s="4">
        <f>'98'!QG1</f>
        <v>2.8174077140553302</v>
      </c>
      <c r="QH99" s="4">
        <f>'98'!QH1</f>
        <v>3.3016360118526058</v>
      </c>
      <c r="QI99" s="4">
        <f>'98'!QI1</f>
        <v>2.7396107200610671</v>
      </c>
      <c r="QJ99" s="4">
        <f>'98'!QJ1</f>
        <v>2.3785024721437495</v>
      </c>
      <c r="QK99" s="4">
        <f>'98'!QK1</f>
        <v>1.7697537431936246</v>
      </c>
      <c r="QL99" s="4">
        <f>'98'!QL1</f>
        <v>2.6746901868975166</v>
      </c>
      <c r="QM99" s="4">
        <f>'98'!QM1</f>
        <v>3.5635153368059291</v>
      </c>
    </row>
    <row r="100" spans="1:455" x14ac:dyDescent="0.25">
      <c r="A100" s="9" t="s">
        <v>574</v>
      </c>
      <c r="B100" s="4">
        <f>MEDIAN(OK2:OK101)</f>
        <v>0.99158461194636693</v>
      </c>
      <c r="C100" s="4">
        <f t="shared" ref="C100:F100" si="76">MEDIAN(OL2:OL101)</f>
        <v>1.0060700615529501</v>
      </c>
      <c r="D100" s="4">
        <f t="shared" si="76"/>
        <v>0.79642975400801375</v>
      </c>
      <c r="E100" s="4">
        <f t="shared" si="76"/>
        <v>0.86774904406173459</v>
      </c>
      <c r="F100" s="4">
        <f t="shared" si="76"/>
        <v>1.0483593350644034</v>
      </c>
      <c r="N100">
        <f>IFERROR('99'!N1,0)</f>
        <v>20292</v>
      </c>
      <c r="O100" s="4">
        <f>'99'!O1</f>
        <v>46171</v>
      </c>
      <c r="P100" s="4">
        <f>'99'!P1</f>
        <v>40371</v>
      </c>
      <c r="Q100" s="4">
        <f>'99'!Q1</f>
        <v>27146</v>
      </c>
      <c r="R100" s="4">
        <f>'99'!R1</f>
        <v>31527</v>
      </c>
      <c r="S100" s="4">
        <f>'99'!S1</f>
        <v>23878</v>
      </c>
      <c r="T100" s="4">
        <f>'99'!T1</f>
        <v>58537</v>
      </c>
      <c r="U100" s="4">
        <f>'99'!U1</f>
        <v>49250</v>
      </c>
      <c r="V100" s="4">
        <f>'99'!V1</f>
        <v>34137</v>
      </c>
      <c r="W100" s="4">
        <f>'99'!W1</f>
        <v>39591</v>
      </c>
      <c r="X100" s="7">
        <f>'99'!X1</f>
        <v>6.5132037929815451E-2</v>
      </c>
      <c r="Y100" s="7">
        <f>'99'!Y1</f>
        <v>-0.56100411606280809</v>
      </c>
      <c r="Z100" s="7">
        <f>'99'!Z1</f>
        <v>2.9016762508285155E-2</v>
      </c>
      <c r="AA100" s="7">
        <f>'99'!AA1</f>
        <v>0.12415957041179461</v>
      </c>
      <c r="AB100" s="7">
        <f>'99'!AB1</f>
        <v>-4.7232075857834774E-2</v>
      </c>
      <c r="AC100" s="7">
        <f>'99'!AC1</f>
        <v>8.6747412219328898E-2</v>
      </c>
      <c r="AD100" s="7">
        <f>'99'!AD1</f>
        <v>-0.15529549902152642</v>
      </c>
      <c r="AE100" s="7">
        <f>'99'!AE1</f>
        <v>0.66460355723499898</v>
      </c>
      <c r="AF100" s="7">
        <f>'99'!AF1</f>
        <v>0.10027128392902145</v>
      </c>
      <c r="AG100" s="7">
        <f>'99'!AG1</f>
        <v>-0.6737067325366165</v>
      </c>
      <c r="AH100" s="7">
        <f>'99'!AH1</f>
        <v>6.9624259064122757E-2</v>
      </c>
      <c r="AI100" s="7">
        <f>'99'!AI1</f>
        <v>4.911569672242376E-2</v>
      </c>
      <c r="AJ100" s="4">
        <f>'99'!AJ1</f>
        <v>200504</v>
      </c>
      <c r="AK100" s="4">
        <f>'99'!AK1</f>
        <v>191966</v>
      </c>
      <c r="AL100" s="4">
        <f>'99'!AL1</f>
        <v>205073</v>
      </c>
      <c r="AM100" s="4">
        <f>'99'!AM1</f>
        <v>170806</v>
      </c>
      <c r="AN100" s="4">
        <f>'99'!AN1</f>
        <v>115413</v>
      </c>
      <c r="AO100" s="4">
        <f>'99'!AO1</f>
        <v>0.56340217422210426</v>
      </c>
      <c r="AP100" s="4">
        <f>'99'!AP1</f>
        <v>6.7306780014801046E-2</v>
      </c>
      <c r="AQ100" s="4">
        <f>'99'!AQ1</f>
        <v>1.4814516616010145E-2</v>
      </c>
      <c r="AR100" s="4">
        <f>'99'!AR1</f>
        <v>1.2736149437486733E-3</v>
      </c>
      <c r="AS100" s="4">
        <f>'99'!AS1</f>
        <v>0.10588740035429584</v>
      </c>
      <c r="AT100" s="4">
        <f>'99'!AT1</f>
        <v>1.7303358007373779</v>
      </c>
      <c r="AU100" s="4">
        <f>'99'!AU1</f>
        <v>1.6753828345888917</v>
      </c>
      <c r="AV100" s="4">
        <f>'99'!AV1</f>
        <v>2.2933817757291521</v>
      </c>
      <c r="AW100" s="4">
        <f>'99'!AW1</f>
        <v>1.9040543409042665</v>
      </c>
      <c r="AX100" s="4">
        <f>'99'!AX1</f>
        <v>2.3490090788308238</v>
      </c>
      <c r="AY100" s="4">
        <f>'99'!AY1</f>
        <v>2.315811921257902</v>
      </c>
      <c r="AZ100" s="4">
        <f>'99'!AZ1</f>
        <v>2.2394922104783772</v>
      </c>
      <c r="BA100" s="4">
        <f>'99'!BA1</f>
        <v>2.9604476560455706</v>
      </c>
      <c r="BB100" s="4">
        <f>'99'!BB1</f>
        <v>2.5153568571102003</v>
      </c>
      <c r="BC100" s="4">
        <f>'99'!BC1</f>
        <v>3.2538612710363153</v>
      </c>
      <c r="BD100" s="4">
        <f>'99'!BD1</f>
        <v>138830</v>
      </c>
      <c r="BE100" s="4">
        <f>'99'!BE1</f>
        <v>130640</v>
      </c>
      <c r="BF100" s="4">
        <f>'99'!BF1</f>
        <v>194794</v>
      </c>
      <c r="BG100" s="4">
        <f>'99'!BG1</f>
        <v>185610</v>
      </c>
      <c r="BH100" s="4">
        <f>'99'!BH1</f>
        <v>162855</v>
      </c>
      <c r="BI100" s="4">
        <f>'99'!BI1</f>
        <v>5.4130087156954545</v>
      </c>
      <c r="BJ100" s="4">
        <f>'99'!BJ1</f>
        <v>6.2926056338028173</v>
      </c>
      <c r="BK100" s="4">
        <f>'99'!BK1</f>
        <v>4.3188804583303391</v>
      </c>
      <c r="BL100" s="4">
        <f>'99'!BL1</f>
        <v>4.1254242767092286</v>
      </c>
      <c r="BM100" s="4">
        <f>'99'!BM1</f>
        <v>3.9415983543643116</v>
      </c>
      <c r="BN100" s="4">
        <f>'99'!BN1</f>
        <v>67.430151911940044</v>
      </c>
      <c r="BO100" s="4">
        <f>'99'!BO1</f>
        <v>58.004588439371041</v>
      </c>
      <c r="BP100" s="4">
        <f>'99'!BP1</f>
        <v>84.512642459455208</v>
      </c>
      <c r="BQ100" s="4">
        <f>'99'!BQ1</f>
        <v>88.475748315311094</v>
      </c>
      <c r="BR100" s="4">
        <f>'99'!BR1</f>
        <v>92.602027701745897</v>
      </c>
      <c r="BS100" s="4">
        <f>'99'!BS1</f>
        <v>5.9601365203752546E-2</v>
      </c>
      <c r="BT100" s="4">
        <f>'99'!BT1</f>
        <v>0.14444552203552088</v>
      </c>
      <c r="BU100" s="4">
        <f>'99'!BU1</f>
        <v>5.5445302510702177E-2</v>
      </c>
      <c r="BV100" s="4">
        <f>'99'!BV1</f>
        <v>3.8363970146595983E-2</v>
      </c>
      <c r="BW100" s="4">
        <f>'99'!BW1</f>
        <v>5.0087379257752924E-2</v>
      </c>
      <c r="BX100" s="4">
        <f>'99'!BX1</f>
        <v>7.0134111883264502E-2</v>
      </c>
      <c r="BY100" s="4">
        <f>'99'!BY1</f>
        <v>0.18313243211958341</v>
      </c>
      <c r="BZ100" s="4">
        <f>'99'!BZ1</f>
        <v>6.7639670769911134E-2</v>
      </c>
      <c r="CA100" s="4">
        <f>'99'!CA1</f>
        <v>4.8243971446782108E-2</v>
      </c>
      <c r="CB100" s="4">
        <f>'99'!CB1</f>
        <v>6.2898767158108798E-2</v>
      </c>
      <c r="CC100" s="4">
        <f>'99'!CC1</f>
        <v>9.1133237223966268E-2</v>
      </c>
      <c r="CD100" s="4">
        <f>'99'!CD1</f>
        <v>0.22815027844898725</v>
      </c>
      <c r="CE100" s="4">
        <f>'99'!CE1</f>
        <v>6.509225877603142E-2</v>
      </c>
      <c r="CF100" s="4">
        <f>'99'!CF1</f>
        <v>4.6816282394656468E-2</v>
      </c>
      <c r="CG100" s="4">
        <f>'99'!CG1</f>
        <v>5.7042310858610987E-2</v>
      </c>
      <c r="CH100" s="4">
        <f>'99'!CH1</f>
        <v>2.7002427184466018E-2</v>
      </c>
      <c r="CI100" s="4">
        <f>'99'!CI1</f>
        <v>5.6164590191055221E-2</v>
      </c>
      <c r="CJ100" s="4">
        <f>'99'!CJ1</f>
        <v>4.7986905854328819E-2</v>
      </c>
      <c r="CK100" s="4">
        <f>'99'!CK1</f>
        <v>3.545160110745442E-2</v>
      </c>
      <c r="CL100" s="4">
        <f>'99'!CL1</f>
        <v>4.9114438339390783E-2</v>
      </c>
      <c r="CM100" s="4">
        <f>'99'!CM1</f>
        <v>0.97299757281553401</v>
      </c>
      <c r="CN100" s="4">
        <f>'99'!CN1</f>
        <v>0.94383540980894476</v>
      </c>
      <c r="CO100" s="4">
        <f>'99'!CO1</f>
        <v>0.95201309414567115</v>
      </c>
      <c r="CP100" s="4">
        <f>'99'!CP1</f>
        <v>0.96454839889254562</v>
      </c>
      <c r="CQ100" s="4">
        <f>'99'!CQ1</f>
        <v>0.95088556166060922</v>
      </c>
      <c r="CR100" s="4">
        <f>'99'!CR1</f>
        <v>2.7913694795413748E-2</v>
      </c>
      <c r="CS100" s="4">
        <f>'99'!CS1</f>
        <v>5.849243048077532E-2</v>
      </c>
      <c r="CT100" s="4">
        <f>'99'!CT1</f>
        <v>5.061978548876913E-2</v>
      </c>
      <c r="CU100" s="4">
        <f>'99'!CU1</f>
        <v>3.6882149941577673E-2</v>
      </c>
      <c r="CV100" s="4">
        <f>'99'!CV1</f>
        <v>4.9678547792379693E-2</v>
      </c>
      <c r="CW100" s="4">
        <f>'99'!CW1</f>
        <v>2.2072595473209931</v>
      </c>
      <c r="CX100" s="4">
        <f>'99'!CX1</f>
        <v>2.5718254427595788</v>
      </c>
      <c r="CY100" s="4">
        <f>'99'!CY1</f>
        <v>1.1554256629717781</v>
      </c>
      <c r="CZ100" s="4">
        <f>'99'!CZ1</f>
        <v>1.0821505643797051</v>
      </c>
      <c r="DA100" s="4">
        <f>'99'!DA1</f>
        <v>1.0198096720894763</v>
      </c>
      <c r="DB100" s="4">
        <f>'99'!DB1</f>
        <v>165.36342563021634</v>
      </c>
      <c r="DC100" s="4">
        <f>'99'!DC1</f>
        <v>141.9225402826537</v>
      </c>
      <c r="DD100" s="4">
        <f>'99'!DD1</f>
        <v>315.90089410097801</v>
      </c>
      <c r="DE100" s="4">
        <f>'99'!DE1</f>
        <v>337.29132711696184</v>
      </c>
      <c r="DF100" s="4">
        <f>'99'!DF1</f>
        <v>357.90992181134715</v>
      </c>
      <c r="DG100" s="4">
        <f>'99'!DG1</f>
        <v>12.165314943421883</v>
      </c>
      <c r="DH100" s="4">
        <f>'99'!DH1</f>
        <v>13.826459903121636</v>
      </c>
      <c r="DI100" s="4">
        <f>'99'!DI1</f>
        <v>12.692807893664851</v>
      </c>
      <c r="DJ100" s="4">
        <f>'99'!DJ1</f>
        <v>10.226507826272771</v>
      </c>
      <c r="DK100" s="4">
        <f>'99'!DK1</f>
        <v>9.8179746409507356</v>
      </c>
      <c r="DL100" s="4">
        <f>'99'!DL1</f>
        <v>30.003333386561064</v>
      </c>
      <c r="DM100" s="4">
        <f>'99'!DM1</f>
        <v>26.39865898845105</v>
      </c>
      <c r="DN100" s="4">
        <f>'99'!DN1</f>
        <v>28.756442471817159</v>
      </c>
      <c r="DO100" s="4">
        <f>'99'!DO1</f>
        <v>35.691558271953191</v>
      </c>
      <c r="DP100" s="4">
        <f>'99'!DP1</f>
        <v>37.176710405992125</v>
      </c>
      <c r="DQ100" s="4">
        <f>'99'!DQ1</f>
        <v>6.1036045548317928</v>
      </c>
      <c r="DR100" s="4">
        <f>'99'!DR1</f>
        <v>4.85029028603795</v>
      </c>
      <c r="DS100" s="4">
        <f>'99'!DS1</f>
        <v>3.7159048245827133</v>
      </c>
      <c r="DT100" s="4">
        <f>'99'!DT1</f>
        <v>3.2854494902687672</v>
      </c>
      <c r="DU100" s="4">
        <f>'99'!DU1</f>
        <v>3.960469894310799</v>
      </c>
      <c r="DV100" s="4">
        <f>'99'!DV1</f>
        <v>59.800728687617102</v>
      </c>
      <c r="DW100" s="4">
        <f>'99'!DW1</f>
        <v>75.2532278430199</v>
      </c>
      <c r="DX100" s="4">
        <f>'99'!DX1</f>
        <v>98.226412470343234</v>
      </c>
      <c r="DY100" s="4">
        <f>'99'!DY1</f>
        <v>111.09590973201693</v>
      </c>
      <c r="DZ100" s="4">
        <f>'99'!DZ1</f>
        <v>92.16078135685899</v>
      </c>
      <c r="EA100" s="4">
        <f>'99'!EA1</f>
        <v>6.8671686526792897</v>
      </c>
      <c r="EB100" s="4">
        <f>'99'!EB1</f>
        <v>7.4075348946178039</v>
      </c>
      <c r="EC100" s="4">
        <f>'99'!EC1</f>
        <v>8.1061039649274935</v>
      </c>
      <c r="ED100" s="4">
        <f>'99'!ED1</f>
        <v>6.1001394144592709</v>
      </c>
      <c r="EE100" s="4">
        <f>'99'!EE1</f>
        <v>8.5163186244593625</v>
      </c>
      <c r="EF100" s="4">
        <f>'99'!EF1</f>
        <v>53.151454181570429</v>
      </c>
      <c r="EG100" s="4">
        <f>'99'!EG1</f>
        <v>49.274151953736073</v>
      </c>
      <c r="EH100" s="4">
        <f>'99'!EH1</f>
        <v>45.027796532000785</v>
      </c>
      <c r="EI100" s="4">
        <f>'99'!EI1</f>
        <v>59.834698061954761</v>
      </c>
      <c r="EJ100" s="4">
        <f>'99'!EJ1</f>
        <v>42.858894329258511</v>
      </c>
      <c r="EK100" s="4">
        <f>'99'!EK1</f>
        <v>0.32818053116059942</v>
      </c>
      <c r="EL100" s="4">
        <f>'99'!EL1</f>
        <v>0.36688430530310379</v>
      </c>
      <c r="EM100" s="4">
        <f>'99'!EM1</f>
        <v>0.14820435558277928</v>
      </c>
      <c r="EN100" s="4">
        <f>'99'!EN1</f>
        <v>0.18054214934898832</v>
      </c>
      <c r="EO100" s="4">
        <f>'99'!EO1</f>
        <v>0.12192583884087443</v>
      </c>
      <c r="EP100" s="4">
        <f>'99'!EP1</f>
        <v>0.6540025024819216</v>
      </c>
      <c r="EQ100" s="4">
        <f>'99'!EQ1</f>
        <v>0.63311569469689621</v>
      </c>
      <c r="ER100" s="4">
        <f>'99'!ER1</f>
        <v>0.85179564441722067</v>
      </c>
      <c r="ES100" s="4">
        <f>'99'!ES1</f>
        <v>0.81945785065101162</v>
      </c>
      <c r="ET100" s="4">
        <f>'99'!ET1</f>
        <v>0.87807416115912562</v>
      </c>
      <c r="EU100" s="4">
        <f>'99'!EU1</f>
        <v>1.5290461369872856</v>
      </c>
      <c r="EV100" s="4">
        <f>'99'!EV1</f>
        <v>1.5794901443388627</v>
      </c>
      <c r="EW100" s="4">
        <f>'99'!EW1</f>
        <v>1.1739905064719804</v>
      </c>
      <c r="EX100" s="4">
        <f>'99'!EX1</f>
        <v>1.2203190184895514</v>
      </c>
      <c r="EY100" s="4">
        <f>'99'!EY1</f>
        <v>1.1388559693863705</v>
      </c>
      <c r="EZ100" s="4">
        <f>'99'!EZ1</f>
        <v>0.50180317340555014</v>
      </c>
      <c r="FA100" s="4">
        <f>'99'!FA1</f>
        <v>0.57949014433886281</v>
      </c>
      <c r="FB100" s="4">
        <f>'99'!FB1</f>
        <v>0.17399050647198055</v>
      </c>
      <c r="FC100" s="4">
        <f>'99'!FC1</f>
        <v>0.22031901848955143</v>
      </c>
      <c r="FD100" s="4">
        <f>'99'!FD1</f>
        <v>0.13885596938637043</v>
      </c>
      <c r="FE100" s="4">
        <f>'99'!FE1</f>
        <v>0.11293927357765197</v>
      </c>
      <c r="FF100" s="4">
        <f>'99'!FF1</f>
        <v>6.8513441837818378E-2</v>
      </c>
      <c r="FG100" s="4">
        <f>'99'!FG1</f>
        <v>6.3099195409948614E-2</v>
      </c>
      <c r="FH100" s="4">
        <f>'99'!FH1</f>
        <v>2.0266074065622613E-2</v>
      </c>
      <c r="FI100" s="4">
        <f>'99'!FI1</f>
        <v>5.0956754688097974E-2</v>
      </c>
      <c r="FJ100" s="4">
        <f>'99'!FJ1</f>
        <v>0.76116277196531013</v>
      </c>
      <c r="FK100" s="4">
        <f>'99'!FK1</f>
        <v>0.48355106078177229</v>
      </c>
      <c r="FL100" s="4">
        <f>'99'!FL1</f>
        <v>0.50080158649257256</v>
      </c>
      <c r="FM100" s="4">
        <f>'99'!FM1</f>
        <v>0.12235616438356164</v>
      </c>
      <c r="FN100" s="4">
        <f>'99'!FN1</f>
        <v>0.41639194735813406</v>
      </c>
      <c r="FO100" s="4">
        <f>'99'!FO1</f>
        <v>0.38195389445035771</v>
      </c>
      <c r="FP100" s="4">
        <f>'99'!FP1</f>
        <v>0.28021307400763945</v>
      </c>
      <c r="FQ100" s="4">
        <f>'99'!FQ1</f>
        <v>8.713472167581407E-2</v>
      </c>
      <c r="FR100" s="4">
        <f>'99'!FR1</f>
        <v>2.6957390043132513E-2</v>
      </c>
      <c r="FS100" s="4">
        <f>'99'!FS1</f>
        <v>5.7818507495092229E-2</v>
      </c>
      <c r="FT100">
        <f>IFERROR('99'!FT1,0)</f>
        <v>0</v>
      </c>
      <c r="FU100">
        <f>IFERROR('99'!FU1,0)</f>
        <v>0</v>
      </c>
      <c r="FV100">
        <f>IFERROR('99'!FV1,0)</f>
        <v>0</v>
      </c>
      <c r="FW100">
        <f>IFERROR('99'!FW1,0)</f>
        <v>0</v>
      </c>
      <c r="FX100">
        <f>IFERROR('99'!FX1,0)</f>
        <v>0</v>
      </c>
      <c r="FY100" s="4">
        <f>'99'!FY1</f>
        <v>0.40776944269845095</v>
      </c>
      <c r="FZ100" s="4">
        <f>'99'!FZ1</f>
        <v>0.40870596258951392</v>
      </c>
      <c r="GA100" s="4">
        <f>'99'!GA1</f>
        <v>0.26752897518688462</v>
      </c>
      <c r="GB100" s="4">
        <f>'99'!GB1</f>
        <v>0.26231255061186476</v>
      </c>
      <c r="GC100" s="4">
        <f>'99'!GC1</f>
        <v>0.2587299822064057</v>
      </c>
      <c r="GD100" s="4">
        <f>'99'!GD1</f>
        <v>5.9601365203752546E-2</v>
      </c>
      <c r="GE100" s="4">
        <f>'99'!GE1</f>
        <v>0.14444552203552088</v>
      </c>
      <c r="GF100" s="4">
        <f>'99'!GF1</f>
        <v>5.5445302510702177E-2</v>
      </c>
      <c r="GG100" s="4">
        <f>'99'!GG1</f>
        <v>3.8363970146595983E-2</v>
      </c>
      <c r="GH100" s="4">
        <f>'99'!GH1</f>
        <v>5.0087379257752924E-2</v>
      </c>
      <c r="GI100" s="4">
        <f>'99'!GI1</f>
        <v>7.0134111883264502E-2</v>
      </c>
      <c r="GJ100" s="4">
        <f>'99'!GJ1</f>
        <v>0.18313243211958341</v>
      </c>
      <c r="GK100" s="4">
        <f>'99'!GK1</f>
        <v>6.7639670769911134E-2</v>
      </c>
      <c r="GL100" s="4">
        <f>'99'!GL1</f>
        <v>4.8243971446782108E-2</v>
      </c>
      <c r="GM100" s="4">
        <f>'99'!GM1</f>
        <v>6.2898767158108798E-2</v>
      </c>
      <c r="GN100" s="4">
        <f>'99'!GN1</f>
        <v>0.29430597247269885</v>
      </c>
      <c r="GO100" s="4">
        <f>'99'!GO1</f>
        <v>0.31347472023476192</v>
      </c>
      <c r="GP100" s="4">
        <f>'99'!GP1</f>
        <v>0.13761411190142325</v>
      </c>
      <c r="GQ100" s="4">
        <f>'99'!GQ1</f>
        <v>0.14160722790425542</v>
      </c>
      <c r="GR100" s="4">
        <f>'99'!GR1</f>
        <v>0.15918912048805287</v>
      </c>
      <c r="GS100" s="4">
        <f>'99'!GS1</f>
        <v>2.2072595473209931</v>
      </c>
      <c r="GT100" s="4">
        <f>'99'!GT1</f>
        <v>2.5718254427595788</v>
      </c>
      <c r="GU100" s="4">
        <f>'99'!GU1</f>
        <v>1.1554256629717781</v>
      </c>
      <c r="GV100" s="4">
        <f>'99'!GV1</f>
        <v>1.0821505643797051</v>
      </c>
      <c r="GW100" s="4">
        <f>'99'!GW1</f>
        <v>1.0198096720894763</v>
      </c>
      <c r="GX100" s="4">
        <f>'99'!GX1</f>
        <v>2.887213269028555</v>
      </c>
      <c r="GY100" s="4">
        <f>'99'!GY1</f>
        <v>3.6827211733089733</v>
      </c>
      <c r="GZ100" s="4">
        <f>'99'!GZ1</f>
        <v>1.6598496421621072</v>
      </c>
      <c r="HA100" s="4">
        <f>'99'!HA1</f>
        <v>1.509927699758759</v>
      </c>
      <c r="HB100" s="4">
        <f>'99'!HB1</f>
        <v>1.5079893603838332</v>
      </c>
      <c r="HC100" s="4">
        <f>'99'!HC1</f>
        <v>0.32818053116059942</v>
      </c>
      <c r="HD100" s="4">
        <f>'99'!HD1</f>
        <v>0.36688430530310379</v>
      </c>
      <c r="HE100" s="4">
        <f>'99'!HE1</f>
        <v>0.14820435558277928</v>
      </c>
      <c r="HF100" s="4">
        <f>'99'!HF1</f>
        <v>0.18054214934898832</v>
      </c>
      <c r="HG100" s="4">
        <f>'99'!HG1</f>
        <v>0.12192583884087443</v>
      </c>
      <c r="HH100" s="4">
        <f>'99'!HH1</f>
        <v>7.0134111883264502E-2</v>
      </c>
      <c r="HI100" s="4">
        <f>'99'!HI1</f>
        <v>0.18313243211958341</v>
      </c>
      <c r="HJ100" s="4">
        <f>'99'!HJ1</f>
        <v>6.7639670769911134E-2</v>
      </c>
      <c r="HK100" s="4">
        <f>'99'!HK1</f>
        <v>4.8243971446782108E-2</v>
      </c>
      <c r="HL100" s="4">
        <f>'99'!HL1</f>
        <v>6.2898767158108798E-2</v>
      </c>
      <c r="HM100" s="4">
        <f>'99'!HM1</f>
        <v>2.2144115936580295</v>
      </c>
      <c r="HN100" s="4">
        <f>'99'!HN1</f>
        <v>2.6877141060495617</v>
      </c>
      <c r="HO100" s="4">
        <f>'99'!HO1</f>
        <v>1.2046343818283449</v>
      </c>
      <c r="HP100" s="4">
        <f>'99'!HP1</f>
        <v>1.104160454273726</v>
      </c>
      <c r="HQ100" s="4">
        <f>'99'!HQ1</f>
        <v>1.0241373284189121</v>
      </c>
      <c r="HR100" s="4">
        <f>'99'!HR1</f>
        <v>2.315811921257902</v>
      </c>
      <c r="HS100" s="4">
        <f>'99'!HS1</f>
        <v>2.2394922104783772</v>
      </c>
      <c r="HT100" s="4">
        <f>'99'!HT1</f>
        <v>2.9604476560455706</v>
      </c>
      <c r="HU100" s="4">
        <f>'99'!HU1</f>
        <v>2.5153568571102003</v>
      </c>
      <c r="HV100" s="4">
        <f>'99'!HV1</f>
        <v>3.2538612710363153</v>
      </c>
      <c r="HW100" s="4">
        <f>'99'!HW1</f>
        <v>1.4150133799808191</v>
      </c>
      <c r="HX100" s="4">
        <f>'99'!HX1</f>
        <v>2.1576104470597173</v>
      </c>
      <c r="HY100" s="4">
        <f>'99'!HY1</f>
        <v>0.93063259288601385</v>
      </c>
      <c r="HZ100" s="4">
        <f>'99'!HZ1</f>
        <v>0.7863819962495171</v>
      </c>
      <c r="IA100" s="4">
        <f>'99'!IA1</f>
        <v>0.82698129698877809</v>
      </c>
      <c r="IB100" s="4">
        <f>'99'!IB1</f>
        <v>3.0471033624801982</v>
      </c>
      <c r="IC100" s="4">
        <f>'99'!IC1</f>
        <v>2.72565488778225</v>
      </c>
      <c r="ID100" s="4">
        <f>'99'!ID1</f>
        <v>6.7474400200164952</v>
      </c>
      <c r="IE100" s="4">
        <f>'99'!IE1</f>
        <v>5.5388727984344426</v>
      </c>
      <c r="IF100" s="4">
        <f>'99'!IF1</f>
        <v>8.2017069515929375</v>
      </c>
      <c r="IG100" s="4">
        <f>'99'!IG1</f>
        <v>0</v>
      </c>
      <c r="IH100" s="4">
        <f>'99'!IH1</f>
        <v>0</v>
      </c>
      <c r="II100" s="4">
        <f>'99'!II1</f>
        <v>0</v>
      </c>
      <c r="IJ100" s="4">
        <f>'99'!IJ1</f>
        <v>34137</v>
      </c>
      <c r="IK100" s="4">
        <f>'99'!IK1</f>
        <v>0</v>
      </c>
      <c r="IL100" s="4">
        <f>'99'!IL1</f>
        <v>7.0134111883264502E-2</v>
      </c>
      <c r="IM100" s="4">
        <f>'99'!IM1</f>
        <v>0.18313243211958341</v>
      </c>
      <c r="IN100" s="4">
        <f>'99'!IN1</f>
        <v>6.7639670769911134E-2</v>
      </c>
      <c r="IO100" s="4">
        <f>'99'!IO1</f>
        <v>4.8243971446782108E-2</v>
      </c>
      <c r="IP100" s="4">
        <f>'99'!IP1</f>
        <v>6.2898767158108798E-2</v>
      </c>
      <c r="IQ100" s="4">
        <f>'99'!IQ1</f>
        <v>2.2144115936580295</v>
      </c>
      <c r="IR100" s="4">
        <f>'99'!IR1</f>
        <v>2.6877141060495617</v>
      </c>
      <c r="IS100" s="4">
        <f>'99'!IS1</f>
        <v>1.2046343818283449</v>
      </c>
      <c r="IT100" s="4">
        <f>'99'!IT1</f>
        <v>1.104160454273726</v>
      </c>
      <c r="IU100" s="4">
        <f>'99'!IU1</f>
        <v>1.0241373284189121</v>
      </c>
      <c r="IV100" s="4">
        <f>'99'!IV1</f>
        <v>2.315811921257902</v>
      </c>
      <c r="IW100" s="4">
        <f>'99'!IW1</f>
        <v>2.2394922104783772</v>
      </c>
      <c r="IX100" s="4">
        <f>'99'!IX1</f>
        <v>2.9604476560455706</v>
      </c>
      <c r="IY100" s="4">
        <f>'99'!IY1</f>
        <v>2.5153568571102003</v>
      </c>
      <c r="IZ100" s="4">
        <f>'99'!IZ1</f>
        <v>3.2538612710363153</v>
      </c>
      <c r="JA100" s="4">
        <f>'99'!JA1</f>
        <v>1.3444986632862199</v>
      </c>
      <c r="JB100" s="4">
        <f>'99'!JB1</f>
        <v>1.8381885305339212</v>
      </c>
      <c r="JC100" s="4">
        <f>'99'!JC1</f>
        <v>1.6617282212482496</v>
      </c>
      <c r="JD100" s="4">
        <f>'99'!JD1</f>
        <v>1366.8474256444053</v>
      </c>
      <c r="JE100" s="4">
        <f>'99'!JE1</f>
        <v>1.8207014243281083</v>
      </c>
      <c r="JF100" s="4">
        <f>'99'!JF1</f>
        <v>0.6540025024819216</v>
      </c>
      <c r="JG100" s="4">
        <f>'99'!JG1</f>
        <v>0.63311569469689621</v>
      </c>
      <c r="JH100" s="4">
        <f>'99'!JH1</f>
        <v>0.85179564441722067</v>
      </c>
      <c r="JI100" s="4">
        <f>'99'!JI1</f>
        <v>0.81945785065101162</v>
      </c>
      <c r="JJ100" s="4">
        <f>'99'!JJ1</f>
        <v>0.87807416115912562</v>
      </c>
      <c r="JK100" s="4">
        <f>'99'!JK1</f>
        <v>0.61482474396510167</v>
      </c>
      <c r="JL100" s="4">
        <f>'99'!JL1</f>
        <v>1.942934734688839</v>
      </c>
      <c r="JM100" s="4">
        <f>'99'!JM1</f>
        <v>1.9695607120387846</v>
      </c>
      <c r="JN100" s="4">
        <f>'99'!JN1</f>
        <v>8.1628814535218481</v>
      </c>
      <c r="JO100" s="4">
        <f>'99'!JO1</f>
        <v>2.16216047064714</v>
      </c>
      <c r="JP100" s="4">
        <f>'99'!JP1</f>
        <v>7.0134111883264502E-2</v>
      </c>
      <c r="JQ100" s="4">
        <f>'99'!JQ1</f>
        <v>0.18313243211958341</v>
      </c>
      <c r="JR100" s="4">
        <f>'99'!JR1</f>
        <v>6.7639670769911134E-2</v>
      </c>
      <c r="JS100" s="4">
        <f>'99'!JS1</f>
        <v>4.8243971446782108E-2</v>
      </c>
      <c r="JT100" s="4">
        <f>'99'!JT1</f>
        <v>6.2898767158108798E-2</v>
      </c>
      <c r="JU100" s="4">
        <f>'99'!JU1</f>
        <v>0.1130375954639822</v>
      </c>
      <c r="JV100" s="4">
        <f>'99'!JV1</f>
        <v>6.8829616143225608E-2</v>
      </c>
      <c r="JW100" s="4">
        <f>'99'!JW1</f>
        <v>6.4092620133635994E-2</v>
      </c>
      <c r="JX100" s="4">
        <f>'99'!JX1</f>
        <v>2.0394822682080323E-2</v>
      </c>
      <c r="JY100" s="4">
        <f>'99'!JY1</f>
        <v>4.9755860591415263E-2</v>
      </c>
      <c r="JZ100" s="4">
        <f>'99'!JZ1</f>
        <v>4</v>
      </c>
      <c r="KA100" s="4">
        <f>'99'!KA1</f>
        <v>4</v>
      </c>
      <c r="KB100" s="4">
        <f>'99'!KB1</f>
        <v>4</v>
      </c>
      <c r="KC100" s="4">
        <f>'99'!KC1</f>
        <v>4</v>
      </c>
      <c r="KD100" s="4">
        <f>'99'!KD1</f>
        <v>4</v>
      </c>
      <c r="KE100" s="4">
        <f>'99'!KE1</f>
        <v>0</v>
      </c>
      <c r="KF100" s="4">
        <f>'99'!KF1</f>
        <v>0</v>
      </c>
      <c r="KG100" s="4">
        <f>'99'!KG1</f>
        <v>0</v>
      </c>
      <c r="KH100" s="4">
        <f>'99'!KH1</f>
        <v>2</v>
      </c>
      <c r="KI100" s="4">
        <f>'99'!KI1</f>
        <v>0</v>
      </c>
      <c r="KJ100" s="4">
        <f>'99'!KJ1</f>
        <v>1</v>
      </c>
      <c r="KK100" s="4">
        <f>'99'!KK1</f>
        <v>4</v>
      </c>
      <c r="KL100" s="4">
        <f>'99'!KL1</f>
        <v>1</v>
      </c>
      <c r="KM100" s="4">
        <f>'99'!KM1</f>
        <v>1</v>
      </c>
      <c r="KN100" s="4">
        <f>'99'!KN1</f>
        <v>1</v>
      </c>
      <c r="KO100" s="4">
        <f>'99'!KO1</f>
        <v>4</v>
      </c>
      <c r="KP100" s="4">
        <f>'99'!KP1</f>
        <v>2</v>
      </c>
      <c r="KQ100" s="4">
        <f>'99'!KQ1</f>
        <v>2</v>
      </c>
      <c r="KR100" s="4">
        <f>'99'!KR1</f>
        <v>1</v>
      </c>
      <c r="KS100" s="4">
        <f>'99'!KS1</f>
        <v>1</v>
      </c>
      <c r="KT100" s="4">
        <f>'99'!KT1</f>
        <v>2</v>
      </c>
      <c r="KU100" s="4">
        <f>'99'!KU1</f>
        <v>2</v>
      </c>
      <c r="KV100" s="4">
        <f>'99'!KV1</f>
        <v>2</v>
      </c>
      <c r="KW100" s="4">
        <f>'99'!KW1</f>
        <v>3</v>
      </c>
      <c r="KX100" s="4">
        <f>'99'!KX1</f>
        <v>2</v>
      </c>
      <c r="KY100" s="4">
        <f>'99'!KY1</f>
        <v>2.5</v>
      </c>
      <c r="KZ100" s="4">
        <f>'99'!KZ1</f>
        <v>3</v>
      </c>
      <c r="LA100" s="4">
        <f>'99'!LA1</f>
        <v>1.5</v>
      </c>
      <c r="LB100" s="4">
        <f>'99'!LB1</f>
        <v>1</v>
      </c>
      <c r="LC100" s="4">
        <f>'99'!LC1</f>
        <v>1</v>
      </c>
      <c r="LD100" s="4">
        <f>'99'!LD1</f>
        <v>2.25</v>
      </c>
      <c r="LE100" s="4">
        <f>'99'!LE1</f>
        <v>2.5</v>
      </c>
      <c r="LF100" s="4">
        <f>'99'!LF1</f>
        <v>1.75</v>
      </c>
      <c r="LG100" s="4">
        <f>'99'!LG1</f>
        <v>2</v>
      </c>
      <c r="LH100" s="4">
        <f>'99'!LH1</f>
        <v>1.5</v>
      </c>
      <c r="LI100" s="4">
        <f>'99'!LI1</f>
        <v>2.3164383134109423</v>
      </c>
      <c r="LJ100" s="4">
        <f>'99'!LJ1</f>
        <v>2.4205609712337779</v>
      </c>
      <c r="LK100" s="4">
        <f>'99'!LK1</f>
        <v>1.4291685773342213</v>
      </c>
      <c r="LL100" s="4">
        <f>'99'!LL1</f>
        <v>1.451434936607467</v>
      </c>
      <c r="LM100" s="4">
        <f>'99'!LM1</f>
        <v>1.4016088088880096</v>
      </c>
      <c r="LN100" s="4">
        <f>'99'!LN1</f>
        <v>0.79738976992505894</v>
      </c>
      <c r="LO100" s="4">
        <f>'99'!LO1</f>
        <v>0.77206582239119426</v>
      </c>
      <c r="LP100" s="4">
        <f>'99'!LP1</f>
        <v>2.6732071352556503</v>
      </c>
      <c r="LQ100" s="4">
        <f>'99'!LQ1</f>
        <v>2.1187411543544412</v>
      </c>
      <c r="LR100" s="4">
        <f>'99'!LR1</f>
        <v>3.1402045160473975</v>
      </c>
      <c r="LS100" s="4">
        <f>'99'!LS1</f>
        <v>1.1058987493464763</v>
      </c>
      <c r="LT100" s="4">
        <f>'99'!LT1</f>
        <v>1.2946897006973406</v>
      </c>
      <c r="LU100" s="4">
        <f>'99'!LU1</f>
        <v>0.58812934078445533</v>
      </c>
      <c r="LV100" s="4">
        <f>'99'!LV1</f>
        <v>0.54501046508505624</v>
      </c>
      <c r="LW100" s="4">
        <f>'99'!LW1</f>
        <v>0.49815709201830199</v>
      </c>
      <c r="LX100" s="4">
        <f>'99'!LX1</f>
        <v>0.72906589779173014</v>
      </c>
      <c r="LY100" s="4">
        <f>'99'!LY1</f>
        <v>1.825202227591898</v>
      </c>
      <c r="LZ100" s="4">
        <f>'99'!LZ1</f>
        <v>0.52073807020825136</v>
      </c>
      <c r="MA100" s="4">
        <f>'99'!MA1</f>
        <v>0.37453025915725174</v>
      </c>
      <c r="MB100" s="4">
        <f>'99'!MB1</f>
        <v>0.45633848686888789</v>
      </c>
      <c r="MC100" s="4">
        <f>'99'!MC1</f>
        <v>1.0478053287356042</v>
      </c>
      <c r="MD100" s="4">
        <f>'99'!MD1</f>
        <v>1.5291738392240968</v>
      </c>
      <c r="ME100" s="4">
        <f>'99'!ME1</f>
        <v>1.3952487822930628</v>
      </c>
      <c r="MF100" s="4">
        <f>'99'!MF1</f>
        <v>1.1496246876253344</v>
      </c>
      <c r="MG100" s="4">
        <f>'99'!MG1</f>
        <v>1.5119904340273624</v>
      </c>
      <c r="MH100" s="4">
        <f>'99'!MH1</f>
        <v>2.3164383134109423</v>
      </c>
      <c r="MI100" s="4">
        <f>'99'!MI1</f>
        <v>2.4205609712337779</v>
      </c>
      <c r="MJ100" s="4">
        <f>'99'!MJ1</f>
        <v>1.4291685773342213</v>
      </c>
      <c r="MK100" s="4">
        <f>'99'!MK1</f>
        <v>1.451434936607467</v>
      </c>
      <c r="ML100" s="4">
        <f>'99'!ML1</f>
        <v>1.4016088088880096</v>
      </c>
      <c r="MM100" s="4">
        <f>'99'!MM1</f>
        <v>1.3080050049638432</v>
      </c>
      <c r="MN100" s="4">
        <f>'99'!MN1</f>
        <v>1.2662313893937924</v>
      </c>
      <c r="MO100" s="4">
        <f>'99'!MO1</f>
        <v>1.7035912888344413</v>
      </c>
      <c r="MP100" s="4">
        <f>'99'!MP1</f>
        <v>1.6389157013020232</v>
      </c>
      <c r="MQ100" s="4">
        <f>'99'!MQ1</f>
        <v>1.7561483223182512</v>
      </c>
      <c r="MR100" s="4">
        <f>'99'!MR1</f>
        <v>1.9928132243831276</v>
      </c>
      <c r="MS100" s="4">
        <f>'99'!MS1</f>
        <v>1.7256548877822497</v>
      </c>
      <c r="MT100" s="4">
        <f>'99'!MT1</f>
        <v>5.7474400200164952</v>
      </c>
      <c r="MU100" s="4">
        <f>'99'!MU1</f>
        <v>4.5388727984344426</v>
      </c>
      <c r="MV100" s="4">
        <f>'99'!MV1</f>
        <v>7.2017069515929375</v>
      </c>
      <c r="MW100" s="4">
        <f>'99'!MW1</f>
        <v>0.64537053711057824</v>
      </c>
      <c r="MX100" s="4">
        <f>'99'!MX1</f>
        <v>0.60654471621852402</v>
      </c>
      <c r="MY100" s="4">
        <f>'99'!MY1</f>
        <v>1.4655965057064069</v>
      </c>
      <c r="MZ100" s="4">
        <f>'99'!MZ1</f>
        <v>1.1553826559770095</v>
      </c>
      <c r="NA100" s="4">
        <f>'99'!NA1</f>
        <v>1.7422497785651019</v>
      </c>
      <c r="NB100" s="4">
        <f>'99'!NB1</f>
        <v>0.36743345258716054</v>
      </c>
      <c r="NC100" s="4">
        <f>'99'!NC1</f>
        <v>0.35840845891639755</v>
      </c>
      <c r="ND100" s="4">
        <f>'99'!ND1</f>
        <v>0.73235970086953028</v>
      </c>
      <c r="NE100" s="4">
        <f>'99'!NE1</f>
        <v>0.63001139662018979</v>
      </c>
      <c r="NF100" s="4">
        <f>'99'!NF1</f>
        <v>0.64181744951387509</v>
      </c>
      <c r="NG100" s="4">
        <f>'99'!NG1</f>
        <v>1.1268043484442085</v>
      </c>
      <c r="NH100" s="4">
        <f>'99'!NH1</f>
        <v>0.13461356002960209</v>
      </c>
      <c r="NI100" s="4">
        <f>'99'!NI1</f>
        <v>7.0445844487832368</v>
      </c>
      <c r="NJ100" s="4">
        <f>'99'!NJ1</f>
        <v>5.3897751579772386</v>
      </c>
      <c r="NK100" s="4">
        <f>'99'!NK1</f>
        <v>9.142244242692648</v>
      </c>
      <c r="NL100" s="4">
        <f>'99'!NL1</f>
        <v>0.79738976992505894</v>
      </c>
      <c r="NM100" s="4">
        <f>'99'!NM1</f>
        <v>0.77206582239119437</v>
      </c>
      <c r="NN100" s="4">
        <f>'99'!NN1</f>
        <v>2.6732071352556503</v>
      </c>
      <c r="NO100" s="4">
        <f>'99'!NO1</f>
        <v>2.1187411543544408</v>
      </c>
      <c r="NP100" s="4">
        <f>'99'!NP1</f>
        <v>3.140204516047397</v>
      </c>
      <c r="NQ100" s="4">
        <f>'99'!NQ1</f>
        <v>0.92632476850316081</v>
      </c>
      <c r="NR100" s="4">
        <f>'99'!NR1</f>
        <v>0.89579688419135084</v>
      </c>
      <c r="NS100" s="4">
        <f>'99'!NS1</f>
        <v>1.1841790624182282</v>
      </c>
      <c r="NT100" s="4">
        <f>'99'!NT1</f>
        <v>1.0061427428440801</v>
      </c>
      <c r="NU100" s="4">
        <f>'99'!NU1</f>
        <v>1.3015445084145261</v>
      </c>
      <c r="NV100" s="4">
        <f>'99'!NV1</f>
        <v>1.3578722441858417</v>
      </c>
      <c r="NW100" s="4">
        <f>'99'!NW1</f>
        <v>1.3609908554230814</v>
      </c>
      <c r="NX100" s="4">
        <f>'99'!NX1</f>
        <v>0.8908714873723258</v>
      </c>
      <c r="NY100" s="4">
        <f>'99'!NY1</f>
        <v>0.87350079353750965</v>
      </c>
      <c r="NZ100" s="4">
        <f>'99'!NZ1</f>
        <v>0.86157084074733103</v>
      </c>
      <c r="OA100" s="4">
        <f>'99'!OA1</f>
        <v>1.1036297736604965</v>
      </c>
      <c r="OB100" s="4">
        <f>'99'!OB1</f>
        <v>1.2859127213797894</v>
      </c>
      <c r="OC100" s="4">
        <f>'99'!OC1</f>
        <v>0.57771283148588903</v>
      </c>
      <c r="OD100" s="4">
        <f>'99'!OD1</f>
        <v>0.54107528218985257</v>
      </c>
      <c r="OE100" s="4">
        <f>'99'!OE1</f>
        <v>0.50990483604473813</v>
      </c>
      <c r="OF100" s="4">
        <f>'99'!OF1</f>
        <v>0.84375042103986742</v>
      </c>
      <c r="OG100" s="4">
        <f>'99'!OG1</f>
        <v>1.0155432349496716</v>
      </c>
      <c r="OH100" s="4">
        <f>'99'!OH1</f>
        <v>0.33911468981574044</v>
      </c>
      <c r="OI100" s="4">
        <f>'99'!OI1</f>
        <v>0.33014222864543902</v>
      </c>
      <c r="OJ100" s="4">
        <f>'99'!OJ1</f>
        <v>0.29035408317426431</v>
      </c>
      <c r="OK100" s="4">
        <f>'99'!OK1</f>
        <v>1.0672372679270994</v>
      </c>
      <c r="OL100" s="4">
        <f>'99'!OL1</f>
        <v>0.93406612121167887</v>
      </c>
      <c r="OM100" s="4">
        <f>'99'!OM1</f>
        <v>0.97503839332835684</v>
      </c>
      <c r="ON100" s="4">
        <f>'99'!ON1</f>
        <v>0.89226349057096588</v>
      </c>
      <c r="OO100" s="4">
        <f>'99'!OO1</f>
        <v>0.71918605285172821</v>
      </c>
      <c r="OP100" s="4">
        <f>'99'!OP1</f>
        <v>1.0120496349200017</v>
      </c>
      <c r="OQ100" s="4">
        <f>'99'!OQ1</f>
        <v>2.4051654980569475</v>
      </c>
      <c r="OR100" s="4">
        <f>'99'!OR1</f>
        <v>1.9686160537954778</v>
      </c>
      <c r="OS100" s="4">
        <f>'99'!OS1</f>
        <v>1.589288432490662</v>
      </c>
      <c r="OT100" s="4">
        <f>'99'!OT1</f>
        <v>2.7316680096696211</v>
      </c>
      <c r="OU100" s="4">
        <f>'99'!OU1</f>
        <v>7.2038551533034223</v>
      </c>
      <c r="OV100" s="4">
        <f>'99'!OV1</f>
        <v>7.5886762431376038</v>
      </c>
      <c r="OW100" s="4">
        <f>'99'!OW1</f>
        <v>2.6451987384958691</v>
      </c>
      <c r="OX100" s="4">
        <f>'99'!OX1</f>
        <v>2.3565908585284587</v>
      </c>
      <c r="OY100" s="4">
        <f>'99'!OY1</f>
        <v>1.6705488560598523</v>
      </c>
      <c r="OZ100" s="4">
        <f>'99'!OZ1</f>
        <v>1.1920273040750509</v>
      </c>
      <c r="PA100" s="4">
        <f>'99'!PA1</f>
        <v>2.8889104407104176</v>
      </c>
      <c r="PB100" s="4">
        <f>'99'!PB1</f>
        <v>1.1089060502140435</v>
      </c>
      <c r="PC100" s="4">
        <f>'99'!PC1</f>
        <v>0.76727940293191976</v>
      </c>
      <c r="PD100" s="4">
        <f>'99'!PD1</f>
        <v>1.0017475851550586</v>
      </c>
      <c r="PE100" s="4">
        <f>'99'!PE1</f>
        <v>1.0778810490376916</v>
      </c>
      <c r="PF100" s="4">
        <f>'99'!PF1</f>
        <v>2.2313535352559031</v>
      </c>
      <c r="PG100" s="4">
        <f>'99'!PG1</f>
        <v>1.8854798992598611</v>
      </c>
      <c r="PH100" s="4">
        <f>'99'!PH1</f>
        <v>1.4078250824269503</v>
      </c>
      <c r="PI100" s="4">
        <f>'99'!PI1</f>
        <v>2.0109070034443168</v>
      </c>
      <c r="PJ100" s="4">
        <f>'99'!PJ1</f>
        <v>1.4546004690510095</v>
      </c>
      <c r="PK100" s="4">
        <f>'99'!PK1</f>
        <v>0.6594675162717597</v>
      </c>
      <c r="PL100" s="4">
        <f>'99'!PL1</f>
        <v>0.96664670050761436</v>
      </c>
      <c r="PM100" s="4">
        <f>'99'!PM1</f>
        <v>0.97412292008436852</v>
      </c>
      <c r="PN100" s="4">
        <f>'99'!PN1</f>
        <v>0.75857467606274165</v>
      </c>
      <c r="PO100" s="12">
        <f>'99'!PO1</f>
        <v>1.330561756921965</v>
      </c>
      <c r="PP100" s="4">
        <f>'99'!PP1</f>
        <v>1.3080528362421309</v>
      </c>
      <c r="PQ100" s="4">
        <f>'99'!PQ1</f>
        <v>1.8913834815664068</v>
      </c>
      <c r="PR100" s="4">
        <f>'99'!PR1</f>
        <v>1.6422948317383985</v>
      </c>
      <c r="PS100" s="4">
        <f>'99'!PS1</f>
        <v>2.1124225098971512</v>
      </c>
      <c r="PT100" s="4">
        <f>'99'!PT1</f>
        <v>0.95147885517585484</v>
      </c>
      <c r="PU100" s="4">
        <f>'99'!PU1</f>
        <v>0.62513618769270929</v>
      </c>
      <c r="PV100" s="4">
        <f>'99'!PV1</f>
        <v>3.7417380586356352</v>
      </c>
      <c r="PW100" s="4">
        <f>'99'!PW1</f>
        <v>2.9240369564967121</v>
      </c>
      <c r="PX100" s="4">
        <f>'99'!PX1</f>
        <v>4.6435948249636745</v>
      </c>
      <c r="PY100" s="4">
        <f>'99'!PY1</f>
        <v>1.0048724875424877</v>
      </c>
      <c r="PZ100" s="4">
        <f>'99'!PZ1</f>
        <v>1.07850735918038</v>
      </c>
      <c r="QA100" s="4">
        <f>'99'!QA1</f>
        <v>0.63062197154332877</v>
      </c>
      <c r="QB100" s="4">
        <f>'99'!QB1</f>
        <v>0.58782700046875247</v>
      </c>
      <c r="QC100" s="4">
        <f>'99'!QC1</f>
        <v>0.5064816573569102</v>
      </c>
      <c r="QD100" s="4">
        <f>'99'!QD1</f>
        <v>3.6377415741947385</v>
      </c>
      <c r="QE100" s="4">
        <f>'99'!QE1</f>
        <v>4.5302380321034894</v>
      </c>
      <c r="QF100" s="4">
        <f>'99'!QF1</f>
        <v>1.976204119455355</v>
      </c>
      <c r="QG100" s="4">
        <f>'99'!QG1</f>
        <v>1.6542877649315968</v>
      </c>
      <c r="QH100" s="4">
        <f>'99'!QH1</f>
        <v>1.6868367673529083</v>
      </c>
      <c r="QI100" s="4">
        <f>'99'!QI1</f>
        <v>2.1383849410886278</v>
      </c>
      <c r="QJ100" s="4">
        <f>'99'!QJ1</f>
        <v>2.4038623285794105</v>
      </c>
      <c r="QK100" s="4">
        <f>'99'!QK1</f>
        <v>2.4384468138746214</v>
      </c>
      <c r="QL100" s="4">
        <f>'99'!QL1</f>
        <v>1.9866669428825319</v>
      </c>
      <c r="QM100" s="4">
        <f>'99'!QM1</f>
        <v>2.6449908178142043</v>
      </c>
    </row>
    <row r="101" spans="1:455" x14ac:dyDescent="0.25">
      <c r="A101" s="13" t="s">
        <v>561</v>
      </c>
      <c r="B101" s="13"/>
      <c r="C101" s="13"/>
      <c r="D101" s="13"/>
      <c r="E101" s="13"/>
      <c r="F101" s="13"/>
      <c r="N101">
        <f>IFERROR('100'!N1,0)</f>
        <v>15220</v>
      </c>
      <c r="O101" s="4">
        <f>'100'!O1</f>
        <v>22993</v>
      </c>
      <c r="P101" s="4">
        <f>'100'!P1</f>
        <v>4500</v>
      </c>
      <c r="Q101" s="4">
        <f>'100'!Q1</f>
        <v>-19241</v>
      </c>
      <c r="R101" s="4">
        <f>'100'!R1</f>
        <v>16746</v>
      </c>
      <c r="S101" s="4">
        <f>'100'!S1</f>
        <v>21085</v>
      </c>
      <c r="T101" s="4">
        <f>'100'!T1</f>
        <v>32700</v>
      </c>
      <c r="U101" s="4">
        <f>'100'!U1</f>
        <v>8741</v>
      </c>
      <c r="V101" s="4">
        <f>'100'!V1</f>
        <v>-20091</v>
      </c>
      <c r="W101" s="4">
        <f>'100'!W1</f>
        <v>20730</v>
      </c>
      <c r="X101" s="7">
        <f>'100'!X1</f>
        <v>5.5695362407013081E-2</v>
      </c>
      <c r="Y101" s="7">
        <f>'100'!Y1</f>
        <v>-0.14204503664476759</v>
      </c>
      <c r="Z101" s="7">
        <f>'100'!Z1</f>
        <v>0.13791148416428858</v>
      </c>
      <c r="AA101" s="7">
        <f>'100'!AA1</f>
        <v>0.12567962242017</v>
      </c>
      <c r="AB101" s="7">
        <f>'100'!AB1</f>
        <v>2.3006359184270155E-2</v>
      </c>
      <c r="AC101" s="7">
        <f>'100'!AC1</f>
        <v>-0.33393649003371456</v>
      </c>
      <c r="AD101" s="7">
        <f>'100'!AD1</f>
        <v>0.2380007634507976</v>
      </c>
      <c r="AE101" s="7">
        <f>'100'!AE1</f>
        <v>0.4946698297348428</v>
      </c>
      <c r="AF101" s="7">
        <f>'100'!AF1</f>
        <v>8.2876649885027201E-2</v>
      </c>
      <c r="AG101" s="7">
        <f>'100'!AG1</f>
        <v>0.12823003691470761</v>
      </c>
      <c r="AH101" s="7">
        <f>'100'!AH1</f>
        <v>2.0777432977904291E-2</v>
      </c>
      <c r="AI101" s="7">
        <f>'100'!AI1</f>
        <v>-0.12460745816716792</v>
      </c>
      <c r="AJ101" s="4">
        <f>'100'!AJ1</f>
        <v>129213</v>
      </c>
      <c r="AK101" s="4">
        <f>'100'!AK1</f>
        <v>150215</v>
      </c>
      <c r="AL101" s="4">
        <f>'100'!AL1</f>
        <v>63336</v>
      </c>
      <c r="AM101" s="4">
        <f>'100'!AM1</f>
        <v>104888</v>
      </c>
      <c r="AN101" s="4">
        <f>'100'!AN1</f>
        <v>96262</v>
      </c>
      <c r="AO101" s="4">
        <f>'100'!AO1</f>
        <v>0.10909078991354278</v>
      </c>
      <c r="AP101" s="4">
        <f>'100'!AP1</f>
        <v>0.12492088452729729</v>
      </c>
      <c r="AQ101" s="4">
        <f>'100'!AQ1</f>
        <v>3.794026516029762E-4</v>
      </c>
      <c r="AR101" s="4">
        <f>'100'!AR1</f>
        <v>6.3890301753220463E-3</v>
      </c>
      <c r="AS101" s="4">
        <f>'100'!AS1</f>
        <v>7.7168876817382964E-3</v>
      </c>
      <c r="AT101" s="4">
        <f>'100'!AT1</f>
        <v>0.73483393527834773</v>
      </c>
      <c r="AU101" s="4">
        <f>'100'!AU1</f>
        <v>0.73873950292645685</v>
      </c>
      <c r="AV101" s="4">
        <f>'100'!AV1</f>
        <v>0.50035200134898716</v>
      </c>
      <c r="AW101" s="4">
        <f>'100'!AW1</f>
        <v>0.57410963596541309</v>
      </c>
      <c r="AX101" s="4">
        <f>'100'!AX1</f>
        <v>0.71195877935772489</v>
      </c>
      <c r="AY101" s="4">
        <f>'100'!AY1</f>
        <v>1.8490702079823809</v>
      </c>
      <c r="AZ101" s="4">
        <f>'100'!AZ1</f>
        <v>1.6894040728971598</v>
      </c>
      <c r="BA101" s="4">
        <f>'100'!BA1</f>
        <v>1.2907151739982716</v>
      </c>
      <c r="BB101" s="4">
        <f>'100'!BB1</f>
        <v>1.3054174408586525</v>
      </c>
      <c r="BC101" s="4">
        <f>'100'!BC1</f>
        <v>1.8087154497523565</v>
      </c>
      <c r="BD101" s="4">
        <f>'100'!BD1</f>
        <v>129535</v>
      </c>
      <c r="BE101" s="4">
        <f>'100'!BE1</f>
        <v>105656</v>
      </c>
      <c r="BF101" s="4">
        <f>'100'!BF1</f>
        <v>68962</v>
      </c>
      <c r="BG101" s="4">
        <f>'100'!BG1</f>
        <v>58846</v>
      </c>
      <c r="BH101" s="4">
        <f>'100'!BH1</f>
        <v>101235</v>
      </c>
      <c r="BI101" s="4">
        <f>'100'!BI1</f>
        <v>6.841888292739414</v>
      </c>
      <c r="BJ101" s="4">
        <f>'100'!BJ1</f>
        <v>8.2531233436813807</v>
      </c>
      <c r="BK101" s="4">
        <f>'100'!BK1</f>
        <v>13.380078884023085</v>
      </c>
      <c r="BL101" s="4">
        <f>'100'!BL1</f>
        <v>12.929918771029467</v>
      </c>
      <c r="BM101" s="4">
        <f>'100'!BM1</f>
        <v>8.2801896577270711</v>
      </c>
      <c r="BN101" s="4">
        <f>'100'!BN1</f>
        <v>53.347845562947384</v>
      </c>
      <c r="BO101" s="4">
        <f>'100'!BO1</f>
        <v>44.225680969550183</v>
      </c>
      <c r="BP101" s="4">
        <f>'100'!BP1</f>
        <v>27.2793608441158</v>
      </c>
      <c r="BQ101" s="4">
        <f>'100'!BQ1</f>
        <v>28.229102321803609</v>
      </c>
      <c r="BR101" s="4">
        <f>'100'!BR1</f>
        <v>44.08111590286849</v>
      </c>
      <c r="BS101" s="4">
        <f>'100'!BS1</f>
        <v>3.9869024230517351E-2</v>
      </c>
      <c r="BT101" s="4">
        <f>'100'!BT1</f>
        <v>6.3585077846298493E-2</v>
      </c>
      <c r="BU101" s="4">
        <f>'100'!BU1</f>
        <v>1.0676688518289167E-2</v>
      </c>
      <c r="BV101" s="4">
        <f>'100'!BV1</f>
        <v>-5.1946965013215551E-2</v>
      </c>
      <c r="BW101" s="4">
        <f>'100'!BW1</f>
        <v>5.0893044374139551E-2</v>
      </c>
      <c r="BX101" s="4">
        <f>'100'!BX1</f>
        <v>5.5232481990831694E-2</v>
      </c>
      <c r="BY101" s="4">
        <f>'100'!BY1</f>
        <v>9.0428915129559473E-2</v>
      </c>
      <c r="BZ101" s="4">
        <f>'100'!BZ1</f>
        <v>2.073887429741458E-2</v>
      </c>
      <c r="CA101" s="4">
        <f>'100'!CA1</f>
        <v>-5.4241800014578949E-2</v>
      </c>
      <c r="CB101" s="4">
        <f>'100'!CB1</f>
        <v>6.3000884382892211E-2</v>
      </c>
      <c r="CC101" s="4">
        <f>'100'!CC1</f>
        <v>7.1187693228750099E-2</v>
      </c>
      <c r="CD101" s="4">
        <f>'100'!CD1</f>
        <v>0.11645681175862803</v>
      </c>
      <c r="CE101" s="4">
        <f>'100'!CE1</f>
        <v>2.5714579595195373E-2</v>
      </c>
      <c r="CF101" s="4">
        <f>'100'!CF1</f>
        <v>-0.11223430318019552</v>
      </c>
      <c r="CG101" s="4">
        <f>'100'!CG1</f>
        <v>8.5509015058287674E-2</v>
      </c>
      <c r="CH101" s="4">
        <f>'100'!CH1</f>
        <v>1.7173212496502169E-2</v>
      </c>
      <c r="CI101" s="4">
        <f>'100'!CI1</f>
        <v>2.6368361177625484E-2</v>
      </c>
      <c r="CJ101" s="4">
        <f>'100'!CJ1</f>
        <v>4.8769015852097664E-3</v>
      </c>
      <c r="CK101" s="4">
        <f>'100'!CK1</f>
        <v>-2.528802403551705E-2</v>
      </c>
      <c r="CL101" s="4">
        <f>'100'!CL1</f>
        <v>1.9977452892650717E-2</v>
      </c>
      <c r="CM101" s="4">
        <f>'100'!CM1</f>
        <v>0.98282678750349783</v>
      </c>
      <c r="CN101" s="4">
        <f>'100'!CN1</f>
        <v>0.97363163882237447</v>
      </c>
      <c r="CO101" s="4">
        <f>'100'!CO1</f>
        <v>0.99512309841479019</v>
      </c>
      <c r="CP101" s="4">
        <f>'100'!CP1</f>
        <v>1.0252880240355171</v>
      </c>
      <c r="CQ101" s="4">
        <f>'100'!CQ1</f>
        <v>0.98002254710734926</v>
      </c>
      <c r="CR101" s="4">
        <f>'100'!CR1</f>
        <v>1.7390092217762346E-2</v>
      </c>
      <c r="CS101" s="4">
        <f>'100'!CS1</f>
        <v>2.7016102974438509E-2</v>
      </c>
      <c r="CT101" s="4">
        <f>'100'!CT1</f>
        <v>4.7077137458964432E-3</v>
      </c>
      <c r="CU101" s="4">
        <f>'100'!CU1</f>
        <v>-2.4601052778278554E-2</v>
      </c>
      <c r="CV101" s="4">
        <f>'100'!CV1</f>
        <v>1.9738144854833994E-2</v>
      </c>
      <c r="CW101" s="4">
        <f>'100'!CW1</f>
        <v>2.3215821872953502</v>
      </c>
      <c r="CX101" s="4">
        <f>'100'!CX1</f>
        <v>2.4114156135062634</v>
      </c>
      <c r="CY101" s="4">
        <f>'100'!CY1</f>
        <v>2.1892359998956059</v>
      </c>
      <c r="CZ101" s="4">
        <f>'100'!CZ1</f>
        <v>2.0542121021498554</v>
      </c>
      <c r="DA101" s="4">
        <f>'100'!DA1</f>
        <v>2.5475241837692946</v>
      </c>
      <c r="DB101" s="4">
        <f>'100'!DB1</f>
        <v>157.22036548928989</v>
      </c>
      <c r="DC101" s="4">
        <f>'100'!DC1</f>
        <v>151.36337259974863</v>
      </c>
      <c r="DD101" s="4">
        <f>'100'!DD1</f>
        <v>166.72483003997974</v>
      </c>
      <c r="DE101" s="4">
        <f>'100'!DE1</f>
        <v>177.6836966435967</v>
      </c>
      <c r="DF101" s="4">
        <f>'100'!DF1</f>
        <v>143.2763631157955</v>
      </c>
      <c r="DG101" s="4">
        <f>'100'!DG1</f>
        <v>5.2136550012059608</v>
      </c>
      <c r="DH101" s="4">
        <f>'100'!DH1</f>
        <v>5.9850098835932348</v>
      </c>
      <c r="DI101" s="4">
        <f>'100'!DI1</f>
        <v>4.9215248071856035</v>
      </c>
      <c r="DJ101" s="4">
        <f>'100'!DJ1</f>
        <v>5.3999460625674214</v>
      </c>
      <c r="DK101" s="4">
        <f>'100'!DK1</f>
        <v>6.1055633248841881</v>
      </c>
      <c r="DL101" s="4">
        <f>'100'!DL1</f>
        <v>70.008468131391993</v>
      </c>
      <c r="DM101" s="4">
        <f>'100'!DM1</f>
        <v>60.985697116487309</v>
      </c>
      <c r="DN101" s="4">
        <f>'100'!DN1</f>
        <v>74.164006949042871</v>
      </c>
      <c r="DO101" s="4">
        <f>'100'!DO1</f>
        <v>67.5932677420966</v>
      </c>
      <c r="DP101" s="4">
        <f>'100'!DP1</f>
        <v>59.78154358212695</v>
      </c>
      <c r="DQ101" s="4">
        <f>'100'!DQ1</f>
        <v>9.2837509427637652</v>
      </c>
      <c r="DR101" s="4">
        <f>'100'!DR1</f>
        <v>9.2694106641721241</v>
      </c>
      <c r="DS101" s="4">
        <f>'100'!DS1</f>
        <v>7.7800102865911756</v>
      </c>
      <c r="DT101" s="4">
        <f>'100'!DT1</f>
        <v>6.9559263153083144</v>
      </c>
      <c r="DU101" s="4">
        <f>'100'!DU1</f>
        <v>9.5085472509273234</v>
      </c>
      <c r="DV101" s="4">
        <f>'100'!DV1</f>
        <v>39.316005163247063</v>
      </c>
      <c r="DW101" s="4">
        <f>'100'!DW1</f>
        <v>39.376829145221514</v>
      </c>
      <c r="DX101" s="4">
        <f>'100'!DX1</f>
        <v>46.915105064716485</v>
      </c>
      <c r="DY101" s="4">
        <f>'100'!DY1</f>
        <v>52.473241298822145</v>
      </c>
      <c r="DZ101" s="4">
        <f>'100'!DZ1</f>
        <v>38.386515875430213</v>
      </c>
      <c r="EA101" s="4">
        <f>'100'!EA1</f>
        <v>5.4321036082695384</v>
      </c>
      <c r="EB101" s="4">
        <f>'100'!EB1</f>
        <v>5.3296986736752032</v>
      </c>
      <c r="EC101" s="4">
        <f>'100'!EC1</f>
        <v>3.7487639098233112</v>
      </c>
      <c r="ED101" s="4">
        <f>'100'!ED1</f>
        <v>3.8312654836955429</v>
      </c>
      <c r="EE101" s="4">
        <f>'100'!EE1</f>
        <v>6.2929416534038021</v>
      </c>
      <c r="EF101" s="4">
        <f>'100'!EF1</f>
        <v>67.193121914012082</v>
      </c>
      <c r="EG101" s="4">
        <f>'100'!EG1</f>
        <v>68.484171873136447</v>
      </c>
      <c r="EH101" s="4">
        <f>'100'!EH1</f>
        <v>97.365427319535669</v>
      </c>
      <c r="EI101" s="4">
        <f>'100'!EI1</f>
        <v>95.268783004807631</v>
      </c>
      <c r="EJ101" s="4">
        <f>'100'!EJ1</f>
        <v>58.001491210803522</v>
      </c>
      <c r="EK101" s="4">
        <f>'100'!EK1</f>
        <v>0.43994499017681726</v>
      </c>
      <c r="EL101" s="4">
        <f>'100'!EL1</f>
        <v>0.45400293133486352</v>
      </c>
      <c r="EM101" s="4">
        <f>'100'!EM1</f>
        <v>0.58480019170587383</v>
      </c>
      <c r="EN101" s="4">
        <f>'100'!EN1</f>
        <v>0.53752055227229167</v>
      </c>
      <c r="EO101" s="4">
        <f>'100'!EO1</f>
        <v>0.40482247001151828</v>
      </c>
      <c r="EP101" s="4">
        <f>'100'!EP1</f>
        <v>0.56005500982318268</v>
      </c>
      <c r="EQ101" s="4">
        <f>'100'!EQ1</f>
        <v>0.54599706866513642</v>
      </c>
      <c r="ER101" s="4">
        <f>'100'!ER1</f>
        <v>0.41519980829412617</v>
      </c>
      <c r="ES101" s="4">
        <f>'100'!ES1</f>
        <v>0.46284392152204257</v>
      </c>
      <c r="ET101" s="4">
        <f>'100'!ET1</f>
        <v>0.59517752998848172</v>
      </c>
      <c r="EU101" s="4">
        <f>'100'!EU1</f>
        <v>1.7855388889668431</v>
      </c>
      <c r="EV101" s="4">
        <f>'100'!EV1</f>
        <v>1.8315116644212361</v>
      </c>
      <c r="EW101" s="4">
        <f>'100'!EW1</f>
        <v>2.4084789540451892</v>
      </c>
      <c r="EX101" s="4">
        <f>'100'!EX1</f>
        <v>2.1605555425931544</v>
      </c>
      <c r="EY101" s="4">
        <f>'100'!EY1</f>
        <v>1.6801709567552938</v>
      </c>
      <c r="EZ101" s="4">
        <f>'100'!EZ1</f>
        <v>0.78553888896684299</v>
      </c>
      <c r="FA101" s="4">
        <f>'100'!FA1</f>
        <v>0.83151166442123603</v>
      </c>
      <c r="FB101" s="4">
        <f>'100'!FB1</f>
        <v>1.4084789540451892</v>
      </c>
      <c r="FC101" s="4">
        <f>'100'!FC1</f>
        <v>1.161343008469633</v>
      </c>
      <c r="FD101" s="4">
        <f>'100'!FD1</f>
        <v>0.68017095675529393</v>
      </c>
      <c r="FE101" s="4">
        <f>'100'!FE1</f>
        <v>3.1923008552855112E-2</v>
      </c>
      <c r="FF101" s="4">
        <f>'100'!FF1</f>
        <v>8.7742130030075305E-2</v>
      </c>
      <c r="FG101" s="4">
        <f>'100'!FG1</f>
        <v>-3.6162870029733965E-2</v>
      </c>
      <c r="FH101" s="4">
        <f>'100'!FH1</f>
        <v>-2.7660862397609603E-2</v>
      </c>
      <c r="FI101" s="4">
        <f>'100'!FI1</f>
        <v>1.8539979605302622E-2</v>
      </c>
      <c r="FJ101" s="4">
        <f>'100'!FJ1</f>
        <v>0.16894414375792652</v>
      </c>
      <c r="FK101" s="4">
        <f>'100'!FK1</f>
        <v>0.47145067368369759</v>
      </c>
      <c r="FL101" s="4">
        <f>'100'!FL1</f>
        <v>-0.13268365512960431</v>
      </c>
      <c r="FM101" s="4">
        <f>'100'!FM1</f>
        <v>-0.10787258408004179</v>
      </c>
      <c r="FN101" s="4">
        <f>'100'!FN1</f>
        <v>0.11601753701090058</v>
      </c>
      <c r="FO101" s="4">
        <f>'100'!FO1</f>
        <v>0.13271219498505621</v>
      </c>
      <c r="FP101" s="4">
        <f>'100'!FP1</f>
        <v>0.39201673436724438</v>
      </c>
      <c r="FQ101" s="4">
        <f>'100'!FQ1</f>
        <v>-0.18688213579583768</v>
      </c>
      <c r="FR101" s="4">
        <f>'100'!FR1</f>
        <v>-0.12527707132690916</v>
      </c>
      <c r="FS101" s="4">
        <f>'100'!FS1</f>
        <v>7.8911759149096969E-2</v>
      </c>
      <c r="FT101">
        <f>IFERROR('100'!FT1,0)</f>
        <v>-4.5610030541713549</v>
      </c>
      <c r="FU101">
        <f>IFERROR('100'!FU1,0)</f>
        <v>-10.510456273764259</v>
      </c>
      <c r="FV101">
        <f>IFERROR('100'!FV1,0)</f>
        <v>4.801644398766701</v>
      </c>
      <c r="FW101">
        <f>IFERROR('100'!FW1,0)</f>
        <v>3.6569044781202114</v>
      </c>
      <c r="FX101">
        <f>IFERROR('100'!FX1,0)</f>
        <v>-3.7747923790913531</v>
      </c>
      <c r="FY101" s="4">
        <f>'100'!FY1</f>
        <v>0.33931892599869024</v>
      </c>
      <c r="FZ101" s="4">
        <f>'100'!FZ1</f>
        <v>0.29218218522717843</v>
      </c>
      <c r="GA101" s="4">
        <f>'100'!GA1</f>
        <v>0.16361906524405723</v>
      </c>
      <c r="GB101" s="4">
        <f>'100'!GB1</f>
        <v>0.1588727770473303</v>
      </c>
      <c r="GC101" s="4">
        <f>'100'!GC1</f>
        <v>0.30766495564409513</v>
      </c>
      <c r="GD101" s="4">
        <f>'100'!GD1</f>
        <v>3.9869024230517351E-2</v>
      </c>
      <c r="GE101" s="4">
        <f>'100'!GE1</f>
        <v>6.3585077846298493E-2</v>
      </c>
      <c r="GF101" s="4">
        <f>'100'!GF1</f>
        <v>1.0676688518289167E-2</v>
      </c>
      <c r="GG101" s="4">
        <f>'100'!GG1</f>
        <v>-5.1946965013215551E-2</v>
      </c>
      <c r="GH101" s="4">
        <f>'100'!GH1</f>
        <v>5.0893044374139551E-2</v>
      </c>
      <c r="GI101" s="4">
        <f>'100'!GI1</f>
        <v>5.5232481990831694E-2</v>
      </c>
      <c r="GJ101" s="4">
        <f>'100'!GJ1</f>
        <v>9.0428915129559473E-2</v>
      </c>
      <c r="GK101" s="4">
        <f>'100'!GK1</f>
        <v>2.073887429741458E-2</v>
      </c>
      <c r="GL101" s="4">
        <f>'100'!GL1</f>
        <v>-5.4241800014578949E-2</v>
      </c>
      <c r="GM101" s="4">
        <f>'100'!GM1</f>
        <v>6.3000884382892211E-2</v>
      </c>
      <c r="GN101" s="4">
        <f>'100'!GN1</f>
        <v>0.13110674525212834</v>
      </c>
      <c r="GO101" s="4">
        <f>'100'!GO1</f>
        <v>0.13840878294294959</v>
      </c>
      <c r="GP101" s="4">
        <f>'100'!GP1</f>
        <v>0.11874850229786063</v>
      </c>
      <c r="GQ101" s="4">
        <f>'100'!GQ1</f>
        <v>0.13512528449204503</v>
      </c>
      <c r="GR101" s="4">
        <f>'100'!GR1</f>
        <v>0.1521077792264233</v>
      </c>
      <c r="GS101" s="4">
        <f>'100'!GS1</f>
        <v>2.3215821872953502</v>
      </c>
      <c r="GT101" s="4">
        <f>'100'!GT1</f>
        <v>2.4114156135062634</v>
      </c>
      <c r="GU101" s="4">
        <f>'100'!GU1</f>
        <v>2.1892359998956059</v>
      </c>
      <c r="GV101" s="4">
        <f>'100'!GV1</f>
        <v>2.0542121021498554</v>
      </c>
      <c r="GW101" s="4">
        <f>'100'!GW1</f>
        <v>2.5475241837692946</v>
      </c>
      <c r="GX101" s="4">
        <f>'100'!GX1</f>
        <v>2.8206719109364768</v>
      </c>
      <c r="GY101" s="4">
        <f>'100'!GY1</f>
        <v>3.0090382981665327</v>
      </c>
      <c r="GZ101" s="4">
        <f>'100'!GZ1</f>
        <v>2.4255256062579633</v>
      </c>
      <c r="HA101" s="4">
        <f>'100'!HA1</f>
        <v>2.00823972656366</v>
      </c>
      <c r="HB101" s="4">
        <f>'100'!HB1</f>
        <v>3.0657603322362119</v>
      </c>
      <c r="HC101" s="4">
        <f>'100'!HC1</f>
        <v>0.43994499017681726</v>
      </c>
      <c r="HD101" s="4">
        <f>'100'!HD1</f>
        <v>0.45400293133486352</v>
      </c>
      <c r="HE101" s="4">
        <f>'100'!HE1</f>
        <v>0.58480019170587383</v>
      </c>
      <c r="HF101" s="4">
        <f>'100'!HF1</f>
        <v>0.53752055227229167</v>
      </c>
      <c r="HG101" s="4">
        <f>'100'!HG1</f>
        <v>0.40482247001151828</v>
      </c>
      <c r="HH101" s="4">
        <f>'100'!HH1</f>
        <v>5.5232481990831694E-2</v>
      </c>
      <c r="HI101" s="4">
        <f>'100'!HI1</f>
        <v>9.0428915129559473E-2</v>
      </c>
      <c r="HJ101" s="4">
        <f>'100'!HJ1</f>
        <v>2.073887429741458E-2</v>
      </c>
      <c r="HK101" s="4">
        <f>'100'!HK1</f>
        <v>-5.4241800014578949E-2</v>
      </c>
      <c r="HL101" s="4">
        <f>'100'!HL1</f>
        <v>6.3000884382892211E-2</v>
      </c>
      <c r="HM101" s="4">
        <f>'100'!HM1</f>
        <v>2.3502344466273741</v>
      </c>
      <c r="HN101" s="4">
        <f>'100'!HN1</f>
        <v>2.4808661264898646</v>
      </c>
      <c r="HO101" s="4">
        <f>'100'!HO1</f>
        <v>2.1787514917706456</v>
      </c>
      <c r="HP101" s="4">
        <f>'100'!HP1</f>
        <v>2.1194205136650677</v>
      </c>
      <c r="HQ101" s="4">
        <f>'100'!HQ1</f>
        <v>2.5908376716720913</v>
      </c>
      <c r="HR101" s="4">
        <f>'100'!HR1</f>
        <v>1.8490702079823809</v>
      </c>
      <c r="HS101" s="4">
        <f>'100'!HS1</f>
        <v>1.6894040728971598</v>
      </c>
      <c r="HT101" s="4">
        <f>'100'!HT1</f>
        <v>1.2907151739982716</v>
      </c>
      <c r="HU101" s="4">
        <f>'100'!HU1</f>
        <v>1.3054174408586525</v>
      </c>
      <c r="HV101" s="4">
        <f>'100'!HV1</f>
        <v>1.8087154497523565</v>
      </c>
      <c r="HW101" s="4">
        <f>'100'!HW1</f>
        <v>1.4032978972585701</v>
      </c>
      <c r="HX101" s="4">
        <f>'100'!HX1</f>
        <v>1.6244510469898652</v>
      </c>
      <c r="HY101" s="4">
        <f>'100'!HY1</f>
        <v>1.1522374640547317</v>
      </c>
      <c r="HZ101" s="4">
        <f>'100'!HZ1</f>
        <v>0.78183692783047887</v>
      </c>
      <c r="IA101" s="4">
        <f>'100'!IA1</f>
        <v>1.5545447141133315</v>
      </c>
      <c r="IB101" s="4">
        <f>'100'!IB1</f>
        <v>2.2730114499044354</v>
      </c>
      <c r="IC101" s="4">
        <f>'100'!IC1</f>
        <v>2.2026289501254781</v>
      </c>
      <c r="ID101" s="4">
        <f>'100'!ID1</f>
        <v>1.709985759551446</v>
      </c>
      <c r="IE101" s="4">
        <f>'100'!IE1</f>
        <v>1.8603939807931853</v>
      </c>
      <c r="IF101" s="4">
        <f>'100'!IF1</f>
        <v>2.4702186120536922</v>
      </c>
      <c r="IG101" s="4">
        <f>'100'!IG1</f>
        <v>10.724821973550355</v>
      </c>
      <c r="IH101" s="4">
        <f>'100'!IH1</f>
        <v>10.039914031317164</v>
      </c>
      <c r="II101" s="4">
        <f>'100'!II1</f>
        <v>1.9541694612117146</v>
      </c>
      <c r="IJ101" s="4">
        <f>'100'!IJ1</f>
        <v>-14.675675675675675</v>
      </c>
      <c r="IK101" s="4">
        <f>'100'!IK1</f>
        <v>18.168273444347065</v>
      </c>
      <c r="IL101" s="4">
        <f>'100'!IL1</f>
        <v>5.5232481990831694E-2</v>
      </c>
      <c r="IM101" s="4">
        <f>'100'!IM1</f>
        <v>9.0428915129559473E-2</v>
      </c>
      <c r="IN101" s="4">
        <f>'100'!IN1</f>
        <v>2.073887429741458E-2</v>
      </c>
      <c r="IO101" s="4">
        <f>'100'!IO1</f>
        <v>-5.4241800014578949E-2</v>
      </c>
      <c r="IP101" s="4">
        <f>'100'!IP1</f>
        <v>6.3000884382892211E-2</v>
      </c>
      <c r="IQ101" s="4">
        <f>'100'!IQ1</f>
        <v>2.3502344466273741</v>
      </c>
      <c r="IR101" s="4">
        <f>'100'!IR1</f>
        <v>2.4808661264898646</v>
      </c>
      <c r="IS101" s="4">
        <f>'100'!IS1</f>
        <v>2.1787514917706456</v>
      </c>
      <c r="IT101" s="4">
        <f>'100'!IT1</f>
        <v>2.1194205136650677</v>
      </c>
      <c r="IU101" s="4">
        <f>'100'!IU1</f>
        <v>2.5908376716720913</v>
      </c>
      <c r="IV101" s="4">
        <f>'100'!IV1</f>
        <v>1.8490702079823809</v>
      </c>
      <c r="IW101" s="4">
        <f>'100'!IW1</f>
        <v>1.6894040728971598</v>
      </c>
      <c r="IX101" s="4">
        <f>'100'!IX1</f>
        <v>1.2907151739982716</v>
      </c>
      <c r="IY101" s="4">
        <f>'100'!IY1</f>
        <v>1.3054174408586525</v>
      </c>
      <c r="IZ101" s="4">
        <f>'100'!IZ1</f>
        <v>1.8087154497523565</v>
      </c>
      <c r="JA101" s="4">
        <f>'100'!JA1</f>
        <v>1.6009612493438139</v>
      </c>
      <c r="JB101" s="4">
        <f>'100'!JB1</f>
        <v>1.7154479252004879</v>
      </c>
      <c r="JC101" s="4">
        <f>'100'!JC1</f>
        <v>0.95546349336770175</v>
      </c>
      <c r="JD101" s="4">
        <f>'100'!JD1</f>
        <v>4.7622119658804751E-3</v>
      </c>
      <c r="JE101" s="4">
        <f>'100'!JE1</f>
        <v>2.0016831256506515</v>
      </c>
      <c r="JF101" s="4">
        <f>'100'!JF1</f>
        <v>0.56005500982318268</v>
      </c>
      <c r="JG101" s="4">
        <f>'100'!JG1</f>
        <v>0.54599706866513642</v>
      </c>
      <c r="JH101" s="4">
        <f>'100'!JH1</f>
        <v>0.41519980829412617</v>
      </c>
      <c r="JI101" s="4">
        <f>'100'!JI1</f>
        <v>0.46284392152204257</v>
      </c>
      <c r="JJ101" s="4">
        <f>'100'!JJ1</f>
        <v>0.59517752998848172</v>
      </c>
      <c r="JK101" s="4">
        <f>'100'!JK1</f>
        <v>5.3325579756114756</v>
      </c>
      <c r="JL101" s="4">
        <f>'100'!JL1</f>
        <v>1.8737580588896496</v>
      </c>
      <c r="JM101" s="4">
        <f>'100'!JM1</f>
        <v>-7.5339713796477499</v>
      </c>
      <c r="JN101" s="4">
        <f>'100'!JN1</f>
        <v>-9.2128788937002373</v>
      </c>
      <c r="JO101" s="4">
        <f>'100'!JO1</f>
        <v>8.5568784780639309</v>
      </c>
      <c r="JP101" s="4">
        <f>'100'!JP1</f>
        <v>5.5232481990831694E-2</v>
      </c>
      <c r="JQ101" s="4">
        <f>'100'!JQ1</f>
        <v>9.0428915129559473E-2</v>
      </c>
      <c r="JR101" s="4">
        <f>'100'!JR1</f>
        <v>2.073887429741458E-2</v>
      </c>
      <c r="JS101" s="4">
        <f>'100'!JS1</f>
        <v>-5.4241800014578949E-2</v>
      </c>
      <c r="JT101" s="4">
        <f>'100'!JT1</f>
        <v>6.3000884382892211E-2</v>
      </c>
      <c r="JU101" s="4">
        <f>'100'!JU1</f>
        <v>3.1926564625582438E-2</v>
      </c>
      <c r="JV101" s="4">
        <f>'100'!JV1</f>
        <v>8.8116825749571928E-2</v>
      </c>
      <c r="JW101" s="4">
        <f>'100'!JW1</f>
        <v>-3.5282973678021287E-2</v>
      </c>
      <c r="JX101" s="4">
        <f>'100'!JX1</f>
        <v>-2.8056612252576135E-2</v>
      </c>
      <c r="JY101" s="4">
        <f>'100'!JY1</f>
        <v>1.8251175095070505E-2</v>
      </c>
      <c r="JZ101" s="4">
        <f>'100'!JZ1</f>
        <v>4</v>
      </c>
      <c r="KA101" s="4">
        <f>'100'!KA1</f>
        <v>4</v>
      </c>
      <c r="KB101" s="4">
        <f>'100'!KB1</f>
        <v>4</v>
      </c>
      <c r="KC101" s="4">
        <f>'100'!KC1</f>
        <v>4</v>
      </c>
      <c r="KD101" s="4">
        <f>'100'!KD1</f>
        <v>4</v>
      </c>
      <c r="KE101" s="4">
        <f>'100'!KE1</f>
        <v>2</v>
      </c>
      <c r="KF101" s="4">
        <f>'100'!KF1</f>
        <v>0</v>
      </c>
      <c r="KG101" s="4">
        <f>'100'!KG1</f>
        <v>0</v>
      </c>
      <c r="KH101" s="4">
        <f>'100'!KH1</f>
        <v>0</v>
      </c>
      <c r="KI101" s="4">
        <f>'100'!KI1</f>
        <v>2</v>
      </c>
      <c r="KJ101" s="4">
        <f>'100'!KJ1</f>
        <v>1</v>
      </c>
      <c r="KK101" s="4">
        <f>'100'!KK1</f>
        <v>2</v>
      </c>
      <c r="KL101" s="4">
        <f>'100'!KL1</f>
        <v>1</v>
      </c>
      <c r="KM101" s="4">
        <f>'100'!KM1</f>
        <v>0</v>
      </c>
      <c r="KN101" s="4">
        <f>'100'!KN1</f>
        <v>1</v>
      </c>
      <c r="KO101" s="4">
        <f>'100'!KO1</f>
        <v>1</v>
      </c>
      <c r="KP101" s="4">
        <f>'100'!KP1</f>
        <v>3</v>
      </c>
      <c r="KQ101" s="4">
        <f>'100'!KQ1</f>
        <v>0</v>
      </c>
      <c r="KR101" s="4">
        <f>'100'!KR1</f>
        <v>0</v>
      </c>
      <c r="KS101" s="4">
        <f>'100'!KS1</f>
        <v>1</v>
      </c>
      <c r="KT101" s="4">
        <f>'100'!KT1</f>
        <v>3</v>
      </c>
      <c r="KU101" s="4">
        <f>'100'!KU1</f>
        <v>2</v>
      </c>
      <c r="KV101" s="4">
        <f>'100'!KV1</f>
        <v>2</v>
      </c>
      <c r="KW101" s="4">
        <f>'100'!KW1</f>
        <v>2</v>
      </c>
      <c r="KX101" s="4">
        <f>'100'!KX1</f>
        <v>3</v>
      </c>
      <c r="KY101" s="4">
        <f>'100'!KY1</f>
        <v>1</v>
      </c>
      <c r="KZ101" s="4">
        <f>'100'!KZ1</f>
        <v>2.5</v>
      </c>
      <c r="LA101" s="4">
        <f>'100'!LA1</f>
        <v>0.5</v>
      </c>
      <c r="LB101" s="4">
        <f>'100'!LB1</f>
        <v>0</v>
      </c>
      <c r="LC101" s="4">
        <f>'100'!LC1</f>
        <v>1</v>
      </c>
      <c r="LD101" s="4">
        <f>'100'!LD1</f>
        <v>2</v>
      </c>
      <c r="LE101" s="4">
        <f>'100'!LE1</f>
        <v>2.25</v>
      </c>
      <c r="LF101" s="4">
        <f>'100'!LF1</f>
        <v>1.25</v>
      </c>
      <c r="LG101" s="4">
        <f>'100'!LG1</f>
        <v>1</v>
      </c>
      <c r="LH101" s="4">
        <f>'100'!LH1</f>
        <v>2</v>
      </c>
      <c r="LI101" s="4">
        <f>'100'!LI1</f>
        <v>2.1454331988680835</v>
      </c>
      <c r="LJ101" s="4">
        <f>'100'!LJ1</f>
        <v>1.9225293825525576</v>
      </c>
      <c r="LK101" s="4">
        <f>'100'!LK1</f>
        <v>1.5177360323324833</v>
      </c>
      <c r="LL101" s="4">
        <f>'100'!LL1</f>
        <v>1.4421292596549375</v>
      </c>
      <c r="LM101" s="4">
        <f>'100'!LM1</f>
        <v>1.9082414155980825</v>
      </c>
      <c r="LN101" s="4">
        <f>'100'!LN1</f>
        <v>0.36686692702234663</v>
      </c>
      <c r="LO101" s="4">
        <f>'100'!LO1</f>
        <v>0.36510161284759801</v>
      </c>
      <c r="LP101" s="4">
        <f>'100'!LP1</f>
        <v>0.24758888449306765</v>
      </c>
      <c r="LQ101" s="4">
        <f>'100'!LQ1</f>
        <v>0.28775235015292183</v>
      </c>
      <c r="LR101" s="4">
        <f>'100'!LR1</f>
        <v>0.37032755780984139</v>
      </c>
      <c r="LS101" s="4">
        <f>'100'!LS1</f>
        <v>1.1626719056974459</v>
      </c>
      <c r="LT101" s="4">
        <f>'100'!LT1</f>
        <v>1.2171690495284975</v>
      </c>
      <c r="LU101" s="4">
        <f>'100'!LU1</f>
        <v>1.0697958854415048</v>
      </c>
      <c r="LV101" s="4">
        <f>'100'!LV1</f>
        <v>1.0435519186170514</v>
      </c>
      <c r="LW101" s="4">
        <f>'100'!LW1</f>
        <v>1.2619855155709132</v>
      </c>
      <c r="LX101" s="4">
        <f>'100'!LX1</f>
        <v>0.56950154583000079</v>
      </c>
      <c r="LY101" s="4">
        <f>'100'!LY1</f>
        <v>0.93165449406902423</v>
      </c>
      <c r="LZ101" s="4">
        <f>'100'!LZ1</f>
        <v>0.20571663676156299</v>
      </c>
      <c r="MA101" s="4">
        <f>'100'!MA1</f>
        <v>-0.89787442544156415</v>
      </c>
      <c r="MB101" s="4">
        <f>'100'!MB1</f>
        <v>0.68407212046630139</v>
      </c>
      <c r="MC101" s="4">
        <f>'100'!MC1</f>
        <v>0.81404281172275039</v>
      </c>
      <c r="MD101" s="4">
        <f>'100'!MD1</f>
        <v>0.93174222803076046</v>
      </c>
      <c r="ME101" s="4">
        <f>'100'!ME1</f>
        <v>0.51035055599054646</v>
      </c>
      <c r="MF101" s="4">
        <f>'100'!MF1</f>
        <v>4.9120642610899434E-2</v>
      </c>
      <c r="MG101" s="4">
        <f>'100'!MG1</f>
        <v>0.83167826502816256</v>
      </c>
      <c r="MH101" s="4">
        <f>'100'!MH1</f>
        <v>2.1454331988680835</v>
      </c>
      <c r="MI101" s="4">
        <f>'100'!MI1</f>
        <v>1.9225293825525576</v>
      </c>
      <c r="MJ101" s="4">
        <f>'100'!MJ1</f>
        <v>1.5177360323324833</v>
      </c>
      <c r="MK101" s="4">
        <f>'100'!MK1</f>
        <v>1.4421292596549375</v>
      </c>
      <c r="ML101" s="4">
        <f>'100'!ML1</f>
        <v>1.9082414155980825</v>
      </c>
      <c r="MM101" s="4">
        <f>'100'!MM1</f>
        <v>1.1201100196463654</v>
      </c>
      <c r="MN101" s="4">
        <f>'100'!MN1</f>
        <v>1.0919941373302728</v>
      </c>
      <c r="MO101" s="4">
        <f>'100'!MO1</f>
        <v>0.83039961658825234</v>
      </c>
      <c r="MP101" s="4">
        <f>'100'!MP1</f>
        <v>0.92568784304408513</v>
      </c>
      <c r="MQ101" s="4">
        <f>'100'!MQ1</f>
        <v>1.1903550599769634</v>
      </c>
      <c r="MR101" s="4">
        <f>'100'!MR1</f>
        <v>1.2730114499044354</v>
      </c>
      <c r="MS101" s="4">
        <f>'100'!MS1</f>
        <v>1.2026289501254781</v>
      </c>
      <c r="MT101" s="4">
        <f>'100'!MT1</f>
        <v>0.70998575955144616</v>
      </c>
      <c r="MU101" s="4">
        <f>'100'!MU1</f>
        <v>0.86107204564632134</v>
      </c>
      <c r="MV101" s="4">
        <f>'100'!MV1</f>
        <v>1.470218612053692</v>
      </c>
      <c r="MW101" s="4">
        <f>'100'!MW1</f>
        <v>0.50045555548272491</v>
      </c>
      <c r="MX101" s="4">
        <f>'100'!MX1</f>
        <v>0.47190014159222743</v>
      </c>
      <c r="MY101" s="4">
        <f>'100'!MY1</f>
        <v>0.35535611154437957</v>
      </c>
      <c r="MZ101" s="4">
        <f>'100'!MZ1</f>
        <v>0.38448052150264178</v>
      </c>
      <c r="NA101" s="4">
        <f>'100'!NA1</f>
        <v>0.52571177504393674</v>
      </c>
      <c r="NB101" s="4">
        <f>'100'!NB1</f>
        <v>0.14971556983098908</v>
      </c>
      <c r="NC101" s="4">
        <f>'100'!NC1</f>
        <v>0.16546324767552528</v>
      </c>
      <c r="ND101" s="4">
        <f>'100'!ND1</f>
        <v>0.1498703903224774</v>
      </c>
      <c r="NE101" s="4">
        <f>'100'!NE1</f>
        <v>0.17524792293571037</v>
      </c>
      <c r="NF101" s="4">
        <f>'100'!NF1</f>
        <v>0.15977770008449144</v>
      </c>
      <c r="NG101" s="4">
        <f>'100'!NG1</f>
        <v>0.34071617254737452</v>
      </c>
      <c r="NH101" s="4">
        <f>'100'!NH1</f>
        <v>0.35690376296025628</v>
      </c>
      <c r="NI101" s="4">
        <f>'100'!NI1</f>
        <v>7.4590561305145117E-2</v>
      </c>
      <c r="NJ101" s="4">
        <f>'100'!NJ1</f>
        <v>0.11340398808349855</v>
      </c>
      <c r="NK101" s="4">
        <f>'100'!NK1</f>
        <v>0.19873781754273845</v>
      </c>
      <c r="NL101" s="4">
        <f>'100'!NL1</f>
        <v>0.36686692702234663</v>
      </c>
      <c r="NM101" s="4">
        <f>'100'!NM1</f>
        <v>0.36510161284759807</v>
      </c>
      <c r="NN101" s="4">
        <f>'100'!NN1</f>
        <v>0.24758888449306765</v>
      </c>
      <c r="NO101" s="4">
        <f>'100'!NO1</f>
        <v>0.28775235015292183</v>
      </c>
      <c r="NP101" s="4">
        <f>'100'!NP1</f>
        <v>0.37032755780984139</v>
      </c>
      <c r="NQ101" s="4">
        <f>'100'!NQ1</f>
        <v>0.73962808319295237</v>
      </c>
      <c r="NR101" s="4">
        <f>'100'!NR1</f>
        <v>0.67576162915886395</v>
      </c>
      <c r="NS101" s="4">
        <f>'100'!NS1</f>
        <v>0.51628606959930867</v>
      </c>
      <c r="NT101" s="4">
        <f>'100'!NT1</f>
        <v>0.52216697634346099</v>
      </c>
      <c r="NU101" s="4">
        <f>'100'!NU1</f>
        <v>0.72348617990094266</v>
      </c>
      <c r="NV101" s="4">
        <f>'100'!NV1</f>
        <v>1.1299320235756385</v>
      </c>
      <c r="NW101" s="4">
        <f>'100'!NW1</f>
        <v>0.97296667680650417</v>
      </c>
      <c r="NX101" s="4">
        <f>'100'!NX1</f>
        <v>0.5448514872627106</v>
      </c>
      <c r="NY101" s="4">
        <f>'100'!NY1</f>
        <v>0.52904634756760993</v>
      </c>
      <c r="NZ101" s="4">
        <f>'100'!NZ1</f>
        <v>1.0245243022948367</v>
      </c>
      <c r="OA101" s="4">
        <f>'100'!OA1</f>
        <v>1.1607910936476751</v>
      </c>
      <c r="OB101" s="4">
        <f>'100'!OB1</f>
        <v>1.2057078067531317</v>
      </c>
      <c r="OC101" s="4">
        <f>'100'!OC1</f>
        <v>1.094617999947803</v>
      </c>
      <c r="OD101" s="4">
        <f>'100'!OD1</f>
        <v>1.0271060510749277</v>
      </c>
      <c r="OE101" s="4">
        <f>'100'!OE1</f>
        <v>1.2737620918846473</v>
      </c>
      <c r="OF101" s="4">
        <f>'100'!OF1</f>
        <v>1.0363188198371382</v>
      </c>
      <c r="OG101" s="4">
        <f>'100'!OG1</f>
        <v>1.1041339559760532</v>
      </c>
      <c r="OH101" s="4">
        <f>'100'!OH1</f>
        <v>1.3181822077966605</v>
      </c>
      <c r="OI101" s="4">
        <f>'100'!OI1</f>
        <v>1.1095598357404513</v>
      </c>
      <c r="OJ101" s="4">
        <f>'100'!OJ1</f>
        <v>1.0700690363002261</v>
      </c>
      <c r="OK101" s="4">
        <f>'100'!OK1</f>
        <v>0.5831806324074994</v>
      </c>
      <c r="OL101" s="4">
        <f>'100'!OL1</f>
        <v>0.68906595473352972</v>
      </c>
      <c r="OM101" s="4">
        <f>'100'!OM1</f>
        <v>0.27456305671186287</v>
      </c>
      <c r="ON101" s="4">
        <f>'100'!ON1</f>
        <v>0.55140798607916686</v>
      </c>
      <c r="OO101" s="4">
        <f>'100'!OO1</f>
        <v>0.4593501899802564</v>
      </c>
      <c r="OP101" s="4">
        <f>'100'!OP1</f>
        <v>1.1779000564958635</v>
      </c>
      <c r="OQ101" s="4">
        <f>'100'!OQ1</f>
        <v>1.5306727024598077</v>
      </c>
      <c r="OR101" s="4">
        <f>'100'!OR1</f>
        <v>0.71049640015157256</v>
      </c>
      <c r="OS101" s="4">
        <f>'100'!OS1</f>
        <v>-1.8344329189230417</v>
      </c>
      <c r="OT101" s="4">
        <f>'100'!OT1</f>
        <v>1.7396272672497974</v>
      </c>
      <c r="OU101" s="4">
        <f>'100'!OU1</f>
        <v>4.8348885178273253</v>
      </c>
      <c r="OV101" s="4">
        <f>'100'!OV1</f>
        <v>6.0865689482267848</v>
      </c>
      <c r="OW101" s="4">
        <f>'100'!OW1</f>
        <v>2.8953930902067451</v>
      </c>
      <c r="OX101" s="4">
        <f>'100'!OX1</f>
        <v>4.8945612356797872</v>
      </c>
      <c r="OY101" s="4">
        <f>'100'!OY1</f>
        <v>3.9322913209319901</v>
      </c>
      <c r="OZ101" s="4">
        <f>'100'!OZ1</f>
        <v>0.79738048461034705</v>
      </c>
      <c r="PA101" s="4">
        <f>'100'!PA1</f>
        <v>1.27170155692597</v>
      </c>
      <c r="PB101" s="4">
        <f>'100'!PB1</f>
        <v>0.21353377036578336</v>
      </c>
      <c r="PC101" s="4">
        <f>'100'!PC1</f>
        <v>-1.038939300264311</v>
      </c>
      <c r="PD101" s="4">
        <f>'100'!PD1</f>
        <v>1.017860887482791</v>
      </c>
      <c r="PE101" s="4">
        <f>'100'!PE1</f>
        <v>0.68581728061281966</v>
      </c>
      <c r="PF101" s="4">
        <f>'100'!PF1</f>
        <v>1.0448027391253474</v>
      </c>
      <c r="PG101" s="4">
        <f>'100'!PG1</f>
        <v>0.19960234776717051</v>
      </c>
      <c r="PH101" s="4">
        <f>'100'!PH1</f>
        <v>-0.9955798860886067</v>
      </c>
      <c r="PI101" s="4">
        <f>'100'!PI1</f>
        <v>0.80655512676175056</v>
      </c>
      <c r="PJ101" s="4">
        <f>'100'!PJ1</f>
        <v>1.463354777969559</v>
      </c>
      <c r="PK101" s="4">
        <f>'100'!PK1</f>
        <v>1.5070743470434398</v>
      </c>
      <c r="PL101" s="4">
        <f>'100'!PL1</f>
        <v>1.5920735707591378</v>
      </c>
      <c r="PM101" s="4">
        <f>'100'!PM1</f>
        <v>1.3396682199440821</v>
      </c>
      <c r="PN101" s="4">
        <f>'100'!PN1</f>
        <v>1.2199418040737149</v>
      </c>
      <c r="PO101" s="12">
        <f>'100'!PO1</f>
        <v>1.0691249374902387</v>
      </c>
      <c r="PP101" s="4">
        <f>'100'!PP1</f>
        <v>0.99178692707202054</v>
      </c>
      <c r="PQ101" s="4">
        <f>'100'!PQ1</f>
        <v>0.74727919042771418</v>
      </c>
      <c r="PR101" s="4">
        <f>'100'!PR1</f>
        <v>0.77228496791062062</v>
      </c>
      <c r="PS101" s="4">
        <f>'100'!PS1</f>
        <v>1.0460462397771058</v>
      </c>
      <c r="PT101" s="4">
        <f>'100'!PT1</f>
        <v>0.45298152930482427</v>
      </c>
      <c r="PU101" s="4">
        <f>'100'!PU1</f>
        <v>0.43936385329414362</v>
      </c>
      <c r="PV101" s="4">
        <f>'100'!PV1</f>
        <v>0.24569296930822465</v>
      </c>
      <c r="PW101" s="4">
        <f>'100'!PW1</f>
        <v>0.27765119011846251</v>
      </c>
      <c r="PX101" s="4">
        <f>'100'!PX1</f>
        <v>0.40173788826807161</v>
      </c>
      <c r="PY101" s="4">
        <f>'100'!PY1</f>
        <v>0.9267635152974375</v>
      </c>
      <c r="PZ101" s="4">
        <f>'100'!PZ1</f>
        <v>0.999635905820905</v>
      </c>
      <c r="QA101" s="4">
        <f>'100'!QA1</f>
        <v>0.89578775481877537</v>
      </c>
      <c r="QB101" s="4">
        <f>'100'!QB1</f>
        <v>0.89602462429818208</v>
      </c>
      <c r="QC101" s="4">
        <f>'100'!QC1</f>
        <v>0.93439377272170987</v>
      </c>
      <c r="QD101" s="4">
        <f>'100'!QD1</f>
        <v>2.553084180700909</v>
      </c>
      <c r="QE101" s="4">
        <f>'100'!QE1</f>
        <v>3.2871462822332318</v>
      </c>
      <c r="QF101" s="4">
        <f>'100'!QF1</f>
        <v>1.4849796576269734</v>
      </c>
      <c r="QG101" s="4">
        <f>'100'!QG1</f>
        <v>1.4089047729234712</v>
      </c>
      <c r="QH101" s="4">
        <f>'100'!QH1</f>
        <v>2.332318626811865</v>
      </c>
      <c r="QI101" s="4">
        <f>'100'!QI1</f>
        <v>1.4701967009168131</v>
      </c>
      <c r="QJ101" s="4">
        <f>'100'!QJ1</f>
        <v>1.7646997153589734</v>
      </c>
      <c r="QK101" s="4">
        <f>'100'!QK1</f>
        <v>0.8998346917534974</v>
      </c>
      <c r="QL101" s="4">
        <f>'100'!QL1</f>
        <v>0.88297693210088568</v>
      </c>
      <c r="QM101" s="4">
        <f>'100'!QM1</f>
        <v>1.3579192449506277</v>
      </c>
    </row>
    <row r="102" spans="1:455" x14ac:dyDescent="0.25">
      <c r="A102" s="9" t="s">
        <v>547</v>
      </c>
      <c r="B102" s="4">
        <f>MEDIAN(OP2:OP101)</f>
        <v>1.2213342764522475</v>
      </c>
      <c r="C102" s="4">
        <f t="shared" ref="C102:F102" si="77">MEDIAN(OQ2:OQ101)</f>
        <v>1.4361978807580362</v>
      </c>
      <c r="D102" s="4">
        <f t="shared" si="77"/>
        <v>1.8052191285308108</v>
      </c>
      <c r="E102" s="4">
        <f t="shared" si="77"/>
        <v>1.821344952538384</v>
      </c>
      <c r="F102" s="4">
        <f t="shared" si="77"/>
        <v>1.6074871990571189</v>
      </c>
    </row>
    <row r="103" spans="1:455" x14ac:dyDescent="0.25">
      <c r="A103" s="9" t="s">
        <v>548</v>
      </c>
      <c r="B103" s="4">
        <f>MEDIAN(OU2:OU101)</f>
        <v>4.3608541825215621</v>
      </c>
      <c r="C103" s="4">
        <f t="shared" ref="C103:F103" si="78">MEDIAN(OV2:OV101)</f>
        <v>4.7614331292100136</v>
      </c>
      <c r="D103" s="4">
        <f t="shared" si="78"/>
        <v>4.1462198151033611</v>
      </c>
      <c r="E103" s="4">
        <f t="shared" si="78"/>
        <v>4.2982433824485522</v>
      </c>
      <c r="F103" s="4">
        <f t="shared" si="78"/>
        <v>4.4723118859918554</v>
      </c>
    </row>
    <row r="104" spans="1:455" x14ac:dyDescent="0.25">
      <c r="A104" s="9" t="s">
        <v>549</v>
      </c>
      <c r="B104" s="4">
        <f>MEDIAN(OZ2:OZ101)</f>
        <v>0.92945290903357081</v>
      </c>
      <c r="C104" s="4">
        <f t="shared" ref="C104:F104" si="79">MEDIAN(PA2:PA101)</f>
        <v>0.94525705881399613</v>
      </c>
      <c r="D104" s="4">
        <f t="shared" si="79"/>
        <v>0.90626544455471336</v>
      </c>
      <c r="E104" s="4">
        <f t="shared" si="79"/>
        <v>1.1230475223069267</v>
      </c>
      <c r="F104" s="4">
        <f t="shared" si="79"/>
        <v>1.0287990876690212</v>
      </c>
    </row>
    <row r="105" spans="1:455" x14ac:dyDescent="0.25">
      <c r="A105" s="9" t="s">
        <v>550</v>
      </c>
      <c r="B105" s="4">
        <f>MEDIAN(PE2:PE101)</f>
        <v>1.1299181358440102</v>
      </c>
      <c r="C105" s="4">
        <f t="shared" ref="C105:F105" si="80">MEDIAN(PF2:PF101)</f>
        <v>1.3894526486280585</v>
      </c>
      <c r="D105" s="4">
        <f t="shared" si="80"/>
        <v>1.2041365857711119</v>
      </c>
      <c r="E105" s="4">
        <f t="shared" si="80"/>
        <v>1.6752373085375538</v>
      </c>
      <c r="F105" s="4">
        <f t="shared" si="80"/>
        <v>1.5493695228612796</v>
      </c>
    </row>
    <row r="106" spans="1:455" x14ac:dyDescent="0.25">
      <c r="A106" s="9" t="s">
        <v>575</v>
      </c>
      <c r="B106" s="4">
        <f>MEDIAN(PJ2:PJ101)</f>
        <v>1.3097052209963225</v>
      </c>
      <c r="C106" s="4">
        <f t="shared" ref="C106:F106" si="81">MEDIAN(PK2:PK101)</f>
        <v>1.2746764298016748</v>
      </c>
      <c r="D106" s="4">
        <f t="shared" si="81"/>
        <v>1.2927941430544116</v>
      </c>
      <c r="E106" s="4">
        <f t="shared" si="81"/>
        <v>1.3232041449256635</v>
      </c>
      <c r="F106" s="4">
        <f t="shared" si="81"/>
        <v>1.3413315028727471</v>
      </c>
    </row>
    <row r="107" spans="1:455" x14ac:dyDescent="0.25">
      <c r="A107" s="14" t="s">
        <v>595</v>
      </c>
      <c r="B107" s="14"/>
      <c r="C107" s="14"/>
      <c r="D107" s="14"/>
      <c r="E107" s="14"/>
      <c r="F107" s="14"/>
    </row>
    <row r="108" spans="1:455" x14ac:dyDescent="0.25">
      <c r="A108" s="8" t="s">
        <v>576</v>
      </c>
      <c r="B108" s="17">
        <f>MEDIAN(PO2:PO101)</f>
        <v>1.3181775832588984</v>
      </c>
      <c r="C108" s="17">
        <f t="shared" ref="C108:F108" si="82">MEDIAN(PP2:PP101)</f>
        <v>1.3503227405734841</v>
      </c>
      <c r="D108" s="17">
        <f t="shared" si="82"/>
        <v>1.256126642625528</v>
      </c>
      <c r="E108" s="17">
        <f t="shared" si="82"/>
        <v>1.2131594898000864</v>
      </c>
      <c r="F108" s="17">
        <f t="shared" si="82"/>
        <v>1.1837986543744781</v>
      </c>
    </row>
    <row r="109" spans="1:455" x14ac:dyDescent="0.25">
      <c r="A109" s="8" t="s">
        <v>577</v>
      </c>
      <c r="B109" s="17">
        <f>MEDIAN(PT2:PT101)</f>
        <v>0.692521470841436</v>
      </c>
      <c r="C109" s="17">
        <f t="shared" ref="C109:F109" si="83">MEDIAN(PU2:PU101)</f>
        <v>0.67111325254160126</v>
      </c>
      <c r="D109" s="17">
        <f t="shared" si="83"/>
        <v>0.53655460731988014</v>
      </c>
      <c r="E109" s="17">
        <f t="shared" si="83"/>
        <v>0.60227792257416923</v>
      </c>
      <c r="F109" s="17">
        <f t="shared" si="83"/>
        <v>0.6830486773109421</v>
      </c>
    </row>
    <row r="110" spans="1:455" x14ac:dyDescent="0.25">
      <c r="A110" s="8" t="s">
        <v>540</v>
      </c>
      <c r="B110" s="17">
        <f>MEDIAN(PY2:PY101)</f>
        <v>0.809668504816769</v>
      </c>
      <c r="C110" s="17">
        <f t="shared" ref="C110:F110" si="84">MEDIAN(PZ2:PZ101)</f>
        <v>0.8377920400422878</v>
      </c>
      <c r="D110" s="17">
        <f t="shared" si="84"/>
        <v>0.80222861663871803</v>
      </c>
      <c r="E110" s="17">
        <f t="shared" si="84"/>
        <v>0.82836311407120533</v>
      </c>
      <c r="F110" s="17">
        <f t="shared" si="84"/>
        <v>0.852500491453408</v>
      </c>
    </row>
    <row r="111" spans="1:455" x14ac:dyDescent="0.25">
      <c r="A111" s="8" t="s">
        <v>578</v>
      </c>
      <c r="B111" s="17">
        <f>MEDIAN(QD2:QD101)</f>
        <v>2.8850932510241423</v>
      </c>
      <c r="C111" s="17">
        <f t="shared" ref="C111:F111" si="85">MEDIAN(QE2:QE101)</f>
        <v>3.1003295790512464</v>
      </c>
      <c r="D111" s="17">
        <f t="shared" si="85"/>
        <v>2.7027659036152989</v>
      </c>
      <c r="E111" s="17">
        <f t="shared" si="85"/>
        <v>3.0321322392664962</v>
      </c>
      <c r="F111" s="17">
        <f t="shared" si="85"/>
        <v>3.0437326876081436</v>
      </c>
    </row>
    <row r="112" spans="1:455" x14ac:dyDescent="0.25">
      <c r="A112" s="8" t="s">
        <v>562</v>
      </c>
      <c r="B112" s="17">
        <f>MEDIAN(QI2:QI101)</f>
        <v>1.8787628714942546</v>
      </c>
      <c r="C112" s="17">
        <f t="shared" ref="C112:F112" si="86">MEDIAN(QJ2:QJ101)</f>
        <v>1.9572845486897135</v>
      </c>
      <c r="D112" s="17">
        <f t="shared" si="86"/>
        <v>1.8046831982571949</v>
      </c>
      <c r="E112" s="17">
        <f t="shared" si="86"/>
        <v>1.9389489376943831</v>
      </c>
      <c r="F112" s="17">
        <f t="shared" si="86"/>
        <v>2.0280776993310998</v>
      </c>
    </row>
  </sheetData>
  <autoFilter ref="N1:QM101" xr:uid="{0101C776-39F8-4601-9EFB-5201FA07207F}"/>
  <mergeCells count="17">
    <mergeCell ref="A85:F85"/>
    <mergeCell ref="A9:F9"/>
    <mergeCell ref="A16:F16"/>
    <mergeCell ref="A25:F25"/>
    <mergeCell ref="A32:F32"/>
    <mergeCell ref="A37:F37"/>
    <mergeCell ref="A45:F45"/>
    <mergeCell ref="A52:F52"/>
    <mergeCell ref="A58:F58"/>
    <mergeCell ref="A65:F65"/>
    <mergeCell ref="A70:F70"/>
    <mergeCell ref="A79:F79"/>
    <mergeCell ref="A86:F86"/>
    <mergeCell ref="A92:F92"/>
    <mergeCell ref="A97:F97"/>
    <mergeCell ref="A101:F101"/>
    <mergeCell ref="A107:F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CD151-6617-4018-8916-D654232B5CCC}">
  <dimension ref="A1:QM105"/>
  <sheetViews>
    <sheetView topLeftCell="A90" workbookViewId="0">
      <selection activeCell="G112" sqref="G11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18939</v>
      </c>
      <c r="O1" s="4">
        <f t="shared" ref="O1:R1" si="0">E67</f>
        <v>-1188</v>
      </c>
      <c r="P1" s="4">
        <f t="shared" si="0"/>
        <v>19543</v>
      </c>
      <c r="Q1" s="4">
        <f t="shared" si="0"/>
        <v>50708</v>
      </c>
      <c r="R1" s="4">
        <f t="shared" si="0"/>
        <v>28265</v>
      </c>
      <c r="S1" s="4">
        <f>D63+D59</f>
        <v>24767</v>
      </c>
      <c r="T1" s="4">
        <f t="shared" ref="T1:W1" si="1">E63+E59</f>
        <v>-557</v>
      </c>
      <c r="U1" s="4">
        <f t="shared" si="1"/>
        <v>25041</v>
      </c>
      <c r="V1" s="4">
        <f t="shared" si="1"/>
        <v>63269</v>
      </c>
      <c r="W1" s="4">
        <f t="shared" si="1"/>
        <v>35934</v>
      </c>
      <c r="X1">
        <f>(D13-E13)/E13</f>
        <v>4.23162392674135E-2</v>
      </c>
      <c r="Y1">
        <f t="shared" ref="Y1:AA1" si="2">(E13-F13)/F13</f>
        <v>-3.5640602576568488E-2</v>
      </c>
      <c r="Z1">
        <f t="shared" si="2"/>
        <v>0.10892168781423536</v>
      </c>
      <c r="AA1">
        <f t="shared" si="2"/>
        <v>0.18518330805237684</v>
      </c>
      <c r="AB1">
        <f>(D36-E36)/E36</f>
        <v>-5.3597421501351633E-2</v>
      </c>
      <c r="AC1">
        <f t="shared" ref="AC1:AE1" si="3">(E36-F36)/F36</f>
        <v>-0.13248773888043294</v>
      </c>
      <c r="AD1">
        <f t="shared" si="3"/>
        <v>0.22204769974786095</v>
      </c>
      <c r="AE1">
        <f t="shared" si="3"/>
        <v>6.1411777753132973E-3</v>
      </c>
      <c r="AF1">
        <f>(D29-E29)/E29</f>
        <v>6.9333499293449216E-2</v>
      </c>
      <c r="AG1">
        <f t="shared" ref="AG1:AI1" si="4">(E29-F29)/F29</f>
        <v>-4.3302982365334289E-3</v>
      </c>
      <c r="AH1">
        <f t="shared" si="4"/>
        <v>7.6698469013316173E-2</v>
      </c>
      <c r="AI1">
        <f t="shared" si="4"/>
        <v>0.24846516049056067</v>
      </c>
      <c r="AJ1" s="4">
        <f>(D43+D44+D46+D47)-D45</f>
        <v>151190</v>
      </c>
      <c r="AK1" s="4">
        <f t="shared" ref="AK1:AN1" si="5">(E43+E44+E46+E47)-E45</f>
        <v>51719</v>
      </c>
      <c r="AL1" s="4">
        <f t="shared" si="5"/>
        <v>64040</v>
      </c>
      <c r="AM1" s="4">
        <f t="shared" si="5"/>
        <v>111238</v>
      </c>
      <c r="AN1" s="4">
        <f t="shared" si="5"/>
        <v>156559</v>
      </c>
      <c r="AO1">
        <f>(D25+D26)/D40</f>
        <v>0.62246923382294561</v>
      </c>
      <c r="AP1">
        <f t="shared" ref="AP1:AS1" si="6">(E25+E26)/E40</f>
        <v>0.20864433258114912</v>
      </c>
      <c r="AQ1">
        <f t="shared" si="6"/>
        <v>0.39834436322549405</v>
      </c>
      <c r="AR1">
        <f t="shared" si="6"/>
        <v>0.80858640815115246</v>
      </c>
      <c r="AS1">
        <f t="shared" si="6"/>
        <v>0.33280915749358947</v>
      </c>
      <c r="AT1">
        <f>(D19-D20)/D40</f>
        <v>1.8882634832416492</v>
      </c>
      <c r="AU1">
        <f t="shared" ref="AU1:AX1" si="7">(E19-E20)/E40</f>
        <v>1.5013552668473689</v>
      </c>
      <c r="AV1">
        <f t="shared" si="7"/>
        <v>1.4335439389397469</v>
      </c>
      <c r="AW1">
        <f t="shared" si="7"/>
        <v>1.8280457301131947</v>
      </c>
      <c r="AX1">
        <f t="shared" si="7"/>
        <v>1.5079830563701531</v>
      </c>
      <c r="AY1">
        <f>D19/D40</f>
        <v>3.4309249702262803</v>
      </c>
      <c r="AZ1">
        <f t="shared" ref="AZ1:BC1" si="8">E19/E40</f>
        <v>3.1432310095736584</v>
      </c>
      <c r="BA1">
        <f t="shared" si="8"/>
        <v>2.7064472986372126</v>
      </c>
      <c r="BB1">
        <f t="shared" si="8"/>
        <v>3.0333083673671268</v>
      </c>
      <c r="BC1">
        <f t="shared" si="8"/>
        <v>2.4678056865995157</v>
      </c>
      <c r="BD1" s="4">
        <f>D19-D40</f>
        <v>171458</v>
      </c>
      <c r="BE1" s="4">
        <f t="shared" ref="BE1:BH1" si="9">E19-E40</f>
        <v>160513</v>
      </c>
      <c r="BF1" s="4">
        <f t="shared" si="9"/>
        <v>148007</v>
      </c>
      <c r="BG1" s="4">
        <f t="shared" si="9"/>
        <v>143883</v>
      </c>
      <c r="BH1" s="4">
        <f t="shared" si="9"/>
        <v>103608</v>
      </c>
      <c r="BI1">
        <f>(D43+D44)/BD1</f>
        <v>4.8743365722217682</v>
      </c>
      <c r="BJ1">
        <f t="shared" ref="BJ1:BM1" si="10">(E43+E44)/BE1</f>
        <v>5.2018528094297656</v>
      </c>
      <c r="BK1">
        <f t="shared" si="10"/>
        <v>5.098502097873749</v>
      </c>
      <c r="BL1">
        <f t="shared" si="10"/>
        <v>4.4394056281840104</v>
      </c>
      <c r="BM1">
        <f t="shared" si="10"/>
        <v>6.6364855995676013</v>
      </c>
      <c r="BN1">
        <f>365/BI1</f>
        <v>74.881985392656134</v>
      </c>
      <c r="BO1">
        <f t="shared" ref="BO1:BR1" si="11">365/BJ1</f>
        <v>70.167306414041306</v>
      </c>
      <c r="BP1">
        <f t="shared" si="11"/>
        <v>71.589653783258726</v>
      </c>
      <c r="BQ1">
        <f t="shared" si="11"/>
        <v>82.218213556058274</v>
      </c>
      <c r="BR1">
        <f t="shared" si="11"/>
        <v>54.998989227639022</v>
      </c>
      <c r="BS1">
        <f>N1/D13</f>
        <v>5.1899473030853592E-2</v>
      </c>
      <c r="BT1">
        <f t="shared" ref="BT1:BW1" si="12">O1/E13</f>
        <v>-3.3932968106437553E-3</v>
      </c>
      <c r="BU1">
        <f t="shared" si="12"/>
        <v>5.383138543580477E-2</v>
      </c>
      <c r="BV1">
        <f t="shared" si="12"/>
        <v>0.15488939526302606</v>
      </c>
      <c r="BW1">
        <f t="shared" si="12"/>
        <v>0.10232452059704086</v>
      </c>
      <c r="BX1">
        <f>S1/D13</f>
        <v>6.7870228024454873E-2</v>
      </c>
      <c r="BY1">
        <f t="shared" ref="BY1:CB1" si="13">T1/E13</f>
        <v>-1.5909649187950941E-3</v>
      </c>
      <c r="BZ1">
        <f t="shared" si="13"/>
        <v>6.897568043278858E-2</v>
      </c>
      <c r="CA1">
        <f t="shared" si="13"/>
        <v>0.19325741793989895</v>
      </c>
      <c r="CB1">
        <f t="shared" si="13"/>
        <v>0.13008771707532518</v>
      </c>
      <c r="CC1">
        <f>N1/D29</f>
        <v>6.4838050373677236E-2</v>
      </c>
      <c r="CD1">
        <f t="shared" ref="CD1:CG1" si="14">O1/E29</f>
        <v>-4.3491312720110708E-3</v>
      </c>
      <c r="CE1">
        <f t="shared" si="14"/>
        <v>7.1234864003849152E-2</v>
      </c>
      <c r="CF1">
        <f t="shared" si="14"/>
        <v>0.19900864589506403</v>
      </c>
      <c r="CG1">
        <f t="shared" si="14"/>
        <v>0.13849078606321627</v>
      </c>
      <c r="CH1">
        <f>N1/(D43+D44)</f>
        <v>2.2661245548876212E-2</v>
      </c>
      <c r="CI1">
        <f t="shared" ref="CI1:CL1" si="15">O1/(E43+E44)</f>
        <v>-1.42281412993359E-3</v>
      </c>
      <c r="CJ1">
        <f t="shared" si="15"/>
        <v>2.5898008783298482E-2</v>
      </c>
      <c r="CK1">
        <f t="shared" si="15"/>
        <v>7.938567995553851E-2</v>
      </c>
      <c r="CL1">
        <f t="shared" si="15"/>
        <v>4.110716659419162E-2</v>
      </c>
      <c r="CM1">
        <f>1-CH1</f>
        <v>0.97733875445112384</v>
      </c>
      <c r="CN1">
        <f t="shared" ref="CN1:CQ1" si="16">1-CI1</f>
        <v>1.0014228141299335</v>
      </c>
      <c r="CO1">
        <f t="shared" si="16"/>
        <v>0.97410199121670149</v>
      </c>
      <c r="CP1">
        <f t="shared" si="16"/>
        <v>0.92061432004446153</v>
      </c>
      <c r="CQ1">
        <f t="shared" si="16"/>
        <v>0.95889283340580833</v>
      </c>
      <c r="CR1">
        <f>N1/(D45+D48+D49+D51+D59+D61)</f>
        <v>2.3398900663086225E-2</v>
      </c>
      <c r="CS1">
        <f t="shared" ref="CS1:CV1" si="17">O1/(E45+E48+E49+E51+E59+E61)</f>
        <v>-1.3804900042297841E-3</v>
      </c>
      <c r="CT1">
        <f t="shared" si="17"/>
        <v>2.5809561542525093E-2</v>
      </c>
      <c r="CU1">
        <f t="shared" si="17"/>
        <v>8.5344445996596865E-2</v>
      </c>
      <c r="CV1">
        <f t="shared" si="17"/>
        <v>4.4849204170587235E-2</v>
      </c>
      <c r="CW1">
        <f>(D43+D44)/D13</f>
        <v>2.2902303811551668</v>
      </c>
      <c r="CX1">
        <f t="shared" ref="CX1:DA1" si="18">(E43+E44)/E13</f>
        <v>2.3849192521036726</v>
      </c>
      <c r="CY1">
        <f t="shared" si="18"/>
        <v>2.0785916742186146</v>
      </c>
      <c r="CZ1">
        <f t="shared" si="18"/>
        <v>1.9510999382983794</v>
      </c>
      <c r="DA1">
        <f t="shared" si="18"/>
        <v>2.4892136596809169</v>
      </c>
      <c r="DB1">
        <f>365/CW1</f>
        <v>159.37261290538729</v>
      </c>
      <c r="DC1">
        <f t="shared" ref="DC1:DF1" si="19">365/CX1</f>
        <v>153.04501386285654</v>
      </c>
      <c r="DD1">
        <f t="shared" si="19"/>
        <v>175.59966419917995</v>
      </c>
      <c r="DE1">
        <f t="shared" si="19"/>
        <v>187.07396419597498</v>
      </c>
      <c r="DF1">
        <f t="shared" si="19"/>
        <v>146.63265187400106</v>
      </c>
      <c r="DG1">
        <f>(D43+D44)/D20</f>
        <v>7.6809764077678828</v>
      </c>
      <c r="DH1">
        <f t="shared" ref="DH1:DK1" si="20">(E43+E44)/E20</f>
        <v>6.7902655227097144</v>
      </c>
      <c r="DI1">
        <f t="shared" si="20"/>
        <v>6.8350240933299515</v>
      </c>
      <c r="DJ1">
        <f t="shared" si="20"/>
        <v>7.4893888940999904</v>
      </c>
      <c r="DK1">
        <f t="shared" si="20"/>
        <v>10.148824371595991</v>
      </c>
      <c r="DL1">
        <f>365/DG1</f>
        <v>47.520000143584639</v>
      </c>
      <c r="DM1">
        <f t="shared" ref="DM1:DP1" si="21">365/DH1</f>
        <v>53.753420802069549</v>
      </c>
      <c r="DN1">
        <f t="shared" si="21"/>
        <v>53.401421123912357</v>
      </c>
      <c r="DO1">
        <f t="shared" si="21"/>
        <v>48.735618507878605</v>
      </c>
      <c r="DP1">
        <f t="shared" si="21"/>
        <v>35.964756767448186</v>
      </c>
      <c r="DQ1">
        <f>(D43+D44)/D21</f>
        <v>9.3610367499635974</v>
      </c>
      <c r="DR1">
        <f t="shared" ref="DR1:DU1" si="22">(E43+E44)/E21</f>
        <v>8.6243350720446212</v>
      </c>
      <c r="DS1">
        <f t="shared" si="22"/>
        <v>8.4044906278191718</v>
      </c>
      <c r="DT1">
        <f t="shared" si="22"/>
        <v>8.854380371499861</v>
      </c>
      <c r="DU1">
        <f t="shared" si="22"/>
        <v>8.2890466775966818</v>
      </c>
      <c r="DV1">
        <f>365/DQ1</f>
        <v>38.991407655932917</v>
      </c>
      <c r="DW1">
        <f t="shared" ref="DW1:DZ1" si="23">365/DR1</f>
        <v>42.322103321696119</v>
      </c>
      <c r="DX1">
        <f t="shared" si="23"/>
        <v>43.429163784398384</v>
      </c>
      <c r="DY1">
        <f t="shared" si="23"/>
        <v>41.222534461569772</v>
      </c>
      <c r="DZ1">
        <f t="shared" si="23"/>
        <v>44.034014307882721</v>
      </c>
      <c r="EA1">
        <f>(D43+D44)/D38</f>
        <v>11.849146486701072</v>
      </c>
      <c r="EB1">
        <f t="shared" ref="EB1:EE1" si="24">(E43+E44)/E38</f>
        <v>11.148772248407729</v>
      </c>
      <c r="EC1">
        <f t="shared" si="24"/>
        <v>8.7003251320128214</v>
      </c>
      <c r="ED1">
        <f t="shared" si="24"/>
        <v>9.0266806099232646</v>
      </c>
      <c r="EE1">
        <f t="shared" si="24"/>
        <v>9.741071302081119</v>
      </c>
      <c r="EF1">
        <f>365/EA1</f>
        <v>30.803906459394266</v>
      </c>
      <c r="EG1">
        <f t="shared" ref="EG1:EJ1" si="25">365/EB1</f>
        <v>32.739030977346353</v>
      </c>
      <c r="EH1">
        <f t="shared" si="25"/>
        <v>41.952455162506922</v>
      </c>
      <c r="EI1">
        <f t="shared" si="25"/>
        <v>40.435683478015832</v>
      </c>
      <c r="EJ1">
        <f t="shared" si="25"/>
        <v>37.470211302325652</v>
      </c>
      <c r="EK1">
        <f>D36/D13</f>
        <v>0.1995522269447573</v>
      </c>
      <c r="EL1">
        <f t="shared" ref="EL1:EO1" si="26">E36/E13</f>
        <v>0.21977595100856323</v>
      </c>
      <c r="EM1">
        <f t="shared" si="26"/>
        <v>0.24431124859175685</v>
      </c>
      <c r="EN1">
        <f t="shared" si="26"/>
        <v>0.22169514512099014</v>
      </c>
      <c r="EO1">
        <f t="shared" si="26"/>
        <v>0.26114564365073906</v>
      </c>
      <c r="EP1">
        <f>(D29)/D13</f>
        <v>0.80044777305524273</v>
      </c>
      <c r="EQ1">
        <f t="shared" ref="EQ1:ET1" si="27">(E29)/E13</f>
        <v>0.78022404899143682</v>
      </c>
      <c r="ER1">
        <f t="shared" si="27"/>
        <v>0.7556887514082431</v>
      </c>
      <c r="ES1">
        <f t="shared" si="27"/>
        <v>0.7783048548790098</v>
      </c>
      <c r="ET1">
        <f t="shared" si="27"/>
        <v>0.73885435634926089</v>
      </c>
      <c r="EU1">
        <f>D13/D29</f>
        <v>1.2493007459850667</v>
      </c>
      <c r="EV1">
        <f t="shared" ref="EV1:EY1" si="28">E13/E29</f>
        <v>1.2816831284458079</v>
      </c>
      <c r="EW1">
        <f t="shared" si="28"/>
        <v>1.3232961297048254</v>
      </c>
      <c r="EX1">
        <f t="shared" si="28"/>
        <v>1.2848435850441322</v>
      </c>
      <c r="EY1">
        <f t="shared" si="28"/>
        <v>1.3534467130180849</v>
      </c>
      <c r="EZ1">
        <f>D36/D29</f>
        <v>0.2493007459850666</v>
      </c>
      <c r="FA1">
        <f t="shared" ref="FA1:FD1" si="29">E36/E29</f>
        <v>0.2816831284458079</v>
      </c>
      <c r="FB1">
        <f t="shared" si="29"/>
        <v>0.3232961297048253</v>
      </c>
      <c r="FC1">
        <f t="shared" si="29"/>
        <v>0.28484358504413215</v>
      </c>
      <c r="FD1">
        <f t="shared" si="29"/>
        <v>0.35344671301808489</v>
      </c>
      <c r="FE1" s="7">
        <f>I90/(D43+D44+D46+D47+D53+D55)</f>
        <v>5.9985863877455262E-2</v>
      </c>
      <c r="FF1" s="7">
        <f t="shared" ref="FF1:FI1" si="30">J90/(E43+E44+E46+E47+E53+E55)</f>
        <v>-2.2135635927849309E-2</v>
      </c>
      <c r="FG1" s="7">
        <f t="shared" si="30"/>
        <v>9.1212984919617351E-3</v>
      </c>
      <c r="FH1" s="7">
        <f t="shared" si="30"/>
        <v>0.10053470435365382</v>
      </c>
      <c r="FI1" s="7">
        <f t="shared" si="30"/>
        <v>4.522309581963694E-2</v>
      </c>
      <c r="FJ1" s="7">
        <f>I90/D36</f>
        <v>0.69344960175775883</v>
      </c>
      <c r="FK1" s="7">
        <f t="shared" ref="FK1:FN1" si="31">J90/E36</f>
        <v>-0.23405333749220211</v>
      </c>
      <c r="FL1" s="7">
        <f t="shared" si="31"/>
        <v>7.5156434973786573E-2</v>
      </c>
      <c r="FM1" s="7">
        <f t="shared" si="31"/>
        <v>0.86187464693644167</v>
      </c>
      <c r="FN1" s="7">
        <f t="shared" si="31"/>
        <v>0.4453254962847954</v>
      </c>
      <c r="FO1" s="7">
        <f>I90/D29</f>
        <v>0.17287750302125665</v>
      </c>
      <c r="FP1" s="7">
        <f t="shared" ref="FP1:FS1" si="32">J90/E29</f>
        <v>-6.5928876327985997E-2</v>
      </c>
      <c r="FQ1" s="7">
        <f t="shared" si="32"/>
        <v>2.4297784549437571E-2</v>
      </c>
      <c r="FR1" s="7">
        <f t="shared" si="32"/>
        <v>0.24549946429202169</v>
      </c>
      <c r="FS1" s="7">
        <f t="shared" si="32"/>
        <v>0.15739883288500831</v>
      </c>
      <c r="FT1" s="7">
        <f>I90/D31</f>
        <v>42.398824517212425</v>
      </c>
      <c r="FU1" s="7">
        <f t="shared" ref="FU1:FX1" si="33">J90/E31</f>
        <v>-15.120906801007557</v>
      </c>
      <c r="FV1" s="7">
        <f t="shared" si="33"/>
        <v>5.5969773299748109</v>
      </c>
      <c r="FW1" s="7">
        <f t="shared" si="33"/>
        <v>52.522250209907639</v>
      </c>
      <c r="FX1" s="7">
        <f t="shared" si="33"/>
        <v>26.97229219143577</v>
      </c>
      <c r="FY1">
        <f>BD1/D13</f>
        <v>0.46985478889720128</v>
      </c>
      <c r="FZ1">
        <f t="shared" ref="FZ1:GC1" si="34">BE1/E13</f>
        <v>0.45847495872631405</v>
      </c>
      <c r="GA1">
        <f t="shared" si="34"/>
        <v>0.407686735107054</v>
      </c>
      <c r="GB1">
        <f t="shared" si="34"/>
        <v>0.43949575724994044</v>
      </c>
      <c r="GC1">
        <f t="shared" si="34"/>
        <v>0.37508009658652786</v>
      </c>
      <c r="GD1">
        <f>BS1</f>
        <v>5.1899473030853592E-2</v>
      </c>
      <c r="GE1">
        <f t="shared" ref="GE1:GH1" si="35">BT1</f>
        <v>-3.3932968106437553E-3</v>
      </c>
      <c r="GF1">
        <f t="shared" si="35"/>
        <v>5.383138543580477E-2</v>
      </c>
      <c r="GG1">
        <f t="shared" si="35"/>
        <v>0.15488939526302606</v>
      </c>
      <c r="GH1">
        <f t="shared" si="35"/>
        <v>0.10232452059704086</v>
      </c>
      <c r="GI1">
        <f>S1/D13</f>
        <v>6.7870228024454873E-2</v>
      </c>
      <c r="GJ1">
        <f t="shared" ref="GJ1:GM1" si="36">T1/E13</f>
        <v>-1.5909649187950941E-3</v>
      </c>
      <c r="GK1">
        <f t="shared" si="36"/>
        <v>6.897568043278858E-2</v>
      </c>
      <c r="GL1">
        <f t="shared" si="36"/>
        <v>0.19325741793989895</v>
      </c>
      <c r="GM1">
        <f t="shared" si="36"/>
        <v>0.13008771707532518</v>
      </c>
      <c r="GN1">
        <f>D30/D13</f>
        <v>4.0228325893285323E-2</v>
      </c>
      <c r="GO1">
        <f t="shared" ref="GO1:GR1" si="37">E30/E13</f>
        <v>4.1930637357113068E-2</v>
      </c>
      <c r="GP1">
        <f t="shared" si="37"/>
        <v>4.0436204175285984E-2</v>
      </c>
      <c r="GQ1">
        <f t="shared" si="37"/>
        <v>4.484058378285917E-2</v>
      </c>
      <c r="GR1">
        <f t="shared" si="37"/>
        <v>5.3144311422768792E-2</v>
      </c>
      <c r="GS1">
        <f>(D43+D44)/D13</f>
        <v>2.2902303811551668</v>
      </c>
      <c r="GT1">
        <f t="shared" ref="GT1:GW1" si="38">(E43+E44)/E13</f>
        <v>2.3849192521036726</v>
      </c>
      <c r="GU1">
        <f t="shared" si="38"/>
        <v>2.0785916742186146</v>
      </c>
      <c r="GV1">
        <f t="shared" si="38"/>
        <v>1.9510999382983794</v>
      </c>
      <c r="GW1">
        <f t="shared" si="38"/>
        <v>2.4892136596809169</v>
      </c>
      <c r="GX1">
        <f>0.717*FY1+0.847*GD1+3.107*GI1+0.42*GN1+0.998*GS1</f>
        <v>2.8942633530364437</v>
      </c>
      <c r="GY1">
        <f t="shared" ref="GY1:HB1" si="39">0.717*FZ1+0.847*GE1+3.107*GJ1+0.42*GO1+0.998*GT1</f>
        <v>2.718669576294908</v>
      </c>
      <c r="GZ1">
        <f t="shared" si="39"/>
        <v>2.6436317082643561</v>
      </c>
      <c r="HA1">
        <f t="shared" si="39"/>
        <v>3.01279135688584</v>
      </c>
      <c r="HB1">
        <f t="shared" si="39"/>
        <v>3.2663396783103869</v>
      </c>
      <c r="HC1">
        <f>D36/D13</f>
        <v>0.1995522269447573</v>
      </c>
      <c r="HD1">
        <f t="shared" ref="HD1:HG1" si="40">E36/E13</f>
        <v>0.21977595100856323</v>
      </c>
      <c r="HE1">
        <f t="shared" si="40"/>
        <v>0.24431124859175685</v>
      </c>
      <c r="HF1">
        <f t="shared" si="40"/>
        <v>0.22169514512099014</v>
      </c>
      <c r="HG1">
        <f t="shared" si="40"/>
        <v>0.26114564365073906</v>
      </c>
      <c r="HH1">
        <f>S1/D13</f>
        <v>6.7870228024454873E-2</v>
      </c>
      <c r="HI1">
        <f t="shared" ref="HI1:HL1" si="41">T1/E13</f>
        <v>-1.5909649187950941E-3</v>
      </c>
      <c r="HJ1">
        <f t="shared" si="41"/>
        <v>6.897568043278858E-2</v>
      </c>
      <c r="HK1">
        <f t="shared" si="41"/>
        <v>0.19325741793989895</v>
      </c>
      <c r="HL1">
        <f t="shared" si="41"/>
        <v>0.13008771707532518</v>
      </c>
      <c r="HM1">
        <f>(D43+D44+D46+D47+D50+D53+D55+D57+D60)/D13</f>
        <v>2.3191218825102693</v>
      </c>
      <c r="HN1">
        <f t="shared" ref="HN1:HQ1" si="42">(E43+E44+E46+E47+E50+E53+E55+E57+E60)/E13</f>
        <v>2.3341911785708165</v>
      </c>
      <c r="HO1">
        <f t="shared" si="42"/>
        <v>2.0235923766186188</v>
      </c>
      <c r="HP1">
        <f t="shared" si="42"/>
        <v>1.907029097506888</v>
      </c>
      <c r="HQ1">
        <f t="shared" si="42"/>
        <v>2.5747875856626203</v>
      </c>
      <c r="HR1">
        <f>D19/D40</f>
        <v>3.4309249702262803</v>
      </c>
      <c r="HS1">
        <f t="shared" ref="HS1:HV1" si="43">E19/E40</f>
        <v>3.1432310095736584</v>
      </c>
      <c r="HT1">
        <f t="shared" si="43"/>
        <v>2.7064472986372126</v>
      </c>
      <c r="HU1">
        <f t="shared" si="43"/>
        <v>3.0333083673671268</v>
      </c>
      <c r="HV1">
        <f t="shared" si="43"/>
        <v>2.4678056865995157</v>
      </c>
      <c r="HW1">
        <f>-0.017*HC1+4.573*HH1+0.481*HM1+0.015*HR1</f>
        <v>1.473939664938605</v>
      </c>
      <c r="HX1">
        <f t="shared" ref="HX1:IA1" si="44">-0.017*HD1+4.573*HI1+0.481*HN1+0.015*HS1</f>
        <v>1.1588827482953721</v>
      </c>
      <c r="HY1">
        <f t="shared" si="44"/>
        <v>1.3252171380261963</v>
      </c>
      <c r="HZ1">
        <f t="shared" si="44"/>
        <v>1.8427779761834211</v>
      </c>
      <c r="IA1">
        <f t="shared" si="44"/>
        <v>1.8659415682461127</v>
      </c>
      <c r="IB1">
        <f>D13/D36</f>
        <v>5.0112194452073604</v>
      </c>
      <c r="IC1">
        <f t="shared" ref="IC1:IF1" si="45">E13/E36</f>
        <v>4.5500883759617388</v>
      </c>
      <c r="ID1">
        <f t="shared" si="45"/>
        <v>4.0931394103388019</v>
      </c>
      <c r="IE1">
        <f t="shared" si="45"/>
        <v>4.5106986869480155</v>
      </c>
      <c r="IF1">
        <f t="shared" si="45"/>
        <v>3.8292808029278032</v>
      </c>
      <c r="IG1">
        <f>IFERROR(S1/D59,0)</f>
        <v>1303.5263157894738</v>
      </c>
      <c r="IH1">
        <f t="shared" ref="IH1:IK1" si="46">IFERROR(T1/E59,0)</f>
        <v>-25.318181818181817</v>
      </c>
      <c r="II1">
        <f t="shared" si="46"/>
        <v>0</v>
      </c>
      <c r="IJ1">
        <f t="shared" si="46"/>
        <v>4217.9333333333334</v>
      </c>
      <c r="IK1">
        <f t="shared" si="46"/>
        <v>83.567441860465109</v>
      </c>
      <c r="IL1">
        <f>S1/D13</f>
        <v>6.7870228024454873E-2</v>
      </c>
      <c r="IM1">
        <f t="shared" ref="IM1:IP1" si="47">T1/E13</f>
        <v>-1.5909649187950941E-3</v>
      </c>
      <c r="IN1">
        <f t="shared" si="47"/>
        <v>6.897568043278858E-2</v>
      </c>
      <c r="IO1">
        <f t="shared" si="47"/>
        <v>0.19325741793989895</v>
      </c>
      <c r="IP1">
        <f t="shared" si="47"/>
        <v>0.13008771707532518</v>
      </c>
      <c r="IQ1">
        <f>(D43+D44+D46+D47+D50+D53+D55+D57+D60)/D13</f>
        <v>2.3191218825102693</v>
      </c>
      <c r="IR1">
        <f t="shared" ref="IR1:IU1" si="48">(E43+E44+E46+E47+E50+E53+E55+E57+E60)/E13</f>
        <v>2.3341911785708165</v>
      </c>
      <c r="IS1">
        <f t="shared" si="48"/>
        <v>2.0235923766186188</v>
      </c>
      <c r="IT1">
        <f t="shared" si="48"/>
        <v>1.907029097506888</v>
      </c>
      <c r="IU1">
        <f t="shared" si="48"/>
        <v>2.5747875856626203</v>
      </c>
      <c r="IV1">
        <f>D19/D40</f>
        <v>3.4309249702262803</v>
      </c>
      <c r="IW1">
        <f t="shared" ref="IW1:IZ1" si="49">E19/E40</f>
        <v>3.1432310095736584</v>
      </c>
      <c r="IX1">
        <f t="shared" si="49"/>
        <v>2.7064472986372126</v>
      </c>
      <c r="IY1">
        <f t="shared" si="49"/>
        <v>3.0333083673671268</v>
      </c>
      <c r="IZ1">
        <f t="shared" si="49"/>
        <v>2.4678056865995157</v>
      </c>
      <c r="JA1">
        <f>0.13*IB1+0.04*IG1+3.92*IL1+0.21*IQ1+0.09*IV1</f>
        <v>53.854361295959286</v>
      </c>
      <c r="JB1">
        <f t="shared" ref="JB1:JE1" si="50">0.13*IC1+0.04*IH1+3.92*IM1+0.21*IR1+0.09*IW1</f>
        <v>0.34561857202757729</v>
      </c>
      <c r="JC1">
        <f t="shared" si="50"/>
        <v>1.4710274466078344</v>
      </c>
      <c r="JD1">
        <f t="shared" si="50"/>
        <v>170.73476710450043</v>
      </c>
      <c r="JE1">
        <f t="shared" si="50"/>
        <v>5.1132559345175999</v>
      </c>
      <c r="JF1">
        <f>D29/D13</f>
        <v>0.80044777305524273</v>
      </c>
      <c r="JG1">
        <f t="shared" ref="JG1:JJ1" si="51">E29/E13</f>
        <v>0.78022404899143682</v>
      </c>
      <c r="JH1">
        <f t="shared" si="51"/>
        <v>0.7556887514082431</v>
      </c>
      <c r="JI1">
        <f t="shared" si="51"/>
        <v>0.7783048548790098</v>
      </c>
      <c r="JJ1">
        <f t="shared" si="51"/>
        <v>0.73885435634926089</v>
      </c>
      <c r="JK1">
        <f>(D36-D26)/I90</f>
        <v>1.4043606550884211</v>
      </c>
      <c r="JL1">
        <f t="shared" ref="JL1:JO1" si="52">(E36-E26)/J90</f>
        <v>-3.4048531289910602</v>
      </c>
      <c r="JM1">
        <f t="shared" si="52"/>
        <v>8.1225622562256223</v>
      </c>
      <c r="JN1">
        <f t="shared" si="52"/>
        <v>0.24556383284841896</v>
      </c>
      <c r="JO1">
        <f t="shared" si="52"/>
        <v>1.5142572531440668</v>
      </c>
      <c r="JP1">
        <f>S1/D13</f>
        <v>6.7870228024454873E-2</v>
      </c>
      <c r="JQ1">
        <f t="shared" ref="JQ1:JT1" si="53">T1/E13</f>
        <v>-1.5909649187950941E-3</v>
      </c>
      <c r="JR1">
        <f t="shared" si="53"/>
        <v>6.897568043278858E-2</v>
      </c>
      <c r="JS1">
        <f t="shared" si="53"/>
        <v>0.19325741793989895</v>
      </c>
      <c r="JT1">
        <f t="shared" si="53"/>
        <v>0.13008771707532518</v>
      </c>
      <c r="JU1">
        <f>I90/(D50+D44+D43)</f>
        <v>6.0212892047968085E-2</v>
      </c>
      <c r="JV1">
        <f t="shared" ref="JV1:JY1" si="54">J90/(E50+E44+E43)</f>
        <v>-2.150477286785234E-2</v>
      </c>
      <c r="JW1">
        <f t="shared" si="54"/>
        <v>8.8055099824840884E-3</v>
      </c>
      <c r="JX1">
        <f t="shared" si="54"/>
        <v>9.7649536291927685E-2</v>
      </c>
      <c r="JY1">
        <f t="shared" si="54"/>
        <v>4.6662967406809155E-2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2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4</v>
      </c>
      <c r="KN1">
        <f t="shared" si="57"/>
        <v>3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1</v>
      </c>
      <c r="KR1">
        <f t="shared" si="58"/>
        <v>3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3</v>
      </c>
      <c r="KW1">
        <f t="shared" si="59"/>
        <v>2</v>
      </c>
      <c r="KX1">
        <f t="shared" si="59"/>
        <v>2</v>
      </c>
      <c r="KY1">
        <f>(KJ1+KO1)/2</f>
        <v>1.5</v>
      </c>
      <c r="KZ1">
        <f t="shared" ref="KZ1:LC1" si="60">(KK1+KP1)/2</f>
        <v>0</v>
      </c>
      <c r="LA1">
        <f t="shared" si="60"/>
        <v>1</v>
      </c>
      <c r="LB1">
        <f t="shared" si="60"/>
        <v>3.5</v>
      </c>
      <c r="LC1">
        <f t="shared" si="60"/>
        <v>2</v>
      </c>
      <c r="LD1">
        <f>(KT1+KY1)/2</f>
        <v>1.75</v>
      </c>
      <c r="LE1">
        <f t="shared" ref="LE1:LH1" si="61">(KU1+KZ1)/2</f>
        <v>1</v>
      </c>
      <c r="LF1">
        <f t="shared" si="61"/>
        <v>2</v>
      </c>
      <c r="LG1">
        <f t="shared" si="61"/>
        <v>2.75</v>
      </c>
      <c r="LH1">
        <f t="shared" si="61"/>
        <v>2</v>
      </c>
      <c r="LI1">
        <f>(D29/(D13-D19))</f>
        <v>2.3761826124447842</v>
      </c>
      <c r="LJ1">
        <f t="shared" ref="LJ1:LM1" si="62">(E29/(E13-E19))</f>
        <v>2.381582618399944</v>
      </c>
      <c r="LK1">
        <f t="shared" si="62"/>
        <v>2.1383164458300858</v>
      </c>
      <c r="LL1">
        <f t="shared" si="62"/>
        <v>2.2601742123190465</v>
      </c>
      <c r="LM1">
        <f t="shared" si="62"/>
        <v>2.0002450163670935</v>
      </c>
      <c r="LN1">
        <f>(D18+D25+D26+D21)/(2.17*D40)</f>
        <v>0.9394239069444833</v>
      </c>
      <c r="LO1">
        <f t="shared" ref="LO1:LR1" si="63">(E18+E25+E26+E21)/(2.17*E40)</f>
        <v>0.7603351288083442</v>
      </c>
      <c r="LP1">
        <f t="shared" si="63"/>
        <v>0.73533795101480359</v>
      </c>
      <c r="LQ1">
        <f t="shared" si="63"/>
        <v>0.94139775069256626</v>
      </c>
      <c r="LR1">
        <f t="shared" si="63"/>
        <v>0.69603291790325217</v>
      </c>
      <c r="LS1">
        <f>(D43+D44+D46+D47)/(2*D13)</f>
        <v>1.1534335204991819</v>
      </c>
      <c r="LT1">
        <f t="shared" ref="LT1:LW1" si="64">(E43+E44+E46+E47)/(2*E13)</f>
        <v>1.1619113858247025</v>
      </c>
      <c r="LU1">
        <f t="shared" si="64"/>
        <v>1.0065213020017023</v>
      </c>
      <c r="LV1">
        <f t="shared" si="64"/>
        <v>0.95028590453965089</v>
      </c>
      <c r="LW1">
        <f t="shared" si="64"/>
        <v>1.2857900510084024</v>
      </c>
      <c r="LX1">
        <f>8*N1/D29</f>
        <v>0.51870440298941789</v>
      </c>
      <c r="LY1">
        <f t="shared" ref="LY1:MB1" si="65">8*O1/E29</f>
        <v>-3.4793050176088566E-2</v>
      </c>
      <c r="LZ1">
        <f t="shared" si="65"/>
        <v>0.56987891203079322</v>
      </c>
      <c r="MA1">
        <f t="shared" si="65"/>
        <v>1.5920691671605123</v>
      </c>
      <c r="MB1">
        <f t="shared" si="65"/>
        <v>1.1079262885057302</v>
      </c>
      <c r="MC1">
        <f>(2*LI1+4*LN1+LS1+5*LX1)/12</f>
        <v>1.0214180323428144</v>
      </c>
      <c r="MD1">
        <f t="shared" ref="MD1:MG1" si="66">(2*LJ1+4*LO1+LT1+5*LY1)/12</f>
        <v>0.73270432391479368</v>
      </c>
      <c r="ME1">
        <f t="shared" si="66"/>
        <v>0.92282504648958785</v>
      </c>
      <c r="MF1">
        <f t="shared" si="66"/>
        <v>1.4330475973125474</v>
      </c>
      <c r="MG1">
        <f t="shared" si="66"/>
        <v>1.1341702664903541</v>
      </c>
      <c r="MH1">
        <f>D29/(D13-D19)</f>
        <v>2.3761826124447842</v>
      </c>
      <c r="MI1">
        <f t="shared" ref="MI1:ML1" si="67">E29/(E13-E19)</f>
        <v>2.381582618399944</v>
      </c>
      <c r="MJ1">
        <f t="shared" si="67"/>
        <v>2.1383164458300858</v>
      </c>
      <c r="MK1">
        <f t="shared" si="67"/>
        <v>2.2601742123190465</v>
      </c>
      <c r="ML1">
        <f t="shared" si="67"/>
        <v>2.0002450163670935</v>
      </c>
      <c r="MM1">
        <f>D29/D13*2</f>
        <v>1.6008955461104855</v>
      </c>
      <c r="MN1">
        <f t="shared" ref="MN1:MQ1" si="68">E29/E13*2</f>
        <v>1.5604480979828736</v>
      </c>
      <c r="MO1">
        <f t="shared" si="68"/>
        <v>1.5113775028164862</v>
      </c>
      <c r="MP1">
        <f t="shared" si="68"/>
        <v>1.5566097097580196</v>
      </c>
      <c r="MQ1">
        <f t="shared" si="68"/>
        <v>1.4777087126985218</v>
      </c>
      <c r="MR1">
        <f>D29/D36</f>
        <v>4.0112194452073604</v>
      </c>
      <c r="MS1">
        <f t="shared" ref="MS1:MV1" si="69">E29/E36</f>
        <v>3.5500883759617383</v>
      </c>
      <c r="MT1">
        <f t="shared" si="69"/>
        <v>3.0931394103388015</v>
      </c>
      <c r="MU1">
        <f t="shared" si="69"/>
        <v>3.5106986869480155</v>
      </c>
      <c r="MV1">
        <f t="shared" si="69"/>
        <v>2.8292808029278032</v>
      </c>
      <c r="MW1">
        <f>D13/(D40*5)</f>
        <v>1.0347558554982135</v>
      </c>
      <c r="MX1">
        <f t="shared" ref="MX1:NA1" si="70">E13/(E40*5)</f>
        <v>0.93493917989665254</v>
      </c>
      <c r="MY1">
        <f t="shared" si="70"/>
        <v>0.83713653238637675</v>
      </c>
      <c r="MZ1">
        <f t="shared" si="70"/>
        <v>0.92529146587906108</v>
      </c>
      <c r="NA1">
        <f t="shared" si="70"/>
        <v>0.7826625299276071</v>
      </c>
      <c r="NB1">
        <f>D13/(D20*15)</f>
        <v>0.22358671776632019</v>
      </c>
      <c r="NC1">
        <f t="shared" ref="NC1:NF1" si="71">E13/(E20*15)</f>
        <v>0.18981119288686482</v>
      </c>
      <c r="ND1">
        <f t="shared" si="71"/>
        <v>0.21921971426156056</v>
      </c>
      <c r="NE1">
        <f t="shared" si="71"/>
        <v>0.25590313604102177</v>
      </c>
      <c r="NF1">
        <f t="shared" si="71"/>
        <v>0.27180804219371918</v>
      </c>
      <c r="NG1">
        <f>2*(D18+D25+D26)/D40</f>
        <v>1.5455112573016503</v>
      </c>
      <c r="NH1">
        <f t="shared" ref="NH1:NK1" si="72">2*(E18+E25+E26)/E40</f>
        <v>0.71443259049577401</v>
      </c>
      <c r="NI1">
        <f t="shared" si="72"/>
        <v>1.1209675559757419</v>
      </c>
      <c r="NJ1">
        <f t="shared" si="72"/>
        <v>2.0467475940816526</v>
      </c>
      <c r="NK1">
        <f t="shared" si="72"/>
        <v>0.67043506594698743</v>
      </c>
      <c r="NL1">
        <f>((D18+D25+D26+D21)/D40)/2.17</f>
        <v>0.9394239069444833</v>
      </c>
      <c r="NM1">
        <f t="shared" ref="NM1:NP1" si="73">((E18+E25+E26+E21)/E40)/2.17</f>
        <v>0.7603351288083442</v>
      </c>
      <c r="NN1">
        <f t="shared" si="73"/>
        <v>0.73533795101480359</v>
      </c>
      <c r="NO1">
        <f t="shared" si="73"/>
        <v>0.94139775069256626</v>
      </c>
      <c r="NP1">
        <f t="shared" si="73"/>
        <v>0.69603291790325228</v>
      </c>
      <c r="NQ1">
        <f>(D19/D40)/2.5</f>
        <v>1.372369988090512</v>
      </c>
      <c r="NR1">
        <f t="shared" ref="NR1:NU1" si="74">(E19/E40)/2.5</f>
        <v>1.2572924038294633</v>
      </c>
      <c r="NS1">
        <f t="shared" si="74"/>
        <v>1.0825789194548849</v>
      </c>
      <c r="NT1">
        <f t="shared" si="74"/>
        <v>1.2133233469468507</v>
      </c>
      <c r="NU1">
        <f t="shared" si="74"/>
        <v>0.98712227463980629</v>
      </c>
      <c r="NV1">
        <f>(BD1/D13)*3.33</f>
        <v>1.5646164470276802</v>
      </c>
      <c r="NW1">
        <f t="shared" ref="NW1:NZ1" si="75">(BE1/E13)*3.33</f>
        <v>1.5267216125586258</v>
      </c>
      <c r="NX1">
        <f t="shared" si="75"/>
        <v>1.3575968279064898</v>
      </c>
      <c r="NY1">
        <f t="shared" si="75"/>
        <v>1.4635208716423016</v>
      </c>
      <c r="NZ1">
        <f t="shared" si="75"/>
        <v>1.2490167216331378</v>
      </c>
      <c r="OA1">
        <f>((D43+D44)/2)/D13</f>
        <v>1.1451151905775834</v>
      </c>
      <c r="OB1">
        <f t="shared" ref="OB1:OE1" si="76">((E43+E44)/2)/E13</f>
        <v>1.1924596260518363</v>
      </c>
      <c r="OC1">
        <f t="shared" si="76"/>
        <v>1.0392958371093073</v>
      </c>
      <c r="OD1">
        <f t="shared" si="76"/>
        <v>0.97554996914918968</v>
      </c>
      <c r="OE1">
        <f t="shared" si="76"/>
        <v>1.2446068298404585</v>
      </c>
      <c r="OF1">
        <f>((D43+D44)/4)/D29</f>
        <v>0.71529663091370332</v>
      </c>
      <c r="OG1">
        <f t="shared" ref="OG1:OJ1" si="77">((E43+E44)/4)/E29</f>
        <v>0.76417769203171793</v>
      </c>
      <c r="OH1">
        <f t="shared" si="77"/>
        <v>0.68764807943254136</v>
      </c>
      <c r="OI1">
        <f t="shared" si="77"/>
        <v>0.62671455987566871</v>
      </c>
      <c r="OJ1">
        <f t="shared" si="77"/>
        <v>0.84225451142371366</v>
      </c>
      <c r="OK1">
        <f>AJ1*4/(D43+D44)</f>
        <v>0.7236187157789945</v>
      </c>
      <c r="OL1">
        <f t="shared" ref="OL1:OO1" si="78">AK1*4/(E43+E44)</f>
        <v>0.24776607402705503</v>
      </c>
      <c r="OM1">
        <f t="shared" si="78"/>
        <v>0.33945831908763952</v>
      </c>
      <c r="ON1">
        <f t="shared" si="78"/>
        <v>0.69659259027326592</v>
      </c>
      <c r="OO1">
        <f t="shared" si="78"/>
        <v>0.91076552553618206</v>
      </c>
      <c r="OP1">
        <f>(10*N1)/AJ1</f>
        <v>1.2526622131093326</v>
      </c>
      <c r="OQ1">
        <f t="shared" ref="OQ1:OT1" si="79">(10*O1)/AK1</f>
        <v>-0.22970281714650323</v>
      </c>
      <c r="OR1">
        <f t="shared" si="79"/>
        <v>3.051686445971268</v>
      </c>
      <c r="OS1">
        <f t="shared" si="79"/>
        <v>4.5585141768100828</v>
      </c>
      <c r="OT1">
        <f t="shared" si="79"/>
        <v>1.8053896614056042</v>
      </c>
      <c r="OU1">
        <f>(8*AJ1)/D29</f>
        <v>4.1408162357025233</v>
      </c>
      <c r="OV1">
        <f t="shared" ref="OV1:OY1" si="80">(8*AK1)/E29</f>
        <v>1.5146984529100374</v>
      </c>
      <c r="OW1">
        <f t="shared" si="80"/>
        <v>1.8674228893441129</v>
      </c>
      <c r="OX1">
        <f t="shared" si="80"/>
        <v>3.4925177490060948</v>
      </c>
      <c r="OY1">
        <f t="shared" si="80"/>
        <v>6.1367709818563103</v>
      </c>
      <c r="OZ1">
        <f>(20*N1)/D13</f>
        <v>1.0379894606170719</v>
      </c>
      <c r="PA1">
        <f t="shared" ref="PA1:PD1" si="81">(20*O1)/E13</f>
        <v>-6.7865936212875108E-2</v>
      </c>
      <c r="PB1">
        <f t="shared" si="81"/>
        <v>1.0766277087160954</v>
      </c>
      <c r="PC1">
        <f t="shared" si="81"/>
        <v>3.0977879052605215</v>
      </c>
      <c r="PD1">
        <f t="shared" si="81"/>
        <v>2.0464904119408174</v>
      </c>
      <c r="PE1">
        <f>(40*N1)/(AJ1+D45)</f>
        <v>0.89991268865487073</v>
      </c>
      <c r="PF1">
        <f t="shared" ref="PF1:PI1" si="82">(40*O1)/(AK1+E45)</f>
        <v>-5.8408874412316014E-2</v>
      </c>
      <c r="PG1">
        <f t="shared" si="82"/>
        <v>1.0696521837888282</v>
      </c>
      <c r="PH1">
        <f t="shared" si="82"/>
        <v>3.2598483156089637</v>
      </c>
      <c r="PI1">
        <f t="shared" si="82"/>
        <v>1.5916209729075308</v>
      </c>
      <c r="PJ1">
        <f>(1.33*D52)/(D52+D62)</f>
        <v>1.2705616615484079</v>
      </c>
      <c r="PK1">
        <f t="shared" ref="PK1:PN1" si="83">(1.33*E52)/(E52+E62)</f>
        <v>3.2181865284974096</v>
      </c>
      <c r="PL1">
        <f t="shared" si="83"/>
        <v>1.2641400103829721</v>
      </c>
      <c r="PM1">
        <f t="shared" si="83"/>
        <v>1.3271824706737916</v>
      </c>
      <c r="PN1">
        <f t="shared" si="83"/>
        <v>1.3622910094637226</v>
      </c>
      <c r="PO1">
        <f>(2*MH1+MM1+MR1+MW1+2*NB1)/7</f>
        <v>1.6923442153197528</v>
      </c>
      <c r="PP1">
        <f t="shared" ref="PP1:PS1" si="84">(2*MI1+MN1+MS1+MX1+2*NC1)/7</f>
        <v>1.5983233252021258</v>
      </c>
      <c r="PQ1">
        <f t="shared" si="84"/>
        <v>1.4509608236749938</v>
      </c>
      <c r="PR1">
        <f t="shared" si="84"/>
        <v>1.5749649370436047</v>
      </c>
      <c r="PS1">
        <f t="shared" si="84"/>
        <v>1.3762511660965082</v>
      </c>
      <c r="PT1">
        <f>(5*NG1+8*NL1+2*NQ1+NV1)/16</f>
        <v>1.2220189978295515</v>
      </c>
      <c r="PU1">
        <f t="shared" ref="PU1:PX1" si="85">(5*NH1+8*NM1+2*NR1+NW1)/16</f>
        <v>0.85600940019769844</v>
      </c>
      <c r="PV1">
        <f t="shared" si="85"/>
        <v>0.9381435034258373</v>
      </c>
      <c r="PW1">
        <f t="shared" si="85"/>
        <v>1.3534429713427998</v>
      </c>
      <c r="PX1">
        <f t="shared" si="85"/>
        <v>0.75898124649210663</v>
      </c>
      <c r="PY1">
        <f>(OA1+OF1+OK1)/3</f>
        <v>0.86134351242342699</v>
      </c>
      <c r="PZ1">
        <f t="shared" ref="PZ1:QC1" si="86">(OB1+OG1+OL1)/3</f>
        <v>0.73480113070353648</v>
      </c>
      <c r="QA1">
        <f t="shared" si="86"/>
        <v>0.68880074520982937</v>
      </c>
      <c r="QB1">
        <f t="shared" si="86"/>
        <v>0.7662857064327081</v>
      </c>
      <c r="QC1">
        <f t="shared" si="86"/>
        <v>0.99920895560011813</v>
      </c>
      <c r="QD1">
        <f>(3*OP1+7*OU1+4*OZ1+2*PE1+PJ1)/17</f>
        <v>2.3509438335630644</v>
      </c>
      <c r="QE1">
        <f t="shared" ref="QE1:QH1" si="87">(3*OQ1+7*OV1+4*PA1+2*PF1+PK1)/17</f>
        <v>0.74962857375011938</v>
      </c>
      <c r="QF1">
        <f t="shared" si="87"/>
        <v>1.760998516243977</v>
      </c>
      <c r="QG1">
        <f t="shared" si="87"/>
        <v>3.4330116174356893</v>
      </c>
      <c r="QH1">
        <f t="shared" si="87"/>
        <v>3.5944153211913554</v>
      </c>
      <c r="QI1">
        <f>(2*PO1+4*PT1+PY1+5*QD1)/12</f>
        <v>1.7407355918497049</v>
      </c>
      <c r="QJ1">
        <f t="shared" ref="QJ1:QM1" si="88">(2*PP1+4*PU1+PZ1+5*QE1)/12</f>
        <v>0.9253023542207649</v>
      </c>
      <c r="QK1">
        <f t="shared" si="88"/>
        <v>1.345690748956921</v>
      </c>
      <c r="QL1">
        <f t="shared" si="88"/>
        <v>2.2079204627557973</v>
      </c>
      <c r="QM1">
        <f t="shared" si="88"/>
        <v>2.0633094066431945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315</v>
      </c>
      <c r="E3" s="2" t="s">
        <v>315</v>
      </c>
      <c r="F3" s="2" t="s">
        <v>315</v>
      </c>
      <c r="G3" s="2" t="s">
        <v>315</v>
      </c>
      <c r="H3" s="2" t="s">
        <v>315</v>
      </c>
      <c r="I3" s="2" t="s">
        <v>315</v>
      </c>
      <c r="J3" s="2" t="s">
        <v>315</v>
      </c>
      <c r="K3" s="2" t="s">
        <v>315</v>
      </c>
      <c r="L3" s="2" t="s">
        <v>315</v>
      </c>
      <c r="M3" s="2" t="s">
        <v>315</v>
      </c>
    </row>
    <row r="4" spans="1:455" x14ac:dyDescent="0.25">
      <c r="A4" s="2" t="s">
        <v>281</v>
      </c>
      <c r="B4" s="2"/>
      <c r="C4" s="2"/>
      <c r="D4" s="2" t="s">
        <v>316</v>
      </c>
      <c r="E4" s="2" t="s">
        <v>316</v>
      </c>
      <c r="F4" s="2" t="s">
        <v>316</v>
      </c>
      <c r="G4" s="2">
        <v>45535299</v>
      </c>
      <c r="H4" s="2" t="s">
        <v>316</v>
      </c>
      <c r="I4" s="2" t="s">
        <v>316</v>
      </c>
      <c r="J4" s="2" t="s">
        <v>316</v>
      </c>
      <c r="K4" s="2" t="s">
        <v>316</v>
      </c>
      <c r="L4" s="2" t="s">
        <v>316</v>
      </c>
      <c r="M4" s="2" t="s">
        <v>316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269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364917</v>
      </c>
      <c r="E13" s="1">
        <v>350102</v>
      </c>
      <c r="F13" s="1">
        <v>363041</v>
      </c>
      <c r="G13" s="1">
        <v>327382</v>
      </c>
      <c r="H13" s="1">
        <v>276229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122580</v>
      </c>
      <c r="E15" s="1">
        <v>114431</v>
      </c>
      <c r="F15" s="1">
        <v>128030</v>
      </c>
      <c r="G15" s="1">
        <v>112547</v>
      </c>
      <c r="H15" s="1">
        <v>101800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111980</v>
      </c>
      <c r="E17" s="1">
        <v>103304</v>
      </c>
      <c r="F17" s="1">
        <v>113967</v>
      </c>
      <c r="G17" s="1">
        <v>97348</v>
      </c>
      <c r="H17" s="1">
        <v>101630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10600</v>
      </c>
      <c r="E18" s="1">
        <v>11127</v>
      </c>
      <c r="F18" s="1">
        <v>14063</v>
      </c>
      <c r="G18" s="1">
        <v>15199</v>
      </c>
      <c r="H18" s="1">
        <v>170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241990</v>
      </c>
      <c r="E19" s="1">
        <v>235406</v>
      </c>
      <c r="F19" s="1">
        <v>234741</v>
      </c>
      <c r="G19" s="1">
        <v>214646</v>
      </c>
      <c r="H19" s="1">
        <v>174195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108807</v>
      </c>
      <c r="E20" s="1">
        <v>122965</v>
      </c>
      <c r="F20" s="1">
        <v>110404</v>
      </c>
      <c r="G20" s="1">
        <v>85288</v>
      </c>
      <c r="H20" s="1">
        <v>67751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89279</v>
      </c>
      <c r="E21" s="1">
        <v>96815</v>
      </c>
      <c r="F21" s="1">
        <v>89787</v>
      </c>
      <c r="G21" s="1">
        <v>72140</v>
      </c>
      <c r="H21" s="1">
        <v>82952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440</v>
      </c>
      <c r="E22" s="1">
        <v>431</v>
      </c>
      <c r="F22" s="1">
        <v>373</v>
      </c>
      <c r="G22" s="1">
        <v>345</v>
      </c>
      <c r="H22" s="1">
        <v>294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88839</v>
      </c>
      <c r="E23" s="1">
        <v>96384</v>
      </c>
      <c r="F23" s="1">
        <v>89414</v>
      </c>
      <c r="G23" s="1">
        <v>71795</v>
      </c>
      <c r="H23" s="1">
        <v>82658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>
        <v>42000</v>
      </c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1904</v>
      </c>
      <c r="E26" s="1">
        <v>15626</v>
      </c>
      <c r="F26" s="1">
        <v>34550</v>
      </c>
      <c r="G26" s="1">
        <v>57218</v>
      </c>
      <c r="H26" s="1">
        <v>23492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347</v>
      </c>
      <c r="E27" s="1">
        <v>265</v>
      </c>
      <c r="F27" s="1">
        <v>270</v>
      </c>
      <c r="G27" s="1">
        <v>189</v>
      </c>
      <c r="H27" s="1">
        <v>234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364917</v>
      </c>
      <c r="E28" s="1">
        <v>350102</v>
      </c>
      <c r="F28" s="1">
        <v>363041</v>
      </c>
      <c r="G28" s="1">
        <v>327382</v>
      </c>
      <c r="H28" s="1">
        <v>276229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292097</v>
      </c>
      <c r="E29" s="1">
        <v>273158</v>
      </c>
      <c r="F29" s="1">
        <v>274346</v>
      </c>
      <c r="G29" s="1">
        <v>254803</v>
      </c>
      <c r="H29" s="1">
        <v>204093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14680</v>
      </c>
      <c r="E30" s="1">
        <v>14680</v>
      </c>
      <c r="F30" s="1">
        <v>14680</v>
      </c>
      <c r="G30" s="1">
        <v>14680</v>
      </c>
      <c r="H30" s="1">
        <v>14680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1191</v>
      </c>
      <c r="E31" s="1">
        <v>1191</v>
      </c>
      <c r="F31" s="1">
        <v>1191</v>
      </c>
      <c r="G31" s="1">
        <v>1191</v>
      </c>
      <c r="H31" s="1">
        <v>1191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2967</v>
      </c>
      <c r="E32" s="1">
        <v>2967</v>
      </c>
      <c r="F32" s="1">
        <v>2967</v>
      </c>
      <c r="G32" s="1">
        <v>2967</v>
      </c>
      <c r="H32" s="1">
        <v>2967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254320</v>
      </c>
      <c r="E33" s="1">
        <v>255508</v>
      </c>
      <c r="F33" s="1">
        <v>235965</v>
      </c>
      <c r="G33" s="1">
        <v>185257</v>
      </c>
      <c r="H33" s="1">
        <v>156990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18939</v>
      </c>
      <c r="E34" s="1">
        <v>-1188</v>
      </c>
      <c r="F34" s="1">
        <v>19543</v>
      </c>
      <c r="G34" s="1">
        <v>50708</v>
      </c>
      <c r="H34" s="1">
        <v>28265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72820</v>
      </c>
      <c r="E36" s="1">
        <v>76944</v>
      </c>
      <c r="F36" s="1">
        <v>88695</v>
      </c>
      <c r="G36" s="1">
        <v>72579</v>
      </c>
      <c r="H36" s="1">
        <v>72136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2288</v>
      </c>
      <c r="E37" s="1">
        <v>2051</v>
      </c>
      <c r="F37" s="1">
        <v>1961</v>
      </c>
      <c r="G37" s="1">
        <v>1816</v>
      </c>
      <c r="H37" s="1">
        <v>1549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70532</v>
      </c>
      <c r="E38" s="1">
        <v>74893</v>
      </c>
      <c r="F38" s="1">
        <v>86734</v>
      </c>
      <c r="G38" s="1">
        <v>70763</v>
      </c>
      <c r="H38" s="1">
        <v>70587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70532</v>
      </c>
      <c r="E40" s="1">
        <v>74893</v>
      </c>
      <c r="F40" s="1">
        <v>86734</v>
      </c>
      <c r="G40" s="1">
        <v>70763</v>
      </c>
      <c r="H40" s="1">
        <v>70587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823811</v>
      </c>
      <c r="E43" s="1">
        <v>823021</v>
      </c>
      <c r="F43" s="1">
        <v>747327</v>
      </c>
      <c r="G43" s="1">
        <v>630355</v>
      </c>
      <c r="H43" s="1">
        <v>678365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11933</v>
      </c>
      <c r="E44" s="1">
        <v>11944</v>
      </c>
      <c r="F44" s="1">
        <v>7287</v>
      </c>
      <c r="G44" s="1">
        <v>8400</v>
      </c>
      <c r="H44" s="1">
        <v>9228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690625</v>
      </c>
      <c r="E45" s="1">
        <v>761856</v>
      </c>
      <c r="F45" s="1">
        <v>666777</v>
      </c>
      <c r="G45" s="1">
        <v>510975</v>
      </c>
      <c r="H45" s="1">
        <v>553786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6071</v>
      </c>
      <c r="E46" s="1">
        <v>-21390</v>
      </c>
      <c r="F46" s="1">
        <v>-23797</v>
      </c>
      <c r="G46" s="1">
        <v>-16542</v>
      </c>
      <c r="H46" s="1">
        <v>22752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98352</v>
      </c>
      <c r="E48" s="1">
        <v>79706</v>
      </c>
      <c r="F48" s="1">
        <v>72230</v>
      </c>
      <c r="G48" s="1">
        <v>64831</v>
      </c>
      <c r="H48" s="1">
        <v>59199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14431</v>
      </c>
      <c r="E49" s="1">
        <v>14529</v>
      </c>
      <c r="F49" s="1">
        <v>13565</v>
      </c>
      <c r="G49" s="1">
        <v>14061</v>
      </c>
      <c r="H49" s="1">
        <v>13016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2897</v>
      </c>
      <c r="E50" s="1">
        <v>2477</v>
      </c>
      <c r="F50" s="1">
        <v>2412</v>
      </c>
      <c r="G50" s="1">
        <v>1842</v>
      </c>
      <c r="H50" s="1">
        <v>833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5520</v>
      </c>
      <c r="E51" s="1">
        <v>4142</v>
      </c>
      <c r="F51" s="1">
        <v>4450</v>
      </c>
      <c r="G51" s="1">
        <v>4152</v>
      </c>
      <c r="H51" s="1">
        <v>3307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23642</v>
      </c>
      <c r="E52" s="1">
        <v>-1401</v>
      </c>
      <c r="F52" s="1">
        <v>23801</v>
      </c>
      <c r="G52" s="1">
        <v>63120</v>
      </c>
      <c r="H52" s="1">
        <v>36366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1504</v>
      </c>
      <c r="E57" s="1">
        <v>965</v>
      </c>
      <c r="F57" s="1">
        <v>1336</v>
      </c>
      <c r="G57" s="1">
        <v>77</v>
      </c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19</v>
      </c>
      <c r="E59" s="1">
        <v>22</v>
      </c>
      <c r="F59" s="1"/>
      <c r="G59" s="1">
        <v>15</v>
      </c>
      <c r="H59" s="1">
        <v>430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71</v>
      </c>
      <c r="E60" s="1">
        <v>188</v>
      </c>
      <c r="F60" s="1">
        <v>82</v>
      </c>
      <c r="G60" s="1">
        <v>195</v>
      </c>
      <c r="H60" s="1">
        <v>53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450</v>
      </c>
      <c r="E61" s="1">
        <v>309</v>
      </c>
      <c r="F61" s="1">
        <v>178</v>
      </c>
      <c r="G61" s="1">
        <v>123</v>
      </c>
      <c r="H61" s="1">
        <v>485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1106</v>
      </c>
      <c r="E62" s="1">
        <v>822</v>
      </c>
      <c r="F62" s="1">
        <v>1240</v>
      </c>
      <c r="G62" s="1">
        <v>134</v>
      </c>
      <c r="H62" s="1">
        <v>-862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24748</v>
      </c>
      <c r="E63" s="1">
        <v>-579</v>
      </c>
      <c r="F63" s="1">
        <v>25041</v>
      </c>
      <c r="G63" s="1">
        <v>63254</v>
      </c>
      <c r="H63" s="1">
        <v>35504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5809</v>
      </c>
      <c r="E64" s="1">
        <v>609</v>
      </c>
      <c r="F64" s="1">
        <v>5498</v>
      </c>
      <c r="G64" s="1">
        <v>12546</v>
      </c>
      <c r="H64" s="1">
        <v>7239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18939</v>
      </c>
      <c r="E65" s="1">
        <v>-1188</v>
      </c>
      <c r="F65" s="1">
        <v>19543</v>
      </c>
      <c r="G65" s="1">
        <v>50708</v>
      </c>
      <c r="H65" s="1">
        <v>28265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18939</v>
      </c>
      <c r="E67" s="1">
        <v>-1188</v>
      </c>
      <c r="F67" s="1">
        <v>19543</v>
      </c>
      <c r="G67" s="1">
        <v>50708</v>
      </c>
      <c r="H67" s="1">
        <v>28265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840217</v>
      </c>
      <c r="E68" s="1">
        <v>838595</v>
      </c>
      <c r="F68" s="1">
        <v>758444</v>
      </c>
      <c r="G68" s="1">
        <v>640869</v>
      </c>
      <c r="H68" s="1">
        <v>688479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15626</v>
      </c>
      <c r="J69" s="1">
        <v>34550</v>
      </c>
      <c r="K69" s="1">
        <v>57218</v>
      </c>
      <c r="L69" s="1">
        <v>23492</v>
      </c>
      <c r="M69" s="1">
        <v>3727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24746</v>
      </c>
      <c r="J70" s="1">
        <v>-579</v>
      </c>
      <c r="K70" s="1">
        <v>25040</v>
      </c>
      <c r="L70" s="1">
        <v>63254</v>
      </c>
      <c r="M70" s="1">
        <v>35504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12822</v>
      </c>
      <c r="J71" s="1">
        <v>13661</v>
      </c>
      <c r="K71" s="1">
        <v>12660</v>
      </c>
      <c r="L71" s="1">
        <v>14463</v>
      </c>
      <c r="M71" s="1">
        <v>14091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14431</v>
      </c>
      <c r="J72" s="1">
        <v>14529</v>
      </c>
      <c r="K72" s="1">
        <v>13565</v>
      </c>
      <c r="L72" s="1">
        <v>14061</v>
      </c>
      <c r="M72" s="1">
        <v>13016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237</v>
      </c>
      <c r="J73" s="1">
        <v>90</v>
      </c>
      <c r="K73" s="1">
        <v>145</v>
      </c>
      <c r="L73" s="1">
        <v>267</v>
      </c>
      <c r="M73" s="1">
        <v>608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-361</v>
      </c>
      <c r="J74" s="1">
        <v>-15</v>
      </c>
      <c r="K74" s="1">
        <v>286</v>
      </c>
      <c r="L74" s="1">
        <v>197</v>
      </c>
      <c r="M74" s="1">
        <v>37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-1485</v>
      </c>
      <c r="J76" s="1">
        <v>-943</v>
      </c>
      <c r="K76" s="1">
        <v>-1336</v>
      </c>
      <c r="L76" s="1">
        <v>-62</v>
      </c>
      <c r="M76" s="1">
        <v>430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37568</v>
      </c>
      <c r="J78" s="1">
        <v>13082</v>
      </c>
      <c r="K78" s="1">
        <v>37700</v>
      </c>
      <c r="L78" s="1">
        <v>77717</v>
      </c>
      <c r="M78" s="1">
        <v>49595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17253</v>
      </c>
      <c r="J79" s="1">
        <v>-31425</v>
      </c>
      <c r="K79" s="1">
        <v>-26872</v>
      </c>
      <c r="L79" s="1">
        <v>-2679</v>
      </c>
      <c r="M79" s="1">
        <v>-9802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7457</v>
      </c>
      <c r="J80" s="1">
        <v>-7023</v>
      </c>
      <c r="K80" s="1">
        <v>-17727</v>
      </c>
      <c r="L80" s="1">
        <v>10857</v>
      </c>
      <c r="M80" s="1">
        <v>-2688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-4362</v>
      </c>
      <c r="J81" s="1">
        <v>-11841</v>
      </c>
      <c r="K81" s="1">
        <v>15970</v>
      </c>
      <c r="L81" s="1">
        <v>12330</v>
      </c>
      <c r="M81" s="1">
        <v>-31669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14158</v>
      </c>
      <c r="J82" s="1">
        <v>-12561</v>
      </c>
      <c r="K82" s="1">
        <v>-25115</v>
      </c>
      <c r="L82" s="1">
        <v>-25866</v>
      </c>
      <c r="M82" s="1">
        <v>24555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54821</v>
      </c>
      <c r="J84" s="1">
        <v>-18343</v>
      </c>
      <c r="K84" s="1">
        <v>10828</v>
      </c>
      <c r="L84" s="1">
        <v>75038</v>
      </c>
      <c r="M84" s="1">
        <v>39793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-19</v>
      </c>
      <c r="J85" s="1">
        <v>-22</v>
      </c>
      <c r="K85" s="1"/>
      <c r="L85" s="1">
        <v>-15</v>
      </c>
      <c r="M85" s="1">
        <v>-430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1504</v>
      </c>
      <c r="J86" s="1">
        <v>965</v>
      </c>
      <c r="K86" s="1">
        <v>1336</v>
      </c>
      <c r="L86" s="1">
        <v>77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-5809</v>
      </c>
      <c r="J87" s="1">
        <v>-609</v>
      </c>
      <c r="K87" s="1">
        <v>-5498</v>
      </c>
      <c r="L87" s="1">
        <v>-12546</v>
      </c>
      <c r="M87" s="1">
        <v>-7239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50497</v>
      </c>
      <c r="J90" s="1">
        <v>-18009</v>
      </c>
      <c r="K90" s="1">
        <v>6666</v>
      </c>
      <c r="L90" s="1">
        <v>62554</v>
      </c>
      <c r="M90" s="1">
        <v>32124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-22580</v>
      </c>
      <c r="J91" s="1">
        <v>-930</v>
      </c>
      <c r="K91" s="1">
        <v>-29048</v>
      </c>
      <c r="L91" s="1">
        <v>-24808</v>
      </c>
      <c r="M91" s="1">
        <v>-5249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361</v>
      </c>
      <c r="J92" s="1">
        <v>15</v>
      </c>
      <c r="K92" s="1">
        <v>-286</v>
      </c>
      <c r="L92" s="1">
        <v>-197</v>
      </c>
      <c r="M92" s="1">
        <v>-37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-22219</v>
      </c>
      <c r="J94" s="1">
        <v>-915</v>
      </c>
      <c r="K94" s="1">
        <v>-29334</v>
      </c>
      <c r="L94" s="1">
        <v>-25005</v>
      </c>
      <c r="M94" s="1">
        <v>-5286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>
        <v>-7075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/>
      <c r="M103" s="1">
        <v>-7075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28278</v>
      </c>
      <c r="J104" s="1">
        <v>-18924</v>
      </c>
      <c r="K104" s="1">
        <v>-22668</v>
      </c>
      <c r="L104" s="1">
        <v>37549</v>
      </c>
      <c r="M104" s="1">
        <v>19763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43904</v>
      </c>
      <c r="J105" s="1">
        <v>15626</v>
      </c>
      <c r="K105" s="1">
        <v>34550</v>
      </c>
      <c r="L105" s="1">
        <v>61041</v>
      </c>
      <c r="M105" s="1">
        <v>23490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75AF9-AB2E-41B3-96EC-4B36B42A16CB}">
  <dimension ref="A1:QM105"/>
  <sheetViews>
    <sheetView topLeftCell="A57" workbookViewId="0">
      <selection activeCell="K67" sqref="K6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20292</v>
      </c>
      <c r="O1" s="4">
        <f t="shared" ref="O1:R1" si="0">E67</f>
        <v>46171</v>
      </c>
      <c r="P1" s="4">
        <f t="shared" si="0"/>
        <v>40371</v>
      </c>
      <c r="Q1" s="4">
        <f t="shared" si="0"/>
        <v>27146</v>
      </c>
      <c r="R1" s="4">
        <f t="shared" si="0"/>
        <v>31527</v>
      </c>
      <c r="S1" s="4">
        <f>D63+D59</f>
        <v>23878</v>
      </c>
      <c r="T1" s="4">
        <f t="shared" ref="T1:W1" si="1">E63+E59</f>
        <v>58537</v>
      </c>
      <c r="U1" s="4">
        <f t="shared" si="1"/>
        <v>49250</v>
      </c>
      <c r="V1" s="4">
        <f t="shared" si="1"/>
        <v>34137</v>
      </c>
      <c r="W1" s="4">
        <f t="shared" si="1"/>
        <v>39591</v>
      </c>
      <c r="X1">
        <f>(D13-E13)/E13</f>
        <v>6.5132037929815451E-2</v>
      </c>
      <c r="Y1">
        <f t="shared" ref="Y1:AA1" si="2">(E13-F13)/F13</f>
        <v>-0.56100411606280809</v>
      </c>
      <c r="Z1">
        <f t="shared" si="2"/>
        <v>2.9016762508285155E-2</v>
      </c>
      <c r="AA1">
        <f t="shared" si="2"/>
        <v>0.12415957041179461</v>
      </c>
      <c r="AB1">
        <f>(D36-E36)/E36</f>
        <v>-4.7232075857834774E-2</v>
      </c>
      <c r="AC1">
        <f t="shared" ref="AC1:AE1" si="3">(E36-F36)/F36</f>
        <v>8.6747412219328898E-2</v>
      </c>
      <c r="AD1">
        <f t="shared" si="3"/>
        <v>-0.15529549902152642</v>
      </c>
      <c r="AE1">
        <f t="shared" si="3"/>
        <v>0.66460355723499898</v>
      </c>
      <c r="AF1">
        <f>(D29-E29)/E29</f>
        <v>0.10027128392902145</v>
      </c>
      <c r="AG1">
        <f t="shared" ref="AG1:AI1" si="4">(E29-F29)/F29</f>
        <v>-0.6737067325366165</v>
      </c>
      <c r="AH1">
        <f t="shared" si="4"/>
        <v>6.9624259064122757E-2</v>
      </c>
      <c r="AI1">
        <f t="shared" si="4"/>
        <v>4.911569672242376E-2</v>
      </c>
      <c r="AJ1" s="4">
        <f>(D43+D44+D46+D47)-D45</f>
        <v>200504</v>
      </c>
      <c r="AK1" s="4">
        <f t="shared" ref="AK1:AN1" si="5">(E43+E44+E46+E47)-E45</f>
        <v>191966</v>
      </c>
      <c r="AL1" s="4">
        <f t="shared" si="5"/>
        <v>205073</v>
      </c>
      <c r="AM1" s="4">
        <f t="shared" si="5"/>
        <v>170806</v>
      </c>
      <c r="AN1" s="4">
        <f t="shared" si="5"/>
        <v>115413</v>
      </c>
      <c r="AO1">
        <f>(D25+D26)/D40</f>
        <v>0.56340217422210426</v>
      </c>
      <c r="AP1">
        <f t="shared" ref="AP1:AS1" si="6">(E25+E26)/E40</f>
        <v>6.7306780014801046E-2</v>
      </c>
      <c r="AQ1">
        <f t="shared" si="6"/>
        <v>1.4814516616010145E-2</v>
      </c>
      <c r="AR1">
        <f t="shared" si="6"/>
        <v>1.2736149437486733E-3</v>
      </c>
      <c r="AS1">
        <f t="shared" si="6"/>
        <v>0.10588740035429584</v>
      </c>
      <c r="AT1">
        <f>(D19-D20)/D40</f>
        <v>1.7303358007373779</v>
      </c>
      <c r="AU1">
        <f t="shared" ref="AU1:AX1" si="7">(E19-E20)/E40</f>
        <v>1.6753828345888917</v>
      </c>
      <c r="AV1">
        <f t="shared" si="7"/>
        <v>2.2933817757291521</v>
      </c>
      <c r="AW1">
        <f t="shared" si="7"/>
        <v>1.9040543409042665</v>
      </c>
      <c r="AX1">
        <f t="shared" si="7"/>
        <v>2.3490090788308238</v>
      </c>
      <c r="AY1">
        <f>D19/D40</f>
        <v>2.315811921257902</v>
      </c>
      <c r="AZ1">
        <f t="shared" ref="AZ1:BC1" si="8">E19/E40</f>
        <v>2.2394922104783772</v>
      </c>
      <c r="BA1">
        <f t="shared" si="8"/>
        <v>2.9604476560455706</v>
      </c>
      <c r="BB1">
        <f t="shared" si="8"/>
        <v>2.5153568571102003</v>
      </c>
      <c r="BC1">
        <f t="shared" si="8"/>
        <v>3.2538612710363153</v>
      </c>
      <c r="BD1" s="4">
        <f>D19-D40</f>
        <v>138830</v>
      </c>
      <c r="BE1" s="4">
        <f t="shared" ref="BE1:BH1" si="9">E19-E40</f>
        <v>130640</v>
      </c>
      <c r="BF1" s="4">
        <f t="shared" si="9"/>
        <v>194794</v>
      </c>
      <c r="BG1" s="4">
        <f t="shared" si="9"/>
        <v>185610</v>
      </c>
      <c r="BH1" s="4">
        <f t="shared" si="9"/>
        <v>162855</v>
      </c>
      <c r="BI1">
        <f>(D43+D44)/BD1</f>
        <v>5.4130087156954545</v>
      </c>
      <c r="BJ1">
        <f t="shared" ref="BJ1:BM1" si="10">(E43+E44)/BE1</f>
        <v>6.2926056338028173</v>
      </c>
      <c r="BK1">
        <f t="shared" si="10"/>
        <v>4.3188804583303391</v>
      </c>
      <c r="BL1">
        <f t="shared" si="10"/>
        <v>4.1254242767092286</v>
      </c>
      <c r="BM1">
        <f t="shared" si="10"/>
        <v>3.9415983543643116</v>
      </c>
      <c r="BN1">
        <f>365/BI1</f>
        <v>67.430151911940044</v>
      </c>
      <c r="BO1">
        <f t="shared" ref="BO1:BR1" si="11">365/BJ1</f>
        <v>58.004588439371041</v>
      </c>
      <c r="BP1">
        <f t="shared" si="11"/>
        <v>84.512642459455208</v>
      </c>
      <c r="BQ1">
        <f t="shared" si="11"/>
        <v>88.475748315311094</v>
      </c>
      <c r="BR1">
        <f t="shared" si="11"/>
        <v>92.602027701745897</v>
      </c>
      <c r="BS1">
        <f>N1/D13</f>
        <v>5.9601365203752546E-2</v>
      </c>
      <c r="BT1">
        <f t="shared" ref="BT1:BW1" si="12">O1/E13</f>
        <v>0.14444552203552088</v>
      </c>
      <c r="BU1">
        <f t="shared" si="12"/>
        <v>5.5445302510702177E-2</v>
      </c>
      <c r="BV1">
        <f t="shared" si="12"/>
        <v>3.8363970146595983E-2</v>
      </c>
      <c r="BW1">
        <f t="shared" si="12"/>
        <v>5.0087379257752924E-2</v>
      </c>
      <c r="BX1">
        <f>S1/D13</f>
        <v>7.0134111883264502E-2</v>
      </c>
      <c r="BY1">
        <f t="shared" ref="BY1:CB1" si="13">T1/E13</f>
        <v>0.18313243211958341</v>
      </c>
      <c r="BZ1">
        <f t="shared" si="13"/>
        <v>6.7639670769911134E-2</v>
      </c>
      <c r="CA1">
        <f t="shared" si="13"/>
        <v>4.8243971446782108E-2</v>
      </c>
      <c r="CB1">
        <f t="shared" si="13"/>
        <v>6.2898767158108798E-2</v>
      </c>
      <c r="CC1">
        <f>N1/D29</f>
        <v>9.1133237223966268E-2</v>
      </c>
      <c r="CD1">
        <f t="shared" ref="CD1:CG1" si="14">O1/E29</f>
        <v>0.22815027844898725</v>
      </c>
      <c r="CE1">
        <f t="shared" si="14"/>
        <v>6.509225877603142E-2</v>
      </c>
      <c r="CF1">
        <f t="shared" si="14"/>
        <v>4.6816282394656468E-2</v>
      </c>
      <c r="CG1">
        <f t="shared" si="14"/>
        <v>5.7042310858610987E-2</v>
      </c>
      <c r="CH1">
        <f>N1/(D43+D44)</f>
        <v>2.7002427184466018E-2</v>
      </c>
      <c r="CI1">
        <f t="shared" ref="CI1:CL1" si="15">O1/(E43+E44)</f>
        <v>5.6164590191055221E-2</v>
      </c>
      <c r="CJ1">
        <f t="shared" si="15"/>
        <v>4.7986905854328819E-2</v>
      </c>
      <c r="CK1">
        <f t="shared" si="15"/>
        <v>3.545160110745442E-2</v>
      </c>
      <c r="CL1">
        <f t="shared" si="15"/>
        <v>4.9114438339390783E-2</v>
      </c>
      <c r="CM1">
        <f>1-CH1</f>
        <v>0.97299757281553401</v>
      </c>
      <c r="CN1">
        <f t="shared" ref="CN1:CQ1" si="16">1-CI1</f>
        <v>0.94383540980894476</v>
      </c>
      <c r="CO1">
        <f t="shared" si="16"/>
        <v>0.95201309414567115</v>
      </c>
      <c r="CP1">
        <f t="shared" si="16"/>
        <v>0.96454839889254562</v>
      </c>
      <c r="CQ1">
        <f t="shared" si="16"/>
        <v>0.95088556166060922</v>
      </c>
      <c r="CR1">
        <f>N1/(D45+D48+D49+D51+D59+D61)</f>
        <v>2.7913694795413748E-2</v>
      </c>
      <c r="CS1">
        <f t="shared" ref="CS1:CV1" si="17">O1/(E45+E48+E49+E51+E59+E61)</f>
        <v>5.849243048077532E-2</v>
      </c>
      <c r="CT1">
        <f t="shared" si="17"/>
        <v>5.061978548876913E-2</v>
      </c>
      <c r="CU1">
        <f t="shared" si="17"/>
        <v>3.6882149941577673E-2</v>
      </c>
      <c r="CV1">
        <f t="shared" si="17"/>
        <v>4.9678547792379693E-2</v>
      </c>
      <c r="CW1">
        <f>(D43+D44)/D13</f>
        <v>2.2072595473209931</v>
      </c>
      <c r="CX1">
        <f t="shared" ref="CX1:DA1" si="18">(E43+E44)/E13</f>
        <v>2.5718254427595788</v>
      </c>
      <c r="CY1">
        <f t="shared" si="18"/>
        <v>1.1554256629717781</v>
      </c>
      <c r="CZ1">
        <f t="shared" si="18"/>
        <v>1.0821505643797051</v>
      </c>
      <c r="DA1">
        <f t="shared" si="18"/>
        <v>1.0198096720894763</v>
      </c>
      <c r="DB1">
        <f>365/CW1</f>
        <v>165.36342563021634</v>
      </c>
      <c r="DC1">
        <f t="shared" ref="DC1:DF1" si="19">365/CX1</f>
        <v>141.9225402826537</v>
      </c>
      <c r="DD1">
        <f t="shared" si="19"/>
        <v>315.90089410097801</v>
      </c>
      <c r="DE1">
        <f t="shared" si="19"/>
        <v>337.29132711696184</v>
      </c>
      <c r="DF1">
        <f t="shared" si="19"/>
        <v>357.90992181134715</v>
      </c>
      <c r="DG1">
        <f>(D43+D44)/D20</f>
        <v>12.165314943421883</v>
      </c>
      <c r="DH1">
        <f t="shared" ref="DH1:DK1" si="20">(E43+E44)/E20</f>
        <v>13.826459903121636</v>
      </c>
      <c r="DI1">
        <f t="shared" si="20"/>
        <v>12.692807893664851</v>
      </c>
      <c r="DJ1">
        <f t="shared" si="20"/>
        <v>10.226507826272771</v>
      </c>
      <c r="DK1">
        <f t="shared" si="20"/>
        <v>9.8179746409507356</v>
      </c>
      <c r="DL1">
        <f>365/DG1</f>
        <v>30.003333386561064</v>
      </c>
      <c r="DM1">
        <f t="shared" ref="DM1:DP1" si="21">365/DH1</f>
        <v>26.39865898845105</v>
      </c>
      <c r="DN1">
        <f t="shared" si="21"/>
        <v>28.756442471817159</v>
      </c>
      <c r="DO1">
        <f t="shared" si="21"/>
        <v>35.691558271953191</v>
      </c>
      <c r="DP1">
        <f t="shared" si="21"/>
        <v>37.176710405992125</v>
      </c>
      <c r="DQ1">
        <f>(D43+D44)/D21</f>
        <v>6.1036045548317928</v>
      </c>
      <c r="DR1">
        <f t="shared" ref="DR1:DU1" si="22">(E43+E44)/E21</f>
        <v>4.85029028603795</v>
      </c>
      <c r="DS1">
        <f t="shared" si="22"/>
        <v>3.7159048245827133</v>
      </c>
      <c r="DT1">
        <f t="shared" si="22"/>
        <v>3.2854494902687672</v>
      </c>
      <c r="DU1">
        <f t="shared" si="22"/>
        <v>3.960469894310799</v>
      </c>
      <c r="DV1">
        <f>365/DQ1</f>
        <v>59.800728687617102</v>
      </c>
      <c r="DW1">
        <f t="shared" ref="DW1:DZ1" si="23">365/DR1</f>
        <v>75.2532278430199</v>
      </c>
      <c r="DX1">
        <f t="shared" si="23"/>
        <v>98.226412470343234</v>
      </c>
      <c r="DY1">
        <f t="shared" si="23"/>
        <v>111.09590973201693</v>
      </c>
      <c r="DZ1">
        <f t="shared" si="23"/>
        <v>92.16078135685899</v>
      </c>
      <c r="EA1">
        <f>(D43+D44)/D38</f>
        <v>6.8671686526792897</v>
      </c>
      <c r="EB1">
        <f t="shared" ref="EB1:EE1" si="24">(E43+E44)/E38</f>
        <v>7.4075348946178039</v>
      </c>
      <c r="EC1">
        <f t="shared" si="24"/>
        <v>8.1061039649274935</v>
      </c>
      <c r="ED1">
        <f t="shared" si="24"/>
        <v>6.1001394144592709</v>
      </c>
      <c r="EE1">
        <f t="shared" si="24"/>
        <v>8.5163186244593625</v>
      </c>
      <c r="EF1">
        <f>365/EA1</f>
        <v>53.151454181570429</v>
      </c>
      <c r="EG1">
        <f t="shared" ref="EG1:EJ1" si="25">365/EB1</f>
        <v>49.274151953736073</v>
      </c>
      <c r="EH1">
        <f t="shared" si="25"/>
        <v>45.027796532000785</v>
      </c>
      <c r="EI1">
        <f t="shared" si="25"/>
        <v>59.834698061954761</v>
      </c>
      <c r="EJ1">
        <f t="shared" si="25"/>
        <v>42.858894329258511</v>
      </c>
      <c r="EK1">
        <f>D36/D13</f>
        <v>0.32818053116059942</v>
      </c>
      <c r="EL1">
        <f t="shared" ref="EL1:EO1" si="26">E36/E13</f>
        <v>0.36688430530310379</v>
      </c>
      <c r="EM1">
        <f t="shared" si="26"/>
        <v>0.14820435558277928</v>
      </c>
      <c r="EN1">
        <f t="shared" si="26"/>
        <v>0.18054214934898832</v>
      </c>
      <c r="EO1">
        <f t="shared" si="26"/>
        <v>0.12192583884087443</v>
      </c>
      <c r="EP1">
        <f>(D29)/D13</f>
        <v>0.6540025024819216</v>
      </c>
      <c r="EQ1">
        <f t="shared" ref="EQ1:ET1" si="27">(E29)/E13</f>
        <v>0.63311569469689621</v>
      </c>
      <c r="ER1">
        <f t="shared" si="27"/>
        <v>0.85179564441722067</v>
      </c>
      <c r="ES1">
        <f t="shared" si="27"/>
        <v>0.81945785065101162</v>
      </c>
      <c r="ET1">
        <f t="shared" si="27"/>
        <v>0.87807416115912562</v>
      </c>
      <c r="EU1">
        <f>D13/D29</f>
        <v>1.5290461369872856</v>
      </c>
      <c r="EV1">
        <f t="shared" ref="EV1:EY1" si="28">E13/E29</f>
        <v>1.5794901443388627</v>
      </c>
      <c r="EW1">
        <f t="shared" si="28"/>
        <v>1.1739905064719804</v>
      </c>
      <c r="EX1">
        <f t="shared" si="28"/>
        <v>1.2203190184895514</v>
      </c>
      <c r="EY1">
        <f t="shared" si="28"/>
        <v>1.1388559693863705</v>
      </c>
      <c r="EZ1">
        <f>D36/D29</f>
        <v>0.50180317340555014</v>
      </c>
      <c r="FA1">
        <f t="shared" ref="FA1:FD1" si="29">E36/E29</f>
        <v>0.57949014433886281</v>
      </c>
      <c r="FB1">
        <f t="shared" si="29"/>
        <v>0.17399050647198055</v>
      </c>
      <c r="FC1">
        <f t="shared" si="29"/>
        <v>0.22031901848955143</v>
      </c>
      <c r="FD1">
        <f t="shared" si="29"/>
        <v>0.13885596938637043</v>
      </c>
      <c r="FE1" s="7">
        <f>I90/(D43+D44+D46+D47+D53+D55)</f>
        <v>0.11293927357765197</v>
      </c>
      <c r="FF1" s="7">
        <f t="shared" ref="FF1:FI1" si="30">J90/(E43+E44+E46+E47+E53+E55)</f>
        <v>6.8513441837818378E-2</v>
      </c>
      <c r="FG1" s="7">
        <f t="shared" si="30"/>
        <v>6.3099195409948614E-2</v>
      </c>
      <c r="FH1" s="7">
        <f t="shared" si="30"/>
        <v>2.0266074065622613E-2</v>
      </c>
      <c r="FI1" s="7">
        <f t="shared" si="30"/>
        <v>5.0956754688097974E-2</v>
      </c>
      <c r="FJ1" s="7">
        <f>I90/D36</f>
        <v>0.76116277196531013</v>
      </c>
      <c r="FK1" s="7">
        <f t="shared" ref="FK1:FN1" si="31">J90/E36</f>
        <v>0.48355106078177229</v>
      </c>
      <c r="FL1" s="7">
        <f t="shared" si="31"/>
        <v>0.50080158649257256</v>
      </c>
      <c r="FM1" s="7">
        <f t="shared" si="31"/>
        <v>0.12235616438356164</v>
      </c>
      <c r="FN1" s="7">
        <f t="shared" si="31"/>
        <v>0.41639194735813406</v>
      </c>
      <c r="FO1" s="7">
        <f>I90/D29</f>
        <v>0.38195389445035771</v>
      </c>
      <c r="FP1" s="7">
        <f t="shared" ref="FP1:FS1" si="32">J90/E29</f>
        <v>0.28021307400763945</v>
      </c>
      <c r="FQ1" s="7">
        <f t="shared" si="32"/>
        <v>8.713472167581407E-2</v>
      </c>
      <c r="FR1" s="7">
        <f t="shared" si="32"/>
        <v>2.6957390043132513E-2</v>
      </c>
      <c r="FS1" s="7">
        <f t="shared" si="32"/>
        <v>5.7818507495092229E-2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0.40776944269845095</v>
      </c>
      <c r="FZ1">
        <f t="shared" ref="FZ1:GC1" si="34">BE1/E13</f>
        <v>0.40870596258951392</v>
      </c>
      <c r="GA1">
        <f t="shared" si="34"/>
        <v>0.26752897518688462</v>
      </c>
      <c r="GB1">
        <f t="shared" si="34"/>
        <v>0.26231255061186476</v>
      </c>
      <c r="GC1">
        <f t="shared" si="34"/>
        <v>0.2587299822064057</v>
      </c>
      <c r="GD1">
        <f>BS1</f>
        <v>5.9601365203752546E-2</v>
      </c>
      <c r="GE1">
        <f t="shared" ref="GE1:GH1" si="35">BT1</f>
        <v>0.14444552203552088</v>
      </c>
      <c r="GF1">
        <f t="shared" si="35"/>
        <v>5.5445302510702177E-2</v>
      </c>
      <c r="GG1">
        <f t="shared" si="35"/>
        <v>3.8363970146595983E-2</v>
      </c>
      <c r="GH1">
        <f t="shared" si="35"/>
        <v>5.0087379257752924E-2</v>
      </c>
      <c r="GI1">
        <f>S1/D13</f>
        <v>7.0134111883264502E-2</v>
      </c>
      <c r="GJ1">
        <f t="shared" ref="GJ1:GM1" si="36">T1/E13</f>
        <v>0.18313243211958341</v>
      </c>
      <c r="GK1">
        <f t="shared" si="36"/>
        <v>6.7639670769911134E-2</v>
      </c>
      <c r="GL1">
        <f t="shared" si="36"/>
        <v>4.8243971446782108E-2</v>
      </c>
      <c r="GM1">
        <f t="shared" si="36"/>
        <v>6.2898767158108798E-2</v>
      </c>
      <c r="GN1">
        <f>D30/D13</f>
        <v>0.29430597247269885</v>
      </c>
      <c r="GO1">
        <f t="shared" ref="GO1:GR1" si="37">E30/E13</f>
        <v>0.31347472023476192</v>
      </c>
      <c r="GP1">
        <f t="shared" si="37"/>
        <v>0.13761411190142325</v>
      </c>
      <c r="GQ1">
        <f t="shared" si="37"/>
        <v>0.14160722790425542</v>
      </c>
      <c r="GR1">
        <f t="shared" si="37"/>
        <v>0.15918912048805287</v>
      </c>
      <c r="GS1">
        <f>(D43+D44)/D13</f>
        <v>2.2072595473209931</v>
      </c>
      <c r="GT1">
        <f t="shared" ref="GT1:GW1" si="38">(E43+E44)/E13</f>
        <v>2.5718254427595788</v>
      </c>
      <c r="GU1">
        <f t="shared" si="38"/>
        <v>1.1554256629717781</v>
      </c>
      <c r="GV1">
        <f t="shared" si="38"/>
        <v>1.0821505643797051</v>
      </c>
      <c r="GW1">
        <f t="shared" si="38"/>
        <v>1.0198096720894763</v>
      </c>
      <c r="GX1">
        <f>0.717*FY1+0.847*GD1+3.107*GI1+0.42*GN1+0.998*GS1</f>
        <v>2.887213269028555</v>
      </c>
      <c r="GY1">
        <f t="shared" ref="GY1:HB1" si="39">0.717*FZ1+0.847*GE1+3.107*GJ1+0.42*GO1+0.998*GT1</f>
        <v>3.6827211733089733</v>
      </c>
      <c r="GZ1">
        <f t="shared" si="39"/>
        <v>1.6598496421621072</v>
      </c>
      <c r="HA1">
        <f t="shared" si="39"/>
        <v>1.509927699758759</v>
      </c>
      <c r="HB1">
        <f t="shared" si="39"/>
        <v>1.5079893603838332</v>
      </c>
      <c r="HC1">
        <f>D36/D13</f>
        <v>0.32818053116059942</v>
      </c>
      <c r="HD1">
        <f t="shared" ref="HD1:HG1" si="40">E36/E13</f>
        <v>0.36688430530310379</v>
      </c>
      <c r="HE1">
        <f t="shared" si="40"/>
        <v>0.14820435558277928</v>
      </c>
      <c r="HF1">
        <f t="shared" si="40"/>
        <v>0.18054214934898832</v>
      </c>
      <c r="HG1">
        <f t="shared" si="40"/>
        <v>0.12192583884087443</v>
      </c>
      <c r="HH1">
        <f>S1/D13</f>
        <v>7.0134111883264502E-2</v>
      </c>
      <c r="HI1">
        <f t="shared" ref="HI1:HL1" si="41">T1/E13</f>
        <v>0.18313243211958341</v>
      </c>
      <c r="HJ1">
        <f t="shared" si="41"/>
        <v>6.7639670769911134E-2</v>
      </c>
      <c r="HK1">
        <f t="shared" si="41"/>
        <v>4.8243971446782108E-2</v>
      </c>
      <c r="HL1">
        <f t="shared" si="41"/>
        <v>6.2898767158108798E-2</v>
      </c>
      <c r="HM1">
        <f>(D43+D44+D46+D47+D50+D53+D55+D57+D60)/D13</f>
        <v>2.2144115936580295</v>
      </c>
      <c r="HN1">
        <f t="shared" ref="HN1:HQ1" si="42">(E43+E44+E46+E47+E50+E53+E55+E57+E60)/E13</f>
        <v>2.6877141060495617</v>
      </c>
      <c r="HO1">
        <f t="shared" si="42"/>
        <v>1.2046343818283449</v>
      </c>
      <c r="HP1">
        <f t="shared" si="42"/>
        <v>1.104160454273726</v>
      </c>
      <c r="HQ1">
        <f t="shared" si="42"/>
        <v>1.0241373284189121</v>
      </c>
      <c r="HR1">
        <f>D19/D40</f>
        <v>2.315811921257902</v>
      </c>
      <c r="HS1">
        <f t="shared" ref="HS1:HV1" si="43">E19/E40</f>
        <v>2.2394922104783772</v>
      </c>
      <c r="HT1">
        <f t="shared" si="43"/>
        <v>2.9604476560455706</v>
      </c>
      <c r="HU1">
        <f t="shared" si="43"/>
        <v>2.5153568571102003</v>
      </c>
      <c r="HV1">
        <f t="shared" si="43"/>
        <v>3.2538612710363153</v>
      </c>
      <c r="HW1">
        <f>-0.017*HC1+4.573*HH1+0.481*HM1+0.015*HR1</f>
        <v>1.4150133799808191</v>
      </c>
      <c r="HX1">
        <f t="shared" ref="HX1:IA1" si="44">-0.017*HD1+4.573*HI1+0.481*HN1+0.015*HS1</f>
        <v>2.1576104470597173</v>
      </c>
      <c r="HY1">
        <f t="shared" si="44"/>
        <v>0.93063259288601385</v>
      </c>
      <c r="HZ1">
        <f t="shared" si="44"/>
        <v>0.7863819962495171</v>
      </c>
      <c r="IA1">
        <f t="shared" si="44"/>
        <v>0.82698129698877809</v>
      </c>
      <c r="IB1">
        <f>D13/D36</f>
        <v>3.0471033624801982</v>
      </c>
      <c r="IC1">
        <f t="shared" ref="IC1:IF1" si="45">E13/E36</f>
        <v>2.72565488778225</v>
      </c>
      <c r="ID1">
        <f t="shared" si="45"/>
        <v>6.7474400200164952</v>
      </c>
      <c r="IE1">
        <f t="shared" si="45"/>
        <v>5.5388727984344426</v>
      </c>
      <c r="IF1">
        <f t="shared" si="45"/>
        <v>8.2017069515929375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34137</v>
      </c>
      <c r="IK1">
        <f t="shared" si="46"/>
        <v>0</v>
      </c>
      <c r="IL1">
        <f>S1/D13</f>
        <v>7.0134111883264502E-2</v>
      </c>
      <c r="IM1">
        <f t="shared" ref="IM1:IP1" si="47">T1/E13</f>
        <v>0.18313243211958341</v>
      </c>
      <c r="IN1">
        <f t="shared" si="47"/>
        <v>6.7639670769911134E-2</v>
      </c>
      <c r="IO1">
        <f t="shared" si="47"/>
        <v>4.8243971446782108E-2</v>
      </c>
      <c r="IP1">
        <f t="shared" si="47"/>
        <v>6.2898767158108798E-2</v>
      </c>
      <c r="IQ1">
        <f>(D43+D44+D46+D47+D50+D53+D55+D57+D60)/D13</f>
        <v>2.2144115936580295</v>
      </c>
      <c r="IR1">
        <f t="shared" ref="IR1:IU1" si="48">(E43+E44+E46+E47+E50+E53+E55+E57+E60)/E13</f>
        <v>2.6877141060495617</v>
      </c>
      <c r="IS1">
        <f t="shared" si="48"/>
        <v>1.2046343818283449</v>
      </c>
      <c r="IT1">
        <f t="shared" si="48"/>
        <v>1.104160454273726</v>
      </c>
      <c r="IU1">
        <f t="shared" si="48"/>
        <v>1.0241373284189121</v>
      </c>
      <c r="IV1">
        <f>D19/D40</f>
        <v>2.315811921257902</v>
      </c>
      <c r="IW1">
        <f t="shared" ref="IW1:IZ1" si="49">E19/E40</f>
        <v>2.2394922104783772</v>
      </c>
      <c r="IX1">
        <f t="shared" si="49"/>
        <v>2.9604476560455706</v>
      </c>
      <c r="IY1">
        <f t="shared" si="49"/>
        <v>2.5153568571102003</v>
      </c>
      <c r="IZ1">
        <f t="shared" si="49"/>
        <v>3.2538612710363153</v>
      </c>
      <c r="JA1">
        <f>0.13*IB1+0.04*IG1+3.92*IL1+0.21*IQ1+0.09*IV1</f>
        <v>1.3444986632862199</v>
      </c>
      <c r="JB1">
        <f t="shared" ref="JB1:JE1" si="50">0.13*IC1+0.04*IH1+3.92*IM1+0.21*IR1+0.09*IW1</f>
        <v>1.8381885305339212</v>
      </c>
      <c r="JC1">
        <f t="shared" si="50"/>
        <v>1.6617282212482496</v>
      </c>
      <c r="JD1">
        <f t="shared" si="50"/>
        <v>1366.8474256444053</v>
      </c>
      <c r="JE1">
        <f t="shared" si="50"/>
        <v>1.8207014243281083</v>
      </c>
      <c r="JF1">
        <f>D29/D13</f>
        <v>0.6540025024819216</v>
      </c>
      <c r="JG1">
        <f t="shared" ref="JG1:JJ1" si="51">E29/E13</f>
        <v>0.63311569469689621</v>
      </c>
      <c r="JH1">
        <f t="shared" si="51"/>
        <v>0.85179564441722067</v>
      </c>
      <c r="JI1">
        <f t="shared" si="51"/>
        <v>0.81945785065101162</v>
      </c>
      <c r="JJ1">
        <f t="shared" si="51"/>
        <v>0.87807416115912562</v>
      </c>
      <c r="JK1">
        <f>(D36-D26)/I90</f>
        <v>0.61482474396510167</v>
      </c>
      <c r="JL1">
        <f t="shared" ref="JL1:JO1" si="52">(E36-E26)/J90</f>
        <v>1.942934734688839</v>
      </c>
      <c r="JM1">
        <f t="shared" si="52"/>
        <v>1.9695607120387846</v>
      </c>
      <c r="JN1">
        <f t="shared" si="52"/>
        <v>8.1628814535218481</v>
      </c>
      <c r="JO1">
        <f t="shared" si="52"/>
        <v>2.16216047064714</v>
      </c>
      <c r="JP1">
        <f>S1/D13</f>
        <v>7.0134111883264502E-2</v>
      </c>
      <c r="JQ1">
        <f t="shared" ref="JQ1:JT1" si="53">T1/E13</f>
        <v>0.18313243211958341</v>
      </c>
      <c r="JR1">
        <f t="shared" si="53"/>
        <v>6.7639670769911134E-2</v>
      </c>
      <c r="JS1">
        <f t="shared" si="53"/>
        <v>4.8243971446782108E-2</v>
      </c>
      <c r="JT1">
        <f t="shared" si="53"/>
        <v>6.2898767158108798E-2</v>
      </c>
      <c r="JU1">
        <f>I90/(D50+D44+D43)</f>
        <v>0.1130375954639822</v>
      </c>
      <c r="JV1">
        <f t="shared" ref="JV1:JY1" si="54">J90/(E50+E44+E43)</f>
        <v>6.8829616143225608E-2</v>
      </c>
      <c r="JW1">
        <f t="shared" si="54"/>
        <v>6.4092620133635994E-2</v>
      </c>
      <c r="JX1">
        <f t="shared" si="54"/>
        <v>2.0394822682080323E-2</v>
      </c>
      <c r="JY1">
        <f t="shared" si="54"/>
        <v>4.9755860591415263E-2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2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2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3</v>
      </c>
      <c r="KX1">
        <f t="shared" si="59"/>
        <v>2</v>
      </c>
      <c r="KY1">
        <f>(KJ1+KO1)/2</f>
        <v>2.5</v>
      </c>
      <c r="KZ1">
        <f t="shared" ref="KZ1:LC1" si="60">(KK1+KP1)/2</f>
        <v>3</v>
      </c>
      <c r="LA1">
        <f t="shared" si="60"/>
        <v>1.5</v>
      </c>
      <c r="LB1">
        <f t="shared" si="60"/>
        <v>1</v>
      </c>
      <c r="LC1">
        <f t="shared" si="60"/>
        <v>1</v>
      </c>
      <c r="LD1">
        <f>(KT1+KY1)/2</f>
        <v>2.25</v>
      </c>
      <c r="LE1">
        <f t="shared" ref="LE1:LH1" si="61">(KU1+KZ1)/2</f>
        <v>2.5</v>
      </c>
      <c r="LF1">
        <f t="shared" si="61"/>
        <v>1.75</v>
      </c>
      <c r="LG1">
        <f t="shared" si="61"/>
        <v>2</v>
      </c>
      <c r="LH1">
        <f t="shared" si="61"/>
        <v>1.5</v>
      </c>
      <c r="LI1">
        <f>(D29/(D13-D19))</f>
        <v>2.3164383134109423</v>
      </c>
      <c r="LJ1">
        <f t="shared" ref="LJ1:LM1" si="62">(E29/(E13-E19))</f>
        <v>2.4205609712337779</v>
      </c>
      <c r="LK1">
        <f t="shared" si="62"/>
        <v>1.4291685773342213</v>
      </c>
      <c r="LL1">
        <f t="shared" si="62"/>
        <v>1.451434936607467</v>
      </c>
      <c r="LM1">
        <f t="shared" si="62"/>
        <v>1.4016088088880096</v>
      </c>
      <c r="LN1">
        <f>(D18+D25+D26+D21)/(2.17*D40)</f>
        <v>0.79738976992505894</v>
      </c>
      <c r="LO1">
        <f t="shared" ref="LO1:LR1" si="63">(E18+E25+E26+E21)/(2.17*E40)</f>
        <v>0.77206582239119426</v>
      </c>
      <c r="LP1">
        <f t="shared" si="63"/>
        <v>2.6732071352556503</v>
      </c>
      <c r="LQ1">
        <f t="shared" si="63"/>
        <v>2.1187411543544412</v>
      </c>
      <c r="LR1">
        <f t="shared" si="63"/>
        <v>3.1402045160473975</v>
      </c>
      <c r="LS1">
        <f>(D43+D44+D46+D47)/(2*D13)</f>
        <v>1.1058987493464763</v>
      </c>
      <c r="LT1">
        <f t="shared" ref="LT1:LW1" si="64">(E43+E44+E46+E47)/(2*E13)</f>
        <v>1.2946897006973406</v>
      </c>
      <c r="LU1">
        <f t="shared" si="64"/>
        <v>0.58812934078445533</v>
      </c>
      <c r="LV1">
        <f t="shared" si="64"/>
        <v>0.54501046508505624</v>
      </c>
      <c r="LW1">
        <f t="shared" si="64"/>
        <v>0.49815709201830199</v>
      </c>
      <c r="LX1">
        <f>8*N1/D29</f>
        <v>0.72906589779173014</v>
      </c>
      <c r="LY1">
        <f t="shared" ref="LY1:MB1" si="65">8*O1/E29</f>
        <v>1.825202227591898</v>
      </c>
      <c r="LZ1">
        <f t="shared" si="65"/>
        <v>0.52073807020825136</v>
      </c>
      <c r="MA1">
        <f t="shared" si="65"/>
        <v>0.37453025915725174</v>
      </c>
      <c r="MB1">
        <f t="shared" si="65"/>
        <v>0.45633848686888789</v>
      </c>
      <c r="MC1">
        <f>(2*LI1+4*LN1+LS1+5*LX1)/12</f>
        <v>1.0478053287356042</v>
      </c>
      <c r="MD1">
        <f t="shared" ref="MD1:MG1" si="66">(2*LJ1+4*LO1+LT1+5*LY1)/12</f>
        <v>1.5291738392240968</v>
      </c>
      <c r="ME1">
        <f t="shared" si="66"/>
        <v>1.3952487822930628</v>
      </c>
      <c r="MF1">
        <f t="shared" si="66"/>
        <v>1.1496246876253344</v>
      </c>
      <c r="MG1">
        <f t="shared" si="66"/>
        <v>1.5119904340273624</v>
      </c>
      <c r="MH1">
        <f>D29/(D13-D19)</f>
        <v>2.3164383134109423</v>
      </c>
      <c r="MI1">
        <f t="shared" ref="MI1:ML1" si="67">E29/(E13-E19)</f>
        <v>2.4205609712337779</v>
      </c>
      <c r="MJ1">
        <f t="shared" si="67"/>
        <v>1.4291685773342213</v>
      </c>
      <c r="MK1">
        <f t="shared" si="67"/>
        <v>1.451434936607467</v>
      </c>
      <c r="ML1">
        <f t="shared" si="67"/>
        <v>1.4016088088880096</v>
      </c>
      <c r="MM1">
        <f>D29/D13*2</f>
        <v>1.3080050049638432</v>
      </c>
      <c r="MN1">
        <f t="shared" ref="MN1:MQ1" si="68">E29/E13*2</f>
        <v>1.2662313893937924</v>
      </c>
      <c r="MO1">
        <f t="shared" si="68"/>
        <v>1.7035912888344413</v>
      </c>
      <c r="MP1">
        <f t="shared" si="68"/>
        <v>1.6389157013020232</v>
      </c>
      <c r="MQ1">
        <f t="shared" si="68"/>
        <v>1.7561483223182512</v>
      </c>
      <c r="MR1">
        <f>D29/D36</f>
        <v>1.9928132243831276</v>
      </c>
      <c r="MS1">
        <f t="shared" ref="MS1:MV1" si="69">E29/E36</f>
        <v>1.7256548877822497</v>
      </c>
      <c r="MT1">
        <f t="shared" si="69"/>
        <v>5.7474400200164952</v>
      </c>
      <c r="MU1">
        <f t="shared" si="69"/>
        <v>4.5388727984344426</v>
      </c>
      <c r="MV1">
        <f t="shared" si="69"/>
        <v>7.2017069515929375</v>
      </c>
      <c r="MW1">
        <f>D13/(D40*5)</f>
        <v>0.64537053711057824</v>
      </c>
      <c r="MX1">
        <f t="shared" ref="MX1:NA1" si="70">E13/(E40*5)</f>
        <v>0.60654471621852402</v>
      </c>
      <c r="MY1">
        <f t="shared" si="70"/>
        <v>1.4655965057064069</v>
      </c>
      <c r="MZ1">
        <f t="shared" si="70"/>
        <v>1.1553826559770095</v>
      </c>
      <c r="NA1">
        <f t="shared" si="70"/>
        <v>1.7422497785651019</v>
      </c>
      <c r="NB1">
        <f>D13/(D20*15)</f>
        <v>0.36743345258716054</v>
      </c>
      <c r="NC1">
        <f t="shared" ref="NC1:NF1" si="71">E13/(E20*15)</f>
        <v>0.35840845891639755</v>
      </c>
      <c r="ND1">
        <f t="shared" si="71"/>
        <v>0.73235970086953028</v>
      </c>
      <c r="NE1">
        <f t="shared" si="71"/>
        <v>0.63001139662018979</v>
      </c>
      <c r="NF1">
        <f t="shared" si="71"/>
        <v>0.64181744951387509</v>
      </c>
      <c r="NG1">
        <f>2*(D18+D25+D26)/D40</f>
        <v>1.1268043484442085</v>
      </c>
      <c r="NH1">
        <f t="shared" ref="NH1:NK1" si="72">2*(E18+E25+E26)/E40</f>
        <v>0.13461356002960209</v>
      </c>
      <c r="NI1">
        <f t="shared" si="72"/>
        <v>7.0445844487832368</v>
      </c>
      <c r="NJ1">
        <f t="shared" si="72"/>
        <v>5.3897751579772386</v>
      </c>
      <c r="NK1">
        <f t="shared" si="72"/>
        <v>9.142244242692648</v>
      </c>
      <c r="NL1">
        <f>((D18+D25+D26+D21)/D40)/2.17</f>
        <v>0.79738976992505894</v>
      </c>
      <c r="NM1">
        <f t="shared" ref="NM1:NP1" si="73">((E18+E25+E26+E21)/E40)/2.17</f>
        <v>0.77206582239119437</v>
      </c>
      <c r="NN1">
        <f t="shared" si="73"/>
        <v>2.6732071352556503</v>
      </c>
      <c r="NO1">
        <f t="shared" si="73"/>
        <v>2.1187411543544408</v>
      </c>
      <c r="NP1">
        <f t="shared" si="73"/>
        <v>3.140204516047397</v>
      </c>
      <c r="NQ1">
        <f>(D19/D40)/2.5</f>
        <v>0.92632476850316081</v>
      </c>
      <c r="NR1">
        <f t="shared" ref="NR1:NU1" si="74">(E19/E40)/2.5</f>
        <v>0.89579688419135084</v>
      </c>
      <c r="NS1">
        <f t="shared" si="74"/>
        <v>1.1841790624182282</v>
      </c>
      <c r="NT1">
        <f t="shared" si="74"/>
        <v>1.0061427428440801</v>
      </c>
      <c r="NU1">
        <f t="shared" si="74"/>
        <v>1.3015445084145261</v>
      </c>
      <c r="NV1">
        <f>(BD1/D13)*3.33</f>
        <v>1.3578722441858417</v>
      </c>
      <c r="NW1">
        <f t="shared" ref="NW1:NZ1" si="75">(BE1/E13)*3.33</f>
        <v>1.3609908554230814</v>
      </c>
      <c r="NX1">
        <f t="shared" si="75"/>
        <v>0.8908714873723258</v>
      </c>
      <c r="NY1">
        <f t="shared" si="75"/>
        <v>0.87350079353750965</v>
      </c>
      <c r="NZ1">
        <f t="shared" si="75"/>
        <v>0.86157084074733103</v>
      </c>
      <c r="OA1">
        <f>((D43+D44)/2)/D13</f>
        <v>1.1036297736604965</v>
      </c>
      <c r="OB1">
        <f t="shared" ref="OB1:OE1" si="76">((E43+E44)/2)/E13</f>
        <v>1.2859127213797894</v>
      </c>
      <c r="OC1">
        <f t="shared" si="76"/>
        <v>0.57771283148588903</v>
      </c>
      <c r="OD1">
        <f t="shared" si="76"/>
        <v>0.54107528218985257</v>
      </c>
      <c r="OE1">
        <f t="shared" si="76"/>
        <v>0.50990483604473813</v>
      </c>
      <c r="OF1">
        <f>((D43+D44)/4)/D29</f>
        <v>0.84375042103986742</v>
      </c>
      <c r="OG1">
        <f t="shared" ref="OG1:OJ1" si="77">((E43+E44)/4)/E29</f>
        <v>1.0155432349496716</v>
      </c>
      <c r="OH1">
        <f t="shared" si="77"/>
        <v>0.33911468981574044</v>
      </c>
      <c r="OI1">
        <f t="shared" si="77"/>
        <v>0.33014222864543902</v>
      </c>
      <c r="OJ1">
        <f t="shared" si="77"/>
        <v>0.29035408317426431</v>
      </c>
      <c r="OK1">
        <f>AJ1*4/(D43+D44)</f>
        <v>1.0672372679270994</v>
      </c>
      <c r="OL1">
        <f t="shared" ref="OL1:OO1" si="78">AK1*4/(E43+E44)</f>
        <v>0.93406612121167887</v>
      </c>
      <c r="OM1">
        <f t="shared" si="78"/>
        <v>0.97503839332835684</v>
      </c>
      <c r="ON1">
        <f t="shared" si="78"/>
        <v>0.89226349057096588</v>
      </c>
      <c r="OO1">
        <f t="shared" si="78"/>
        <v>0.71918605285172821</v>
      </c>
      <c r="OP1">
        <f>(10*N1)/AJ1</f>
        <v>1.0120496349200017</v>
      </c>
      <c r="OQ1">
        <f t="shared" ref="OQ1:OT1" si="79">(10*O1)/AK1</f>
        <v>2.4051654980569475</v>
      </c>
      <c r="OR1">
        <f t="shared" si="79"/>
        <v>1.9686160537954778</v>
      </c>
      <c r="OS1">
        <f t="shared" si="79"/>
        <v>1.589288432490662</v>
      </c>
      <c r="OT1">
        <f t="shared" si="79"/>
        <v>2.7316680096696211</v>
      </c>
      <c r="OU1">
        <f>(8*AJ1)/D29</f>
        <v>7.2038551533034223</v>
      </c>
      <c r="OV1">
        <f t="shared" ref="OV1:OY1" si="80">(8*AK1)/E29</f>
        <v>7.5886762431376038</v>
      </c>
      <c r="OW1">
        <f t="shared" si="80"/>
        <v>2.6451987384958691</v>
      </c>
      <c r="OX1">
        <f t="shared" si="80"/>
        <v>2.3565908585284587</v>
      </c>
      <c r="OY1">
        <f t="shared" si="80"/>
        <v>1.6705488560598523</v>
      </c>
      <c r="OZ1">
        <f>(20*N1)/D13</f>
        <v>1.1920273040750509</v>
      </c>
      <c r="PA1">
        <f t="shared" ref="PA1:PD1" si="81">(20*O1)/E13</f>
        <v>2.8889104407104176</v>
      </c>
      <c r="PB1">
        <f t="shared" si="81"/>
        <v>1.1089060502140435</v>
      </c>
      <c r="PC1">
        <f t="shared" si="81"/>
        <v>0.76727940293191976</v>
      </c>
      <c r="PD1">
        <f t="shared" si="81"/>
        <v>1.0017475851550586</v>
      </c>
      <c r="PE1">
        <f>(40*N1)/(AJ1+D45)</f>
        <v>1.0778810490376916</v>
      </c>
      <c r="PF1">
        <f t="shared" ref="PF1:PI1" si="82">(40*O1)/(AK1+E45)</f>
        <v>2.2313535352559031</v>
      </c>
      <c r="PG1">
        <f t="shared" si="82"/>
        <v>1.8854798992598611</v>
      </c>
      <c r="PH1">
        <f t="shared" si="82"/>
        <v>1.4078250824269503</v>
      </c>
      <c r="PI1">
        <f t="shared" si="82"/>
        <v>2.0109070034443168</v>
      </c>
      <c r="PJ1">
        <f>(1.33*D52)/(D52+D62)</f>
        <v>1.4546004690510095</v>
      </c>
      <c r="PK1">
        <f t="shared" ref="PK1:PN1" si="83">(1.33*E52)/(E52+E62)</f>
        <v>0.6594675162717597</v>
      </c>
      <c r="PL1">
        <f t="shared" si="83"/>
        <v>0.96664670050761436</v>
      </c>
      <c r="PM1">
        <f t="shared" si="83"/>
        <v>0.97412292008436852</v>
      </c>
      <c r="PN1">
        <f t="shared" si="83"/>
        <v>0.75857467606274165</v>
      </c>
      <c r="PO1">
        <f>(2*MH1+MM1+MR1+MW1+2*NB1)/7</f>
        <v>1.330561756921965</v>
      </c>
      <c r="PP1">
        <f t="shared" ref="PP1:PS1" si="84">(2*MI1+MN1+MS1+MX1+2*NC1)/7</f>
        <v>1.3080528362421309</v>
      </c>
      <c r="PQ1">
        <f t="shared" si="84"/>
        <v>1.8913834815664068</v>
      </c>
      <c r="PR1">
        <f t="shared" si="84"/>
        <v>1.6422948317383985</v>
      </c>
      <c r="PS1">
        <f t="shared" si="84"/>
        <v>2.1124225098971512</v>
      </c>
      <c r="PT1">
        <f>(5*NG1+8*NL1+2*NQ1+NV1)/16</f>
        <v>0.95147885517585484</v>
      </c>
      <c r="PU1">
        <f t="shared" ref="PU1:PX1" si="85">(5*NH1+8*NM1+2*NR1+NW1)/16</f>
        <v>0.62513618769270929</v>
      </c>
      <c r="PV1">
        <f t="shared" si="85"/>
        <v>3.7417380586356352</v>
      </c>
      <c r="PW1">
        <f t="shared" si="85"/>
        <v>2.9240369564967121</v>
      </c>
      <c r="PX1">
        <f t="shared" si="85"/>
        <v>4.6435948249636745</v>
      </c>
      <c r="PY1">
        <f>(OA1+OF1+OK1)/3</f>
        <v>1.0048724875424877</v>
      </c>
      <c r="PZ1">
        <f t="shared" ref="PZ1:QC1" si="86">(OB1+OG1+OL1)/3</f>
        <v>1.07850735918038</v>
      </c>
      <c r="QA1">
        <f t="shared" si="86"/>
        <v>0.63062197154332877</v>
      </c>
      <c r="QB1">
        <f t="shared" si="86"/>
        <v>0.58782700046875247</v>
      </c>
      <c r="QC1">
        <f t="shared" si="86"/>
        <v>0.5064816573569102</v>
      </c>
      <c r="QD1">
        <f>(3*OP1+7*OU1+4*OZ1+2*PE1+PJ1)/17</f>
        <v>3.6377415741947385</v>
      </c>
      <c r="QE1">
        <f t="shared" ref="QE1:QH1" si="87">(3*OQ1+7*OV1+4*PA1+2*PF1+PK1)/17</f>
        <v>4.5302380321034894</v>
      </c>
      <c r="QF1">
        <f t="shared" si="87"/>
        <v>1.976204119455355</v>
      </c>
      <c r="QG1">
        <f t="shared" si="87"/>
        <v>1.6542877649315968</v>
      </c>
      <c r="QH1">
        <f t="shared" si="87"/>
        <v>1.6868367673529083</v>
      </c>
      <c r="QI1">
        <f>(2*PO1+4*PT1+PY1+5*QD1)/12</f>
        <v>2.1383849410886278</v>
      </c>
      <c r="QJ1">
        <f t="shared" ref="QJ1:QM1" si="88">(2*PP1+4*PU1+PZ1+5*QE1)/12</f>
        <v>2.4038623285794105</v>
      </c>
      <c r="QK1">
        <f t="shared" si="88"/>
        <v>2.4384468138746214</v>
      </c>
      <c r="QL1">
        <f t="shared" si="88"/>
        <v>1.9866669428825319</v>
      </c>
      <c r="QM1">
        <f t="shared" si="88"/>
        <v>2.6449908178142043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496</v>
      </c>
      <c r="E3" s="2" t="s">
        <v>496</v>
      </c>
      <c r="F3" s="2" t="s">
        <v>496</v>
      </c>
      <c r="G3" s="2" t="s">
        <v>496</v>
      </c>
      <c r="H3" s="2" t="s">
        <v>496</v>
      </c>
      <c r="I3" s="2" t="s">
        <v>496</v>
      </c>
      <c r="J3" s="2" t="s">
        <v>496</v>
      </c>
      <c r="K3" s="2" t="s">
        <v>496</v>
      </c>
      <c r="L3" s="2" t="s">
        <v>496</v>
      </c>
      <c r="M3" s="2" t="s">
        <v>496</v>
      </c>
    </row>
    <row r="4" spans="1:455" x14ac:dyDescent="0.25">
      <c r="A4" s="2" t="s">
        <v>281</v>
      </c>
      <c r="B4" s="2"/>
      <c r="C4" s="2"/>
      <c r="D4" s="2" t="s">
        <v>497</v>
      </c>
      <c r="E4" s="2" t="s">
        <v>497</v>
      </c>
      <c r="F4" s="2" t="s">
        <v>497</v>
      </c>
      <c r="G4" s="2" t="s">
        <v>497</v>
      </c>
      <c r="H4" s="2" t="s">
        <v>497</v>
      </c>
      <c r="I4" s="2" t="s">
        <v>497</v>
      </c>
      <c r="J4" s="2" t="s">
        <v>497</v>
      </c>
      <c r="K4" s="2">
        <v>28395689</v>
      </c>
      <c r="L4" s="2" t="s">
        <v>497</v>
      </c>
      <c r="M4" s="2" t="s">
        <v>497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266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266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340462</v>
      </c>
      <c r="E13" s="1">
        <v>319643</v>
      </c>
      <c r="F13" s="1">
        <v>728123</v>
      </c>
      <c r="G13" s="1">
        <v>707591</v>
      </c>
      <c r="H13" s="1">
        <v>629440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96123</v>
      </c>
      <c r="E15" s="1">
        <v>83605</v>
      </c>
      <c r="F15" s="1">
        <v>433967</v>
      </c>
      <c r="G15" s="1">
        <v>399495</v>
      </c>
      <c r="H15" s="1">
        <v>394329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1931</v>
      </c>
      <c r="E16" s="1">
        <v>2105</v>
      </c>
      <c r="F16" s="1">
        <v>225</v>
      </c>
      <c r="G16" s="1">
        <v>280</v>
      </c>
      <c r="H16" s="1">
        <v>377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94192</v>
      </c>
      <c r="E17" s="1">
        <v>81500</v>
      </c>
      <c r="F17" s="1">
        <v>85232</v>
      </c>
      <c r="G17" s="1">
        <v>69285</v>
      </c>
      <c r="H17" s="1">
        <v>71312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>
        <v>348510</v>
      </c>
      <c r="G18" s="1">
        <v>329930</v>
      </c>
      <c r="H18" s="1">
        <v>322640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244339</v>
      </c>
      <c r="E19" s="1">
        <v>236038</v>
      </c>
      <c r="F19" s="1">
        <v>294156</v>
      </c>
      <c r="G19" s="1">
        <v>308096</v>
      </c>
      <c r="H19" s="1">
        <v>235111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61773</v>
      </c>
      <c r="E20" s="1">
        <v>59456</v>
      </c>
      <c r="F20" s="1">
        <v>66281</v>
      </c>
      <c r="G20" s="1">
        <v>74876</v>
      </c>
      <c r="H20" s="1">
        <v>65381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123122</v>
      </c>
      <c r="E21" s="1">
        <v>169488</v>
      </c>
      <c r="F21" s="1">
        <v>226403</v>
      </c>
      <c r="G21" s="1">
        <v>233064</v>
      </c>
      <c r="H21" s="1">
        <v>162079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123122</v>
      </c>
      <c r="E23" s="1">
        <v>169488</v>
      </c>
      <c r="F23" s="1">
        <v>226403</v>
      </c>
      <c r="G23" s="1">
        <v>233064</v>
      </c>
      <c r="H23" s="1">
        <v>162079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59444</v>
      </c>
      <c r="E26" s="1">
        <v>7094</v>
      </c>
      <c r="F26" s="1">
        <v>1472</v>
      </c>
      <c r="G26" s="1">
        <v>156</v>
      </c>
      <c r="H26" s="1">
        <v>7651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340462</v>
      </c>
      <c r="E28" s="1">
        <v>319643</v>
      </c>
      <c r="F28" s="1">
        <v>728123</v>
      </c>
      <c r="G28" s="1">
        <v>707591</v>
      </c>
      <c r="H28" s="1">
        <v>629440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222663</v>
      </c>
      <c r="E29" s="1">
        <v>202371</v>
      </c>
      <c r="F29" s="1">
        <v>620212</v>
      </c>
      <c r="G29" s="1">
        <v>579841</v>
      </c>
      <c r="H29" s="1">
        <v>552695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100200</v>
      </c>
      <c r="E30" s="1">
        <v>100200</v>
      </c>
      <c r="F30" s="1">
        <v>100200</v>
      </c>
      <c r="G30" s="1">
        <v>100200</v>
      </c>
      <c r="H30" s="1">
        <v>100200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10020</v>
      </c>
      <c r="E32" s="1">
        <v>10020</v>
      </c>
      <c r="F32" s="1">
        <v>10020</v>
      </c>
      <c r="G32" s="1">
        <v>10020</v>
      </c>
      <c r="H32" s="1">
        <v>10020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92151</v>
      </c>
      <c r="E33" s="1">
        <v>45980</v>
      </c>
      <c r="F33" s="1">
        <v>469621</v>
      </c>
      <c r="G33" s="1">
        <v>442475</v>
      </c>
      <c r="H33" s="1">
        <v>410948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20292</v>
      </c>
      <c r="E34" s="1">
        <v>46171</v>
      </c>
      <c r="F34" s="1">
        <v>40371</v>
      </c>
      <c r="G34" s="1">
        <v>27146</v>
      </c>
      <c r="H34" s="1">
        <v>31527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111733</v>
      </c>
      <c r="E36" s="1">
        <v>117272</v>
      </c>
      <c r="F36" s="1">
        <v>107911</v>
      </c>
      <c r="G36" s="1">
        <v>127750</v>
      </c>
      <c r="H36" s="1">
        <v>76745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2301</v>
      </c>
      <c r="E37" s="1">
        <v>6295</v>
      </c>
      <c r="F37" s="1">
        <v>4126</v>
      </c>
      <c r="G37" s="1">
        <v>2225</v>
      </c>
      <c r="H37" s="1">
        <v>1371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109432</v>
      </c>
      <c r="E38" s="1">
        <v>110977</v>
      </c>
      <c r="F38" s="1">
        <v>103785</v>
      </c>
      <c r="G38" s="1">
        <v>125525</v>
      </c>
      <c r="H38" s="1">
        <v>75374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3923</v>
      </c>
      <c r="E39" s="1">
        <v>5579</v>
      </c>
      <c r="F39" s="1">
        <v>4423</v>
      </c>
      <c r="G39" s="1">
        <v>3039</v>
      </c>
      <c r="H39" s="1">
        <v>3118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105509</v>
      </c>
      <c r="E40" s="1">
        <v>105398</v>
      </c>
      <c r="F40" s="1">
        <v>99362</v>
      </c>
      <c r="G40" s="1">
        <v>122486</v>
      </c>
      <c r="H40" s="1">
        <v>72256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6066</v>
      </c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749646</v>
      </c>
      <c r="E43" s="1">
        <v>822066</v>
      </c>
      <c r="F43" s="1">
        <v>841292</v>
      </c>
      <c r="G43" s="1">
        <v>765720</v>
      </c>
      <c r="H43" s="1">
        <v>641909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1842</v>
      </c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552529</v>
      </c>
      <c r="E45" s="1">
        <v>635711</v>
      </c>
      <c r="F45" s="1">
        <v>651388</v>
      </c>
      <c r="G45" s="1">
        <v>600483</v>
      </c>
      <c r="H45" s="1">
        <v>511707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1545</v>
      </c>
      <c r="E46" s="1">
        <v>5611</v>
      </c>
      <c r="F46" s="1">
        <v>15169</v>
      </c>
      <c r="G46" s="1">
        <v>5569</v>
      </c>
      <c r="H46" s="1">
        <v>-14789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145706</v>
      </c>
      <c r="E48" s="1">
        <v>130781</v>
      </c>
      <c r="F48" s="1">
        <v>120556</v>
      </c>
      <c r="G48" s="1">
        <v>115179</v>
      </c>
      <c r="H48" s="1">
        <v>102993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25304</v>
      </c>
      <c r="E49" s="1">
        <v>21646</v>
      </c>
      <c r="F49" s="1">
        <v>18873</v>
      </c>
      <c r="G49" s="1">
        <v>19441</v>
      </c>
      <c r="H49" s="1">
        <v>18529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890</v>
      </c>
      <c r="E50" s="1">
        <v>1809</v>
      </c>
      <c r="F50" s="1">
        <v>1894</v>
      </c>
      <c r="G50" s="1">
        <v>700</v>
      </c>
      <c r="H50" s="1">
        <v>347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1179</v>
      </c>
      <c r="E51" s="1">
        <v>1101</v>
      </c>
      <c r="F51" s="1">
        <v>1405</v>
      </c>
      <c r="G51" s="1">
        <v>746</v>
      </c>
      <c r="H51" s="1">
        <v>1235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26115</v>
      </c>
      <c r="E52" s="1">
        <v>29025</v>
      </c>
      <c r="F52" s="1">
        <v>35795</v>
      </c>
      <c r="G52" s="1">
        <v>25002</v>
      </c>
      <c r="H52" s="1">
        <v>22581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>
        <v>30408</v>
      </c>
      <c r="F57" s="1">
        <v>18580</v>
      </c>
      <c r="G57" s="1">
        <v>7290</v>
      </c>
      <c r="H57" s="1">
        <v>11448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>
        <v>1</v>
      </c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/>
      <c r="E60" s="1">
        <v>-785</v>
      </c>
      <c r="F60" s="1">
        <v>187</v>
      </c>
      <c r="G60" s="1">
        <v>2015</v>
      </c>
      <c r="H60" s="1">
        <v>5718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2237</v>
      </c>
      <c r="E61" s="1">
        <v>111</v>
      </c>
      <c r="F61" s="1">
        <v>5312</v>
      </c>
      <c r="G61" s="1">
        <v>170</v>
      </c>
      <c r="H61" s="1">
        <v>156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-2237</v>
      </c>
      <c r="E62" s="1">
        <v>29512</v>
      </c>
      <c r="F62" s="1">
        <v>13455</v>
      </c>
      <c r="G62" s="1">
        <v>9134</v>
      </c>
      <c r="H62" s="1">
        <v>17010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23878</v>
      </c>
      <c r="E63" s="1">
        <v>58537</v>
      </c>
      <c r="F63" s="1">
        <v>49250</v>
      </c>
      <c r="G63" s="1">
        <v>34136</v>
      </c>
      <c r="H63" s="1">
        <v>39591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3586</v>
      </c>
      <c r="E64" s="1">
        <v>12366</v>
      </c>
      <c r="F64" s="1">
        <v>8879</v>
      </c>
      <c r="G64" s="1">
        <v>6990</v>
      </c>
      <c r="H64" s="1">
        <v>8064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20292</v>
      </c>
      <c r="E65" s="1">
        <v>46171</v>
      </c>
      <c r="F65" s="1">
        <v>40371</v>
      </c>
      <c r="G65" s="1">
        <v>27146</v>
      </c>
      <c r="H65" s="1">
        <v>31527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20292</v>
      </c>
      <c r="E67" s="1">
        <v>46171</v>
      </c>
      <c r="F67" s="1">
        <v>40371</v>
      </c>
      <c r="G67" s="1">
        <v>27146</v>
      </c>
      <c r="H67" s="1">
        <v>31527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751488</v>
      </c>
      <c r="E68" s="1">
        <v>853498</v>
      </c>
      <c r="F68" s="1">
        <v>861953</v>
      </c>
      <c r="G68" s="1">
        <v>775725</v>
      </c>
      <c r="H68" s="1">
        <v>659422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7094</v>
      </c>
      <c r="J69" s="1">
        <v>1472</v>
      </c>
      <c r="K69" s="1">
        <v>156</v>
      </c>
      <c r="L69" s="1">
        <v>7651</v>
      </c>
      <c r="M69" s="1">
        <v>143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23878</v>
      </c>
      <c r="J70" s="1">
        <v>58537</v>
      </c>
      <c r="K70" s="1">
        <v>49250</v>
      </c>
      <c r="L70" s="1">
        <v>34136</v>
      </c>
      <c r="M70" s="1">
        <v>39591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25211</v>
      </c>
      <c r="J71" s="1">
        <v>21788</v>
      </c>
      <c r="K71" s="1">
        <v>19676</v>
      </c>
      <c r="L71" s="1">
        <v>13277</v>
      </c>
      <c r="M71" s="1">
        <v>7562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24646</v>
      </c>
      <c r="J72" s="1">
        <v>23302</v>
      </c>
      <c r="K72" s="1">
        <v>18255</v>
      </c>
      <c r="L72" s="1">
        <v>19183</v>
      </c>
      <c r="M72" s="1">
        <v>17584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565</v>
      </c>
      <c r="J73" s="1">
        <v>-1514</v>
      </c>
      <c r="K73" s="1">
        <v>1421</v>
      </c>
      <c r="L73" s="1">
        <v>1383</v>
      </c>
      <c r="M73" s="1">
        <v>1426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/>
      <c r="J76" s="1"/>
      <c r="K76" s="1"/>
      <c r="L76" s="1">
        <v>-7289</v>
      </c>
      <c r="M76" s="1">
        <v>-11448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49089</v>
      </c>
      <c r="J78" s="1">
        <v>80325</v>
      </c>
      <c r="K78" s="1">
        <v>68926</v>
      </c>
      <c r="L78" s="1">
        <v>47413</v>
      </c>
      <c r="M78" s="1">
        <v>47153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48691</v>
      </c>
      <c r="J79" s="1">
        <v>-14293</v>
      </c>
      <c r="K79" s="1">
        <v>-9229</v>
      </c>
      <c r="L79" s="1">
        <v>-32081</v>
      </c>
      <c r="M79" s="1">
        <v>-18581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46366</v>
      </c>
      <c r="J80" s="1">
        <v>-28117</v>
      </c>
      <c r="K80" s="1">
        <v>5945</v>
      </c>
      <c r="L80" s="1">
        <v>-70985</v>
      </c>
      <c r="M80" s="1">
        <v>28356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5300</v>
      </c>
      <c r="J81" s="1">
        <v>5356</v>
      </c>
      <c r="K81" s="1">
        <v>-23125</v>
      </c>
      <c r="L81" s="1">
        <v>48928</v>
      </c>
      <c r="M81" s="1">
        <v>-35206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-2975</v>
      </c>
      <c r="J82" s="1">
        <v>8468</v>
      </c>
      <c r="K82" s="1">
        <v>7951</v>
      </c>
      <c r="L82" s="1">
        <v>-10024</v>
      </c>
      <c r="M82" s="1">
        <v>-11731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97780</v>
      </c>
      <c r="J84" s="1">
        <v>66032</v>
      </c>
      <c r="K84" s="1">
        <v>59697</v>
      </c>
      <c r="L84" s="1">
        <v>15332</v>
      </c>
      <c r="M84" s="1">
        <v>28572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>
        <v>-1</v>
      </c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>
        <v>7290</v>
      </c>
      <c r="M86" s="1">
        <v>11448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-12733</v>
      </c>
      <c r="J87" s="1">
        <v>-9325</v>
      </c>
      <c r="K87" s="1">
        <v>-5655</v>
      </c>
      <c r="L87" s="1">
        <v>-6990</v>
      </c>
      <c r="M87" s="1">
        <v>-8064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85047</v>
      </c>
      <c r="J90" s="1">
        <v>56707</v>
      </c>
      <c r="K90" s="1">
        <v>54042</v>
      </c>
      <c r="L90" s="1">
        <v>15631</v>
      </c>
      <c r="M90" s="1">
        <v>31956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-31902</v>
      </c>
      <c r="J91" s="1">
        <v>-51859</v>
      </c>
      <c r="K91" s="1">
        <v>-52727</v>
      </c>
      <c r="L91" s="1">
        <v>-24349</v>
      </c>
      <c r="M91" s="1">
        <v>-27263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-31902</v>
      </c>
      <c r="J94" s="1">
        <v>-51859</v>
      </c>
      <c r="K94" s="1">
        <v>-52727</v>
      </c>
      <c r="L94" s="1">
        <v>-24349</v>
      </c>
      <c r="M94" s="1">
        <v>-27263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-795</v>
      </c>
      <c r="J95" s="1">
        <v>867</v>
      </c>
      <c r="K95" s="1">
        <v>1</v>
      </c>
      <c r="L95" s="1">
        <v>1223</v>
      </c>
      <c r="M95" s="1">
        <v>2815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>
        <v>-93</v>
      </c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>
        <v>-93</v>
      </c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-795</v>
      </c>
      <c r="J103" s="1">
        <v>774</v>
      </c>
      <c r="K103" s="1">
        <v>1</v>
      </c>
      <c r="L103" s="1">
        <v>1223</v>
      </c>
      <c r="M103" s="1">
        <v>2815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52350</v>
      </c>
      <c r="J104" s="1">
        <v>5622</v>
      </c>
      <c r="K104" s="1">
        <v>1316</v>
      </c>
      <c r="L104" s="1">
        <v>-7495</v>
      </c>
      <c r="M104" s="1">
        <v>7508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59444</v>
      </c>
      <c r="J105" s="1">
        <v>7094</v>
      </c>
      <c r="K105" s="1">
        <v>1472</v>
      </c>
      <c r="L105" s="1">
        <v>156</v>
      </c>
      <c r="M105" s="1">
        <v>7651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55DA-E7C6-4A54-A57F-550AD7768E3F}">
  <dimension ref="A1:QM105"/>
  <sheetViews>
    <sheetView topLeftCell="A102" workbookViewId="0">
      <selection activeCell="F115" sqref="F11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15220</v>
      </c>
      <c r="O1" s="4">
        <f t="shared" ref="O1:R1" si="0">E67</f>
        <v>22993</v>
      </c>
      <c r="P1" s="4">
        <f t="shared" si="0"/>
        <v>4500</v>
      </c>
      <c r="Q1" s="4">
        <f t="shared" si="0"/>
        <v>-19241</v>
      </c>
      <c r="R1" s="4">
        <f t="shared" si="0"/>
        <v>16746</v>
      </c>
      <c r="S1" s="4">
        <f>D63+D59</f>
        <v>21085</v>
      </c>
      <c r="T1" s="4">
        <f t="shared" ref="T1:W1" si="1">E63+E59</f>
        <v>32700</v>
      </c>
      <c r="U1" s="4">
        <f t="shared" si="1"/>
        <v>8741</v>
      </c>
      <c r="V1" s="4">
        <f t="shared" si="1"/>
        <v>-20091</v>
      </c>
      <c r="W1" s="4">
        <f t="shared" si="1"/>
        <v>20730</v>
      </c>
      <c r="X1">
        <f>(D13-E13)/E13</f>
        <v>5.5695362407013081E-2</v>
      </c>
      <c r="Y1">
        <f t="shared" ref="Y1:AA1" si="2">(E13-F13)/F13</f>
        <v>-0.14204503664476759</v>
      </c>
      <c r="Z1">
        <f t="shared" si="2"/>
        <v>0.13791148416428858</v>
      </c>
      <c r="AA1">
        <f t="shared" si="2"/>
        <v>0.12567962242017</v>
      </c>
      <c r="AB1">
        <f>(D36-E36)/E36</f>
        <v>2.3006359184270155E-2</v>
      </c>
      <c r="AC1">
        <f t="shared" ref="AC1:AE1" si="3">(E36-F36)/F36</f>
        <v>-0.33393649003371456</v>
      </c>
      <c r="AD1">
        <f t="shared" si="3"/>
        <v>0.2380007634507976</v>
      </c>
      <c r="AE1">
        <f t="shared" si="3"/>
        <v>0.4946698297348428</v>
      </c>
      <c r="AF1">
        <f>(D29-E29)/E29</f>
        <v>8.2876649885027201E-2</v>
      </c>
      <c r="AG1">
        <f t="shared" ref="AG1:AI1" si="4">(E29-F29)/F29</f>
        <v>0.12823003691470761</v>
      </c>
      <c r="AH1">
        <f t="shared" si="4"/>
        <v>2.0777432977904291E-2</v>
      </c>
      <c r="AI1">
        <f t="shared" si="4"/>
        <v>-0.12460745816716792</v>
      </c>
      <c r="AJ1" s="4">
        <f>(D43+D44+D46+D47)-D45</f>
        <v>129213</v>
      </c>
      <c r="AK1" s="4">
        <f t="shared" ref="AK1:AN1" si="5">(E43+E44+E46+E47)-E45</f>
        <v>150215</v>
      </c>
      <c r="AL1" s="4">
        <f t="shared" si="5"/>
        <v>63336</v>
      </c>
      <c r="AM1" s="4">
        <f t="shared" si="5"/>
        <v>104888</v>
      </c>
      <c r="AN1" s="4">
        <f t="shared" si="5"/>
        <v>96262</v>
      </c>
      <c r="AO1">
        <f>(D25+D26)/D40</f>
        <v>0.10909078991354278</v>
      </c>
      <c r="AP1">
        <f t="shared" ref="AP1:AS1" si="6">(E25+E26)/E40</f>
        <v>0.12492088452729729</v>
      </c>
      <c r="AQ1">
        <f t="shared" si="6"/>
        <v>3.794026516029762E-4</v>
      </c>
      <c r="AR1">
        <f t="shared" si="6"/>
        <v>6.3890301753220463E-3</v>
      </c>
      <c r="AS1">
        <f t="shared" si="6"/>
        <v>7.7168876817382964E-3</v>
      </c>
      <c r="AT1">
        <f>(D19-D20)/D40</f>
        <v>0.73483393527834773</v>
      </c>
      <c r="AU1">
        <f t="shared" ref="AU1:AX1" si="7">(E19-E20)/E40</f>
        <v>0.73873950292645685</v>
      </c>
      <c r="AV1">
        <f t="shared" si="7"/>
        <v>0.50035200134898716</v>
      </c>
      <c r="AW1">
        <f t="shared" si="7"/>
        <v>0.57410963596541309</v>
      </c>
      <c r="AX1">
        <f t="shared" si="7"/>
        <v>0.71195877935772489</v>
      </c>
      <c r="AY1">
        <f>D19/D40</f>
        <v>1.8490702079823809</v>
      </c>
      <c r="AZ1">
        <f t="shared" ref="AZ1:BC1" si="8">E19/E40</f>
        <v>1.6894040728971598</v>
      </c>
      <c r="BA1">
        <f t="shared" si="8"/>
        <v>1.2907151739982716</v>
      </c>
      <c r="BB1">
        <f t="shared" si="8"/>
        <v>1.3054174408586525</v>
      </c>
      <c r="BC1">
        <f t="shared" si="8"/>
        <v>1.8087154497523565</v>
      </c>
      <c r="BD1" s="4">
        <f>D19-D40</f>
        <v>129535</v>
      </c>
      <c r="BE1" s="4">
        <f t="shared" ref="BE1:BH1" si="9">E19-E40</f>
        <v>105656</v>
      </c>
      <c r="BF1" s="4">
        <f t="shared" si="9"/>
        <v>68962</v>
      </c>
      <c r="BG1" s="4">
        <f t="shared" si="9"/>
        <v>58846</v>
      </c>
      <c r="BH1" s="4">
        <f t="shared" si="9"/>
        <v>101235</v>
      </c>
      <c r="BI1">
        <f>(D43+D44)/BD1</f>
        <v>6.841888292739414</v>
      </c>
      <c r="BJ1">
        <f t="shared" ref="BJ1:BM1" si="10">(E43+E44)/BE1</f>
        <v>8.2531233436813807</v>
      </c>
      <c r="BK1">
        <f t="shared" si="10"/>
        <v>13.380078884023085</v>
      </c>
      <c r="BL1">
        <f t="shared" si="10"/>
        <v>12.929918771029467</v>
      </c>
      <c r="BM1">
        <f t="shared" si="10"/>
        <v>8.2801896577270711</v>
      </c>
      <c r="BN1">
        <f>365/BI1</f>
        <v>53.347845562947384</v>
      </c>
      <c r="BO1">
        <f t="shared" ref="BO1:BR1" si="11">365/BJ1</f>
        <v>44.225680969550183</v>
      </c>
      <c r="BP1">
        <f t="shared" si="11"/>
        <v>27.2793608441158</v>
      </c>
      <c r="BQ1">
        <f t="shared" si="11"/>
        <v>28.229102321803609</v>
      </c>
      <c r="BR1">
        <f t="shared" si="11"/>
        <v>44.08111590286849</v>
      </c>
      <c r="BS1">
        <f>N1/D13</f>
        <v>3.9869024230517351E-2</v>
      </c>
      <c r="BT1">
        <f t="shared" ref="BT1:BW1" si="12">O1/E13</f>
        <v>6.3585077846298493E-2</v>
      </c>
      <c r="BU1">
        <f t="shared" si="12"/>
        <v>1.0676688518289167E-2</v>
      </c>
      <c r="BV1">
        <f t="shared" si="12"/>
        <v>-5.1946965013215551E-2</v>
      </c>
      <c r="BW1">
        <f t="shared" si="12"/>
        <v>5.0893044374139551E-2</v>
      </c>
      <c r="BX1">
        <f>S1/D13</f>
        <v>5.5232481990831694E-2</v>
      </c>
      <c r="BY1">
        <f t="shared" ref="BY1:CB1" si="13">T1/E13</f>
        <v>9.0428915129559473E-2</v>
      </c>
      <c r="BZ1">
        <f t="shared" si="13"/>
        <v>2.073887429741458E-2</v>
      </c>
      <c r="CA1">
        <f t="shared" si="13"/>
        <v>-5.4241800014578949E-2</v>
      </c>
      <c r="CB1">
        <f t="shared" si="13"/>
        <v>6.3000884382892211E-2</v>
      </c>
      <c r="CC1">
        <f>N1/D29</f>
        <v>7.1187693228750099E-2</v>
      </c>
      <c r="CD1">
        <f t="shared" ref="CD1:CG1" si="14">O1/E29</f>
        <v>0.11645681175862803</v>
      </c>
      <c r="CE1">
        <f t="shared" si="14"/>
        <v>2.5714579595195373E-2</v>
      </c>
      <c r="CF1">
        <f t="shared" si="14"/>
        <v>-0.11223430318019552</v>
      </c>
      <c r="CG1">
        <f t="shared" si="14"/>
        <v>8.5509015058287674E-2</v>
      </c>
      <c r="CH1">
        <f>N1/(D43+D44)</f>
        <v>1.7173212496502169E-2</v>
      </c>
      <c r="CI1">
        <f t="shared" ref="CI1:CL1" si="15">O1/(E43+E44)</f>
        <v>2.6368361177625484E-2</v>
      </c>
      <c r="CJ1">
        <f t="shared" si="15"/>
        <v>4.8769015852097664E-3</v>
      </c>
      <c r="CK1">
        <f t="shared" si="15"/>
        <v>-2.528802403551705E-2</v>
      </c>
      <c r="CL1">
        <f t="shared" si="15"/>
        <v>1.9977452892650717E-2</v>
      </c>
      <c r="CM1">
        <f>1-CH1</f>
        <v>0.98282678750349783</v>
      </c>
      <c r="CN1">
        <f t="shared" ref="CN1:CQ1" si="16">1-CI1</f>
        <v>0.97363163882237447</v>
      </c>
      <c r="CO1">
        <f t="shared" si="16"/>
        <v>0.99512309841479019</v>
      </c>
      <c r="CP1">
        <f t="shared" si="16"/>
        <v>1.0252880240355171</v>
      </c>
      <c r="CQ1">
        <f t="shared" si="16"/>
        <v>0.98002254710734926</v>
      </c>
      <c r="CR1">
        <f>N1/(D45+D48+D49+D51+D59+D61)</f>
        <v>1.7390092217762346E-2</v>
      </c>
      <c r="CS1">
        <f t="shared" ref="CS1:CV1" si="17">O1/(E45+E48+E49+E51+E59+E61)</f>
        <v>2.7016102974438509E-2</v>
      </c>
      <c r="CT1">
        <f t="shared" si="17"/>
        <v>4.7077137458964432E-3</v>
      </c>
      <c r="CU1">
        <f t="shared" si="17"/>
        <v>-2.4601052778278554E-2</v>
      </c>
      <c r="CV1">
        <f t="shared" si="17"/>
        <v>1.9738144854833994E-2</v>
      </c>
      <c r="CW1">
        <f>(D43+D44)/D13</f>
        <v>2.3215821872953502</v>
      </c>
      <c r="CX1">
        <f t="shared" ref="CX1:DA1" si="18">(E43+E44)/E13</f>
        <v>2.4114156135062634</v>
      </c>
      <c r="CY1">
        <f t="shared" si="18"/>
        <v>2.1892359998956059</v>
      </c>
      <c r="CZ1">
        <f t="shared" si="18"/>
        <v>2.0542121021498554</v>
      </c>
      <c r="DA1">
        <f t="shared" si="18"/>
        <v>2.5475241837692946</v>
      </c>
      <c r="DB1">
        <f>365/CW1</f>
        <v>157.22036548928989</v>
      </c>
      <c r="DC1">
        <f t="shared" ref="DC1:DF1" si="19">365/CX1</f>
        <v>151.36337259974863</v>
      </c>
      <c r="DD1">
        <f t="shared" si="19"/>
        <v>166.72483003997974</v>
      </c>
      <c r="DE1">
        <f t="shared" si="19"/>
        <v>177.6836966435967</v>
      </c>
      <c r="DF1">
        <f t="shared" si="19"/>
        <v>143.2763631157955</v>
      </c>
      <c r="DG1">
        <f>(D43+D44)/D20</f>
        <v>5.2136550012059608</v>
      </c>
      <c r="DH1">
        <f t="shared" ref="DH1:DK1" si="20">(E43+E44)/E20</f>
        <v>5.9850098835932348</v>
      </c>
      <c r="DI1">
        <f t="shared" si="20"/>
        <v>4.9215248071856035</v>
      </c>
      <c r="DJ1">
        <f t="shared" si="20"/>
        <v>5.3999460625674214</v>
      </c>
      <c r="DK1">
        <f t="shared" si="20"/>
        <v>6.1055633248841881</v>
      </c>
      <c r="DL1">
        <f>365/DG1</f>
        <v>70.008468131391993</v>
      </c>
      <c r="DM1">
        <f t="shared" ref="DM1:DP1" si="21">365/DH1</f>
        <v>60.985697116487309</v>
      </c>
      <c r="DN1">
        <f t="shared" si="21"/>
        <v>74.164006949042871</v>
      </c>
      <c r="DO1">
        <f t="shared" si="21"/>
        <v>67.5932677420966</v>
      </c>
      <c r="DP1">
        <f t="shared" si="21"/>
        <v>59.78154358212695</v>
      </c>
      <c r="DQ1">
        <f>(D43+D44)/D21</f>
        <v>9.2837509427637652</v>
      </c>
      <c r="DR1">
        <f t="shared" ref="DR1:DU1" si="22">(E43+E44)/E21</f>
        <v>9.2694106641721241</v>
      </c>
      <c r="DS1">
        <f t="shared" si="22"/>
        <v>7.7800102865911756</v>
      </c>
      <c r="DT1">
        <f t="shared" si="22"/>
        <v>6.9559263153083144</v>
      </c>
      <c r="DU1">
        <f t="shared" si="22"/>
        <v>9.5085472509273234</v>
      </c>
      <c r="DV1">
        <f>365/DQ1</f>
        <v>39.316005163247063</v>
      </c>
      <c r="DW1">
        <f t="shared" ref="DW1:DZ1" si="23">365/DR1</f>
        <v>39.376829145221514</v>
      </c>
      <c r="DX1">
        <f t="shared" si="23"/>
        <v>46.915105064716485</v>
      </c>
      <c r="DY1">
        <f t="shared" si="23"/>
        <v>52.473241298822145</v>
      </c>
      <c r="DZ1">
        <f t="shared" si="23"/>
        <v>38.386515875430213</v>
      </c>
      <c r="EA1">
        <f>(D43+D44)/D38</f>
        <v>5.4321036082695384</v>
      </c>
      <c r="EB1">
        <f t="shared" ref="EB1:EE1" si="24">(E43+E44)/E38</f>
        <v>5.3296986736752032</v>
      </c>
      <c r="EC1">
        <f t="shared" si="24"/>
        <v>3.7487639098233112</v>
      </c>
      <c r="ED1">
        <f t="shared" si="24"/>
        <v>3.8312654836955429</v>
      </c>
      <c r="EE1">
        <f t="shared" si="24"/>
        <v>6.2929416534038021</v>
      </c>
      <c r="EF1">
        <f>365/EA1</f>
        <v>67.193121914012082</v>
      </c>
      <c r="EG1">
        <f t="shared" ref="EG1:EJ1" si="25">365/EB1</f>
        <v>68.484171873136447</v>
      </c>
      <c r="EH1">
        <f t="shared" si="25"/>
        <v>97.365427319535669</v>
      </c>
      <c r="EI1">
        <f t="shared" si="25"/>
        <v>95.268783004807631</v>
      </c>
      <c r="EJ1">
        <f t="shared" si="25"/>
        <v>58.001491210803522</v>
      </c>
      <c r="EK1">
        <f>D36/D13</f>
        <v>0.43994499017681726</v>
      </c>
      <c r="EL1">
        <f t="shared" ref="EL1:EO1" si="26">E36/E13</f>
        <v>0.45400293133486352</v>
      </c>
      <c r="EM1">
        <f t="shared" si="26"/>
        <v>0.58480019170587383</v>
      </c>
      <c r="EN1">
        <f t="shared" si="26"/>
        <v>0.53752055227229167</v>
      </c>
      <c r="EO1">
        <f t="shared" si="26"/>
        <v>0.40482247001151828</v>
      </c>
      <c r="EP1">
        <f>(D29)/D13</f>
        <v>0.56005500982318268</v>
      </c>
      <c r="EQ1">
        <f t="shared" ref="EQ1:ET1" si="27">(E29)/E13</f>
        <v>0.54599706866513642</v>
      </c>
      <c r="ER1">
        <f t="shared" si="27"/>
        <v>0.41519980829412617</v>
      </c>
      <c r="ES1">
        <f t="shared" si="27"/>
        <v>0.46284392152204257</v>
      </c>
      <c r="ET1">
        <f t="shared" si="27"/>
        <v>0.59517752998848172</v>
      </c>
      <c r="EU1">
        <f>D13/D29</f>
        <v>1.7855388889668431</v>
      </c>
      <c r="EV1">
        <f t="shared" ref="EV1:EY1" si="28">E13/E29</f>
        <v>1.8315116644212361</v>
      </c>
      <c r="EW1">
        <f t="shared" si="28"/>
        <v>2.4084789540451892</v>
      </c>
      <c r="EX1">
        <f t="shared" si="28"/>
        <v>2.1605555425931544</v>
      </c>
      <c r="EY1">
        <f t="shared" si="28"/>
        <v>1.6801709567552938</v>
      </c>
      <c r="EZ1">
        <f>D36/D29</f>
        <v>0.78553888896684299</v>
      </c>
      <c r="FA1">
        <f t="shared" ref="FA1:FD1" si="29">E36/E29</f>
        <v>0.83151166442123603</v>
      </c>
      <c r="FB1">
        <f t="shared" si="29"/>
        <v>1.4084789540451892</v>
      </c>
      <c r="FC1">
        <f t="shared" si="29"/>
        <v>1.161343008469633</v>
      </c>
      <c r="FD1">
        <f t="shared" si="29"/>
        <v>0.68017095675529393</v>
      </c>
      <c r="FE1" s="7">
        <f>I90/(D43+D44+D46+D47+D53+D55)</f>
        <v>3.1923008552855112E-2</v>
      </c>
      <c r="FF1" s="7">
        <f t="shared" ref="FF1:FI1" si="30">J90/(E43+E44+E46+E47+E53+E55)</f>
        <v>8.7742130030075305E-2</v>
      </c>
      <c r="FG1" s="7">
        <f t="shared" si="30"/>
        <v>-3.6162870029733965E-2</v>
      </c>
      <c r="FH1" s="7">
        <f t="shared" si="30"/>
        <v>-2.7660862397609603E-2</v>
      </c>
      <c r="FI1" s="7">
        <f t="shared" si="30"/>
        <v>1.8539979605302622E-2</v>
      </c>
      <c r="FJ1" s="7">
        <f>I90/D36</f>
        <v>0.16894414375792652</v>
      </c>
      <c r="FK1" s="7">
        <f t="shared" ref="FK1:FN1" si="31">J90/E36</f>
        <v>0.47145067368369759</v>
      </c>
      <c r="FL1" s="7">
        <f t="shared" si="31"/>
        <v>-0.13268365512960431</v>
      </c>
      <c r="FM1" s="7">
        <f t="shared" si="31"/>
        <v>-0.10787258408004179</v>
      </c>
      <c r="FN1" s="7">
        <f t="shared" si="31"/>
        <v>0.11601753701090058</v>
      </c>
      <c r="FO1" s="7">
        <f>I90/D29</f>
        <v>0.13271219498505621</v>
      </c>
      <c r="FP1" s="7">
        <f t="shared" ref="FP1:FS1" si="32">J90/E29</f>
        <v>0.39201673436724438</v>
      </c>
      <c r="FQ1" s="7">
        <f t="shared" si="32"/>
        <v>-0.18688213579583768</v>
      </c>
      <c r="FR1" s="7">
        <f t="shared" si="32"/>
        <v>-0.12527707132690916</v>
      </c>
      <c r="FS1" s="7">
        <f t="shared" si="32"/>
        <v>7.8911759149096969E-2</v>
      </c>
      <c r="FT1" s="7">
        <f>I90/D31</f>
        <v>-4.5610030541713549</v>
      </c>
      <c r="FU1" s="7">
        <f t="shared" ref="FU1:FX1" si="33">J90/E31</f>
        <v>-10.510456273764259</v>
      </c>
      <c r="FV1" s="7">
        <f t="shared" si="33"/>
        <v>4.801644398766701</v>
      </c>
      <c r="FW1" s="7">
        <f t="shared" si="33"/>
        <v>3.6569044781202114</v>
      </c>
      <c r="FX1" s="7">
        <f t="shared" si="33"/>
        <v>-3.7747923790913531</v>
      </c>
      <c r="FY1">
        <f>BD1/D13</f>
        <v>0.33931892599869024</v>
      </c>
      <c r="FZ1">
        <f t="shared" ref="FZ1:GC1" si="34">BE1/E13</f>
        <v>0.29218218522717843</v>
      </c>
      <c r="GA1">
        <f t="shared" si="34"/>
        <v>0.16361906524405723</v>
      </c>
      <c r="GB1">
        <f t="shared" si="34"/>
        <v>0.1588727770473303</v>
      </c>
      <c r="GC1">
        <f t="shared" si="34"/>
        <v>0.30766495564409513</v>
      </c>
      <c r="GD1">
        <f>BS1</f>
        <v>3.9869024230517351E-2</v>
      </c>
      <c r="GE1">
        <f t="shared" ref="GE1:GH1" si="35">BT1</f>
        <v>6.3585077846298493E-2</v>
      </c>
      <c r="GF1">
        <f t="shared" si="35"/>
        <v>1.0676688518289167E-2</v>
      </c>
      <c r="GG1">
        <f t="shared" si="35"/>
        <v>-5.1946965013215551E-2</v>
      </c>
      <c r="GH1">
        <f t="shared" si="35"/>
        <v>5.0893044374139551E-2</v>
      </c>
      <c r="GI1">
        <f>S1/D13</f>
        <v>5.5232481990831694E-2</v>
      </c>
      <c r="GJ1">
        <f t="shared" ref="GJ1:GM1" si="36">T1/E13</f>
        <v>9.0428915129559473E-2</v>
      </c>
      <c r="GK1">
        <f t="shared" si="36"/>
        <v>2.073887429741458E-2</v>
      </c>
      <c r="GL1">
        <f t="shared" si="36"/>
        <v>-5.4241800014578949E-2</v>
      </c>
      <c r="GM1">
        <f t="shared" si="36"/>
        <v>6.3000884382892211E-2</v>
      </c>
      <c r="GN1">
        <f>D30/D13</f>
        <v>0.13110674525212834</v>
      </c>
      <c r="GO1">
        <f t="shared" ref="GO1:GR1" si="37">E30/E13</f>
        <v>0.13840878294294959</v>
      </c>
      <c r="GP1">
        <f t="shared" si="37"/>
        <v>0.11874850229786063</v>
      </c>
      <c r="GQ1">
        <f t="shared" si="37"/>
        <v>0.13512528449204503</v>
      </c>
      <c r="GR1">
        <f t="shared" si="37"/>
        <v>0.1521077792264233</v>
      </c>
      <c r="GS1">
        <f>(D43+D44)/D13</f>
        <v>2.3215821872953502</v>
      </c>
      <c r="GT1">
        <f t="shared" ref="GT1:GW1" si="38">(E43+E44)/E13</f>
        <v>2.4114156135062634</v>
      </c>
      <c r="GU1">
        <f t="shared" si="38"/>
        <v>2.1892359998956059</v>
      </c>
      <c r="GV1">
        <f t="shared" si="38"/>
        <v>2.0542121021498554</v>
      </c>
      <c r="GW1">
        <f t="shared" si="38"/>
        <v>2.5475241837692946</v>
      </c>
      <c r="GX1">
        <f>0.717*FY1+0.847*GD1+3.107*GI1+0.42*GN1+0.998*GS1</f>
        <v>2.8206719109364768</v>
      </c>
      <c r="GY1">
        <f t="shared" ref="GY1:HB1" si="39">0.717*FZ1+0.847*GE1+3.107*GJ1+0.42*GO1+0.998*GT1</f>
        <v>3.0090382981665327</v>
      </c>
      <c r="GZ1">
        <f t="shared" si="39"/>
        <v>2.4255256062579633</v>
      </c>
      <c r="HA1">
        <f t="shared" si="39"/>
        <v>2.00823972656366</v>
      </c>
      <c r="HB1">
        <f t="shared" si="39"/>
        <v>3.0657603322362119</v>
      </c>
      <c r="HC1">
        <f>D36/D13</f>
        <v>0.43994499017681726</v>
      </c>
      <c r="HD1">
        <f t="shared" ref="HD1:HG1" si="40">E36/E13</f>
        <v>0.45400293133486352</v>
      </c>
      <c r="HE1">
        <f t="shared" si="40"/>
        <v>0.58480019170587383</v>
      </c>
      <c r="HF1">
        <f t="shared" si="40"/>
        <v>0.53752055227229167</v>
      </c>
      <c r="HG1">
        <f t="shared" si="40"/>
        <v>0.40482247001151828</v>
      </c>
      <c r="HH1">
        <f>S1/D13</f>
        <v>5.5232481990831694E-2</v>
      </c>
      <c r="HI1">
        <f t="shared" ref="HI1:HL1" si="41">T1/E13</f>
        <v>9.0428915129559473E-2</v>
      </c>
      <c r="HJ1">
        <f t="shared" si="41"/>
        <v>2.073887429741458E-2</v>
      </c>
      <c r="HK1">
        <f t="shared" si="41"/>
        <v>-5.4241800014578949E-2</v>
      </c>
      <c r="HL1">
        <f t="shared" si="41"/>
        <v>6.3000884382892211E-2</v>
      </c>
      <c r="HM1">
        <f>(D43+D44+D46+D47+D50+D53+D55+D57+D60)/D13</f>
        <v>2.3502344466273741</v>
      </c>
      <c r="HN1">
        <f t="shared" ref="HN1:HQ1" si="42">(E43+E44+E46+E47+E50+E53+E55+E57+E60)/E13</f>
        <v>2.4808661264898646</v>
      </c>
      <c r="HO1">
        <f t="shared" si="42"/>
        <v>2.1787514917706456</v>
      </c>
      <c r="HP1">
        <f t="shared" si="42"/>
        <v>2.1194205136650677</v>
      </c>
      <c r="HQ1">
        <f t="shared" si="42"/>
        <v>2.5908376716720913</v>
      </c>
      <c r="HR1">
        <f>D19/D40</f>
        <v>1.8490702079823809</v>
      </c>
      <c r="HS1">
        <f t="shared" ref="HS1:HV1" si="43">E19/E40</f>
        <v>1.6894040728971598</v>
      </c>
      <c r="HT1">
        <f t="shared" si="43"/>
        <v>1.2907151739982716</v>
      </c>
      <c r="HU1">
        <f t="shared" si="43"/>
        <v>1.3054174408586525</v>
      </c>
      <c r="HV1">
        <f t="shared" si="43"/>
        <v>1.8087154497523565</v>
      </c>
      <c r="HW1">
        <f>-0.017*HC1+4.573*HH1+0.481*HM1+0.015*HR1</f>
        <v>1.4032978972585701</v>
      </c>
      <c r="HX1">
        <f t="shared" ref="HX1:IA1" si="44">-0.017*HD1+4.573*HI1+0.481*HN1+0.015*HS1</f>
        <v>1.6244510469898652</v>
      </c>
      <c r="HY1">
        <f t="shared" si="44"/>
        <v>1.1522374640547317</v>
      </c>
      <c r="HZ1">
        <f t="shared" si="44"/>
        <v>0.78183692783047887</v>
      </c>
      <c r="IA1">
        <f t="shared" si="44"/>
        <v>1.5545447141133315</v>
      </c>
      <c r="IB1">
        <f>D13/D36</f>
        <v>2.2730114499044354</v>
      </c>
      <c r="IC1">
        <f t="shared" ref="IC1:IF1" si="45">E13/E36</f>
        <v>2.2026289501254781</v>
      </c>
      <c r="ID1">
        <f t="shared" si="45"/>
        <v>1.709985759551446</v>
      </c>
      <c r="IE1">
        <f t="shared" si="45"/>
        <v>1.8603939807931853</v>
      </c>
      <c r="IF1">
        <f t="shared" si="45"/>
        <v>2.4702186120536922</v>
      </c>
      <c r="IG1">
        <f>IFERROR(S1/D59,0)</f>
        <v>10.724821973550355</v>
      </c>
      <c r="IH1">
        <f t="shared" ref="IH1:IK1" si="46">IFERROR(T1/E59,0)</f>
        <v>10.039914031317164</v>
      </c>
      <c r="II1">
        <f t="shared" si="46"/>
        <v>1.9541694612117146</v>
      </c>
      <c r="IJ1">
        <f t="shared" si="46"/>
        <v>-14.675675675675675</v>
      </c>
      <c r="IK1">
        <f t="shared" si="46"/>
        <v>18.168273444347065</v>
      </c>
      <c r="IL1">
        <f>S1/D13</f>
        <v>5.5232481990831694E-2</v>
      </c>
      <c r="IM1">
        <f t="shared" ref="IM1:IP1" si="47">T1/E13</f>
        <v>9.0428915129559473E-2</v>
      </c>
      <c r="IN1">
        <f t="shared" si="47"/>
        <v>2.073887429741458E-2</v>
      </c>
      <c r="IO1">
        <f t="shared" si="47"/>
        <v>-5.4241800014578949E-2</v>
      </c>
      <c r="IP1">
        <f t="shared" si="47"/>
        <v>6.3000884382892211E-2</v>
      </c>
      <c r="IQ1">
        <f>(D43+D44+D46+D47+D50+D53+D55+D57+D60)/D13</f>
        <v>2.3502344466273741</v>
      </c>
      <c r="IR1">
        <f t="shared" ref="IR1:IU1" si="48">(E43+E44+E46+E47+E50+E53+E55+E57+E60)/E13</f>
        <v>2.4808661264898646</v>
      </c>
      <c r="IS1">
        <f t="shared" si="48"/>
        <v>2.1787514917706456</v>
      </c>
      <c r="IT1">
        <f t="shared" si="48"/>
        <v>2.1194205136650677</v>
      </c>
      <c r="IU1">
        <f t="shared" si="48"/>
        <v>2.5908376716720913</v>
      </c>
      <c r="IV1">
        <f>D19/D40</f>
        <v>1.8490702079823809</v>
      </c>
      <c r="IW1">
        <f t="shared" ref="IW1:IZ1" si="49">E19/E40</f>
        <v>1.6894040728971598</v>
      </c>
      <c r="IX1">
        <f t="shared" si="49"/>
        <v>1.2907151739982716</v>
      </c>
      <c r="IY1">
        <f t="shared" si="49"/>
        <v>1.3054174408586525</v>
      </c>
      <c r="IZ1">
        <f t="shared" si="49"/>
        <v>1.8087154497523565</v>
      </c>
      <c r="JA1">
        <f>0.13*IB1+0.04*IG1+3.92*IL1+0.21*IQ1+0.09*IV1</f>
        <v>1.6009612493438139</v>
      </c>
      <c r="JB1">
        <f t="shared" ref="JB1:JE1" si="50">0.13*IC1+0.04*IH1+3.92*IM1+0.21*IR1+0.09*IW1</f>
        <v>1.7154479252004879</v>
      </c>
      <c r="JC1">
        <f t="shared" si="50"/>
        <v>0.95546349336770175</v>
      </c>
      <c r="JD1">
        <f t="shared" si="50"/>
        <v>4.7622119658804751E-3</v>
      </c>
      <c r="JE1">
        <f t="shared" si="50"/>
        <v>2.0016831256506515</v>
      </c>
      <c r="JF1">
        <f>D29/D13</f>
        <v>0.56005500982318268</v>
      </c>
      <c r="JG1">
        <f t="shared" ref="JG1:JJ1" si="51">E29/E13</f>
        <v>0.54599706866513642</v>
      </c>
      <c r="JH1">
        <f t="shared" si="51"/>
        <v>0.41519980829412617</v>
      </c>
      <c r="JI1">
        <f t="shared" si="51"/>
        <v>0.46284392152204257</v>
      </c>
      <c r="JJ1">
        <f t="shared" si="51"/>
        <v>0.59517752998848172</v>
      </c>
      <c r="JK1">
        <f>(D36-D26)/I90</f>
        <v>5.3325579756114756</v>
      </c>
      <c r="JL1">
        <f t="shared" ref="JL1:JO1" si="52">(E36-E26)/J90</f>
        <v>1.8737580588896496</v>
      </c>
      <c r="JM1">
        <f t="shared" si="52"/>
        <v>-7.5339713796477499</v>
      </c>
      <c r="JN1">
        <f t="shared" si="52"/>
        <v>-9.2128788937002373</v>
      </c>
      <c r="JO1">
        <f t="shared" si="52"/>
        <v>8.5568784780639309</v>
      </c>
      <c r="JP1">
        <f>S1/D13</f>
        <v>5.5232481990831694E-2</v>
      </c>
      <c r="JQ1">
        <f t="shared" ref="JQ1:JT1" si="53">T1/E13</f>
        <v>9.0428915129559473E-2</v>
      </c>
      <c r="JR1">
        <f t="shared" si="53"/>
        <v>2.073887429741458E-2</v>
      </c>
      <c r="JS1">
        <f t="shared" si="53"/>
        <v>-5.4241800014578949E-2</v>
      </c>
      <c r="JT1">
        <f t="shared" si="53"/>
        <v>6.3000884382892211E-2</v>
      </c>
      <c r="JU1">
        <f>I90/(D50+D44+D43)</f>
        <v>3.1926564625582438E-2</v>
      </c>
      <c r="JV1">
        <f t="shared" ref="JV1:JY1" si="54">J90/(E50+E44+E43)</f>
        <v>8.8116825749571928E-2</v>
      </c>
      <c r="JW1">
        <f t="shared" si="54"/>
        <v>-3.5282973678021287E-2</v>
      </c>
      <c r="JX1">
        <f t="shared" si="54"/>
        <v>-2.8056612252576135E-2</v>
      </c>
      <c r="JY1">
        <f t="shared" si="54"/>
        <v>1.8251175095070505E-2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1</v>
      </c>
      <c r="KM1">
        <f t="shared" si="57"/>
        <v>0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3</v>
      </c>
      <c r="KQ1">
        <f t="shared" si="58"/>
        <v>0</v>
      </c>
      <c r="KR1">
        <f t="shared" si="58"/>
        <v>0</v>
      </c>
      <c r="KS1">
        <f t="shared" si="58"/>
        <v>1</v>
      </c>
      <c r="KT1">
        <f>(JZ1+KE1)/2</f>
        <v>3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3</v>
      </c>
      <c r="KY1">
        <f>(KJ1+KO1)/2</f>
        <v>1</v>
      </c>
      <c r="KZ1">
        <f t="shared" ref="KZ1:LC1" si="60">(KK1+KP1)/2</f>
        <v>2.5</v>
      </c>
      <c r="LA1">
        <f t="shared" si="60"/>
        <v>0.5</v>
      </c>
      <c r="LB1">
        <f t="shared" si="60"/>
        <v>0</v>
      </c>
      <c r="LC1">
        <f t="shared" si="60"/>
        <v>1</v>
      </c>
      <c r="LD1">
        <f>(KT1+KY1)/2</f>
        <v>2</v>
      </c>
      <c r="LE1">
        <f t="shared" ref="LE1:LH1" si="61">(KU1+KZ1)/2</f>
        <v>2.25</v>
      </c>
      <c r="LF1">
        <f t="shared" si="61"/>
        <v>1.25</v>
      </c>
      <c r="LG1">
        <f t="shared" si="61"/>
        <v>1</v>
      </c>
      <c r="LH1">
        <f t="shared" si="61"/>
        <v>2</v>
      </c>
      <c r="LI1">
        <f>(D29/(D13-D19))</f>
        <v>2.1454331988680835</v>
      </c>
      <c r="LJ1">
        <f t="shared" ref="LJ1:LM1" si="62">(E29/(E13-E19))</f>
        <v>1.9225293825525576</v>
      </c>
      <c r="LK1">
        <f t="shared" si="62"/>
        <v>1.5177360323324833</v>
      </c>
      <c r="LL1">
        <f t="shared" si="62"/>
        <v>1.4421292596549375</v>
      </c>
      <c r="LM1">
        <f t="shared" si="62"/>
        <v>1.9082414155980825</v>
      </c>
      <c r="LN1">
        <f>(D18+D25+D26+D21)/(2.17*D40)</f>
        <v>0.36686692702234663</v>
      </c>
      <c r="LO1">
        <f t="shared" ref="LO1:LR1" si="63">(E18+E25+E26+E21)/(2.17*E40)</f>
        <v>0.36510161284759801</v>
      </c>
      <c r="LP1">
        <f t="shared" si="63"/>
        <v>0.24758888449306765</v>
      </c>
      <c r="LQ1">
        <f t="shared" si="63"/>
        <v>0.28775235015292183</v>
      </c>
      <c r="LR1">
        <f t="shared" si="63"/>
        <v>0.37032755780984139</v>
      </c>
      <c r="LS1">
        <f>(D43+D44+D46+D47)/(2*D13)</f>
        <v>1.1626719056974459</v>
      </c>
      <c r="LT1">
        <f t="shared" ref="LT1:LW1" si="64">(E43+E44+E46+E47)/(2*E13)</f>
        <v>1.2171690495284975</v>
      </c>
      <c r="LU1">
        <f t="shared" si="64"/>
        <v>1.0697958854415048</v>
      </c>
      <c r="LV1">
        <f t="shared" si="64"/>
        <v>1.0435519186170514</v>
      </c>
      <c r="LW1">
        <f t="shared" si="64"/>
        <v>1.2619855155709132</v>
      </c>
      <c r="LX1">
        <f>8*N1/D29</f>
        <v>0.56950154583000079</v>
      </c>
      <c r="LY1">
        <f t="shared" ref="LY1:MB1" si="65">8*O1/E29</f>
        <v>0.93165449406902423</v>
      </c>
      <c r="LZ1">
        <f t="shared" si="65"/>
        <v>0.20571663676156299</v>
      </c>
      <c r="MA1">
        <f t="shared" si="65"/>
        <v>-0.89787442544156415</v>
      </c>
      <c r="MB1">
        <f t="shared" si="65"/>
        <v>0.68407212046630139</v>
      </c>
      <c r="MC1">
        <f>(2*LI1+4*LN1+LS1+5*LX1)/12</f>
        <v>0.81404281172275039</v>
      </c>
      <c r="MD1">
        <f t="shared" ref="MD1:MG1" si="66">(2*LJ1+4*LO1+LT1+5*LY1)/12</f>
        <v>0.93174222803076046</v>
      </c>
      <c r="ME1">
        <f t="shared" si="66"/>
        <v>0.51035055599054646</v>
      </c>
      <c r="MF1">
        <f t="shared" si="66"/>
        <v>4.9120642610899434E-2</v>
      </c>
      <c r="MG1">
        <f t="shared" si="66"/>
        <v>0.83167826502816256</v>
      </c>
      <c r="MH1">
        <f>D29/(D13-D19)</f>
        <v>2.1454331988680835</v>
      </c>
      <c r="MI1">
        <f t="shared" ref="MI1:ML1" si="67">E29/(E13-E19)</f>
        <v>1.9225293825525576</v>
      </c>
      <c r="MJ1">
        <f t="shared" si="67"/>
        <v>1.5177360323324833</v>
      </c>
      <c r="MK1">
        <f t="shared" si="67"/>
        <v>1.4421292596549375</v>
      </c>
      <c r="ML1">
        <f t="shared" si="67"/>
        <v>1.9082414155980825</v>
      </c>
      <c r="MM1">
        <f>D29/D13*2</f>
        <v>1.1201100196463654</v>
      </c>
      <c r="MN1">
        <f t="shared" ref="MN1:MQ1" si="68">E29/E13*2</f>
        <v>1.0919941373302728</v>
      </c>
      <c r="MO1">
        <f t="shared" si="68"/>
        <v>0.83039961658825234</v>
      </c>
      <c r="MP1">
        <f t="shared" si="68"/>
        <v>0.92568784304408513</v>
      </c>
      <c r="MQ1">
        <f t="shared" si="68"/>
        <v>1.1903550599769634</v>
      </c>
      <c r="MR1">
        <f>D29/D36</f>
        <v>1.2730114499044354</v>
      </c>
      <c r="MS1">
        <f t="shared" ref="MS1:MV1" si="69">E29/E36</f>
        <v>1.2026289501254781</v>
      </c>
      <c r="MT1">
        <f t="shared" si="69"/>
        <v>0.70998575955144616</v>
      </c>
      <c r="MU1">
        <f t="shared" si="69"/>
        <v>0.86107204564632134</v>
      </c>
      <c r="MV1">
        <f t="shared" si="69"/>
        <v>1.470218612053692</v>
      </c>
      <c r="MW1">
        <f>D13/(D40*5)</f>
        <v>0.50045555548272491</v>
      </c>
      <c r="MX1">
        <f t="shared" ref="MX1:NA1" si="70">E13/(E40*5)</f>
        <v>0.47190014159222743</v>
      </c>
      <c r="MY1">
        <f t="shared" si="70"/>
        <v>0.35535611154437957</v>
      </c>
      <c r="MZ1">
        <f t="shared" si="70"/>
        <v>0.38448052150264178</v>
      </c>
      <c r="NA1">
        <f t="shared" si="70"/>
        <v>0.52571177504393674</v>
      </c>
      <c r="NB1">
        <f>D13/(D20*15)</f>
        <v>0.14971556983098908</v>
      </c>
      <c r="NC1">
        <f t="shared" ref="NC1:NF1" si="71">E13/(E20*15)</f>
        <v>0.16546324767552528</v>
      </c>
      <c r="ND1">
        <f t="shared" si="71"/>
        <v>0.1498703903224774</v>
      </c>
      <c r="NE1">
        <f t="shared" si="71"/>
        <v>0.17524792293571037</v>
      </c>
      <c r="NF1">
        <f t="shared" si="71"/>
        <v>0.15977770008449144</v>
      </c>
      <c r="NG1">
        <f>2*(D18+D25+D26)/D40</f>
        <v>0.34071617254737452</v>
      </c>
      <c r="NH1">
        <f t="shared" ref="NH1:NK1" si="72">2*(E18+E25+E26)/E40</f>
        <v>0.35690376296025628</v>
      </c>
      <c r="NI1">
        <f t="shared" si="72"/>
        <v>7.4590561305145117E-2</v>
      </c>
      <c r="NJ1">
        <f t="shared" si="72"/>
        <v>0.11340398808349855</v>
      </c>
      <c r="NK1">
        <f t="shared" si="72"/>
        <v>0.19873781754273845</v>
      </c>
      <c r="NL1">
        <f>((D18+D25+D26+D21)/D40)/2.17</f>
        <v>0.36686692702234663</v>
      </c>
      <c r="NM1">
        <f t="shared" ref="NM1:NP1" si="73">((E18+E25+E26+E21)/E40)/2.17</f>
        <v>0.36510161284759807</v>
      </c>
      <c r="NN1">
        <f t="shared" si="73"/>
        <v>0.24758888449306765</v>
      </c>
      <c r="NO1">
        <f t="shared" si="73"/>
        <v>0.28775235015292183</v>
      </c>
      <c r="NP1">
        <f t="shared" si="73"/>
        <v>0.37032755780984139</v>
      </c>
      <c r="NQ1">
        <f>(D19/D40)/2.5</f>
        <v>0.73962808319295237</v>
      </c>
      <c r="NR1">
        <f t="shared" ref="NR1:NU1" si="74">(E19/E40)/2.5</f>
        <v>0.67576162915886395</v>
      </c>
      <c r="NS1">
        <f t="shared" si="74"/>
        <v>0.51628606959930867</v>
      </c>
      <c r="NT1">
        <f t="shared" si="74"/>
        <v>0.52216697634346099</v>
      </c>
      <c r="NU1">
        <f t="shared" si="74"/>
        <v>0.72348617990094266</v>
      </c>
      <c r="NV1">
        <f>(BD1/D13)*3.33</f>
        <v>1.1299320235756385</v>
      </c>
      <c r="NW1">
        <f t="shared" ref="NW1:NZ1" si="75">(BE1/E13)*3.33</f>
        <v>0.97296667680650417</v>
      </c>
      <c r="NX1">
        <f t="shared" si="75"/>
        <v>0.5448514872627106</v>
      </c>
      <c r="NY1">
        <f t="shared" si="75"/>
        <v>0.52904634756760993</v>
      </c>
      <c r="NZ1">
        <f t="shared" si="75"/>
        <v>1.0245243022948367</v>
      </c>
      <c r="OA1">
        <f>((D43+D44)/2)/D13</f>
        <v>1.1607910936476751</v>
      </c>
      <c r="OB1">
        <f t="shared" ref="OB1:OE1" si="76">((E43+E44)/2)/E13</f>
        <v>1.2057078067531317</v>
      </c>
      <c r="OC1">
        <f t="shared" si="76"/>
        <v>1.094617999947803</v>
      </c>
      <c r="OD1">
        <f t="shared" si="76"/>
        <v>1.0271060510749277</v>
      </c>
      <c r="OE1">
        <f t="shared" si="76"/>
        <v>1.2737620918846473</v>
      </c>
      <c r="OF1">
        <f>((D43+D44)/4)/D29</f>
        <v>1.0363188198371382</v>
      </c>
      <c r="OG1">
        <f t="shared" ref="OG1:OJ1" si="77">((E43+E44)/4)/E29</f>
        <v>1.1041339559760532</v>
      </c>
      <c r="OH1">
        <f t="shared" si="77"/>
        <v>1.3181822077966605</v>
      </c>
      <c r="OI1">
        <f t="shared" si="77"/>
        <v>1.1095598357404513</v>
      </c>
      <c r="OJ1">
        <f t="shared" si="77"/>
        <v>1.0700690363002261</v>
      </c>
      <c r="OK1">
        <f>AJ1*4/(D43+D44)</f>
        <v>0.5831806324074994</v>
      </c>
      <c r="OL1">
        <f t="shared" ref="OL1:OO1" si="78">AK1*4/(E43+E44)</f>
        <v>0.68906595473352972</v>
      </c>
      <c r="OM1">
        <f t="shared" si="78"/>
        <v>0.27456305671186287</v>
      </c>
      <c r="ON1">
        <f t="shared" si="78"/>
        <v>0.55140798607916686</v>
      </c>
      <c r="OO1">
        <f t="shared" si="78"/>
        <v>0.4593501899802564</v>
      </c>
      <c r="OP1">
        <f>(10*N1)/AJ1</f>
        <v>1.1779000564958635</v>
      </c>
      <c r="OQ1">
        <f t="shared" ref="OQ1:OT1" si="79">(10*O1)/AK1</f>
        <v>1.5306727024598077</v>
      </c>
      <c r="OR1">
        <f t="shared" si="79"/>
        <v>0.71049640015157256</v>
      </c>
      <c r="OS1">
        <f t="shared" si="79"/>
        <v>-1.8344329189230417</v>
      </c>
      <c r="OT1">
        <f t="shared" si="79"/>
        <v>1.7396272672497974</v>
      </c>
      <c r="OU1">
        <f>(8*AJ1)/D29</f>
        <v>4.8348885178273253</v>
      </c>
      <c r="OV1">
        <f t="shared" ref="OV1:OY1" si="80">(8*AK1)/E29</f>
        <v>6.0865689482267848</v>
      </c>
      <c r="OW1">
        <f t="shared" si="80"/>
        <v>2.8953930902067451</v>
      </c>
      <c r="OX1">
        <f t="shared" si="80"/>
        <v>4.8945612356797872</v>
      </c>
      <c r="OY1">
        <f t="shared" si="80"/>
        <v>3.9322913209319901</v>
      </c>
      <c r="OZ1">
        <f>(20*N1)/D13</f>
        <v>0.79738048461034705</v>
      </c>
      <c r="PA1">
        <f t="shared" ref="PA1:PD1" si="81">(20*O1)/E13</f>
        <v>1.27170155692597</v>
      </c>
      <c r="PB1">
        <f t="shared" si="81"/>
        <v>0.21353377036578336</v>
      </c>
      <c r="PC1">
        <f t="shared" si="81"/>
        <v>-1.038939300264311</v>
      </c>
      <c r="PD1">
        <f t="shared" si="81"/>
        <v>1.017860887482791</v>
      </c>
      <c r="PE1">
        <f>(40*N1)/(AJ1+D45)</f>
        <v>0.68581728061281966</v>
      </c>
      <c r="PF1">
        <f t="shared" ref="PF1:PI1" si="82">(40*O1)/(AK1+E45)</f>
        <v>1.0448027391253474</v>
      </c>
      <c r="PG1">
        <f t="shared" si="82"/>
        <v>0.19960234776717051</v>
      </c>
      <c r="PH1">
        <f t="shared" si="82"/>
        <v>-0.9955798860886067</v>
      </c>
      <c r="PI1">
        <f t="shared" si="82"/>
        <v>0.80655512676175056</v>
      </c>
      <c r="PJ1">
        <f>(1.33*D52)/(D52+D62)</f>
        <v>1.463354777969559</v>
      </c>
      <c r="PK1">
        <f t="shared" ref="PK1:PN1" si="83">(1.33*E52)/(E52+E62)</f>
        <v>1.5070743470434398</v>
      </c>
      <c r="PL1">
        <f t="shared" si="83"/>
        <v>1.5920735707591378</v>
      </c>
      <c r="PM1">
        <f t="shared" si="83"/>
        <v>1.3396682199440821</v>
      </c>
      <c r="PN1">
        <f t="shared" si="83"/>
        <v>1.2199418040737149</v>
      </c>
      <c r="PO1">
        <f>(2*MH1+MM1+MR1+MW1+2*NB1)/7</f>
        <v>1.0691249374902387</v>
      </c>
      <c r="PP1">
        <f t="shared" ref="PP1:PS1" si="84">(2*MI1+MN1+MS1+MX1+2*NC1)/7</f>
        <v>0.99178692707202054</v>
      </c>
      <c r="PQ1">
        <f t="shared" si="84"/>
        <v>0.74727919042771418</v>
      </c>
      <c r="PR1">
        <f t="shared" si="84"/>
        <v>0.77228496791062062</v>
      </c>
      <c r="PS1">
        <f t="shared" si="84"/>
        <v>1.0460462397771058</v>
      </c>
      <c r="PT1">
        <f>(5*NG1+8*NL1+2*NQ1+NV1)/16</f>
        <v>0.45298152930482427</v>
      </c>
      <c r="PU1">
        <f t="shared" ref="PU1:PX1" si="85">(5*NH1+8*NM1+2*NR1+NW1)/16</f>
        <v>0.43936385329414362</v>
      </c>
      <c r="PV1">
        <f t="shared" si="85"/>
        <v>0.24569296930822465</v>
      </c>
      <c r="PW1">
        <f t="shared" si="85"/>
        <v>0.27765119011846251</v>
      </c>
      <c r="PX1">
        <f t="shared" si="85"/>
        <v>0.40173788826807161</v>
      </c>
      <c r="PY1">
        <f>(OA1+OF1+OK1)/3</f>
        <v>0.9267635152974375</v>
      </c>
      <c r="PZ1">
        <f t="shared" ref="PZ1:QC1" si="86">(OB1+OG1+OL1)/3</f>
        <v>0.999635905820905</v>
      </c>
      <c r="QA1">
        <f t="shared" si="86"/>
        <v>0.89578775481877537</v>
      </c>
      <c r="QB1">
        <f t="shared" si="86"/>
        <v>0.89602462429818208</v>
      </c>
      <c r="QC1">
        <f t="shared" si="86"/>
        <v>0.93439377272170987</v>
      </c>
      <c r="QD1">
        <f>(3*OP1+7*OU1+4*OZ1+2*PE1+PJ1)/17</f>
        <v>2.553084180700909</v>
      </c>
      <c r="QE1">
        <f t="shared" ref="QE1:QH1" si="87">(3*OQ1+7*OV1+4*PA1+2*PF1+PK1)/17</f>
        <v>3.2871462822332318</v>
      </c>
      <c r="QF1">
        <f t="shared" si="87"/>
        <v>1.4849796576269734</v>
      </c>
      <c r="QG1">
        <f t="shared" si="87"/>
        <v>1.4089047729234712</v>
      </c>
      <c r="QH1">
        <f t="shared" si="87"/>
        <v>2.332318626811865</v>
      </c>
      <c r="QI1">
        <f>(2*PO1+4*PT1+PY1+5*QD1)/12</f>
        <v>1.4701967009168131</v>
      </c>
      <c r="QJ1">
        <f t="shared" ref="QJ1:QM1" si="88">(2*PP1+4*PU1+PZ1+5*QE1)/12</f>
        <v>1.7646997153589734</v>
      </c>
      <c r="QK1">
        <f t="shared" si="88"/>
        <v>0.8998346917534974</v>
      </c>
      <c r="QL1">
        <f t="shared" si="88"/>
        <v>0.88297693210088568</v>
      </c>
      <c r="QM1">
        <f t="shared" si="88"/>
        <v>1.3579192449506277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498</v>
      </c>
      <c r="E3" s="2" t="s">
        <v>498</v>
      </c>
      <c r="F3" s="2" t="s">
        <v>498</v>
      </c>
      <c r="G3" s="2" t="s">
        <v>498</v>
      </c>
      <c r="H3" s="2" t="s">
        <v>498</v>
      </c>
      <c r="I3" s="2" t="s">
        <v>498</v>
      </c>
      <c r="J3" s="2" t="s">
        <v>498</v>
      </c>
      <c r="K3" s="2" t="s">
        <v>498</v>
      </c>
      <c r="L3" s="2" t="s">
        <v>498</v>
      </c>
      <c r="M3" s="2" t="s">
        <v>498</v>
      </c>
    </row>
    <row r="4" spans="1:455" x14ac:dyDescent="0.25">
      <c r="A4" s="2" t="s">
        <v>281</v>
      </c>
      <c r="B4" s="2"/>
      <c r="C4" s="2"/>
      <c r="D4" s="2">
        <v>25510487</v>
      </c>
      <c r="E4" s="2" t="s">
        <v>499</v>
      </c>
      <c r="F4" s="2" t="s">
        <v>499</v>
      </c>
      <c r="G4" s="2" t="s">
        <v>499</v>
      </c>
      <c r="H4" s="2" t="s">
        <v>499</v>
      </c>
      <c r="I4" s="2" t="s">
        <v>499</v>
      </c>
      <c r="J4" s="2" t="s">
        <v>499</v>
      </c>
      <c r="K4" s="2" t="s">
        <v>499</v>
      </c>
      <c r="L4" s="2" t="s">
        <v>499</v>
      </c>
      <c r="M4" s="2" t="s">
        <v>499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381750</v>
      </c>
      <c r="E13" s="1">
        <v>361610</v>
      </c>
      <c r="F13" s="1">
        <v>421479</v>
      </c>
      <c r="G13" s="1">
        <v>370397</v>
      </c>
      <c r="H13" s="1">
        <v>329043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99382</v>
      </c>
      <c r="E15" s="1">
        <v>102336</v>
      </c>
      <c r="F15" s="1">
        <v>114417</v>
      </c>
      <c r="G15" s="1">
        <v>118275</v>
      </c>
      <c r="H15" s="1">
        <v>101989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</v>
      </c>
      <c r="E16" s="1">
        <v>3</v>
      </c>
      <c r="F16" s="1">
        <v>6</v>
      </c>
      <c r="G16" s="1">
        <v>105</v>
      </c>
      <c r="H16" s="1">
        <v>106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90034</v>
      </c>
      <c r="E17" s="1">
        <v>94129</v>
      </c>
      <c r="F17" s="1">
        <v>105654</v>
      </c>
      <c r="G17" s="1">
        <v>108476</v>
      </c>
      <c r="H17" s="1">
        <v>90410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9347</v>
      </c>
      <c r="E18" s="1">
        <v>8204</v>
      </c>
      <c r="F18" s="1">
        <v>8757</v>
      </c>
      <c r="G18" s="1">
        <v>9694</v>
      </c>
      <c r="H18" s="1">
        <v>11473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282096</v>
      </c>
      <c r="E19" s="1">
        <v>258913</v>
      </c>
      <c r="F19" s="1">
        <v>306177</v>
      </c>
      <c r="G19" s="1">
        <v>251520</v>
      </c>
      <c r="H19" s="1">
        <v>226415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169989</v>
      </c>
      <c r="E20" s="1">
        <v>145696</v>
      </c>
      <c r="F20" s="1">
        <v>187486</v>
      </c>
      <c r="G20" s="1">
        <v>140904</v>
      </c>
      <c r="H20" s="1">
        <v>137292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95464</v>
      </c>
      <c r="E21" s="1">
        <v>94072</v>
      </c>
      <c r="F21" s="1">
        <v>118601</v>
      </c>
      <c r="G21" s="1">
        <v>109385</v>
      </c>
      <c r="H21" s="1">
        <v>88157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55</v>
      </c>
      <c r="E22" s="1">
        <v>79</v>
      </c>
      <c r="F22" s="1">
        <v>60</v>
      </c>
      <c r="G22" s="1">
        <v>94</v>
      </c>
      <c r="H22" s="1">
        <v>34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95409</v>
      </c>
      <c r="E23" s="1">
        <v>93993</v>
      </c>
      <c r="F23" s="1">
        <v>118541</v>
      </c>
      <c r="G23" s="1">
        <v>109291</v>
      </c>
      <c r="H23" s="1">
        <v>88123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16643</v>
      </c>
      <c r="E26" s="1">
        <v>19145</v>
      </c>
      <c r="F26" s="1">
        <v>90</v>
      </c>
      <c r="G26" s="1">
        <v>1231</v>
      </c>
      <c r="H26" s="1">
        <v>966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272</v>
      </c>
      <c r="E27" s="1">
        <v>361</v>
      </c>
      <c r="F27" s="1">
        <v>885</v>
      </c>
      <c r="G27" s="1">
        <v>602</v>
      </c>
      <c r="H27" s="1">
        <v>639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381750</v>
      </c>
      <c r="E28" s="1">
        <v>361610</v>
      </c>
      <c r="F28" s="1">
        <v>421479</v>
      </c>
      <c r="G28" s="1">
        <v>370397</v>
      </c>
      <c r="H28" s="1">
        <v>329043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213801</v>
      </c>
      <c r="E29" s="1">
        <v>197438</v>
      </c>
      <c r="F29" s="1">
        <v>174998</v>
      </c>
      <c r="G29" s="1">
        <v>171436</v>
      </c>
      <c r="H29" s="1">
        <v>195839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50050</v>
      </c>
      <c r="E30" s="1">
        <v>50050</v>
      </c>
      <c r="F30" s="1">
        <v>50050</v>
      </c>
      <c r="G30" s="1">
        <v>50050</v>
      </c>
      <c r="H30" s="1">
        <v>50050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-6221</v>
      </c>
      <c r="E31" s="1">
        <v>-7364</v>
      </c>
      <c r="F31" s="1">
        <v>-6811</v>
      </c>
      <c r="G31" s="1">
        <v>-5873</v>
      </c>
      <c r="H31" s="1">
        <v>-4094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10010</v>
      </c>
      <c r="E32" s="1">
        <v>10010</v>
      </c>
      <c r="F32" s="1">
        <v>10010</v>
      </c>
      <c r="G32" s="1">
        <v>10010</v>
      </c>
      <c r="H32" s="1">
        <v>10010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144742</v>
      </c>
      <c r="E33" s="1">
        <v>121749</v>
      </c>
      <c r="F33" s="1">
        <v>117249</v>
      </c>
      <c r="G33" s="1">
        <v>136490</v>
      </c>
      <c r="H33" s="1">
        <v>123127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15220</v>
      </c>
      <c r="E34" s="1">
        <v>22993</v>
      </c>
      <c r="F34" s="1">
        <v>4500</v>
      </c>
      <c r="G34" s="1">
        <v>-19241</v>
      </c>
      <c r="H34" s="1">
        <v>16746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167949</v>
      </c>
      <c r="E36" s="1">
        <v>164172</v>
      </c>
      <c r="F36" s="1">
        <v>246481</v>
      </c>
      <c r="G36" s="1">
        <v>199096</v>
      </c>
      <c r="H36" s="1">
        <v>133204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4796</v>
      </c>
      <c r="E37" s="1">
        <v>562</v>
      </c>
      <c r="F37" s="1">
        <v>342</v>
      </c>
      <c r="G37" s="1">
        <v>500</v>
      </c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163153</v>
      </c>
      <c r="E38" s="1">
        <v>163610</v>
      </c>
      <c r="F38" s="1">
        <v>246139</v>
      </c>
      <c r="G38" s="1">
        <v>198596</v>
      </c>
      <c r="H38" s="1">
        <v>133204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10592</v>
      </c>
      <c r="E39" s="1">
        <v>10353</v>
      </c>
      <c r="F39" s="1">
        <v>8924</v>
      </c>
      <c r="G39" s="1">
        <v>5922</v>
      </c>
      <c r="H39" s="1">
        <v>8024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152561</v>
      </c>
      <c r="E40" s="1">
        <v>153257</v>
      </c>
      <c r="F40" s="1">
        <v>237215</v>
      </c>
      <c r="G40" s="1">
        <v>192674</v>
      </c>
      <c r="H40" s="1">
        <v>125180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>
        <v>-135</v>
      </c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516905</v>
      </c>
      <c r="E43" s="1">
        <v>506892</v>
      </c>
      <c r="F43" s="1">
        <v>563528</v>
      </c>
      <c r="G43" s="1">
        <v>428113</v>
      </c>
      <c r="H43" s="1">
        <v>458406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369359</v>
      </c>
      <c r="E44" s="1">
        <v>365100</v>
      </c>
      <c r="F44" s="1">
        <v>359189</v>
      </c>
      <c r="G44" s="1">
        <v>332761</v>
      </c>
      <c r="H44" s="1">
        <v>379839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758487</v>
      </c>
      <c r="E45" s="1">
        <v>730066</v>
      </c>
      <c r="F45" s="1">
        <v>838457</v>
      </c>
      <c r="G45" s="1">
        <v>668169</v>
      </c>
      <c r="H45" s="1">
        <v>734233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1436</v>
      </c>
      <c r="E46" s="1">
        <v>8289</v>
      </c>
      <c r="F46" s="1">
        <v>-20924</v>
      </c>
      <c r="G46" s="1">
        <v>12183</v>
      </c>
      <c r="H46" s="1">
        <v>-7750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89936</v>
      </c>
      <c r="E48" s="1">
        <v>88439</v>
      </c>
      <c r="F48" s="1">
        <v>91876</v>
      </c>
      <c r="G48" s="1">
        <v>87825</v>
      </c>
      <c r="H48" s="1">
        <v>89242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10391</v>
      </c>
      <c r="E49" s="1">
        <v>9747</v>
      </c>
      <c r="F49" s="1">
        <v>-18509</v>
      </c>
      <c r="G49" s="1">
        <v>13289</v>
      </c>
      <c r="H49" s="1">
        <v>7036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2463</v>
      </c>
      <c r="E50" s="1">
        <v>6376</v>
      </c>
      <c r="F50" s="1">
        <v>4189</v>
      </c>
      <c r="G50" s="1">
        <v>4614</v>
      </c>
      <c r="H50" s="1">
        <v>8495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7441</v>
      </c>
      <c r="E51" s="1">
        <v>8464</v>
      </c>
      <c r="F51" s="1">
        <v>30897</v>
      </c>
      <c r="G51" s="1">
        <v>5638</v>
      </c>
      <c r="H51" s="1">
        <v>6011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21036</v>
      </c>
      <c r="E52" s="1">
        <v>33363</v>
      </c>
      <c r="F52" s="1">
        <v>5109</v>
      </c>
      <c r="G52" s="1">
        <v>-21616</v>
      </c>
      <c r="H52" s="1">
        <v>17968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1126</v>
      </c>
      <c r="E53" s="1">
        <v>1838</v>
      </c>
      <c r="F53" s="1">
        <v>2560</v>
      </c>
      <c r="G53" s="1">
        <v>3383</v>
      </c>
      <c r="H53" s="1">
        <v>3055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256</v>
      </c>
      <c r="E57" s="1">
        <v>55</v>
      </c>
      <c r="F57" s="1"/>
      <c r="G57" s="1">
        <v>873</v>
      </c>
      <c r="H57" s="1">
        <v>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1966</v>
      </c>
      <c r="E59" s="1">
        <v>3257</v>
      </c>
      <c r="F59" s="1">
        <v>4473</v>
      </c>
      <c r="G59" s="1">
        <v>1369</v>
      </c>
      <c r="H59" s="1">
        <v>1141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5657</v>
      </c>
      <c r="E60" s="1">
        <v>8556</v>
      </c>
      <c r="F60" s="1">
        <v>9756</v>
      </c>
      <c r="G60" s="1">
        <v>3100</v>
      </c>
      <c r="H60" s="1">
        <v>10451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6990</v>
      </c>
      <c r="E61" s="1">
        <v>11112</v>
      </c>
      <c r="F61" s="1">
        <v>8684</v>
      </c>
      <c r="G61" s="1">
        <v>5831</v>
      </c>
      <c r="H61" s="1">
        <v>10745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-1917</v>
      </c>
      <c r="E62" s="1">
        <v>-3920</v>
      </c>
      <c r="F62" s="1">
        <v>-841</v>
      </c>
      <c r="G62" s="1">
        <v>156</v>
      </c>
      <c r="H62" s="1">
        <v>1621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19119</v>
      </c>
      <c r="E63" s="1">
        <v>29443</v>
      </c>
      <c r="F63" s="1">
        <v>4268</v>
      </c>
      <c r="G63" s="1">
        <v>-21460</v>
      </c>
      <c r="H63" s="1">
        <v>19589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3899</v>
      </c>
      <c r="E64" s="1">
        <v>6450</v>
      </c>
      <c r="F64" s="1">
        <v>-232</v>
      </c>
      <c r="G64" s="1">
        <v>-2219</v>
      </c>
      <c r="H64" s="1">
        <v>2843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15220</v>
      </c>
      <c r="E65" s="1">
        <v>22993</v>
      </c>
      <c r="F65" s="1">
        <v>4500</v>
      </c>
      <c r="G65" s="1">
        <v>-19241</v>
      </c>
      <c r="H65" s="1">
        <v>16746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15220</v>
      </c>
      <c r="E67" s="1">
        <v>22993</v>
      </c>
      <c r="F67" s="1">
        <v>4500</v>
      </c>
      <c r="G67" s="1">
        <v>-19241</v>
      </c>
      <c r="H67" s="1">
        <v>16746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886264</v>
      </c>
      <c r="E68" s="1">
        <v>888817</v>
      </c>
      <c r="F68" s="1">
        <v>939222</v>
      </c>
      <c r="G68" s="1">
        <v>772844</v>
      </c>
      <c r="H68" s="1">
        <v>860247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19145</v>
      </c>
      <c r="J69" s="1">
        <v>90</v>
      </c>
      <c r="K69" s="1">
        <v>1231</v>
      </c>
      <c r="L69" s="1">
        <v>966</v>
      </c>
      <c r="M69" s="1">
        <v>1967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19119</v>
      </c>
      <c r="J70" s="1">
        <v>29443</v>
      </c>
      <c r="K70" s="1">
        <v>4268</v>
      </c>
      <c r="L70" s="1">
        <v>-21460</v>
      </c>
      <c r="M70" s="1">
        <v>19589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16017</v>
      </c>
      <c r="J71" s="1">
        <v>10101</v>
      </c>
      <c r="K71" s="1">
        <v>9199</v>
      </c>
      <c r="L71" s="1">
        <v>3750</v>
      </c>
      <c r="M71" s="1">
        <v>6933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9606</v>
      </c>
      <c r="J72" s="1">
        <v>8642</v>
      </c>
      <c r="K72" s="1">
        <v>38279</v>
      </c>
      <c r="L72" s="1">
        <v>8937</v>
      </c>
      <c r="M72" s="1">
        <v>4229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5834</v>
      </c>
      <c r="J73" s="1">
        <v>1933</v>
      </c>
      <c r="K73" s="1">
        <v>-28428</v>
      </c>
      <c r="L73" s="1">
        <v>1090</v>
      </c>
      <c r="M73" s="1">
        <v>4620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</v>
      </c>
      <c r="J74" s="1">
        <v>-1838</v>
      </c>
      <c r="K74" s="1">
        <v>-2565</v>
      </c>
      <c r="L74" s="1">
        <v>-3390</v>
      </c>
      <c r="M74" s="1">
        <v>-3056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>
        <v>-2560</v>
      </c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1710</v>
      </c>
      <c r="J76" s="1">
        <v>3202</v>
      </c>
      <c r="K76" s="1">
        <v>4473</v>
      </c>
      <c r="L76" s="1">
        <v>496</v>
      </c>
      <c r="M76" s="1">
        <v>1140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-1126</v>
      </c>
      <c r="J77" s="1">
        <v>-1838</v>
      </c>
      <c r="K77" s="1"/>
      <c r="L77" s="1">
        <v>-3383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35136</v>
      </c>
      <c r="J78" s="1">
        <v>39544</v>
      </c>
      <c r="K78" s="1">
        <v>13467</v>
      </c>
      <c r="L78" s="1">
        <v>-17710</v>
      </c>
      <c r="M78" s="1">
        <v>26522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1355</v>
      </c>
      <c r="J79" s="1">
        <v>38437</v>
      </c>
      <c r="K79" s="1">
        <v>-48306</v>
      </c>
      <c r="L79" s="1">
        <v>-5600</v>
      </c>
      <c r="M79" s="1">
        <v>-8976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-1768</v>
      </c>
      <c r="J80" s="1">
        <v>22921</v>
      </c>
      <c r="K80" s="1">
        <v>-13316</v>
      </c>
      <c r="L80" s="1">
        <v>-16759</v>
      </c>
      <c r="M80" s="1">
        <v>18953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28023</v>
      </c>
      <c r="J81" s="1">
        <v>-25912</v>
      </c>
      <c r="K81" s="1">
        <v>11900</v>
      </c>
      <c r="L81" s="1">
        <v>15425</v>
      </c>
      <c r="M81" s="1">
        <v>-1355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-24900</v>
      </c>
      <c r="J82" s="1">
        <v>41428</v>
      </c>
      <c r="K82" s="1">
        <v>-46890</v>
      </c>
      <c r="L82" s="1">
        <v>-4266</v>
      </c>
      <c r="M82" s="1">
        <v>-26574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36491</v>
      </c>
      <c r="J84" s="1">
        <v>77981</v>
      </c>
      <c r="K84" s="1">
        <v>-34839</v>
      </c>
      <c r="L84" s="1">
        <v>-23310</v>
      </c>
      <c r="M84" s="1">
        <v>17546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-1966</v>
      </c>
      <c r="J85" s="1">
        <v>-3257</v>
      </c>
      <c r="K85" s="1">
        <v>-4473</v>
      </c>
      <c r="L85" s="1">
        <v>-1369</v>
      </c>
      <c r="M85" s="1">
        <v>-1141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256</v>
      </c>
      <c r="J86" s="1">
        <v>55</v>
      </c>
      <c r="K86" s="1"/>
      <c r="L86" s="1">
        <v>873</v>
      </c>
      <c r="M86" s="1">
        <v>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-7533</v>
      </c>
      <c r="J87" s="1">
        <v>782</v>
      </c>
      <c r="K87" s="1">
        <v>4048</v>
      </c>
      <c r="L87" s="1">
        <v>-1054</v>
      </c>
      <c r="M87" s="1">
        <v>-952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1126</v>
      </c>
      <c r="J89" s="1">
        <v>1838</v>
      </c>
      <c r="K89" s="1">
        <v>2560</v>
      </c>
      <c r="L89" s="1">
        <v>3383</v>
      </c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28374</v>
      </c>
      <c r="J90" s="1">
        <v>77399</v>
      </c>
      <c r="K90" s="1">
        <v>-32704</v>
      </c>
      <c r="L90" s="1">
        <v>-21477</v>
      </c>
      <c r="M90" s="1">
        <v>15454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-5504</v>
      </c>
      <c r="J91" s="1">
        <v>2886</v>
      </c>
      <c r="K91" s="1">
        <v>-7013</v>
      </c>
      <c r="L91" s="1">
        <v>-26964</v>
      </c>
      <c r="M91" s="1">
        <v>-16659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</v>
      </c>
      <c r="J92" s="1">
        <v>1838</v>
      </c>
      <c r="K92" s="1">
        <v>2565</v>
      </c>
      <c r="L92" s="1">
        <v>7</v>
      </c>
      <c r="M92" s="1">
        <v>3056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-5497</v>
      </c>
      <c r="J94" s="1">
        <v>4724</v>
      </c>
      <c r="K94" s="1">
        <v>-4448</v>
      </c>
      <c r="L94" s="1">
        <v>-26957</v>
      </c>
      <c r="M94" s="1">
        <v>-13603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-25379</v>
      </c>
      <c r="J95" s="1">
        <v>-63068</v>
      </c>
      <c r="K95" s="1">
        <v>36011</v>
      </c>
      <c r="L95" s="1">
        <v>48699</v>
      </c>
      <c r="M95" s="1">
        <v>-1193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>
        <v>-1659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>
        <v>1396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>
        <v>-3055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-25379</v>
      </c>
      <c r="J103" s="1">
        <v>-63068</v>
      </c>
      <c r="K103" s="1">
        <v>36011</v>
      </c>
      <c r="L103" s="1">
        <v>48699</v>
      </c>
      <c r="M103" s="1">
        <v>-2852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-2502</v>
      </c>
      <c r="J104" s="1">
        <v>19055</v>
      </c>
      <c r="K104" s="1">
        <v>-1141</v>
      </c>
      <c r="L104" s="1">
        <v>265</v>
      </c>
      <c r="M104" s="1">
        <v>-1001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16643</v>
      </c>
      <c r="J105" s="1">
        <v>19145</v>
      </c>
      <c r="K105" s="1">
        <v>90</v>
      </c>
      <c r="L105" s="1">
        <v>1231</v>
      </c>
      <c r="M105" s="1">
        <v>966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1F0B6-B9A3-4937-91FE-AA0F8B301395}">
  <dimension ref="A1:QM105"/>
  <sheetViews>
    <sheetView topLeftCell="A87" workbookViewId="0">
      <selection activeCell="N112" sqref="N11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97307</v>
      </c>
      <c r="O1" s="4">
        <f t="shared" ref="O1:R1" si="0">E67</f>
        <v>77958</v>
      </c>
      <c r="P1" s="4">
        <f t="shared" si="0"/>
        <v>51749</v>
      </c>
      <c r="Q1" s="4">
        <f t="shared" si="0"/>
        <v>63421</v>
      </c>
      <c r="R1" s="4">
        <f t="shared" si="0"/>
        <v>63251</v>
      </c>
      <c r="S1" s="4">
        <f>D63+D59</f>
        <v>120311</v>
      </c>
      <c r="T1" s="4">
        <f t="shared" ref="T1:W1" si="1">E63+E59</f>
        <v>90823</v>
      </c>
      <c r="U1" s="4">
        <f t="shared" si="1"/>
        <v>63357</v>
      </c>
      <c r="V1" s="4">
        <f t="shared" si="1"/>
        <v>78510</v>
      </c>
      <c r="W1" s="4">
        <f t="shared" si="1"/>
        <v>78171</v>
      </c>
      <c r="X1">
        <f>(D13-E13)/E13</f>
        <v>-5.3571730807638017E-2</v>
      </c>
      <c r="Y1">
        <f t="shared" ref="Y1:AA1" si="2">(E13-F13)/F13</f>
        <v>4.2305500720645386E-2</v>
      </c>
      <c r="Z1">
        <f t="shared" si="2"/>
        <v>5.7837868099876837E-2</v>
      </c>
      <c r="AA1">
        <f t="shared" si="2"/>
        <v>5.4572648731623798E-2</v>
      </c>
      <c r="AB1">
        <f>(D36-E36)/E36</f>
        <v>-6.5828042485017502E-2</v>
      </c>
      <c r="AC1">
        <f t="shared" ref="AC1:AE1" si="3">(E36-F36)/F36</f>
        <v>-0.21620515491726275</v>
      </c>
      <c r="AD1">
        <f t="shared" si="3"/>
        <v>0.58691897796212378</v>
      </c>
      <c r="AE1">
        <f t="shared" si="3"/>
        <v>0.22223024048783127</v>
      </c>
      <c r="AF1">
        <f>(D29-E29)/E29</f>
        <v>-5.1532959971889315E-2</v>
      </c>
      <c r="AG1">
        <f t="shared" ref="AG1:AI1" si="4">(E29-F29)/F29</f>
        <v>0.10281205983328362</v>
      </c>
      <c r="AH1">
        <f t="shared" si="4"/>
        <v>-1.8734792667582399E-2</v>
      </c>
      <c r="AI1">
        <f t="shared" si="4"/>
        <v>3.4044545958590772E-2</v>
      </c>
      <c r="AJ1" s="4">
        <f>(D43+D44+D46+D47)-D45</f>
        <v>238514</v>
      </c>
      <c r="AK1" s="4">
        <f t="shared" ref="AK1:AN1" si="5">(E43+E44+E46+E47)-E45</f>
        <v>205223</v>
      </c>
      <c r="AL1" s="4">
        <f t="shared" si="5"/>
        <v>149267</v>
      </c>
      <c r="AM1" s="4">
        <f t="shared" si="5"/>
        <v>187993</v>
      </c>
      <c r="AN1" s="4">
        <f t="shared" si="5"/>
        <v>173430</v>
      </c>
      <c r="AO1">
        <f>(D25+D26)/D40</f>
        <v>0.68030320099135777</v>
      </c>
      <c r="AP1">
        <f t="shared" ref="AP1:AS1" si="6">(E25+E26)/E40</f>
        <v>0.4091933593498448</v>
      </c>
      <c r="AQ1">
        <f t="shared" si="6"/>
        <v>0.13889471976795223</v>
      </c>
      <c r="AR1">
        <f t="shared" si="6"/>
        <v>0.30712545959447091</v>
      </c>
      <c r="AS1">
        <f t="shared" si="6"/>
        <v>0.64897690790237106</v>
      </c>
      <c r="AT1">
        <f>(D19-D20)/D40</f>
        <v>4.7417480728068622</v>
      </c>
      <c r="AU1">
        <f t="shared" ref="AU1:AX1" si="7">(E19-E20)/E40</f>
        <v>2.8209110930798653</v>
      </c>
      <c r="AV1">
        <f t="shared" si="7"/>
        <v>1.4487815583077304</v>
      </c>
      <c r="AW1">
        <f t="shared" si="7"/>
        <v>3.3382770443227479</v>
      </c>
      <c r="AX1">
        <f t="shared" si="7"/>
        <v>3.3265965265152979</v>
      </c>
      <c r="AY1">
        <f>D19/D40</f>
        <v>6.7016592368476111</v>
      </c>
      <c r="AZ1">
        <f t="shared" ref="AZ1:BC1" si="8">E19/E40</f>
        <v>4.7235938848318586</v>
      </c>
      <c r="BA1">
        <f t="shared" si="8"/>
        <v>3.0536705913783564</v>
      </c>
      <c r="BB1">
        <f t="shared" si="8"/>
        <v>4.889123318698708</v>
      </c>
      <c r="BC1">
        <f t="shared" si="8"/>
        <v>5.4218079139751669</v>
      </c>
      <c r="BD1" s="4">
        <f>D19-D40</f>
        <v>354284</v>
      </c>
      <c r="BE1" s="4">
        <f t="shared" ref="BE1:BH1" si="9">E19-E40</f>
        <v>289111</v>
      </c>
      <c r="BF1" s="4">
        <f t="shared" si="9"/>
        <v>215237</v>
      </c>
      <c r="BG1" s="4">
        <f t="shared" si="9"/>
        <v>250689</v>
      </c>
      <c r="BH1" s="4">
        <f t="shared" si="9"/>
        <v>228634</v>
      </c>
      <c r="BI1">
        <f>(D43+D44)/BD1</f>
        <v>2.4424275440042451</v>
      </c>
      <c r="BJ1">
        <f t="shared" ref="BJ1:BM1" si="10">(E43+E44)/BE1</f>
        <v>2.8393419828370416</v>
      </c>
      <c r="BK1">
        <f t="shared" si="10"/>
        <v>3.2905634254333593</v>
      </c>
      <c r="BL1">
        <f t="shared" si="10"/>
        <v>2.486838273717634</v>
      </c>
      <c r="BM1">
        <f t="shared" si="10"/>
        <v>2.6524970039451699</v>
      </c>
      <c r="BN1">
        <f>365/BI1</f>
        <v>149.44148533536421</v>
      </c>
      <c r="BO1">
        <f t="shared" ref="BO1:BR1" si="11">365/BJ1</f>
        <v>128.55091151622943</v>
      </c>
      <c r="BP1">
        <f t="shared" si="11"/>
        <v>110.92325319695983</v>
      </c>
      <c r="BQ1">
        <f t="shared" si="11"/>
        <v>146.77271290921254</v>
      </c>
      <c r="BR1">
        <f t="shared" si="11"/>
        <v>137.60618747433841</v>
      </c>
      <c r="BS1">
        <f>N1/D13</f>
        <v>0.17401668866308287</v>
      </c>
      <c r="BT1">
        <f t="shared" ref="BT1:BW1" si="12">O1/E13</f>
        <v>0.13194569032926337</v>
      </c>
      <c r="BU1">
        <f t="shared" si="12"/>
        <v>9.129174583181178E-2</v>
      </c>
      <c r="BV1">
        <f t="shared" si="12"/>
        <v>0.11835367446721158</v>
      </c>
      <c r="BW1">
        <f t="shared" si="12"/>
        <v>0.12447798791647807</v>
      </c>
      <c r="BX1">
        <f>S1/D13</f>
        <v>0.21515535192477583</v>
      </c>
      <c r="BY1">
        <f t="shared" ref="BY1:CB1" si="13">T1/E13</f>
        <v>0.15371999580254353</v>
      </c>
      <c r="BZ1">
        <f t="shared" si="13"/>
        <v>0.11176971807505649</v>
      </c>
      <c r="CA1">
        <f t="shared" si="13"/>
        <v>0.14651214869555482</v>
      </c>
      <c r="CB1">
        <f t="shared" si="13"/>
        <v>0.15384055261448842</v>
      </c>
      <c r="CC1">
        <f>N1/D29</f>
        <v>0.20252714043091677</v>
      </c>
      <c r="CD1">
        <f t="shared" ref="CD1:CG1" si="14">O1/E29</f>
        <v>0.15389413880438796</v>
      </c>
      <c r="CE1">
        <f t="shared" si="14"/>
        <v>0.11265873214569505</v>
      </c>
      <c r="CF1">
        <f t="shared" si="14"/>
        <v>0.13548224467169251</v>
      </c>
      <c r="CG1">
        <f t="shared" si="14"/>
        <v>0.13971915237651342</v>
      </c>
      <c r="CH1">
        <f>N1/(D43+D44)</f>
        <v>0.11245295055084115</v>
      </c>
      <c r="CI1">
        <f t="shared" ref="CI1:CL1" si="15">O1/(E43+E44)</f>
        <v>9.4968235501927803E-2</v>
      </c>
      <c r="CJ1">
        <f t="shared" si="15"/>
        <v>7.3065904601617229E-2</v>
      </c>
      <c r="CK1">
        <f t="shared" si="15"/>
        <v>0.10173028585727507</v>
      </c>
      <c r="CL1">
        <f t="shared" si="15"/>
        <v>0.10429696710863696</v>
      </c>
      <c r="CM1">
        <f>1-CH1</f>
        <v>0.88754704944915885</v>
      </c>
      <c r="CN1">
        <f t="shared" ref="CN1:CQ1" si="16">1-CI1</f>
        <v>0.90503176449807221</v>
      </c>
      <c r="CO1">
        <f t="shared" si="16"/>
        <v>0.92693409539838278</v>
      </c>
      <c r="CP1">
        <f t="shared" si="16"/>
        <v>0.89826971414272494</v>
      </c>
      <c r="CQ1">
        <f t="shared" si="16"/>
        <v>0.89570303289136299</v>
      </c>
      <c r="CR1">
        <f>N1/(D45+D48+D49+D51+D59+D61)</f>
        <v>0.12555920148544045</v>
      </c>
      <c r="CS1">
        <f t="shared" ref="CS1:CV1" si="17">O1/(E45+E48+E49+E51+E59+E61)</f>
        <v>0.10346749768399929</v>
      </c>
      <c r="CT1">
        <f t="shared" si="17"/>
        <v>7.7243884927523682E-2</v>
      </c>
      <c r="CU1">
        <f t="shared" si="17"/>
        <v>0.11481366156029704</v>
      </c>
      <c r="CV1">
        <f t="shared" si="17"/>
        <v>0.11419642196219752</v>
      </c>
      <c r="CW1">
        <f>(D43+D44)/D13</f>
        <v>1.5474621858357387</v>
      </c>
      <c r="CX1">
        <f t="shared" ref="CX1:DA1" si="18">(E43+E44)/E13</f>
        <v>1.3893665564270168</v>
      </c>
      <c r="CY1">
        <f t="shared" si="18"/>
        <v>1.249443859342722</v>
      </c>
      <c r="CZ1">
        <f t="shared" si="18"/>
        <v>1.1634064867689322</v>
      </c>
      <c r="DA1">
        <f t="shared" si="18"/>
        <v>1.1934957589593214</v>
      </c>
      <c r="DB1">
        <f>365/CW1</f>
        <v>235.87006089126132</v>
      </c>
      <c r="DC1">
        <f t="shared" ref="DC1:DF1" si="19">365/CX1</f>
        <v>262.70964873277012</v>
      </c>
      <c r="DD1">
        <f t="shared" si="19"/>
        <v>292.12997228383722</v>
      </c>
      <c r="DE1">
        <f t="shared" si="19"/>
        <v>313.73385325854196</v>
      </c>
      <c r="DF1">
        <f t="shared" si="19"/>
        <v>305.82429577987341</v>
      </c>
      <c r="DG1">
        <f>(D43+D44)/D20</f>
        <v>7.1053677442664407</v>
      </c>
      <c r="DH1">
        <f t="shared" ref="DH1:DK1" si="20">(E43+E44)/E20</f>
        <v>5.5566574155554047</v>
      </c>
      <c r="DI1">
        <f t="shared" si="20"/>
        <v>4.2107168761370257</v>
      </c>
      <c r="DJ1">
        <f t="shared" si="20"/>
        <v>6.2363503591221017</v>
      </c>
      <c r="DK1">
        <f t="shared" si="20"/>
        <v>5.5979231088752481</v>
      </c>
      <c r="DL1">
        <f>365/DG1</f>
        <v>51.369614232075563</v>
      </c>
      <c r="DM1">
        <f t="shared" ref="DM1:DP1" si="21">365/DH1</f>
        <v>65.686971987550024</v>
      </c>
      <c r="DN1">
        <f t="shared" si="21"/>
        <v>86.683576867522959</v>
      </c>
      <c r="DO1">
        <f t="shared" si="21"/>
        <v>58.52782139895384</v>
      </c>
      <c r="DP1">
        <f t="shared" si="21"/>
        <v>65.202753396399714</v>
      </c>
      <c r="DQ1">
        <f>(D43+D44)/D21</f>
        <v>3.4288018195794998</v>
      </c>
      <c r="DR1">
        <f t="shared" ref="DR1:DU1" si="22">(E43+E44)/E21</f>
        <v>4.3838282964758912</v>
      </c>
      <c r="DS1">
        <f t="shared" si="22"/>
        <v>5.1590207161795982</v>
      </c>
      <c r="DT1">
        <f t="shared" si="22"/>
        <v>3.1907413568083527</v>
      </c>
      <c r="DU1">
        <f t="shared" si="22"/>
        <v>4.3803205512499188</v>
      </c>
      <c r="DV1">
        <f>365/DQ1</f>
        <v>106.45118009321482</v>
      </c>
      <c r="DW1">
        <f t="shared" ref="DW1:DZ1" si="23">365/DR1</f>
        <v>83.260560248999553</v>
      </c>
      <c r="DX1">
        <f t="shared" si="23"/>
        <v>70.749861277993261</v>
      </c>
      <c r="DY1">
        <f t="shared" si="23"/>
        <v>114.39347762273769</v>
      </c>
      <c r="DZ1">
        <f t="shared" si="23"/>
        <v>83.327235011567296</v>
      </c>
      <c r="EA1">
        <f>(D43+D44)/D38</f>
        <v>13.925889566602828</v>
      </c>
      <c r="EB1">
        <f t="shared" ref="EB1:EE1" si="24">(E43+E44)/E38</f>
        <v>10.572556444238373</v>
      </c>
      <c r="EC1">
        <f t="shared" si="24"/>
        <v>6.7577333358777167</v>
      </c>
      <c r="ED1">
        <f t="shared" si="24"/>
        <v>9.6716207201476916</v>
      </c>
      <c r="EE1">
        <f t="shared" si="24"/>
        <v>11.728832243840174</v>
      </c>
      <c r="EF1">
        <f>365/EA1</f>
        <v>26.210174815355831</v>
      </c>
      <c r="EG1">
        <f t="shared" ref="EG1:EJ1" si="25">365/EB1</f>
        <v>34.523343708314805</v>
      </c>
      <c r="EH1">
        <f t="shared" si="25"/>
        <v>54.012193417305447</v>
      </c>
      <c r="EI1">
        <f t="shared" si="25"/>
        <v>37.739279750666881</v>
      </c>
      <c r="EJ1">
        <f t="shared" si="25"/>
        <v>31.119892621168074</v>
      </c>
      <c r="EK1">
        <f>D36/D13</f>
        <v>0.14077348698634792</v>
      </c>
      <c r="EL1">
        <f t="shared" ref="EL1:EO1" si="26">E36/E13</f>
        <v>0.14262043145790526</v>
      </c>
      <c r="EM1">
        <f t="shared" si="26"/>
        <v>0.18965940023251179</v>
      </c>
      <c r="EN1">
        <f t="shared" si="26"/>
        <v>0.12642667861008472</v>
      </c>
      <c r="EO1">
        <f t="shared" si="26"/>
        <v>0.10908428945348632</v>
      </c>
      <c r="EP1">
        <f>(D29)/D13</f>
        <v>0.85922651301365205</v>
      </c>
      <c r="EQ1">
        <f t="shared" ref="EQ1:ET1" si="27">(E29)/E13</f>
        <v>0.85737956854209474</v>
      </c>
      <c r="ER1">
        <f t="shared" si="27"/>
        <v>0.81033883564169196</v>
      </c>
      <c r="ES1">
        <f t="shared" si="27"/>
        <v>0.87357332138991528</v>
      </c>
      <c r="ET1">
        <f t="shared" si="27"/>
        <v>0.89091571054651364</v>
      </c>
      <c r="EU1">
        <f>D13/D29</f>
        <v>1.1638374571247794</v>
      </c>
      <c r="EV1">
        <f t="shared" ref="EV1:EY1" si="28">E13/E29</f>
        <v>1.1663445651036679</v>
      </c>
      <c r="EW1">
        <f t="shared" si="28"/>
        <v>1.2340516781577167</v>
      </c>
      <c r="EX1">
        <f t="shared" si="28"/>
        <v>1.1447236030616539</v>
      </c>
      <c r="EY1">
        <f t="shared" si="28"/>
        <v>1.1224406396274804</v>
      </c>
      <c r="EZ1">
        <f>D36/D29</f>
        <v>0.16383745712477937</v>
      </c>
      <c r="FA1">
        <f t="shared" ref="FA1:FD1" si="29">E36/E29</f>
        <v>0.16634456510366802</v>
      </c>
      <c r="FB1">
        <f t="shared" si="29"/>
        <v>0.2340495011353172</v>
      </c>
      <c r="FC1">
        <f t="shared" si="29"/>
        <v>0.14472360306165391</v>
      </c>
      <c r="FD1">
        <f t="shared" si="29"/>
        <v>0.12244063962748039</v>
      </c>
      <c r="FE1" s="7">
        <f>I90/(D43+D44+D46+D47+D53+D55)</f>
        <v>8.481556209700665E-2</v>
      </c>
      <c r="FF1" s="7">
        <f t="shared" ref="FF1:FI1" si="30">J90/(E43+E44+E46+E47+E53+E55)</f>
        <v>5.9542304971220747E-2</v>
      </c>
      <c r="FG1" s="7">
        <f t="shared" si="30"/>
        <v>0.13238117771898503</v>
      </c>
      <c r="FH1" s="7">
        <f t="shared" si="30"/>
        <v>7.3951371191357723E-2</v>
      </c>
      <c r="FI1" s="7">
        <f t="shared" si="30"/>
        <v>0.20666769995844847</v>
      </c>
      <c r="FJ1" s="7">
        <f>I90/D36</f>
        <v>0.94947788307629766</v>
      </c>
      <c r="FK1" s="7">
        <f t="shared" ref="FK1:FN1" si="31">J90/E36</f>
        <v>0.59626179315255445</v>
      </c>
      <c r="FL1" s="7">
        <f t="shared" si="31"/>
        <v>0.85870020184356655</v>
      </c>
      <c r="FM1" s="7">
        <f t="shared" si="31"/>
        <v>0.68104860731840522</v>
      </c>
      <c r="FN1" s="7">
        <f t="shared" si="31"/>
        <v>2.2612531346407114</v>
      </c>
      <c r="FO1" s="7">
        <f>I90/D29</f>
        <v>0.1555600419594392</v>
      </c>
      <c r="FP1" s="7">
        <f t="shared" ref="FP1:FS1" si="32">J90/E29</f>
        <v>9.9184908669894919E-2</v>
      </c>
      <c r="FQ1" s="7">
        <f t="shared" si="32"/>
        <v>0.20097835386628293</v>
      </c>
      <c r="FR1" s="7">
        <f t="shared" si="32"/>
        <v>9.8563808311241091E-2</v>
      </c>
      <c r="FS1" s="7">
        <f t="shared" si="32"/>
        <v>0.27686928016505374</v>
      </c>
      <c r="FT1" s="7" t="e">
        <f>I90/D31</f>
        <v>#DIV/0!</v>
      </c>
      <c r="FU1" s="7">
        <f t="shared" ref="FU1:FX1" si="33">J90/E31</f>
        <v>0.68472839270626074</v>
      </c>
      <c r="FV1" s="7">
        <f t="shared" si="33"/>
        <v>1.0665572975033792</v>
      </c>
      <c r="FW1" s="7">
        <f t="shared" si="33"/>
        <v>0.55067672403504164</v>
      </c>
      <c r="FX1" s="7">
        <f t="shared" si="33"/>
        <v>1.5306149863227823</v>
      </c>
      <c r="FY1">
        <f>BD1/D13</f>
        <v>0.63357547274411552</v>
      </c>
      <c r="FZ1">
        <f t="shared" ref="FZ1:GC1" si="34">BE1/E13</f>
        <v>0.48932695139413102</v>
      </c>
      <c r="GA1">
        <f t="shared" si="34"/>
        <v>0.37970514401440936</v>
      </c>
      <c r="GB1">
        <f t="shared" si="34"/>
        <v>0.46782555145000559</v>
      </c>
      <c r="GC1">
        <f t="shared" si="34"/>
        <v>0.44995178399228541</v>
      </c>
      <c r="GD1">
        <f>BS1</f>
        <v>0.17401668866308287</v>
      </c>
      <c r="GE1">
        <f t="shared" ref="GE1:GH1" si="35">BT1</f>
        <v>0.13194569032926337</v>
      </c>
      <c r="GF1">
        <f t="shared" si="35"/>
        <v>9.129174583181178E-2</v>
      </c>
      <c r="GG1">
        <f t="shared" si="35"/>
        <v>0.11835367446721158</v>
      </c>
      <c r="GH1">
        <f t="shared" si="35"/>
        <v>0.12447798791647807</v>
      </c>
      <c r="GI1">
        <f>S1/D13</f>
        <v>0.21515535192477583</v>
      </c>
      <c r="GJ1">
        <f t="shared" ref="GJ1:GM1" si="36">T1/E13</f>
        <v>0.15371999580254353</v>
      </c>
      <c r="GK1">
        <f t="shared" si="36"/>
        <v>0.11176971807505649</v>
      </c>
      <c r="GL1">
        <f t="shared" si="36"/>
        <v>0.14651214869555482</v>
      </c>
      <c r="GM1">
        <f t="shared" si="36"/>
        <v>0.15384055261448842</v>
      </c>
      <c r="GN1">
        <f>D30/D13</f>
        <v>3.5766530396185857E-4</v>
      </c>
      <c r="GO1">
        <f t="shared" ref="GO1:GR1" si="37">E30/E13</f>
        <v>3.3850455457878187E-4</v>
      </c>
      <c r="GP1">
        <f t="shared" si="37"/>
        <v>3.5282515925645625E-4</v>
      </c>
      <c r="GQ1">
        <f t="shared" si="37"/>
        <v>3.7323181427984919E-4</v>
      </c>
      <c r="GR1">
        <f t="shared" si="37"/>
        <v>3.9360006297601007E-4</v>
      </c>
      <c r="GS1">
        <f>(D43+D44)/D13</f>
        <v>1.5474621858357387</v>
      </c>
      <c r="GT1">
        <f t="shared" ref="GT1:GW1" si="38">(E43+E44)/E13</f>
        <v>1.3893665564270168</v>
      </c>
      <c r="GU1">
        <f t="shared" si="38"/>
        <v>1.249443859342722</v>
      </c>
      <c r="GV1">
        <f t="shared" si="38"/>
        <v>1.1634064867689322</v>
      </c>
      <c r="GW1">
        <f t="shared" si="38"/>
        <v>1.1934957589593214</v>
      </c>
      <c r="GX1">
        <f>0.717*FY1+0.847*GD1+3.107*GI1+0.42*GN1+0.998*GS1</f>
        <v>2.8146709085771713</v>
      </c>
      <c r="GY1">
        <f t="shared" ref="GY1:HB1" si="39">0.717*FZ1+0.847*GE1+3.107*GJ1+0.42*GO1+0.998*GT1</f>
        <v>2.3269434460440666</v>
      </c>
      <c r="GZ1">
        <f t="shared" si="39"/>
        <v>1.9439343692280011</v>
      </c>
      <c r="HA1">
        <f t="shared" si="39"/>
        <v>2.0521261598178628</v>
      </c>
      <c r="HB1">
        <f t="shared" si="39"/>
        <v>2.0973049613287937</v>
      </c>
      <c r="HC1">
        <f>D36/D13</f>
        <v>0.14077348698634792</v>
      </c>
      <c r="HD1">
        <f t="shared" ref="HD1:HG1" si="40">E36/E13</f>
        <v>0.14262043145790526</v>
      </c>
      <c r="HE1">
        <f t="shared" si="40"/>
        <v>0.18965940023251179</v>
      </c>
      <c r="HF1">
        <f t="shared" si="40"/>
        <v>0.12642667861008472</v>
      </c>
      <c r="HG1">
        <f t="shared" si="40"/>
        <v>0.10908428945348632</v>
      </c>
      <c r="HH1">
        <f>S1/D13</f>
        <v>0.21515535192477583</v>
      </c>
      <c r="HI1">
        <f t="shared" ref="HI1:HL1" si="41">T1/E13</f>
        <v>0.15371999580254353</v>
      </c>
      <c r="HJ1">
        <f t="shared" si="41"/>
        <v>0.11176971807505649</v>
      </c>
      <c r="HK1">
        <f t="shared" si="41"/>
        <v>0.14651214869555482</v>
      </c>
      <c r="HL1">
        <f t="shared" si="41"/>
        <v>0.15384055261448842</v>
      </c>
      <c r="HM1">
        <f>(D43+D44+D46+D47+D50+D53+D55+D57+D60)/D13</f>
        <v>1.6048406422238197</v>
      </c>
      <c r="HN1">
        <f t="shared" ref="HN1:HQ1" si="42">(E43+E44+E46+E47+E50+E53+E55+E57+E60)/E13</f>
        <v>1.4463893411685855</v>
      </c>
      <c r="HO1">
        <f t="shared" si="42"/>
        <v>1.2461290669715077</v>
      </c>
      <c r="HP1">
        <f t="shared" si="42"/>
        <v>1.179162467808756</v>
      </c>
      <c r="HQ1">
        <f t="shared" si="42"/>
        <v>1.2439729990356798</v>
      </c>
      <c r="HR1">
        <f>D19/D40</f>
        <v>6.7016592368476111</v>
      </c>
      <c r="HS1">
        <f t="shared" ref="HS1:HV1" si="43">E19/E40</f>
        <v>4.7235938848318586</v>
      </c>
      <c r="HT1">
        <f t="shared" si="43"/>
        <v>3.0536705913783564</v>
      </c>
      <c r="HU1">
        <f t="shared" si="43"/>
        <v>4.889123318698708</v>
      </c>
      <c r="HV1">
        <f t="shared" si="43"/>
        <v>5.4218079139751669</v>
      </c>
      <c r="HW1">
        <f>-0.017*HC1+4.573*HH1+0.481*HM1+0.015*HR1</f>
        <v>1.8539655125356034</v>
      </c>
      <c r="HX1">
        <f t="shared" ref="HX1:IA1" si="44">-0.017*HD1+4.573*HI1+0.481*HN1+0.015*HS1</f>
        <v>1.4671041748448148</v>
      </c>
      <c r="HY1">
        <f t="shared" si="44"/>
        <v>1.1530918510372514</v>
      </c>
      <c r="HZ1">
        <f t="shared" si="44"/>
        <v>1.3083647992448932</v>
      </c>
      <c r="IA1">
        <f t="shared" si="44"/>
        <v>1.3813365454311359</v>
      </c>
      <c r="IB1">
        <f>D13/D36</f>
        <v>7.1036103559541655</v>
      </c>
      <c r="IC1">
        <f t="shared" ref="IC1:IF1" si="45">E13/E36</f>
        <v>7.0116181095353944</v>
      </c>
      <c r="ID1">
        <f t="shared" si="45"/>
        <v>5.2726097349989303</v>
      </c>
      <c r="IE1">
        <f t="shared" si="45"/>
        <v>7.9097229397611706</v>
      </c>
      <c r="IF1">
        <f t="shared" si="45"/>
        <v>9.1672229338432949</v>
      </c>
      <c r="IG1">
        <f>IFERROR(S1/D59,0)</f>
        <v>0</v>
      </c>
      <c r="IH1">
        <f t="shared" ref="IH1:IK1" si="46">IFERROR(T1/E59,0)</f>
        <v>585.95483870967746</v>
      </c>
      <c r="II1">
        <f t="shared" si="46"/>
        <v>275.46521739130435</v>
      </c>
      <c r="IJ1">
        <f t="shared" si="46"/>
        <v>0</v>
      </c>
      <c r="IK1">
        <f t="shared" si="46"/>
        <v>0</v>
      </c>
      <c r="IL1">
        <f>S1/D13</f>
        <v>0.21515535192477583</v>
      </c>
      <c r="IM1">
        <f t="shared" ref="IM1:IP1" si="47">T1/E13</f>
        <v>0.15371999580254353</v>
      </c>
      <c r="IN1">
        <f t="shared" si="47"/>
        <v>0.11176971807505649</v>
      </c>
      <c r="IO1">
        <f t="shared" si="47"/>
        <v>0.14651214869555482</v>
      </c>
      <c r="IP1">
        <f t="shared" si="47"/>
        <v>0.15384055261448842</v>
      </c>
      <c r="IQ1">
        <f>(D43+D44+D46+D47+D50+D53+D55+D57+D60)/D13</f>
        <v>1.6048406422238197</v>
      </c>
      <c r="IR1">
        <f t="shared" ref="IR1:IU1" si="48">(E43+E44+E46+E47+E50+E53+E55+E57+E60)/E13</f>
        <v>1.4463893411685855</v>
      </c>
      <c r="IS1">
        <f t="shared" si="48"/>
        <v>1.2461290669715077</v>
      </c>
      <c r="IT1">
        <f t="shared" si="48"/>
        <v>1.179162467808756</v>
      </c>
      <c r="IU1">
        <f t="shared" si="48"/>
        <v>1.2439729990356798</v>
      </c>
      <c r="IV1">
        <f>D19/D40</f>
        <v>6.7016592368476111</v>
      </c>
      <c r="IW1">
        <f t="shared" ref="IW1:IZ1" si="49">E19/E40</f>
        <v>4.7235938848318586</v>
      </c>
      <c r="IX1">
        <f t="shared" si="49"/>
        <v>3.0536705913783564</v>
      </c>
      <c r="IY1">
        <f t="shared" si="49"/>
        <v>4.889123318698708</v>
      </c>
      <c r="IZ1">
        <f t="shared" si="49"/>
        <v>5.4218079139751669</v>
      </c>
      <c r="JA1">
        <f>0.13*IB1+0.04*IG1+3.92*IL1+0.21*IQ1+0.09*IV1</f>
        <v>2.7070441920024502</v>
      </c>
      <c r="JB1">
        <f t="shared" ref="JB1:JE1" si="50">0.13*IC1+0.04*IH1+3.92*IM1+0.21*IR1+0.09*IW1</f>
        <v>25.681151497452941</v>
      </c>
      <c r="JC1">
        <f t="shared" si="50"/>
        <v>12.678702713344327</v>
      </c>
      <c r="JD1">
        <f t="shared" si="50"/>
        <v>2.2902368219782501</v>
      </c>
      <c r="JE1">
        <f t="shared" si="50"/>
        <v>2.5439909897036808</v>
      </c>
      <c r="JF1">
        <f>D29/D13</f>
        <v>0.85922651301365205</v>
      </c>
      <c r="JG1">
        <f t="shared" ref="JG1:JJ1" si="51">E29/E13</f>
        <v>0.85737956854209474</v>
      </c>
      <c r="JH1">
        <f t="shared" si="51"/>
        <v>0.81033883564169196</v>
      </c>
      <c r="JI1">
        <f t="shared" si="51"/>
        <v>0.87357332138991528</v>
      </c>
      <c r="JJ1">
        <f t="shared" si="51"/>
        <v>0.89091571054651364</v>
      </c>
      <c r="JK1">
        <f>(D36-D26)/I90</f>
        <v>0.48763061773323879</v>
      </c>
      <c r="JL1">
        <f t="shared" ref="JL1:JO1" si="52">(E36-E26)/J90</f>
        <v>1.0447814664437545</v>
      </c>
      <c r="JM1">
        <f t="shared" si="52"/>
        <v>1.0068675664550792</v>
      </c>
      <c r="JN1">
        <f t="shared" si="52"/>
        <v>1.0392509590584971</v>
      </c>
      <c r="JO1">
        <f t="shared" si="52"/>
        <v>0.17451072690862382</v>
      </c>
      <c r="JP1">
        <f>S1/D13</f>
        <v>0.21515535192477583</v>
      </c>
      <c r="JQ1">
        <f t="shared" ref="JQ1:JT1" si="53">T1/E13</f>
        <v>0.15371999580254353</v>
      </c>
      <c r="JR1">
        <f t="shared" si="53"/>
        <v>0.11176971807505649</v>
      </c>
      <c r="JS1">
        <f t="shared" si="53"/>
        <v>0.14651214869555482</v>
      </c>
      <c r="JT1">
        <f t="shared" si="53"/>
        <v>0.15384055261448842</v>
      </c>
      <c r="JU1">
        <f>I90/(D50+D44+D43)</f>
        <v>8.5527076155155077E-2</v>
      </c>
      <c r="JV1">
        <f t="shared" ref="JV1:JY1" si="54">J90/(E50+E44+E43)</f>
        <v>6.0839724789971933E-2</v>
      </c>
      <c r="JW1">
        <f t="shared" si="54"/>
        <v>0.129646637849437</v>
      </c>
      <c r="JX1">
        <f t="shared" si="54"/>
        <v>7.3626964585205026E-2</v>
      </c>
      <c r="JY1">
        <f t="shared" si="54"/>
        <v>0.20358973109503042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2</v>
      </c>
      <c r="KM1">
        <f t="shared" si="57"/>
        <v>3</v>
      </c>
      <c r="KN1">
        <f t="shared" si="57"/>
        <v>4</v>
      </c>
      <c r="KO1">
        <f>IF(JU1&gt;0.1,4,IF(AND(JU1&lt;=0.1,JU1&gt;0.08),3,IF(AND(JU1&lt;=0.08,JU1&gt;0.05),2,IF(AND(JU1&lt;=0.05,JU1&gt;0),1,0))))</f>
        <v>3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4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3.5</v>
      </c>
      <c r="KZ1">
        <f t="shared" ref="KZ1:LC1" si="60">(KK1+KP1)/2</f>
        <v>3</v>
      </c>
      <c r="LA1">
        <f t="shared" si="60"/>
        <v>3</v>
      </c>
      <c r="LB1">
        <f t="shared" si="60"/>
        <v>2.5</v>
      </c>
      <c r="LC1">
        <f t="shared" si="60"/>
        <v>4</v>
      </c>
      <c r="LD1">
        <f>(KT1+KY1)/2</f>
        <v>2.75</v>
      </c>
      <c r="LE1">
        <f t="shared" ref="LE1:LH1" si="61">(KU1+KZ1)/2</f>
        <v>2.5</v>
      </c>
      <c r="LF1">
        <f t="shared" si="61"/>
        <v>2.5</v>
      </c>
      <c r="LG1">
        <f t="shared" si="61"/>
        <v>2.25</v>
      </c>
      <c r="LH1">
        <f t="shared" si="61"/>
        <v>3</v>
      </c>
      <c r="LI1">
        <f>(D29/(D13-D19))</f>
        <v>3.3655129902424332</v>
      </c>
      <c r="LJ1">
        <f t="shared" ref="LJ1:LM1" si="62">(E29/(E13-E19))</f>
        <v>2.2606613709389505</v>
      </c>
      <c r="LK1">
        <f t="shared" si="62"/>
        <v>1.8611198897937684</v>
      </c>
      <c r="LL1">
        <f t="shared" si="62"/>
        <v>2.1209222878683534</v>
      </c>
      <c r="LM1">
        <f t="shared" si="62"/>
        <v>1.9873611659862154</v>
      </c>
      <c r="LN1">
        <f>(D18+D25+D26+D21)/(2.17*D40)</f>
        <v>2.1857306684226594</v>
      </c>
      <c r="LO1">
        <f t="shared" ref="LO1:LR1" si="63">(E18+E25+E26+E21)/(2.17*E40)</f>
        <v>1.7359495614187375</v>
      </c>
      <c r="LP1">
        <f t="shared" si="63"/>
        <v>1.0485205450034478</v>
      </c>
      <c r="LQ1">
        <f t="shared" si="63"/>
        <v>2.1378573584051535</v>
      </c>
      <c r="LR1">
        <f t="shared" si="63"/>
        <v>2.2634084484396984</v>
      </c>
      <c r="LS1">
        <f>(D43+D44+D46+D47)/(2*D13)</f>
        <v>0.7746690701775093</v>
      </c>
      <c r="LT1">
        <f t="shared" ref="LT1:LW1" si="64">(E43+E44+E46+E47)/(2*E13)</f>
        <v>0.69910668648046659</v>
      </c>
      <c r="LU1">
        <f t="shared" si="64"/>
        <v>0.61294727204407495</v>
      </c>
      <c r="LV1">
        <f t="shared" si="64"/>
        <v>0.58215765311835177</v>
      </c>
      <c r="LW1">
        <f t="shared" si="64"/>
        <v>0.59677247948359669</v>
      </c>
      <c r="LX1">
        <f>8*N1/D29</f>
        <v>1.6202171234473342</v>
      </c>
      <c r="LY1">
        <f t="shared" ref="LY1:MB1" si="65">8*O1/E29</f>
        <v>1.2311531104351037</v>
      </c>
      <c r="LZ1">
        <f t="shared" si="65"/>
        <v>0.90126985716556041</v>
      </c>
      <c r="MA1">
        <f t="shared" si="65"/>
        <v>1.0838579573735401</v>
      </c>
      <c r="MB1">
        <f t="shared" si="65"/>
        <v>1.1177532190121073</v>
      </c>
      <c r="MC1">
        <f>(2*LI1+4*LN1+LS1+5*LX1)/12</f>
        <v>2.0291419451324737</v>
      </c>
      <c r="MD1">
        <f t="shared" ref="MD1:MG1" si="66">(2*LJ1+4*LO1+LT1+5*LY1)/12</f>
        <v>1.5266661021840697</v>
      </c>
      <c r="ME1">
        <f t="shared" si="66"/>
        <v>1.0863015431227672</v>
      </c>
      <c r="MF1">
        <f t="shared" si="66"/>
        <v>1.5662267874452809</v>
      </c>
      <c r="MG1">
        <f t="shared" si="66"/>
        <v>1.6011578916896134</v>
      </c>
      <c r="MH1">
        <f>D29/(D13-D19)</f>
        <v>3.3655129902424332</v>
      </c>
      <c r="MI1">
        <f t="shared" ref="MI1:ML1" si="67">E29/(E13-E19)</f>
        <v>2.2606613709389505</v>
      </c>
      <c r="MJ1">
        <f t="shared" si="67"/>
        <v>1.8611198897937684</v>
      </c>
      <c r="MK1">
        <f t="shared" si="67"/>
        <v>2.1209222878683534</v>
      </c>
      <c r="ML1">
        <f t="shared" si="67"/>
        <v>1.9873611659862154</v>
      </c>
      <c r="MM1">
        <f>D29/D13*2</f>
        <v>1.7184530260273041</v>
      </c>
      <c r="MN1">
        <f t="shared" ref="MN1:MQ1" si="68">E29/E13*2</f>
        <v>1.7147591370841895</v>
      </c>
      <c r="MO1">
        <f t="shared" si="68"/>
        <v>1.6206776712833839</v>
      </c>
      <c r="MP1">
        <f t="shared" si="68"/>
        <v>1.7471466427798306</v>
      </c>
      <c r="MQ1">
        <f t="shared" si="68"/>
        <v>1.7818314210930273</v>
      </c>
      <c r="MR1">
        <f>D29/D36</f>
        <v>6.1036103559541655</v>
      </c>
      <c r="MS1">
        <f t="shared" ref="MS1:MV1" si="69">E29/E36</f>
        <v>6.0116181095353944</v>
      </c>
      <c r="MT1">
        <f t="shared" si="69"/>
        <v>4.2726004334520828</v>
      </c>
      <c r="MU1">
        <f t="shared" si="69"/>
        <v>6.9097229397611706</v>
      </c>
      <c r="MV1">
        <f t="shared" si="69"/>
        <v>8.1672229338432949</v>
      </c>
      <c r="MW1">
        <f>D13/(D40*5)</f>
        <v>1.7998358465970357</v>
      </c>
      <c r="MX1">
        <f t="shared" ref="MX1:NA1" si="70">E13/(E40*5)</f>
        <v>1.521924706670273</v>
      </c>
      <c r="MY1">
        <f t="shared" si="70"/>
        <v>1.0817186038967235</v>
      </c>
      <c r="MZ1">
        <f t="shared" si="70"/>
        <v>1.6626382661847066</v>
      </c>
      <c r="NA1">
        <f t="shared" si="70"/>
        <v>1.9654585541329825</v>
      </c>
      <c r="NB1">
        <f>D13/(D20*15)</f>
        <v>0.30610840593514693</v>
      </c>
      <c r="NC1">
        <f t="shared" ref="NC1:NF1" si="71">E13/(E20*15)</f>
        <v>0.2666278571267402</v>
      </c>
      <c r="ND1">
        <f t="shared" si="71"/>
        <v>0.22467152590337808</v>
      </c>
      <c r="NE1">
        <f t="shared" si="71"/>
        <v>0.35736150291098973</v>
      </c>
      <c r="NF1">
        <f t="shared" si="71"/>
        <v>0.31269057399116934</v>
      </c>
      <c r="NG1">
        <f>2*(D18+D25+D26)/D40</f>
        <v>1.363181357323334</v>
      </c>
      <c r="NH1">
        <f t="shared" ref="NH1:NK1" si="72">2*(E18+E25+E26)/E40</f>
        <v>2.7105856290972787</v>
      </c>
      <c r="NI1">
        <f t="shared" si="72"/>
        <v>1.9308054882354064</v>
      </c>
      <c r="NJ1">
        <f t="shared" si="72"/>
        <v>3.2159977660218124</v>
      </c>
      <c r="NK1">
        <f t="shared" si="72"/>
        <v>4.4679534290024367</v>
      </c>
      <c r="NL1">
        <f>((D18+D25+D26+D21)/D40)/2.17</f>
        <v>2.1857306684226598</v>
      </c>
      <c r="NM1">
        <f t="shared" ref="NM1:NP1" si="73">((E18+E25+E26+E21)/E40)/2.17</f>
        <v>1.7359495614187375</v>
      </c>
      <c r="NN1">
        <f t="shared" si="73"/>
        <v>1.0485205450034476</v>
      </c>
      <c r="NO1">
        <f t="shared" si="73"/>
        <v>2.1378573584051535</v>
      </c>
      <c r="NP1">
        <f t="shared" si="73"/>
        <v>2.2634084484396984</v>
      </c>
      <c r="NQ1">
        <f>(D19/D40)/2.5</f>
        <v>2.6806636947390445</v>
      </c>
      <c r="NR1">
        <f t="shared" ref="NR1:NU1" si="74">(E19/E40)/2.5</f>
        <v>1.8894375539327435</v>
      </c>
      <c r="NS1">
        <f t="shared" si="74"/>
        <v>1.2214682365513425</v>
      </c>
      <c r="NT1">
        <f t="shared" si="74"/>
        <v>1.9556493274794833</v>
      </c>
      <c r="NU1">
        <f t="shared" si="74"/>
        <v>2.1687231655900669</v>
      </c>
      <c r="NV1">
        <f>(BD1/D13)*3.33</f>
        <v>2.1098063242379048</v>
      </c>
      <c r="NW1">
        <f t="shared" ref="NW1:NZ1" si="75">(BE1/E13)*3.33</f>
        <v>1.6294587481424563</v>
      </c>
      <c r="NX1">
        <f t="shared" si="75"/>
        <v>1.2644181295679833</v>
      </c>
      <c r="NY1">
        <f t="shared" si="75"/>
        <v>1.5578590863285187</v>
      </c>
      <c r="NZ1">
        <f t="shared" si="75"/>
        <v>1.4983394406943105</v>
      </c>
      <c r="OA1">
        <f>((D43+D44)/2)/D13</f>
        <v>0.77373109291786935</v>
      </c>
      <c r="OB1">
        <f t="shared" ref="OB1:OE1" si="76">((E43+E44)/2)/E13</f>
        <v>0.69468327821350839</v>
      </c>
      <c r="OC1">
        <f t="shared" si="76"/>
        <v>0.62472192967136098</v>
      </c>
      <c r="OD1">
        <f t="shared" si="76"/>
        <v>0.58170324338446611</v>
      </c>
      <c r="OE1">
        <f t="shared" si="76"/>
        <v>0.59674787947966068</v>
      </c>
      <c r="OF1">
        <f>((D43+D44)/4)/D29</f>
        <v>0.45024861383995474</v>
      </c>
      <c r="OG1">
        <f t="shared" ref="OG1:OJ1" si="77">((E43+E44)/4)/E29</f>
        <v>0.4051200330063624</v>
      </c>
      <c r="OH1">
        <f t="shared" si="77"/>
        <v>0.38546957284643502</v>
      </c>
      <c r="OI1">
        <f t="shared" si="77"/>
        <v>0.33294471633985812</v>
      </c>
      <c r="OJ1">
        <f t="shared" si="77"/>
        <v>0.33490703576974645</v>
      </c>
      <c r="OK1">
        <f>AJ1*4/(D43+D44)</f>
        <v>1.1025559537415941</v>
      </c>
      <c r="OL1">
        <f t="shared" ref="OL1:OO1" si="78">AK1*4/(E43+E44)</f>
        <v>1.0000085273820327</v>
      </c>
      <c r="OM1">
        <f t="shared" si="78"/>
        <v>0.84301751780089262</v>
      </c>
      <c r="ON1">
        <f t="shared" si="78"/>
        <v>1.2061986805106646</v>
      </c>
      <c r="OO1">
        <f t="shared" si="78"/>
        <v>1.1439011560703174</v>
      </c>
      <c r="OP1">
        <f>(10*N1)/AJ1</f>
        <v>4.0797185909422504</v>
      </c>
      <c r="OQ1">
        <f t="shared" ref="OQ1:OT1" si="79">(10*O1)/AK1</f>
        <v>3.7986970271363347</v>
      </c>
      <c r="OR1">
        <f t="shared" si="79"/>
        <v>3.4668747948307397</v>
      </c>
      <c r="OS1">
        <f t="shared" si="79"/>
        <v>3.3735830589436842</v>
      </c>
      <c r="OT1">
        <f t="shared" si="79"/>
        <v>3.6470622153030039</v>
      </c>
      <c r="OU1">
        <f>(8*AJ1)/D29</f>
        <v>3.9713943188251357</v>
      </c>
      <c r="OV1">
        <f t="shared" ref="OV1:OY1" si="80">(8*AK1)/E29</f>
        <v>3.240987900957224</v>
      </c>
      <c r="OW1">
        <f t="shared" si="80"/>
        <v>2.5996608199101758</v>
      </c>
      <c r="OX1">
        <f t="shared" si="80"/>
        <v>3.2127798202570745</v>
      </c>
      <c r="OY1">
        <f t="shared" si="80"/>
        <v>3.064804363144769</v>
      </c>
      <c r="OZ1">
        <f>(20*N1)/D13</f>
        <v>3.4803337732616573</v>
      </c>
      <c r="PA1">
        <f t="shared" ref="PA1:PD1" si="81">(20*O1)/E13</f>
        <v>2.6389138065852675</v>
      </c>
      <c r="PB1">
        <f t="shared" si="81"/>
        <v>1.8258349166362355</v>
      </c>
      <c r="PC1">
        <f t="shared" si="81"/>
        <v>2.3670734893442318</v>
      </c>
      <c r="PD1">
        <f t="shared" si="81"/>
        <v>2.4895597583295612</v>
      </c>
      <c r="PE1">
        <f>(40*N1)/(AJ1+D45)</f>
        <v>4.4926716545739538</v>
      </c>
      <c r="PF1">
        <f t="shared" ref="PF1:PI1" si="82">(40*O1)/(AK1+E45)</f>
        <v>3.7746939882243571</v>
      </c>
      <c r="PG1">
        <f t="shared" si="82"/>
        <v>2.9787797416038519</v>
      </c>
      <c r="PH1">
        <f t="shared" si="82"/>
        <v>4.0660351653283326</v>
      </c>
      <c r="PI1">
        <f t="shared" si="82"/>
        <v>4.1717067122194447</v>
      </c>
      <c r="PJ1">
        <f>(1.33*D52)/(D52+D62)</f>
        <v>1.1286831628030687</v>
      </c>
      <c r="PK1">
        <f t="shared" ref="PK1:PN1" si="83">(1.33*E52)/(E52+E62)</f>
        <v>1.039907795473596</v>
      </c>
      <c r="PL1">
        <f t="shared" si="83"/>
        <v>1.2402897333945855</v>
      </c>
      <c r="PM1">
        <f t="shared" si="83"/>
        <v>1.34644924213476</v>
      </c>
      <c r="PN1">
        <f t="shared" si="83"/>
        <v>1.1394263857440741</v>
      </c>
      <c r="PO1">
        <f>(2*MH1+MM1+MR1+MW1+2*NB1)/7</f>
        <v>2.423591717276238</v>
      </c>
      <c r="PP1">
        <f t="shared" ref="PP1:PS1" si="84">(2*MI1+MN1+MS1+MX1+2*NC1)/7</f>
        <v>2.0432686299173195</v>
      </c>
      <c r="PQ1">
        <f t="shared" si="84"/>
        <v>1.5923685057180692</v>
      </c>
      <c r="PR1">
        <f t="shared" si="84"/>
        <v>2.1822964900406272</v>
      </c>
      <c r="PS1">
        <f t="shared" si="84"/>
        <v>2.3592309127177247</v>
      </c>
      <c r="PT1">
        <f>(5*NG1+8*NL1+2*NQ1+NV1)/16</f>
        <v>1.9858053654821215</v>
      </c>
      <c r="PU1">
        <f t="shared" ref="PU1:PX1" si="85">(5*NH1+8*NM1+2*NR1+NW1)/16</f>
        <v>2.0530536558027648</v>
      </c>
      <c r="PV1">
        <f t="shared" si="85"/>
        <v>1.3593466502422049</v>
      </c>
      <c r="PW1">
        <f t="shared" si="85"/>
        <v>2.4157503399148612</v>
      </c>
      <c r="PX1">
        <f t="shared" si="85"/>
        <v>2.8926762815252633</v>
      </c>
      <c r="PY1">
        <f>(OA1+OF1+OK1)/3</f>
        <v>0.77551188683313954</v>
      </c>
      <c r="PZ1">
        <f t="shared" ref="PZ1:QC1" si="86">(OB1+OG1+OL1)/3</f>
        <v>0.69993727953396778</v>
      </c>
      <c r="QA1">
        <f t="shared" si="86"/>
        <v>0.61773634010622958</v>
      </c>
      <c r="QB1">
        <f t="shared" si="86"/>
        <v>0.70694888007832957</v>
      </c>
      <c r="QC1">
        <f t="shared" si="86"/>
        <v>0.69185202377324151</v>
      </c>
      <c r="QD1">
        <f>(3*OP1+7*OU1+4*OZ1+2*PE1+PJ1)/17</f>
        <v>3.7690751511529585</v>
      </c>
      <c r="QE1">
        <f t="shared" ref="QE1:QH1" si="87">(3*OQ1+7*OV1+4*PA1+2*PF1+PK1)/17</f>
        <v>3.1310563168454677</v>
      </c>
      <c r="QF1">
        <f t="shared" si="87"/>
        <v>2.5352611180594513</v>
      </c>
      <c r="QG1">
        <f t="shared" si="87"/>
        <v>3.0327659675764074</v>
      </c>
      <c r="QH1">
        <f t="shared" si="87"/>
        <v>3.0491703547896236</v>
      </c>
      <c r="QI1">
        <f>(2*PO1+4*PT1+PY1+5*QD1)/12</f>
        <v>2.7009410449232409</v>
      </c>
      <c r="QJ1">
        <f t="shared" ref="QJ1:QM1" si="88">(2*PP1+4*PU1+PZ1+5*QE1)/12</f>
        <v>2.3878308955672503</v>
      </c>
      <c r="QK1">
        <f t="shared" si="88"/>
        <v>1.8263471285673705</v>
      </c>
      <c r="QL1">
        <f t="shared" si="88"/>
        <v>2.4915310881417554</v>
      </c>
      <c r="QM1">
        <f t="shared" si="88"/>
        <v>2.6855725624381548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317</v>
      </c>
      <c r="E3" s="2" t="s">
        <v>317</v>
      </c>
      <c r="F3" s="2" t="s">
        <v>317</v>
      </c>
      <c r="G3" s="2" t="s">
        <v>317</v>
      </c>
      <c r="H3" s="2" t="s">
        <v>317</v>
      </c>
      <c r="I3" s="2" t="s">
        <v>317</v>
      </c>
      <c r="J3" s="2" t="s">
        <v>317</v>
      </c>
      <c r="K3" s="2" t="s">
        <v>317</v>
      </c>
      <c r="L3" s="2" t="s">
        <v>317</v>
      </c>
      <c r="M3" s="2" t="s">
        <v>317</v>
      </c>
    </row>
    <row r="4" spans="1:455" x14ac:dyDescent="0.25">
      <c r="A4" s="2" t="s">
        <v>281</v>
      </c>
      <c r="B4" s="2"/>
      <c r="C4" s="2"/>
      <c r="D4" s="2">
        <v>15527212</v>
      </c>
      <c r="E4" s="2" t="s">
        <v>318</v>
      </c>
      <c r="F4" s="2" t="s">
        <v>318</v>
      </c>
      <c r="G4" s="2" t="s">
        <v>318</v>
      </c>
      <c r="H4" s="2" t="s">
        <v>318</v>
      </c>
      <c r="I4" s="2" t="s">
        <v>318</v>
      </c>
      <c r="J4" s="2" t="s">
        <v>318</v>
      </c>
      <c r="K4" s="2" t="s">
        <v>318</v>
      </c>
      <c r="L4" s="2" t="s">
        <v>318</v>
      </c>
      <c r="M4" s="2" t="s">
        <v>318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559182</v>
      </c>
      <c r="E13" s="1">
        <v>590834</v>
      </c>
      <c r="F13" s="1">
        <v>566853</v>
      </c>
      <c r="G13" s="1">
        <v>535860</v>
      </c>
      <c r="H13" s="1">
        <v>508130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142244</v>
      </c>
      <c r="E15" s="1">
        <v>223679</v>
      </c>
      <c r="F15" s="1">
        <v>246371</v>
      </c>
      <c r="G15" s="1">
        <v>220368</v>
      </c>
      <c r="H15" s="1">
        <v>227420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266</v>
      </c>
      <c r="E16" s="1">
        <v>25</v>
      </c>
      <c r="F16" s="1">
        <v>279</v>
      </c>
      <c r="G16" s="1">
        <v>659</v>
      </c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141898</v>
      </c>
      <c r="E17" s="1">
        <v>150196</v>
      </c>
      <c r="F17" s="1">
        <v>159469</v>
      </c>
      <c r="G17" s="1">
        <v>135856</v>
      </c>
      <c r="H17" s="1">
        <v>145466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80</v>
      </c>
      <c r="E18" s="1">
        <v>73458</v>
      </c>
      <c r="F18" s="1">
        <v>86623</v>
      </c>
      <c r="G18" s="1">
        <v>83853</v>
      </c>
      <c r="H18" s="1">
        <v>81954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416421</v>
      </c>
      <c r="E19" s="1">
        <v>366754</v>
      </c>
      <c r="F19" s="1">
        <v>320043</v>
      </c>
      <c r="G19" s="1">
        <v>315148</v>
      </c>
      <c r="H19" s="1">
        <v>280340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121783</v>
      </c>
      <c r="E20" s="1">
        <v>147730</v>
      </c>
      <c r="F20" s="1">
        <v>168202</v>
      </c>
      <c r="G20" s="1">
        <v>99966</v>
      </c>
      <c r="H20" s="1">
        <v>108335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252366</v>
      </c>
      <c r="E21" s="1">
        <v>187253</v>
      </c>
      <c r="F21" s="1">
        <v>137284</v>
      </c>
      <c r="G21" s="1">
        <v>195385</v>
      </c>
      <c r="H21" s="1">
        <v>138449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13614</v>
      </c>
      <c r="E22" s="1">
        <v>12639</v>
      </c>
      <c r="F22" s="1">
        <v>10880</v>
      </c>
      <c r="G22" s="1">
        <v>9042</v>
      </c>
      <c r="H22" s="1">
        <v>8796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238752</v>
      </c>
      <c r="E23" s="1">
        <v>174614</v>
      </c>
      <c r="F23" s="1">
        <v>126404</v>
      </c>
      <c r="G23" s="1">
        <v>186343</v>
      </c>
      <c r="H23" s="1">
        <v>129653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42272</v>
      </c>
      <c r="E26" s="1">
        <v>31771</v>
      </c>
      <c r="F26" s="1">
        <v>14557</v>
      </c>
      <c r="G26" s="1">
        <v>19797</v>
      </c>
      <c r="H26" s="1">
        <v>33556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517</v>
      </c>
      <c r="E27" s="1">
        <v>401</v>
      </c>
      <c r="F27" s="1">
        <v>439</v>
      </c>
      <c r="G27" s="1">
        <v>344</v>
      </c>
      <c r="H27" s="1">
        <v>370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559182</v>
      </c>
      <c r="E28" s="1">
        <v>590834</v>
      </c>
      <c r="F28" s="1">
        <v>566853</v>
      </c>
      <c r="G28" s="1">
        <v>535860</v>
      </c>
      <c r="H28" s="1">
        <v>508130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480464</v>
      </c>
      <c r="E29" s="1">
        <v>506569</v>
      </c>
      <c r="F29" s="1">
        <v>459343</v>
      </c>
      <c r="G29" s="1">
        <v>468113</v>
      </c>
      <c r="H29" s="1">
        <v>452701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</v>
      </c>
      <c r="E30" s="1">
        <v>200</v>
      </c>
      <c r="F30" s="1">
        <v>200</v>
      </c>
      <c r="G30" s="1">
        <v>200</v>
      </c>
      <c r="H30" s="1">
        <v>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>
        <v>73378</v>
      </c>
      <c r="F31" s="1">
        <v>86557</v>
      </c>
      <c r="G31" s="1">
        <v>83786</v>
      </c>
      <c r="H31" s="1">
        <v>81888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802</v>
      </c>
      <c r="E32" s="1">
        <v>837</v>
      </c>
      <c r="F32" s="1">
        <v>853</v>
      </c>
      <c r="G32" s="1">
        <v>722</v>
      </c>
      <c r="H32" s="1">
        <v>629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382155</v>
      </c>
      <c r="E33" s="1">
        <v>354196</v>
      </c>
      <c r="F33" s="1">
        <v>319984</v>
      </c>
      <c r="G33" s="1">
        <v>319984</v>
      </c>
      <c r="H33" s="1">
        <v>306733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97307</v>
      </c>
      <c r="E34" s="1">
        <v>77958</v>
      </c>
      <c r="F34" s="1">
        <v>51749</v>
      </c>
      <c r="G34" s="1">
        <v>63421</v>
      </c>
      <c r="H34" s="1">
        <v>63251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78718</v>
      </c>
      <c r="E36" s="1">
        <v>84265</v>
      </c>
      <c r="F36" s="1">
        <v>107509</v>
      </c>
      <c r="G36" s="1">
        <v>67747</v>
      </c>
      <c r="H36" s="1">
        <v>55429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16581</v>
      </c>
      <c r="E37" s="1">
        <v>6622</v>
      </c>
      <c r="F37" s="1">
        <v>2703</v>
      </c>
      <c r="G37" s="1">
        <v>3288</v>
      </c>
      <c r="H37" s="1">
        <v>3723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62137</v>
      </c>
      <c r="E38" s="1">
        <v>77643</v>
      </c>
      <c r="F38" s="1">
        <v>104806</v>
      </c>
      <c r="G38" s="1">
        <v>64459</v>
      </c>
      <c r="H38" s="1">
        <v>51706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62137</v>
      </c>
      <c r="E40" s="1">
        <v>77643</v>
      </c>
      <c r="F40" s="1">
        <v>104806</v>
      </c>
      <c r="G40" s="1">
        <v>64459</v>
      </c>
      <c r="H40" s="1">
        <v>51706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>
        <v>1</v>
      </c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651931</v>
      </c>
      <c r="E43" s="1">
        <v>630671</v>
      </c>
      <c r="F43" s="1">
        <v>539353</v>
      </c>
      <c r="G43" s="1">
        <v>474566</v>
      </c>
      <c r="H43" s="1">
        <v>469409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213382</v>
      </c>
      <c r="E44" s="1">
        <v>190214</v>
      </c>
      <c r="F44" s="1">
        <v>168898</v>
      </c>
      <c r="G44" s="1">
        <v>148857</v>
      </c>
      <c r="H44" s="1">
        <v>137042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627848</v>
      </c>
      <c r="E45" s="1">
        <v>620889</v>
      </c>
      <c r="F45" s="1">
        <v>545635</v>
      </c>
      <c r="G45" s="1">
        <v>435917</v>
      </c>
      <c r="H45" s="1">
        <v>433046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1049</v>
      </c>
      <c r="E46" s="1">
        <v>5227</v>
      </c>
      <c r="F46" s="1">
        <v>-13349</v>
      </c>
      <c r="G46" s="1">
        <v>487</v>
      </c>
      <c r="H46" s="1">
        <v>25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110039</v>
      </c>
      <c r="E48" s="1">
        <v>97080</v>
      </c>
      <c r="F48" s="1">
        <v>93990</v>
      </c>
      <c r="G48" s="1">
        <v>86940</v>
      </c>
      <c r="H48" s="1">
        <v>85141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25631</v>
      </c>
      <c r="E49" s="1">
        <v>22104</v>
      </c>
      <c r="F49" s="1">
        <v>25476</v>
      </c>
      <c r="G49" s="1">
        <v>20693</v>
      </c>
      <c r="H49" s="1">
        <v>24866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8574</v>
      </c>
      <c r="E50" s="1">
        <v>4957</v>
      </c>
      <c r="F50" s="1">
        <v>3823</v>
      </c>
      <c r="G50" s="1">
        <v>3236</v>
      </c>
      <c r="H50" s="1">
        <v>9194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7220</v>
      </c>
      <c r="E51" s="1">
        <v>9650</v>
      </c>
      <c r="F51" s="1">
        <v>1453</v>
      </c>
      <c r="G51" s="1">
        <v>3141</v>
      </c>
      <c r="H51" s="1">
        <v>5597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102100</v>
      </c>
      <c r="E52" s="1">
        <v>70892</v>
      </c>
      <c r="F52" s="1">
        <v>58869</v>
      </c>
      <c r="G52" s="1">
        <v>79481</v>
      </c>
      <c r="H52" s="1">
        <v>66970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>
        <v>2463</v>
      </c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>
        <v>2555</v>
      </c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>
        <v>14856</v>
      </c>
      <c r="E55" s="1">
        <v>17725</v>
      </c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3885</v>
      </c>
      <c r="E57" s="1">
        <v>1277</v>
      </c>
      <c r="F57" s="1">
        <v>2261</v>
      </c>
      <c r="G57" s="1">
        <v>2393</v>
      </c>
      <c r="H57" s="1">
        <v>2575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>
        <v>-2555</v>
      </c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>
        <v>155</v>
      </c>
      <c r="F59" s="1">
        <v>230</v>
      </c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3721</v>
      </c>
      <c r="E60" s="1">
        <v>4505</v>
      </c>
      <c r="F60" s="1">
        <v>2923</v>
      </c>
      <c r="G60" s="1">
        <v>2327</v>
      </c>
      <c r="H60" s="1">
        <v>13855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4251</v>
      </c>
      <c r="E61" s="1">
        <v>3576</v>
      </c>
      <c r="F61" s="1">
        <v>3159</v>
      </c>
      <c r="G61" s="1">
        <v>5691</v>
      </c>
      <c r="H61" s="1">
        <v>5229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18211</v>
      </c>
      <c r="E62" s="1">
        <v>19776</v>
      </c>
      <c r="F62" s="1">
        <v>4258</v>
      </c>
      <c r="G62" s="1">
        <v>-971</v>
      </c>
      <c r="H62" s="1">
        <v>11201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120311</v>
      </c>
      <c r="E63" s="1">
        <v>90668</v>
      </c>
      <c r="F63" s="1">
        <v>63127</v>
      </c>
      <c r="G63" s="1">
        <v>78510</v>
      </c>
      <c r="H63" s="1">
        <v>78171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23004</v>
      </c>
      <c r="E64" s="1">
        <v>12710</v>
      </c>
      <c r="F64" s="1">
        <v>11378</v>
      </c>
      <c r="G64" s="1">
        <v>15089</v>
      </c>
      <c r="H64" s="1">
        <v>14920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97307</v>
      </c>
      <c r="E65" s="1">
        <v>77958</v>
      </c>
      <c r="F65" s="1">
        <v>51749</v>
      </c>
      <c r="G65" s="1">
        <v>63421</v>
      </c>
      <c r="H65" s="1">
        <v>63251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97307</v>
      </c>
      <c r="E67" s="1">
        <v>77958</v>
      </c>
      <c r="F67" s="1">
        <v>51749</v>
      </c>
      <c r="G67" s="1">
        <v>63421</v>
      </c>
      <c r="H67" s="1">
        <v>63251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865313</v>
      </c>
      <c r="E68" s="1">
        <v>849349</v>
      </c>
      <c r="F68" s="1">
        <v>719721</v>
      </c>
      <c r="G68" s="1">
        <v>631379</v>
      </c>
      <c r="H68" s="1">
        <v>632075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31771</v>
      </c>
      <c r="J69" s="1">
        <v>14557</v>
      </c>
      <c r="K69" s="1">
        <v>19797</v>
      </c>
      <c r="L69" s="1">
        <v>33556</v>
      </c>
      <c r="M69" s="1">
        <v>24228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120311</v>
      </c>
      <c r="J70" s="1">
        <v>90668</v>
      </c>
      <c r="K70" s="1">
        <v>63127</v>
      </c>
      <c r="L70" s="1">
        <v>78510</v>
      </c>
      <c r="M70" s="1">
        <v>78171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6741</v>
      </c>
      <c r="J71" s="1">
        <v>7099</v>
      </c>
      <c r="K71" s="1">
        <v>19338</v>
      </c>
      <c r="L71" s="1">
        <v>17239</v>
      </c>
      <c r="M71" s="1">
        <v>19162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22305</v>
      </c>
      <c r="J72" s="1">
        <v>25160</v>
      </c>
      <c r="K72" s="1">
        <v>19413</v>
      </c>
      <c r="L72" s="1">
        <v>19819</v>
      </c>
      <c r="M72" s="1">
        <v>23410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3219</v>
      </c>
      <c r="J73" s="1">
        <v>941</v>
      </c>
      <c r="K73" s="1">
        <v>2926</v>
      </c>
      <c r="L73" s="1">
        <v>611</v>
      </c>
      <c r="M73" s="1">
        <v>519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-42</v>
      </c>
      <c r="J74" s="1">
        <v>-156</v>
      </c>
      <c r="K74" s="1">
        <v>-964</v>
      </c>
      <c r="L74" s="1">
        <v>-798</v>
      </c>
      <c r="M74" s="1">
        <v>-2200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-14856</v>
      </c>
      <c r="J75" s="1">
        <v>-17724</v>
      </c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-3885</v>
      </c>
      <c r="J76" s="1">
        <v>-1122</v>
      </c>
      <c r="K76" s="1">
        <v>-2031</v>
      </c>
      <c r="L76" s="1">
        <v>-2393</v>
      </c>
      <c r="M76" s="1">
        <v>-2575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>
        <v>-6</v>
      </c>
      <c r="L77" s="1"/>
      <c r="M77" s="1">
        <v>8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127052</v>
      </c>
      <c r="J78" s="1">
        <v>97767</v>
      </c>
      <c r="K78" s="1">
        <v>82465</v>
      </c>
      <c r="L78" s="1">
        <v>95749</v>
      </c>
      <c r="M78" s="1">
        <v>97333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-57016</v>
      </c>
      <c r="J79" s="1">
        <v>-54669</v>
      </c>
      <c r="K79" s="1">
        <v>21245</v>
      </c>
      <c r="L79" s="1">
        <v>-36480</v>
      </c>
      <c r="M79" s="1">
        <v>45695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-65378</v>
      </c>
      <c r="J80" s="1">
        <v>-53380</v>
      </c>
      <c r="K80" s="1">
        <v>61772</v>
      </c>
      <c r="L80" s="1">
        <v>-57994</v>
      </c>
      <c r="M80" s="1">
        <v>55511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-15313</v>
      </c>
      <c r="J81" s="1">
        <v>-27372</v>
      </c>
      <c r="K81" s="1">
        <v>35486</v>
      </c>
      <c r="L81" s="1">
        <v>13145</v>
      </c>
      <c r="M81" s="1">
        <v>-5776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23675</v>
      </c>
      <c r="J82" s="1">
        <v>26083</v>
      </c>
      <c r="K82" s="1">
        <v>-76013</v>
      </c>
      <c r="L82" s="1">
        <v>8369</v>
      </c>
      <c r="M82" s="1">
        <v>-4040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70036</v>
      </c>
      <c r="J84" s="1">
        <v>43098</v>
      </c>
      <c r="K84" s="1">
        <v>103710</v>
      </c>
      <c r="L84" s="1">
        <v>59269</v>
      </c>
      <c r="M84" s="1">
        <v>143028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>
        <v>-155</v>
      </c>
      <c r="K85" s="1">
        <v>-230</v>
      </c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3885</v>
      </c>
      <c r="J86" s="1">
        <v>1277</v>
      </c>
      <c r="K86" s="1">
        <v>2261</v>
      </c>
      <c r="L86" s="1">
        <v>2393</v>
      </c>
      <c r="M86" s="1">
        <v>3171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-14036</v>
      </c>
      <c r="J87" s="1">
        <v>-11700</v>
      </c>
      <c r="K87" s="1">
        <v>-13423</v>
      </c>
      <c r="L87" s="1">
        <v>-15523</v>
      </c>
      <c r="M87" s="1">
        <v>-20860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14856</v>
      </c>
      <c r="J89" s="1">
        <v>17724</v>
      </c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74741</v>
      </c>
      <c r="J90" s="1">
        <v>50244</v>
      </c>
      <c r="K90" s="1">
        <v>92318</v>
      </c>
      <c r="L90" s="1">
        <v>46139</v>
      </c>
      <c r="M90" s="1">
        <v>125339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-14248</v>
      </c>
      <c r="J91" s="1">
        <v>-15642</v>
      </c>
      <c r="K91" s="1">
        <v>-37657</v>
      </c>
      <c r="L91" s="1">
        <v>-10750</v>
      </c>
      <c r="M91" s="1">
        <v>-38690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42</v>
      </c>
      <c r="J92" s="1">
        <v>165</v>
      </c>
      <c r="K92" s="1">
        <v>3520</v>
      </c>
      <c r="L92" s="1">
        <v>852</v>
      </c>
      <c r="M92" s="1">
        <v>4216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-14206</v>
      </c>
      <c r="J94" s="1">
        <v>-15477</v>
      </c>
      <c r="K94" s="1">
        <v>-34137</v>
      </c>
      <c r="L94" s="1">
        <v>-9898</v>
      </c>
      <c r="M94" s="1">
        <v>-34474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-50034</v>
      </c>
      <c r="J96" s="1">
        <v>-17553</v>
      </c>
      <c r="K96" s="1">
        <v>-63421</v>
      </c>
      <c r="L96" s="1">
        <v>-50000</v>
      </c>
      <c r="M96" s="1">
        <v>-81537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-34</v>
      </c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-50000</v>
      </c>
      <c r="J102" s="1">
        <v>-17553</v>
      </c>
      <c r="K102" s="1">
        <v>-63421</v>
      </c>
      <c r="L102" s="1">
        <v>-50000</v>
      </c>
      <c r="M102" s="1">
        <v>-81537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-50034</v>
      </c>
      <c r="J103" s="1">
        <v>-17553</v>
      </c>
      <c r="K103" s="1">
        <v>-63421</v>
      </c>
      <c r="L103" s="1">
        <v>-50000</v>
      </c>
      <c r="M103" s="1">
        <v>-81537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10501</v>
      </c>
      <c r="J104" s="1">
        <v>17214</v>
      </c>
      <c r="K104" s="1">
        <v>-5240</v>
      </c>
      <c r="L104" s="1">
        <v>-13759</v>
      </c>
      <c r="M104" s="1">
        <v>9328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42272</v>
      </c>
      <c r="J105" s="1">
        <v>31771</v>
      </c>
      <c r="K105" s="1">
        <v>14557</v>
      </c>
      <c r="L105" s="1">
        <v>19797</v>
      </c>
      <c r="M105" s="1">
        <v>33556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CF313-A641-4280-9FD6-0AE973901343}">
  <dimension ref="A1:QM105"/>
  <sheetViews>
    <sheetView topLeftCell="A42" workbookViewId="0">
      <selection activeCell="I56" sqref="I5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-26882</v>
      </c>
      <c r="O1" s="4">
        <f t="shared" ref="O1:R1" si="0">E67</f>
        <v>-38475</v>
      </c>
      <c r="P1" s="4">
        <f t="shared" si="0"/>
        <v>20105</v>
      </c>
      <c r="Q1" s="4">
        <f t="shared" si="0"/>
        <v>30200</v>
      </c>
      <c r="R1" s="4">
        <f t="shared" si="0"/>
        <v>12154</v>
      </c>
      <c r="S1" s="4">
        <f>D63+D59</f>
        <v>-19721</v>
      </c>
      <c r="T1" s="4">
        <f t="shared" ref="T1:W1" si="1">E63+E59</f>
        <v>-25507</v>
      </c>
      <c r="U1" s="4">
        <f t="shared" si="1"/>
        <v>29334</v>
      </c>
      <c r="V1" s="4">
        <f t="shared" si="1"/>
        <v>41762</v>
      </c>
      <c r="W1" s="4">
        <f t="shared" si="1"/>
        <v>20203</v>
      </c>
      <c r="X1">
        <f>(D13-E13)/E13</f>
        <v>-0.10775217056330934</v>
      </c>
      <c r="Y1">
        <f t="shared" ref="Y1:AA1" si="2">(E13-F13)/F13</f>
        <v>-8.017028583694058E-2</v>
      </c>
      <c r="Z1">
        <f t="shared" si="2"/>
        <v>-2.537780301445464E-2</v>
      </c>
      <c r="AA1">
        <f t="shared" si="2"/>
        <v>8.9877657524306542E-2</v>
      </c>
      <c r="AB1">
        <f>(D36-E36)/E36</f>
        <v>-4.960107772887222E-2</v>
      </c>
      <c r="AC1">
        <f t="shared" ref="AC1:AE1" si="3">(E36-F36)/F36</f>
        <v>2.2284221773714828E-2</v>
      </c>
      <c r="AD1">
        <f t="shared" si="3"/>
        <v>-6.6585696143335552E-2</v>
      </c>
      <c r="AE1">
        <f t="shared" si="3"/>
        <v>5.3647657746018401E-2</v>
      </c>
      <c r="AF1">
        <f>(D29-E29)/E29</f>
        <v>-0.32000112772415867</v>
      </c>
      <c r="AG1">
        <f t="shared" ref="AG1:AI1" si="4">(E29-F29)/F29</f>
        <v>-0.35725503461106345</v>
      </c>
      <c r="AH1">
        <f t="shared" si="4"/>
        <v>0.10509311794940257</v>
      </c>
      <c r="AI1">
        <f t="shared" si="4"/>
        <v>0.20871052589114264</v>
      </c>
      <c r="AJ1" s="4">
        <f>(D43+D44+D46+D47)-D45</f>
        <v>183954</v>
      </c>
      <c r="AK1" s="4">
        <f t="shared" ref="AK1:AN1" si="5">(E43+E44+E46+E47)-E45</f>
        <v>210708</v>
      </c>
      <c r="AL1" s="4">
        <f t="shared" si="5"/>
        <v>153059</v>
      </c>
      <c r="AM1" s="4">
        <f t="shared" si="5"/>
        <v>224019</v>
      </c>
      <c r="AN1" s="4">
        <f t="shared" si="5"/>
        <v>227118</v>
      </c>
      <c r="AO1">
        <f>(D25+D26)/D40</f>
        <v>7.226192348392565E-3</v>
      </c>
      <c r="AP1">
        <f t="shared" ref="AP1:AS1" si="6">(E25+E26)/E40</f>
        <v>9.3668308364651433E-3</v>
      </c>
      <c r="AQ1">
        <f t="shared" si="6"/>
        <v>3.4183290924011548E-3</v>
      </c>
      <c r="AR1">
        <f t="shared" si="6"/>
        <v>3.8005725826139062E-3</v>
      </c>
      <c r="AS1">
        <f t="shared" si="6"/>
        <v>2.3704653089294925E-2</v>
      </c>
      <c r="AT1">
        <f>(D19-D20)/D40</f>
        <v>0.3989332636747227</v>
      </c>
      <c r="AU1">
        <f t="shared" ref="AU1:AX1" si="7">(E19-E20)/E40</f>
        <v>0.47251156910862091</v>
      </c>
      <c r="AV1">
        <f t="shared" si="7"/>
        <v>0.54486040346910225</v>
      </c>
      <c r="AW1">
        <f t="shared" si="7"/>
        <v>0.52659568565658355</v>
      </c>
      <c r="AX1">
        <f t="shared" si="7"/>
        <v>0.5665483986933213</v>
      </c>
      <c r="AY1">
        <f>D19/D40</f>
        <v>0.80253916297715922</v>
      </c>
      <c r="AZ1">
        <f t="shared" ref="AZ1:BC1" si="8">E19/E40</f>
        <v>0.92006303662645361</v>
      </c>
      <c r="BA1">
        <f t="shared" si="8"/>
        <v>1.0743944125964542</v>
      </c>
      <c r="BB1">
        <f t="shared" si="8"/>
        <v>0.97003928183048893</v>
      </c>
      <c r="BC1">
        <f t="shared" si="8"/>
        <v>0.98694571656324737</v>
      </c>
      <c r="BD1" s="4">
        <f>D19-D40</f>
        <v>-74080</v>
      </c>
      <c r="BE1" s="4">
        <f t="shared" ref="BE1:BH1" si="9">E19-E40</f>
        <v>-27949</v>
      </c>
      <c r="BF1" s="4">
        <f t="shared" si="9"/>
        <v>25202</v>
      </c>
      <c r="BG1" s="4">
        <f t="shared" si="9"/>
        <v>-10800</v>
      </c>
      <c r="BH1" s="4">
        <f t="shared" si="9"/>
        <v>-4176</v>
      </c>
      <c r="BI1">
        <f>(D43+D44)/BD1</f>
        <v>-7.971503779697624</v>
      </c>
      <c r="BJ1">
        <f t="shared" ref="BJ1:BM1" si="10">(E43+E44)/BE1</f>
        <v>-22.148341622240508</v>
      </c>
      <c r="BK1">
        <f t="shared" si="10"/>
        <v>30.667526386794698</v>
      </c>
      <c r="BL1">
        <f t="shared" si="10"/>
        <v>-75.011481481481482</v>
      </c>
      <c r="BM1">
        <f t="shared" si="10"/>
        <v>-166.50694444444446</v>
      </c>
      <c r="BN1">
        <f>365/BI1</f>
        <v>-45.788098467645113</v>
      </c>
      <c r="BO1">
        <f t="shared" ref="BO1:BR1" si="11">365/BJ1</f>
        <v>-16.479789151955337</v>
      </c>
      <c r="BP1">
        <f t="shared" si="11"/>
        <v>11.901840252664375</v>
      </c>
      <c r="BQ1">
        <f t="shared" si="11"/>
        <v>-4.8659217601256106</v>
      </c>
      <c r="BR1">
        <f t="shared" si="11"/>
        <v>-2.19210076323143</v>
      </c>
      <c r="BS1">
        <f>N1/D13</f>
        <v>-5.5798294210319843E-2</v>
      </c>
      <c r="BT1">
        <f t="shared" ref="BT1:BW1" si="12">O1/E13</f>
        <v>-7.1256333896346336E-2</v>
      </c>
      <c r="BU1">
        <f t="shared" si="12"/>
        <v>3.4249667383856916E-2</v>
      </c>
      <c r="BV1">
        <f t="shared" si="12"/>
        <v>5.0141292184267591E-2</v>
      </c>
      <c r="BW1">
        <f t="shared" si="12"/>
        <v>2.199305501520912E-2</v>
      </c>
      <c r="BX1">
        <f>S1/D13</f>
        <v>-4.093438583891517E-2</v>
      </c>
      <c r="BY1">
        <f t="shared" ref="BY1:CB1" si="13">T1/E13</f>
        <v>-4.723938424156221E-2</v>
      </c>
      <c r="BZ1">
        <f t="shared" si="13"/>
        <v>4.9971636062574425E-2</v>
      </c>
      <c r="CA1">
        <f t="shared" si="13"/>
        <v>6.9337769675476266E-2</v>
      </c>
      <c r="CB1">
        <f t="shared" si="13"/>
        <v>3.6557980127716785E-2</v>
      </c>
      <c r="CC1">
        <f>N1/D29</f>
        <v>-0.37151386163243871</v>
      </c>
      <c r="CD1">
        <f t="shared" ref="CD1:CG1" si="14">O1/E29</f>
        <v>-0.36157655837382174</v>
      </c>
      <c r="CE1">
        <f t="shared" si="14"/>
        <v>0.1214407383693538</v>
      </c>
      <c r="CF1">
        <f t="shared" si="14"/>
        <v>0.20158867899339164</v>
      </c>
      <c r="CG1">
        <f t="shared" si="14"/>
        <v>9.8061996740410842E-2</v>
      </c>
      <c r="CH1">
        <f>N1/(D43+D44)</f>
        <v>-4.5521896469098044E-2</v>
      </c>
      <c r="CI1">
        <f t="shared" ref="CI1:CL1" si="15">O1/(E43+E44)</f>
        <v>-6.2154294502313322E-2</v>
      </c>
      <c r="CJ1">
        <f t="shared" si="15"/>
        <v>2.6012992910958061E-2</v>
      </c>
      <c r="CK1">
        <f t="shared" si="15"/>
        <v>3.7278243824402188E-2</v>
      </c>
      <c r="CL1">
        <f t="shared" si="15"/>
        <v>1.747939476481053E-2</v>
      </c>
      <c r="CM1">
        <f>1-CH1</f>
        <v>1.045521896469098</v>
      </c>
      <c r="CN1">
        <f t="shared" ref="CN1:CQ1" si="16">1-CI1</f>
        <v>1.0621542945023132</v>
      </c>
      <c r="CO1">
        <f t="shared" si="16"/>
        <v>0.97398700708904196</v>
      </c>
      <c r="CP1">
        <f t="shared" si="16"/>
        <v>0.96272175617559785</v>
      </c>
      <c r="CQ1">
        <f t="shared" si="16"/>
        <v>0.98252060523518947</v>
      </c>
      <c r="CR1">
        <f>N1/(D45+D48+D49+D51+D59+D61)</f>
        <v>-4.0096893616894336E-2</v>
      </c>
      <c r="CS1">
        <f t="shared" ref="CS1:CV1" si="17">O1/(E45+E48+E49+E51+E59+E61)</f>
        <v>-5.5877970355266253E-2</v>
      </c>
      <c r="CT1">
        <f t="shared" si="17"/>
        <v>2.3065477044085406E-2</v>
      </c>
      <c r="CU1">
        <f t="shared" si="17"/>
        <v>3.5972337034593002E-2</v>
      </c>
      <c r="CV1">
        <f t="shared" si="17"/>
        <v>1.5726676216022473E-2</v>
      </c>
      <c r="CW1">
        <f>(D43+D44)/D13</f>
        <v>1.2257462570391326</v>
      </c>
      <c r="CX1">
        <f t="shared" ref="CX1:DA1" si="18">(E43+E44)/E13</f>
        <v>1.1464426467537856</v>
      </c>
      <c r="CY1">
        <f t="shared" si="18"/>
        <v>1.3166369398974129</v>
      </c>
      <c r="CZ1">
        <f t="shared" si="18"/>
        <v>1.345055105612172</v>
      </c>
      <c r="DA1">
        <f t="shared" si="18"/>
        <v>1.2582274907759092</v>
      </c>
      <c r="DB1">
        <f>365/CW1</f>
        <v>297.77778060010604</v>
      </c>
      <c r="DC1">
        <f t="shared" ref="DC1:DF1" si="19">365/CX1</f>
        <v>318.37615342862313</v>
      </c>
      <c r="DD1">
        <f t="shared" si="19"/>
        <v>277.22144878332165</v>
      </c>
      <c r="DE1">
        <f t="shared" si="19"/>
        <v>271.36434669260507</v>
      </c>
      <c r="DF1">
        <f t="shared" si="19"/>
        <v>290.09062564267771</v>
      </c>
      <c r="DG1">
        <f>(D43+D44)/D20</f>
        <v>3.8999920749184378</v>
      </c>
      <c r="DH1">
        <f t="shared" ref="DH1:DK1" si="20">(E43+E44)/E20</f>
        <v>3.955905189767448</v>
      </c>
      <c r="DI1">
        <f t="shared" si="20"/>
        <v>4.3084911866031907</v>
      </c>
      <c r="DJ1">
        <f t="shared" si="20"/>
        <v>5.0680579797183594</v>
      </c>
      <c r="DK1">
        <f t="shared" si="20"/>
        <v>5.1704155915617589</v>
      </c>
      <c r="DL1">
        <f>365/DG1</f>
        <v>93.589933771245782</v>
      </c>
      <c r="DM1">
        <f t="shared" ref="DM1:DP1" si="21">365/DH1</f>
        <v>92.267125345705495</v>
      </c>
      <c r="DN1">
        <f t="shared" si="21"/>
        <v>84.71643185320417</v>
      </c>
      <c r="DO1">
        <f t="shared" si="21"/>
        <v>72.019696984659134</v>
      </c>
      <c r="DP1">
        <f t="shared" si="21"/>
        <v>70.59393844388228</v>
      </c>
      <c r="DQ1">
        <f>(D43+D44)/D21</f>
        <v>4.0184615593995403</v>
      </c>
      <c r="DR1">
        <f t="shared" ref="DR1:DU1" si="22">(E43+E44)/E21</f>
        <v>3.8227168026282476</v>
      </c>
      <c r="DS1">
        <f t="shared" si="22"/>
        <v>4.2137335077963147</v>
      </c>
      <c r="DT1">
        <f t="shared" si="22"/>
        <v>4.2988119053557119</v>
      </c>
      <c r="DU1">
        <f t="shared" si="22"/>
        <v>4.0041519582155214</v>
      </c>
      <c r="DV1">
        <f>365/DQ1</f>
        <v>90.830780537450309</v>
      </c>
      <c r="DW1">
        <f t="shared" ref="DW1:DZ1" si="23">365/DR1</f>
        <v>95.481831076016434</v>
      </c>
      <c r="DX1">
        <f t="shared" si="23"/>
        <v>86.621519686679605</v>
      </c>
      <c r="DY1">
        <f t="shared" si="23"/>
        <v>84.907180876014039</v>
      </c>
      <c r="DZ1">
        <f t="shared" si="23"/>
        <v>91.155381666050658</v>
      </c>
      <c r="EA1">
        <f>(D43+D44)/D38</f>
        <v>1.4600538499766353</v>
      </c>
      <c r="EB1">
        <f t="shared" ref="EB1:EE1" si="24">(E43+E44)/E38</f>
        <v>1.4478908159565884</v>
      </c>
      <c r="EC1">
        <f t="shared" si="24"/>
        <v>1.8519176119345764</v>
      </c>
      <c r="ED1">
        <f t="shared" si="24"/>
        <v>1.8626623257182797</v>
      </c>
      <c r="EE1">
        <f t="shared" si="24"/>
        <v>1.6874761864314229</v>
      </c>
      <c r="EF1">
        <f>365/EA1</f>
        <v>249.99077945367628</v>
      </c>
      <c r="EG1">
        <f t="shared" ref="EG1:EJ1" si="25">365/EB1</f>
        <v>252.09083169634778</v>
      </c>
      <c r="EH1">
        <f t="shared" si="25"/>
        <v>197.09300113988795</v>
      </c>
      <c r="EI1">
        <f t="shared" si="25"/>
        <v>195.95607585999181</v>
      </c>
      <c r="EJ1">
        <f t="shared" si="25"/>
        <v>216.29934865740589</v>
      </c>
      <c r="EK1">
        <f>D36/D13</f>
        <v>0.84932467915254339</v>
      </c>
      <c r="EL1">
        <f t="shared" ref="EL1:EO1" si="26">E36/E13</f>
        <v>0.7973579132959967</v>
      </c>
      <c r="EM1">
        <f t="shared" si="26"/>
        <v>0.71744578058748276</v>
      </c>
      <c r="EN1">
        <f t="shared" si="26"/>
        <v>0.74911920677139887</v>
      </c>
      <c r="EO1">
        <f t="shared" si="26"/>
        <v>0.77487790181116079</v>
      </c>
      <c r="EP1">
        <f>(D29)/D13</f>
        <v>0.15019168858233475</v>
      </c>
      <c r="EQ1">
        <f t="shared" ref="EQ1:ET1" si="27">(E29)/E13</f>
        <v>0.19707122114558331</v>
      </c>
      <c r="ER1">
        <f t="shared" si="27"/>
        <v>0.28202782561885342</v>
      </c>
      <c r="ES1">
        <f t="shared" si="27"/>
        <v>0.24873069477235521</v>
      </c>
      <c r="ET1">
        <f t="shared" si="27"/>
        <v>0.22427704662621759</v>
      </c>
      <c r="EU1">
        <f>D13/D29</f>
        <v>6.6581580474861104</v>
      </c>
      <c r="EV1">
        <f t="shared" ref="EV1:EY1" si="28">E13/E29</f>
        <v>5.0743076243550824</v>
      </c>
      <c r="EW1">
        <f t="shared" si="28"/>
        <v>3.5457494231489424</v>
      </c>
      <c r="EX1">
        <f t="shared" si="28"/>
        <v>4.0204125225285363</v>
      </c>
      <c r="EY1">
        <f t="shared" si="28"/>
        <v>4.4587710380661925</v>
      </c>
      <c r="EZ1">
        <f>D36/D29</f>
        <v>5.6549379474280661</v>
      </c>
      <c r="FA1">
        <f t="shared" ref="FA1:FD1" si="29">E36/E29</f>
        <v>4.0460393387777351</v>
      </c>
      <c r="FB1">
        <f t="shared" si="29"/>
        <v>2.5438829626587096</v>
      </c>
      <c r="FC1">
        <f t="shared" si="29"/>
        <v>3.011768239770376</v>
      </c>
      <c r="FD1">
        <f t="shared" si="29"/>
        <v>3.4550031466331026</v>
      </c>
      <c r="FE1" s="7">
        <f>I90/(D43+D44+D46+D47+D53+D55)</f>
        <v>6.7648040203742543E-2</v>
      </c>
      <c r="FF1" s="7">
        <f t="shared" ref="FF1:FI1" si="30">J90/(E43+E44+E46+E47+E53+E55)</f>
        <v>6.8393534486802229E-2</v>
      </c>
      <c r="FG1" s="7">
        <f t="shared" si="30"/>
        <v>-4.2687216848694464E-3</v>
      </c>
      <c r="FH1" s="7">
        <f t="shared" si="30"/>
        <v>6.1733136509207365E-2</v>
      </c>
      <c r="FI1" s="7">
        <f t="shared" si="30"/>
        <v>5.0131139378289342E-2</v>
      </c>
      <c r="FJ1" s="7">
        <f>I90/D36</f>
        <v>9.7113739674470886E-2</v>
      </c>
      <c r="FK1" s="7">
        <f t="shared" ref="FK1:FN1" si="31">J90/E36</f>
        <v>0.10160149581334851</v>
      </c>
      <c r="FL1" s="7">
        <f t="shared" si="31"/>
        <v>-7.7074676481063758E-3</v>
      </c>
      <c r="FM1" s="7">
        <f t="shared" si="31"/>
        <v>0.10937004785091967</v>
      </c>
      <c r="FN1" s="7">
        <f t="shared" si="31"/>
        <v>8.0878987436364486E-2</v>
      </c>
      <c r="FO1" s="7">
        <f>I90/D29</f>
        <v>0.54917217170181598</v>
      </c>
      <c r="FP1" s="7">
        <f t="shared" ref="FP1:FS1" si="32">J90/E29</f>
        <v>0.41108364893946941</v>
      </c>
      <c r="FQ1" s="7">
        <f t="shared" si="32"/>
        <v>-1.9606895635261003E-2</v>
      </c>
      <c r="FR1" s="7">
        <f t="shared" si="32"/>
        <v>0.32939723649956609</v>
      </c>
      <c r="FS1" s="7">
        <f t="shared" si="32"/>
        <v>0.27943715608913849</v>
      </c>
      <c r="FT1" s="7">
        <f>I90/D31</f>
        <v>0.93712709006438222</v>
      </c>
      <c r="FU1" s="7">
        <f t="shared" ref="FU1:FX1" si="33">J90/E31</f>
        <v>0.8824134592108448</v>
      </c>
      <c r="FV1" s="7">
        <f t="shared" si="33"/>
        <v>-4.6211668232681302E-2</v>
      </c>
      <c r="FW1" s="7">
        <f t="shared" si="33"/>
        <v>0.64088677627990343</v>
      </c>
      <c r="FX1" s="7">
        <f t="shared" si="33"/>
        <v>0.42584532152957089</v>
      </c>
      <c r="FY1">
        <f>BD1/D13</f>
        <v>-0.15376600085932943</v>
      </c>
      <c r="FZ1">
        <f t="shared" ref="FZ1:GC1" si="34">BE1/E13</f>
        <v>-5.1762008474827391E-2</v>
      </c>
      <c r="GA1">
        <f t="shared" si="34"/>
        <v>4.2932609669632527E-2</v>
      </c>
      <c r="GB1">
        <f t="shared" si="34"/>
        <v>-1.7931323032784434E-2</v>
      </c>
      <c r="GC1">
        <f t="shared" si="34"/>
        <v>-7.5566066927359949E-3</v>
      </c>
      <c r="GD1">
        <f>BS1</f>
        <v>-5.5798294210319843E-2</v>
      </c>
      <c r="GE1">
        <f t="shared" ref="GE1:GH1" si="35">BT1</f>
        <v>-7.1256333896346336E-2</v>
      </c>
      <c r="GF1">
        <f t="shared" si="35"/>
        <v>3.4249667383856916E-2</v>
      </c>
      <c r="GG1">
        <f t="shared" si="35"/>
        <v>5.0141292184267591E-2</v>
      </c>
      <c r="GH1">
        <f t="shared" si="35"/>
        <v>2.199305501520912E-2</v>
      </c>
      <c r="GI1">
        <f>S1/D13</f>
        <v>-4.093438583891517E-2</v>
      </c>
      <c r="GJ1">
        <f t="shared" ref="GJ1:GM1" si="36">T1/E13</f>
        <v>-4.723938424156221E-2</v>
      </c>
      <c r="GK1">
        <f t="shared" si="36"/>
        <v>4.9971636062574425E-2</v>
      </c>
      <c r="GL1">
        <f t="shared" si="36"/>
        <v>6.9337769675476266E-2</v>
      </c>
      <c r="GM1">
        <f t="shared" si="36"/>
        <v>3.6557980127716785E-2</v>
      </c>
      <c r="GN1">
        <f>D30/D13</f>
        <v>4.2032417891487862E-3</v>
      </c>
      <c r="GO1">
        <f t="shared" ref="GO1:GR1" si="37">E30/E13</f>
        <v>3.750333362965597E-3</v>
      </c>
      <c r="GP1">
        <f t="shared" si="37"/>
        <v>3.4496680652728305E-3</v>
      </c>
      <c r="GQ1">
        <f t="shared" si="37"/>
        <v>3.3621230686470818E-3</v>
      </c>
      <c r="GR1">
        <f t="shared" si="37"/>
        <v>3.6643028143655146E-3</v>
      </c>
      <c r="GS1">
        <f>(D43+D44)/D13</f>
        <v>1.2257462570391326</v>
      </c>
      <c r="GT1">
        <f t="shared" ref="GT1:GW1" si="38">(E43+E44)/E13</f>
        <v>1.1464426467537856</v>
      </c>
      <c r="GU1">
        <f t="shared" si="38"/>
        <v>1.3166369398974129</v>
      </c>
      <c r="GV1">
        <f t="shared" si="38"/>
        <v>1.345055105612172</v>
      </c>
      <c r="GW1">
        <f t="shared" si="38"/>
        <v>1.2582274907759092</v>
      </c>
      <c r="GX1">
        <f>0.717*FY1+0.847*GD1+3.107*GI1+0.42*GN1+0.998*GS1</f>
        <v>0.94036561146270747</v>
      </c>
      <c r="GY1">
        <f t="shared" ref="GY1:HB1" si="39">0.717*FZ1+0.847*GE1+3.107*GJ1+0.42*GO1+0.998*GT1</f>
        <v>0.90148465974753322</v>
      </c>
      <c r="GZ1">
        <f t="shared" si="39"/>
        <v>1.5305065492587049</v>
      </c>
      <c r="HA1">
        <f t="shared" si="39"/>
        <v>1.5888224533370523</v>
      </c>
      <c r="HB1">
        <f t="shared" si="39"/>
        <v>1.3840457178323975</v>
      </c>
      <c r="HC1">
        <f>D36/D13</f>
        <v>0.84932467915254339</v>
      </c>
      <c r="HD1">
        <f t="shared" ref="HD1:HG1" si="40">E36/E13</f>
        <v>0.7973579132959967</v>
      </c>
      <c r="HE1">
        <f t="shared" si="40"/>
        <v>0.71744578058748276</v>
      </c>
      <c r="HF1">
        <f t="shared" si="40"/>
        <v>0.74911920677139887</v>
      </c>
      <c r="HG1">
        <f t="shared" si="40"/>
        <v>0.77487790181116079</v>
      </c>
      <c r="HH1">
        <f>S1/D13</f>
        <v>-4.093438583891517E-2</v>
      </c>
      <c r="HI1">
        <f t="shared" ref="HI1:HL1" si="41">T1/E13</f>
        <v>-4.723938424156221E-2</v>
      </c>
      <c r="HJ1">
        <f t="shared" si="41"/>
        <v>4.9971636062574425E-2</v>
      </c>
      <c r="HK1">
        <f t="shared" si="41"/>
        <v>6.9337769675476266E-2</v>
      </c>
      <c r="HL1">
        <f t="shared" si="41"/>
        <v>3.6557980127716785E-2</v>
      </c>
      <c r="HM1">
        <f>(D43+D44+D46+D47+D50+D53+D55+D57+D60)/D13</f>
        <v>1.3090617741624133</v>
      </c>
      <c r="HN1">
        <f t="shared" ref="HN1:HQ1" si="42">(E43+E44+E46+E47+E50+E53+E55+E57+E60)/E13</f>
        <v>1.2805953121758971</v>
      </c>
      <c r="HO1">
        <f t="shared" si="42"/>
        <v>1.4525777112261569</v>
      </c>
      <c r="HP1">
        <f t="shared" si="42"/>
        <v>1.4181385294322744</v>
      </c>
      <c r="HQ1">
        <f t="shared" si="42"/>
        <v>1.4004983451827537</v>
      </c>
      <c r="HR1">
        <f>D19/D40</f>
        <v>0.80253916297715922</v>
      </c>
      <c r="HS1">
        <f t="shared" ref="HS1:HV1" si="43">E19/E40</f>
        <v>0.92006303662645361</v>
      </c>
      <c r="HT1">
        <f t="shared" si="43"/>
        <v>1.0743944125964542</v>
      </c>
      <c r="HU1">
        <f t="shared" si="43"/>
        <v>0.97003928183048893</v>
      </c>
      <c r="HV1">
        <f t="shared" si="43"/>
        <v>0.98694571656324737</v>
      </c>
      <c r="HW1">
        <f>-0.017*HC1+4.573*HH1+0.481*HM1+0.015*HR1</f>
        <v>0.44006533482982579</v>
      </c>
      <c r="HX1">
        <f t="shared" ref="HX1:IA1" si="44">-0.017*HD1+4.573*HI1+0.481*HN1+0.015*HS1</f>
        <v>0.4001865020433073</v>
      </c>
      <c r="HY1">
        <f t="shared" si="44"/>
        <v>0.93112950873289391</v>
      </c>
      <c r="HZ1">
        <f t="shared" si="44"/>
        <v>1.0010218160952205</v>
      </c>
      <c r="IA1">
        <f t="shared" si="44"/>
        <v>0.84245060857461229</v>
      </c>
      <c r="IB1">
        <f>D13/D36</f>
        <v>1.1774060315753458</v>
      </c>
      <c r="IC1">
        <f t="shared" ref="IC1:IF1" si="45">E13/E36</f>
        <v>1.2541419396797009</v>
      </c>
      <c r="ID1">
        <f t="shared" si="45"/>
        <v>1.3938335509913333</v>
      </c>
      <c r="IE1">
        <f t="shared" si="45"/>
        <v>1.3349010290496528</v>
      </c>
      <c r="IF1">
        <f t="shared" si="45"/>
        <v>1.290525897902947</v>
      </c>
      <c r="IG1">
        <f>IFERROR(S1/D59,0)</f>
        <v>-1.42957593330917</v>
      </c>
      <c r="IH1">
        <f t="shared" ref="IH1:IK1" si="46">IFERROR(T1/E59,0)</f>
        <v>-2.009216226860969</v>
      </c>
      <c r="II1">
        <f t="shared" si="46"/>
        <v>5.2298092351577825</v>
      </c>
      <c r="IJ1">
        <f t="shared" si="46"/>
        <v>7.4230359047280485</v>
      </c>
      <c r="IK1">
        <f t="shared" si="46"/>
        <v>2.929669373549884</v>
      </c>
      <c r="IL1">
        <f>S1/D13</f>
        <v>-4.093438583891517E-2</v>
      </c>
      <c r="IM1">
        <f t="shared" ref="IM1:IP1" si="47">T1/E13</f>
        <v>-4.723938424156221E-2</v>
      </c>
      <c r="IN1">
        <f t="shared" si="47"/>
        <v>4.9971636062574425E-2</v>
      </c>
      <c r="IO1">
        <f t="shared" si="47"/>
        <v>6.9337769675476266E-2</v>
      </c>
      <c r="IP1">
        <f t="shared" si="47"/>
        <v>3.6557980127716785E-2</v>
      </c>
      <c r="IQ1">
        <f>(D43+D44+D46+D47+D50+D53+D55+D57+D60)/D13</f>
        <v>1.3090617741624133</v>
      </c>
      <c r="IR1">
        <f t="shared" ref="IR1:IU1" si="48">(E43+E44+E46+E47+E50+E53+E55+E57+E60)/E13</f>
        <v>1.2805953121758971</v>
      </c>
      <c r="IS1">
        <f t="shared" si="48"/>
        <v>1.4525777112261569</v>
      </c>
      <c r="IT1">
        <f t="shared" si="48"/>
        <v>1.4181385294322744</v>
      </c>
      <c r="IU1">
        <f t="shared" si="48"/>
        <v>1.4004983451827537</v>
      </c>
      <c r="IV1">
        <f>D19/D40</f>
        <v>0.80253916297715922</v>
      </c>
      <c r="IW1">
        <f t="shared" ref="IW1:IZ1" si="49">E19/E40</f>
        <v>0.92006303662645361</v>
      </c>
      <c r="IX1">
        <f t="shared" si="49"/>
        <v>1.0743944125964542</v>
      </c>
      <c r="IY1">
        <f t="shared" si="49"/>
        <v>0.97003928183048893</v>
      </c>
      <c r="IZ1">
        <f t="shared" si="49"/>
        <v>0.98694571656324737</v>
      </c>
      <c r="JA1">
        <f>0.13*IB1+0.04*IG1+3.92*IL1+0.21*IQ1+0.09*IV1</f>
        <v>0.28254845152593178</v>
      </c>
      <c r="JB1">
        <f t="shared" ref="JB1:JE1" si="50">0.13*IC1+0.04*IH1+3.92*IM1+0.21*IR1+0.09*IW1</f>
        <v>0.24922210571031772</v>
      </c>
      <c r="JC1">
        <f t="shared" si="50"/>
        <v>0.98801636089165012</v>
      </c>
      <c r="JD1">
        <f t="shared" si="50"/>
        <v>1.1273752536389654</v>
      </c>
      <c r="JE1">
        <f t="shared" si="50"/>
        <v>0.81119219074909887</v>
      </c>
      <c r="JF1">
        <f>D29/D13</f>
        <v>0.15019168858233475</v>
      </c>
      <c r="JG1">
        <f t="shared" ref="JG1:JJ1" si="51">E29/E13</f>
        <v>0.19707122114558331</v>
      </c>
      <c r="JH1">
        <f t="shared" si="51"/>
        <v>0.28202782561885342</v>
      </c>
      <c r="JI1">
        <f t="shared" si="51"/>
        <v>0.24873069477235521</v>
      </c>
      <c r="JJ1">
        <f t="shared" si="51"/>
        <v>0.22427704662621759</v>
      </c>
      <c r="JK1">
        <f>(D36-D26)/I90</f>
        <v>10.228980547097164</v>
      </c>
      <c r="JL1">
        <f t="shared" ref="JL1:JO1" si="52">(E36-E26)/J90</f>
        <v>9.7675056580481456</v>
      </c>
      <c r="JM1">
        <f t="shared" si="52"/>
        <v>-129.38755391250771</v>
      </c>
      <c r="JN1">
        <f t="shared" si="52"/>
        <v>9.1155085415526784</v>
      </c>
      <c r="JO1">
        <f t="shared" si="52"/>
        <v>12.145204134665358</v>
      </c>
      <c r="JP1">
        <f>S1/D13</f>
        <v>-4.093438583891517E-2</v>
      </c>
      <c r="JQ1">
        <f t="shared" ref="JQ1:JT1" si="53">T1/E13</f>
        <v>-4.723938424156221E-2</v>
      </c>
      <c r="JR1">
        <f t="shared" si="53"/>
        <v>4.9971636062574425E-2</v>
      </c>
      <c r="JS1">
        <f t="shared" si="53"/>
        <v>6.9337769675476266E-2</v>
      </c>
      <c r="JT1">
        <f t="shared" si="53"/>
        <v>3.6557980127716785E-2</v>
      </c>
      <c r="JU1">
        <f>I90/(D50+D44+D43)</f>
        <v>6.4459040113939228E-2</v>
      </c>
      <c r="JV1">
        <f t="shared" ref="JV1:JY1" si="54">J90/(E50+E44+E43)</f>
        <v>6.7928659611308242E-2</v>
      </c>
      <c r="JW1">
        <f t="shared" si="54"/>
        <v>-3.9660915060151167E-3</v>
      </c>
      <c r="JX1">
        <f t="shared" si="54"/>
        <v>5.8872654345805707E-2</v>
      </c>
      <c r="JY1">
        <f t="shared" si="54"/>
        <v>4.6493832861691786E-2</v>
      </c>
      <c r="JZ1">
        <f>IF(JF1&gt;0.3,4,IF(AND(JF1&lt;=0.3,JF1&gt;0.2),3,IF(AND(JF1&lt;=0.2,JF1&gt;0.1),2,IF(AND(JF1&lt;=0.1,JF1&gt;0),1,0))))</f>
        <v>2</v>
      </c>
      <c r="KA1">
        <f t="shared" ref="KA1:KD1" si="55">IF(JG1&gt;0.3,4,IF(AND(JG1&lt;=0.3,JG1&gt;0.2),3,IF(AND(JG1&lt;=0.2,JG1&gt;0.1),2,IF(AND(JG1&lt;=0.1,JG1&gt;0),1,0))))</f>
        <v>2</v>
      </c>
      <c r="KB1">
        <f t="shared" si="55"/>
        <v>3</v>
      </c>
      <c r="KC1">
        <f t="shared" si="55"/>
        <v>3</v>
      </c>
      <c r="KD1">
        <f t="shared" si="55"/>
        <v>3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2</v>
      </c>
      <c r="KI1">
        <f t="shared" si="56"/>
        <v>3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0</v>
      </c>
      <c r="KR1">
        <f t="shared" si="58"/>
        <v>2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1.5</v>
      </c>
      <c r="KW1">
        <f t="shared" si="59"/>
        <v>2.5</v>
      </c>
      <c r="KX1">
        <f t="shared" si="59"/>
        <v>3</v>
      </c>
      <c r="KY1">
        <f>(KJ1+KO1)/2</f>
        <v>1</v>
      </c>
      <c r="KZ1">
        <f t="shared" ref="KZ1:LC1" si="60">(KK1+KP1)/2</f>
        <v>1</v>
      </c>
      <c r="LA1">
        <f t="shared" si="60"/>
        <v>0.5</v>
      </c>
      <c r="LB1">
        <f t="shared" si="60"/>
        <v>1.5</v>
      </c>
      <c r="LC1">
        <f t="shared" si="60"/>
        <v>1</v>
      </c>
      <c r="LD1">
        <f>(KT1+KY1)/2</f>
        <v>1.5</v>
      </c>
      <c r="LE1">
        <f t="shared" ref="LE1:LH1" si="61">(KU1+KZ1)/2</f>
        <v>1.5</v>
      </c>
      <c r="LF1">
        <f t="shared" si="61"/>
        <v>1</v>
      </c>
      <c r="LG1">
        <f t="shared" si="61"/>
        <v>2</v>
      </c>
      <c r="LH1">
        <f t="shared" si="61"/>
        <v>2</v>
      </c>
      <c r="LI1">
        <f>(D29/(D13-D19))</f>
        <v>0.40045824847250511</v>
      </c>
      <c r="LJ1">
        <f t="shared" ref="LJ1:LM1" si="62">(E29/(E13-E19))</f>
        <v>0.48752651617543974</v>
      </c>
      <c r="LK1">
        <f t="shared" si="62"/>
        <v>0.74223152760155842</v>
      </c>
      <c r="LL1">
        <f t="shared" si="62"/>
        <v>0.5930110123265222</v>
      </c>
      <c r="LM1">
        <f t="shared" si="62"/>
        <v>0.52316069393440545</v>
      </c>
      <c r="LN1">
        <f>(D18+D25+D26+D21)/(2.17*D40)</f>
        <v>0.21885295179406566</v>
      </c>
      <c r="LO1">
        <f t="shared" ref="LO1:LR1" si="63">(E18+E25+E26+E21)/(2.17*E40)</f>
        <v>0.2647649551848531</v>
      </c>
      <c r="LP1">
        <f t="shared" si="63"/>
        <v>0.30750759943831263</v>
      </c>
      <c r="LQ1">
        <f t="shared" si="63"/>
        <v>0.30432961269520364</v>
      </c>
      <c r="LR1">
        <f t="shared" si="63"/>
        <v>0.30221754070658119</v>
      </c>
      <c r="LS1">
        <f>(D43+D44+D46+D47)/(2*D13)</f>
        <v>0.60963403774822478</v>
      </c>
      <c r="LT1">
        <f t="shared" ref="LT1:LW1" si="64">(E43+E44+E46+E47)/(2*E13)</f>
        <v>0.59225449669600261</v>
      </c>
      <c r="LU1">
        <f t="shared" si="64"/>
        <v>0.640136589819987</v>
      </c>
      <c r="LV1">
        <f t="shared" si="64"/>
        <v>0.66359177682808179</v>
      </c>
      <c r="LW1">
        <f t="shared" si="64"/>
        <v>0.62360462444062836</v>
      </c>
      <c r="LX1">
        <f>8*N1/D29</f>
        <v>-2.9721108930595097</v>
      </c>
      <c r="LY1">
        <f t="shared" ref="LY1:MB1" si="65">8*O1/E29</f>
        <v>-2.8926124669905739</v>
      </c>
      <c r="LZ1">
        <f t="shared" si="65"/>
        <v>0.97152590695483043</v>
      </c>
      <c r="MA1">
        <f t="shared" si="65"/>
        <v>1.6127094319471331</v>
      </c>
      <c r="MB1">
        <f t="shared" si="65"/>
        <v>0.78449597392328674</v>
      </c>
      <c r="MC1">
        <f>(2*LI1+4*LN1+LS1+5*LX1)/12</f>
        <v>-1.0478826769523375</v>
      </c>
      <c r="MD1">
        <f t="shared" ref="MD1:MG1" si="66">(2*LJ1+4*LO1+LT1+5*LY1)/12</f>
        <v>-0.98639124876388129</v>
      </c>
      <c r="ME1">
        <f t="shared" si="66"/>
        <v>0.68435496479587554</v>
      </c>
      <c r="MF1">
        <f t="shared" si="66"/>
        <v>0.92753995099980058</v>
      </c>
      <c r="MG1">
        <f t="shared" si="66"/>
        <v>0.5667730037293498</v>
      </c>
      <c r="MH1">
        <f>D29/(D13-D19)</f>
        <v>0.40045824847250511</v>
      </c>
      <c r="MI1">
        <f t="shared" ref="MI1:ML1" si="67">E29/(E13-E19)</f>
        <v>0.48752651617543974</v>
      </c>
      <c r="MJ1">
        <f t="shared" si="67"/>
        <v>0.74223152760155842</v>
      </c>
      <c r="MK1">
        <f t="shared" si="67"/>
        <v>0.5930110123265222</v>
      </c>
      <c r="ML1">
        <f t="shared" si="67"/>
        <v>0.52316069393440545</v>
      </c>
      <c r="MM1">
        <f>D29/D13*2</f>
        <v>0.30038337716466951</v>
      </c>
      <c r="MN1">
        <f t="shared" ref="MN1:MQ1" si="68">E29/E13*2</f>
        <v>0.39414244229116663</v>
      </c>
      <c r="MO1">
        <f t="shared" si="68"/>
        <v>0.56405565123770685</v>
      </c>
      <c r="MP1">
        <f t="shared" si="68"/>
        <v>0.49746138954471042</v>
      </c>
      <c r="MQ1">
        <f t="shared" si="68"/>
        <v>0.44855409325243517</v>
      </c>
      <c r="MR1">
        <f>D29/D36</f>
        <v>0.17683660002932694</v>
      </c>
      <c r="MS1">
        <f t="shared" ref="MS1:MV1" si="69">E29/E36</f>
        <v>0.24715528354256913</v>
      </c>
      <c r="MT1">
        <f t="shared" si="69"/>
        <v>0.39309984566069095</v>
      </c>
      <c r="MU1">
        <f t="shared" si="69"/>
        <v>0.33203086040785207</v>
      </c>
      <c r="MV1">
        <f t="shared" si="69"/>
        <v>0.28943533697632057</v>
      </c>
      <c r="MW1">
        <f>D13/(D40*5)</f>
        <v>0.25683289663426295</v>
      </c>
      <c r="MX1">
        <f t="shared" ref="MX1:NA1" si="70">E13/(E40*5)</f>
        <v>0.30886345305716195</v>
      </c>
      <c r="MY1">
        <f t="shared" si="70"/>
        <v>0.34656366416540224</v>
      </c>
      <c r="MZ1">
        <f t="shared" si="70"/>
        <v>0.33417186355667017</v>
      </c>
      <c r="NA1">
        <f t="shared" si="70"/>
        <v>0.34550649431844827</v>
      </c>
      <c r="NB1">
        <f>D13/(D20*15)</f>
        <v>0.21211524829720818</v>
      </c>
      <c r="NC1">
        <f t="shared" ref="NC1:NF1" si="71">E13/(E20*15)</f>
        <v>0.23003942970712099</v>
      </c>
      <c r="ND1">
        <f t="shared" si="71"/>
        <v>0.21815637786672315</v>
      </c>
      <c r="NE1">
        <f t="shared" si="71"/>
        <v>0.2511945648705966</v>
      </c>
      <c r="NF1">
        <f t="shared" si="71"/>
        <v>0.27395234589749884</v>
      </c>
      <c r="NG1">
        <f>2*(D18+D25+D26)/D40</f>
        <v>0.1664076681335846</v>
      </c>
      <c r="NH1">
        <f t="shared" ref="NH1:NK1" si="72">2*(E18+E25+E26)/E40</f>
        <v>0.22279042895795079</v>
      </c>
      <c r="NI1">
        <f t="shared" si="72"/>
        <v>0.25169883280887467</v>
      </c>
      <c r="NJ1">
        <f t="shared" si="72"/>
        <v>0.27520029294924431</v>
      </c>
      <c r="NK1">
        <f t="shared" si="72"/>
        <v>0.22593663545850981</v>
      </c>
      <c r="NL1">
        <f>((D18+D25+D26+D21)/D40)/2.17</f>
        <v>0.21885295179406566</v>
      </c>
      <c r="NM1">
        <f t="shared" ref="NM1:NP1" si="73">((E18+E25+E26+E21)/E40)/2.17</f>
        <v>0.26476495518485305</v>
      </c>
      <c r="NN1">
        <f t="shared" si="73"/>
        <v>0.30750759943831263</v>
      </c>
      <c r="NO1">
        <f t="shared" si="73"/>
        <v>0.30432961269520359</v>
      </c>
      <c r="NP1">
        <f t="shared" si="73"/>
        <v>0.30221754070658124</v>
      </c>
      <c r="NQ1">
        <f>(D19/D40)/2.5</f>
        <v>0.32101566519086366</v>
      </c>
      <c r="NR1">
        <f t="shared" ref="NR1:NU1" si="74">(E19/E40)/2.5</f>
        <v>0.36802521465058147</v>
      </c>
      <c r="NS1">
        <f t="shared" si="74"/>
        <v>0.42975776503858165</v>
      </c>
      <c r="NT1">
        <f t="shared" si="74"/>
        <v>0.38801571273219559</v>
      </c>
      <c r="NU1">
        <f t="shared" si="74"/>
        <v>0.39477828662529896</v>
      </c>
      <c r="NV1">
        <f>(BD1/D13)*3.33</f>
        <v>-0.51204078286156696</v>
      </c>
      <c r="NW1">
        <f t="shared" ref="NW1:NZ1" si="75">(BE1/E13)*3.33</f>
        <v>-0.1723674882211752</v>
      </c>
      <c r="NX1">
        <f t="shared" si="75"/>
        <v>0.14296559019987631</v>
      </c>
      <c r="NY1">
        <f t="shared" si="75"/>
        <v>-5.9711305699172164E-2</v>
      </c>
      <c r="NZ1">
        <f t="shared" si="75"/>
        <v>-2.5163500286810865E-2</v>
      </c>
      <c r="OA1">
        <f>((D43+D44)/2)/D13</f>
        <v>0.61287312851956632</v>
      </c>
      <c r="OB1">
        <f t="shared" ref="OB1:OE1" si="76">((E43+E44)/2)/E13</f>
        <v>0.5732213233768928</v>
      </c>
      <c r="OC1">
        <f t="shared" si="76"/>
        <v>0.65831846994870646</v>
      </c>
      <c r="OD1">
        <f t="shared" si="76"/>
        <v>0.672527552806086</v>
      </c>
      <c r="OE1">
        <f t="shared" si="76"/>
        <v>0.62911374538795461</v>
      </c>
      <c r="OF1">
        <f>((D43+D44)/4)/D29</f>
        <v>2.0403030763702699</v>
      </c>
      <c r="OG1">
        <f t="shared" ref="OG1:OJ1" si="77">((E43+E44)/4)/E29</f>
        <v>1.4543506658271388</v>
      </c>
      <c r="OH1">
        <f t="shared" si="77"/>
        <v>1.1671161675344601</v>
      </c>
      <c r="OI1">
        <f t="shared" si="77"/>
        <v>1.3519190975235298</v>
      </c>
      <c r="OJ1">
        <f t="shared" si="77"/>
        <v>1.4025370737925804</v>
      </c>
      <c r="OK1">
        <f>AJ1*4/(D43+D44)</f>
        <v>1.2460285608327448</v>
      </c>
      <c r="OL1">
        <f t="shared" ref="OL1:OO1" si="78">AK1*4/(E43+E44)</f>
        <v>1.3615497945152368</v>
      </c>
      <c r="OM1">
        <f t="shared" si="78"/>
        <v>0.79214577109342554</v>
      </c>
      <c r="ON1">
        <f t="shared" si="78"/>
        <v>1.1060973381852655</v>
      </c>
      <c r="OO1">
        <f t="shared" si="78"/>
        <v>1.3065279513556813</v>
      </c>
      <c r="OP1">
        <f>(10*N1)/AJ1</f>
        <v>-1.4613435967687574</v>
      </c>
      <c r="OQ1">
        <f t="shared" ref="OQ1:OT1" si="79">(10*O1)/AK1</f>
        <v>-1.8259866735007688</v>
      </c>
      <c r="OR1">
        <f t="shared" si="79"/>
        <v>1.3135457568649997</v>
      </c>
      <c r="OS1">
        <f t="shared" si="79"/>
        <v>1.3480999379516916</v>
      </c>
      <c r="OT1">
        <f t="shared" si="79"/>
        <v>0.53514032353226071</v>
      </c>
      <c r="OU1">
        <f>(8*AJ1)/D29</f>
        <v>20.338207247298158</v>
      </c>
      <c r="OV1">
        <f t="shared" ref="OV1:OY1" si="80">(8*AK1)/E29</f>
        <v>15.841366801680309</v>
      </c>
      <c r="OW1">
        <f t="shared" si="80"/>
        <v>7.3962090918975081</v>
      </c>
      <c r="OX1">
        <f t="shared" si="80"/>
        <v>11.962832921700821</v>
      </c>
      <c r="OY1">
        <f t="shared" si="80"/>
        <v>14.659631117780897</v>
      </c>
      <c r="OZ1">
        <f>(20*N1)/D13</f>
        <v>-1.1159658842063969</v>
      </c>
      <c r="PA1">
        <f t="shared" ref="PA1:PD1" si="81">(20*O1)/E13</f>
        <v>-1.4251266779269269</v>
      </c>
      <c r="PB1">
        <f t="shared" si="81"/>
        <v>0.68499334767713838</v>
      </c>
      <c r="PC1">
        <f t="shared" si="81"/>
        <v>1.0028258436853517</v>
      </c>
      <c r="PD1">
        <f t="shared" si="81"/>
        <v>0.43986110030418235</v>
      </c>
      <c r="PE1">
        <f>(40*N1)/(AJ1+D45)</f>
        <v>-1.8305504862037971</v>
      </c>
      <c r="PF1">
        <f t="shared" ref="PF1:PI1" si="82">(40*O1)/(AK1+E45)</f>
        <v>-2.4062741370090905</v>
      </c>
      <c r="PG1">
        <f t="shared" si="82"/>
        <v>1.0700737289048976</v>
      </c>
      <c r="PH1">
        <f t="shared" si="82"/>
        <v>1.511208967173739</v>
      </c>
      <c r="PI1">
        <f t="shared" si="82"/>
        <v>0.70535253117908903</v>
      </c>
      <c r="PJ1">
        <f>(1.33*D52)/(D52+D62)</f>
        <v>0.57305555555555565</v>
      </c>
      <c r="PK1">
        <f t="shared" ref="PK1:PN1" si="83">(1.33*E52)/(E52+E62)</f>
        <v>0.67621040783205066</v>
      </c>
      <c r="PL1">
        <f t="shared" si="83"/>
        <v>0.46971844046364591</v>
      </c>
      <c r="PM1">
        <f t="shared" si="83"/>
        <v>1.2993042948859863</v>
      </c>
      <c r="PN1">
        <f t="shared" si="83"/>
        <v>2.5593529721199371</v>
      </c>
      <c r="PO1">
        <f>(2*MH1+MM1+MR1+MW1+2*NB1)/7</f>
        <v>0.27988569533824087</v>
      </c>
      <c r="PP1">
        <f t="shared" ref="PP1:PS1" si="84">(2*MI1+MN1+MS1+MX1+2*NC1)/7</f>
        <v>0.34075615295085987</v>
      </c>
      <c r="PQ1">
        <f t="shared" si="84"/>
        <v>0.46064213885719479</v>
      </c>
      <c r="PR1">
        <f t="shared" si="84"/>
        <v>0.40743932398621002</v>
      </c>
      <c r="PS1">
        <f t="shared" si="84"/>
        <v>0.38253171488728749</v>
      </c>
      <c r="PT1">
        <f>(5*NG1+8*NL1+2*NQ1+NV1)/16</f>
        <v>0.16955328140878803</v>
      </c>
      <c r="PU1">
        <f t="shared" ref="PU1:PX1" si="85">(5*NH1+8*NM1+2*NR1+NW1)/16</f>
        <v>0.23723467045928542</v>
      </c>
      <c r="PV1">
        <f t="shared" si="85"/>
        <v>0.29506475498924467</v>
      </c>
      <c r="PW1">
        <f t="shared" si="85"/>
        <v>0.28293490537956684</v>
      </c>
      <c r="PX1">
        <f t="shared" si="85"/>
        <v>0.26948853599431161</v>
      </c>
      <c r="PY1">
        <f>(OA1+OF1+OK1)/3</f>
        <v>1.2997349219075269</v>
      </c>
      <c r="PZ1">
        <f t="shared" ref="PZ1:QC1" si="86">(OB1+OG1+OL1)/3</f>
        <v>1.1297072612397561</v>
      </c>
      <c r="QA1">
        <f t="shared" si="86"/>
        <v>0.87252680285886408</v>
      </c>
      <c r="QB1">
        <f t="shared" si="86"/>
        <v>1.0435146628382936</v>
      </c>
      <c r="QC1">
        <f t="shared" si="86"/>
        <v>1.1127262568454055</v>
      </c>
      <c r="QD1">
        <f>(3*OP1+7*OU1+4*OZ1+2*PE1+PJ1)/17</f>
        <v>7.6724418227707778</v>
      </c>
      <c r="QE1">
        <f t="shared" ref="QE1:QH1" si="87">(3*OQ1+7*OV1+4*PA1+2*PF1+PK1)/17</f>
        <v>5.6220448831391767</v>
      </c>
      <c r="QF1">
        <f t="shared" si="87"/>
        <v>3.5919964825211501</v>
      </c>
      <c r="QG1">
        <f t="shared" si="87"/>
        <v>5.6539503452785693</v>
      </c>
      <c r="QH1">
        <f t="shared" si="87"/>
        <v>6.467784778279877</v>
      </c>
      <c r="QI1">
        <f>(2*PO1+4*PT1+PY1+5*QD1)/12</f>
        <v>3.4083273793394206</v>
      </c>
      <c r="QJ1">
        <f t="shared" ref="QJ1:QM1" si="88">(2*PP1+4*PU1+PZ1+5*QE1)/12</f>
        <v>2.572531888722875</v>
      </c>
      <c r="QK1">
        <f t="shared" si="88"/>
        <v>1.744504376094665</v>
      </c>
      <c r="QL1">
        <f t="shared" si="88"/>
        <v>2.6049903882268191</v>
      </c>
      <c r="QM1">
        <f t="shared" si="88"/>
        <v>2.9412223101663844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319</v>
      </c>
      <c r="E3" s="2" t="s">
        <v>319</v>
      </c>
      <c r="F3" s="2" t="s">
        <v>319</v>
      </c>
      <c r="G3" s="2" t="s">
        <v>319</v>
      </c>
      <c r="H3" s="2" t="s">
        <v>319</v>
      </c>
      <c r="I3" s="2" t="s">
        <v>319</v>
      </c>
      <c r="J3" s="2" t="s">
        <v>319</v>
      </c>
      <c r="K3" s="2" t="s">
        <v>319</v>
      </c>
      <c r="L3" s="2" t="s">
        <v>319</v>
      </c>
      <c r="M3" s="2" t="s">
        <v>319</v>
      </c>
    </row>
    <row r="4" spans="1:455" x14ac:dyDescent="0.25">
      <c r="A4" s="2" t="s">
        <v>281</v>
      </c>
      <c r="B4" s="2"/>
      <c r="C4" s="2"/>
      <c r="D4" s="2">
        <v>3327761</v>
      </c>
      <c r="E4" s="2" t="s">
        <v>320</v>
      </c>
      <c r="F4" s="2" t="s">
        <v>320</v>
      </c>
      <c r="G4" s="2" t="s">
        <v>320</v>
      </c>
      <c r="H4" s="2" t="s">
        <v>320</v>
      </c>
      <c r="I4" s="2" t="s">
        <v>320</v>
      </c>
      <c r="J4" s="2" t="s">
        <v>320</v>
      </c>
      <c r="K4" s="2" t="s">
        <v>320</v>
      </c>
      <c r="L4" s="2" t="s">
        <v>320</v>
      </c>
      <c r="M4" s="2" t="s">
        <v>320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481771</v>
      </c>
      <c r="E13" s="1">
        <v>539952</v>
      </c>
      <c r="F13" s="1">
        <v>587013</v>
      </c>
      <c r="G13" s="1">
        <v>602298</v>
      </c>
      <c r="H13" s="1">
        <v>552629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176302</v>
      </c>
      <c r="E15" s="1">
        <v>213434</v>
      </c>
      <c r="F15" s="1">
        <v>219576</v>
      </c>
      <c r="G15" s="1">
        <v>244490</v>
      </c>
      <c r="H15" s="1">
        <v>234849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626</v>
      </c>
      <c r="E16" s="1">
        <v>2718</v>
      </c>
      <c r="F16" s="1">
        <v>2972</v>
      </c>
      <c r="G16" s="1">
        <v>1961</v>
      </c>
      <c r="H16" s="1">
        <v>3018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147172</v>
      </c>
      <c r="E17" s="1">
        <v>175043</v>
      </c>
      <c r="F17" s="1">
        <v>175129</v>
      </c>
      <c r="G17" s="1">
        <v>194298</v>
      </c>
      <c r="H17" s="1">
        <v>203276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28504</v>
      </c>
      <c r="E18" s="1">
        <v>35673</v>
      </c>
      <c r="F18" s="1">
        <v>41475</v>
      </c>
      <c r="G18" s="1">
        <v>48231</v>
      </c>
      <c r="H18" s="1">
        <v>28555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301083</v>
      </c>
      <c r="E19" s="1">
        <v>321689</v>
      </c>
      <c r="F19" s="1">
        <v>363964</v>
      </c>
      <c r="G19" s="1">
        <v>349672</v>
      </c>
      <c r="H19" s="1">
        <v>315719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151418</v>
      </c>
      <c r="E20" s="1">
        <v>156481</v>
      </c>
      <c r="F20" s="1">
        <v>179386</v>
      </c>
      <c r="G20" s="1">
        <v>159849</v>
      </c>
      <c r="H20" s="1">
        <v>134483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146954</v>
      </c>
      <c r="E21" s="1">
        <v>161933</v>
      </c>
      <c r="F21" s="1">
        <v>183420</v>
      </c>
      <c r="G21" s="1">
        <v>188453</v>
      </c>
      <c r="H21" s="1">
        <v>173653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6296</v>
      </c>
      <c r="E22" s="1">
        <v>12363</v>
      </c>
      <c r="F22" s="1">
        <v>18086</v>
      </c>
      <c r="G22" s="1">
        <v>24860</v>
      </c>
      <c r="H22" s="1">
        <v>3420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140658</v>
      </c>
      <c r="E23" s="1">
        <v>149570</v>
      </c>
      <c r="F23" s="1">
        <v>165334</v>
      </c>
      <c r="G23" s="1">
        <v>163593</v>
      </c>
      <c r="H23" s="1">
        <v>170233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2711</v>
      </c>
      <c r="E26" s="1">
        <v>3275</v>
      </c>
      <c r="F26" s="1">
        <v>1158</v>
      </c>
      <c r="G26" s="1">
        <v>1370</v>
      </c>
      <c r="H26" s="1">
        <v>7583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4386</v>
      </c>
      <c r="E27" s="1">
        <v>4829</v>
      </c>
      <c r="F27" s="1">
        <v>3473</v>
      </c>
      <c r="G27" s="1">
        <v>8136</v>
      </c>
      <c r="H27" s="1">
        <v>2061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481771</v>
      </c>
      <c r="E28" s="1">
        <v>539952</v>
      </c>
      <c r="F28" s="1">
        <v>587013</v>
      </c>
      <c r="G28" s="1">
        <v>602298</v>
      </c>
      <c r="H28" s="1">
        <v>552629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72358</v>
      </c>
      <c r="E29" s="1">
        <v>106409</v>
      </c>
      <c r="F29" s="1">
        <v>165554</v>
      </c>
      <c r="G29" s="1">
        <v>149810</v>
      </c>
      <c r="H29" s="1">
        <v>123942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2025</v>
      </c>
      <c r="E30" s="1">
        <v>2025</v>
      </c>
      <c r="F30" s="1">
        <v>2025</v>
      </c>
      <c r="G30" s="1">
        <v>2025</v>
      </c>
      <c r="H30" s="1">
        <v>2025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42403</v>
      </c>
      <c r="E31" s="1">
        <v>49572</v>
      </c>
      <c r="F31" s="1">
        <v>70242</v>
      </c>
      <c r="G31" s="1">
        <v>76998</v>
      </c>
      <c r="H31" s="1">
        <v>81330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54812</v>
      </c>
      <c r="E33" s="1">
        <v>93287</v>
      </c>
      <c r="F33" s="1">
        <v>73182</v>
      </c>
      <c r="G33" s="1">
        <v>40587</v>
      </c>
      <c r="H33" s="1">
        <v>28433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-26882</v>
      </c>
      <c r="E34" s="1">
        <v>-38475</v>
      </c>
      <c r="F34" s="1">
        <v>20105</v>
      </c>
      <c r="G34" s="1">
        <v>30200</v>
      </c>
      <c r="H34" s="1">
        <v>12154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409180</v>
      </c>
      <c r="E36" s="1">
        <v>430535</v>
      </c>
      <c r="F36" s="1">
        <v>421150</v>
      </c>
      <c r="G36" s="1">
        <v>451193</v>
      </c>
      <c r="H36" s="1">
        <v>428220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4723</v>
      </c>
      <c r="E37" s="1">
        <v>3000</v>
      </c>
      <c r="F37" s="1">
        <v>3808</v>
      </c>
      <c r="G37" s="1">
        <v>16265</v>
      </c>
      <c r="H37" s="1">
        <v>16165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404457</v>
      </c>
      <c r="E38" s="1">
        <v>427535</v>
      </c>
      <c r="F38" s="1">
        <v>417342</v>
      </c>
      <c r="G38" s="1">
        <v>434928</v>
      </c>
      <c r="H38" s="1">
        <v>412055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29294</v>
      </c>
      <c r="E39" s="1">
        <v>77897</v>
      </c>
      <c r="F39" s="1">
        <v>78580</v>
      </c>
      <c r="G39" s="1">
        <v>74456</v>
      </c>
      <c r="H39" s="1">
        <v>92160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375163</v>
      </c>
      <c r="E40" s="1">
        <v>349638</v>
      </c>
      <c r="F40" s="1">
        <v>338762</v>
      </c>
      <c r="G40" s="1">
        <v>360472</v>
      </c>
      <c r="H40" s="1">
        <v>319895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233</v>
      </c>
      <c r="E42" s="1">
        <v>3008</v>
      </c>
      <c r="F42" s="1">
        <v>309</v>
      </c>
      <c r="G42" s="1">
        <v>1295</v>
      </c>
      <c r="H42" s="1">
        <v>467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557425</v>
      </c>
      <c r="E43" s="1">
        <v>574221</v>
      </c>
      <c r="F43" s="1">
        <v>730976</v>
      </c>
      <c r="G43" s="1">
        <v>772909</v>
      </c>
      <c r="H43" s="1">
        <v>659218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33104</v>
      </c>
      <c r="E44" s="1">
        <v>44803</v>
      </c>
      <c r="F44" s="1">
        <v>41907</v>
      </c>
      <c r="G44" s="1">
        <v>37215</v>
      </c>
      <c r="H44" s="1">
        <v>36115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403454</v>
      </c>
      <c r="E45" s="1">
        <v>428870</v>
      </c>
      <c r="F45" s="1">
        <v>598478</v>
      </c>
      <c r="G45" s="1">
        <v>575341</v>
      </c>
      <c r="H45" s="1">
        <v>462126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-3121</v>
      </c>
      <c r="E46" s="1">
        <v>20554</v>
      </c>
      <c r="F46" s="1">
        <v>-21346</v>
      </c>
      <c r="G46" s="1">
        <v>-10764</v>
      </c>
      <c r="H46" s="1">
        <v>-6089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168767</v>
      </c>
      <c r="E48" s="1">
        <v>166687</v>
      </c>
      <c r="F48" s="1">
        <v>184960</v>
      </c>
      <c r="G48" s="1">
        <v>192478</v>
      </c>
      <c r="H48" s="1">
        <v>183487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34436</v>
      </c>
      <c r="E49" s="1">
        <v>28538</v>
      </c>
      <c r="F49" s="1">
        <v>28931</v>
      </c>
      <c r="G49" s="1">
        <v>29083</v>
      </c>
      <c r="H49" s="1">
        <v>31665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25940</v>
      </c>
      <c r="E50" s="1">
        <v>24931</v>
      </c>
      <c r="F50" s="1">
        <v>45555</v>
      </c>
      <c r="G50" s="1">
        <v>28075</v>
      </c>
      <c r="H50" s="1">
        <v>49583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27374</v>
      </c>
      <c r="E51" s="1">
        <v>18729</v>
      </c>
      <c r="F51" s="1">
        <v>19036</v>
      </c>
      <c r="G51" s="1">
        <v>16759</v>
      </c>
      <c r="H51" s="1">
        <v>48120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-14441</v>
      </c>
      <c r="E52" s="1">
        <v>-19423</v>
      </c>
      <c r="F52" s="1">
        <v>8379</v>
      </c>
      <c r="G52" s="1">
        <v>35302</v>
      </c>
      <c r="H52" s="1">
        <v>25607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>
        <v>8878</v>
      </c>
      <c r="G53" s="1"/>
      <c r="H53" s="1">
        <v>1624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605</v>
      </c>
      <c r="E57" s="1">
        <v>634</v>
      </c>
      <c r="F57" s="1">
        <v>427</v>
      </c>
      <c r="G57" s="1">
        <v>85</v>
      </c>
      <c r="H57" s="1">
        <v>30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13795</v>
      </c>
      <c r="E59" s="1">
        <v>12695</v>
      </c>
      <c r="F59" s="1">
        <v>5609</v>
      </c>
      <c r="G59" s="1">
        <v>5626</v>
      </c>
      <c r="H59" s="1">
        <v>6896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16715</v>
      </c>
      <c r="E60" s="1">
        <v>26317</v>
      </c>
      <c r="F60" s="1">
        <v>46285</v>
      </c>
      <c r="G60" s="1">
        <v>26622</v>
      </c>
      <c r="H60" s="1">
        <v>33475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22600</v>
      </c>
      <c r="E61" s="1">
        <v>33035</v>
      </c>
      <c r="F61" s="1">
        <v>34635</v>
      </c>
      <c r="G61" s="1">
        <v>20247</v>
      </c>
      <c r="H61" s="1">
        <v>40533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-19075</v>
      </c>
      <c r="E62" s="1">
        <v>-18779</v>
      </c>
      <c r="F62" s="1">
        <v>15346</v>
      </c>
      <c r="G62" s="1">
        <v>834</v>
      </c>
      <c r="H62" s="1">
        <v>-12300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-33516</v>
      </c>
      <c r="E63" s="1">
        <v>-38202</v>
      </c>
      <c r="F63" s="1">
        <v>23725</v>
      </c>
      <c r="G63" s="1">
        <v>36136</v>
      </c>
      <c r="H63" s="1">
        <v>13307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-6634</v>
      </c>
      <c r="E64" s="1">
        <v>273</v>
      </c>
      <c r="F64" s="1">
        <v>3620</v>
      </c>
      <c r="G64" s="1">
        <v>5936</v>
      </c>
      <c r="H64" s="1">
        <v>1153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-26882</v>
      </c>
      <c r="E65" s="1">
        <v>-38475</v>
      </c>
      <c r="F65" s="1">
        <v>20105</v>
      </c>
      <c r="G65" s="1">
        <v>30200</v>
      </c>
      <c r="H65" s="1">
        <v>12154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-26882</v>
      </c>
      <c r="E67" s="1">
        <v>-38475</v>
      </c>
      <c r="F67" s="1">
        <v>20105</v>
      </c>
      <c r="G67" s="1">
        <v>30200</v>
      </c>
      <c r="H67" s="1">
        <v>12154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597907</v>
      </c>
      <c r="E68" s="1">
        <v>670906</v>
      </c>
      <c r="F68" s="1">
        <v>874028</v>
      </c>
      <c r="G68" s="1">
        <v>864906</v>
      </c>
      <c r="H68" s="1">
        <v>780045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3275</v>
      </c>
      <c r="J69" s="1">
        <v>1158</v>
      </c>
      <c r="K69" s="1">
        <v>1370</v>
      </c>
      <c r="L69" s="1">
        <v>7583</v>
      </c>
      <c r="M69" s="1">
        <v>1699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-33516</v>
      </c>
      <c r="J70" s="1">
        <v>-38202</v>
      </c>
      <c r="K70" s="1">
        <v>23725</v>
      </c>
      <c r="L70" s="1">
        <v>36136</v>
      </c>
      <c r="M70" s="1">
        <v>13307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46261</v>
      </c>
      <c r="J71" s="1">
        <v>39348</v>
      </c>
      <c r="K71" s="1">
        <v>15983</v>
      </c>
      <c r="L71" s="1">
        <v>19902</v>
      </c>
      <c r="M71" s="1">
        <v>38115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29052</v>
      </c>
      <c r="J72" s="1">
        <v>28382</v>
      </c>
      <c r="K72" s="1">
        <v>28772</v>
      </c>
      <c r="L72" s="1">
        <v>28605</v>
      </c>
      <c r="M72" s="1">
        <v>31613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4776</v>
      </c>
      <c r="J73" s="1">
        <v>690</v>
      </c>
      <c r="K73" s="1">
        <v>-8620</v>
      </c>
      <c r="L73" s="1">
        <v>-4669</v>
      </c>
      <c r="M73" s="1">
        <v>1550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-757</v>
      </c>
      <c r="J74" s="1">
        <v>-1785</v>
      </c>
      <c r="K74" s="1">
        <v>-11746</v>
      </c>
      <c r="L74" s="1">
        <v>-9575</v>
      </c>
      <c r="M74" s="1">
        <v>-399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>
        <v>-1515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13190</v>
      </c>
      <c r="J76" s="1">
        <v>12061</v>
      </c>
      <c r="K76" s="1">
        <v>5182</v>
      </c>
      <c r="L76" s="1">
        <v>5541</v>
      </c>
      <c r="M76" s="1">
        <v>6866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>
        <v>2395</v>
      </c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12745</v>
      </c>
      <c r="J78" s="1">
        <v>1146</v>
      </c>
      <c r="K78" s="1">
        <v>39708</v>
      </c>
      <c r="L78" s="1">
        <v>56038</v>
      </c>
      <c r="M78" s="1">
        <v>51422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33007</v>
      </c>
      <c r="J79" s="1">
        <v>55695</v>
      </c>
      <c r="K79" s="1">
        <v>-33038</v>
      </c>
      <c r="L79" s="1">
        <v>3703</v>
      </c>
      <c r="M79" s="1">
        <v>-8781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9092</v>
      </c>
      <c r="J80" s="1">
        <v>22099</v>
      </c>
      <c r="K80" s="1">
        <v>4940</v>
      </c>
      <c r="L80" s="1">
        <v>-15352</v>
      </c>
      <c r="M80" s="1">
        <v>-5545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25525</v>
      </c>
      <c r="J81" s="1">
        <v>10876</v>
      </c>
      <c r="K81" s="1">
        <v>-20627</v>
      </c>
      <c r="L81" s="1">
        <v>39494</v>
      </c>
      <c r="M81" s="1">
        <v>-547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5024</v>
      </c>
      <c r="J82" s="1">
        <v>22902</v>
      </c>
      <c r="K82" s="1">
        <v>-19573</v>
      </c>
      <c r="L82" s="1">
        <v>-25292</v>
      </c>
      <c r="M82" s="1">
        <v>-3842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45752</v>
      </c>
      <c r="J84" s="1">
        <v>56841</v>
      </c>
      <c r="K84" s="1">
        <v>6670</v>
      </c>
      <c r="L84" s="1">
        <v>59741</v>
      </c>
      <c r="M84" s="1">
        <v>42641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-13795</v>
      </c>
      <c r="J85" s="1">
        <v>-12695</v>
      </c>
      <c r="K85" s="1">
        <v>-5609</v>
      </c>
      <c r="L85" s="1">
        <v>-5626</v>
      </c>
      <c r="M85" s="1">
        <v>-6896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605</v>
      </c>
      <c r="J86" s="1">
        <v>634</v>
      </c>
      <c r="K86" s="1">
        <v>427</v>
      </c>
      <c r="L86" s="1">
        <v>85</v>
      </c>
      <c r="M86" s="1">
        <v>30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541</v>
      </c>
      <c r="J87" s="1">
        <v>-1219</v>
      </c>
      <c r="K87" s="1">
        <v>-2512</v>
      </c>
      <c r="L87" s="1"/>
      <c r="M87" s="1">
        <v>12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39737</v>
      </c>
      <c r="J90" s="1">
        <v>43743</v>
      </c>
      <c r="K90" s="1">
        <v>-3246</v>
      </c>
      <c r="L90" s="1">
        <v>49347</v>
      </c>
      <c r="M90" s="1">
        <v>34634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807</v>
      </c>
      <c r="J91" s="1">
        <v>-53142</v>
      </c>
      <c r="K91" s="1">
        <v>-18766</v>
      </c>
      <c r="L91" s="1">
        <v>-42843</v>
      </c>
      <c r="M91" s="1">
        <v>-7649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834</v>
      </c>
      <c r="J92" s="1">
        <v>12018</v>
      </c>
      <c r="K92" s="1">
        <v>19898</v>
      </c>
      <c r="L92" s="1">
        <v>9840</v>
      </c>
      <c r="M92" s="1">
        <v>1391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>
        <v>-2100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1641</v>
      </c>
      <c r="J94" s="1">
        <v>-41124</v>
      </c>
      <c r="K94" s="1">
        <v>1132</v>
      </c>
      <c r="L94" s="1">
        <v>-33003</v>
      </c>
      <c r="M94" s="1">
        <v>-8358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-41942</v>
      </c>
      <c r="J95" s="1">
        <v>-502</v>
      </c>
      <c r="K95" s="1">
        <v>1902</v>
      </c>
      <c r="L95" s="1">
        <v>-22557</v>
      </c>
      <c r="M95" s="1">
        <v>-22016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>
        <v>1624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>
        <v>1624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-41942</v>
      </c>
      <c r="J103" s="1">
        <v>-502</v>
      </c>
      <c r="K103" s="1">
        <v>1902</v>
      </c>
      <c r="L103" s="1">
        <v>-22557</v>
      </c>
      <c r="M103" s="1">
        <v>-20392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-564</v>
      </c>
      <c r="J104" s="1">
        <v>2117</v>
      </c>
      <c r="K104" s="1">
        <v>-212</v>
      </c>
      <c r="L104" s="1">
        <v>-6213</v>
      </c>
      <c r="M104" s="1">
        <v>5884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2711</v>
      </c>
      <c r="J105" s="1">
        <v>3275</v>
      </c>
      <c r="K105" s="1">
        <v>1158</v>
      </c>
      <c r="L105" s="1">
        <v>1370</v>
      </c>
      <c r="M105" s="1">
        <v>7583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7E491-4724-4C01-92BC-49A141296175}">
  <dimension ref="A1:QM105"/>
  <sheetViews>
    <sheetView topLeftCell="A84" workbookViewId="0">
      <selection activeCell="I102" sqref="I10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140517</v>
      </c>
      <c r="O1" s="4">
        <f t="shared" ref="O1:R1" si="0">E67</f>
        <v>223190</v>
      </c>
      <c r="P1" s="4">
        <f t="shared" si="0"/>
        <v>144217</v>
      </c>
      <c r="Q1" s="4">
        <f t="shared" si="0"/>
        <v>314371</v>
      </c>
      <c r="R1" s="4">
        <f t="shared" si="0"/>
        <v>93934</v>
      </c>
      <c r="S1" s="4">
        <f>D63+D59</f>
        <v>177797</v>
      </c>
      <c r="T1" s="4">
        <f t="shared" ref="T1:W1" si="1">E63+E59</f>
        <v>279285</v>
      </c>
      <c r="U1" s="4">
        <f t="shared" si="1"/>
        <v>179086</v>
      </c>
      <c r="V1" s="4">
        <f t="shared" si="1"/>
        <v>356269</v>
      </c>
      <c r="W1" s="4">
        <f t="shared" si="1"/>
        <v>116266</v>
      </c>
      <c r="X1">
        <f>(D13-E13)/E13</f>
        <v>6.6966572454707551E-2</v>
      </c>
      <c r="Y1">
        <f t="shared" ref="Y1:AA1" si="2">(E13-F13)/F13</f>
        <v>0.1500879277791049</v>
      </c>
      <c r="Z1">
        <f t="shared" si="2"/>
        <v>8.0544772049151406E-2</v>
      </c>
      <c r="AA1">
        <f t="shared" si="2"/>
        <v>0.32308134604605482</v>
      </c>
      <c r="AB1">
        <f>(D36-E36)/E36</f>
        <v>-0.26455371287625085</v>
      </c>
      <c r="AC1">
        <f t="shared" ref="AC1:AE1" si="3">(E36-F36)/F36</f>
        <v>-7.7107522709409107E-3</v>
      </c>
      <c r="AD1">
        <f t="shared" si="3"/>
        <v>-0.25140209886565917</v>
      </c>
      <c r="AE1">
        <f t="shared" si="3"/>
        <v>0.18038595103081453</v>
      </c>
      <c r="AF1">
        <f>(D29-E29)/E29</f>
        <v>8.7572503441712746E-2</v>
      </c>
      <c r="AG1">
        <f t="shared" ref="AG1:AI1" si="4">(E29-F29)/F29</f>
        <v>0.16156926108431441</v>
      </c>
      <c r="AH1">
        <f t="shared" si="4"/>
        <v>0.11656898428918187</v>
      </c>
      <c r="AI1">
        <f t="shared" si="4"/>
        <v>0.34067004622876845</v>
      </c>
      <c r="AJ1" s="4">
        <f>(D43+D44+D46+D47)-D45</f>
        <v>363823</v>
      </c>
      <c r="AK1" s="4">
        <f t="shared" ref="AK1:AN1" si="5">(E43+E44+E46+E47)-E45</f>
        <v>403266</v>
      </c>
      <c r="AL1" s="4">
        <f t="shared" si="5"/>
        <v>405362</v>
      </c>
      <c r="AM1" s="4">
        <f t="shared" si="5"/>
        <v>592184</v>
      </c>
      <c r="AN1" s="4">
        <f t="shared" si="5"/>
        <v>345791</v>
      </c>
      <c r="AO1">
        <f>(D25+D26)/D40</f>
        <v>0.43975542500899173</v>
      </c>
      <c r="AP1">
        <f t="shared" ref="AP1:AS1" si="6">(E25+E26)/E40</f>
        <v>0.17385997461185432</v>
      </c>
      <c r="AQ1">
        <f t="shared" si="6"/>
        <v>0.37288807805187596</v>
      </c>
      <c r="AR1">
        <f t="shared" si="6"/>
        <v>4.3672618656863387</v>
      </c>
      <c r="AS1">
        <f t="shared" si="6"/>
        <v>2.3541182545830104</v>
      </c>
      <c r="AT1">
        <f>(D19-D20)/D40</f>
        <v>29.803596691044238</v>
      </c>
      <c r="AU1">
        <f t="shared" ref="AU1:AX1" si="7">(E19-E20)/E40</f>
        <v>17.137356377957882</v>
      </c>
      <c r="AV1">
        <f t="shared" si="7"/>
        <v>13.010486237804395</v>
      </c>
      <c r="AW1">
        <f t="shared" si="7"/>
        <v>7.2550821680999587</v>
      </c>
      <c r="AX1">
        <f t="shared" si="7"/>
        <v>4.5850331353817024</v>
      </c>
      <c r="AY1">
        <f>D19/D40</f>
        <v>31.553578707589018</v>
      </c>
      <c r="AZ1">
        <f t="shared" ref="AZ1:BC1" si="8">E19/E40</f>
        <v>18.717150017901897</v>
      </c>
      <c r="BA1">
        <f t="shared" si="8"/>
        <v>14.524042198778456</v>
      </c>
      <c r="BB1">
        <f t="shared" si="8"/>
        <v>8.2107485940611387</v>
      </c>
      <c r="BC1">
        <f t="shared" si="8"/>
        <v>6.1171644146082569</v>
      </c>
      <c r="BD1" s="4">
        <f>D19-D40</f>
        <v>1274237</v>
      </c>
      <c r="BE1" s="4">
        <f t="shared" ref="BE1:BH1" si="9">E19-E40</f>
        <v>1088648</v>
      </c>
      <c r="BF1" s="4">
        <f t="shared" si="9"/>
        <v>852488</v>
      </c>
      <c r="BG1" s="4">
        <f t="shared" si="9"/>
        <v>659048</v>
      </c>
      <c r="BH1" s="4">
        <f t="shared" si="9"/>
        <v>356738</v>
      </c>
      <c r="BI1">
        <f>(D43+D44)/BD1</f>
        <v>0.52248129665046616</v>
      </c>
      <c r="BJ1">
        <f t="shared" ref="BJ1:BM1" si="10">(E43+E44)/BE1</f>
        <v>0.59906324174572501</v>
      </c>
      <c r="BK1">
        <f t="shared" si="10"/>
        <v>0.89604428449432716</v>
      </c>
      <c r="BL1">
        <f t="shared" si="10"/>
        <v>1.3411830397785898</v>
      </c>
      <c r="BM1">
        <f t="shared" si="10"/>
        <v>1.6889313726039838</v>
      </c>
      <c r="BN1">
        <f>365/BI1</f>
        <v>698.58959993391056</v>
      </c>
      <c r="BO1">
        <f t="shared" ref="BO1:BR1" si="11">365/BJ1</f>
        <v>609.28458727722409</v>
      </c>
      <c r="BP1">
        <f t="shared" si="11"/>
        <v>407.34593849452853</v>
      </c>
      <c r="BQ1">
        <f t="shared" si="11"/>
        <v>272.14778980522772</v>
      </c>
      <c r="BR1">
        <f t="shared" si="11"/>
        <v>216.11298476695669</v>
      </c>
      <c r="BS1">
        <f>N1/D13</f>
        <v>7.7273164709408315E-2</v>
      </c>
      <c r="BT1">
        <f t="shared" ref="BT1:BW1" si="12">O1/E13</f>
        <v>0.13095599223851487</v>
      </c>
      <c r="BU1">
        <f t="shared" si="12"/>
        <v>9.7319113731174481E-2</v>
      </c>
      <c r="BV1">
        <f t="shared" si="12"/>
        <v>0.22922761251709886</v>
      </c>
      <c r="BW1">
        <f t="shared" si="12"/>
        <v>9.0622036434430855E-2</v>
      </c>
      <c r="BX1">
        <f>S1/D13</f>
        <v>9.7774197184957473E-2</v>
      </c>
      <c r="BY1">
        <f t="shared" ref="BY1:CB1" si="13">T1/E13</f>
        <v>0.16386954743641574</v>
      </c>
      <c r="BZ1">
        <f t="shared" si="13"/>
        <v>0.12084907328304648</v>
      </c>
      <c r="CA1">
        <f t="shared" si="13"/>
        <v>0.25977807203544312</v>
      </c>
      <c r="CB1">
        <f t="shared" si="13"/>
        <v>0.11216664560314198</v>
      </c>
      <c r="CC1">
        <f>N1/D29</f>
        <v>8.0521071620128629E-2</v>
      </c>
      <c r="CD1">
        <f t="shared" ref="CD1:CG1" si="14">O1/E29</f>
        <v>0.13909567556349672</v>
      </c>
      <c r="CE1">
        <f t="shared" si="14"/>
        <v>0.10439999160265501</v>
      </c>
      <c r="CF1">
        <f t="shared" si="14"/>
        <v>0.25410431685786872</v>
      </c>
      <c r="CG1">
        <f t="shared" si="14"/>
        <v>0.10179215042880271</v>
      </c>
      <c r="CH1">
        <f>N1/(D43+D44)</f>
        <v>0.21106095994833013</v>
      </c>
      <c r="CI1">
        <f t="shared" ref="CI1:CL1" si="15">O1/(E43+E44)</f>
        <v>0.34222724477857736</v>
      </c>
      <c r="CJ1">
        <f t="shared" si="15"/>
        <v>0.18879857357367186</v>
      </c>
      <c r="CK1">
        <f t="shared" si="15"/>
        <v>0.35566192708710448</v>
      </c>
      <c r="CL1">
        <f t="shared" si="15"/>
        <v>0.15590550135600309</v>
      </c>
      <c r="CM1">
        <f>1-CH1</f>
        <v>0.78893904005166982</v>
      </c>
      <c r="CN1">
        <f t="shared" ref="CN1:CQ1" si="16">1-CI1</f>
        <v>0.65777275522142264</v>
      </c>
      <c r="CO1">
        <f t="shared" si="16"/>
        <v>0.81120142642632809</v>
      </c>
      <c r="CP1">
        <f t="shared" si="16"/>
        <v>0.64433807291289558</v>
      </c>
      <c r="CQ1">
        <f t="shared" si="16"/>
        <v>0.84409449864399688</v>
      </c>
      <c r="CR1">
        <f>N1/(D45+D48+D49+D51+D59+D61)</f>
        <v>0.22681006430619044</v>
      </c>
      <c r="CS1">
        <f t="shared" ref="CS1:CV1" si="17">O1/(E45+E48+E49+E51+E59+E61)</f>
        <v>0.44721002180046165</v>
      </c>
      <c r="CT1">
        <f t="shared" si="17"/>
        <v>0.21742021076118256</v>
      </c>
      <c r="CU1">
        <f t="shared" si="17"/>
        <v>0.56637096396438591</v>
      </c>
      <c r="CV1">
        <f t="shared" si="17"/>
        <v>0.18882914032425044</v>
      </c>
      <c r="CW1">
        <f>(D43+D44)/D13</f>
        <v>0.36611775445504263</v>
      </c>
      <c r="CX1">
        <f t="shared" ref="CX1:DA1" si="18">(E43+E44)/E13</f>
        <v>0.38265799768000364</v>
      </c>
      <c r="CY1">
        <f t="shared" si="18"/>
        <v>0.51546530193036233</v>
      </c>
      <c r="CZ1">
        <f t="shared" si="18"/>
        <v>0.6445098422383545</v>
      </c>
      <c r="DA1">
        <f t="shared" si="18"/>
        <v>0.58126259590737328</v>
      </c>
      <c r="DB1">
        <f>365/CW1</f>
        <v>996.9470083287647</v>
      </c>
      <c r="DC1">
        <f t="shared" ref="DC1:DF1" si="19">365/CX1</f>
        <v>953.85436136952228</v>
      </c>
      <c r="DD1">
        <f t="shared" si="19"/>
        <v>708.0980982291419</v>
      </c>
      <c r="DE1">
        <f t="shared" si="19"/>
        <v>566.32184038085586</v>
      </c>
      <c r="DF1">
        <f t="shared" si="19"/>
        <v>627.94338147669896</v>
      </c>
      <c r="DG1">
        <f>(D43+D44)/D20</f>
        <v>9.1221928394283598</v>
      </c>
      <c r="DH1">
        <f t="shared" ref="DH1:DK1" si="20">(E43+E44)/E20</f>
        <v>6.7184048953354214</v>
      </c>
      <c r="DI1">
        <f t="shared" si="20"/>
        <v>8.0064041422537127</v>
      </c>
      <c r="DJ1">
        <f t="shared" si="20"/>
        <v>10.119570443981408</v>
      </c>
      <c r="DK1">
        <f t="shared" si="20"/>
        <v>5.640860960013482</v>
      </c>
      <c r="DL1">
        <f>365/DG1</f>
        <v>40.012309148122839</v>
      </c>
      <c r="DM1">
        <f t="shared" ref="DM1:DP1" si="21">365/DH1</f>
        <v>54.328371940401951</v>
      </c>
      <c r="DN1">
        <f t="shared" si="21"/>
        <v>45.588505590632927</v>
      </c>
      <c r="DO1">
        <f t="shared" si="21"/>
        <v>36.068724657881397</v>
      </c>
      <c r="DP1">
        <f t="shared" si="21"/>
        <v>64.706434458743971</v>
      </c>
      <c r="DQ1">
        <f>(D43+D44)/D21</f>
        <v>0.54365071912162066</v>
      </c>
      <c r="DR1">
        <f t="shared" ref="DR1:DU1" si="22">(E43+E44)/E21</f>
        <v>0.62567840213212789</v>
      </c>
      <c r="DS1">
        <f t="shared" si="22"/>
        <v>0.95889587264047316</v>
      </c>
      <c r="DT1">
        <f t="shared" si="22"/>
        <v>3.348869633743905</v>
      </c>
      <c r="DU1">
        <f t="shared" si="22"/>
        <v>3.8739889150367142</v>
      </c>
      <c r="DV1">
        <f>365/DQ1</f>
        <v>671.38695335441184</v>
      </c>
      <c r="DW1">
        <f t="shared" ref="DW1:DZ1" si="23">365/DR1</f>
        <v>583.36678836313899</v>
      </c>
      <c r="DX1">
        <f t="shared" si="23"/>
        <v>380.64612687810836</v>
      </c>
      <c r="DY1">
        <f t="shared" si="23"/>
        <v>108.99200026247193</v>
      </c>
      <c r="DZ1">
        <f t="shared" si="23"/>
        <v>94.218132267562481</v>
      </c>
      <c r="EA1">
        <f>(D43+D44)/D38</f>
        <v>10.075593625618597</v>
      </c>
      <c r="EB1">
        <f t="shared" ref="EB1:EE1" si="24">(E43+E44)/E38</f>
        <v>6.9984976445212315</v>
      </c>
      <c r="EC1">
        <f t="shared" si="24"/>
        <v>8.0957564067236145</v>
      </c>
      <c r="ED1">
        <f t="shared" si="24"/>
        <v>6.9213975850782266</v>
      </c>
      <c r="EE1">
        <f t="shared" si="24"/>
        <v>5.5677783630432574</v>
      </c>
      <c r="EF1">
        <f>365/EA1</f>
        <v>36.226153372436222</v>
      </c>
      <c r="EG1">
        <f t="shared" ref="EG1:EJ1" si="25">365/EB1</f>
        <v>52.154050560514222</v>
      </c>
      <c r="EH1">
        <f t="shared" si="25"/>
        <v>45.085348627444311</v>
      </c>
      <c r="EI1">
        <f t="shared" si="25"/>
        <v>52.735014209687932</v>
      </c>
      <c r="EJ1">
        <f t="shared" si="25"/>
        <v>65.555770398966985</v>
      </c>
      <c r="EK1">
        <f>D36/D13</f>
        <v>4.0336111347882397E-2</v>
      </c>
      <c r="EL1">
        <f t="shared" ref="EL1:EO1" si="26">E36/E13</f>
        <v>5.8518593709019413E-2</v>
      </c>
      <c r="EM1">
        <f t="shared" si="26"/>
        <v>6.7824506140098717E-2</v>
      </c>
      <c r="EN1">
        <f t="shared" si="26"/>
        <v>9.789957387730816E-2</v>
      </c>
      <c r="EO1">
        <f t="shared" si="26"/>
        <v>0.1097345320569159</v>
      </c>
      <c r="EP1">
        <f>(D29)/D13</f>
        <v>0.9596638886521176</v>
      </c>
      <c r="EQ1">
        <f t="shared" ref="EQ1:ET1" si="27">(E29)/E13</f>
        <v>0.94148140629098054</v>
      </c>
      <c r="ER1">
        <f t="shared" si="27"/>
        <v>0.93217549385990128</v>
      </c>
      <c r="ES1">
        <f t="shared" si="27"/>
        <v>0.90210042612269181</v>
      </c>
      <c r="ET1">
        <f t="shared" si="27"/>
        <v>0.89026546794308414</v>
      </c>
      <c r="EU1">
        <f>D13/D29</f>
        <v>1.0420314985536612</v>
      </c>
      <c r="EV1">
        <f t="shared" ref="EV1:EY1" si="28">E13/E29</f>
        <v>1.0621558676761942</v>
      </c>
      <c r="EW1">
        <f t="shared" si="28"/>
        <v>1.0727593748031872</v>
      </c>
      <c r="EX1">
        <f t="shared" si="28"/>
        <v>1.1085240301881789</v>
      </c>
      <c r="EY1">
        <f t="shared" si="28"/>
        <v>1.1232604610739898</v>
      </c>
      <c r="EZ1">
        <f>D36/D29</f>
        <v>4.2031498553661228E-2</v>
      </c>
      <c r="FA1">
        <f t="shared" ref="FA1:FD1" si="29">E36/E29</f>
        <v>6.2155867676194194E-2</v>
      </c>
      <c r="FB1">
        <f t="shared" si="29"/>
        <v>7.2759374803187227E-2</v>
      </c>
      <c r="FC1">
        <f t="shared" si="29"/>
        <v>0.10852403018817902</v>
      </c>
      <c r="FD1">
        <f t="shared" si="29"/>
        <v>0.12326046107398987</v>
      </c>
      <c r="FE1" s="7">
        <f>I90/(D43+D44+D46+D47+D53+D55)</f>
        <v>0.75952226117985544</v>
      </c>
      <c r="FF1" s="7">
        <f t="shared" ref="FF1:FI1" si="30">J90/(E43+E44+E46+E47+E53+E55)</f>
        <v>1.6446306169078447E-2</v>
      </c>
      <c r="FG1" s="7">
        <f t="shared" si="30"/>
        <v>0.27519467140745796</v>
      </c>
      <c r="FH1" s="7">
        <f t="shared" si="30"/>
        <v>0.34444193604627771</v>
      </c>
      <c r="FI1" s="7">
        <f t="shared" si="30"/>
        <v>0.32472511944681787</v>
      </c>
      <c r="FJ1" s="7">
        <f>I90/D36</f>
        <v>6.8310406413175366</v>
      </c>
      <c r="FK1" s="7">
        <f t="shared" ref="FK1:FN1" si="31">J90/E36</f>
        <v>0.10825796619006557</v>
      </c>
      <c r="FL1" s="7">
        <f t="shared" si="31"/>
        <v>2.0545125312161101</v>
      </c>
      <c r="FM1" s="7">
        <f t="shared" si="31"/>
        <v>2.2954723192540016</v>
      </c>
      <c r="FN1" s="7">
        <f t="shared" si="31"/>
        <v>1.7274165897402083</v>
      </c>
      <c r="FO1" s="7">
        <f>I90/D29</f>
        <v>0.28711887483553911</v>
      </c>
      <c r="FP1" s="7">
        <f t="shared" ref="FP1:FS1" si="32">J90/E29</f>
        <v>6.7288678214036208E-3</v>
      </c>
      <c r="FQ1" s="7">
        <f t="shared" si="32"/>
        <v>0.14948504729659784</v>
      </c>
      <c r="FR1" s="7">
        <f t="shared" si="32"/>
        <v>0.24911390727085056</v>
      </c>
      <c r="FS1" s="7">
        <f t="shared" si="32"/>
        <v>0.21292216531823729</v>
      </c>
      <c r="FT1" s="7">
        <f>I90/D31</f>
        <v>501050</v>
      </c>
      <c r="FU1" s="7">
        <f t="shared" ref="FU1:FX1" si="33">J90/E31</f>
        <v>10797</v>
      </c>
      <c r="FV1" s="7">
        <f t="shared" si="33"/>
        <v>206497</v>
      </c>
      <c r="FW1" s="7">
        <f t="shared" si="33"/>
        <v>308197</v>
      </c>
      <c r="FX1" s="7">
        <f t="shared" si="33"/>
        <v>196485</v>
      </c>
      <c r="FY1">
        <f>BD1/D13</f>
        <v>0.70072891948890403</v>
      </c>
      <c r="FZ1">
        <f t="shared" ref="FZ1:GC1" si="34">BE1/E13</f>
        <v>0.63876060324600004</v>
      </c>
      <c r="GA1">
        <f t="shared" si="34"/>
        <v>0.57526766349640801</v>
      </c>
      <c r="GB1">
        <f t="shared" si="34"/>
        <v>0.48055323033666902</v>
      </c>
      <c r="GC1">
        <f t="shared" si="34"/>
        <v>0.34415998502721051</v>
      </c>
      <c r="GD1">
        <f>BS1</f>
        <v>7.7273164709408315E-2</v>
      </c>
      <c r="GE1">
        <f t="shared" ref="GE1:GH1" si="35">BT1</f>
        <v>0.13095599223851487</v>
      </c>
      <c r="GF1">
        <f t="shared" si="35"/>
        <v>9.7319113731174481E-2</v>
      </c>
      <c r="GG1">
        <f t="shared" si="35"/>
        <v>0.22922761251709886</v>
      </c>
      <c r="GH1">
        <f t="shared" si="35"/>
        <v>9.0622036434430855E-2</v>
      </c>
      <c r="GI1">
        <f>S1/D13</f>
        <v>9.7774197184957473E-2</v>
      </c>
      <c r="GJ1">
        <f t="shared" ref="GJ1:GM1" si="36">T1/E13</f>
        <v>0.16386954743641574</v>
      </c>
      <c r="GK1">
        <f t="shared" si="36"/>
        <v>0.12084907328304648</v>
      </c>
      <c r="GL1">
        <f t="shared" si="36"/>
        <v>0.25977807203544312</v>
      </c>
      <c r="GM1">
        <f t="shared" si="36"/>
        <v>0.11216664560314198</v>
      </c>
      <c r="GN1">
        <f>D30/D13</f>
        <v>6.1866044890002171E-2</v>
      </c>
      <c r="GO1">
        <f t="shared" ref="GO1:GR1" si="37">E30/E13</f>
        <v>6.6009001867614686E-2</v>
      </c>
      <c r="GP1">
        <f t="shared" si="37"/>
        <v>7.5916156172692054E-2</v>
      </c>
      <c r="GQ1">
        <f t="shared" si="37"/>
        <v>8.2030805666469309E-2</v>
      </c>
      <c r="GR1">
        <f t="shared" si="37"/>
        <v>0.10853342877843455</v>
      </c>
      <c r="GS1">
        <f>(D43+D44)/D13</f>
        <v>0.36611775445504263</v>
      </c>
      <c r="GT1">
        <f t="shared" ref="GT1:GW1" si="38">(E43+E44)/E13</f>
        <v>0.38265799768000364</v>
      </c>
      <c r="GU1">
        <f t="shared" si="38"/>
        <v>0.51546530193036233</v>
      </c>
      <c r="GV1">
        <f t="shared" si="38"/>
        <v>0.6445098422383545</v>
      </c>
      <c r="GW1">
        <f t="shared" si="38"/>
        <v>0.58126259590737328</v>
      </c>
      <c r="GX1">
        <f>0.717*FY1+0.847*GD1+3.107*GI1+0.42*GN1+0.998*GS1</f>
        <v>1.2630266942360093</v>
      </c>
      <c r="GY1">
        <f t="shared" ref="GY1:HB1" si="39">0.717*FZ1+0.847*GE1+3.107*GJ1+0.42*GO1+0.998*GT1</f>
        <v>1.4876702243073896</v>
      </c>
      <c r="GZ1">
        <f t="shared" si="39"/>
        <v>1.416693431666687</v>
      </c>
      <c r="HA1">
        <f t="shared" si="39"/>
        <v>2.0235166847012911</v>
      </c>
      <c r="HB1">
        <f t="shared" si="39"/>
        <v>1.297705452815936</v>
      </c>
      <c r="HC1">
        <f>D36/D13</f>
        <v>4.0336111347882397E-2</v>
      </c>
      <c r="HD1">
        <f t="shared" ref="HD1:HG1" si="40">E36/E13</f>
        <v>5.8518593709019413E-2</v>
      </c>
      <c r="HE1">
        <f t="shared" si="40"/>
        <v>6.7824506140098717E-2</v>
      </c>
      <c r="HF1">
        <f t="shared" si="40"/>
        <v>9.789957387730816E-2</v>
      </c>
      <c r="HG1">
        <f t="shared" si="40"/>
        <v>0.1097345320569159</v>
      </c>
      <c r="HH1">
        <f>S1/D13</f>
        <v>9.7774197184957473E-2</v>
      </c>
      <c r="HI1">
        <f t="shared" ref="HI1:HL1" si="41">T1/E13</f>
        <v>0.16386954743641574</v>
      </c>
      <c r="HJ1">
        <f t="shared" si="41"/>
        <v>0.12084907328304648</v>
      </c>
      <c r="HK1">
        <f t="shared" si="41"/>
        <v>0.25977807203544312</v>
      </c>
      <c r="HL1">
        <f t="shared" si="41"/>
        <v>0.11216664560314198</v>
      </c>
      <c r="HM1">
        <f>(D43+D44+D46+D47+D50+D53+D55+D57+D60)/D13</f>
        <v>0.4317892485062787</v>
      </c>
      <c r="HN1">
        <f t="shared" ref="HN1:HQ1" si="42">(E43+E44+E46+E47+E50+E53+E55+E57+E60)/E13</f>
        <v>0.46178078791865107</v>
      </c>
      <c r="HO1">
        <f t="shared" si="42"/>
        <v>0.55023760069856364</v>
      </c>
      <c r="HP1">
        <f t="shared" si="42"/>
        <v>0.68035766889596017</v>
      </c>
      <c r="HQ1">
        <f t="shared" si="42"/>
        <v>0.59692614034867686</v>
      </c>
      <c r="HR1">
        <f>D19/D40</f>
        <v>31.553578707589018</v>
      </c>
      <c r="HS1">
        <f t="shared" ref="HS1:HV1" si="43">E19/E40</f>
        <v>18.717150017901897</v>
      </c>
      <c r="HT1">
        <f t="shared" si="43"/>
        <v>14.524042198778456</v>
      </c>
      <c r="HU1">
        <f t="shared" si="43"/>
        <v>8.2107485940611387</v>
      </c>
      <c r="HV1">
        <f t="shared" si="43"/>
        <v>6.1171644146082569</v>
      </c>
      <c r="HW1">
        <f>-0.017*HC1+4.573*HH1+0.481*HM1+0.015*HR1</f>
        <v>1.127429998979252</v>
      </c>
      <c r="HX1">
        <f t="shared" ref="HX1:IA1" si="44">-0.017*HD1+4.573*HI1+0.481*HN1+0.015*HS1</f>
        <v>1.2512544335910756</v>
      </c>
      <c r="HY1">
        <f t="shared" si="44"/>
        <v>1.0340147144366758</v>
      </c>
      <c r="HZ1">
        <f t="shared" si="44"/>
        <v>1.6367140983120412</v>
      </c>
      <c r="IA1">
        <f t="shared" si="44"/>
        <v>0.8899515230250381</v>
      </c>
      <c r="IB1">
        <f>D13/D36</f>
        <v>24.791680868178162</v>
      </c>
      <c r="IC1">
        <f t="shared" ref="IC1:IF1" si="45">E13/E36</f>
        <v>17.088585637796537</v>
      </c>
      <c r="ID1">
        <f t="shared" si="45"/>
        <v>14.74393337910038</v>
      </c>
      <c r="IE1">
        <f t="shared" si="45"/>
        <v>10.214549056702145</v>
      </c>
      <c r="IF1">
        <f t="shared" si="45"/>
        <v>9.1129016660072963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901.28682170542641</v>
      </c>
      <c r="IL1">
        <f>S1/D13</f>
        <v>9.7774197184957473E-2</v>
      </c>
      <c r="IM1">
        <f t="shared" ref="IM1:IP1" si="47">T1/E13</f>
        <v>0.16386954743641574</v>
      </c>
      <c r="IN1">
        <f t="shared" si="47"/>
        <v>0.12084907328304648</v>
      </c>
      <c r="IO1">
        <f t="shared" si="47"/>
        <v>0.25977807203544312</v>
      </c>
      <c r="IP1">
        <f t="shared" si="47"/>
        <v>0.11216664560314198</v>
      </c>
      <c r="IQ1">
        <f>(D43+D44+D46+D47+D50+D53+D55+D57+D60)/D13</f>
        <v>0.4317892485062787</v>
      </c>
      <c r="IR1">
        <f t="shared" ref="IR1:IU1" si="48">(E43+E44+E46+E47+E50+E53+E55+E57+E60)/E13</f>
        <v>0.46178078791865107</v>
      </c>
      <c r="IS1">
        <f t="shared" si="48"/>
        <v>0.55023760069856364</v>
      </c>
      <c r="IT1">
        <f t="shared" si="48"/>
        <v>0.68035766889596017</v>
      </c>
      <c r="IU1">
        <f t="shared" si="48"/>
        <v>0.59692614034867686</v>
      </c>
      <c r="IV1">
        <f>D19/D40</f>
        <v>31.553578707589018</v>
      </c>
      <c r="IW1">
        <f t="shared" ref="IW1:IZ1" si="49">E19/E40</f>
        <v>18.717150017901897</v>
      </c>
      <c r="IX1">
        <f t="shared" si="49"/>
        <v>14.524042198778456</v>
      </c>
      <c r="IY1">
        <f t="shared" si="49"/>
        <v>8.2107485940611387</v>
      </c>
      <c r="IZ1">
        <f t="shared" si="49"/>
        <v>6.1171644146082569</v>
      </c>
      <c r="JA1">
        <f>0.13*IB1+0.04*IG1+3.92*IL1+0.21*IQ1+0.09*IV1</f>
        <v>6.5366911916975248</v>
      </c>
      <c r="JB1">
        <f t="shared" ref="JB1:JE1" si="50">0.13*IC1+0.04*IH1+3.92*IM1+0.21*IR1+0.09*IW1</f>
        <v>4.6454022259383869</v>
      </c>
      <c r="JC1">
        <f t="shared" si="50"/>
        <v>3.8131534005893508</v>
      </c>
      <c r="JD1">
        <f t="shared" si="50"/>
        <v>3.2280639036838696</v>
      </c>
      <c r="JE1">
        <f t="shared" si="50"/>
        <v>38.351742622350287</v>
      </c>
      <c r="JF1">
        <f>D29/D13</f>
        <v>0.9596638886521176</v>
      </c>
      <c r="JG1">
        <f t="shared" ref="JG1:JJ1" si="51">E29/E13</f>
        <v>0.94148140629098054</v>
      </c>
      <c r="JH1">
        <f t="shared" si="51"/>
        <v>0.93217549385990128</v>
      </c>
      <c r="JI1">
        <f t="shared" si="51"/>
        <v>0.90210042612269181</v>
      </c>
      <c r="JJ1">
        <f t="shared" si="51"/>
        <v>0.89026546794308414</v>
      </c>
      <c r="JK1">
        <f>(D36-D26)/I90</f>
        <v>0.10978744636263846</v>
      </c>
      <c r="JL1">
        <f t="shared" ref="JL1:JO1" si="52">(E36-E26)/J90</f>
        <v>8.2477540057423351</v>
      </c>
      <c r="JM1">
        <f t="shared" si="52"/>
        <v>0.37290614391492372</v>
      </c>
      <c r="JN1">
        <f t="shared" si="52"/>
        <v>-0.85950220151396672</v>
      </c>
      <c r="JO1">
        <f t="shared" si="52"/>
        <v>-0.25635544698068558</v>
      </c>
      <c r="JP1">
        <f>S1/D13</f>
        <v>9.7774197184957473E-2</v>
      </c>
      <c r="JQ1">
        <f t="shared" ref="JQ1:JT1" si="53">T1/E13</f>
        <v>0.16386954743641574</v>
      </c>
      <c r="JR1">
        <f t="shared" si="53"/>
        <v>0.12084907328304648</v>
      </c>
      <c r="JS1">
        <f t="shared" si="53"/>
        <v>0.25977807203544312</v>
      </c>
      <c r="JT1">
        <f t="shared" si="53"/>
        <v>0.11216664560314198</v>
      </c>
      <c r="JU1">
        <f>I90/(D50+D44+D43)</f>
        <v>0.71754677909497877</v>
      </c>
      <c r="JV1">
        <f t="shared" ref="JV1:JY1" si="54">J90/(E50+E44+E43)</f>
        <v>1.5689004038134873E-2</v>
      </c>
      <c r="JW1">
        <f t="shared" si="54"/>
        <v>0.25940889088211611</v>
      </c>
      <c r="JX1">
        <f t="shared" si="54"/>
        <v>0.3371851440162183</v>
      </c>
      <c r="JY1">
        <f t="shared" si="54"/>
        <v>0.32216306794798433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3</v>
      </c>
      <c r="KM1">
        <f t="shared" si="57"/>
        <v>4</v>
      </c>
      <c r="KN1">
        <f t="shared" si="57"/>
        <v>2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3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3</v>
      </c>
      <c r="KZ1">
        <f t="shared" ref="KZ1:LC1" si="60">(KK1+KP1)/2</f>
        <v>2.5</v>
      </c>
      <c r="LA1">
        <f t="shared" si="60"/>
        <v>3.5</v>
      </c>
      <c r="LB1">
        <f t="shared" si="60"/>
        <v>4</v>
      </c>
      <c r="LC1">
        <f t="shared" si="60"/>
        <v>3</v>
      </c>
      <c r="LD1">
        <f>(KT1+KY1)/2</f>
        <v>2.5</v>
      </c>
      <c r="LE1">
        <f t="shared" ref="LE1:LH1" si="61">(KU1+KZ1)/2</f>
        <v>2.75</v>
      </c>
      <c r="LF1">
        <f t="shared" si="61"/>
        <v>2.75</v>
      </c>
      <c r="LG1">
        <f t="shared" si="61"/>
        <v>3</v>
      </c>
      <c r="LH1">
        <f t="shared" si="61"/>
        <v>2.5</v>
      </c>
      <c r="LI1">
        <f>(D29/(D13-D19))</f>
        <v>3.4728071275196366</v>
      </c>
      <c r="LJ1">
        <f t="shared" ref="LJ1:LM1" si="62">(E29/(E13-E19))</f>
        <v>2.8952074901798746</v>
      </c>
      <c r="LK1">
        <f t="shared" si="62"/>
        <v>2.4390006621054954</v>
      </c>
      <c r="LL1">
        <f t="shared" si="62"/>
        <v>1.9922591346076426</v>
      </c>
      <c r="LM1">
        <f t="shared" si="62"/>
        <v>1.5125546021521239</v>
      </c>
      <c r="LN1">
        <f>(D18+D25+D26+D21)/(2.17*D40)</f>
        <v>13.734376355319927</v>
      </c>
      <c r="LO1">
        <f t="shared" ref="LO1:LR1" si="63">(E18+E25+E26+E21)/(2.17*E40)</f>
        <v>7.8973992525151528</v>
      </c>
      <c r="LP1">
        <f t="shared" si="63"/>
        <v>5.9956157777900438</v>
      </c>
      <c r="LQ1">
        <f t="shared" si="63"/>
        <v>3.343355837834082</v>
      </c>
      <c r="LR1">
        <f t="shared" si="63"/>
        <v>2.1129184955676048</v>
      </c>
      <c r="LS1">
        <f>(D43+D44+D46+D47)/(2*D13)</f>
        <v>0.18138876897569076</v>
      </c>
      <c r="LT1">
        <f t="shared" ref="LT1:LW1" si="64">(E43+E44+E46+E47)/(2*E13)</f>
        <v>0.19259959878261798</v>
      </c>
      <c r="LU1">
        <f t="shared" si="64"/>
        <v>0.25317768159481963</v>
      </c>
      <c r="LV1">
        <f t="shared" si="64"/>
        <v>0.32621719132354698</v>
      </c>
      <c r="LW1">
        <f t="shared" si="64"/>
        <v>0.29187340274970647</v>
      </c>
      <c r="LX1">
        <f>8*N1/D29</f>
        <v>0.64416857296102903</v>
      </c>
      <c r="LY1">
        <f t="shared" ref="LY1:MB1" si="65">8*O1/E29</f>
        <v>1.1127654045079738</v>
      </c>
      <c r="LZ1">
        <f t="shared" si="65"/>
        <v>0.83519993282124005</v>
      </c>
      <c r="MA1">
        <f t="shared" si="65"/>
        <v>2.0328345348629497</v>
      </c>
      <c r="MB1">
        <f t="shared" si="65"/>
        <v>0.81433720343042171</v>
      </c>
      <c r="MC1">
        <f>(2*LI1+4*LN1+LS1+5*LX1)/12</f>
        <v>5.4404459425083189</v>
      </c>
      <c r="MD1">
        <f t="shared" ref="MD1:MG1" si="66">(2*LJ1+4*LO1+LT1+5*LY1)/12</f>
        <v>3.5947032176452374</v>
      </c>
      <c r="ME1">
        <f t="shared" si="66"/>
        <v>2.7741368150893493</v>
      </c>
      <c r="MF1">
        <f t="shared" si="66"/>
        <v>2.3206942905158257</v>
      </c>
      <c r="MG1">
        <f t="shared" si="66"/>
        <v>1.3200285505397069</v>
      </c>
      <c r="MH1">
        <f>D29/(D13-D19)</f>
        <v>3.4728071275196366</v>
      </c>
      <c r="MI1">
        <f t="shared" ref="MI1:ML1" si="67">E29/(E13-E19)</f>
        <v>2.8952074901798746</v>
      </c>
      <c r="MJ1">
        <f t="shared" si="67"/>
        <v>2.4390006621054954</v>
      </c>
      <c r="MK1">
        <f t="shared" si="67"/>
        <v>1.9922591346076426</v>
      </c>
      <c r="ML1">
        <f t="shared" si="67"/>
        <v>1.5125546021521239</v>
      </c>
      <c r="MM1">
        <f>D29/D13*2</f>
        <v>1.9193277773042352</v>
      </c>
      <c r="MN1">
        <f t="shared" ref="MN1:MQ1" si="68">E29/E13*2</f>
        <v>1.8829628125819611</v>
      </c>
      <c r="MO1">
        <f t="shared" si="68"/>
        <v>1.8643509877198026</v>
      </c>
      <c r="MP1">
        <f t="shared" si="68"/>
        <v>1.8042008522453836</v>
      </c>
      <c r="MQ1">
        <f t="shared" si="68"/>
        <v>1.7805309358861683</v>
      </c>
      <c r="MR1">
        <f>D29/D36</f>
        <v>23.791680868178162</v>
      </c>
      <c r="MS1">
        <f t="shared" ref="MS1:MV1" si="69">E29/E36</f>
        <v>16.088585637796537</v>
      </c>
      <c r="MT1">
        <f t="shared" si="69"/>
        <v>13.74393337910038</v>
      </c>
      <c r="MU1">
        <f t="shared" si="69"/>
        <v>9.2145490567021451</v>
      </c>
      <c r="MV1">
        <f t="shared" si="69"/>
        <v>8.1129016660072963</v>
      </c>
      <c r="MW1">
        <f>D13/(D40*5)</f>
        <v>8.7205131279223114</v>
      </c>
      <c r="MX1">
        <f t="shared" ref="MX1:NA1" si="70">E13/(E40*5)</f>
        <v>5.5473521466002671</v>
      </c>
      <c r="MY1">
        <f t="shared" si="70"/>
        <v>4.7018259696993736</v>
      </c>
      <c r="MZ1">
        <f t="shared" si="70"/>
        <v>3.0010197159675265</v>
      </c>
      <c r="NA1">
        <f t="shared" si="70"/>
        <v>2.9737125971827751</v>
      </c>
      <c r="NB1">
        <f>D13/(D20*15)</f>
        <v>1.6610671891627731</v>
      </c>
      <c r="NC1">
        <f t="shared" ref="NC1:NF1" si="71">E13/(E20*15)</f>
        <v>1.1704803307510576</v>
      </c>
      <c r="ND1">
        <f t="shared" si="71"/>
        <v>1.0354921546637039</v>
      </c>
      <c r="NE1">
        <f t="shared" si="71"/>
        <v>1.0467458918172174</v>
      </c>
      <c r="NF1">
        <f t="shared" si="71"/>
        <v>0.64696644852434049</v>
      </c>
      <c r="NG1">
        <f>2*(D18+D25+D26)/D40</f>
        <v>0.87951085001798346</v>
      </c>
      <c r="NH1">
        <f t="shared" ref="NH1:NK1" si="72">2*(E18+E25+E26)/E40</f>
        <v>0.34771994922370864</v>
      </c>
      <c r="NI1">
        <f t="shared" si="72"/>
        <v>0.74577615610375192</v>
      </c>
      <c r="NJ1">
        <f t="shared" si="72"/>
        <v>8.7345237313726773</v>
      </c>
      <c r="NK1">
        <f t="shared" si="72"/>
        <v>4.7082365091660208</v>
      </c>
      <c r="NL1">
        <f>((D18+D25+D26+D21)/D40)/2.17</f>
        <v>13.734376355319926</v>
      </c>
      <c r="NM1">
        <f t="shared" ref="NM1:NP1" si="73">((E18+E25+E26+E21)/E40)/2.17</f>
        <v>7.8973992525151537</v>
      </c>
      <c r="NN1">
        <f t="shared" si="73"/>
        <v>5.9956157777900438</v>
      </c>
      <c r="NO1">
        <f t="shared" si="73"/>
        <v>3.3433558378340824</v>
      </c>
      <c r="NP1">
        <f t="shared" si="73"/>
        <v>2.1129184955676048</v>
      </c>
      <c r="NQ1">
        <f>(D19/D40)/2.5</f>
        <v>12.621431483035607</v>
      </c>
      <c r="NR1">
        <f t="shared" ref="NR1:NU1" si="74">(E19/E40)/2.5</f>
        <v>7.4868600071607592</v>
      </c>
      <c r="NS1">
        <f t="shared" si="74"/>
        <v>5.8096168795113829</v>
      </c>
      <c r="NT1">
        <f t="shared" si="74"/>
        <v>3.2842994376244556</v>
      </c>
      <c r="NU1">
        <f t="shared" si="74"/>
        <v>2.4468657658433028</v>
      </c>
      <c r="NV1">
        <f>(BD1/D13)*3.33</f>
        <v>2.3334273018980505</v>
      </c>
      <c r="NW1">
        <f t="shared" ref="NW1:NZ1" si="75">(BE1/E13)*3.33</f>
        <v>2.1270728088091801</v>
      </c>
      <c r="NX1">
        <f t="shared" si="75"/>
        <v>1.9156413194430386</v>
      </c>
      <c r="NY1">
        <f t="shared" si="75"/>
        <v>1.6002422570211079</v>
      </c>
      <c r="NZ1">
        <f t="shared" si="75"/>
        <v>1.146052750140611</v>
      </c>
      <c r="OA1">
        <f>((D43+D44)/2)/D13</f>
        <v>0.18305887722752132</v>
      </c>
      <c r="OB1">
        <f t="shared" ref="OB1:OE1" si="76">((E43+E44)/2)/E13</f>
        <v>0.19132899884000182</v>
      </c>
      <c r="OC1">
        <f t="shared" si="76"/>
        <v>0.25773265096518116</v>
      </c>
      <c r="OD1">
        <f t="shared" si="76"/>
        <v>0.32225492111917725</v>
      </c>
      <c r="OE1">
        <f t="shared" si="76"/>
        <v>0.29063129795368664</v>
      </c>
      <c r="OF1">
        <f>((D43+D44)/4)/D29</f>
        <v>9.5376558080472365E-2</v>
      </c>
      <c r="OG1">
        <f t="shared" ref="OG1:OJ1" si="77">((E43+E44)/4)/E29</f>
        <v>0.10161060938725984</v>
      </c>
      <c r="OH1">
        <f t="shared" si="77"/>
        <v>0.13824255875788791</v>
      </c>
      <c r="OI1">
        <f t="shared" si="77"/>
        <v>0.17861366195350206</v>
      </c>
      <c r="OJ1">
        <f t="shared" si="77"/>
        <v>0.16322732287099509</v>
      </c>
      <c r="OK1">
        <f>AJ1*4/(D43+D44)</f>
        <v>2.1858944222060335</v>
      </c>
      <c r="OL1">
        <f t="shared" ref="OL1:OO1" si="78">AK1*4/(E43+E44)</f>
        <v>2.4733834328218607</v>
      </c>
      <c r="OM1">
        <f t="shared" si="78"/>
        <v>2.1226836608990833</v>
      </c>
      <c r="ON1">
        <f t="shared" si="78"/>
        <v>2.6798566360147706</v>
      </c>
      <c r="OO1">
        <f t="shared" si="78"/>
        <v>2.2956850222238452</v>
      </c>
      <c r="OP1">
        <f>(10*N1)/AJ1</f>
        <v>3.8622352077796069</v>
      </c>
      <c r="OQ1">
        <f t="shared" ref="OQ1:OT1" si="79">(10*O1)/AK1</f>
        <v>5.5345603150277984</v>
      </c>
      <c r="OR1">
        <f t="shared" si="79"/>
        <v>3.5577335813421089</v>
      </c>
      <c r="OS1">
        <f t="shared" si="79"/>
        <v>5.3086709536225225</v>
      </c>
      <c r="OT1">
        <f t="shared" si="79"/>
        <v>2.7164963807617895</v>
      </c>
      <c r="OU1">
        <f>(8*AJ1)/D29</f>
        <v>1.6678646905385148</v>
      </c>
      <c r="OV1">
        <f t="shared" ref="OV1:OY1" si="80">(8*AK1)/E29</f>
        <v>2.0105759828590553</v>
      </c>
      <c r="OW1">
        <f t="shared" si="80"/>
        <v>2.3475617657300005</v>
      </c>
      <c r="OX1">
        <f t="shared" si="80"/>
        <v>3.8292720581519317</v>
      </c>
      <c r="OY1">
        <f t="shared" si="80"/>
        <v>2.9977481626611127</v>
      </c>
      <c r="OZ1">
        <f>(20*N1)/D13</f>
        <v>1.5454632941881663</v>
      </c>
      <c r="PA1">
        <f t="shared" ref="PA1:PD1" si="81">(20*O1)/E13</f>
        <v>2.6191198447702977</v>
      </c>
      <c r="PB1">
        <f t="shared" si="81"/>
        <v>1.9463822746234896</v>
      </c>
      <c r="PC1">
        <f t="shared" si="81"/>
        <v>4.5845522503419769</v>
      </c>
      <c r="PD1">
        <f t="shared" si="81"/>
        <v>1.8124407286886171</v>
      </c>
      <c r="PE1">
        <f>(40*N1)/(AJ1+D45)</f>
        <v>8.5201708072415716</v>
      </c>
      <c r="PF1">
        <f t="shared" ref="PF1:PI1" si="82">(40*O1)/(AK1+E45)</f>
        <v>13.598781416603199</v>
      </c>
      <c r="PG1">
        <f t="shared" si="82"/>
        <v>7.6878114309397931</v>
      </c>
      <c r="PH1">
        <f t="shared" si="82"/>
        <v>14.053680714193113</v>
      </c>
      <c r="PI1">
        <f t="shared" si="82"/>
        <v>6.2096810179133044</v>
      </c>
      <c r="PJ1">
        <f>(1.33*D52)/(D52+D62)</f>
        <v>1.1795608474833659</v>
      </c>
      <c r="PK1">
        <f t="shared" ref="PK1:PN1" si="83">(1.33*E52)/(E52+E62)</f>
        <v>0.95218447106002835</v>
      </c>
      <c r="PL1">
        <f t="shared" si="83"/>
        <v>1.4370470053493851</v>
      </c>
      <c r="PM1">
        <f t="shared" si="83"/>
        <v>1.4341544450962616</v>
      </c>
      <c r="PN1">
        <f t="shared" si="83"/>
        <v>1.4575293834006389</v>
      </c>
      <c r="PO1">
        <f>(2*MH1+MM1+MR1+MW1+2*NB1)/7</f>
        <v>6.3856100581099318</v>
      </c>
      <c r="PP1">
        <f t="shared" ref="PP1:PS1" si="84">(2*MI1+MN1+MS1+MX1+2*NC1)/7</f>
        <v>4.5214680341200904</v>
      </c>
      <c r="PQ1">
        <f t="shared" si="84"/>
        <v>3.8941565671511364</v>
      </c>
      <c r="PR1">
        <f t="shared" si="84"/>
        <v>2.8711113825378249</v>
      </c>
      <c r="PS1">
        <f t="shared" si="84"/>
        <v>2.4551696143470241</v>
      </c>
      <c r="PT1">
        <f>(5*NG1+8*NL1+2*NQ1+NV1)/16</f>
        <v>8.8655534600386616</v>
      </c>
      <c r="PU1">
        <f t="shared" ref="PU1:PX1" si="85">(5*NH1+8*NM1+2*NR1+NW1)/16</f>
        <v>5.1261616618356536</v>
      </c>
      <c r="PV1">
        <f t="shared" si="85"/>
        <v>4.0767926300815569</v>
      </c>
      <c r="PW1">
        <f t="shared" si="85"/>
        <v>4.9117691557378791</v>
      </c>
      <c r="PX1">
        <f t="shared" si="85"/>
        <v>2.9052696745123847</v>
      </c>
      <c r="PY1">
        <f>(OA1+OF1+OK1)/3</f>
        <v>0.82144328583800907</v>
      </c>
      <c r="PZ1">
        <f t="shared" ref="PZ1:QC1" si="86">(OB1+OG1+OL1)/3</f>
        <v>0.92210768034970736</v>
      </c>
      <c r="QA1">
        <f t="shared" si="86"/>
        <v>0.83955295687405085</v>
      </c>
      <c r="QB1">
        <f t="shared" si="86"/>
        <v>1.0602417396958168</v>
      </c>
      <c r="QC1">
        <f t="shared" si="86"/>
        <v>0.91651454768284235</v>
      </c>
      <c r="QD1">
        <f>(3*OP1+7*OU1+4*OZ1+2*PE1+PJ1)/17</f>
        <v>2.8037361232839766</v>
      </c>
      <c r="QE1">
        <f t="shared" ref="QE1:QH1" si="87">(3*OQ1+7*OV1+4*PA1+2*PF1+PK1)/17</f>
        <v>4.0767023240261411</v>
      </c>
      <c r="QF1">
        <f t="shared" si="87"/>
        <v>3.0414312982270153</v>
      </c>
      <c r="QG1">
        <f t="shared" si="87"/>
        <v>5.3300377731047925</v>
      </c>
      <c r="QH1">
        <f t="shared" si="87"/>
        <v>2.9564929773467576</v>
      </c>
      <c r="QI1">
        <f>(2*PO1+4*PT1+PY1+5*QD1)/12</f>
        <v>5.2561298215527001</v>
      </c>
      <c r="QJ1">
        <f t="shared" ref="QJ1:QM1" si="88">(2*PP1+4*PU1+PZ1+5*QE1)/12</f>
        <v>4.2377668346719339</v>
      </c>
      <c r="QK1">
        <f t="shared" si="88"/>
        <v>3.3451827585531362</v>
      </c>
      <c r="QL1">
        <f t="shared" si="88"/>
        <v>4.4249774994372446</v>
      </c>
      <c r="QM1">
        <f t="shared" si="88"/>
        <v>2.6858664467633511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321</v>
      </c>
      <c r="E3" s="2" t="s">
        <v>321</v>
      </c>
      <c r="F3" s="2" t="s">
        <v>321</v>
      </c>
      <c r="G3" s="2" t="s">
        <v>321</v>
      </c>
      <c r="H3" s="2" t="s">
        <v>321</v>
      </c>
      <c r="I3" s="2" t="s">
        <v>321</v>
      </c>
      <c r="J3" s="2" t="s">
        <v>321</v>
      </c>
      <c r="K3" s="2" t="s">
        <v>321</v>
      </c>
      <c r="L3" s="2" t="s">
        <v>321</v>
      </c>
      <c r="M3" s="2" t="s">
        <v>321</v>
      </c>
    </row>
    <row r="4" spans="1:455" x14ac:dyDescent="0.25">
      <c r="A4" s="2" t="s">
        <v>281</v>
      </c>
      <c r="B4" s="2"/>
      <c r="C4" s="2"/>
      <c r="D4" s="2">
        <v>63509326</v>
      </c>
      <c r="E4" s="2" t="s">
        <v>322</v>
      </c>
      <c r="F4" s="2" t="s">
        <v>322</v>
      </c>
      <c r="G4" s="2" t="s">
        <v>322</v>
      </c>
      <c r="H4" s="2" t="s">
        <v>322</v>
      </c>
      <c r="I4" s="2" t="s">
        <v>322</v>
      </c>
      <c r="J4" s="2" t="s">
        <v>322</v>
      </c>
      <c r="K4" s="2" t="s">
        <v>322</v>
      </c>
      <c r="L4" s="2" t="s">
        <v>322</v>
      </c>
      <c r="M4" s="2" t="s">
        <v>322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1818445</v>
      </c>
      <c r="E13" s="1">
        <v>1704313</v>
      </c>
      <c r="F13" s="1">
        <v>1481898</v>
      </c>
      <c r="G13" s="1">
        <v>1371436</v>
      </c>
      <c r="H13" s="1">
        <v>1036547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502503</v>
      </c>
      <c r="E15" s="1">
        <v>554219</v>
      </c>
      <c r="F15" s="1">
        <v>566375</v>
      </c>
      <c r="G15" s="1">
        <v>620990</v>
      </c>
      <c r="H15" s="1">
        <v>610095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1928</v>
      </c>
      <c r="E16" s="1">
        <v>1172</v>
      </c>
      <c r="F16" s="1">
        <v>811</v>
      </c>
      <c r="G16" s="1">
        <v>905</v>
      </c>
      <c r="H16" s="1">
        <v>596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500575</v>
      </c>
      <c r="E17" s="1">
        <v>553047</v>
      </c>
      <c r="F17" s="1">
        <v>565564</v>
      </c>
      <c r="G17" s="1">
        <v>620085</v>
      </c>
      <c r="H17" s="1">
        <v>609499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1315942</v>
      </c>
      <c r="E19" s="1">
        <v>1150094</v>
      </c>
      <c r="F19" s="1">
        <v>915523</v>
      </c>
      <c r="G19" s="1">
        <v>750446</v>
      </c>
      <c r="H19" s="1">
        <v>426452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72983</v>
      </c>
      <c r="E20" s="1">
        <v>97072</v>
      </c>
      <c r="F20" s="1">
        <v>95407</v>
      </c>
      <c r="G20" s="1">
        <v>87346</v>
      </c>
      <c r="H20" s="1">
        <v>106811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1224619</v>
      </c>
      <c r="E21" s="1">
        <v>1042339</v>
      </c>
      <c r="F21" s="1">
        <v>796611</v>
      </c>
      <c r="G21" s="1">
        <v>263941</v>
      </c>
      <c r="H21" s="1">
        <v>155526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1221351</v>
      </c>
      <c r="E23" s="1">
        <v>1038875</v>
      </c>
      <c r="F23" s="1">
        <v>793384</v>
      </c>
      <c r="G23" s="1">
        <v>261191</v>
      </c>
      <c r="H23" s="1">
        <v>153186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3268</v>
      </c>
      <c r="E24" s="1">
        <v>3464</v>
      </c>
      <c r="F24" s="1">
        <v>3227</v>
      </c>
      <c r="G24" s="1">
        <v>2750</v>
      </c>
      <c r="H24" s="1">
        <v>2340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18340</v>
      </c>
      <c r="E26" s="1">
        <v>10683</v>
      </c>
      <c r="F26" s="1">
        <v>23505</v>
      </c>
      <c r="G26" s="1">
        <v>399159</v>
      </c>
      <c r="H26" s="1">
        <v>164115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1818445</v>
      </c>
      <c r="E28" s="1">
        <v>1704313</v>
      </c>
      <c r="F28" s="1">
        <v>1481898</v>
      </c>
      <c r="G28" s="1">
        <v>1371436</v>
      </c>
      <c r="H28" s="1">
        <v>1036547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1745096</v>
      </c>
      <c r="E29" s="1">
        <v>1604579</v>
      </c>
      <c r="F29" s="1">
        <v>1381389</v>
      </c>
      <c r="G29" s="1">
        <v>1237173</v>
      </c>
      <c r="H29" s="1">
        <v>922802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112500</v>
      </c>
      <c r="E30" s="1">
        <v>112500</v>
      </c>
      <c r="F30" s="1">
        <v>112500</v>
      </c>
      <c r="G30" s="1">
        <v>112500</v>
      </c>
      <c r="H30" s="1">
        <v>112500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</v>
      </c>
      <c r="E31" s="1">
        <v>1</v>
      </c>
      <c r="F31" s="1">
        <v>1</v>
      </c>
      <c r="G31" s="1">
        <v>1</v>
      </c>
      <c r="H31" s="1">
        <v>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1492078</v>
      </c>
      <c r="E33" s="1">
        <v>1268888</v>
      </c>
      <c r="F33" s="1">
        <v>1124671</v>
      </c>
      <c r="G33" s="1">
        <v>810301</v>
      </c>
      <c r="H33" s="1">
        <v>716367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140517</v>
      </c>
      <c r="E34" s="1">
        <v>223190</v>
      </c>
      <c r="F34" s="1">
        <v>144217</v>
      </c>
      <c r="G34" s="1">
        <v>314371</v>
      </c>
      <c r="H34" s="1">
        <v>93934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73349</v>
      </c>
      <c r="E36" s="1">
        <v>99734</v>
      </c>
      <c r="F36" s="1">
        <v>100509</v>
      </c>
      <c r="G36" s="1">
        <v>134263</v>
      </c>
      <c r="H36" s="1">
        <v>113745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7272</v>
      </c>
      <c r="E37" s="1">
        <v>6547</v>
      </c>
      <c r="F37" s="1">
        <v>6155</v>
      </c>
      <c r="G37" s="1">
        <v>6557</v>
      </c>
      <c r="H37" s="1">
        <v>5532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66077</v>
      </c>
      <c r="E38" s="1">
        <v>93187</v>
      </c>
      <c r="F38" s="1">
        <v>94354</v>
      </c>
      <c r="G38" s="1">
        <v>127706</v>
      </c>
      <c r="H38" s="1">
        <v>108213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23766</v>
      </c>
      <c r="E39" s="1">
        <v>30816</v>
      </c>
      <c r="F39" s="1">
        <v>30155</v>
      </c>
      <c r="G39" s="1">
        <v>35692</v>
      </c>
      <c r="H39" s="1">
        <v>38023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41705</v>
      </c>
      <c r="E40" s="1">
        <v>61446</v>
      </c>
      <c r="F40" s="1">
        <v>63035</v>
      </c>
      <c r="G40" s="1">
        <v>91398</v>
      </c>
      <c r="H40" s="1">
        <v>69714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>
        <v>606</v>
      </c>
      <c r="E41" s="1">
        <v>925</v>
      </c>
      <c r="F41" s="1">
        <v>1164</v>
      </c>
      <c r="G41" s="1">
        <v>616</v>
      </c>
      <c r="H41" s="1">
        <v>476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665765</v>
      </c>
      <c r="E43" s="1">
        <v>652169</v>
      </c>
      <c r="F43" s="1">
        <v>763867</v>
      </c>
      <c r="G43" s="1">
        <v>883904</v>
      </c>
      <c r="H43" s="1">
        <v>583010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>
        <v>19496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295868</v>
      </c>
      <c r="E45" s="1">
        <v>253234</v>
      </c>
      <c r="F45" s="1">
        <v>345005</v>
      </c>
      <c r="G45" s="1">
        <v>302588</v>
      </c>
      <c r="H45" s="1">
        <v>259290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-5242</v>
      </c>
      <c r="E46" s="1">
        <v>5186</v>
      </c>
      <c r="F46" s="1">
        <v>-12749</v>
      </c>
      <c r="G46" s="1">
        <v>12236</v>
      </c>
      <c r="H46" s="1">
        <v>3386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-832</v>
      </c>
      <c r="E47" s="1">
        <v>-855</v>
      </c>
      <c r="F47" s="1">
        <v>-751</v>
      </c>
      <c r="G47" s="1">
        <v>-1368</v>
      </c>
      <c r="H47" s="1">
        <v>-811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141416</v>
      </c>
      <c r="E48" s="1">
        <v>138902</v>
      </c>
      <c r="F48" s="1">
        <v>158418</v>
      </c>
      <c r="G48" s="1">
        <v>126445</v>
      </c>
      <c r="H48" s="1">
        <v>113223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96547</v>
      </c>
      <c r="E49" s="1">
        <v>81781</v>
      </c>
      <c r="F49" s="1">
        <v>104510</v>
      </c>
      <c r="G49" s="1">
        <v>80628</v>
      </c>
      <c r="H49" s="1">
        <v>100678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32517</v>
      </c>
      <c r="E50" s="1">
        <v>36020</v>
      </c>
      <c r="F50" s="1">
        <v>32162</v>
      </c>
      <c r="G50" s="1">
        <v>30125</v>
      </c>
      <c r="H50" s="1">
        <v>7387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12839</v>
      </c>
      <c r="E51" s="1">
        <v>9993</v>
      </c>
      <c r="F51" s="1">
        <v>8096</v>
      </c>
      <c r="G51" s="1">
        <v>9331</v>
      </c>
      <c r="H51" s="1">
        <v>6854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157686</v>
      </c>
      <c r="E52" s="1">
        <v>199948</v>
      </c>
      <c r="F52" s="1">
        <v>193500</v>
      </c>
      <c r="G52" s="1">
        <v>384169</v>
      </c>
      <c r="H52" s="1">
        <v>127273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34180</v>
      </c>
      <c r="E57" s="1">
        <v>24998</v>
      </c>
      <c r="F57" s="1">
        <v>14700</v>
      </c>
      <c r="G57" s="1">
        <v>192</v>
      </c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>
        <v>129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58797</v>
      </c>
      <c r="E60" s="1">
        <v>69501</v>
      </c>
      <c r="F60" s="1">
        <v>18167</v>
      </c>
      <c r="G60" s="1">
        <v>7978</v>
      </c>
      <c r="H60" s="1">
        <v>6274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72866</v>
      </c>
      <c r="E61" s="1">
        <v>15162</v>
      </c>
      <c r="F61" s="1">
        <v>47281</v>
      </c>
      <c r="G61" s="1">
        <v>36070</v>
      </c>
      <c r="H61" s="1">
        <v>17281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20111</v>
      </c>
      <c r="E62" s="1">
        <v>79337</v>
      </c>
      <c r="F62" s="1">
        <v>-14414</v>
      </c>
      <c r="G62" s="1">
        <v>-27900</v>
      </c>
      <c r="H62" s="1">
        <v>-11136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177797</v>
      </c>
      <c r="E63" s="1">
        <v>279285</v>
      </c>
      <c r="F63" s="1">
        <v>179086</v>
      </c>
      <c r="G63" s="1">
        <v>356269</v>
      </c>
      <c r="H63" s="1">
        <v>116137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37280</v>
      </c>
      <c r="E64" s="1">
        <v>56095</v>
      </c>
      <c r="F64" s="1">
        <v>34869</v>
      </c>
      <c r="G64" s="1">
        <v>41898</v>
      </c>
      <c r="H64" s="1">
        <v>22203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140517</v>
      </c>
      <c r="E65" s="1">
        <v>223190</v>
      </c>
      <c r="F65" s="1">
        <v>144217</v>
      </c>
      <c r="G65" s="1">
        <v>314371</v>
      </c>
      <c r="H65" s="1">
        <v>93934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140517</v>
      </c>
      <c r="E67" s="1">
        <v>223190</v>
      </c>
      <c r="F67" s="1">
        <v>144217</v>
      </c>
      <c r="G67" s="1">
        <v>314371</v>
      </c>
      <c r="H67" s="1">
        <v>93934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665765</v>
      </c>
      <c r="E68" s="1">
        <v>782688</v>
      </c>
      <c r="F68" s="1">
        <v>828896</v>
      </c>
      <c r="G68" s="1">
        <v>922199</v>
      </c>
      <c r="H68" s="1">
        <v>616167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10683</v>
      </c>
      <c r="J69" s="1">
        <v>23505</v>
      </c>
      <c r="K69" s="1">
        <v>399159</v>
      </c>
      <c r="L69" s="1">
        <v>164115</v>
      </c>
      <c r="M69" s="1">
        <v>5990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177797</v>
      </c>
      <c r="J70" s="1">
        <v>279285</v>
      </c>
      <c r="K70" s="1">
        <v>179086</v>
      </c>
      <c r="L70" s="1">
        <v>356269</v>
      </c>
      <c r="M70" s="1">
        <v>116137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44185</v>
      </c>
      <c r="J71" s="1">
        <v>38330</v>
      </c>
      <c r="K71" s="1">
        <v>62152</v>
      </c>
      <c r="L71" s="1">
        <v>60489</v>
      </c>
      <c r="M71" s="1">
        <v>101900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75937</v>
      </c>
      <c r="J72" s="1">
        <v>77476</v>
      </c>
      <c r="K72" s="1">
        <v>84300</v>
      </c>
      <c r="L72" s="1">
        <v>83401</v>
      </c>
      <c r="M72" s="1">
        <v>85520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21335</v>
      </c>
      <c r="J73" s="1">
        <v>4697</v>
      </c>
      <c r="K73" s="1">
        <v>19806</v>
      </c>
      <c r="L73" s="1">
        <v>-1748</v>
      </c>
      <c r="M73" s="1">
        <v>16251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-23616</v>
      </c>
      <c r="J74" s="1">
        <v>-18845</v>
      </c>
      <c r="K74" s="1">
        <v>-27204</v>
      </c>
      <c r="L74" s="1">
        <v>-20972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-34180</v>
      </c>
      <c r="J76" s="1">
        <v>-24998</v>
      </c>
      <c r="K76" s="1">
        <v>-14700</v>
      </c>
      <c r="L76" s="1">
        <v>-192</v>
      </c>
      <c r="M76" s="1">
        <v>129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4709</v>
      </c>
      <c r="J77" s="1"/>
      <c r="K77" s="1">
        <v>-50</v>
      </c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221982</v>
      </c>
      <c r="J78" s="1">
        <v>317615</v>
      </c>
      <c r="K78" s="1">
        <v>241238</v>
      </c>
      <c r="L78" s="1">
        <v>416758</v>
      </c>
      <c r="M78" s="1">
        <v>218037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298875</v>
      </c>
      <c r="J79" s="1">
        <v>-283234</v>
      </c>
      <c r="K79" s="1">
        <v>-14572</v>
      </c>
      <c r="L79" s="1">
        <v>-85281</v>
      </c>
      <c r="M79" s="1">
        <v>-15194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326532</v>
      </c>
      <c r="J80" s="1">
        <v>-275239</v>
      </c>
      <c r="K80" s="1">
        <v>40154</v>
      </c>
      <c r="L80" s="1">
        <v>-127645</v>
      </c>
      <c r="M80" s="1">
        <v>-15338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-20060</v>
      </c>
      <c r="J81" s="1">
        <v>-9341</v>
      </c>
      <c r="K81" s="1">
        <v>-27815</v>
      </c>
      <c r="L81" s="1">
        <v>21824</v>
      </c>
      <c r="M81" s="1">
        <v>13668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-547</v>
      </c>
      <c r="J82" s="1">
        <v>685</v>
      </c>
      <c r="K82" s="1">
        <v>-21374</v>
      </c>
      <c r="L82" s="1">
        <v>22871</v>
      </c>
      <c r="M82" s="1">
        <v>-10350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520857</v>
      </c>
      <c r="J84" s="1">
        <v>34381</v>
      </c>
      <c r="K84" s="1">
        <v>226666</v>
      </c>
      <c r="L84" s="1">
        <v>331477</v>
      </c>
      <c r="M84" s="1">
        <v>202843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>
        <v>-129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34180</v>
      </c>
      <c r="J86" s="1">
        <v>24998</v>
      </c>
      <c r="K86" s="1">
        <v>14700</v>
      </c>
      <c r="L86" s="1">
        <v>192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-61037</v>
      </c>
      <c r="J87" s="1">
        <v>-47921</v>
      </c>
      <c r="K87" s="1">
        <v>-40406</v>
      </c>
      <c r="L87" s="1">
        <v>-25803</v>
      </c>
      <c r="M87" s="1">
        <v>-9403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>
        <v>7050</v>
      </c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501050</v>
      </c>
      <c r="J90" s="1">
        <v>10797</v>
      </c>
      <c r="K90" s="1">
        <v>206497</v>
      </c>
      <c r="L90" s="1">
        <v>308197</v>
      </c>
      <c r="M90" s="1">
        <v>196485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-25215</v>
      </c>
      <c r="J91" s="1">
        <v>-71942</v>
      </c>
      <c r="K91" s="1">
        <v>-36403</v>
      </c>
      <c r="L91" s="1">
        <v>-94434</v>
      </c>
      <c r="M91" s="1">
        <v>-38360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23616</v>
      </c>
      <c r="J92" s="1">
        <v>18845</v>
      </c>
      <c r="K92" s="1">
        <v>27236</v>
      </c>
      <c r="L92" s="1">
        <v>21281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-491794</v>
      </c>
      <c r="J93" s="1">
        <v>29478</v>
      </c>
      <c r="K93" s="1">
        <v>-572984</v>
      </c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-493393</v>
      </c>
      <c r="J94" s="1">
        <v>-23619</v>
      </c>
      <c r="K94" s="1">
        <v>-582151</v>
      </c>
      <c r="L94" s="1">
        <v>-73153</v>
      </c>
      <c r="M94" s="1">
        <v>-38360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7657</v>
      </c>
      <c r="J104" s="1">
        <v>-12822</v>
      </c>
      <c r="K104" s="1">
        <v>-375654</v>
      </c>
      <c r="L104" s="1">
        <v>235044</v>
      </c>
      <c r="M104" s="1">
        <v>158125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18340</v>
      </c>
      <c r="J105" s="1">
        <v>10683</v>
      </c>
      <c r="K105" s="1">
        <v>23505</v>
      </c>
      <c r="L105" s="1">
        <v>399159</v>
      </c>
      <c r="M105" s="1">
        <v>164115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592F6-859C-4B6B-9849-54FFAB7719F4}">
  <dimension ref="A1:QM105"/>
  <sheetViews>
    <sheetView topLeftCell="A80" workbookViewId="0">
      <selection activeCell="N98" sqref="N9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657</v>
      </c>
      <c r="O1" s="4">
        <f t="shared" ref="O1:R1" si="0">E67</f>
        <v>40673</v>
      </c>
      <c r="P1" s="4">
        <f t="shared" si="0"/>
        <v>43756</v>
      </c>
      <c r="Q1" s="4">
        <f t="shared" si="0"/>
        <v>43070</v>
      </c>
      <c r="R1" s="4">
        <f t="shared" si="0"/>
        <v>36835</v>
      </c>
      <c r="S1" s="4">
        <f>D63+D59</f>
        <v>3758</v>
      </c>
      <c r="T1" s="4">
        <f t="shared" ref="T1:W1" si="1">E63+E59</f>
        <v>50921</v>
      </c>
      <c r="U1" s="4">
        <f t="shared" si="1"/>
        <v>54399</v>
      </c>
      <c r="V1" s="4">
        <f t="shared" si="1"/>
        <v>55039</v>
      </c>
      <c r="W1" s="4">
        <f t="shared" si="1"/>
        <v>45502</v>
      </c>
      <c r="X1">
        <f>(D13-E13)/E13</f>
        <v>-7.8631115239258684E-2</v>
      </c>
      <c r="Y1">
        <f t="shared" ref="Y1:AA1" si="2">(E13-F13)/F13</f>
        <v>8.5385230722026806E-2</v>
      </c>
      <c r="Z1">
        <f t="shared" si="2"/>
        <v>7.6230592480919263E-2</v>
      </c>
      <c r="AA1">
        <f t="shared" si="2"/>
        <v>6.4402815204110661E-2</v>
      </c>
      <c r="AB1">
        <f>(D36-E36)/E36</f>
        <v>-0.18480470623197509</v>
      </c>
      <c r="AC1">
        <f t="shared" ref="AC1:AE1" si="3">(E36-F36)/F36</f>
        <v>0.14060874991333286</v>
      </c>
      <c r="AD1">
        <f t="shared" si="3"/>
        <v>-0.25972204004585142</v>
      </c>
      <c r="AE1">
        <f t="shared" si="3"/>
        <v>-8.450674811392174E-2</v>
      </c>
      <c r="AF1">
        <f>(D29-E29)/E29</f>
        <v>1.7465089757801471E-3</v>
      </c>
      <c r="AG1">
        <f t="shared" ref="AG1:AI1" si="4">(E29-F29)/F29</f>
        <v>0.12122883048291237</v>
      </c>
      <c r="AH1">
        <f t="shared" si="4"/>
        <v>0.14997772065124251</v>
      </c>
      <c r="AI1">
        <f t="shared" si="4"/>
        <v>0.1731944667846228</v>
      </c>
      <c r="AJ1" s="4">
        <f>(D43+D44+D46+D47)-D45</f>
        <v>71297</v>
      </c>
      <c r="AK1" s="4">
        <f t="shared" ref="AK1:AN1" si="5">(E43+E44+E46+E47)-E45</f>
        <v>183431</v>
      </c>
      <c r="AL1" s="4">
        <f t="shared" si="5"/>
        <v>81475</v>
      </c>
      <c r="AM1" s="4">
        <f t="shared" si="5"/>
        <v>95211</v>
      </c>
      <c r="AN1" s="4">
        <f t="shared" si="5"/>
        <v>94362</v>
      </c>
      <c r="AO1">
        <f>(D25+D26)/D40</f>
        <v>0.31163467523509919</v>
      </c>
      <c r="AP1">
        <f t="shared" ref="AP1:AS1" si="6">(E25+E26)/E40</f>
        <v>3.4349823873161531E-2</v>
      </c>
      <c r="AQ1">
        <f t="shared" si="6"/>
        <v>0.55422069125672491</v>
      </c>
      <c r="AR1">
        <f t="shared" si="6"/>
        <v>0.74385798519060242</v>
      </c>
      <c r="AS1">
        <f t="shared" si="6"/>
        <v>0.60645620201259443</v>
      </c>
      <c r="AT1">
        <f>(D19-D20)/D40</f>
        <v>2.2203287182679206</v>
      </c>
      <c r="AU1">
        <f t="shared" ref="AU1:AX1" si="7">(E19-E20)/E40</f>
        <v>1.4508711321663941</v>
      </c>
      <c r="AV1">
        <f t="shared" si="7"/>
        <v>1.3273212834307389</v>
      </c>
      <c r="AW1">
        <f t="shared" si="7"/>
        <v>0.89974517780418684</v>
      </c>
      <c r="AX1">
        <f t="shared" si="7"/>
        <v>1.0310519048515658</v>
      </c>
      <c r="AY1">
        <f>D19/D40</f>
        <v>3.7432666588160086</v>
      </c>
      <c r="AZ1">
        <f t="shared" ref="AZ1:BC1" si="8">E19/E40</f>
        <v>3.1531998072446159</v>
      </c>
      <c r="BA1">
        <f t="shared" si="8"/>
        <v>3.2421720788017185</v>
      </c>
      <c r="BB1">
        <f t="shared" si="8"/>
        <v>2.2074629765060791</v>
      </c>
      <c r="BC1">
        <f t="shared" si="8"/>
        <v>1.919234712023264</v>
      </c>
      <c r="BD1" s="4">
        <f>D19-D40</f>
        <v>326136</v>
      </c>
      <c r="BE1" s="4">
        <f t="shared" ref="BE1:BH1" si="9">E19-E40</f>
        <v>317246</v>
      </c>
      <c r="BF1" s="4">
        <f t="shared" si="9"/>
        <v>289655</v>
      </c>
      <c r="BG1" s="4">
        <f t="shared" si="9"/>
        <v>211335</v>
      </c>
      <c r="BH1" s="4">
        <f t="shared" si="9"/>
        <v>175754</v>
      </c>
      <c r="BI1">
        <f>(D43+D44)/BD1</f>
        <v>2.2045833639953885</v>
      </c>
      <c r="BJ1">
        <f t="shared" ref="BJ1:BM1" si="10">(E43+E44)/BE1</f>
        <v>3.6077239744551548</v>
      </c>
      <c r="BK1">
        <f t="shared" si="10"/>
        <v>4.4126426265729917</v>
      </c>
      <c r="BL1">
        <f t="shared" si="10"/>
        <v>4.6910923415430474</v>
      </c>
      <c r="BM1">
        <f t="shared" si="10"/>
        <v>5.0436974407410355</v>
      </c>
      <c r="BN1">
        <f>365/BI1</f>
        <v>165.56416326144586</v>
      </c>
      <c r="BO1">
        <f t="shared" ref="BO1:BR1" si="11">365/BJ1</f>
        <v>101.17181984664528</v>
      </c>
      <c r="BP1">
        <f t="shared" si="11"/>
        <v>82.716873059686549</v>
      </c>
      <c r="BQ1">
        <f t="shared" si="11"/>
        <v>77.807037982957297</v>
      </c>
      <c r="BR1">
        <f t="shared" si="11"/>
        <v>72.367544700772754</v>
      </c>
      <c r="BS1">
        <f>N1/D13</f>
        <v>1.1998597424228035E-3</v>
      </c>
      <c r="BT1">
        <f t="shared" ref="BT1:BW1" si="12">O1/E13</f>
        <v>6.8439190030523608E-2</v>
      </c>
      <c r="BU1">
        <f t="shared" si="12"/>
        <v>7.9913504352177547E-2</v>
      </c>
      <c r="BV1">
        <f t="shared" si="12"/>
        <v>8.4656979041157016E-2</v>
      </c>
      <c r="BW1">
        <f t="shared" si="12"/>
        <v>7.7064538805295665E-2</v>
      </c>
      <c r="BX1">
        <f>S1/D13</f>
        <v>6.8631246758369801E-3</v>
      </c>
      <c r="BY1">
        <f t="shared" ref="BY1:CB1" si="13">T1/E13</f>
        <v>8.568318037873511E-2</v>
      </c>
      <c r="BZ1">
        <f t="shared" si="13"/>
        <v>9.9351282641331626E-2</v>
      </c>
      <c r="CA1">
        <f t="shared" si="13"/>
        <v>0.10818285278491388</v>
      </c>
      <c r="CB1">
        <f t="shared" si="13"/>
        <v>9.5197248397409076E-2</v>
      </c>
      <c r="CC1">
        <f>N1/D29</f>
        <v>1.7434640002547527E-3</v>
      </c>
      <c r="CD1">
        <f t="shared" ref="CD1:CG1" si="14">O1/E29</f>
        <v>0.10812139965282486</v>
      </c>
      <c r="CE1">
        <f t="shared" si="14"/>
        <v>0.13041793589384393</v>
      </c>
      <c r="CF1">
        <f t="shared" si="14"/>
        <v>0.14762639245929735</v>
      </c>
      <c r="CG1">
        <f t="shared" si="14"/>
        <v>0.14812208460672349</v>
      </c>
      <c r="CH1">
        <f>N1/(D43+D44)</f>
        <v>9.1377674918010439E-4</v>
      </c>
      <c r="CI1">
        <f t="shared" ref="CI1:CL1" si="15">O1/(E43+E44)</f>
        <v>3.5536671629376446E-2</v>
      </c>
      <c r="CJ1">
        <f t="shared" si="15"/>
        <v>3.4234014320765109E-2</v>
      </c>
      <c r="CK1">
        <f t="shared" si="15"/>
        <v>4.3443965656370036E-2</v>
      </c>
      <c r="CL1">
        <f t="shared" si="15"/>
        <v>4.1553387105871732E-2</v>
      </c>
      <c r="CM1">
        <f>1-CH1</f>
        <v>0.99908622325081986</v>
      </c>
      <c r="CN1">
        <f t="shared" ref="CN1:CQ1" si="16">1-CI1</f>
        <v>0.96446332837062354</v>
      </c>
      <c r="CO1">
        <f t="shared" si="16"/>
        <v>0.96576598567923488</v>
      </c>
      <c r="CP1">
        <f t="shared" si="16"/>
        <v>0.95655603434363001</v>
      </c>
      <c r="CQ1">
        <f t="shared" si="16"/>
        <v>0.95844661289412825</v>
      </c>
      <c r="CR1">
        <f>N1/(D45+D48+D49+D51+D59+D61)</f>
        <v>9.1404498993437517E-4</v>
      </c>
      <c r="CS1">
        <f t="shared" ref="CS1:CV1" si="17">O1/(E45+E48+E49+E51+E59+E61)</f>
        <v>3.779986970369207E-2</v>
      </c>
      <c r="CT1">
        <f t="shared" si="17"/>
        <v>3.4833807804250494E-2</v>
      </c>
      <c r="CU1">
        <f t="shared" si="17"/>
        <v>4.4817151847627926E-2</v>
      </c>
      <c r="CV1">
        <f t="shared" si="17"/>
        <v>4.2568264079249664E-2</v>
      </c>
      <c r="CW1">
        <f>(D43+D44)/D13</f>
        <v>1.3130775580571403</v>
      </c>
      <c r="CX1">
        <f t="shared" ref="CX1:DA1" si="18">(E43+E44)/E13</f>
        <v>1.9258750719340931</v>
      </c>
      <c r="CY1">
        <f t="shared" si="18"/>
        <v>2.3343305171110162</v>
      </c>
      <c r="CZ1">
        <f t="shared" si="18"/>
        <v>1.948647591492239</v>
      </c>
      <c r="DA1">
        <f t="shared" si="18"/>
        <v>1.8545910254908196</v>
      </c>
      <c r="DB1">
        <f>365/CW1</f>
        <v>277.97291771558594</v>
      </c>
      <c r="DC1">
        <f t="shared" ref="DC1:DF1" si="19">365/CX1</f>
        <v>189.52423514856676</v>
      </c>
      <c r="DD1">
        <f t="shared" si="19"/>
        <v>156.36174797205948</v>
      </c>
      <c r="DE1">
        <f t="shared" si="19"/>
        <v>187.30939426584035</v>
      </c>
      <c r="DF1">
        <f t="shared" si="19"/>
        <v>196.80888939026454</v>
      </c>
      <c r="DG1">
        <f>(D43+D44)/D20</f>
        <v>3.9711139095086603</v>
      </c>
      <c r="DH1">
        <f t="shared" ref="DH1:DK1" si="20">(E43+E44)/E20</f>
        <v>4.5632495534575144</v>
      </c>
      <c r="DI1">
        <f t="shared" si="20"/>
        <v>5.1669321259651531</v>
      </c>
      <c r="DJ1">
        <f t="shared" si="20"/>
        <v>4.3314546360133166</v>
      </c>
      <c r="DK1">
        <f t="shared" si="20"/>
        <v>5.2200309745196298</v>
      </c>
      <c r="DL1">
        <f>365/DG1</f>
        <v>91.913757277529442</v>
      </c>
      <c r="DM1">
        <f t="shared" ref="DM1:DP1" si="21">365/DH1</f>
        <v>79.986859303682891</v>
      </c>
      <c r="DN1">
        <f t="shared" si="21"/>
        <v>70.641531783586203</v>
      </c>
      <c r="DO1">
        <f t="shared" si="21"/>
        <v>84.267302943739722</v>
      </c>
      <c r="DP1">
        <f t="shared" si="21"/>
        <v>69.922956737548645</v>
      </c>
      <c r="DQ1">
        <f>(D43+D44)/D21</f>
        <v>3.1685329878325557</v>
      </c>
      <c r="DR1">
        <f t="shared" ref="DR1:DU1" si="22">(E43+E44)/E21</f>
        <v>5.4839630868302782</v>
      </c>
      <c r="DS1">
        <f t="shared" si="22"/>
        <v>12.797693070199154</v>
      </c>
      <c r="DT1">
        <f t="shared" si="22"/>
        <v>36.336021111274007</v>
      </c>
      <c r="DU1">
        <f t="shared" si="22"/>
        <v>10.919426959510231</v>
      </c>
      <c r="DV1">
        <f>365/DQ1</f>
        <v>115.19526588538986</v>
      </c>
      <c r="DW1">
        <f t="shared" ref="DW1:DZ1" si="23">365/DR1</f>
        <v>66.55770548064892</v>
      </c>
      <c r="DX1">
        <f t="shared" si="23"/>
        <v>28.520765265885533</v>
      </c>
      <c r="DY1">
        <f t="shared" si="23"/>
        <v>10.045128465833898</v>
      </c>
      <c r="DZ1">
        <f t="shared" si="23"/>
        <v>33.426662530317557</v>
      </c>
      <c r="EA1">
        <f>(D43+D44)/D38</f>
        <v>5.9941641864459063</v>
      </c>
      <c r="EB1">
        <f t="shared" ref="EB1:EE1" si="24">(E43+E44)/E38</f>
        <v>7.7474852771948823</v>
      </c>
      <c r="EC1">
        <f t="shared" si="24"/>
        <v>9.8939040910322404</v>
      </c>
      <c r="ED1">
        <f t="shared" si="24"/>
        <v>5.6643203217844409</v>
      </c>
      <c r="EE1">
        <f t="shared" si="24"/>
        <v>4.6363417644720597</v>
      </c>
      <c r="EF1">
        <f>365/EA1</f>
        <v>60.892559604113522</v>
      </c>
      <c r="EG1">
        <f t="shared" ref="EG1:EJ1" si="25">365/EB1</f>
        <v>47.112061132196807</v>
      </c>
      <c r="EH1">
        <f t="shared" si="25"/>
        <v>36.89140269015072</v>
      </c>
      <c r="EI1">
        <f t="shared" si="25"/>
        <v>64.438446144411088</v>
      </c>
      <c r="EJ1">
        <f t="shared" si="25"/>
        <v>78.725861582717584</v>
      </c>
      <c r="EK1">
        <f>D36/D13</f>
        <v>0.22042537493334113</v>
      </c>
      <c r="EL1">
        <f t="shared" ref="EL1:EO1" si="26">E36/E13</f>
        <v>0.24913426687800988</v>
      </c>
      <c r="EM1">
        <f t="shared" si="26"/>
        <v>0.23707222459646932</v>
      </c>
      <c r="EN1">
        <f t="shared" si="26"/>
        <v>0.34466024188269889</v>
      </c>
      <c r="EO1">
        <f t="shared" si="26"/>
        <v>0.40072095670075486</v>
      </c>
      <c r="EP1">
        <f>(D29)/D13</f>
        <v>0.68820448385942101</v>
      </c>
      <c r="EQ1">
        <f t="shared" ref="EQ1:ET1" si="27">(E29)/E13</f>
        <v>0.63298468434815092</v>
      </c>
      <c r="ER1">
        <f t="shared" si="27"/>
        <v>0.61274934160301853</v>
      </c>
      <c r="ES1">
        <f t="shared" si="27"/>
        <v>0.57345422881953934</v>
      </c>
      <c r="ET1">
        <f t="shared" si="27"/>
        <v>0.52027716872813701</v>
      </c>
      <c r="EU1">
        <f>D13/D29</f>
        <v>1.4530565020327144</v>
      </c>
      <c r="EV1">
        <f t="shared" ref="EV1:EY1" si="28">E13/E29</f>
        <v>1.5798170551785187</v>
      </c>
      <c r="EW1">
        <f t="shared" si="28"/>
        <v>1.631988697668596</v>
      </c>
      <c r="EX1">
        <f t="shared" si="28"/>
        <v>1.7438183376178236</v>
      </c>
      <c r="EY1">
        <f t="shared" si="28"/>
        <v>1.9220524368666558</v>
      </c>
      <c r="EZ1">
        <f>D36/D29</f>
        <v>0.32029052425989024</v>
      </c>
      <c r="FA1">
        <f t="shared" ref="FA1:FD1" si="29">E36/E29</f>
        <v>0.39358656384327673</v>
      </c>
      <c r="FB1">
        <f t="shared" si="29"/>
        <v>0.38689919107258886</v>
      </c>
      <c r="FC1">
        <f t="shared" si="29"/>
        <v>0.60102485004284489</v>
      </c>
      <c r="FD1">
        <f t="shared" si="29"/>
        <v>0.77020669133022357</v>
      </c>
      <c r="FE1" s="7">
        <f>I90/(D43+D44+D46+D47+D53+D55)</f>
        <v>4.4202497573888645E-2</v>
      </c>
      <c r="FF1" s="7">
        <f t="shared" ref="FF1:FI1" si="30">J90/(E43+E44+E46+E47+E53+E55)</f>
        <v>-4.1997548501627291E-2</v>
      </c>
      <c r="FG1" s="7">
        <f t="shared" si="30"/>
        <v>-2.9293599125961526E-2</v>
      </c>
      <c r="FH1" s="7">
        <f t="shared" si="30"/>
        <v>3.9789149939071615E-2</v>
      </c>
      <c r="FI1" s="7">
        <f t="shared" si="30"/>
        <v>3.6230370275852179E-2</v>
      </c>
      <c r="FJ1" s="7">
        <f>I90/D36</f>
        <v>0.26341168380324281</v>
      </c>
      <c r="FK1" s="7">
        <f t="shared" ref="FK1:FN1" si="31">J90/E36</f>
        <v>-0.33554866641001224</v>
      </c>
      <c r="FL1" s="7">
        <f t="shared" si="31"/>
        <v>-0.28483825987812678</v>
      </c>
      <c r="FM1" s="7">
        <f t="shared" si="31"/>
        <v>0.22178056333369453</v>
      </c>
      <c r="FN1" s="7">
        <f t="shared" si="31"/>
        <v>0.16751507557365494</v>
      </c>
      <c r="FO1" s="7">
        <f>I90/D29</f>
        <v>8.4368266301521083E-2</v>
      </c>
      <c r="FP1" s="7">
        <f t="shared" ref="FP1:FS1" si="32">J90/E29</f>
        <v>-0.13206744661451064</v>
      </c>
      <c r="FQ1" s="7">
        <f t="shared" si="32"/>
        <v>-0.11020369233337109</v>
      </c>
      <c r="FR1" s="7">
        <f t="shared" si="32"/>
        <v>0.13329562982005141</v>
      </c>
      <c r="FS1" s="7">
        <f t="shared" si="32"/>
        <v>0.12902123210551714</v>
      </c>
      <c r="FT1" s="7">
        <f>I90/D31</f>
        <v>19.140878988561109</v>
      </c>
      <c r="FU1" s="7">
        <f t="shared" ref="FU1:FX1" si="33">J90/E31</f>
        <v>-29.910295003010233</v>
      </c>
      <c r="FV1" s="7">
        <f t="shared" si="33"/>
        <v>-22.260084286574354</v>
      </c>
      <c r="FW1" s="7">
        <f t="shared" si="33"/>
        <v>23.413004214328719</v>
      </c>
      <c r="FX1" s="7">
        <f t="shared" si="33"/>
        <v>19.316676700782661</v>
      </c>
      <c r="FY1">
        <f>BD1/D13</f>
        <v>0.59561256766332338</v>
      </c>
      <c r="FZ1">
        <f t="shared" ref="FZ1:GC1" si="34">BE1/E13</f>
        <v>0.53381996116400299</v>
      </c>
      <c r="GA1">
        <f t="shared" si="34"/>
        <v>0.52900964674855988</v>
      </c>
      <c r="GB1">
        <f t="shared" si="34"/>
        <v>0.41539314292228735</v>
      </c>
      <c r="GC1">
        <f t="shared" si="34"/>
        <v>0.36770465462701057</v>
      </c>
      <c r="GD1">
        <f>BS1</f>
        <v>1.1998597424228035E-3</v>
      </c>
      <c r="GE1">
        <f t="shared" ref="GE1:GH1" si="35">BT1</f>
        <v>6.8439190030523608E-2</v>
      </c>
      <c r="GF1">
        <f t="shared" si="35"/>
        <v>7.9913504352177547E-2</v>
      </c>
      <c r="GG1">
        <f t="shared" si="35"/>
        <v>8.4656979041157016E-2</v>
      </c>
      <c r="GH1">
        <f t="shared" si="35"/>
        <v>7.7064538805295665E-2</v>
      </c>
      <c r="GI1">
        <f>S1/D13</f>
        <v>6.8631246758369801E-3</v>
      </c>
      <c r="GJ1">
        <f t="shared" ref="GJ1:GM1" si="36">T1/E13</f>
        <v>8.568318037873511E-2</v>
      </c>
      <c r="GK1">
        <f t="shared" si="36"/>
        <v>9.9351282641331626E-2</v>
      </c>
      <c r="GL1">
        <f t="shared" si="36"/>
        <v>0.10818285278491388</v>
      </c>
      <c r="GM1">
        <f t="shared" si="36"/>
        <v>9.5197248397409076E-2</v>
      </c>
      <c r="GN1">
        <f>D30/D13</f>
        <v>6.5080976835584517E-2</v>
      </c>
      <c r="GO1">
        <f t="shared" ref="GO1:GR1" si="37">E30/E13</f>
        <v>5.9963587046142144E-2</v>
      </c>
      <c r="GP1">
        <f t="shared" si="37"/>
        <v>6.5083591760997331E-2</v>
      </c>
      <c r="GQ1">
        <f t="shared" si="37"/>
        <v>7.0044952521724435E-2</v>
      </c>
      <c r="GR1">
        <f t="shared" si="37"/>
        <v>7.4556044654961753E-2</v>
      </c>
      <c r="GS1">
        <f>(D43+D44)/D13</f>
        <v>1.3130775580571403</v>
      </c>
      <c r="GT1">
        <f t="shared" ref="GT1:GW1" si="38">(E43+E44)/E13</f>
        <v>1.9258750719340931</v>
      </c>
      <c r="GU1">
        <f t="shared" si="38"/>
        <v>2.3343305171110162</v>
      </c>
      <c r="GV1">
        <f t="shared" si="38"/>
        <v>1.948647591492239</v>
      </c>
      <c r="GW1">
        <f t="shared" si="38"/>
        <v>1.8545910254908196</v>
      </c>
      <c r="GX1">
        <f>0.717*FY1+0.847*GD1+3.107*GI1+0.42*GN1+0.998*GS1</f>
        <v>1.787179633796232</v>
      </c>
      <c r="GY1">
        <f t="shared" ref="GY1:HB1" si="39">0.717*FZ1+0.847*GE1+3.107*GJ1+0.42*GO1+0.998*GT1</f>
        <v>2.654142575896778</v>
      </c>
      <c r="GZ1">
        <f t="shared" si="39"/>
        <v>3.1126680546880423</v>
      </c>
      <c r="HA1">
        <f t="shared" si="39"/>
        <v>2.679834644694246</v>
      </c>
      <c r="HB1">
        <f t="shared" si="39"/>
        <v>2.5068911347013239</v>
      </c>
      <c r="HC1">
        <f>D36/D13</f>
        <v>0.22042537493334113</v>
      </c>
      <c r="HD1">
        <f t="shared" ref="HD1:HG1" si="40">E36/E13</f>
        <v>0.24913426687800988</v>
      </c>
      <c r="HE1">
        <f t="shared" si="40"/>
        <v>0.23707222459646932</v>
      </c>
      <c r="HF1">
        <f t="shared" si="40"/>
        <v>0.34466024188269889</v>
      </c>
      <c r="HG1">
        <f t="shared" si="40"/>
        <v>0.40072095670075486</v>
      </c>
      <c r="HH1">
        <f>S1/D13</f>
        <v>6.8631246758369801E-3</v>
      </c>
      <c r="HI1">
        <f t="shared" ref="HI1:HL1" si="41">T1/E13</f>
        <v>8.568318037873511E-2</v>
      </c>
      <c r="HJ1">
        <f t="shared" si="41"/>
        <v>9.9351282641331626E-2</v>
      </c>
      <c r="HK1">
        <f t="shared" si="41"/>
        <v>0.10818285278491388</v>
      </c>
      <c r="HL1">
        <f t="shared" si="41"/>
        <v>9.5197248397409076E-2</v>
      </c>
      <c r="HM1">
        <f>(D43+D44+D46+D47+D50+D53+D55+D57+D60)/D13</f>
        <v>1.3365962700250564</v>
      </c>
      <c r="HN1">
        <f t="shared" ref="HN1:HQ1" si="42">(E43+E44+E46+E47+E50+E53+E55+E57+E60)/E13</f>
        <v>2.0244811490609025</v>
      </c>
      <c r="HO1">
        <f t="shared" si="42"/>
        <v>2.3330429446508214</v>
      </c>
      <c r="HP1">
        <f t="shared" si="42"/>
        <v>1.9375087222044229</v>
      </c>
      <c r="HQ1">
        <f t="shared" si="42"/>
        <v>1.8957437193499256</v>
      </c>
      <c r="HR1">
        <f>D19/D40</f>
        <v>3.7432666588160086</v>
      </c>
      <c r="HS1">
        <f t="shared" ref="HS1:HV1" si="43">E19/E40</f>
        <v>3.1531998072446159</v>
      </c>
      <c r="HT1">
        <f t="shared" si="43"/>
        <v>3.2421720788017185</v>
      </c>
      <c r="HU1">
        <f t="shared" si="43"/>
        <v>2.2074629765060791</v>
      </c>
      <c r="HV1">
        <f t="shared" si="43"/>
        <v>1.919234712023264</v>
      </c>
      <c r="HW1">
        <f>-0.017*HC1+4.573*HH1+0.481*HM1+0.015*HR1</f>
        <v>0.72668964353302801</v>
      </c>
      <c r="HX1">
        <f t="shared" ref="HX1:IA1" si="44">-0.017*HD1+4.573*HI1+0.481*HN1+0.015*HS1</f>
        <v>1.4086673311419928</v>
      </c>
      <c r="HY1">
        <f t="shared" si="44"/>
        <v>1.6211294252597406</v>
      </c>
      <c r="HZ1">
        <f t="shared" si="44"/>
        <v>1.453914601701324</v>
      </c>
      <c r="IA1">
        <f t="shared" si="44"/>
        <v>1.369166010345102</v>
      </c>
      <c r="IB1">
        <f>D13/D36</f>
        <v>4.5366827675915724</v>
      </c>
      <c r="IC1">
        <f t="shared" ref="IC1:IF1" si="45">E13/E36</f>
        <v>4.0138998642433084</v>
      </c>
      <c r="ID1">
        <f t="shared" si="45"/>
        <v>4.2181238299937602</v>
      </c>
      <c r="IE1">
        <f t="shared" si="45"/>
        <v>2.9014080490906706</v>
      </c>
      <c r="IF1">
        <f t="shared" si="45"/>
        <v>2.4955021275484897</v>
      </c>
      <c r="IG1">
        <f>IFERROR(S1/D59,0)</f>
        <v>9.0554216867469872</v>
      </c>
      <c r="IH1">
        <f t="shared" ref="IH1:IK1" si="46">IFERROR(T1/E59,0)</f>
        <v>81.998389694041862</v>
      </c>
      <c r="II1">
        <f t="shared" si="46"/>
        <v>46.022842639593911</v>
      </c>
      <c r="IJ1">
        <f t="shared" si="46"/>
        <v>23.93</v>
      </c>
      <c r="IK1">
        <f t="shared" si="46"/>
        <v>15.351551956815115</v>
      </c>
      <c r="IL1">
        <f>S1/D13</f>
        <v>6.8631246758369801E-3</v>
      </c>
      <c r="IM1">
        <f t="shared" ref="IM1:IP1" si="47">T1/E13</f>
        <v>8.568318037873511E-2</v>
      </c>
      <c r="IN1">
        <f t="shared" si="47"/>
        <v>9.9351282641331626E-2</v>
      </c>
      <c r="IO1">
        <f t="shared" si="47"/>
        <v>0.10818285278491388</v>
      </c>
      <c r="IP1">
        <f t="shared" si="47"/>
        <v>9.5197248397409076E-2</v>
      </c>
      <c r="IQ1">
        <f>(D43+D44+D46+D47+D50+D53+D55+D57+D60)/D13</f>
        <v>1.3365962700250564</v>
      </c>
      <c r="IR1">
        <f t="shared" ref="IR1:IU1" si="48">(E43+E44+E46+E47+E50+E53+E55+E57+E60)/E13</f>
        <v>2.0244811490609025</v>
      </c>
      <c r="IS1">
        <f t="shared" si="48"/>
        <v>2.3330429446508214</v>
      </c>
      <c r="IT1">
        <f t="shared" si="48"/>
        <v>1.9375087222044229</v>
      </c>
      <c r="IU1">
        <f t="shared" si="48"/>
        <v>1.8957437193499256</v>
      </c>
      <c r="IV1">
        <f>D19/D40</f>
        <v>3.7432666588160086</v>
      </c>
      <c r="IW1">
        <f t="shared" ref="IW1:IZ1" si="49">E19/E40</f>
        <v>3.1531998072446159</v>
      </c>
      <c r="IX1">
        <f t="shared" si="49"/>
        <v>3.2421720788017185</v>
      </c>
      <c r="IY1">
        <f t="shared" si="49"/>
        <v>2.2074629765060791</v>
      </c>
      <c r="IZ1">
        <f t="shared" si="49"/>
        <v>1.919234712023264</v>
      </c>
      <c r="JA1">
        <f>0.13*IB1+0.04*IG1+3.92*IL1+0.21*IQ1+0.09*IV1</f>
        <v>1.5964682919847675</v>
      </c>
      <c r="JB1">
        <f t="shared" ref="JB1:JE1" si="50">0.13*IC1+0.04*IH1+3.92*IM1+0.21*IR1+0.09*IW1</f>
        <v>4.8465496611527508</v>
      </c>
      <c r="JC1">
        <f t="shared" si="50"/>
        <v>3.5604613369057927</v>
      </c>
      <c r="JD1">
        <f t="shared" si="50"/>
        <v>2.3640083288471252</v>
      </c>
      <c r="JE1">
        <f t="shared" si="50"/>
        <v>1.8824878737173298</v>
      </c>
      <c r="JF1">
        <f>D29/D13</f>
        <v>0.68820448385942101</v>
      </c>
      <c r="JG1">
        <f t="shared" ref="JG1:JJ1" si="51">E29/E13</f>
        <v>0.63298468434815092</v>
      </c>
      <c r="JH1">
        <f t="shared" si="51"/>
        <v>0.61274934160301853</v>
      </c>
      <c r="JI1">
        <f t="shared" si="51"/>
        <v>0.57345422881953934</v>
      </c>
      <c r="JJ1">
        <f t="shared" si="51"/>
        <v>0.52027716872813701</v>
      </c>
      <c r="JK1">
        <f>(D36-D26)/I90</f>
        <v>2.6310194067876576</v>
      </c>
      <c r="JL1">
        <f t="shared" ref="JL1:JO1" si="52">(E36-E26)/J90</f>
        <v>-2.8783237052394277</v>
      </c>
      <c r="JM1">
        <f t="shared" si="52"/>
        <v>-1.5743495429220533</v>
      </c>
      <c r="JN1">
        <f t="shared" si="52"/>
        <v>1.1611509681400911</v>
      </c>
      <c r="JO1">
        <f t="shared" si="52"/>
        <v>2.3557113916160199</v>
      </c>
      <c r="JP1">
        <f>S1/D13</f>
        <v>6.8631246758369801E-3</v>
      </c>
      <c r="JQ1">
        <f t="shared" ref="JQ1:JT1" si="53">T1/E13</f>
        <v>8.568318037873511E-2</v>
      </c>
      <c r="JR1">
        <f t="shared" si="53"/>
        <v>9.9351282641331626E-2</v>
      </c>
      <c r="JS1">
        <f t="shared" si="53"/>
        <v>0.10818285278491388</v>
      </c>
      <c r="JT1">
        <f t="shared" si="53"/>
        <v>9.5197248397409076E-2</v>
      </c>
      <c r="JU1">
        <f>I90/(D50+D44+D43)</f>
        <v>4.4176271563253371E-2</v>
      </c>
      <c r="JV1">
        <f t="shared" ref="JV1:JY1" si="54">J90/(E50+E44+E43)</f>
        <v>-4.318551054451069E-2</v>
      </c>
      <c r="JW1">
        <f t="shared" si="54"/>
        <v>-2.8830438905107669E-2</v>
      </c>
      <c r="JX1">
        <f t="shared" si="54"/>
        <v>3.9115281905825201E-2</v>
      </c>
      <c r="JY1">
        <f t="shared" si="54"/>
        <v>3.613537843319882E-2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2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0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1</v>
      </c>
      <c r="LA1">
        <f t="shared" si="60"/>
        <v>1</v>
      </c>
      <c r="LB1">
        <f t="shared" si="60"/>
        <v>1.5</v>
      </c>
      <c r="LC1">
        <f t="shared" si="60"/>
        <v>1.5</v>
      </c>
      <c r="LD1">
        <f>(KT1+KY1)/2</f>
        <v>1.5</v>
      </c>
      <c r="LE1">
        <f t="shared" ref="LE1:LH1" si="61">(KU1+KZ1)/2</f>
        <v>1.5</v>
      </c>
      <c r="LF1">
        <f t="shared" si="61"/>
        <v>1.5</v>
      </c>
      <c r="LG1">
        <f t="shared" si="61"/>
        <v>1.75</v>
      </c>
      <c r="LH1">
        <f t="shared" si="61"/>
        <v>1.75</v>
      </c>
      <c r="LI1">
        <f>(D29/(D13-D19))</f>
        <v>3.6749429502057693</v>
      </c>
      <c r="LJ1">
        <f t="shared" ref="LJ1:LM1" si="62">(E29/(E13-E19))</f>
        <v>2.9001318315331774</v>
      </c>
      <c r="LK1">
        <f t="shared" si="62"/>
        <v>2.6068437164923624</v>
      </c>
      <c r="LL1">
        <f t="shared" si="62"/>
        <v>2.3835784313725492</v>
      </c>
      <c r="LM1">
        <f t="shared" si="62"/>
        <v>2.2398357141570444</v>
      </c>
      <c r="LN1">
        <f>(D18+D25+D26+D21)/(2.17*D40)</f>
        <v>1.0232317200282717</v>
      </c>
      <c r="LO1">
        <f t="shared" ref="LO1:LR1" si="63">(E18+E25+E26+E21)/(2.17*E40)</f>
        <v>0.69877110779829521</v>
      </c>
      <c r="LP1">
        <f t="shared" si="63"/>
        <v>0.64607449503079295</v>
      </c>
      <c r="LQ1">
        <f t="shared" si="63"/>
        <v>0.440023919826874</v>
      </c>
      <c r="LR1">
        <f t="shared" si="63"/>
        <v>0.49838595431734445</v>
      </c>
      <c r="LS1">
        <f>(D43+D44+D46+D47)/(2*D13)</f>
        <v>0.65658900146832155</v>
      </c>
      <c r="LT1">
        <f t="shared" ref="LT1:LW1" si="64">(E43+E44+E46+E47)/(2*E13)</f>
        <v>0.99525655651916389</v>
      </c>
      <c r="LU1">
        <f t="shared" si="64"/>
        <v>1.1525937736283245</v>
      </c>
      <c r="LV1">
        <f t="shared" si="64"/>
        <v>0.96055008363488414</v>
      </c>
      <c r="LW1">
        <f t="shared" si="64"/>
        <v>0.92638856344251597</v>
      </c>
      <c r="LX1">
        <f>8*N1/D29</f>
        <v>1.3947712002038022E-2</v>
      </c>
      <c r="LY1">
        <f t="shared" ref="LY1:MB1" si="65">8*O1/E29</f>
        <v>0.86497119722259885</v>
      </c>
      <c r="LZ1">
        <f t="shared" si="65"/>
        <v>1.0433434871507514</v>
      </c>
      <c r="MA1">
        <f t="shared" si="65"/>
        <v>1.1810111396743788</v>
      </c>
      <c r="MB1">
        <f t="shared" si="65"/>
        <v>1.1849766768537879</v>
      </c>
      <c r="MC1">
        <f>(2*LI1+4*LN1+LS1+5*LX1)/12</f>
        <v>1.0140950285002615</v>
      </c>
      <c r="MD1">
        <f t="shared" ref="MD1:MG1" si="66">(2*LJ1+4*LO1+LT1+5*LY1)/12</f>
        <v>1.1596217197409746</v>
      </c>
      <c r="ME1">
        <f t="shared" si="66"/>
        <v>1.1806080518741648</v>
      </c>
      <c r="MF1">
        <f t="shared" si="66"/>
        <v>1.1160715270049477</v>
      </c>
      <c r="MG1">
        <f t="shared" si="66"/>
        <v>1.1103739327745767</v>
      </c>
      <c r="MH1">
        <f>D29/(D13-D19)</f>
        <v>3.6749429502057693</v>
      </c>
      <c r="MI1">
        <f t="shared" ref="MI1:ML1" si="67">E29/(E13-E19)</f>
        <v>2.9001318315331774</v>
      </c>
      <c r="MJ1">
        <f t="shared" si="67"/>
        <v>2.6068437164923624</v>
      </c>
      <c r="MK1">
        <f t="shared" si="67"/>
        <v>2.3835784313725492</v>
      </c>
      <c r="ML1">
        <f t="shared" si="67"/>
        <v>2.2398357141570444</v>
      </c>
      <c r="MM1">
        <f>D29/D13*2</f>
        <v>1.376408967718842</v>
      </c>
      <c r="MN1">
        <f t="shared" ref="MN1:MQ1" si="68">E29/E13*2</f>
        <v>1.2659693686963018</v>
      </c>
      <c r="MO1">
        <f t="shared" si="68"/>
        <v>1.2254986832060371</v>
      </c>
      <c r="MP1">
        <f t="shared" si="68"/>
        <v>1.1469084576390787</v>
      </c>
      <c r="MQ1">
        <f t="shared" si="68"/>
        <v>1.040554337456274</v>
      </c>
      <c r="MR1">
        <f>D29/D36</f>
        <v>3.1221654225042874</v>
      </c>
      <c r="MS1">
        <f t="shared" ref="MS1:MV1" si="69">E29/E36</f>
        <v>2.5407371385731365</v>
      </c>
      <c r="MT1">
        <f t="shared" si="69"/>
        <v>2.5846525996286793</v>
      </c>
      <c r="MU1">
        <f t="shared" si="69"/>
        <v>1.6638247152820946</v>
      </c>
      <c r="MV1">
        <f t="shared" si="69"/>
        <v>1.2983527814759706</v>
      </c>
      <c r="MW1">
        <f>D13/(D40*5)</f>
        <v>0.92115808421513046</v>
      </c>
      <c r="MX1">
        <f t="shared" ref="MX1:NA1" si="70">E13/(E40*5)</f>
        <v>0.80671386006230617</v>
      </c>
      <c r="MY1">
        <f t="shared" si="70"/>
        <v>0.84768665092696516</v>
      </c>
      <c r="MZ1">
        <f t="shared" si="70"/>
        <v>0.58135912789103206</v>
      </c>
      <c r="NA1">
        <f t="shared" si="70"/>
        <v>0.49998535534216199</v>
      </c>
      <c r="NB1">
        <f>D13/(D20*15)</f>
        <v>0.20161865205608578</v>
      </c>
      <c r="NC1">
        <f t="shared" ref="NC1:NF1" si="71">E13/(E20*15)</f>
        <v>0.15796280939015056</v>
      </c>
      <c r="ND1">
        <f t="shared" si="71"/>
        <v>0.14756356874317825</v>
      </c>
      <c r="NE1">
        <f t="shared" si="71"/>
        <v>0.14818669299755624</v>
      </c>
      <c r="NF1">
        <f t="shared" si="71"/>
        <v>0.18764356140237234</v>
      </c>
      <c r="NG1">
        <f>2*(D18+D25+D26)/D40</f>
        <v>0.62343757885705631</v>
      </c>
      <c r="NH1">
        <f t="shared" ref="NH1:NK1" si="72">2*(E18+E25+E26)/E40</f>
        <v>0.1996239912581361</v>
      </c>
      <c r="NI1">
        <f t="shared" si="72"/>
        <v>1.2577621240856136</v>
      </c>
      <c r="NJ1">
        <f t="shared" si="72"/>
        <v>1.5979294268214645</v>
      </c>
      <c r="NK1">
        <f t="shared" si="72"/>
        <v>1.3138036360593317</v>
      </c>
      <c r="NL1">
        <f>((D18+D25+D26+D21)/D40)/2.17</f>
        <v>1.0232317200282717</v>
      </c>
      <c r="NM1">
        <f t="shared" ref="NM1:NP1" si="73">((E18+E25+E26+E21)/E40)/2.17</f>
        <v>0.69877110779829521</v>
      </c>
      <c r="NN1">
        <f t="shared" si="73"/>
        <v>0.64607449503079306</v>
      </c>
      <c r="NO1">
        <f t="shared" si="73"/>
        <v>0.44002391982687405</v>
      </c>
      <c r="NP1">
        <f t="shared" si="73"/>
        <v>0.4983859543173445</v>
      </c>
      <c r="NQ1">
        <f>(D19/D40)/2.5</f>
        <v>1.4973066635264034</v>
      </c>
      <c r="NR1">
        <f t="shared" ref="NR1:NU1" si="74">(E19/E40)/2.5</f>
        <v>1.2612799228978464</v>
      </c>
      <c r="NS1">
        <f t="shared" si="74"/>
        <v>1.2968688315206873</v>
      </c>
      <c r="NT1">
        <f t="shared" si="74"/>
        <v>0.88298519060243164</v>
      </c>
      <c r="NU1">
        <f t="shared" si="74"/>
        <v>0.76769388480930556</v>
      </c>
      <c r="NV1">
        <f>(BD1/D13)*3.33</f>
        <v>1.9833898503188669</v>
      </c>
      <c r="NW1">
        <f t="shared" ref="NW1:NZ1" si="75">(BE1/E13)*3.33</f>
        <v>1.77762047067613</v>
      </c>
      <c r="NX1">
        <f t="shared" si="75"/>
        <v>1.7616021236727044</v>
      </c>
      <c r="NY1">
        <f t="shared" si="75"/>
        <v>1.383259165931217</v>
      </c>
      <c r="NZ1">
        <f t="shared" si="75"/>
        <v>1.2244564999079453</v>
      </c>
      <c r="OA1">
        <f>((D43+D44)/2)/D13</f>
        <v>0.65653877902857016</v>
      </c>
      <c r="OB1">
        <f t="shared" ref="OB1:OE1" si="76">((E43+E44)/2)/E13</f>
        <v>0.96293753596704657</v>
      </c>
      <c r="OC1">
        <f t="shared" si="76"/>
        <v>1.1671652585555081</v>
      </c>
      <c r="OD1">
        <f t="shared" si="76"/>
        <v>0.97432379574611949</v>
      </c>
      <c r="OE1">
        <f t="shared" si="76"/>
        <v>0.92729551274540978</v>
      </c>
      <c r="OF1">
        <f>((D43+D44)/4)/D29</f>
        <v>0.47699397085204176</v>
      </c>
      <c r="OG1">
        <f t="shared" ref="OG1:OJ1" si="77">((E43+E44)/4)/E29</f>
        <v>0.76063257119615924</v>
      </c>
      <c r="OH1">
        <f t="shared" si="77"/>
        <v>0.95240025513701687</v>
      </c>
      <c r="OI1">
        <f t="shared" si="77"/>
        <v>0.84952185089974297</v>
      </c>
      <c r="OJ1">
        <f t="shared" si="77"/>
        <v>0.89115529998391507</v>
      </c>
      <c r="OK1">
        <f>AJ1*4/(D43+D44)</f>
        <v>0.39664865075369199</v>
      </c>
      <c r="OL1">
        <f t="shared" ref="OL1:OO1" si="78">AK1*4/(E43+E44)</f>
        <v>0.64106677291059433</v>
      </c>
      <c r="OM1">
        <f t="shared" si="78"/>
        <v>0.25497909468729657</v>
      </c>
      <c r="ON1">
        <f t="shared" si="78"/>
        <v>0.38415076982666796</v>
      </c>
      <c r="OO1">
        <f t="shared" si="78"/>
        <v>0.4257972812905409</v>
      </c>
      <c r="OP1">
        <f>(10*N1)/AJ1</f>
        <v>9.2149739820749824E-2</v>
      </c>
      <c r="OQ1">
        <f t="shared" ref="OQ1:OT1" si="79">(10*O1)/AK1</f>
        <v>2.2173460320229403</v>
      </c>
      <c r="OR1">
        <f t="shared" si="79"/>
        <v>5.37048174286591</v>
      </c>
      <c r="OS1">
        <f t="shared" si="79"/>
        <v>4.5236369747193077</v>
      </c>
      <c r="OT1">
        <f t="shared" si="79"/>
        <v>3.9035840698586295</v>
      </c>
      <c r="OU1">
        <f>(8*AJ1)/D29</f>
        <v>1.5135921196488658</v>
      </c>
      <c r="OV1">
        <f t="shared" ref="OV1:OY1" si="80">(8*AK1)/E29</f>
        <v>3.9009301422992779</v>
      </c>
      <c r="OW1">
        <f t="shared" si="80"/>
        <v>1.9427372386782948</v>
      </c>
      <c r="OX1">
        <f t="shared" si="80"/>
        <v>2.6107557840616966</v>
      </c>
      <c r="OY1">
        <f t="shared" si="80"/>
        <v>3.0356120315264596</v>
      </c>
      <c r="OZ1">
        <f>(20*N1)/D13</f>
        <v>2.3997194848456072E-2</v>
      </c>
      <c r="PA1">
        <f t="shared" ref="PA1:PD1" si="81">(20*O1)/E13</f>
        <v>1.3687838006104722</v>
      </c>
      <c r="PB1">
        <f t="shared" si="81"/>
        <v>1.5982700870435509</v>
      </c>
      <c r="PC1">
        <f t="shared" si="81"/>
        <v>1.6931395808231402</v>
      </c>
      <c r="PD1">
        <f t="shared" si="81"/>
        <v>1.5412907761059134</v>
      </c>
      <c r="PE1">
        <f>(40*N1)/(AJ1+D45)</f>
        <v>3.654827417881118E-2</v>
      </c>
      <c r="PF1">
        <f t="shared" ref="PF1:PI1" si="82">(40*O1)/(AK1+E45)</f>
        <v>1.3753074939769221</v>
      </c>
      <c r="PG1">
        <f t="shared" si="82"/>
        <v>1.3866724978153</v>
      </c>
      <c r="PH1">
        <f t="shared" si="82"/>
        <v>1.7626770427378586</v>
      </c>
      <c r="PI1">
        <f t="shared" si="82"/>
        <v>1.6637627416063767</v>
      </c>
      <c r="PJ1">
        <f>(1.33*D52)/(D52+D62)</f>
        <v>3.9577744540831588</v>
      </c>
      <c r="PK1">
        <f t="shared" ref="PK1:PN1" si="83">(1.33*E52)/(E52+E62)</f>
        <v>1.2115163021868789</v>
      </c>
      <c r="PL1">
        <f t="shared" si="83"/>
        <v>1.4201212018715825</v>
      </c>
      <c r="PM1">
        <f t="shared" si="83"/>
        <v>1.5934579722785795</v>
      </c>
      <c r="PN1">
        <f t="shared" si="83"/>
        <v>1.2508653439277824</v>
      </c>
      <c r="PO1">
        <f>(2*MH1+MM1+MR1+MW1+2*NB1)/7</f>
        <v>1.8818365255659959</v>
      </c>
      <c r="PP1">
        <f t="shared" ref="PP1:PS1" si="84">(2*MI1+MN1+MS1+MX1+2*NC1)/7</f>
        <v>1.5328013784540573</v>
      </c>
      <c r="PQ1">
        <f t="shared" si="84"/>
        <v>1.4523789291761091</v>
      </c>
      <c r="PR1">
        <f t="shared" si="84"/>
        <v>1.207946078507488</v>
      </c>
      <c r="PS1">
        <f t="shared" si="84"/>
        <v>1.0991215750561769</v>
      </c>
      <c r="PT1">
        <f>(5*NG1+8*NL1+2*NQ1+NV1)/16</f>
        <v>1.0175653019926956</v>
      </c>
      <c r="PU1">
        <f t="shared" ref="PU1:PX1" si="85">(5*NH1+8*NM1+2*NR1+NW1)/16</f>
        <v>0.68052932094680407</v>
      </c>
      <c r="PV1">
        <f t="shared" si="85"/>
        <v>0.98829664796178063</v>
      </c>
      <c r="PW1">
        <f t="shared" si="85"/>
        <v>0.91619175249114959</v>
      </c>
      <c r="PX1">
        <f t="shared" si="85"/>
        <v>0.83224688027262306</v>
      </c>
      <c r="PY1">
        <f>(OA1+OF1+OK1)/3</f>
        <v>0.51006046687810136</v>
      </c>
      <c r="PZ1">
        <f t="shared" ref="PZ1:QC1" si="86">(OB1+OG1+OL1)/3</f>
        <v>0.78821229335793352</v>
      </c>
      <c r="QA1">
        <f t="shared" si="86"/>
        <v>0.79151486945994065</v>
      </c>
      <c r="QB1">
        <f t="shared" si="86"/>
        <v>0.73599880549084362</v>
      </c>
      <c r="QC1">
        <f t="shared" si="86"/>
        <v>0.74808269800662197</v>
      </c>
      <c r="QD1">
        <f>(3*OP1+7*OU1+4*OZ1+2*PE1+PJ1)/17</f>
        <v>0.88226199051993615</v>
      </c>
      <c r="QE1">
        <f t="shared" ref="QE1:QH1" si="87">(3*OQ1+7*OV1+4*PA1+2*PF1+PK1)/17</f>
        <v>2.5526950343968458</v>
      </c>
      <c r="QF1">
        <f t="shared" si="87"/>
        <v>2.3704207320601283</v>
      </c>
      <c r="QG1">
        <f t="shared" si="87"/>
        <v>2.5727983408021564</v>
      </c>
      <c r="QH1">
        <f t="shared" si="87"/>
        <v>2.5707994330485469</v>
      </c>
      <c r="QI1">
        <f>(2*PO1+4*PT1+PY1+5*QD1)/12</f>
        <v>1.0629420565483798</v>
      </c>
      <c r="QJ1">
        <f t="shared" ref="QJ1:QM1" si="88">(2*PP1+4*PU1+PZ1+5*QE1)/12</f>
        <v>1.6116172921697911</v>
      </c>
      <c r="QK1">
        <f t="shared" si="88"/>
        <v>1.6251302483299936</v>
      </c>
      <c r="QL1">
        <f t="shared" si="88"/>
        <v>1.6400541397067665</v>
      </c>
      <c r="QM1">
        <f t="shared" si="88"/>
        <v>1.5941092112043502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323</v>
      </c>
      <c r="E3" s="2" t="s">
        <v>323</v>
      </c>
      <c r="F3" s="2" t="s">
        <v>323</v>
      </c>
      <c r="G3" s="2" t="s">
        <v>323</v>
      </c>
      <c r="H3" s="2" t="s">
        <v>323</v>
      </c>
      <c r="I3" s="2" t="s">
        <v>323</v>
      </c>
      <c r="J3" s="2" t="s">
        <v>323</v>
      </c>
      <c r="K3" s="2" t="s">
        <v>323</v>
      </c>
      <c r="L3" s="2" t="s">
        <v>323</v>
      </c>
      <c r="M3" s="2" t="s">
        <v>323</v>
      </c>
    </row>
    <row r="4" spans="1:455" x14ac:dyDescent="0.25">
      <c r="A4" s="2" t="s">
        <v>281</v>
      </c>
      <c r="B4" s="2"/>
      <c r="C4" s="2"/>
      <c r="D4" s="2" t="s">
        <v>324</v>
      </c>
      <c r="E4" s="2" t="s">
        <v>324</v>
      </c>
      <c r="F4" s="2" t="s">
        <v>324</v>
      </c>
      <c r="G4" s="2">
        <v>46504648</v>
      </c>
      <c r="H4" s="2" t="s">
        <v>324</v>
      </c>
      <c r="I4" s="2" t="s">
        <v>324</v>
      </c>
      <c r="J4" s="2" t="s">
        <v>324</v>
      </c>
      <c r="K4" s="2" t="s">
        <v>324</v>
      </c>
      <c r="L4" s="2" t="s">
        <v>324</v>
      </c>
      <c r="M4" s="2" t="s">
        <v>324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266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266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547564</v>
      </c>
      <c r="E13" s="1">
        <v>594294</v>
      </c>
      <c r="F13" s="1">
        <v>547542</v>
      </c>
      <c r="G13" s="1">
        <v>508759</v>
      </c>
      <c r="H13" s="1">
        <v>477976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102441</v>
      </c>
      <c r="E15" s="1">
        <v>129632</v>
      </c>
      <c r="F15" s="1">
        <v>128619</v>
      </c>
      <c r="G15" s="1">
        <v>122288</v>
      </c>
      <c r="H15" s="1">
        <v>110827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1735</v>
      </c>
      <c r="E16" s="1">
        <v>2031</v>
      </c>
      <c r="F16" s="1">
        <v>2388</v>
      </c>
      <c r="G16" s="1">
        <v>2746</v>
      </c>
      <c r="H16" s="1">
        <v>2566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100696</v>
      </c>
      <c r="E17" s="1">
        <v>117956</v>
      </c>
      <c r="F17" s="1">
        <v>116586</v>
      </c>
      <c r="G17" s="1">
        <v>109897</v>
      </c>
      <c r="H17" s="1">
        <v>98616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10</v>
      </c>
      <c r="E18" s="1">
        <v>9645</v>
      </c>
      <c r="F18" s="1">
        <v>9645</v>
      </c>
      <c r="G18" s="1">
        <v>9645</v>
      </c>
      <c r="H18" s="1">
        <v>9645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445022</v>
      </c>
      <c r="E19" s="1">
        <v>464583</v>
      </c>
      <c r="F19" s="1">
        <v>418840</v>
      </c>
      <c r="G19" s="1">
        <v>386359</v>
      </c>
      <c r="H19" s="1">
        <v>366950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181056</v>
      </c>
      <c r="E20" s="1">
        <v>250816</v>
      </c>
      <c r="F20" s="1">
        <v>247370</v>
      </c>
      <c r="G20" s="1">
        <v>228882</v>
      </c>
      <c r="H20" s="1">
        <v>169817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226917</v>
      </c>
      <c r="E21" s="1">
        <v>208706</v>
      </c>
      <c r="F21" s="1">
        <v>99873</v>
      </c>
      <c r="G21" s="1">
        <v>27284</v>
      </c>
      <c r="H21" s="1">
        <v>81181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2020</v>
      </c>
      <c r="E22" s="1">
        <v>2020</v>
      </c>
      <c r="F22" s="1">
        <v>2020</v>
      </c>
      <c r="G22" s="1">
        <v>2848</v>
      </c>
      <c r="H22" s="1">
        <v>3057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224897</v>
      </c>
      <c r="E23" s="1">
        <v>206686</v>
      </c>
      <c r="F23" s="1">
        <v>97853</v>
      </c>
      <c r="G23" s="1">
        <v>24436</v>
      </c>
      <c r="H23" s="1">
        <v>78124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37049</v>
      </c>
      <c r="E26" s="1">
        <v>5061</v>
      </c>
      <c r="F26" s="1">
        <v>71597</v>
      </c>
      <c r="G26" s="1">
        <v>130193</v>
      </c>
      <c r="H26" s="1">
        <v>115952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101</v>
      </c>
      <c r="E27" s="1">
        <v>79</v>
      </c>
      <c r="F27" s="1">
        <v>83</v>
      </c>
      <c r="G27" s="1">
        <v>112</v>
      </c>
      <c r="H27" s="1">
        <v>199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547564</v>
      </c>
      <c r="E28" s="1">
        <v>594294</v>
      </c>
      <c r="F28" s="1">
        <v>547542</v>
      </c>
      <c r="G28" s="1">
        <v>508759</v>
      </c>
      <c r="H28" s="1">
        <v>477976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376836</v>
      </c>
      <c r="E29" s="1">
        <v>376179</v>
      </c>
      <c r="F29" s="1">
        <v>335506</v>
      </c>
      <c r="G29" s="1">
        <v>291750</v>
      </c>
      <c r="H29" s="1">
        <v>248680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35636</v>
      </c>
      <c r="E30" s="1">
        <v>35636</v>
      </c>
      <c r="F30" s="1">
        <v>35636</v>
      </c>
      <c r="G30" s="1">
        <v>35636</v>
      </c>
      <c r="H30" s="1">
        <v>35636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1661</v>
      </c>
      <c r="E31" s="1">
        <v>1661</v>
      </c>
      <c r="F31" s="1">
        <v>1661</v>
      </c>
      <c r="G31" s="1">
        <v>1661</v>
      </c>
      <c r="H31" s="1">
        <v>1661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7557</v>
      </c>
      <c r="E32" s="1">
        <v>7557</v>
      </c>
      <c r="F32" s="1">
        <v>7557</v>
      </c>
      <c r="G32" s="1">
        <v>7557</v>
      </c>
      <c r="H32" s="1">
        <v>7557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331325</v>
      </c>
      <c r="E33" s="1">
        <v>290652</v>
      </c>
      <c r="F33" s="1">
        <v>246896</v>
      </c>
      <c r="G33" s="1">
        <v>203826</v>
      </c>
      <c r="H33" s="1">
        <v>166991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657</v>
      </c>
      <c r="E34" s="1">
        <v>40673</v>
      </c>
      <c r="F34" s="1">
        <v>43756</v>
      </c>
      <c r="G34" s="1">
        <v>43070</v>
      </c>
      <c r="H34" s="1">
        <v>36835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120697</v>
      </c>
      <c r="E36" s="1">
        <v>148059</v>
      </c>
      <c r="F36" s="1">
        <v>129807</v>
      </c>
      <c r="G36" s="1">
        <v>175349</v>
      </c>
      <c r="H36" s="1">
        <v>191535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748</v>
      </c>
      <c r="E37" s="1">
        <v>329</v>
      </c>
      <c r="F37" s="1">
        <v>622</v>
      </c>
      <c r="G37" s="1">
        <v>325</v>
      </c>
      <c r="H37" s="1">
        <v>339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119949</v>
      </c>
      <c r="E38" s="1">
        <v>147730</v>
      </c>
      <c r="F38" s="1">
        <v>129185</v>
      </c>
      <c r="G38" s="1">
        <v>175024</v>
      </c>
      <c r="H38" s="1">
        <v>191196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1063</v>
      </c>
      <c r="E39" s="1">
        <v>393</v>
      </c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118886</v>
      </c>
      <c r="E40" s="1">
        <v>147337</v>
      </c>
      <c r="F40" s="1">
        <v>129185</v>
      </c>
      <c r="G40" s="1">
        <v>175024</v>
      </c>
      <c r="H40" s="1">
        <v>191196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50031</v>
      </c>
      <c r="E42" s="1">
        <v>70056</v>
      </c>
      <c r="F42" s="1">
        <v>82229</v>
      </c>
      <c r="G42" s="1">
        <v>41660</v>
      </c>
      <c r="H42" s="1">
        <v>37761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718994</v>
      </c>
      <c r="E43" s="1">
        <v>1144536</v>
      </c>
      <c r="F43" s="1">
        <v>1278144</v>
      </c>
      <c r="G43" s="1">
        <v>991392</v>
      </c>
      <c r="H43" s="1">
        <v>886318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>
        <v>132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647752</v>
      </c>
      <c r="E45" s="1">
        <v>999519</v>
      </c>
      <c r="F45" s="1">
        <v>1180712</v>
      </c>
      <c r="G45" s="1">
        <v>882166</v>
      </c>
      <c r="H45" s="1">
        <v>791221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298</v>
      </c>
      <c r="E46" s="1">
        <v>38728</v>
      </c>
      <c r="F46" s="1">
        <v>-14773</v>
      </c>
      <c r="G46" s="1">
        <v>-13578</v>
      </c>
      <c r="H46" s="1">
        <v>-460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-243</v>
      </c>
      <c r="E47" s="1">
        <v>-314</v>
      </c>
      <c r="F47" s="1">
        <v>-1184</v>
      </c>
      <c r="G47" s="1">
        <v>-437</v>
      </c>
      <c r="H47" s="1">
        <v>-407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42196</v>
      </c>
      <c r="E48" s="1">
        <v>46110</v>
      </c>
      <c r="F48" s="1">
        <v>41309</v>
      </c>
      <c r="G48" s="1">
        <v>38264</v>
      </c>
      <c r="H48" s="1">
        <v>34470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17308</v>
      </c>
      <c r="E49" s="1">
        <v>15783</v>
      </c>
      <c r="F49" s="1">
        <v>13878</v>
      </c>
      <c r="G49" s="1">
        <v>13011</v>
      </c>
      <c r="H49" s="1">
        <v>6325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691</v>
      </c>
      <c r="E50" s="1">
        <v>5873</v>
      </c>
      <c r="F50" s="1">
        <v>4320</v>
      </c>
      <c r="G50" s="1">
        <v>2823</v>
      </c>
      <c r="H50" s="1">
        <v>1461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2426</v>
      </c>
      <c r="E51" s="1">
        <v>4764</v>
      </c>
      <c r="F51" s="1">
        <v>5699</v>
      </c>
      <c r="G51" s="1">
        <v>11603</v>
      </c>
      <c r="H51" s="1">
        <v>16755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9948</v>
      </c>
      <c r="E52" s="1">
        <v>45819</v>
      </c>
      <c r="F52" s="1">
        <v>56823</v>
      </c>
      <c r="G52" s="1">
        <v>63186</v>
      </c>
      <c r="H52" s="1">
        <v>40007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209</v>
      </c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>
        <v>9636</v>
      </c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1536</v>
      </c>
      <c r="E57" s="1">
        <v>1290</v>
      </c>
      <c r="F57" s="1">
        <v>281</v>
      </c>
      <c r="G57" s="1"/>
      <c r="H57" s="1">
        <v>2583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415</v>
      </c>
      <c r="E59" s="1">
        <v>621</v>
      </c>
      <c r="F59" s="1">
        <v>1182</v>
      </c>
      <c r="G59" s="1">
        <v>2300</v>
      </c>
      <c r="H59" s="1">
        <v>2964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10387</v>
      </c>
      <c r="E60" s="1">
        <v>13024</v>
      </c>
      <c r="F60" s="1">
        <v>10651</v>
      </c>
      <c r="G60" s="1">
        <v>5525</v>
      </c>
      <c r="H60" s="1">
        <v>16493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8686</v>
      </c>
      <c r="E61" s="1">
        <v>9212</v>
      </c>
      <c r="F61" s="1">
        <v>13356</v>
      </c>
      <c r="G61" s="1">
        <v>13672</v>
      </c>
      <c r="H61" s="1">
        <v>13581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-6605</v>
      </c>
      <c r="E62" s="1">
        <v>4481</v>
      </c>
      <c r="F62" s="1">
        <v>-3606</v>
      </c>
      <c r="G62" s="1">
        <v>-10447</v>
      </c>
      <c r="H62" s="1">
        <v>2531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3343</v>
      </c>
      <c r="E63" s="1">
        <v>50300</v>
      </c>
      <c r="F63" s="1">
        <v>53217</v>
      </c>
      <c r="G63" s="1">
        <v>52739</v>
      </c>
      <c r="H63" s="1">
        <v>42538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2686</v>
      </c>
      <c r="E64" s="1">
        <v>9627</v>
      </c>
      <c r="F64" s="1">
        <v>9461</v>
      </c>
      <c r="G64" s="1">
        <v>9669</v>
      </c>
      <c r="H64" s="1">
        <v>5703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657</v>
      </c>
      <c r="E65" s="1">
        <v>40673</v>
      </c>
      <c r="F65" s="1">
        <v>43756</v>
      </c>
      <c r="G65" s="1">
        <v>43070</v>
      </c>
      <c r="H65" s="1">
        <v>36835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657</v>
      </c>
      <c r="E67" s="1">
        <v>40673</v>
      </c>
      <c r="F67" s="1">
        <v>43756</v>
      </c>
      <c r="G67" s="1">
        <v>43070</v>
      </c>
      <c r="H67" s="1">
        <v>36835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718994</v>
      </c>
      <c r="E68" s="1">
        <v>1164723</v>
      </c>
      <c r="F68" s="1">
        <v>1293396</v>
      </c>
      <c r="G68" s="1">
        <v>999740</v>
      </c>
      <c r="H68" s="1">
        <v>906987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5061</v>
      </c>
      <c r="J69" s="1">
        <v>71597</v>
      </c>
      <c r="K69" s="1">
        <v>130193</v>
      </c>
      <c r="L69" s="1">
        <v>115952</v>
      </c>
      <c r="M69" s="1">
        <v>83457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3343</v>
      </c>
      <c r="J70" s="1">
        <v>50300</v>
      </c>
      <c r="K70" s="1">
        <v>53217</v>
      </c>
      <c r="L70" s="1">
        <v>52739</v>
      </c>
      <c r="M70" s="1">
        <v>42538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26033</v>
      </c>
      <c r="J71" s="1">
        <v>14875</v>
      </c>
      <c r="K71" s="1">
        <v>15107</v>
      </c>
      <c r="L71" s="1">
        <v>15298</v>
      </c>
      <c r="M71" s="1">
        <v>13070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17570</v>
      </c>
      <c r="J72" s="1">
        <v>15947</v>
      </c>
      <c r="K72" s="1">
        <v>15262</v>
      </c>
      <c r="L72" s="1">
        <v>13206</v>
      </c>
      <c r="M72" s="1">
        <v>16668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157</v>
      </c>
      <c r="J73" s="1">
        <v>-457</v>
      </c>
      <c r="K73" s="1">
        <v>-1088</v>
      </c>
      <c r="L73" s="1">
        <v>-208</v>
      </c>
      <c r="M73" s="1">
        <v>-3840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9427</v>
      </c>
      <c r="J74" s="1">
        <v>54</v>
      </c>
      <c r="K74" s="1">
        <v>32</v>
      </c>
      <c r="L74" s="1"/>
      <c r="M74" s="1">
        <v>-139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-1121</v>
      </c>
      <c r="J76" s="1">
        <v>-669</v>
      </c>
      <c r="K76" s="1">
        <v>901</v>
      </c>
      <c r="L76" s="1">
        <v>2300</v>
      </c>
      <c r="M76" s="1">
        <v>381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29376</v>
      </c>
      <c r="J78" s="1">
        <v>65175</v>
      </c>
      <c r="K78" s="1">
        <v>68324</v>
      </c>
      <c r="L78" s="1">
        <v>68037</v>
      </c>
      <c r="M78" s="1">
        <v>55608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10354</v>
      </c>
      <c r="J79" s="1">
        <v>-104198</v>
      </c>
      <c r="K79" s="1">
        <v>-91114</v>
      </c>
      <c r="L79" s="1">
        <v>-23982</v>
      </c>
      <c r="M79" s="1">
        <v>-11127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-12987</v>
      </c>
      <c r="J80" s="1">
        <v>-108242</v>
      </c>
      <c r="K80" s="1">
        <v>-72906</v>
      </c>
      <c r="L80" s="1">
        <v>51596</v>
      </c>
      <c r="M80" s="1">
        <v>-13042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-46419</v>
      </c>
      <c r="J81" s="1">
        <v>8077</v>
      </c>
      <c r="K81" s="1">
        <v>-1449</v>
      </c>
      <c r="L81" s="1">
        <v>-13460</v>
      </c>
      <c r="M81" s="1">
        <v>1249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69760</v>
      </c>
      <c r="J82" s="1">
        <v>-4033</v>
      </c>
      <c r="K82" s="1">
        <v>-16759</v>
      </c>
      <c r="L82" s="1">
        <v>-62118</v>
      </c>
      <c r="M82" s="1">
        <v>666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39730</v>
      </c>
      <c r="J84" s="1">
        <v>-39023</v>
      </c>
      <c r="K84" s="1">
        <v>-22790</v>
      </c>
      <c r="L84" s="1">
        <v>44055</v>
      </c>
      <c r="M84" s="1">
        <v>44481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-457</v>
      </c>
      <c r="J85" s="1">
        <v>-607</v>
      </c>
      <c r="K85" s="1">
        <v>-3202</v>
      </c>
      <c r="L85" s="1">
        <v>-1113</v>
      </c>
      <c r="M85" s="1">
        <v>-2964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1536</v>
      </c>
      <c r="J86" s="1">
        <v>1290</v>
      </c>
      <c r="K86" s="1">
        <v>281</v>
      </c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-9016</v>
      </c>
      <c r="J87" s="1">
        <v>-11341</v>
      </c>
      <c r="K87" s="1">
        <v>-11263</v>
      </c>
      <c r="L87" s="1">
        <v>-4053</v>
      </c>
      <c r="M87" s="1">
        <v>-9432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31793</v>
      </c>
      <c r="J90" s="1">
        <v>-49681</v>
      </c>
      <c r="K90" s="1">
        <v>-36974</v>
      </c>
      <c r="L90" s="1">
        <v>38889</v>
      </c>
      <c r="M90" s="1">
        <v>32085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-14</v>
      </c>
      <c r="J91" s="1">
        <v>-16855</v>
      </c>
      <c r="K91" s="1">
        <v>-21622</v>
      </c>
      <c r="L91" s="1">
        <v>-24647</v>
      </c>
      <c r="M91" s="1">
        <v>155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209</v>
      </c>
      <c r="J92" s="1"/>
      <c r="K92" s="1"/>
      <c r="L92" s="1"/>
      <c r="M92" s="1">
        <v>255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195</v>
      </c>
      <c r="J94" s="1">
        <v>-16855</v>
      </c>
      <c r="K94" s="1">
        <v>-21622</v>
      </c>
      <c r="L94" s="1">
        <v>-24647</v>
      </c>
      <c r="M94" s="1">
        <v>410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31988</v>
      </c>
      <c r="J104" s="1">
        <v>-66536</v>
      </c>
      <c r="K104" s="1">
        <v>-58596</v>
      </c>
      <c r="L104" s="1">
        <v>14242</v>
      </c>
      <c r="M104" s="1">
        <v>32495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37049</v>
      </c>
      <c r="J105" s="1">
        <v>5061</v>
      </c>
      <c r="K105" s="1">
        <v>71597</v>
      </c>
      <c r="L105" s="1">
        <v>130194</v>
      </c>
      <c r="M105" s="1">
        <v>115952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62847-459B-4352-8B1E-9B7F9F6D6BEE}">
  <dimension ref="A1:QM105"/>
  <sheetViews>
    <sheetView workbookViewId="0">
      <selection activeCell="K2" sqref="K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20216</v>
      </c>
      <c r="O1" s="4">
        <f t="shared" ref="O1:R1" si="0">E67</f>
        <v>15433</v>
      </c>
      <c r="P1" s="4">
        <f t="shared" si="0"/>
        <v>26744</v>
      </c>
      <c r="Q1" s="4">
        <f t="shared" si="0"/>
        <v>23847</v>
      </c>
      <c r="R1" s="4">
        <f t="shared" si="0"/>
        <v>18573</v>
      </c>
      <c r="S1" s="4">
        <f>D63+D59</f>
        <v>27884</v>
      </c>
      <c r="T1" s="4">
        <f t="shared" ref="T1:W1" si="1">E63+E59</f>
        <v>21397</v>
      </c>
      <c r="U1" s="4">
        <f t="shared" si="1"/>
        <v>34099</v>
      </c>
      <c r="V1" s="4">
        <f t="shared" si="1"/>
        <v>30518</v>
      </c>
      <c r="W1" s="4">
        <f t="shared" si="1"/>
        <v>25461</v>
      </c>
      <c r="X1">
        <f>(D13-E13)/E13</f>
        <v>-7.716443927948867E-3</v>
      </c>
      <c r="Y1">
        <f t="shared" ref="Y1:AA1" si="2">(E13-F13)/F13</f>
        <v>-2.4351528241933609E-2</v>
      </c>
      <c r="Z1">
        <f t="shared" si="2"/>
        <v>-2.9957160847544309E-2</v>
      </c>
      <c r="AA1">
        <f t="shared" si="2"/>
        <v>0.17262459414406717</v>
      </c>
      <c r="AB1">
        <f>(D36-E36)/E36</f>
        <v>-0.139569188350853</v>
      </c>
      <c r="AC1">
        <f t="shared" ref="AC1:AE1" si="3">(E36-F36)/F36</f>
        <v>-0.15426902493908054</v>
      </c>
      <c r="AD1">
        <f t="shared" si="3"/>
        <v>-0.18176918123494479</v>
      </c>
      <c r="AE1">
        <f t="shared" si="3"/>
        <v>0.16506985584243811</v>
      </c>
      <c r="AF1">
        <f>(D29-E29)/E29</f>
        <v>0.10308920867711702</v>
      </c>
      <c r="AG1">
        <f t="shared" ref="AG1:AI1" si="4">(E29-F29)/F29</f>
        <v>8.5427413819824202E-2</v>
      </c>
      <c r="AH1">
        <f t="shared" si="4"/>
        <v>0.17374808346976431</v>
      </c>
      <c r="AI1">
        <f t="shared" si="4"/>
        <v>0.18332987384395397</v>
      </c>
      <c r="AJ1" s="4">
        <f>(D43+D44+D46+D47)-D45</f>
        <v>139336</v>
      </c>
      <c r="AK1" s="4">
        <f t="shared" ref="AK1:AN1" si="5">(E43+E44+E46+E47)-E45</f>
        <v>137729</v>
      </c>
      <c r="AL1" s="4">
        <f t="shared" si="5"/>
        <v>117327</v>
      </c>
      <c r="AM1" s="4">
        <f t="shared" si="5"/>
        <v>127196</v>
      </c>
      <c r="AN1" s="4">
        <f t="shared" si="5"/>
        <v>139918</v>
      </c>
      <c r="AO1">
        <f>(D25+D26)/D40</f>
        <v>0.12321244810333203</v>
      </c>
      <c r="AP1">
        <f t="shared" ref="AP1:AS1" si="6">(E25+E26)/E40</f>
        <v>2.8250592801800305E-2</v>
      </c>
      <c r="AQ1">
        <f t="shared" si="6"/>
        <v>5.699603937699782E-2</v>
      </c>
      <c r="AR1">
        <f t="shared" si="6"/>
        <v>2.9403594471495285E-2</v>
      </c>
      <c r="AS1">
        <f t="shared" si="6"/>
        <v>7.2638799319927297E-2</v>
      </c>
      <c r="AT1">
        <f>(D19-D20)/D40</f>
        <v>0.56913345871331744</v>
      </c>
      <c r="AU1">
        <f t="shared" ref="AU1:AX1" si="7">(E19-E20)/E40</f>
        <v>0.51636435033453654</v>
      </c>
      <c r="AV1">
        <f t="shared" si="7"/>
        <v>0.48712479146237408</v>
      </c>
      <c r="AW1">
        <f t="shared" si="7"/>
        <v>0.2316070296080045</v>
      </c>
      <c r="AX1">
        <f t="shared" si="7"/>
        <v>0.3684313380625745</v>
      </c>
      <c r="AY1">
        <f>D19/D40</f>
        <v>2.1129484404385934</v>
      </c>
      <c r="AZ1">
        <f t="shared" ref="AZ1:BC1" si="8">E19/E40</f>
        <v>1.9650209179743547</v>
      </c>
      <c r="BA1">
        <f t="shared" si="8"/>
        <v>1.7358735657068629</v>
      </c>
      <c r="BB1">
        <f t="shared" si="8"/>
        <v>1.3862982394532295</v>
      </c>
      <c r="BC1">
        <f t="shared" si="8"/>
        <v>1.4213193670894322</v>
      </c>
      <c r="BD1" s="4">
        <f>D19-D40</f>
        <v>125456</v>
      </c>
      <c r="BE1" s="4">
        <f t="shared" ref="BE1:BH1" si="9">E19-E40</f>
        <v>127790</v>
      </c>
      <c r="BF1" s="4">
        <f t="shared" si="9"/>
        <v>115566</v>
      </c>
      <c r="BG1" s="4">
        <f t="shared" si="9"/>
        <v>73703</v>
      </c>
      <c r="BH1" s="4">
        <f t="shared" si="9"/>
        <v>64678</v>
      </c>
      <c r="BI1">
        <f>(D43+D44)/BD1</f>
        <v>5.8763311439867367</v>
      </c>
      <c r="BJ1">
        <f t="shared" ref="BJ1:BM1" si="10">(E43+E44)/BE1</f>
        <v>5.288770639330151</v>
      </c>
      <c r="BK1">
        <f t="shared" si="10"/>
        <v>5.6583424190505855</v>
      </c>
      <c r="BL1">
        <f t="shared" si="10"/>
        <v>9.7761013798624212</v>
      </c>
      <c r="BM1">
        <f t="shared" si="10"/>
        <v>12.404109589041095</v>
      </c>
      <c r="BN1">
        <f>365/BI1</f>
        <v>62.113586021016758</v>
      </c>
      <c r="BO1">
        <f t="shared" ref="BO1:BR1" si="11">365/BJ1</f>
        <v>69.014148067920189</v>
      </c>
      <c r="BP1">
        <f t="shared" si="11"/>
        <v>64.506523813601831</v>
      </c>
      <c r="BQ1">
        <f t="shared" si="11"/>
        <v>37.335946694646147</v>
      </c>
      <c r="BR1">
        <f t="shared" si="11"/>
        <v>29.425731639977915</v>
      </c>
      <c r="BS1">
        <f>N1/D13</f>
        <v>5.9190031152647975E-2</v>
      </c>
      <c r="BT1">
        <f t="shared" ref="BT1:BW1" si="12">O1/E13</f>
        <v>4.4837303893085413E-2</v>
      </c>
      <c r="BU1">
        <f t="shared" si="12"/>
        <v>7.5806922512195604E-2</v>
      </c>
      <c r="BV1">
        <f t="shared" si="12"/>
        <v>6.5570299654097219E-2</v>
      </c>
      <c r="BW1">
        <f t="shared" si="12"/>
        <v>5.9884506379233073E-2</v>
      </c>
      <c r="BX1">
        <f>S1/D13</f>
        <v>8.16410184339353E-2</v>
      </c>
      <c r="BY1">
        <f t="shared" ref="BY1:CB1" si="13">T1/E13</f>
        <v>6.216443927948867E-2</v>
      </c>
      <c r="BZ1">
        <f t="shared" si="13"/>
        <v>9.6654960018821345E-2</v>
      </c>
      <c r="CA1">
        <f t="shared" si="13"/>
        <v>8.3913045869238853E-2</v>
      </c>
      <c r="CB1">
        <f t="shared" si="13"/>
        <v>8.2093329937094339E-2</v>
      </c>
      <c r="CC1">
        <f>N1/D29</f>
        <v>9.3455006055899181E-2</v>
      </c>
      <c r="CD1">
        <f t="shared" ref="CD1:CG1" si="14">O1/E29</f>
        <v>7.869884039938399E-2</v>
      </c>
      <c r="CE1">
        <f t="shared" si="14"/>
        <v>0.14802842783448092</v>
      </c>
      <c r="CF1">
        <f t="shared" si="14"/>
        <v>0.15492710688391673</v>
      </c>
      <c r="CG1">
        <f t="shared" si="14"/>
        <v>0.14278465831776563</v>
      </c>
      <c r="CH1">
        <f>N1/(D43+D44)</f>
        <v>2.7421899267655155E-2</v>
      </c>
      <c r="CI1">
        <f t="shared" ref="CI1:CL1" si="15">O1/(E43+E44)</f>
        <v>2.2834881009451774E-2</v>
      </c>
      <c r="CJ1">
        <f t="shared" si="15"/>
        <v>4.0898469518834336E-2</v>
      </c>
      <c r="CK1">
        <f t="shared" si="15"/>
        <v>3.3096562520818065E-2</v>
      </c>
      <c r="CL1">
        <f t="shared" si="15"/>
        <v>2.3150473716552843E-2</v>
      </c>
      <c r="CM1">
        <f>1-CH1</f>
        <v>0.97257810073234485</v>
      </c>
      <c r="CN1">
        <f t="shared" ref="CN1:CQ1" si="16">1-CI1</f>
        <v>0.97716511899054825</v>
      </c>
      <c r="CO1">
        <f t="shared" si="16"/>
        <v>0.95910153048116564</v>
      </c>
      <c r="CP1">
        <f t="shared" si="16"/>
        <v>0.96690343747918195</v>
      </c>
      <c r="CQ1">
        <f t="shared" si="16"/>
        <v>0.97684952628344712</v>
      </c>
      <c r="CR1">
        <f>N1/(D45+D48+D49+D51+D59+D61)</f>
        <v>2.7614656968206808E-2</v>
      </c>
      <c r="CS1">
        <f t="shared" ref="CS1:CV1" si="17">O1/(E45+E48+E49+E51+E59+E61)</f>
        <v>2.2625515682313305E-2</v>
      </c>
      <c r="CT1">
        <f t="shared" si="17"/>
        <v>4.0833402040448642E-2</v>
      </c>
      <c r="CU1">
        <f t="shared" si="17"/>
        <v>3.3198665760839303E-2</v>
      </c>
      <c r="CV1">
        <f t="shared" si="17"/>
        <v>2.2654945408814853E-2</v>
      </c>
      <c r="CW1">
        <f>(D43+D44)/D13</f>
        <v>2.1584949523341064</v>
      </c>
      <c r="CX1">
        <f t="shared" ref="CX1:DA1" si="18">(E43+E44)/E13</f>
        <v>1.9635444509006392</v>
      </c>
      <c r="CY1">
        <f t="shared" si="18"/>
        <v>1.8535393476590956</v>
      </c>
      <c r="CZ1">
        <f t="shared" si="18"/>
        <v>1.9811815687158703</v>
      </c>
      <c r="DA1">
        <f t="shared" si="18"/>
        <v>2.5867507988147556</v>
      </c>
      <c r="DB1">
        <f>365/CW1</f>
        <v>169.09930672077979</v>
      </c>
      <c r="DC1">
        <f t="shared" ref="DC1:DF1" si="19">365/CX1</f>
        <v>185.88833058125152</v>
      </c>
      <c r="DD1">
        <f t="shared" si="19"/>
        <v>196.92055658865414</v>
      </c>
      <c r="DE1">
        <f t="shared" si="19"/>
        <v>184.23349266093754</v>
      </c>
      <c r="DF1">
        <f t="shared" si="19"/>
        <v>141.10365798175934</v>
      </c>
      <c r="DG1">
        <f>(D43+D44)/D20</f>
        <v>4.2362936359718431</v>
      </c>
      <c r="DH1">
        <f t="shared" ref="DH1:DK1" si="20">(E43+E44)/E20</f>
        <v>3.5231085209087025</v>
      </c>
      <c r="DI1">
        <f t="shared" si="20"/>
        <v>3.334397356599069</v>
      </c>
      <c r="DJ1">
        <f t="shared" si="20"/>
        <v>3.2705633502339917</v>
      </c>
      <c r="DK1">
        <f t="shared" si="20"/>
        <v>4.9635777568798254</v>
      </c>
      <c r="DL1">
        <f>365/DG1</f>
        <v>86.160221968717664</v>
      </c>
      <c r="DM1">
        <f t="shared" ref="DM1:DP1" si="21">365/DH1</f>
        <v>103.60169090274202</v>
      </c>
      <c r="DN1">
        <f t="shared" si="21"/>
        <v>109.46505798945424</v>
      </c>
      <c r="DO1">
        <f t="shared" si="21"/>
        <v>111.60156857193614</v>
      </c>
      <c r="DP1">
        <f t="shared" si="21"/>
        <v>73.535666786742169</v>
      </c>
      <c r="DQ1">
        <f>(D43+D44)/D21</f>
        <v>14.666394779771615</v>
      </c>
      <c r="DR1">
        <f t="shared" ref="DR1:DU1" si="22">(E43+E44)/E21</f>
        <v>10.456116465801321</v>
      </c>
      <c r="DS1">
        <f t="shared" si="22"/>
        <v>9.6804145077720207</v>
      </c>
      <c r="DT1">
        <f t="shared" si="22"/>
        <v>18.676689390601105</v>
      </c>
      <c r="DU1">
        <f t="shared" si="22"/>
        <v>17.668098132487668</v>
      </c>
      <c r="DV1">
        <f>365/DQ1</f>
        <v>24.886824981925365</v>
      </c>
      <c r="DW1">
        <f t="shared" ref="DW1:DZ1" si="23">365/DR1</f>
        <v>34.907797861070179</v>
      </c>
      <c r="DX1">
        <f t="shared" si="23"/>
        <v>37.704997002654792</v>
      </c>
      <c r="DY1">
        <f t="shared" si="23"/>
        <v>19.543078131592388</v>
      </c>
      <c r="DZ1">
        <f t="shared" si="23"/>
        <v>20.658703458797692</v>
      </c>
      <c r="EA1">
        <f>(D43+D44)/D38</f>
        <v>6.484997492984756</v>
      </c>
      <c r="EB1">
        <f t="shared" ref="EB1:EE1" si="24">(E43+E44)/E38</f>
        <v>4.9629314143045971</v>
      </c>
      <c r="EC1">
        <f t="shared" si="24"/>
        <v>4.00044047473388</v>
      </c>
      <c r="ED1">
        <f t="shared" si="24"/>
        <v>3.5983220135836995</v>
      </c>
      <c r="EE1">
        <f t="shared" si="24"/>
        <v>4.8190932135177018</v>
      </c>
      <c r="EF1">
        <f>365/EA1</f>
        <v>56.283753447066751</v>
      </c>
      <c r="EG1">
        <f t="shared" ref="EG1:EJ1" si="25">365/EB1</f>
        <v>73.545243633221475</v>
      </c>
      <c r="EH1">
        <f t="shared" si="25"/>
        <v>91.239952776520383</v>
      </c>
      <c r="EI1">
        <f t="shared" si="25"/>
        <v>101.43616903159905</v>
      </c>
      <c r="EJ1">
        <f t="shared" si="25"/>
        <v>75.740390116581267</v>
      </c>
      <c r="EK1">
        <f>D36/D13</f>
        <v>0.36547853278054948</v>
      </c>
      <c r="EL1">
        <f t="shared" ref="EL1:EO1" si="26">E36/E13</f>
        <v>0.42148460197559556</v>
      </c>
      <c r="EM1">
        <f t="shared" si="26"/>
        <v>0.48623122471945146</v>
      </c>
      <c r="EN1">
        <f t="shared" si="26"/>
        <v>0.57644506524859351</v>
      </c>
      <c r="EO1">
        <f t="shared" si="26"/>
        <v>0.58018294550648564</v>
      </c>
      <c r="EP1">
        <f>(D29)/D13</f>
        <v>0.63335324292038508</v>
      </c>
      <c r="EQ1">
        <f t="shared" ref="EQ1:ET1" si="27">(E29)/E13</f>
        <v>0.5697327135386403</v>
      </c>
      <c r="ER1">
        <f t="shared" si="27"/>
        <v>0.51211056971407998</v>
      </c>
      <c r="ES1">
        <f t="shared" si="27"/>
        <v>0.42323322866428731</v>
      </c>
      <c r="ET1">
        <f t="shared" si="27"/>
        <v>0.41940434697095247</v>
      </c>
      <c r="EU1">
        <f>D13/D29</f>
        <v>1.5788977338917705</v>
      </c>
      <c r="EV1">
        <f t="shared" ref="EV1:EY1" si="28">E13/E29</f>
        <v>1.7552090238753302</v>
      </c>
      <c r="EW1">
        <f t="shared" si="28"/>
        <v>1.9527033010826489</v>
      </c>
      <c r="EX1">
        <f t="shared" si="28"/>
        <v>2.3627634416985006</v>
      </c>
      <c r="EY1">
        <f t="shared" si="28"/>
        <v>2.3843338945393882</v>
      </c>
      <c r="EZ1">
        <f>D36/D29</f>
        <v>0.57705322719329877</v>
      </c>
      <c r="FA1">
        <f t="shared" ref="FA1:FD1" si="29">E36/E29</f>
        <v>0.73979357681206714</v>
      </c>
      <c r="FB1">
        <f t="shared" si="29"/>
        <v>0.94946531759913211</v>
      </c>
      <c r="FC1">
        <f t="shared" si="29"/>
        <v>1.3620033263168836</v>
      </c>
      <c r="FD1">
        <f t="shared" si="29"/>
        <v>1.3833498620048126</v>
      </c>
      <c r="FE1" s="7">
        <f>I90/(D43+D44+D46+D47+D53+D55)</f>
        <v>5.0447939858398926E-2</v>
      </c>
      <c r="FF1" s="7">
        <f t="shared" ref="FF1:FI1" si="30">J90/(E43+E44+E46+E47+E53+E55)</f>
        <v>2.1025619067165336E-3</v>
      </c>
      <c r="FG1" s="7">
        <f t="shared" si="30"/>
        <v>2.0517134575822698E-2</v>
      </c>
      <c r="FH1" s="7">
        <f t="shared" si="30"/>
        <v>1.7561926121664982E-2</v>
      </c>
      <c r="FI1" s="7">
        <f t="shared" si="30"/>
        <v>0.10576243605310827</v>
      </c>
      <c r="FJ1" s="7">
        <f>I90/D36</f>
        <v>0.29642625393544664</v>
      </c>
      <c r="FK1" s="7">
        <f t="shared" ref="FK1:FN1" si="31">J90/E36</f>
        <v>9.8156126141650864E-3</v>
      </c>
      <c r="FL1" s="7">
        <f t="shared" si="31"/>
        <v>7.819841667735429E-2</v>
      </c>
      <c r="FM1" s="7">
        <f t="shared" si="31"/>
        <v>6.0359178611462234E-2</v>
      </c>
      <c r="FN1" s="7">
        <f t="shared" si="31"/>
        <v>0.4724355625701615</v>
      </c>
      <c r="FO1" s="7">
        <f>I90/D29</f>
        <v>0.17105372645826977</v>
      </c>
      <c r="FP1" s="7">
        <f t="shared" ref="FP1:FS1" si="32">J90/E29</f>
        <v>7.2615271644348349E-3</v>
      </c>
      <c r="FQ1" s="7">
        <f t="shared" si="32"/>
        <v>7.4246684526313458E-2</v>
      </c>
      <c r="FR1" s="7">
        <f t="shared" si="32"/>
        <v>8.2209402042566465E-2</v>
      </c>
      <c r="FS1" s="7">
        <f t="shared" si="32"/>
        <v>0.65354367028759885</v>
      </c>
      <c r="FT1" s="7">
        <f>I90/D31</f>
        <v>6.3218862121988728</v>
      </c>
      <c r="FU1" s="7">
        <f t="shared" ref="FU1:FX1" si="33">J90/E31</f>
        <v>0.24329403724585683</v>
      </c>
      <c r="FV1" s="7">
        <f t="shared" si="33"/>
        <v>2.2918161626516316</v>
      </c>
      <c r="FW1" s="7">
        <f t="shared" si="33"/>
        <v>2.1619682214249103</v>
      </c>
      <c r="FX1" s="7">
        <f t="shared" si="33"/>
        <v>14.52434648898001</v>
      </c>
      <c r="FY1">
        <f>BD1/D13</f>
        <v>0.36732016958283559</v>
      </c>
      <c r="FZ1">
        <f t="shared" ref="FZ1:GC1" si="34">BE1/E13</f>
        <v>0.371266705403835</v>
      </c>
      <c r="GA1">
        <f t="shared" si="34"/>
        <v>0.32757638375128617</v>
      </c>
      <c r="GB1">
        <f t="shared" si="34"/>
        <v>0.20265558751230456</v>
      </c>
      <c r="GC1">
        <f t="shared" si="34"/>
        <v>0.20853982143951094</v>
      </c>
      <c r="GD1">
        <f>BS1</f>
        <v>5.9190031152647975E-2</v>
      </c>
      <c r="GE1">
        <f t="shared" ref="GE1:GH1" si="35">BT1</f>
        <v>4.4837303893085413E-2</v>
      </c>
      <c r="GF1">
        <f t="shared" si="35"/>
        <v>7.5806922512195604E-2</v>
      </c>
      <c r="GG1">
        <f t="shared" si="35"/>
        <v>6.5570299654097219E-2</v>
      </c>
      <c r="GH1">
        <f t="shared" si="35"/>
        <v>5.9884506379233073E-2</v>
      </c>
      <c r="GI1">
        <f>S1/D13</f>
        <v>8.16410184339353E-2</v>
      </c>
      <c r="GJ1">
        <f t="shared" ref="GJ1:GM1" si="36">T1/E13</f>
        <v>6.216443927948867E-2</v>
      </c>
      <c r="GK1">
        <f t="shared" si="36"/>
        <v>9.6654960018821345E-2</v>
      </c>
      <c r="GL1">
        <f t="shared" si="36"/>
        <v>8.3913045869238853E-2</v>
      </c>
      <c r="GM1">
        <f t="shared" si="36"/>
        <v>8.2093329937094339E-2</v>
      </c>
      <c r="GN1">
        <f>D30/D13</f>
        <v>7.8174407982573252E-4</v>
      </c>
      <c r="GO1">
        <f t="shared" ref="GO1:GR1" si="37">E30/E13</f>
        <v>7.7571179546775135E-4</v>
      </c>
      <c r="GP1">
        <f t="shared" si="37"/>
        <v>7.5682202777281734E-4</v>
      </c>
      <c r="GQ1">
        <f t="shared" si="37"/>
        <v>7.3414978855386242E-4</v>
      </c>
      <c r="GR1">
        <f t="shared" si="37"/>
        <v>8.6088209784392566E-4</v>
      </c>
      <c r="GS1">
        <f>(D43+D44)/D13</f>
        <v>2.1584949523341064</v>
      </c>
      <c r="GT1">
        <f t="shared" ref="GT1:GW1" si="38">(E43+E44)/E13</f>
        <v>1.9635444509006392</v>
      </c>
      <c r="GU1">
        <f t="shared" si="38"/>
        <v>1.8535393476590956</v>
      </c>
      <c r="GV1">
        <f t="shared" si="38"/>
        <v>1.9811815687158703</v>
      </c>
      <c r="GW1">
        <f t="shared" si="38"/>
        <v>2.5867507988147556</v>
      </c>
      <c r="GX1">
        <f>0.717*FY1+0.847*GD1+3.107*GI1+0.42*GN1+0.998*GS1</f>
        <v>2.7216674571943882</v>
      </c>
      <c r="GY1">
        <f t="shared" ref="GY1:HB1" si="39">0.717*FZ1+0.847*GE1+3.107*GJ1+0.42*GO1+0.998*GT1</f>
        <v>2.4572634979662986</v>
      </c>
      <c r="GZ1">
        <f t="shared" si="39"/>
        <v>2.4495378255114217</v>
      </c>
      <c r="HA1">
        <f t="shared" si="39"/>
        <v>2.439087482058699</v>
      </c>
      <c r="HB1">
        <f t="shared" si="39"/>
        <v>3.0372480726881124</v>
      </c>
      <c r="HC1">
        <f>D36/D13</f>
        <v>0.36547853278054948</v>
      </c>
      <c r="HD1">
        <f t="shared" ref="HD1:HG1" si="40">E36/E13</f>
        <v>0.42148460197559556</v>
      </c>
      <c r="HE1">
        <f t="shared" si="40"/>
        <v>0.48623122471945146</v>
      </c>
      <c r="HF1">
        <f t="shared" si="40"/>
        <v>0.57644506524859351</v>
      </c>
      <c r="HG1">
        <f t="shared" si="40"/>
        <v>0.58018294550648564</v>
      </c>
      <c r="HH1">
        <f>S1/D13</f>
        <v>8.16410184339353E-2</v>
      </c>
      <c r="HI1">
        <f t="shared" ref="HI1:HL1" si="41">T1/E13</f>
        <v>6.216443927948867E-2</v>
      </c>
      <c r="HJ1">
        <f t="shared" si="41"/>
        <v>9.6654960018821345E-2</v>
      </c>
      <c r="HK1">
        <f t="shared" si="41"/>
        <v>8.3913045869238853E-2</v>
      </c>
      <c r="HL1">
        <f t="shared" si="41"/>
        <v>8.2093329937094339E-2</v>
      </c>
      <c r="HM1">
        <f>(D43+D44+D46+D47+D50+D53+D55+D57+D60)/D13</f>
        <v>2.198428313775092</v>
      </c>
      <c r="HN1">
        <f t="shared" ref="HN1:HQ1" si="42">(E43+E44+E46+E47+E50+E53+E55+E57+E60)/E13</f>
        <v>2.0474491574665894</v>
      </c>
      <c r="HO1">
        <f t="shared" si="42"/>
        <v>1.9503530418859891</v>
      </c>
      <c r="HP1">
        <f t="shared" si="42"/>
        <v>2.0568484901810904</v>
      </c>
      <c r="HQ1">
        <f t="shared" si="42"/>
        <v>2.7319400155410176</v>
      </c>
      <c r="HR1">
        <f>D19/D40</f>
        <v>2.1129484404385934</v>
      </c>
      <c r="HS1">
        <f t="shared" ref="HS1:HV1" si="43">E19/E40</f>
        <v>1.9650209179743547</v>
      </c>
      <c r="HT1">
        <f t="shared" si="43"/>
        <v>1.7358735657068629</v>
      </c>
      <c r="HU1">
        <f t="shared" si="43"/>
        <v>1.3862982394532295</v>
      </c>
      <c r="HV1">
        <f t="shared" si="43"/>
        <v>1.4213193670894322</v>
      </c>
      <c r="HW1">
        <f>-0.017*HC1+4.573*HH1+0.481*HM1+0.015*HR1</f>
        <v>1.4562694877735149</v>
      </c>
      <c r="HX1">
        <f t="shared" ref="HX1:IA1" si="44">-0.017*HD1+4.573*HI1+0.481*HN1+0.015*HS1</f>
        <v>1.2914111011025613</v>
      </c>
      <c r="HY1">
        <f t="shared" si="44"/>
        <v>1.397895117978603</v>
      </c>
      <c r="HZ1">
        <f t="shared" si="44"/>
        <v>1.384073390019706</v>
      </c>
      <c r="IA1">
        <f t="shared" si="44"/>
        <v>1.700932625710293</v>
      </c>
      <c r="IB1">
        <f>D13/D36</f>
        <v>2.7361388161215121</v>
      </c>
      <c r="IC1">
        <f t="shared" ref="IC1:IF1" si="45">E13/E36</f>
        <v>2.3725659141823194</v>
      </c>
      <c r="ID1">
        <f t="shared" si="45"/>
        <v>2.056634681528291</v>
      </c>
      <c r="IE1">
        <f t="shared" si="45"/>
        <v>1.7347706837749528</v>
      </c>
      <c r="IF1">
        <f t="shared" si="45"/>
        <v>1.7235942692645407</v>
      </c>
      <c r="IG1">
        <f>IFERROR(S1/D59,0)</f>
        <v>17.482131661442008</v>
      </c>
      <c r="IH1">
        <f t="shared" ref="IH1:IK1" si="46">IFERROR(T1/E59,0)</f>
        <v>13.331464174454828</v>
      </c>
      <c r="II1">
        <f t="shared" si="46"/>
        <v>45.344414893617021</v>
      </c>
      <c r="IJ1">
        <f t="shared" si="46"/>
        <v>38.195244055068834</v>
      </c>
      <c r="IK1">
        <f t="shared" si="46"/>
        <v>25.035398230088497</v>
      </c>
      <c r="IL1">
        <f>S1/D13</f>
        <v>8.16410184339353E-2</v>
      </c>
      <c r="IM1">
        <f t="shared" ref="IM1:IP1" si="47">T1/E13</f>
        <v>6.216443927948867E-2</v>
      </c>
      <c r="IN1">
        <f t="shared" si="47"/>
        <v>9.6654960018821345E-2</v>
      </c>
      <c r="IO1">
        <f t="shared" si="47"/>
        <v>8.3913045869238853E-2</v>
      </c>
      <c r="IP1">
        <f t="shared" si="47"/>
        <v>8.2093329937094339E-2</v>
      </c>
      <c r="IQ1">
        <f>(D43+D44+D46+D47+D50+D53+D55+D57+D60)/D13</f>
        <v>2.198428313775092</v>
      </c>
      <c r="IR1">
        <f t="shared" ref="IR1:IU1" si="48">(E43+E44+E46+E47+E50+E53+E55+E57+E60)/E13</f>
        <v>2.0474491574665894</v>
      </c>
      <c r="IS1">
        <f t="shared" si="48"/>
        <v>1.9503530418859891</v>
      </c>
      <c r="IT1">
        <f t="shared" si="48"/>
        <v>2.0568484901810904</v>
      </c>
      <c r="IU1">
        <f t="shared" si="48"/>
        <v>2.7319400155410176</v>
      </c>
      <c r="IV1">
        <f>D19/D40</f>
        <v>2.1129484404385934</v>
      </c>
      <c r="IW1">
        <f t="shared" ref="IW1:IZ1" si="49">E19/E40</f>
        <v>1.9650209179743547</v>
      </c>
      <c r="IX1">
        <f t="shared" si="49"/>
        <v>1.7358735657068629</v>
      </c>
      <c r="IY1">
        <f t="shared" si="49"/>
        <v>1.3862982394532295</v>
      </c>
      <c r="IZ1">
        <f t="shared" si="49"/>
        <v>1.4213193670894322</v>
      </c>
      <c r="JA1">
        <f>0.13*IB1+0.04*IG1+3.92*IL1+0.21*IQ1+0.09*IV1</f>
        <v>2.0268514103467461</v>
      </c>
      <c r="JB1">
        <f t="shared" ref="JB1:JE1" si="50">0.13*IC1+0.04*IH1+3.92*IM1+0.21*IR1+0.09*IW1</f>
        <v>1.6921929434831657</v>
      </c>
      <c r="JC1">
        <f t="shared" si="50"/>
        <v>3.0258293073268137</v>
      </c>
      <c r="JD1">
        <f t="shared" si="50"/>
        <v>2.638974115389733</v>
      </c>
      <c r="JE1">
        <f t="shared" si="50"/>
        <v>2.2489151838630028</v>
      </c>
      <c r="JF1">
        <f>D29/D13</f>
        <v>0.63335324292038508</v>
      </c>
      <c r="JG1">
        <f t="shared" ref="JG1:JJ1" si="51">E29/E13</f>
        <v>0.5697327135386403</v>
      </c>
      <c r="JH1">
        <f t="shared" si="51"/>
        <v>0.51211056971407998</v>
      </c>
      <c r="JI1">
        <f t="shared" si="51"/>
        <v>0.42323322866428731</v>
      </c>
      <c r="JJ1">
        <f t="shared" si="51"/>
        <v>0.41940434697095247</v>
      </c>
      <c r="JK1">
        <f>(D36-D26)/I90</f>
        <v>2.9981622614993784</v>
      </c>
      <c r="JL1">
        <f t="shared" ref="JL1:JO1" si="52">(E36-E26)/J90</f>
        <v>99.251404494382029</v>
      </c>
      <c r="JM1">
        <f t="shared" si="52"/>
        <v>12.120694796481288</v>
      </c>
      <c r="JN1">
        <f t="shared" si="52"/>
        <v>16.124150466255731</v>
      </c>
      <c r="JO1">
        <f t="shared" si="52"/>
        <v>1.9855195210031642</v>
      </c>
      <c r="JP1">
        <f>S1/D13</f>
        <v>8.16410184339353E-2</v>
      </c>
      <c r="JQ1">
        <f t="shared" ref="JQ1:JT1" si="53">T1/E13</f>
        <v>6.216443927948867E-2</v>
      </c>
      <c r="JR1">
        <f t="shared" si="53"/>
        <v>9.6654960018821345E-2</v>
      </c>
      <c r="JS1">
        <f t="shared" si="53"/>
        <v>8.3913045869238853E-2</v>
      </c>
      <c r="JT1">
        <f t="shared" si="53"/>
        <v>8.2093329937094339E-2</v>
      </c>
      <c r="JU1">
        <f>I90/(D50+D44+D43)</f>
        <v>4.9374578003613487E-2</v>
      </c>
      <c r="JV1">
        <f t="shared" ref="JV1:JY1" si="54">J90/(E50+E44+E43)</f>
        <v>2.0539715646099546E-3</v>
      </c>
      <c r="JW1">
        <f t="shared" si="54"/>
        <v>2.0003221034548577E-2</v>
      </c>
      <c r="JX1">
        <f t="shared" si="54"/>
        <v>1.7213890823611352E-2</v>
      </c>
      <c r="JY1">
        <f t="shared" si="54"/>
        <v>0.10252801366220064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4</v>
      </c>
      <c r="KG1">
        <f t="shared" si="56"/>
        <v>3</v>
      </c>
      <c r="KH1">
        <f t="shared" si="56"/>
        <v>3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2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4</v>
      </c>
      <c r="KT1">
        <f>(JZ1+KE1)/2</f>
        <v>2</v>
      </c>
      <c r="KU1">
        <f t="shared" ref="KU1:KX1" si="59">(KA1+KF1)/2</f>
        <v>4</v>
      </c>
      <c r="KV1">
        <f t="shared" si="59"/>
        <v>3.5</v>
      </c>
      <c r="KW1">
        <f t="shared" si="59"/>
        <v>3.5</v>
      </c>
      <c r="KX1">
        <f t="shared" si="59"/>
        <v>2</v>
      </c>
      <c r="KY1">
        <f>(KJ1+KO1)/2</f>
        <v>1.5</v>
      </c>
      <c r="KZ1">
        <f t="shared" ref="KZ1:LC1" si="60">(KK1+KP1)/2</f>
        <v>1</v>
      </c>
      <c r="LA1">
        <f t="shared" si="60"/>
        <v>1.5</v>
      </c>
      <c r="LB1">
        <f t="shared" si="60"/>
        <v>1.5</v>
      </c>
      <c r="LC1">
        <f t="shared" si="60"/>
        <v>3</v>
      </c>
      <c r="LD1">
        <f>(KT1+KY1)/2</f>
        <v>1.75</v>
      </c>
      <c r="LE1">
        <f t="shared" ref="LE1:LH1" si="61">(KU1+KZ1)/2</f>
        <v>2.5</v>
      </c>
      <c r="LF1">
        <f t="shared" si="61"/>
        <v>2.5</v>
      </c>
      <c r="LG1">
        <f t="shared" si="61"/>
        <v>2.5</v>
      </c>
      <c r="LH1">
        <f t="shared" si="61"/>
        <v>2.5</v>
      </c>
      <c r="LI1">
        <f>(D29/(D13-D19))</f>
        <v>2.0927789172245657</v>
      </c>
      <c r="LJ1">
        <f t="shared" ref="LJ1:LM1" si="62">(E29/(E13-E19))</f>
        <v>2.3348811735009765</v>
      </c>
      <c r="LK1">
        <f t="shared" si="62"/>
        <v>2.2533082228513699</v>
      </c>
      <c r="LL1">
        <f t="shared" si="62"/>
        <v>1.5518096582316765</v>
      </c>
      <c r="LM1">
        <f t="shared" si="62"/>
        <v>1.4145569620253164</v>
      </c>
      <c r="LN1">
        <f>(D18+D25+D26+D21)/(2.17*D40)</f>
        <v>0.26227348327802652</v>
      </c>
      <c r="LO1">
        <f t="shared" ref="LO1:LR1" si="63">(E18+E25+E26+E21)/(2.17*E40)</f>
        <v>0.23795592181315051</v>
      </c>
      <c r="LP1">
        <f t="shared" si="63"/>
        <v>0.22448147071998806</v>
      </c>
      <c r="LQ1">
        <f t="shared" si="63"/>
        <v>0.10673135004977165</v>
      </c>
      <c r="LR1">
        <f t="shared" si="63"/>
        <v>0.16978402675694679</v>
      </c>
      <c r="LS1">
        <f>(D43+D44+D46+D47)/(2*D13)</f>
        <v>1.0737547724451315</v>
      </c>
      <c r="LT1">
        <f t="shared" ref="LT1:LW1" si="64">(E43+E44+E46+E47)/(2*E13)</f>
        <v>0.98383062173155145</v>
      </c>
      <c r="LU1">
        <f t="shared" si="64"/>
        <v>0.92660385327290096</v>
      </c>
      <c r="LV1">
        <f t="shared" si="64"/>
        <v>0.99060178285664002</v>
      </c>
      <c r="LW1">
        <f t="shared" si="64"/>
        <v>1.295824238183829</v>
      </c>
      <c r="LX1">
        <f>8*N1/D29</f>
        <v>0.74764004844719345</v>
      </c>
      <c r="LY1">
        <f t="shared" ref="LY1:MB1" si="65">8*O1/E29</f>
        <v>0.62959072319507192</v>
      </c>
      <c r="LZ1">
        <f t="shared" si="65"/>
        <v>1.1842274226758474</v>
      </c>
      <c r="MA1">
        <f t="shared" si="65"/>
        <v>1.2394168550713338</v>
      </c>
      <c r="MB1">
        <f t="shared" si="65"/>
        <v>1.142277266542125</v>
      </c>
      <c r="MC1">
        <f>(2*LI1+4*LN1+LS1+5*LX1)/12</f>
        <v>0.83721723185352792</v>
      </c>
      <c r="MD1">
        <f t="shared" ref="MD1:MG1" si="66">(2*LJ1+4*LO1+LT1+5*LY1)/12</f>
        <v>0.81278085599678895</v>
      </c>
      <c r="ME1">
        <f t="shared" si="66"/>
        <v>1.0210236079362358</v>
      </c>
      <c r="MF1">
        <f t="shared" si="66"/>
        <v>0.89318589790631242</v>
      </c>
      <c r="MG1">
        <f t="shared" si="66"/>
        <v>0.87628838349773952</v>
      </c>
      <c r="MH1">
        <f>D29/(D13-D19)</f>
        <v>2.0927789172245657</v>
      </c>
      <c r="MI1">
        <f t="shared" ref="MI1:ML1" si="67">E29/(E13-E19)</f>
        <v>2.3348811735009765</v>
      </c>
      <c r="MJ1">
        <f t="shared" si="67"/>
        <v>2.2533082228513699</v>
      </c>
      <c r="MK1">
        <f t="shared" si="67"/>
        <v>1.5518096582316765</v>
      </c>
      <c r="ML1">
        <f t="shared" si="67"/>
        <v>1.4145569620253164</v>
      </c>
      <c r="MM1">
        <f>D29/D13*2</f>
        <v>1.2667064858407702</v>
      </c>
      <c r="MN1">
        <f t="shared" ref="MN1:MQ1" si="68">E29/E13*2</f>
        <v>1.1394654270772806</v>
      </c>
      <c r="MO1">
        <f t="shared" si="68"/>
        <v>1.02422113942816</v>
      </c>
      <c r="MP1">
        <f t="shared" si="68"/>
        <v>0.84646645732857462</v>
      </c>
      <c r="MQ1">
        <f t="shared" si="68"/>
        <v>0.83880869394190494</v>
      </c>
      <c r="MR1">
        <f>D29/D36</f>
        <v>1.7329423922709029</v>
      </c>
      <c r="MS1">
        <f t="shared" ref="MS1:MV1" si="69">E29/E36</f>
        <v>1.3517284163363776</v>
      </c>
      <c r="MT1">
        <f t="shared" si="69"/>
        <v>1.0532243584511887</v>
      </c>
      <c r="MU1">
        <f t="shared" si="69"/>
        <v>0.73421259748622669</v>
      </c>
      <c r="MV1">
        <f t="shared" si="69"/>
        <v>0.72288292894377082</v>
      </c>
      <c r="MW1">
        <f>D13/(D40*5)</f>
        <v>0.60598275433802917</v>
      </c>
      <c r="MX1">
        <f t="shared" ref="MX1:NA1" si="70">E13/(E40*5)</f>
        <v>0.51985319659875251</v>
      </c>
      <c r="MY1">
        <f t="shared" si="70"/>
        <v>0.44928364937661575</v>
      </c>
      <c r="MZ1">
        <f t="shared" si="70"/>
        <v>0.38123620887558768</v>
      </c>
      <c r="NA1">
        <f t="shared" si="70"/>
        <v>0.40406610515070385</v>
      </c>
      <c r="NB1">
        <f>D13/(D20*15)</f>
        <v>0.13084097112483839</v>
      </c>
      <c r="NC1">
        <f t="shared" ref="NC1:NF1" si="71">E13/(E20*15)</f>
        <v>0.11961730801978099</v>
      </c>
      <c r="ND1">
        <f t="shared" si="71"/>
        <v>0.11992901978981291</v>
      </c>
      <c r="NE1">
        <f t="shared" si="71"/>
        <v>0.11005430301049596</v>
      </c>
      <c r="NF1">
        <f t="shared" si="71"/>
        <v>0.12792310103609847</v>
      </c>
      <c r="NG1">
        <f>2*(D18+D25+D26)/D40</f>
        <v>0.24642489620666405</v>
      </c>
      <c r="NH1">
        <f t="shared" ref="NH1:NK1" si="72">2*(E18+E25+E26)/E40</f>
        <v>5.6501185603600609E-2</v>
      </c>
      <c r="NI1">
        <f t="shared" si="72"/>
        <v>0.11399207875399564</v>
      </c>
      <c r="NJ1">
        <f t="shared" si="72"/>
        <v>5.8807188942990571E-2</v>
      </c>
      <c r="NK1">
        <f t="shared" si="72"/>
        <v>0.14527759863985459</v>
      </c>
      <c r="NL1">
        <f>((D18+D25+D26+D21)/D40)/2.17</f>
        <v>0.26227348327802646</v>
      </c>
      <c r="NM1">
        <f t="shared" ref="NM1:NP1" si="73">((E18+E25+E26+E21)/E40)/2.17</f>
        <v>0.23795592181315048</v>
      </c>
      <c r="NN1">
        <f t="shared" si="73"/>
        <v>0.22448147071998806</v>
      </c>
      <c r="NO1">
        <f t="shared" si="73"/>
        <v>0.10673135004977166</v>
      </c>
      <c r="NP1">
        <f t="shared" si="73"/>
        <v>0.16978402675694679</v>
      </c>
      <c r="NQ1">
        <f>(D19/D40)/2.5</f>
        <v>0.84517937617543737</v>
      </c>
      <c r="NR1">
        <f t="shared" ref="NR1:NU1" si="74">(E19/E40)/2.5</f>
        <v>0.78600836718974187</v>
      </c>
      <c r="NS1">
        <f t="shared" si="74"/>
        <v>0.69434942628274521</v>
      </c>
      <c r="NT1">
        <f t="shared" si="74"/>
        <v>0.55451929578129178</v>
      </c>
      <c r="NU1">
        <f t="shared" si="74"/>
        <v>0.5685277468357729</v>
      </c>
      <c r="NV1">
        <f>(BD1/D13)*3.33</f>
        <v>1.2231761647108426</v>
      </c>
      <c r="NW1">
        <f t="shared" ref="NW1:NZ1" si="75">(BE1/E13)*3.33</f>
        <v>1.2363181289947707</v>
      </c>
      <c r="NX1">
        <f t="shared" si="75"/>
        <v>1.0908293578917829</v>
      </c>
      <c r="NY1">
        <f t="shared" si="75"/>
        <v>0.67484310641597423</v>
      </c>
      <c r="NZ1">
        <f t="shared" si="75"/>
        <v>0.69443760539357147</v>
      </c>
      <c r="OA1">
        <f>((D43+D44)/2)/D13</f>
        <v>1.0792474761670532</v>
      </c>
      <c r="OB1">
        <f t="shared" ref="OB1:OE1" si="76">((E43+E44)/2)/E13</f>
        <v>0.98177222545031961</v>
      </c>
      <c r="OC1">
        <f t="shared" si="76"/>
        <v>0.92676967382954778</v>
      </c>
      <c r="OD1">
        <f t="shared" si="76"/>
        <v>0.99059078435793513</v>
      </c>
      <c r="OE1">
        <f t="shared" si="76"/>
        <v>1.2933753994073778</v>
      </c>
      <c r="OF1">
        <f>((D43+D44)/4)/D29</f>
        <v>0.85201069721428635</v>
      </c>
      <c r="OG1">
        <f t="shared" ref="OG1:OJ1" si="77">((E43+E44)/4)/E29</f>
        <v>0.86160773475028296</v>
      </c>
      <c r="OH1">
        <f t="shared" si="77"/>
        <v>0.90485310071512393</v>
      </c>
      <c r="OI1">
        <f t="shared" si="77"/>
        <v>1.1702658454821859</v>
      </c>
      <c r="OJ1">
        <f t="shared" si="77"/>
        <v>1.5419194015852149</v>
      </c>
      <c r="OK1">
        <f>AJ1*4/(D43+D44)</f>
        <v>0.75600667913692099</v>
      </c>
      <c r="OL1">
        <f t="shared" ref="OL1:OO1" si="78">AK1*4/(E43+E44)</f>
        <v>0.81514296029308186</v>
      </c>
      <c r="OM1">
        <f t="shared" si="78"/>
        <v>0.71769290057377755</v>
      </c>
      <c r="ON1">
        <f t="shared" si="78"/>
        <v>0.70612661825772216</v>
      </c>
      <c r="OO1">
        <f t="shared" si="78"/>
        <v>0.69760792149305784</v>
      </c>
      <c r="OP1">
        <f>(10*N1)/AJ1</f>
        <v>1.4508813228454958</v>
      </c>
      <c r="OQ1">
        <f t="shared" ref="OQ1:OT1" si="79">(10*O1)/AK1</f>
        <v>1.1205338018863129</v>
      </c>
      <c r="OR1">
        <f t="shared" si="79"/>
        <v>2.2794412198385707</v>
      </c>
      <c r="OS1">
        <f t="shared" si="79"/>
        <v>1.8748231076448945</v>
      </c>
      <c r="OT1">
        <f t="shared" si="79"/>
        <v>1.3274203462027758</v>
      </c>
      <c r="OU1">
        <f>(8*AJ1)/D29</f>
        <v>5.1530062223208422</v>
      </c>
      <c r="OV1">
        <f t="shared" ref="OV1:OY1" si="80">(8*AK1)/E29</f>
        <v>5.6186678361260975</v>
      </c>
      <c r="OW1">
        <f t="shared" si="80"/>
        <v>5.1952531715633095</v>
      </c>
      <c r="OX1">
        <f t="shared" si="80"/>
        <v>6.6108469114627999</v>
      </c>
      <c r="OY1">
        <f t="shared" si="80"/>
        <v>8.60524151079745</v>
      </c>
      <c r="OZ1">
        <f>(20*N1)/D13</f>
        <v>1.1838006230529594</v>
      </c>
      <c r="PA1">
        <f t="shared" ref="PA1:PD1" si="81">(20*O1)/E13</f>
        <v>0.89674607786170835</v>
      </c>
      <c r="PB1">
        <f t="shared" si="81"/>
        <v>1.5161384502439121</v>
      </c>
      <c r="PC1">
        <f t="shared" si="81"/>
        <v>1.3114059930819444</v>
      </c>
      <c r="PD1">
        <f t="shared" si="81"/>
        <v>1.1976901275846614</v>
      </c>
      <c r="PE1">
        <f>(40*N1)/(AJ1+D45)</f>
        <v>1.1024869490053431</v>
      </c>
      <c r="PF1">
        <f t="shared" ref="PF1:PI1" si="82">(40*O1)/(AK1+E45)</f>
        <v>0.91148421085270404</v>
      </c>
      <c r="PG1">
        <f t="shared" si="82"/>
        <v>1.6362315404675778</v>
      </c>
      <c r="PH1">
        <f t="shared" si="82"/>
        <v>1.3238478021917017</v>
      </c>
      <c r="PI1">
        <f t="shared" si="82"/>
        <v>0.92426896510540035</v>
      </c>
      <c r="PJ1">
        <f>(1.33*D52)/(D52+D62)</f>
        <v>1.3430020160523413</v>
      </c>
      <c r="PK1">
        <f t="shared" ref="PK1:PN1" si="83">(1.33*E52)/(E52+E62)</f>
        <v>1.6593416531932095</v>
      </c>
      <c r="PL1">
        <f t="shared" si="83"/>
        <v>0.93563049149848565</v>
      </c>
      <c r="PM1">
        <f t="shared" si="83"/>
        <v>1.1691147077627106</v>
      </c>
      <c r="PN1">
        <f t="shared" si="83"/>
        <v>1.5947594501718214</v>
      </c>
      <c r="PO1">
        <f>(2*MH1+MM1+MR1+MW1+2*NB1)/7</f>
        <v>1.1504102013069299</v>
      </c>
      <c r="PP1">
        <f t="shared" ref="PP1:PS1" si="84">(2*MI1+MN1+MS1+MX1+2*NC1)/7</f>
        <v>1.1314348575791322</v>
      </c>
      <c r="PQ1">
        <f t="shared" si="84"/>
        <v>1.0390290903626187</v>
      </c>
      <c r="PR1">
        <f t="shared" si="84"/>
        <v>0.75509188373924763</v>
      </c>
      <c r="PS1">
        <f t="shared" si="84"/>
        <v>0.72153112202274428</v>
      </c>
      <c r="PT1">
        <f>(5*NG1+8*NL1+2*NQ1+NV1)/16</f>
        <v>0.39024045401995311</v>
      </c>
      <c r="PU1">
        <f t="shared" ref="PU1:PX1" si="85">(5*NH1+8*NM1+2*NR1+NW1)/16</f>
        <v>0.31215551036859135</v>
      </c>
      <c r="PV1">
        <f t="shared" si="85"/>
        <v>0.30283377312419724</v>
      </c>
      <c r="PW1">
        <f t="shared" si="85"/>
        <v>0.18323552769323023</v>
      </c>
      <c r="PX1">
        <f t="shared" si="85"/>
        <v>0.24475958164499778</v>
      </c>
      <c r="PY1">
        <f>(OA1+OF1+OK1)/3</f>
        <v>0.89575495083942025</v>
      </c>
      <c r="PZ1">
        <f t="shared" ref="PZ1:QC1" si="86">(OB1+OG1+OL1)/3</f>
        <v>0.88617430683122811</v>
      </c>
      <c r="QA1">
        <f t="shared" si="86"/>
        <v>0.84977189170614975</v>
      </c>
      <c r="QB1">
        <f t="shared" si="86"/>
        <v>0.95566108269928118</v>
      </c>
      <c r="QC1">
        <f t="shared" si="86"/>
        <v>1.1776342408285501</v>
      </c>
      <c r="QD1">
        <f>(3*OP1+7*OU1+4*OZ1+2*PE1+PJ1)/17</f>
        <v>2.8651097606504261</v>
      </c>
      <c r="QE1">
        <f t="shared" ref="QE1:QH1" si="87">(3*OQ1+7*OV1+4*PA1+2*PF1+PK1)/17</f>
        <v>2.9271512144051219</v>
      </c>
      <c r="QF1">
        <f t="shared" si="87"/>
        <v>3.1457496019922453</v>
      </c>
      <c r="QG1">
        <f t="shared" si="87"/>
        <v>3.5860489404498921</v>
      </c>
      <c r="QH1">
        <f t="shared" si="87"/>
        <v>4.2619417355830436</v>
      </c>
      <c r="QI1">
        <f>(2*PO1+4*PT1+PY1+5*QD1)/12</f>
        <v>1.5902571643987686</v>
      </c>
      <c r="QJ1">
        <f t="shared" ref="QJ1:QM1" si="88">(2*PP1+4*PU1+PZ1+5*QE1)/12</f>
        <v>1.586118511290789</v>
      </c>
      <c r="QK1">
        <f t="shared" si="88"/>
        <v>1.6556594312407835</v>
      </c>
      <c r="QL1">
        <f t="shared" si="88"/>
        <v>1.7607526386000132</v>
      </c>
      <c r="QM1">
        <f t="shared" si="88"/>
        <v>2.0757869574474372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325</v>
      </c>
      <c r="E3" s="2" t="s">
        <v>325</v>
      </c>
      <c r="F3" s="2" t="s">
        <v>325</v>
      </c>
      <c r="G3" s="2" t="s">
        <v>325</v>
      </c>
      <c r="H3" s="2" t="s">
        <v>325</v>
      </c>
      <c r="I3" s="2" t="s">
        <v>325</v>
      </c>
      <c r="J3" s="2" t="s">
        <v>325</v>
      </c>
      <c r="K3" s="2" t="s">
        <v>325</v>
      </c>
      <c r="L3" s="2" t="s">
        <v>325</v>
      </c>
      <c r="M3" s="2" t="s">
        <v>325</v>
      </c>
    </row>
    <row r="4" spans="1:455" x14ac:dyDescent="0.25">
      <c r="A4" s="2" t="s">
        <v>281</v>
      </c>
      <c r="B4" s="2"/>
      <c r="C4" s="2"/>
      <c r="D4" s="2" t="s">
        <v>326</v>
      </c>
      <c r="E4" s="2" t="s">
        <v>326</v>
      </c>
      <c r="F4" s="2" t="s">
        <v>326</v>
      </c>
      <c r="G4" s="2">
        <v>46343733</v>
      </c>
      <c r="H4" s="2" t="s">
        <v>326</v>
      </c>
      <c r="I4" s="2" t="s">
        <v>326</v>
      </c>
      <c r="J4" s="2" t="s">
        <v>326</v>
      </c>
      <c r="K4" s="2" t="s">
        <v>326</v>
      </c>
      <c r="L4" s="2" t="s">
        <v>326</v>
      </c>
      <c r="M4" s="2" t="s">
        <v>326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341544</v>
      </c>
      <c r="E13" s="1">
        <v>344200</v>
      </c>
      <c r="F13" s="1">
        <v>352791</v>
      </c>
      <c r="G13" s="1">
        <v>363686</v>
      </c>
      <c r="H13" s="1">
        <v>310147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88844</v>
      </c>
      <c r="E15" s="1">
        <v>80688</v>
      </c>
      <c r="F15" s="1">
        <v>77432</v>
      </c>
      <c r="G15" s="1">
        <v>78467</v>
      </c>
      <c r="H15" s="1">
        <v>75532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2607</v>
      </c>
      <c r="E16" s="1">
        <v>1518</v>
      </c>
      <c r="F16" s="1">
        <v>1257</v>
      </c>
      <c r="G16" s="1">
        <v>2648</v>
      </c>
      <c r="H16" s="1">
        <v>1572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86237</v>
      </c>
      <c r="E17" s="1">
        <v>79170</v>
      </c>
      <c r="F17" s="1">
        <v>76175</v>
      </c>
      <c r="G17" s="1">
        <v>75819</v>
      </c>
      <c r="H17" s="1">
        <v>73960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238180</v>
      </c>
      <c r="E19" s="1">
        <v>260212</v>
      </c>
      <c r="F19" s="1">
        <v>272612</v>
      </c>
      <c r="G19" s="1">
        <v>264496</v>
      </c>
      <c r="H19" s="1">
        <v>218191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174025</v>
      </c>
      <c r="E20" s="1">
        <v>191834</v>
      </c>
      <c r="F20" s="1">
        <v>196111</v>
      </c>
      <c r="G20" s="1">
        <v>220307</v>
      </c>
      <c r="H20" s="1">
        <v>161632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50266</v>
      </c>
      <c r="E21" s="1">
        <v>64637</v>
      </c>
      <c r="F21" s="1">
        <v>67550</v>
      </c>
      <c r="G21" s="1">
        <v>38579</v>
      </c>
      <c r="H21" s="1">
        <v>45408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6044</v>
      </c>
      <c r="E22" s="1">
        <v>4335</v>
      </c>
      <c r="F22" s="1">
        <v>2316</v>
      </c>
      <c r="G22" s="1">
        <v>3573</v>
      </c>
      <c r="H22" s="1">
        <v>4049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44222</v>
      </c>
      <c r="E23" s="1">
        <v>60302</v>
      </c>
      <c r="F23" s="1">
        <v>65234</v>
      </c>
      <c r="G23" s="1">
        <v>35006</v>
      </c>
      <c r="H23" s="1">
        <v>41359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13889</v>
      </c>
      <c r="E26" s="1">
        <v>3741</v>
      </c>
      <c r="F26" s="1">
        <v>8951</v>
      </c>
      <c r="G26" s="1">
        <v>5610</v>
      </c>
      <c r="H26" s="1">
        <v>11151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14520</v>
      </c>
      <c r="E27" s="1">
        <v>3300</v>
      </c>
      <c r="F27" s="1">
        <v>2747</v>
      </c>
      <c r="G27" s="1">
        <v>20723</v>
      </c>
      <c r="H27" s="1">
        <v>16424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341544</v>
      </c>
      <c r="E28" s="1">
        <v>344200</v>
      </c>
      <c r="F28" s="1">
        <v>352791</v>
      </c>
      <c r="G28" s="1">
        <v>363686</v>
      </c>
      <c r="H28" s="1">
        <v>310147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216318</v>
      </c>
      <c r="E29" s="1">
        <v>196102</v>
      </c>
      <c r="F29" s="1">
        <v>180668</v>
      </c>
      <c r="G29" s="1">
        <v>153924</v>
      </c>
      <c r="H29" s="1">
        <v>130077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267</v>
      </c>
      <c r="E30" s="1">
        <v>267</v>
      </c>
      <c r="F30" s="1">
        <v>267</v>
      </c>
      <c r="G30" s="1">
        <v>267</v>
      </c>
      <c r="H30" s="1">
        <v>267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5853</v>
      </c>
      <c r="E31" s="1">
        <v>5853</v>
      </c>
      <c r="F31" s="1">
        <v>5853</v>
      </c>
      <c r="G31" s="1">
        <v>5853</v>
      </c>
      <c r="H31" s="1">
        <v>5853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189982</v>
      </c>
      <c r="E33" s="1">
        <v>174549</v>
      </c>
      <c r="F33" s="1">
        <v>147804</v>
      </c>
      <c r="G33" s="1">
        <v>123957</v>
      </c>
      <c r="H33" s="1">
        <v>105384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20216</v>
      </c>
      <c r="E34" s="1">
        <v>15433</v>
      </c>
      <c r="F34" s="1">
        <v>26744</v>
      </c>
      <c r="G34" s="1">
        <v>23847</v>
      </c>
      <c r="H34" s="1">
        <v>18573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124827</v>
      </c>
      <c r="E36" s="1">
        <v>145075</v>
      </c>
      <c r="F36" s="1">
        <v>171538</v>
      </c>
      <c r="G36" s="1">
        <v>209645</v>
      </c>
      <c r="H36" s="1">
        <v>179942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11146</v>
      </c>
      <c r="E37" s="1">
        <v>8895</v>
      </c>
      <c r="F37" s="1">
        <v>8078</v>
      </c>
      <c r="G37" s="1">
        <v>9405</v>
      </c>
      <c r="H37" s="1">
        <v>13464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113681</v>
      </c>
      <c r="E38" s="1">
        <v>136180</v>
      </c>
      <c r="F38" s="1">
        <v>163460</v>
      </c>
      <c r="G38" s="1">
        <v>200240</v>
      </c>
      <c r="H38" s="1">
        <v>166478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957</v>
      </c>
      <c r="E39" s="1">
        <v>3758</v>
      </c>
      <c r="F39" s="1">
        <v>6414</v>
      </c>
      <c r="G39" s="1">
        <v>9447</v>
      </c>
      <c r="H39" s="1">
        <v>12965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112724</v>
      </c>
      <c r="E40" s="1">
        <v>132422</v>
      </c>
      <c r="F40" s="1">
        <v>157046</v>
      </c>
      <c r="G40" s="1">
        <v>190793</v>
      </c>
      <c r="H40" s="1">
        <v>153513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399</v>
      </c>
      <c r="E42" s="1">
        <v>3023</v>
      </c>
      <c r="F42" s="1">
        <v>585</v>
      </c>
      <c r="G42" s="1">
        <v>117</v>
      </c>
      <c r="H42" s="1">
        <v>128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734552</v>
      </c>
      <c r="E43" s="1">
        <v>674313</v>
      </c>
      <c r="F43" s="1">
        <v>653564</v>
      </c>
      <c r="G43" s="1">
        <v>719168</v>
      </c>
      <c r="H43" s="1">
        <v>802200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2669</v>
      </c>
      <c r="E44" s="1">
        <v>1539</v>
      </c>
      <c r="F44" s="1">
        <v>348</v>
      </c>
      <c r="G44" s="1">
        <v>1360</v>
      </c>
      <c r="H44" s="1">
        <v>73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594133</v>
      </c>
      <c r="E45" s="1">
        <v>539540</v>
      </c>
      <c r="F45" s="1">
        <v>536468</v>
      </c>
      <c r="G45" s="1">
        <v>593340</v>
      </c>
      <c r="H45" s="1">
        <v>663874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-3752</v>
      </c>
      <c r="E46" s="1">
        <v>1417</v>
      </c>
      <c r="F46" s="1">
        <v>-117</v>
      </c>
      <c r="G46" s="1">
        <v>8</v>
      </c>
      <c r="H46" s="1">
        <v>1519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98728</v>
      </c>
      <c r="E48" s="1">
        <v>92079</v>
      </c>
      <c r="F48" s="1">
        <v>90005</v>
      </c>
      <c r="G48" s="1">
        <v>87776</v>
      </c>
      <c r="H48" s="1">
        <v>89014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17399</v>
      </c>
      <c r="E49" s="1">
        <v>16864</v>
      </c>
      <c r="F49" s="1">
        <v>1730</v>
      </c>
      <c r="G49" s="1">
        <v>4415</v>
      </c>
      <c r="H49" s="1">
        <v>11752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12193</v>
      </c>
      <c r="E50" s="1">
        <v>17439</v>
      </c>
      <c r="F50" s="1">
        <v>16680</v>
      </c>
      <c r="G50" s="1">
        <v>14576</v>
      </c>
      <c r="H50" s="1">
        <v>26876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16360</v>
      </c>
      <c r="E51" s="1">
        <v>18698</v>
      </c>
      <c r="F51" s="1">
        <v>19047</v>
      </c>
      <c r="G51" s="1">
        <v>23441</v>
      </c>
      <c r="H51" s="1">
        <v>33680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26546</v>
      </c>
      <c r="E52" s="1">
        <v>24693</v>
      </c>
      <c r="F52" s="1">
        <v>23459</v>
      </c>
      <c r="G52" s="1">
        <v>26124</v>
      </c>
      <c r="H52" s="1">
        <v>29310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1595</v>
      </c>
      <c r="E59" s="1">
        <v>1605</v>
      </c>
      <c r="F59" s="1">
        <v>752</v>
      </c>
      <c r="G59" s="1">
        <v>799</v>
      </c>
      <c r="H59" s="1">
        <v>1017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5198</v>
      </c>
      <c r="E60" s="1">
        <v>10024</v>
      </c>
      <c r="F60" s="1">
        <v>17592</v>
      </c>
      <c r="G60" s="1">
        <v>12935</v>
      </c>
      <c r="H60" s="1">
        <v>16635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3860</v>
      </c>
      <c r="E61" s="1">
        <v>13320</v>
      </c>
      <c r="F61" s="1">
        <v>6952</v>
      </c>
      <c r="G61" s="1">
        <v>8541</v>
      </c>
      <c r="H61" s="1">
        <v>20484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-257</v>
      </c>
      <c r="E62" s="1">
        <v>-4901</v>
      </c>
      <c r="F62" s="1">
        <v>9888</v>
      </c>
      <c r="G62" s="1">
        <v>3595</v>
      </c>
      <c r="H62" s="1">
        <v>-4866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26289</v>
      </c>
      <c r="E63" s="1">
        <v>19792</v>
      </c>
      <c r="F63" s="1">
        <v>33347</v>
      </c>
      <c r="G63" s="1">
        <v>29719</v>
      </c>
      <c r="H63" s="1">
        <v>24444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6073</v>
      </c>
      <c r="E64" s="1">
        <v>4359</v>
      </c>
      <c r="F64" s="1">
        <v>6603</v>
      </c>
      <c r="G64" s="1">
        <v>5872</v>
      </c>
      <c r="H64" s="1">
        <v>5871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20216</v>
      </c>
      <c r="E65" s="1">
        <v>15433</v>
      </c>
      <c r="F65" s="1">
        <v>26744</v>
      </c>
      <c r="G65" s="1">
        <v>23847</v>
      </c>
      <c r="H65" s="1">
        <v>18573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20216</v>
      </c>
      <c r="E67" s="1">
        <v>15433</v>
      </c>
      <c r="F67" s="1">
        <v>26744</v>
      </c>
      <c r="G67" s="1">
        <v>23847</v>
      </c>
      <c r="H67" s="1">
        <v>18573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737220</v>
      </c>
      <c r="E68" s="1">
        <v>703315</v>
      </c>
      <c r="F68" s="1">
        <v>688184</v>
      </c>
      <c r="G68" s="1">
        <v>748039</v>
      </c>
      <c r="H68" s="1">
        <v>845784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3741</v>
      </c>
      <c r="J69" s="1">
        <v>8951</v>
      </c>
      <c r="K69" s="1">
        <v>5610</v>
      </c>
      <c r="L69" s="1">
        <v>11151</v>
      </c>
      <c r="M69" s="1">
        <v>12688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26289</v>
      </c>
      <c r="J70" s="1">
        <v>19792</v>
      </c>
      <c r="K70" s="1">
        <v>33347</v>
      </c>
      <c r="L70" s="1">
        <v>29719</v>
      </c>
      <c r="M70" s="1">
        <v>24444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19638</v>
      </c>
      <c r="J71" s="1">
        <v>18332</v>
      </c>
      <c r="K71" s="1">
        <v>1046</v>
      </c>
      <c r="L71" s="1">
        <v>1129</v>
      </c>
      <c r="M71" s="1">
        <v>7824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10313</v>
      </c>
      <c r="J72" s="1">
        <v>8320</v>
      </c>
      <c r="K72" s="1">
        <v>7224</v>
      </c>
      <c r="L72" s="1">
        <v>5406</v>
      </c>
      <c r="M72" s="1">
        <v>5139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7870</v>
      </c>
      <c r="J73" s="1">
        <v>8902</v>
      </c>
      <c r="K73" s="1">
        <v>-6821</v>
      </c>
      <c r="L73" s="1">
        <v>-5050</v>
      </c>
      <c r="M73" s="1">
        <v>4140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-140</v>
      </c>
      <c r="J74" s="1">
        <v>-495</v>
      </c>
      <c r="K74" s="1">
        <v>-109</v>
      </c>
      <c r="L74" s="1">
        <v>-26</v>
      </c>
      <c r="M74" s="1">
        <v>-2472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1595</v>
      </c>
      <c r="J76" s="1">
        <v>1605</v>
      </c>
      <c r="K76" s="1">
        <v>752</v>
      </c>
      <c r="L76" s="1">
        <v>799</v>
      </c>
      <c r="M76" s="1">
        <v>1017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45927</v>
      </c>
      <c r="J78" s="1">
        <v>38124</v>
      </c>
      <c r="K78" s="1">
        <v>34393</v>
      </c>
      <c r="L78" s="1">
        <v>30848</v>
      </c>
      <c r="M78" s="1">
        <v>32268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-1014</v>
      </c>
      <c r="J79" s="1">
        <v>-29176</v>
      </c>
      <c r="K79" s="1">
        <v>-14881</v>
      </c>
      <c r="L79" s="1">
        <v>-11999</v>
      </c>
      <c r="M79" s="1">
        <v>60978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4625</v>
      </c>
      <c r="J80" s="1">
        <v>4126</v>
      </c>
      <c r="K80" s="1">
        <v>-11804</v>
      </c>
      <c r="L80" s="1">
        <v>2618</v>
      </c>
      <c r="M80" s="1">
        <v>-4375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-16598</v>
      </c>
      <c r="J81" s="1">
        <v>-29288</v>
      </c>
      <c r="K81" s="1">
        <v>-32319</v>
      </c>
      <c r="L81" s="1">
        <v>43631</v>
      </c>
      <c r="M81" s="1">
        <v>38886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10959</v>
      </c>
      <c r="J82" s="1">
        <v>-4014</v>
      </c>
      <c r="K82" s="1">
        <v>29242</v>
      </c>
      <c r="L82" s="1">
        <v>-58248</v>
      </c>
      <c r="M82" s="1">
        <v>26467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44913</v>
      </c>
      <c r="J84" s="1">
        <v>8948</v>
      </c>
      <c r="K84" s="1">
        <v>19512</v>
      </c>
      <c r="L84" s="1">
        <v>18849</v>
      </c>
      <c r="M84" s="1">
        <v>93246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-1595</v>
      </c>
      <c r="J85" s="1">
        <v>-1605</v>
      </c>
      <c r="K85" s="1">
        <v>-752</v>
      </c>
      <c r="L85" s="1">
        <v>-799</v>
      </c>
      <c r="M85" s="1">
        <v>-1017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-6316</v>
      </c>
      <c r="J87" s="1">
        <v>-5919</v>
      </c>
      <c r="K87" s="1">
        <v>-5346</v>
      </c>
      <c r="L87" s="1">
        <v>-5396</v>
      </c>
      <c r="M87" s="1">
        <v>-7218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37002</v>
      </c>
      <c r="J90" s="1">
        <v>1424</v>
      </c>
      <c r="K90" s="1">
        <v>13414</v>
      </c>
      <c r="L90" s="1">
        <v>12654</v>
      </c>
      <c r="M90" s="1">
        <v>85011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-18479</v>
      </c>
      <c r="J91" s="1">
        <v>-11620</v>
      </c>
      <c r="K91" s="1">
        <v>-6210</v>
      </c>
      <c r="L91" s="1">
        <v>-8341</v>
      </c>
      <c r="M91" s="1">
        <v>-2563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150</v>
      </c>
      <c r="J92" s="1">
        <v>540</v>
      </c>
      <c r="K92" s="1">
        <v>130</v>
      </c>
      <c r="L92" s="1">
        <v>26</v>
      </c>
      <c r="M92" s="1">
        <v>2472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-18329</v>
      </c>
      <c r="J94" s="1">
        <v>-11080</v>
      </c>
      <c r="K94" s="1">
        <v>-6080</v>
      </c>
      <c r="L94" s="1">
        <v>-8315</v>
      </c>
      <c r="M94" s="1">
        <v>-91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-8525</v>
      </c>
      <c r="J95" s="1">
        <v>4446</v>
      </c>
      <c r="K95" s="1">
        <v>-3993</v>
      </c>
      <c r="L95" s="1">
        <v>-9880</v>
      </c>
      <c r="M95" s="1">
        <v>-12212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>
        <v>-74245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>
        <v>-74245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-8525</v>
      </c>
      <c r="J103" s="1">
        <v>4446</v>
      </c>
      <c r="K103" s="1">
        <v>-3993</v>
      </c>
      <c r="L103" s="1">
        <v>-9880</v>
      </c>
      <c r="M103" s="1">
        <v>-86457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10148</v>
      </c>
      <c r="J104" s="1">
        <v>-5210</v>
      </c>
      <c r="K104" s="1">
        <v>3341</v>
      </c>
      <c r="L104" s="1">
        <v>-5541</v>
      </c>
      <c r="M104" s="1">
        <v>-1537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13889</v>
      </c>
      <c r="J105" s="1">
        <v>3741</v>
      </c>
      <c r="K105" s="1">
        <v>8951</v>
      </c>
      <c r="L105" s="1">
        <v>5610</v>
      </c>
      <c r="M105" s="1">
        <v>11151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87424-1E38-46FC-A5E2-14AE958B7F20}">
  <dimension ref="A1:QM105"/>
  <sheetViews>
    <sheetView topLeftCell="A83" workbookViewId="0">
      <selection activeCell="O94" sqref="O9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135955</v>
      </c>
      <c r="O1" s="4">
        <f t="shared" ref="O1:R1" si="0">E67</f>
        <v>132363</v>
      </c>
      <c r="P1" s="4">
        <f t="shared" si="0"/>
        <v>212231</v>
      </c>
      <c r="Q1" s="4">
        <f t="shared" si="0"/>
        <v>219534</v>
      </c>
      <c r="R1" s="4">
        <f t="shared" si="0"/>
        <v>169569</v>
      </c>
      <c r="S1" s="4">
        <f>D63+D59</f>
        <v>168897</v>
      </c>
      <c r="T1" s="4">
        <f t="shared" ref="T1:W1" si="1">E63+E59</f>
        <v>165890</v>
      </c>
      <c r="U1" s="4">
        <f t="shared" si="1"/>
        <v>260408</v>
      </c>
      <c r="V1" s="4">
        <f t="shared" si="1"/>
        <v>271472</v>
      </c>
      <c r="W1" s="4">
        <f t="shared" si="1"/>
        <v>209805</v>
      </c>
      <c r="X1">
        <f>(D13-E13)/E13</f>
        <v>-8.716334203504908E-2</v>
      </c>
      <c r="Y1">
        <f t="shared" ref="Y1:AA1" si="2">(E13-F13)/F13</f>
        <v>0.1021008996295643</v>
      </c>
      <c r="Z1">
        <f t="shared" si="2"/>
        <v>0.1259476411506156</v>
      </c>
      <c r="AA1">
        <f t="shared" si="2"/>
        <v>8.0741061922588175E-2</v>
      </c>
      <c r="AB1">
        <f>(D36-E36)/E36</f>
        <v>-0.26375676179817198</v>
      </c>
      <c r="AC1">
        <f t="shared" ref="AC1:AE1" si="3">(E36-F36)/F36</f>
        <v>-0.21553038155279428</v>
      </c>
      <c r="AD1">
        <f t="shared" si="3"/>
        <v>-7.2339992307866335E-2</v>
      </c>
      <c r="AE1">
        <f t="shared" si="3"/>
        <v>-0.49077482272567552</v>
      </c>
      <c r="AF1">
        <f>(D29-E29)/E29</f>
        <v>-7.9111499968752511E-2</v>
      </c>
      <c r="AG1">
        <f t="shared" ref="AG1:AI1" si="4">(E29-F29)/F29</f>
        <v>0.1558544483405534</v>
      </c>
      <c r="AH1">
        <f t="shared" si="4"/>
        <v>0.16850553590075654</v>
      </c>
      <c r="AI1">
        <f t="shared" si="4"/>
        <v>0.42022845204048431</v>
      </c>
      <c r="AJ1" s="4">
        <f>(D43+D44+D46+D47)-D45</f>
        <v>354413</v>
      </c>
      <c r="AK1" s="4">
        <f t="shared" ref="AK1:AN1" si="5">(E43+E44+E46+E47)-E45</f>
        <v>263909</v>
      </c>
      <c r="AL1" s="4">
        <f t="shared" si="5"/>
        <v>377523</v>
      </c>
      <c r="AM1" s="4">
        <f t="shared" si="5"/>
        <v>432786</v>
      </c>
      <c r="AN1" s="4">
        <f t="shared" si="5"/>
        <v>288988</v>
      </c>
      <c r="AO1">
        <f>(D25+D26)/D40</f>
        <v>3.5778828902299789</v>
      </c>
      <c r="AP1">
        <f t="shared" ref="AP1:AS1" si="6">(E25+E26)/E40</f>
        <v>1.6212161255565269</v>
      </c>
      <c r="AQ1">
        <f t="shared" si="6"/>
        <v>0.3812650639639083</v>
      </c>
      <c r="AR1">
        <f t="shared" si="6"/>
        <v>0.70225288031114697</v>
      </c>
      <c r="AS1">
        <f t="shared" si="6"/>
        <v>0.31252493550017291</v>
      </c>
      <c r="AT1">
        <f>(D19-D20)/D40</f>
        <v>8.1018050345240038</v>
      </c>
      <c r="AU1">
        <f t="shared" ref="AU1:AX1" si="7">(E19-E20)/E40</f>
        <v>6.3080973388359185</v>
      </c>
      <c r="AV1">
        <f t="shared" si="7"/>
        <v>3.7614486125702986</v>
      </c>
      <c r="AW1">
        <f t="shared" si="7"/>
        <v>3.0839216261833124</v>
      </c>
      <c r="AX1">
        <f t="shared" si="7"/>
        <v>1.1455834242093783</v>
      </c>
      <c r="AY1">
        <f>D19/D40</f>
        <v>10.985891371717502</v>
      </c>
      <c r="AZ1">
        <f t="shared" ref="AZ1:BC1" si="8">E19/E40</f>
        <v>9.4361340950212451</v>
      </c>
      <c r="BA1">
        <f t="shared" si="8"/>
        <v>6.0392744576972994</v>
      </c>
      <c r="BB1">
        <f t="shared" si="8"/>
        <v>4.6898363542966166</v>
      </c>
      <c r="BC1">
        <f t="shared" si="8"/>
        <v>1.9680958587121313</v>
      </c>
      <c r="BD1" s="4">
        <f>D19-D40</f>
        <v>367341</v>
      </c>
      <c r="BE1" s="4">
        <f t="shared" ref="BE1:BH1" si="9">E19-E40</f>
        <v>414965</v>
      </c>
      <c r="BF1" s="4">
        <f t="shared" si="9"/>
        <v>326162</v>
      </c>
      <c r="BG1" s="4">
        <f t="shared" si="9"/>
        <v>251407</v>
      </c>
      <c r="BH1" s="4">
        <f t="shared" si="9"/>
        <v>145590</v>
      </c>
      <c r="BI1">
        <f>(D43+D44)/BD1</f>
        <v>2.0622337283341636</v>
      </c>
      <c r="BJ1">
        <f t="shared" ref="BJ1:BM1" si="10">(E43+E44)/BE1</f>
        <v>1.7303700312074513</v>
      </c>
      <c r="BK1">
        <f t="shared" si="10"/>
        <v>2.4812271202653897</v>
      </c>
      <c r="BL1">
        <f t="shared" si="10"/>
        <v>2.869900201665029</v>
      </c>
      <c r="BM1">
        <f t="shared" si="10"/>
        <v>3.9776289580328319</v>
      </c>
      <c r="BN1">
        <f>365/BI1</f>
        <v>176.99254695773044</v>
      </c>
      <c r="BO1">
        <f t="shared" ref="BO1:BR1" si="11">365/BJ1</f>
        <v>210.93754134501694</v>
      </c>
      <c r="BP1">
        <f t="shared" si="11"/>
        <v>147.1046310186066</v>
      </c>
      <c r="BQ1">
        <f t="shared" si="11"/>
        <v>127.18212284463344</v>
      </c>
      <c r="BR1">
        <f t="shared" si="11"/>
        <v>91.763209653550405</v>
      </c>
      <c r="BS1">
        <f>N1/D13</f>
        <v>0.23838246046538542</v>
      </c>
      <c r="BT1">
        <f t="shared" ref="BT1:BW1" si="12">O1/E13</f>
        <v>0.21185503400391498</v>
      </c>
      <c r="BU1">
        <f t="shared" si="12"/>
        <v>0.37437114129476096</v>
      </c>
      <c r="BV1">
        <f t="shared" si="12"/>
        <v>0.43602714667906023</v>
      </c>
      <c r="BW1">
        <f t="shared" si="12"/>
        <v>0.3639819521241886</v>
      </c>
      <c r="BX1">
        <f>S1/D13</f>
        <v>0.29614271211225918</v>
      </c>
      <c r="BY1">
        <f t="shared" ref="BY1:CB1" si="13">T1/E13</f>
        <v>0.26551703716982433</v>
      </c>
      <c r="BZ1">
        <f t="shared" si="13"/>
        <v>0.45935438348915153</v>
      </c>
      <c r="CA1">
        <f t="shared" si="13"/>
        <v>0.53918373264850927</v>
      </c>
      <c r="CB1">
        <f t="shared" si="13"/>
        <v>0.45034902290757978</v>
      </c>
      <c r="CC1">
        <f>N1/D29</f>
        <v>0.26361202080897506</v>
      </c>
      <c r="CD1">
        <f t="shared" ref="CD1:CG1" si="14">O1/E29</f>
        <v>0.23634350811095536</v>
      </c>
      <c r="CE1">
        <f t="shared" si="14"/>
        <v>0.43801506204994956</v>
      </c>
      <c r="CF1">
        <f t="shared" si="14"/>
        <v>0.52943517172024102</v>
      </c>
      <c r="CG1">
        <f t="shared" si="14"/>
        <v>0.58078536810919112</v>
      </c>
      <c r="CH1">
        <f>N1/(D43+D44)</f>
        <v>0.17946836021189555</v>
      </c>
      <c r="CI1">
        <f t="shared" ref="CI1:CL1" si="15">O1/(E43+E44)</f>
        <v>0.18433854239927136</v>
      </c>
      <c r="CJ1">
        <f t="shared" si="15"/>
        <v>0.26224604031721949</v>
      </c>
      <c r="CK1">
        <f t="shared" si="15"/>
        <v>0.30426894595107778</v>
      </c>
      <c r="CL1">
        <f t="shared" si="15"/>
        <v>0.29281319558006091</v>
      </c>
      <c r="CM1">
        <f>1-CH1</f>
        <v>0.82053163978810439</v>
      </c>
      <c r="CN1">
        <f t="shared" ref="CN1:CQ1" si="16">1-CI1</f>
        <v>0.81566145760072861</v>
      </c>
      <c r="CO1">
        <f t="shared" si="16"/>
        <v>0.73775395968278046</v>
      </c>
      <c r="CP1">
        <f t="shared" si="16"/>
        <v>0.69573105404892222</v>
      </c>
      <c r="CQ1">
        <f t="shared" si="16"/>
        <v>0.70718680441993909</v>
      </c>
      <c r="CR1">
        <f>N1/(D45+D48+D49+D51+D59+D61)</f>
        <v>0.21461168473842648</v>
      </c>
      <c r="CS1">
        <f t="shared" ref="CS1:CV1" si="17">O1/(E45+E48+E49+E51+E59+E61)</f>
        <v>0.20713792763482206</v>
      </c>
      <c r="CT1">
        <f t="shared" si="17"/>
        <v>0.33835638933041684</v>
      </c>
      <c r="CU1">
        <f t="shared" si="17"/>
        <v>0.45698738951777085</v>
      </c>
      <c r="CV1">
        <f t="shared" si="17"/>
        <v>0.38450933217838507</v>
      </c>
      <c r="CW1">
        <f>(D43+D44)/D13</f>
        <v>1.3282701206158616</v>
      </c>
      <c r="CX1">
        <f t="shared" ref="CX1:DA1" si="18">(E43+E44)/E13</f>
        <v>1.1492715047352593</v>
      </c>
      <c r="CY1">
        <f t="shared" si="18"/>
        <v>1.4275568883400953</v>
      </c>
      <c r="CZ1">
        <f t="shared" si="18"/>
        <v>1.4330320345907641</v>
      </c>
      <c r="DA1">
        <f t="shared" si="18"/>
        <v>1.2430517395336058</v>
      </c>
      <c r="DB1">
        <f>365/CW1</f>
        <v>274.7935034710901</v>
      </c>
      <c r="DC1">
        <f t="shared" ref="DC1:DF1" si="19">365/CX1</f>
        <v>317.59249097895247</v>
      </c>
      <c r="DD1">
        <f t="shared" si="19"/>
        <v>255.68157947415116</v>
      </c>
      <c r="DE1">
        <f t="shared" si="19"/>
        <v>254.70470386534961</v>
      </c>
      <c r="DF1">
        <f t="shared" si="19"/>
        <v>293.63218632954761</v>
      </c>
      <c r="DG1">
        <f>(D43+D44)/D20</f>
        <v>7.1403001112221238</v>
      </c>
      <c r="DH1">
        <f t="shared" ref="DH1:DK1" si="20">(E43+E44)/E20</f>
        <v>4.6667078282910346</v>
      </c>
      <c r="DI1">
        <f t="shared" si="20"/>
        <v>5.4892627009428203</v>
      </c>
      <c r="DJ1">
        <f t="shared" si="20"/>
        <v>6.5940375985889101</v>
      </c>
      <c r="DK1">
        <f t="shared" si="20"/>
        <v>4.6816631095589187</v>
      </c>
      <c r="DL1">
        <f>365/DG1</f>
        <v>51.11829955527277</v>
      </c>
      <c r="DM1">
        <f t="shared" ref="DM1:DP1" si="21">365/DH1</f>
        <v>78.213595843145882</v>
      </c>
      <c r="DN1">
        <f t="shared" si="21"/>
        <v>66.4934472779575</v>
      </c>
      <c r="DO1">
        <f t="shared" si="21"/>
        <v>55.353035912034855</v>
      </c>
      <c r="DP1">
        <f t="shared" si="21"/>
        <v>77.963747381726563</v>
      </c>
      <c r="DQ1">
        <f>(D43+D44)/D21</f>
        <v>4.5520770113630222</v>
      </c>
      <c r="DR1">
        <f t="shared" ref="DR1:DU1" si="22">(E43+E44)/E21</f>
        <v>3.1145729863843186</v>
      </c>
      <c r="DS1">
        <f t="shared" si="22"/>
        <v>3.6990844642310279</v>
      </c>
      <c r="DT1">
        <f t="shared" si="22"/>
        <v>4.4462363272223078</v>
      </c>
      <c r="DU1">
        <f t="shared" si="22"/>
        <v>4.6223958749062115</v>
      </c>
      <c r="DV1">
        <f>365/DQ1</f>
        <v>80.183177720604633</v>
      </c>
      <c r="DW1">
        <f t="shared" ref="DW1:DZ1" si="23">365/DR1</f>
        <v>117.19102477149698</v>
      </c>
      <c r="DX1">
        <f t="shared" si="23"/>
        <v>98.673064518919233</v>
      </c>
      <c r="DY1">
        <f t="shared" si="23"/>
        <v>82.091902709999687</v>
      </c>
      <c r="DZ1">
        <f t="shared" si="23"/>
        <v>78.963379571509734</v>
      </c>
      <c r="EA1">
        <f>(D43+D44)/D38</f>
        <v>17.980228804709011</v>
      </c>
      <c r="EB1">
        <f t="shared" ref="EB1:EE1" si="24">(E43+E44)/E38</f>
        <v>12.100488709133804</v>
      </c>
      <c r="EC1">
        <f t="shared" si="24"/>
        <v>10.444639469302944</v>
      </c>
      <c r="ED1">
        <f t="shared" si="24"/>
        <v>8.5660876895131128</v>
      </c>
      <c r="EE1">
        <f t="shared" si="24"/>
        <v>3.4242540711219385</v>
      </c>
      <c r="EF1">
        <f>365/EA1</f>
        <v>20.300075375259226</v>
      </c>
      <c r="EG1">
        <f t="shared" ref="EG1:EJ1" si="25">365/EB1</f>
        <v>30.16407095396794</v>
      </c>
      <c r="EH1">
        <f t="shared" si="25"/>
        <v>34.94615597529662</v>
      </c>
      <c r="EI1">
        <f t="shared" si="25"/>
        <v>42.609883674999622</v>
      </c>
      <c r="EJ1">
        <f t="shared" si="25"/>
        <v>106.59255780059851</v>
      </c>
      <c r="EK1">
        <f>D36/D13</f>
        <v>8.3047676492093075E-2</v>
      </c>
      <c r="EL1">
        <f t="shared" ref="EL1:EO1" si="26">E36/E13</f>
        <v>0.10296727973481908</v>
      </c>
      <c r="EM1">
        <f t="shared" si="26"/>
        <v>0.14465866995942847</v>
      </c>
      <c r="EN1">
        <f t="shared" si="26"/>
        <v>0.17557950850766751</v>
      </c>
      <c r="EO1">
        <f t="shared" si="26"/>
        <v>0.37263668990624033</v>
      </c>
      <c r="EP1">
        <f>(D29)/D13</f>
        <v>0.90429283055391418</v>
      </c>
      <c r="EQ1">
        <f t="shared" ref="EQ1:ET1" si="27">(E29)/E13</f>
        <v>0.89638609368722799</v>
      </c>
      <c r="ER1">
        <f t="shared" si="27"/>
        <v>0.85469924148879872</v>
      </c>
      <c r="ES1">
        <f t="shared" si="27"/>
        <v>0.82357041989167545</v>
      </c>
      <c r="ET1">
        <f t="shared" si="27"/>
        <v>0.62670647731565754</v>
      </c>
      <c r="EU1">
        <f>D13/D29</f>
        <v>1.1058364793044544</v>
      </c>
      <c r="EV1">
        <f t="shared" ref="EV1:EY1" si="28">E13/E29</f>
        <v>1.1155907114606862</v>
      </c>
      <c r="EW1">
        <f t="shared" si="28"/>
        <v>1.1700022083301516</v>
      </c>
      <c r="EX1">
        <f t="shared" si="28"/>
        <v>1.2142252512317409</v>
      </c>
      <c r="EY1">
        <f t="shared" si="28"/>
        <v>1.5956433134108541</v>
      </c>
      <c r="EZ1">
        <f>D36/D29</f>
        <v>9.1837150186431515E-2</v>
      </c>
      <c r="FA1">
        <f t="shared" ref="FA1:FD1" si="29">E36/E29</f>
        <v>0.11486934085653831</v>
      </c>
      <c r="FB1">
        <f t="shared" si="29"/>
        <v>0.16925096330663386</v>
      </c>
      <c r="FC1">
        <f t="shared" si="29"/>
        <v>0.21319307282886821</v>
      </c>
      <c r="FD1">
        <f t="shared" si="29"/>
        <v>0.59459524258044627</v>
      </c>
      <c r="FE1" s="7">
        <f>I90/(D43+D44+D46+D47+D53+D55)</f>
        <v>0.24608639332963853</v>
      </c>
      <c r="FF1" s="7">
        <f t="shared" ref="FF1:FI1" si="30">J90/(E43+E44+E46+E47+E53+E55)</f>
        <v>0.14286742323385698</v>
      </c>
      <c r="FG1" s="7">
        <f t="shared" si="30"/>
        <v>0.16539864681061436</v>
      </c>
      <c r="FH1" s="7">
        <f t="shared" si="30"/>
        <v>0.1726141112355678</v>
      </c>
      <c r="FI1" s="7">
        <f t="shared" si="30"/>
        <v>0.3519462728698568</v>
      </c>
      <c r="FJ1" s="7">
        <f>I90/D36</f>
        <v>4.0029980575964865</v>
      </c>
      <c r="FK1" s="7">
        <f t="shared" ref="FK1:FN1" si="31">J90/E36</f>
        <v>1.5430112541192564</v>
      </c>
      <c r="FL1" s="7">
        <f t="shared" si="31"/>
        <v>1.6237150487153535</v>
      </c>
      <c r="FM1" s="7">
        <f t="shared" si="31"/>
        <v>1.4503631139566977</v>
      </c>
      <c r="FN1" s="7">
        <f t="shared" si="31"/>
        <v>1.1232596586425194</v>
      </c>
      <c r="FO1" s="7">
        <f>I90/D29</f>
        <v>0.36762393381148217</v>
      </c>
      <c r="FP1" s="7">
        <f t="shared" ref="FP1:FS1" si="32">J90/E29</f>
        <v>0.17724468569489951</v>
      </c>
      <c r="FQ1" s="7">
        <f t="shared" si="32"/>
        <v>0.27481533613055154</v>
      </c>
      <c r="FR1" s="7">
        <f t="shared" si="32"/>
        <v>0.30920736898207435</v>
      </c>
      <c r="FS1" s="7">
        <f t="shared" si="32"/>
        <v>0.66788484921137803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0.64409290875521419</v>
      </c>
      <c r="FZ1">
        <f t="shared" ref="FZ1:GC1" si="34">BE1/E13</f>
        <v>0.66417672752532486</v>
      </c>
      <c r="GA1">
        <f t="shared" si="34"/>
        <v>0.57534309402010941</v>
      </c>
      <c r="GB1">
        <f t="shared" si="34"/>
        <v>0.4993316609962124</v>
      </c>
      <c r="GC1">
        <f t="shared" si="34"/>
        <v>0.31251073256173367</v>
      </c>
      <c r="GD1">
        <f>BS1</f>
        <v>0.23838246046538542</v>
      </c>
      <c r="GE1">
        <f t="shared" ref="GE1:GH1" si="35">BT1</f>
        <v>0.21185503400391498</v>
      </c>
      <c r="GF1">
        <f t="shared" si="35"/>
        <v>0.37437114129476096</v>
      </c>
      <c r="GG1">
        <f t="shared" si="35"/>
        <v>0.43602714667906023</v>
      </c>
      <c r="GH1">
        <f t="shared" si="35"/>
        <v>0.3639819521241886</v>
      </c>
      <c r="GI1">
        <f>S1/D13</f>
        <v>0.29614271211225918</v>
      </c>
      <c r="GJ1">
        <f t="shared" ref="GJ1:GM1" si="36">T1/E13</f>
        <v>0.26551703716982433</v>
      </c>
      <c r="GK1">
        <f t="shared" si="36"/>
        <v>0.45935438348915153</v>
      </c>
      <c r="GL1">
        <f t="shared" si="36"/>
        <v>0.53918373264850927</v>
      </c>
      <c r="GM1">
        <f t="shared" si="36"/>
        <v>0.45034902290757978</v>
      </c>
      <c r="GN1">
        <f>D30/D13</f>
        <v>0.1467080934838679</v>
      </c>
      <c r="GO1">
        <f t="shared" ref="GO1:GR1" si="37">E30/E13</f>
        <v>0.13392052575222357</v>
      </c>
      <c r="GP1">
        <f t="shared" si="37"/>
        <v>0.14759393191038983</v>
      </c>
      <c r="GQ1">
        <f t="shared" si="37"/>
        <v>0.16618303948264801</v>
      </c>
      <c r="GR1">
        <f t="shared" si="37"/>
        <v>0.17960083456400042</v>
      </c>
      <c r="GS1">
        <f>(D43+D44)/D13</f>
        <v>1.3282701206158616</v>
      </c>
      <c r="GT1">
        <f t="shared" ref="GT1:GW1" si="38">(E43+E44)/E13</f>
        <v>1.1492715047352593</v>
      </c>
      <c r="GU1">
        <f t="shared" si="38"/>
        <v>1.4275568883400953</v>
      </c>
      <c r="GV1">
        <f t="shared" si="38"/>
        <v>1.4330320345907641</v>
      </c>
      <c r="GW1">
        <f t="shared" si="38"/>
        <v>1.2430517395336058</v>
      </c>
      <c r="GX1">
        <f>0.717*FY1+0.847*GD1+3.107*GI1+0.42*GN1+0.998*GS1</f>
        <v>2.9710709457623139</v>
      </c>
      <c r="GY1">
        <f t="shared" ref="GY1:HB1" si="39">0.717*FZ1+0.847*GE1+3.107*GJ1+0.42*GO1+0.998*GT1</f>
        <v>2.6838369444653409</v>
      </c>
      <c r="GZ1">
        <f t="shared" si="39"/>
        <v>3.643518650555654</v>
      </c>
      <c r="HA1">
        <f t="shared" si="39"/>
        <v>3.902542498614662</v>
      </c>
      <c r="HB1">
        <f t="shared" si="39"/>
        <v>3.2475953094412198</v>
      </c>
      <c r="HC1">
        <f>D36/D13</f>
        <v>8.3047676492093075E-2</v>
      </c>
      <c r="HD1">
        <f t="shared" ref="HD1:HG1" si="40">E36/E13</f>
        <v>0.10296727973481908</v>
      </c>
      <c r="HE1">
        <f t="shared" si="40"/>
        <v>0.14465866995942847</v>
      </c>
      <c r="HF1">
        <f t="shared" si="40"/>
        <v>0.17557950850766751</v>
      </c>
      <c r="HG1">
        <f t="shared" si="40"/>
        <v>0.37263668990624033</v>
      </c>
      <c r="HH1">
        <f>S1/D13</f>
        <v>0.29614271211225918</v>
      </c>
      <c r="HI1">
        <f t="shared" ref="HI1:HL1" si="41">T1/E13</f>
        <v>0.26551703716982433</v>
      </c>
      <c r="HJ1">
        <f t="shared" si="41"/>
        <v>0.45935438348915153</v>
      </c>
      <c r="HK1">
        <f t="shared" si="41"/>
        <v>0.53918373264850927</v>
      </c>
      <c r="HL1">
        <f t="shared" si="41"/>
        <v>0.45034902290757978</v>
      </c>
      <c r="HM1">
        <f>(D43+D44+D46+D47+D50+D53+D55+D57+D60)/D13</f>
        <v>1.4519351314956612</v>
      </c>
      <c r="HN1">
        <f t="shared" ref="HN1:HQ1" si="42">(E43+E44+E46+E47+E50+E53+E55+E57+E60)/E13</f>
        <v>1.2104945572928754</v>
      </c>
      <c r="HO1">
        <f t="shared" si="42"/>
        <v>1.5505221379431999</v>
      </c>
      <c r="HP1">
        <f t="shared" si="42"/>
        <v>1.5774707192042694</v>
      </c>
      <c r="HQ1">
        <f t="shared" si="42"/>
        <v>1.2887939176426142</v>
      </c>
      <c r="HR1">
        <f>D19/D40</f>
        <v>10.985891371717502</v>
      </c>
      <c r="HS1">
        <f t="shared" ref="HS1:HV1" si="43">E19/E40</f>
        <v>9.4361340950212451</v>
      </c>
      <c r="HT1">
        <f t="shared" si="43"/>
        <v>6.0392744576972994</v>
      </c>
      <c r="HU1">
        <f t="shared" si="43"/>
        <v>4.6898363542966166</v>
      </c>
      <c r="HV1">
        <f t="shared" si="43"/>
        <v>1.9680958587121313</v>
      </c>
      <c r="HW1">
        <f>-0.017*HC1+4.573*HH1+0.481*HM1+0.015*HR1</f>
        <v>2.2160179808141716</v>
      </c>
      <c r="HX1">
        <f t="shared" ref="HX1:IA1" si="44">-0.017*HD1+4.573*HI1+0.481*HN1+0.015*HS1</f>
        <v>1.9362488607053066</v>
      </c>
      <c r="HY1">
        <f t="shared" si="44"/>
        <v>2.9345586635227185</v>
      </c>
      <c r="HZ1">
        <f t="shared" si="44"/>
        <v>3.2918133190087056</v>
      </c>
      <c r="IA1">
        <f t="shared" si="44"/>
        <v>2.7025425702947357</v>
      </c>
      <c r="IB1">
        <f>D13/D36</f>
        <v>12.041276074655856</v>
      </c>
      <c r="IC1">
        <f t="shared" ref="IC1:IF1" si="45">E13/E36</f>
        <v>9.7118230429646211</v>
      </c>
      <c r="ID1">
        <f t="shared" si="45"/>
        <v>6.9128245149804286</v>
      </c>
      <c r="IE1">
        <f t="shared" si="45"/>
        <v>5.695425442863284</v>
      </c>
      <c r="IF1">
        <f t="shared" si="45"/>
        <v>2.6835790116416378</v>
      </c>
      <c r="IG1">
        <f>IFERROR(S1/D59,0)</f>
        <v>1223.891304347826</v>
      </c>
      <c r="IH1">
        <f t="shared" ref="IH1:IK1" si="46">IFERROR(T1/E59,0)</f>
        <v>77.919210897134803</v>
      </c>
      <c r="II1">
        <f t="shared" si="46"/>
        <v>1205.5925925925926</v>
      </c>
      <c r="IJ1">
        <f t="shared" si="46"/>
        <v>1578.3255813953488</v>
      </c>
      <c r="IK1">
        <f t="shared" si="46"/>
        <v>687.88524590163934</v>
      </c>
      <c r="IL1">
        <f>S1/D13</f>
        <v>0.29614271211225918</v>
      </c>
      <c r="IM1">
        <f t="shared" ref="IM1:IP1" si="47">T1/E13</f>
        <v>0.26551703716982433</v>
      </c>
      <c r="IN1">
        <f t="shared" si="47"/>
        <v>0.45935438348915153</v>
      </c>
      <c r="IO1">
        <f t="shared" si="47"/>
        <v>0.53918373264850927</v>
      </c>
      <c r="IP1">
        <f t="shared" si="47"/>
        <v>0.45034902290757978</v>
      </c>
      <c r="IQ1">
        <f>(D43+D44+D46+D47+D50+D53+D55+D57+D60)/D13</f>
        <v>1.4519351314956612</v>
      </c>
      <c r="IR1">
        <f t="shared" ref="IR1:IU1" si="48">(E43+E44+E46+E47+E50+E53+E55+E57+E60)/E13</f>
        <v>1.2104945572928754</v>
      </c>
      <c r="IS1">
        <f t="shared" si="48"/>
        <v>1.5505221379431999</v>
      </c>
      <c r="IT1">
        <f t="shared" si="48"/>
        <v>1.5774707192042694</v>
      </c>
      <c r="IU1">
        <f t="shared" si="48"/>
        <v>1.2887939176426142</v>
      </c>
      <c r="IV1">
        <f>D19/D40</f>
        <v>10.985891371717502</v>
      </c>
      <c r="IW1">
        <f t="shared" ref="IW1:IZ1" si="49">E19/E40</f>
        <v>9.4361340950212451</v>
      </c>
      <c r="IX1">
        <f t="shared" si="49"/>
        <v>6.0392744576972994</v>
      </c>
      <c r="IY1">
        <f t="shared" si="49"/>
        <v>4.6898363542966166</v>
      </c>
      <c r="IZ1">
        <f t="shared" si="49"/>
        <v>1.9680958587121313</v>
      </c>
      <c r="JA1">
        <f>0.13*IB1+0.04*IG1+3.92*IL1+0.21*IQ1+0.09*IV1</f>
        <v>52.975534096167024</v>
      </c>
      <c r="JB1">
        <f t="shared" ref="JB1:JE1" si="50">0.13*IC1+0.04*IH1+3.92*IM1+0.21*IR1+0.09*IW1</f>
        <v>6.5235881427599196</v>
      </c>
      <c r="JC1">
        <f t="shared" si="50"/>
        <v>51.792184424089456</v>
      </c>
      <c r="JD1">
        <f t="shared" si="50"/>
        <v>66.740382918287935</v>
      </c>
      <c r="JE1">
        <f t="shared" si="50"/>
        <v>30.077418627365741</v>
      </c>
      <c r="JF1">
        <f>D29/D13</f>
        <v>0.90429283055391418</v>
      </c>
      <c r="JG1">
        <f t="shared" ref="JG1:JJ1" si="51">E29/E13</f>
        <v>0.89638609368722799</v>
      </c>
      <c r="JH1">
        <f t="shared" si="51"/>
        <v>0.85469924148879872</v>
      </c>
      <c r="JI1">
        <f t="shared" si="51"/>
        <v>0.82357041989167545</v>
      </c>
      <c r="JJ1">
        <f t="shared" si="51"/>
        <v>0.62670647731565754</v>
      </c>
      <c r="JK1">
        <f>(D36-D26)/I90</f>
        <v>-0.4443717760735873</v>
      </c>
      <c r="JL1">
        <f t="shared" ref="JL1:JO1" si="52">(E36-E26)/J90</f>
        <v>-0.15528131768498463</v>
      </c>
      <c r="JM1">
        <f t="shared" si="52"/>
        <v>0.43054762834569976</v>
      </c>
      <c r="JN1">
        <f t="shared" si="52"/>
        <v>0.316296845142924</v>
      </c>
      <c r="JO1">
        <f t="shared" si="52"/>
        <v>0.64923922686783009</v>
      </c>
      <c r="JP1">
        <f>S1/D13</f>
        <v>0.29614271211225918</v>
      </c>
      <c r="JQ1">
        <f t="shared" ref="JQ1:JT1" si="53">T1/E13</f>
        <v>0.26551703716982433</v>
      </c>
      <c r="JR1">
        <f t="shared" si="53"/>
        <v>0.45935438348915153</v>
      </c>
      <c r="JS1">
        <f t="shared" si="53"/>
        <v>0.53918373264850927</v>
      </c>
      <c r="JT1">
        <f t="shared" si="53"/>
        <v>0.45034902290757978</v>
      </c>
      <c r="JU1">
        <f>I90/(D50+D44+D43)</f>
        <v>0.23669068969348481</v>
      </c>
      <c r="JV1">
        <f t="shared" ref="JV1:JY1" si="54">J90/(E50+E44+E43)</f>
        <v>0.12895008274941089</v>
      </c>
      <c r="JW1">
        <f t="shared" si="54"/>
        <v>0.15654895358529741</v>
      </c>
      <c r="JX1">
        <f t="shared" si="54"/>
        <v>0.17345877183369929</v>
      </c>
      <c r="JY1">
        <f t="shared" si="54"/>
        <v>0.32373791372257343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4</v>
      </c>
      <c r="LA1">
        <f t="shared" si="60"/>
        <v>4</v>
      </c>
      <c r="LB1">
        <f t="shared" si="60"/>
        <v>4</v>
      </c>
      <c r="LC1">
        <f t="shared" si="60"/>
        <v>4</v>
      </c>
      <c r="LD1">
        <f>(KT1+KY1)/2</f>
        <v>3</v>
      </c>
      <c r="LE1">
        <f t="shared" ref="LE1:LH1" si="61">(KU1+KZ1)/2</f>
        <v>3</v>
      </c>
      <c r="LF1">
        <f t="shared" si="61"/>
        <v>3</v>
      </c>
      <c r="LG1">
        <f t="shared" si="61"/>
        <v>3</v>
      </c>
      <c r="LH1">
        <f t="shared" si="61"/>
        <v>3</v>
      </c>
      <c r="LI1">
        <f>(D29/(D13-D19))</f>
        <v>3.1031974295410238</v>
      </c>
      <c r="LJ1">
        <f t="shared" ref="LJ1:LM1" si="62">(E29/(E13-E19))</f>
        <v>3.4866180654559944</v>
      </c>
      <c r="LK1">
        <f t="shared" si="62"/>
        <v>2.7527867101480563</v>
      </c>
      <c r="LL1">
        <f t="shared" si="62"/>
        <v>2.2542444752507542</v>
      </c>
      <c r="LM1">
        <f t="shared" si="62"/>
        <v>1.7185127196958103</v>
      </c>
      <c r="LN1">
        <f>(D18+D25+D26+D21)/(2.17*D40)</f>
        <v>3.7335507071539191</v>
      </c>
      <c r="LO1">
        <f t="shared" ref="LO1:LR1" si="63">(E18+E25+E26+E21)/(2.17*E40)</f>
        <v>2.9069572990027277</v>
      </c>
      <c r="LP1">
        <f t="shared" si="63"/>
        <v>1.7333864574056677</v>
      </c>
      <c r="LQ1">
        <f t="shared" si="63"/>
        <v>1.4211620397158125</v>
      </c>
      <c r="LR1">
        <f t="shared" si="63"/>
        <v>0.52791862866791639</v>
      </c>
      <c r="LS1">
        <f>(D43+D44+D46+D47)/(2*D13)</f>
        <v>0.6754532080943606</v>
      </c>
      <c r="LT1">
        <f t="shared" ref="LT1:LW1" si="64">(E43+E44+E46+E47)/(2*E13)</f>
        <v>0.5560388360081373</v>
      </c>
      <c r="LU1">
        <f t="shared" si="64"/>
        <v>0.7100555653554419</v>
      </c>
      <c r="LV1">
        <f t="shared" si="64"/>
        <v>0.73763970072712903</v>
      </c>
      <c r="LW1">
        <f t="shared" si="64"/>
        <v>0.5946472421609369</v>
      </c>
      <c r="LX1">
        <f>8*N1/D29</f>
        <v>2.1088961664718004</v>
      </c>
      <c r="LY1">
        <f t="shared" ref="LY1:MB1" si="65">8*O1/E29</f>
        <v>1.8907480648876429</v>
      </c>
      <c r="LZ1">
        <f t="shared" si="65"/>
        <v>3.5041204963995964</v>
      </c>
      <c r="MA1">
        <f t="shared" si="65"/>
        <v>4.2354813737619281</v>
      </c>
      <c r="MB1">
        <f t="shared" si="65"/>
        <v>4.646282944873529</v>
      </c>
      <c r="MC1">
        <f>(2*LI1+4*LN1+LS1+5*LX1)/12</f>
        <v>2.6967109773459241</v>
      </c>
      <c r="MD1">
        <f t="shared" ref="MD1:MG1" si="66">(2*LJ1+4*LO1+LT1+5*LY1)/12</f>
        <v>2.3842370406141042</v>
      </c>
      <c r="ME1">
        <f t="shared" si="66"/>
        <v>2.5558147747726836</v>
      </c>
      <c r="MF1">
        <f t="shared" si="66"/>
        <v>2.6756819732417938</v>
      </c>
      <c r="MG1">
        <f t="shared" si="66"/>
        <v>2.4478968267159891</v>
      </c>
      <c r="MH1">
        <f>D29/(D13-D19)</f>
        <v>3.1031974295410238</v>
      </c>
      <c r="MI1">
        <f t="shared" ref="MI1:ML1" si="67">E29/(E13-E19)</f>
        <v>3.4866180654559944</v>
      </c>
      <c r="MJ1">
        <f t="shared" si="67"/>
        <v>2.7527867101480563</v>
      </c>
      <c r="MK1">
        <f t="shared" si="67"/>
        <v>2.2542444752507542</v>
      </c>
      <c r="ML1">
        <f t="shared" si="67"/>
        <v>1.7185127196958103</v>
      </c>
      <c r="MM1">
        <f>D29/D13*2</f>
        <v>1.8085856611078284</v>
      </c>
      <c r="MN1">
        <f t="shared" ref="MN1:MQ1" si="68">E29/E13*2</f>
        <v>1.792772187374456</v>
      </c>
      <c r="MO1">
        <f t="shared" si="68"/>
        <v>1.7093984829775974</v>
      </c>
      <c r="MP1">
        <f t="shared" si="68"/>
        <v>1.6471408397833509</v>
      </c>
      <c r="MQ1">
        <f t="shared" si="68"/>
        <v>1.2534129546313151</v>
      </c>
      <c r="MR1">
        <f>D29/D36</f>
        <v>10.88883962503167</v>
      </c>
      <c r="MS1">
        <f t="shared" ref="MS1:MV1" si="69">E29/E36</f>
        <v>8.7055431200646645</v>
      </c>
      <c r="MT1">
        <f t="shared" si="69"/>
        <v>5.9083858694989448</v>
      </c>
      <c r="MU1">
        <f t="shared" si="69"/>
        <v>4.6905839234406459</v>
      </c>
      <c r="MV1">
        <f t="shared" si="69"/>
        <v>1.6818163489841649</v>
      </c>
      <c r="MW1">
        <f>D13/(D40*5)</f>
        <v>3.1007611591366282</v>
      </c>
      <c r="MX1">
        <f t="shared" ref="MX1:NA1" si="70">E13/(E40*5)</f>
        <v>2.5403281221411289</v>
      </c>
      <c r="MY1">
        <f t="shared" si="70"/>
        <v>1.7517458747914221</v>
      </c>
      <c r="MZ1">
        <f t="shared" si="70"/>
        <v>1.4779100315550011</v>
      </c>
      <c r="NA1">
        <f t="shared" si="70"/>
        <v>0.61956007128228319</v>
      </c>
      <c r="NB1">
        <f>D13/(D20*15)</f>
        <v>0.35837590564342314</v>
      </c>
      <c r="NC1">
        <f t="shared" ref="NC1:NF1" si="71">E13/(E20*15)</f>
        <v>0.27070527193752097</v>
      </c>
      <c r="ND1">
        <f t="shared" si="71"/>
        <v>0.25634764521015624</v>
      </c>
      <c r="NE1">
        <f t="shared" si="71"/>
        <v>0.30676390754804922</v>
      </c>
      <c r="NF1">
        <f t="shared" si="71"/>
        <v>0.25108437890742896</v>
      </c>
      <c r="NG1">
        <f>2*(D18+D25+D26)/D40</f>
        <v>7.1557657804599577</v>
      </c>
      <c r="NH1">
        <f t="shared" ref="NH1:NK1" si="72">2*(E18+E25+E26)/E40</f>
        <v>3.2424322511130539</v>
      </c>
      <c r="NI1">
        <f t="shared" si="72"/>
        <v>0.7625301279278166</v>
      </c>
      <c r="NJ1">
        <f t="shared" si="72"/>
        <v>1.4045057606222939</v>
      </c>
      <c r="NK1">
        <f t="shared" si="72"/>
        <v>0.62504987100034581</v>
      </c>
      <c r="NL1">
        <f>((D18+D25+D26+D21)/D40)/2.17</f>
        <v>3.7335507071539191</v>
      </c>
      <c r="NM1">
        <f t="shared" ref="NM1:NP1" si="73">((E18+E25+E26+E21)/E40)/2.17</f>
        <v>2.9069572990027277</v>
      </c>
      <c r="NN1">
        <f t="shared" si="73"/>
        <v>1.7333864574056677</v>
      </c>
      <c r="NO1">
        <f t="shared" si="73"/>
        <v>1.4211620397158122</v>
      </c>
      <c r="NP1">
        <f t="shared" si="73"/>
        <v>0.52791862866791628</v>
      </c>
      <c r="NQ1">
        <f>(D19/D40)/2.5</f>
        <v>4.3943565486870009</v>
      </c>
      <c r="NR1">
        <f t="shared" ref="NR1:NU1" si="74">(E19/E40)/2.5</f>
        <v>3.7744536380084979</v>
      </c>
      <c r="NS1">
        <f t="shared" si="74"/>
        <v>2.4157097830789196</v>
      </c>
      <c r="NT1">
        <f t="shared" si="74"/>
        <v>1.8759345417186466</v>
      </c>
      <c r="NU1">
        <f t="shared" si="74"/>
        <v>0.78723834348485255</v>
      </c>
      <c r="NV1">
        <f>(BD1/D13)*3.33</f>
        <v>2.1448293861548633</v>
      </c>
      <c r="NW1">
        <f t="shared" ref="NW1:NZ1" si="75">(BE1/E13)*3.33</f>
        <v>2.2117085026593317</v>
      </c>
      <c r="NX1">
        <f t="shared" si="75"/>
        <v>1.9158925030869645</v>
      </c>
      <c r="NY1">
        <f t="shared" si="75"/>
        <v>1.6627744311173873</v>
      </c>
      <c r="NZ1">
        <f t="shared" si="75"/>
        <v>1.0406607394305731</v>
      </c>
      <c r="OA1">
        <f>((D43+D44)/2)/D13</f>
        <v>0.66413506030793079</v>
      </c>
      <c r="OB1">
        <f t="shared" ref="OB1:OE1" si="76">((E43+E44)/2)/E13</f>
        <v>0.57463575236762965</v>
      </c>
      <c r="OC1">
        <f t="shared" si="76"/>
        <v>0.71377844417004765</v>
      </c>
      <c r="OD1">
        <f t="shared" si="76"/>
        <v>0.71651601729538206</v>
      </c>
      <c r="OE1">
        <f t="shared" si="76"/>
        <v>0.62152586976680291</v>
      </c>
      <c r="OF1">
        <f>((D43+D44)/4)/D29</f>
        <v>0.36721238843678683</v>
      </c>
      <c r="OG1">
        <f t="shared" ref="OG1:OJ1" si="77">((E43+E44)/4)/E29</f>
        <v>0.32052915390727532</v>
      </c>
      <c r="OH1">
        <f t="shared" si="77"/>
        <v>0.41756117796870773</v>
      </c>
      <c r="OI1">
        <f t="shared" si="77"/>
        <v>0.43500592055602583</v>
      </c>
      <c r="OJ1">
        <f t="shared" si="77"/>
        <v>0.49586679910263215</v>
      </c>
      <c r="OK1">
        <f>AJ1*4/(D43+D44)</f>
        <v>1.8713815585385911</v>
      </c>
      <c r="OL1">
        <f t="shared" ref="OL1:OO1" si="78">AK1*4/(E43+E44)</f>
        <v>1.4701570797292085</v>
      </c>
      <c r="OM1">
        <f t="shared" si="78"/>
        <v>1.8659651394693073</v>
      </c>
      <c r="ON1">
        <f t="shared" si="78"/>
        <v>2.3993247522913657</v>
      </c>
      <c r="OO1">
        <f t="shared" si="78"/>
        <v>1.9961077735739583</v>
      </c>
      <c r="OP1">
        <f>(10*N1)/AJ1</f>
        <v>3.8360613182925007</v>
      </c>
      <c r="OQ1">
        <f t="shared" ref="OQ1:OT1" si="79">(10*O1)/AK1</f>
        <v>5.0154788203509542</v>
      </c>
      <c r="OR1">
        <f t="shared" si="79"/>
        <v>5.6216707326441036</v>
      </c>
      <c r="OS1">
        <f t="shared" si="79"/>
        <v>5.0725762848151277</v>
      </c>
      <c r="OT1">
        <f t="shared" si="79"/>
        <v>5.8676830871870109</v>
      </c>
      <c r="OU1">
        <f>(8*AJ1)/D29</f>
        <v>5.4975559343001015</v>
      </c>
      <c r="OV1">
        <f t="shared" ref="OV1:OY1" si="80">(8*AK1)/E29</f>
        <v>3.7698256390111511</v>
      </c>
      <c r="OW1">
        <f t="shared" si="80"/>
        <v>6.233236813482784</v>
      </c>
      <c r="OX1">
        <f t="shared" si="80"/>
        <v>8.3497637806669118</v>
      </c>
      <c r="OY1">
        <f t="shared" si="80"/>
        <v>7.9184285787680029</v>
      </c>
      <c r="OZ1">
        <f>(20*N1)/D13</f>
        <v>4.7676492093077085</v>
      </c>
      <c r="PA1">
        <f t="shared" ref="PA1:PD1" si="81">(20*O1)/E13</f>
        <v>4.2371006800782993</v>
      </c>
      <c r="PB1">
        <f t="shared" si="81"/>
        <v>7.4874228258952193</v>
      </c>
      <c r="PC1">
        <f t="shared" si="81"/>
        <v>8.7205429335812052</v>
      </c>
      <c r="PD1">
        <f t="shared" si="81"/>
        <v>7.2796390424837725</v>
      </c>
      <c r="PE1">
        <f>(40*N1)/(AJ1+D45)</f>
        <v>7.0584448369984933</v>
      </c>
      <c r="PF1">
        <f t="shared" ref="PF1:PI1" si="82">(40*O1)/(AK1+E45)</f>
        <v>7.6201524168651638</v>
      </c>
      <c r="PG1">
        <f t="shared" si="82"/>
        <v>10.54484070151206</v>
      </c>
      <c r="PH1">
        <f t="shared" si="82"/>
        <v>11.822225572979493</v>
      </c>
      <c r="PI1">
        <f t="shared" si="82"/>
        <v>12.241945352390269</v>
      </c>
      <c r="PJ1">
        <f>(1.33*D52)/(D52+D62)</f>
        <v>1.303125581450471</v>
      </c>
      <c r="PK1">
        <f t="shared" ref="PK1:PN1" si="83">(1.33*E52)/(E52+E62)</f>
        <v>1.3095904397261864</v>
      </c>
      <c r="PL1">
        <f t="shared" si="83"/>
        <v>1.2321995680113149</v>
      </c>
      <c r="PM1">
        <f t="shared" si="83"/>
        <v>1.2408218577220791</v>
      </c>
      <c r="PN1">
        <f t="shared" si="83"/>
        <v>1.314509785202864</v>
      </c>
      <c r="PO1">
        <f>(2*MH1+MM1+MR1+MW1+2*NB1)/7</f>
        <v>3.2459047308064313</v>
      </c>
      <c r="PP1">
        <f t="shared" ref="PP1:PS1" si="84">(2*MI1+MN1+MS1+MX1+2*NC1)/7</f>
        <v>2.9361843006238972</v>
      </c>
      <c r="PQ1">
        <f t="shared" si="84"/>
        <v>2.1982569911406271</v>
      </c>
      <c r="PR1">
        <f t="shared" si="84"/>
        <v>1.8482359371966577</v>
      </c>
      <c r="PS1">
        <f t="shared" si="84"/>
        <v>1.0705690817291773</v>
      </c>
      <c r="PT1">
        <f>(5*NG1+8*NL1+2*NQ1+NV1)/16</f>
        <v>4.7862985651912506</v>
      </c>
      <c r="PU1">
        <f t="shared" ref="PU1:PX1" si="85">(5*NH1+8*NM1+2*NR1+NW1)/16</f>
        <v>3.076777214141464</v>
      </c>
      <c r="PV1">
        <f t="shared" si="85"/>
        <v>1.5266908980080767</v>
      </c>
      <c r="PW1">
        <f t="shared" si="85"/>
        <v>1.4879042897120405</v>
      </c>
      <c r="PX1">
        <f t="shared" si="85"/>
        <v>0.62273348817158358</v>
      </c>
      <c r="PY1">
        <f>(OA1+OF1+OK1)/3</f>
        <v>0.96757633576110302</v>
      </c>
      <c r="PZ1">
        <f t="shared" ref="PZ1:QC1" si="86">(OB1+OG1+OL1)/3</f>
        <v>0.7884406620013712</v>
      </c>
      <c r="QA1">
        <f t="shared" si="86"/>
        <v>0.99910158720268749</v>
      </c>
      <c r="QB1">
        <f t="shared" si="86"/>
        <v>1.1836155633809244</v>
      </c>
      <c r="QC1">
        <f t="shared" si="86"/>
        <v>1.0378334808144645</v>
      </c>
      <c r="QD1">
        <f>(3*OP1+7*OU1+4*OZ1+2*PE1+PJ1)/17</f>
        <v>4.9695110345680291</v>
      </c>
      <c r="QE1">
        <f t="shared" ref="QE1:QH1" si="87">(3*OQ1+7*OV1+4*PA1+2*PF1+PK1)/17</f>
        <v>4.4078537604647439</v>
      </c>
      <c r="QF1">
        <f t="shared" si="87"/>
        <v>6.633484833348712</v>
      </c>
      <c r="QG1">
        <f t="shared" si="87"/>
        <v>7.8490305915952732</v>
      </c>
      <c r="QH1">
        <f t="shared" si="87"/>
        <v>7.5264121160503263</v>
      </c>
      <c r="QI1">
        <f>(2*PO1+4*PT1+PY1+5*QD1)/12</f>
        <v>4.2876779359149255</v>
      </c>
      <c r="QJ1">
        <f t="shared" ref="QJ1:QM1" si="88">(2*PP1+4*PU1+PZ1+5*QE1)/12</f>
        <v>3.4172655768448954</v>
      </c>
      <c r="QK1">
        <f t="shared" si="88"/>
        <v>3.7224836106883168</v>
      </c>
      <c r="QL1">
        <f t="shared" si="88"/>
        <v>4.1730714628832306</v>
      </c>
      <c r="QM1">
        <f t="shared" si="88"/>
        <v>3.6084971814342324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327</v>
      </c>
      <c r="E3" s="2" t="s">
        <v>327</v>
      </c>
      <c r="F3" s="2" t="s">
        <v>327</v>
      </c>
      <c r="G3" s="2" t="s">
        <v>327</v>
      </c>
      <c r="H3" s="2" t="s">
        <v>327</v>
      </c>
      <c r="I3" s="2" t="s">
        <v>327</v>
      </c>
      <c r="J3" s="2" t="s">
        <v>327</v>
      </c>
      <c r="K3" s="2" t="s">
        <v>327</v>
      </c>
      <c r="L3" s="2" t="s">
        <v>327</v>
      </c>
      <c r="M3" s="2" t="s">
        <v>327</v>
      </c>
    </row>
    <row r="4" spans="1:455" x14ac:dyDescent="0.25">
      <c r="A4" s="2" t="s">
        <v>281</v>
      </c>
      <c r="B4" s="2"/>
      <c r="C4" s="2"/>
      <c r="D4" s="2" t="s">
        <v>328</v>
      </c>
      <c r="E4" s="2" t="s">
        <v>328</v>
      </c>
      <c r="F4" s="2" t="s">
        <v>328</v>
      </c>
      <c r="G4" s="2" t="s">
        <v>328</v>
      </c>
      <c r="H4" s="2" t="s">
        <v>328</v>
      </c>
      <c r="I4" s="2" t="s">
        <v>328</v>
      </c>
      <c r="J4" s="2" t="s">
        <v>328</v>
      </c>
      <c r="K4" s="2" t="s">
        <v>328</v>
      </c>
      <c r="L4" s="2" t="s">
        <v>328</v>
      </c>
      <c r="M4" s="2" t="s">
        <v>328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570323</v>
      </c>
      <c r="E13" s="1">
        <v>624781</v>
      </c>
      <c r="F13" s="1">
        <v>566900</v>
      </c>
      <c r="G13" s="1">
        <v>503487</v>
      </c>
      <c r="H13" s="1">
        <v>465872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156336</v>
      </c>
      <c r="E15" s="1">
        <v>156015</v>
      </c>
      <c r="F15" s="1">
        <v>170192</v>
      </c>
      <c r="G15" s="1">
        <v>182553</v>
      </c>
      <c r="H15" s="1">
        <v>168997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158</v>
      </c>
      <c r="E16" s="1">
        <v>308</v>
      </c>
      <c r="F16" s="1">
        <v>119</v>
      </c>
      <c r="G16" s="1">
        <v>90</v>
      </c>
      <c r="H16" s="1">
        <v>149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156178</v>
      </c>
      <c r="E17" s="1">
        <v>155707</v>
      </c>
      <c r="F17" s="1">
        <v>170073</v>
      </c>
      <c r="G17" s="1">
        <v>182463</v>
      </c>
      <c r="H17" s="1">
        <v>168848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404127</v>
      </c>
      <c r="E19" s="1">
        <v>464154</v>
      </c>
      <c r="F19" s="1">
        <v>390886</v>
      </c>
      <c r="G19" s="1">
        <v>319542</v>
      </c>
      <c r="H19" s="1">
        <v>295978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106094</v>
      </c>
      <c r="E20" s="1">
        <v>153865</v>
      </c>
      <c r="F20" s="1">
        <v>147430</v>
      </c>
      <c r="G20" s="1">
        <v>109419</v>
      </c>
      <c r="H20" s="1">
        <v>123696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166417</v>
      </c>
      <c r="E21" s="1">
        <v>230543</v>
      </c>
      <c r="F21" s="1">
        <v>218779</v>
      </c>
      <c r="G21" s="1">
        <v>162275</v>
      </c>
      <c r="H21" s="1">
        <v>125282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166417</v>
      </c>
      <c r="E23" s="1">
        <v>230543</v>
      </c>
      <c r="F23" s="1">
        <v>218779</v>
      </c>
      <c r="G23" s="1">
        <v>162275</v>
      </c>
      <c r="H23" s="1">
        <v>125282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131616</v>
      </c>
      <c r="E26" s="1">
        <v>79746</v>
      </c>
      <c r="F26" s="1">
        <v>24677</v>
      </c>
      <c r="G26" s="1">
        <v>47848</v>
      </c>
      <c r="H26" s="1">
        <v>47000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9860</v>
      </c>
      <c r="E27" s="1">
        <v>4612</v>
      </c>
      <c r="F27" s="1">
        <v>5822</v>
      </c>
      <c r="G27" s="1">
        <v>1392</v>
      </c>
      <c r="H27" s="1">
        <v>897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570323</v>
      </c>
      <c r="E28" s="1">
        <v>624781</v>
      </c>
      <c r="F28" s="1">
        <v>566900</v>
      </c>
      <c r="G28" s="1">
        <v>503487</v>
      </c>
      <c r="H28" s="1">
        <v>465872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515739</v>
      </c>
      <c r="E29" s="1">
        <v>560045</v>
      </c>
      <c r="F29" s="1">
        <v>484529</v>
      </c>
      <c r="G29" s="1">
        <v>414657</v>
      </c>
      <c r="H29" s="1">
        <v>291965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83671</v>
      </c>
      <c r="E30" s="1">
        <v>83671</v>
      </c>
      <c r="F30" s="1">
        <v>83671</v>
      </c>
      <c r="G30" s="1">
        <v>83671</v>
      </c>
      <c r="H30" s="1">
        <v>83671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8893</v>
      </c>
      <c r="E32" s="1">
        <v>8893</v>
      </c>
      <c r="F32" s="1">
        <v>8893</v>
      </c>
      <c r="G32" s="1">
        <v>8892</v>
      </c>
      <c r="H32" s="1">
        <v>8893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287220</v>
      </c>
      <c r="E33" s="1">
        <v>335118</v>
      </c>
      <c r="F33" s="1">
        <v>179734</v>
      </c>
      <c r="G33" s="1">
        <v>102560</v>
      </c>
      <c r="H33" s="1">
        <v>29832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135955</v>
      </c>
      <c r="E34" s="1">
        <v>132363</v>
      </c>
      <c r="F34" s="1">
        <v>212231</v>
      </c>
      <c r="G34" s="1">
        <v>219534</v>
      </c>
      <c r="H34" s="1">
        <v>169569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47364</v>
      </c>
      <c r="E36" s="1">
        <v>64332</v>
      </c>
      <c r="F36" s="1">
        <v>82007</v>
      </c>
      <c r="G36" s="1">
        <v>88402</v>
      </c>
      <c r="H36" s="1">
        <v>173601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5232</v>
      </c>
      <c r="E37" s="1">
        <v>4992</v>
      </c>
      <c r="F37" s="1">
        <v>4524</v>
      </c>
      <c r="G37" s="1">
        <v>4173</v>
      </c>
      <c r="H37" s="1">
        <v>4483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42132</v>
      </c>
      <c r="E38" s="1">
        <v>59340</v>
      </c>
      <c r="F38" s="1">
        <v>77483</v>
      </c>
      <c r="G38" s="1">
        <v>84229</v>
      </c>
      <c r="H38" s="1">
        <v>169118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5346</v>
      </c>
      <c r="E39" s="1">
        <v>10151</v>
      </c>
      <c r="F39" s="1">
        <v>12759</v>
      </c>
      <c r="G39" s="1">
        <v>16094</v>
      </c>
      <c r="H39" s="1">
        <v>18730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36786</v>
      </c>
      <c r="E40" s="1">
        <v>49189</v>
      </c>
      <c r="F40" s="1">
        <v>64724</v>
      </c>
      <c r="G40" s="1">
        <v>68135</v>
      </c>
      <c r="H40" s="1">
        <v>150388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7220</v>
      </c>
      <c r="E42" s="1">
        <v>404</v>
      </c>
      <c r="F42" s="1">
        <v>364</v>
      </c>
      <c r="G42" s="1">
        <v>428</v>
      </c>
      <c r="H42" s="1">
        <v>306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723665</v>
      </c>
      <c r="E43" s="1">
        <v>704413</v>
      </c>
      <c r="F43" s="1">
        <v>788252</v>
      </c>
      <c r="G43" s="1">
        <v>689807</v>
      </c>
      <c r="H43" s="1">
        <v>569333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33878</v>
      </c>
      <c r="E44" s="1">
        <v>13630</v>
      </c>
      <c r="F44" s="1">
        <v>21030</v>
      </c>
      <c r="G44" s="1">
        <v>31706</v>
      </c>
      <c r="H44" s="1">
        <v>9770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416040</v>
      </c>
      <c r="E45" s="1">
        <v>430896</v>
      </c>
      <c r="F45" s="1">
        <v>427538</v>
      </c>
      <c r="G45" s="1">
        <v>309998</v>
      </c>
      <c r="H45" s="1">
        <v>265071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12910</v>
      </c>
      <c r="E46" s="1">
        <v>-23238</v>
      </c>
      <c r="F46" s="1">
        <v>-4221</v>
      </c>
      <c r="G46" s="1">
        <v>21271</v>
      </c>
      <c r="H46" s="1">
        <v>-25044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145663</v>
      </c>
      <c r="E48" s="1">
        <v>148037</v>
      </c>
      <c r="F48" s="1">
        <v>139678</v>
      </c>
      <c r="G48" s="1">
        <v>118547</v>
      </c>
      <c r="H48" s="1">
        <v>120475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42665</v>
      </c>
      <c r="E49" s="1">
        <v>22597</v>
      </c>
      <c r="F49" s="1">
        <v>24721</v>
      </c>
      <c r="G49" s="1">
        <v>27142</v>
      </c>
      <c r="H49" s="1">
        <v>21980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43494</v>
      </c>
      <c r="E50" s="1">
        <v>51751</v>
      </c>
      <c r="F50" s="1">
        <v>41289</v>
      </c>
      <c r="G50" s="1">
        <v>17654</v>
      </c>
      <c r="H50" s="1">
        <v>23233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18410</v>
      </c>
      <c r="E51" s="1">
        <v>30254</v>
      </c>
      <c r="F51" s="1">
        <v>21796</v>
      </c>
      <c r="G51" s="1">
        <v>9100</v>
      </c>
      <c r="H51" s="1">
        <v>12794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165349</v>
      </c>
      <c r="E52" s="1">
        <v>161248</v>
      </c>
      <c r="F52" s="1">
        <v>241059</v>
      </c>
      <c r="G52" s="1">
        <v>253109</v>
      </c>
      <c r="H52" s="1">
        <v>207060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1332</v>
      </c>
      <c r="E57" s="1"/>
      <c r="F57" s="1"/>
      <c r="G57" s="1"/>
      <c r="H57" s="1">
        <v>16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138</v>
      </c>
      <c r="E59" s="1">
        <v>2129</v>
      </c>
      <c r="F59" s="1">
        <v>216</v>
      </c>
      <c r="G59" s="1">
        <v>172</v>
      </c>
      <c r="H59" s="1">
        <v>305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12793</v>
      </c>
      <c r="E60" s="1">
        <v>9738</v>
      </c>
      <c r="F60" s="1">
        <v>32641</v>
      </c>
      <c r="G60" s="1">
        <v>33798</v>
      </c>
      <c r="H60" s="1">
        <v>23105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10577</v>
      </c>
      <c r="E61" s="1">
        <v>5096</v>
      </c>
      <c r="F61" s="1">
        <v>13292</v>
      </c>
      <c r="G61" s="1">
        <v>15435</v>
      </c>
      <c r="H61" s="1">
        <v>20376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3410</v>
      </c>
      <c r="E62" s="1">
        <v>2513</v>
      </c>
      <c r="F62" s="1">
        <v>19133</v>
      </c>
      <c r="G62" s="1">
        <v>18191</v>
      </c>
      <c r="H62" s="1">
        <v>2440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168759</v>
      </c>
      <c r="E63" s="1">
        <v>163761</v>
      </c>
      <c r="F63" s="1">
        <v>260192</v>
      </c>
      <c r="G63" s="1">
        <v>271300</v>
      </c>
      <c r="H63" s="1">
        <v>209500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32804</v>
      </c>
      <c r="E64" s="1">
        <v>31398</v>
      </c>
      <c r="F64" s="1">
        <v>47961</v>
      </c>
      <c r="G64" s="1">
        <v>51766</v>
      </c>
      <c r="H64" s="1">
        <v>39931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135955</v>
      </c>
      <c r="E65" s="1">
        <v>132363</v>
      </c>
      <c r="F65" s="1">
        <v>212231</v>
      </c>
      <c r="G65" s="1">
        <v>219534</v>
      </c>
      <c r="H65" s="1">
        <v>169569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135955</v>
      </c>
      <c r="E67" s="1">
        <v>132363</v>
      </c>
      <c r="F67" s="1">
        <v>212231</v>
      </c>
      <c r="G67" s="1">
        <v>219534</v>
      </c>
      <c r="H67" s="1">
        <v>169569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815162</v>
      </c>
      <c r="E68" s="1">
        <v>779532</v>
      </c>
      <c r="F68" s="1">
        <v>883212</v>
      </c>
      <c r="G68" s="1">
        <v>772965</v>
      </c>
      <c r="H68" s="1">
        <v>625457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79746</v>
      </c>
      <c r="J69" s="1">
        <v>24677</v>
      </c>
      <c r="K69" s="1">
        <v>47848</v>
      </c>
      <c r="L69" s="1">
        <v>47000</v>
      </c>
      <c r="M69" s="1">
        <v>31342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168759</v>
      </c>
      <c r="J70" s="1">
        <v>163761</v>
      </c>
      <c r="K70" s="1">
        <v>260192</v>
      </c>
      <c r="L70" s="1">
        <v>271300</v>
      </c>
      <c r="M70" s="1">
        <v>20950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31405</v>
      </c>
      <c r="J71" s="1">
        <v>34928</v>
      </c>
      <c r="K71" s="1">
        <v>37118</v>
      </c>
      <c r="L71" s="1">
        <v>29757</v>
      </c>
      <c r="M71" s="1">
        <v>20149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21944</v>
      </c>
      <c r="J72" s="1">
        <v>22597</v>
      </c>
      <c r="K72" s="1">
        <v>24721</v>
      </c>
      <c r="L72" s="1">
        <v>27160</v>
      </c>
      <c r="M72" s="1">
        <v>2201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20961</v>
      </c>
      <c r="J73" s="1">
        <v>468</v>
      </c>
      <c r="K73" s="1">
        <v>351</v>
      </c>
      <c r="L73" s="1">
        <v>-327</v>
      </c>
      <c r="M73" s="1">
        <v>-2220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-4</v>
      </c>
      <c r="K74" s="1">
        <v>-1177</v>
      </c>
      <c r="L74" s="1"/>
      <c r="M74" s="1">
        <v>65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-1194</v>
      </c>
      <c r="J76" s="1">
        <v>2129</v>
      </c>
      <c r="K76" s="1">
        <v>216</v>
      </c>
      <c r="L76" s="1">
        <v>172</v>
      </c>
      <c r="M76" s="1">
        <v>289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-10306</v>
      </c>
      <c r="J77" s="1">
        <v>9738</v>
      </c>
      <c r="K77" s="1">
        <v>13007</v>
      </c>
      <c r="L77" s="1">
        <v>2752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200164</v>
      </c>
      <c r="J78" s="1">
        <v>198689</v>
      </c>
      <c r="K78" s="1">
        <v>297310</v>
      </c>
      <c r="L78" s="1">
        <v>301057</v>
      </c>
      <c r="M78" s="1">
        <v>229649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9923</v>
      </c>
      <c r="J79" s="1">
        <v>-40316</v>
      </c>
      <c r="K79" s="1">
        <v>-115106</v>
      </c>
      <c r="L79" s="1">
        <v>-117304</v>
      </c>
      <c r="M79" s="1">
        <v>5570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-13857</v>
      </c>
      <c r="J80" s="1">
        <v>-24616</v>
      </c>
      <c r="K80" s="1">
        <v>-73940</v>
      </c>
      <c r="L80" s="1">
        <v>-36950</v>
      </c>
      <c r="M80" s="1">
        <v>30431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-4412</v>
      </c>
      <c r="J81" s="1">
        <v>-9265</v>
      </c>
      <c r="K81" s="1">
        <v>-3155</v>
      </c>
      <c r="L81" s="1">
        <v>-94649</v>
      </c>
      <c r="M81" s="1">
        <v>11422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28192</v>
      </c>
      <c r="J82" s="1">
        <v>-6435</v>
      </c>
      <c r="K82" s="1">
        <v>-38011</v>
      </c>
      <c r="L82" s="1">
        <v>14295</v>
      </c>
      <c r="M82" s="1">
        <v>-36283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210087</v>
      </c>
      <c r="J84" s="1">
        <v>158373</v>
      </c>
      <c r="K84" s="1">
        <v>182204</v>
      </c>
      <c r="L84" s="1">
        <v>183753</v>
      </c>
      <c r="M84" s="1">
        <v>235219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-138</v>
      </c>
      <c r="J85" s="1">
        <v>-2129</v>
      </c>
      <c r="K85" s="1">
        <v>-216</v>
      </c>
      <c r="L85" s="1">
        <v>-172</v>
      </c>
      <c r="M85" s="1">
        <v>-305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1332</v>
      </c>
      <c r="J86" s="1"/>
      <c r="K86" s="1"/>
      <c r="L86" s="1"/>
      <c r="M86" s="1">
        <v>16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-21683</v>
      </c>
      <c r="J87" s="1">
        <v>-56979</v>
      </c>
      <c r="K87" s="1">
        <v>-48832</v>
      </c>
      <c r="L87" s="1">
        <v>-55366</v>
      </c>
      <c r="M87" s="1">
        <v>-39931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189598</v>
      </c>
      <c r="J90" s="1">
        <v>99265</v>
      </c>
      <c r="K90" s="1">
        <v>133156</v>
      </c>
      <c r="L90" s="1">
        <v>128215</v>
      </c>
      <c r="M90" s="1">
        <v>194999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-23407</v>
      </c>
      <c r="J91" s="1">
        <v>-8420</v>
      </c>
      <c r="K91" s="1">
        <v>-17418</v>
      </c>
      <c r="L91" s="1">
        <v>-40716</v>
      </c>
      <c r="M91" s="1">
        <v>-31688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4</v>
      </c>
      <c r="K92" s="1">
        <v>6235</v>
      </c>
      <c r="L92" s="1"/>
      <c r="M92" s="1">
        <v>2203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-23407</v>
      </c>
      <c r="J94" s="1">
        <v>-8416</v>
      </c>
      <c r="K94" s="1">
        <v>-11183</v>
      </c>
      <c r="L94" s="1">
        <v>-40716</v>
      </c>
      <c r="M94" s="1">
        <v>-29485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-2391</v>
      </c>
      <c r="J95" s="1">
        <v>-2488</v>
      </c>
      <c r="K95" s="1">
        <v>-2786</v>
      </c>
      <c r="L95" s="1">
        <v>-6015</v>
      </c>
      <c r="M95" s="1">
        <v>8344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-111930</v>
      </c>
      <c r="J96" s="1">
        <v>-33292</v>
      </c>
      <c r="K96" s="1">
        <v>-142358</v>
      </c>
      <c r="L96" s="1">
        <v>-80636</v>
      </c>
      <c r="M96" s="1">
        <v>-158200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-111930</v>
      </c>
      <c r="J102" s="1">
        <v>-33292</v>
      </c>
      <c r="K102" s="1">
        <v>-142358</v>
      </c>
      <c r="L102" s="1">
        <v>-80636</v>
      </c>
      <c r="M102" s="1">
        <v>-158200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-114321</v>
      </c>
      <c r="J103" s="1">
        <v>-35780</v>
      </c>
      <c r="K103" s="1">
        <v>-145144</v>
      </c>
      <c r="L103" s="1">
        <v>-86651</v>
      </c>
      <c r="M103" s="1">
        <v>-149856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51870</v>
      </c>
      <c r="J104" s="1">
        <v>55069</v>
      </c>
      <c r="K104" s="1">
        <v>-23171</v>
      </c>
      <c r="L104" s="1">
        <v>848</v>
      </c>
      <c r="M104" s="1">
        <v>15658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131616</v>
      </c>
      <c r="J105" s="1">
        <v>79746</v>
      </c>
      <c r="K105" s="1">
        <v>24677</v>
      </c>
      <c r="L105" s="1">
        <v>47848</v>
      </c>
      <c r="M105" s="1">
        <v>47000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8BE2-483E-41D2-9EEC-5F74FD5CF7BB}">
  <dimension ref="A1:QM105"/>
  <sheetViews>
    <sheetView topLeftCell="A78" workbookViewId="0">
      <selection activeCell="I106" sqref="I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-66017</v>
      </c>
      <c r="O1" s="4">
        <f t="shared" ref="O1:R1" si="0">E67</f>
        <v>-33069</v>
      </c>
      <c r="P1" s="4">
        <f t="shared" si="0"/>
        <v>-62965</v>
      </c>
      <c r="Q1" s="4">
        <f t="shared" si="0"/>
        <v>-7465</v>
      </c>
      <c r="R1" s="4">
        <f t="shared" si="0"/>
        <v>20689</v>
      </c>
      <c r="S1" s="4">
        <f>D63+D59</f>
        <v>-20354</v>
      </c>
      <c r="T1" s="4">
        <f t="shared" ref="T1:W1" si="1">E63+E59</f>
        <v>-10040</v>
      </c>
      <c r="U1" s="4">
        <f t="shared" si="1"/>
        <v>-56095</v>
      </c>
      <c r="V1" s="4">
        <f t="shared" si="1"/>
        <v>3583</v>
      </c>
      <c r="W1" s="4">
        <f t="shared" si="1"/>
        <v>30457</v>
      </c>
      <c r="X1">
        <f>(D13-E13)/E13</f>
        <v>-8.1116139294371767E-3</v>
      </c>
      <c r="Y1">
        <f t="shared" ref="Y1:AA1" si="2">(E13-F13)/F13</f>
        <v>-9.4130454721277346E-2</v>
      </c>
      <c r="Z1">
        <f t="shared" si="2"/>
        <v>-4.4199182818868345E-2</v>
      </c>
      <c r="AA1">
        <f t="shared" si="2"/>
        <v>0.11539927699199193</v>
      </c>
      <c r="AB1">
        <f>(D36-E36)/E36</f>
        <v>-7.6937311060554112E-2</v>
      </c>
      <c r="AC1">
        <f t="shared" ref="AC1:AE1" si="3">(E36-F36)/F36</f>
        <v>-6.8096793106640505E-2</v>
      </c>
      <c r="AD1">
        <f t="shared" si="3"/>
        <v>5.3395719164330703E-2</v>
      </c>
      <c r="AE1">
        <f t="shared" si="3"/>
        <v>0.20480279026264683</v>
      </c>
      <c r="AF1">
        <f>(D29-E29)/E29</f>
        <v>0.2021834840552118</v>
      </c>
      <c r="AG1">
        <f t="shared" ref="AG1:AI1" si="4">(E29-F29)/F29</f>
        <v>-0.16440051901824021</v>
      </c>
      <c r="AH1">
        <f t="shared" si="4"/>
        <v>-0.23840084206062534</v>
      </c>
      <c r="AI1">
        <f t="shared" si="4"/>
        <v>-2.7498140524777046E-2</v>
      </c>
      <c r="AJ1" s="4">
        <f>(D43+D44+D46+D47)-D45</f>
        <v>141638</v>
      </c>
      <c r="AK1" s="4">
        <f t="shared" ref="AK1:AN1" si="5">(E43+E44+E46+E47)-E45</f>
        <v>153637</v>
      </c>
      <c r="AL1" s="4">
        <f t="shared" si="5"/>
        <v>122875</v>
      </c>
      <c r="AM1" s="4">
        <f t="shared" si="5"/>
        <v>38625</v>
      </c>
      <c r="AN1" s="4">
        <f t="shared" si="5"/>
        <v>206614</v>
      </c>
      <c r="AO1">
        <f>(D25+D26)/D40</f>
        <v>7.4755123144446031E-2</v>
      </c>
      <c r="AP1">
        <f t="shared" ref="AP1:AS1" si="6">(E25+E26)/E40</f>
        <v>8.4483545248837499E-2</v>
      </c>
      <c r="AQ1">
        <f t="shared" si="6"/>
        <v>8.2266023420434292E-2</v>
      </c>
      <c r="AR1">
        <f t="shared" si="6"/>
        <v>6.1688819879665166E-2</v>
      </c>
      <c r="AS1">
        <f t="shared" si="6"/>
        <v>0.17844322370868543</v>
      </c>
      <c r="AT1">
        <f>(D19-D20)/D40</f>
        <v>0.40276589284235514</v>
      </c>
      <c r="AU1">
        <f t="shared" ref="AU1:AX1" si="7">(E19-E20)/E40</f>
        <v>0.41017747443418789</v>
      </c>
      <c r="AV1">
        <f t="shared" si="7"/>
        <v>0.4069485847947269</v>
      </c>
      <c r="AW1">
        <f t="shared" si="7"/>
        <v>0.55109221705348699</v>
      </c>
      <c r="AX1">
        <f t="shared" si="7"/>
        <v>0.82630605037226001</v>
      </c>
      <c r="AY1">
        <f>D19/D40</f>
        <v>0.75969899203951152</v>
      </c>
      <c r="AZ1">
        <f t="shared" ref="AZ1:BC1" si="8">E19/E40</f>
        <v>0.79088110457212113</v>
      </c>
      <c r="BA1">
        <f t="shared" si="8"/>
        <v>0.80862788968199995</v>
      </c>
      <c r="BB1">
        <f t="shared" si="8"/>
        <v>1.1840114950444838</v>
      </c>
      <c r="BC1">
        <f t="shared" si="8"/>
        <v>1.3721102140796892</v>
      </c>
      <c r="BD1" s="4">
        <f>D19-D40</f>
        <v>-113170</v>
      </c>
      <c r="BE1" s="4">
        <f t="shared" ref="BE1:BH1" si="9">E19-E40</f>
        <v>-90753</v>
      </c>
      <c r="BF1" s="4">
        <f t="shared" si="9"/>
        <v>-90324</v>
      </c>
      <c r="BG1" s="4">
        <f t="shared" si="9"/>
        <v>58781</v>
      </c>
      <c r="BH1" s="4">
        <f t="shared" si="9"/>
        <v>77019</v>
      </c>
      <c r="BI1">
        <f>(D43+D44)/BD1</f>
        <v>-6.8293098877794467</v>
      </c>
      <c r="BJ1">
        <f t="shared" ref="BJ1:BM1" si="10">(E43+E44)/BE1</f>
        <v>-8.5157846021619115</v>
      </c>
      <c r="BK1">
        <f t="shared" si="10"/>
        <v>-10.421050883486117</v>
      </c>
      <c r="BL1">
        <f t="shared" si="10"/>
        <v>16.192766370085572</v>
      </c>
      <c r="BM1">
        <f t="shared" si="10"/>
        <v>10.044248821719316</v>
      </c>
      <c r="BN1">
        <f>365/BI1</f>
        <v>-53.446103046684257</v>
      </c>
      <c r="BO1">
        <f t="shared" ref="BO1:BR1" si="11">365/BJ1</f>
        <v>-42.861581997663144</v>
      </c>
      <c r="BP1">
        <f t="shared" si="11"/>
        <v>-35.025258400609388</v>
      </c>
      <c r="BQ1">
        <f t="shared" si="11"/>
        <v>22.540929181458395</v>
      </c>
      <c r="BR1">
        <f t="shared" si="11"/>
        <v>36.339203307144018</v>
      </c>
      <c r="BS1">
        <f>N1/D13</f>
        <v>-9.7663485037664727E-2</v>
      </c>
      <c r="BT1">
        <f t="shared" ref="BT1:BW1" si="12">O1/E13</f>
        <v>-4.8524414079695724E-2</v>
      </c>
      <c r="BU1">
        <f t="shared" si="12"/>
        <v>-8.3695884791714026E-2</v>
      </c>
      <c r="BV1">
        <f t="shared" si="12"/>
        <v>-9.4842306402268591E-3</v>
      </c>
      <c r="BW1">
        <f t="shared" si="12"/>
        <v>2.9318527399055924E-2</v>
      </c>
      <c r="BX1">
        <f>S1/D13</f>
        <v>-3.0111071003781267E-2</v>
      </c>
      <c r="BY1">
        <f t="shared" ref="BY1:CB1" si="13">T1/E13</f>
        <v>-1.473238130454943E-2</v>
      </c>
      <c r="BZ1">
        <f t="shared" si="13"/>
        <v>-7.4563974547624839E-2</v>
      </c>
      <c r="CA1">
        <f t="shared" si="13"/>
        <v>4.5521766086983034E-3</v>
      </c>
      <c r="CB1">
        <f t="shared" si="13"/>
        <v>4.3160828894245551E-2</v>
      </c>
      <c r="CC1">
        <f>N1/D29</f>
        <v>-0.32671493544092683</v>
      </c>
      <c r="CD1">
        <f t="shared" ref="CD1:CG1" si="14">O1/E29</f>
        <v>-0.19674559733460256</v>
      </c>
      <c r="CE1">
        <f t="shared" si="14"/>
        <v>-0.31302666182779931</v>
      </c>
      <c r="CF1">
        <f t="shared" si="14"/>
        <v>-2.8264310108513747E-2</v>
      </c>
      <c r="CG1">
        <f t="shared" si="14"/>
        <v>7.6179570074599939E-2</v>
      </c>
      <c r="CH1">
        <f>N1/(D43+D44)</f>
        <v>-8.5417655940885504E-2</v>
      </c>
      <c r="CI1">
        <f t="shared" ref="CI1:CL1" si="15">O1/(E43+E44)</f>
        <v>-4.2789321884546858E-2</v>
      </c>
      <c r="CJ1">
        <f t="shared" si="15"/>
        <v>-6.6893593874665216E-2</v>
      </c>
      <c r="CK1">
        <f t="shared" si="15"/>
        <v>-7.8428117714668729E-3</v>
      </c>
      <c r="CL1">
        <f t="shared" si="15"/>
        <v>2.6743864384344323E-2</v>
      </c>
      <c r="CM1">
        <f>1-CH1</f>
        <v>1.0854176559408855</v>
      </c>
      <c r="CN1">
        <f t="shared" ref="CN1:CQ1" si="16">1-CI1</f>
        <v>1.0427893218845468</v>
      </c>
      <c r="CO1">
        <f t="shared" si="16"/>
        <v>1.0668935938746653</v>
      </c>
      <c r="CP1">
        <f t="shared" si="16"/>
        <v>1.0078428117714668</v>
      </c>
      <c r="CQ1">
        <f t="shared" si="16"/>
        <v>0.97325613561565572</v>
      </c>
      <c r="CR1">
        <f>N1/(D45+D48+D49+D51+D59+D61)</f>
        <v>-7.6722291499848341E-2</v>
      </c>
      <c r="CS1">
        <f t="shared" ref="CS1:CV1" si="17">O1/(E45+E48+E49+E51+E59+E61)</f>
        <v>-3.9469632409283938E-2</v>
      </c>
      <c r="CT1">
        <f t="shared" si="17"/>
        <v>-6.0133092157915145E-2</v>
      </c>
      <c r="CU1">
        <f t="shared" si="17"/>
        <v>-7.1053350453399375E-3</v>
      </c>
      <c r="CV1">
        <f t="shared" si="17"/>
        <v>2.7032006188002382E-2</v>
      </c>
      <c r="CW1">
        <f>(D43+D44)/D13</f>
        <v>1.1433641436526205</v>
      </c>
      <c r="CX1">
        <f t="shared" ref="CX1:DA1" si="18">(E43+E44)/E13</f>
        <v>1.1340309203923158</v>
      </c>
      <c r="CY1">
        <f t="shared" si="18"/>
        <v>1.2511793722509561</v>
      </c>
      <c r="CZ1">
        <f t="shared" si="18"/>
        <v>1.2092895911045158</v>
      </c>
      <c r="DA1">
        <f t="shared" si="18"/>
        <v>1.0962711662649167</v>
      </c>
      <c r="DB1">
        <f>365/CW1</f>
        <v>319.23337986965521</v>
      </c>
      <c r="DC1">
        <f t="shared" ref="DC1:DF1" si="19">365/CX1</f>
        <v>321.86071246957619</v>
      </c>
      <c r="DD1">
        <f t="shared" si="19"/>
        <v>291.724758332085</v>
      </c>
      <c r="DE1">
        <f t="shared" si="19"/>
        <v>301.83010147852497</v>
      </c>
      <c r="DF1">
        <f t="shared" si="19"/>
        <v>332.94682121722138</v>
      </c>
      <c r="DG1">
        <f>(D43+D44)/D20</f>
        <v>4.5977525015169727</v>
      </c>
      <c r="DH1">
        <f t="shared" ref="DH1:DK1" si="20">(E43+E44)/E20</f>
        <v>4.6776844997790787</v>
      </c>
      <c r="DI1">
        <f t="shared" si="20"/>
        <v>4.964902286573305</v>
      </c>
      <c r="DJ1">
        <f t="shared" si="20"/>
        <v>4.7077964793922273</v>
      </c>
      <c r="DK1">
        <f t="shared" si="20"/>
        <v>6.8478180047800299</v>
      </c>
      <c r="DL1">
        <f>365/DG1</f>
        <v>79.386613324569495</v>
      </c>
      <c r="DM1">
        <f t="shared" ref="DM1:DP1" si="21">365/DH1</f>
        <v>78.030059534207254</v>
      </c>
      <c r="DN1">
        <f t="shared" si="21"/>
        <v>73.516049044324106</v>
      </c>
      <c r="DO1">
        <f t="shared" si="21"/>
        <v>77.530964135289295</v>
      </c>
      <c r="DP1">
        <f t="shared" si="21"/>
        <v>53.301650211091548</v>
      </c>
      <c r="DQ1">
        <f>(D43+D44)/D21</f>
        <v>5.0031590463305218</v>
      </c>
      <c r="DR1">
        <f t="shared" ref="DR1:DU1" si="22">(E43+E44)/E21</f>
        <v>5.4677453588408422</v>
      </c>
      <c r="DS1">
        <f t="shared" si="22"/>
        <v>6.1423024718749186</v>
      </c>
      <c r="DT1">
        <f t="shared" si="22"/>
        <v>6.0883417766861117</v>
      </c>
      <c r="DU1">
        <f t="shared" si="22"/>
        <v>5.7690724417199872</v>
      </c>
      <c r="DV1">
        <f>365/DQ1</f>
        <v>72.953907045530116</v>
      </c>
      <c r="DW1">
        <f t="shared" ref="DW1:DZ1" si="23">365/DR1</f>
        <v>66.755120446461262</v>
      </c>
      <c r="DX1">
        <f t="shared" si="23"/>
        <v>59.42397035497747</v>
      </c>
      <c r="DY1">
        <f t="shared" si="23"/>
        <v>59.950642291088613</v>
      </c>
      <c r="DZ1">
        <f t="shared" si="23"/>
        <v>63.268402968983892</v>
      </c>
      <c r="EA1">
        <f>(D43+D44)/D38</f>
        <v>1.6410900497079315</v>
      </c>
      <c r="EB1">
        <f t="shared" ref="EB1:EE1" si="24">(E43+E44)/E38</f>
        <v>1.5107672759261068</v>
      </c>
      <c r="EC1">
        <f t="shared" si="24"/>
        <v>1.7127938524582706</v>
      </c>
      <c r="ED1">
        <f t="shared" si="24"/>
        <v>1.8243949843019847</v>
      </c>
      <c r="EE1">
        <f t="shared" si="24"/>
        <v>1.7876243206270566</v>
      </c>
      <c r="EF1">
        <f>365/EA1</f>
        <v>222.41314549738442</v>
      </c>
      <c r="EG1">
        <f t="shared" ref="EG1:EJ1" si="25">365/EB1</f>
        <v>241.59909061854245</v>
      </c>
      <c r="EH1">
        <f t="shared" si="25"/>
        <v>213.10211936838593</v>
      </c>
      <c r="EI1">
        <f t="shared" si="25"/>
        <v>200.06632507798159</v>
      </c>
      <c r="EJ1">
        <f t="shared" si="25"/>
        <v>204.18160336505525</v>
      </c>
      <c r="EK1">
        <f>D36/D13</f>
        <v>0.70106248261741755</v>
      </c>
      <c r="EL1">
        <f t="shared" ref="EL1:EO1" si="26">E36/E13</f>
        <v>0.75333532895470523</v>
      </c>
      <c r="EM1">
        <f t="shared" si="26"/>
        <v>0.73229014218929245</v>
      </c>
      <c r="EN1">
        <f t="shared" si="26"/>
        <v>0.66444499781475197</v>
      </c>
      <c r="EO1">
        <f t="shared" si="26"/>
        <v>0.61513923785149571</v>
      </c>
      <c r="EP1">
        <f>(D29)/D13</f>
        <v>0.29892568243279227</v>
      </c>
      <c r="EQ1">
        <f t="shared" ref="EQ1:ET1" si="27">(E29)/E13</f>
        <v>0.24663532367217811</v>
      </c>
      <c r="ER1">
        <f t="shared" si="27"/>
        <v>0.26737621742187695</v>
      </c>
      <c r="ES1">
        <f t="shared" si="27"/>
        <v>0.33555500218524803</v>
      </c>
      <c r="ET1">
        <f t="shared" si="27"/>
        <v>0.38486076214850429</v>
      </c>
      <c r="EU1">
        <f>D13/D29</f>
        <v>3.3453130954207353</v>
      </c>
      <c r="EV1">
        <f t="shared" ref="EV1:EY1" si="28">E13/E29</f>
        <v>4.0545692527367923</v>
      </c>
      <c r="EW1">
        <f t="shared" si="28"/>
        <v>3.7400484218166632</v>
      </c>
      <c r="EX1">
        <f t="shared" si="28"/>
        <v>2.9801373649257519</v>
      </c>
      <c r="EY1">
        <f t="shared" si="28"/>
        <v>2.5983423054547061</v>
      </c>
      <c r="EZ1">
        <f>D36/D29</f>
        <v>2.3452735038082184</v>
      </c>
      <c r="FA1">
        <f t="shared" ref="FA1:FD1" si="29">E36/E29</f>
        <v>3.0544502617801048</v>
      </c>
      <c r="FB1">
        <f t="shared" si="29"/>
        <v>2.7388005906069628</v>
      </c>
      <c r="FC1">
        <f t="shared" si="29"/>
        <v>1.9801373649257517</v>
      </c>
      <c r="FD1">
        <f t="shared" si="29"/>
        <v>1.5983423054547061</v>
      </c>
      <c r="FE1" s="7">
        <f>I90/(D43+D44+D46+D47+D53+D55)</f>
        <v>-3.7541871085611883E-2</v>
      </c>
      <c r="FF1" s="7">
        <f t="shared" ref="FF1:FI1" si="30">J90/(E43+E44+E46+E47+E53+E55)</f>
        <v>7.1168686439492049E-2</v>
      </c>
      <c r="FG1" s="7">
        <f t="shared" si="30"/>
        <v>-7.1575802332964608E-2</v>
      </c>
      <c r="FH1" s="7">
        <f t="shared" si="30"/>
        <v>-5.1209275944016669E-2</v>
      </c>
      <c r="FI1" s="7">
        <f t="shared" si="30"/>
        <v>0.13869971293210745</v>
      </c>
      <c r="FJ1" s="7">
        <f>I90/D36</f>
        <v>-6.1182587630541074E-2</v>
      </c>
      <c r="FK1" s="7">
        <f t="shared" ref="FK1:FN1" si="31">J90/E36</f>
        <v>0.10896741671081747</v>
      </c>
      <c r="FL1" s="7">
        <f t="shared" si="31"/>
        <v>-0.12297538423000616</v>
      </c>
      <c r="FM1" s="7">
        <f t="shared" si="31"/>
        <v>-8.8215273183398279E-2</v>
      </c>
      <c r="FN1" s="7">
        <f t="shared" si="31"/>
        <v>0.25466905946125262</v>
      </c>
      <c r="FO1" s="7">
        <f>I90/D29</f>
        <v>-0.1434899016643324</v>
      </c>
      <c r="FP1" s="7">
        <f t="shared" ref="FP1:FS1" si="32">J90/E29</f>
        <v>0.33283555449785818</v>
      </c>
      <c r="FQ1" s="7">
        <f t="shared" si="32"/>
        <v>-0.33680505495925905</v>
      </c>
      <c r="FR1" s="7">
        <f t="shared" si="32"/>
        <v>-0.1746783585875796</v>
      </c>
      <c r="FS1" s="7">
        <f t="shared" si="32"/>
        <v>0.40704833162728016</v>
      </c>
      <c r="FT1" s="7">
        <f>I90/D31</f>
        <v>-0.28993999999999998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-0.16742015846997768</v>
      </c>
      <c r="FZ1">
        <f t="shared" ref="FZ1:GC1" si="34">BE1/E13</f>
        <v>-0.13316810762268669</v>
      </c>
      <c r="GA1">
        <f t="shared" si="34"/>
        <v>-0.120062687174252</v>
      </c>
      <c r="GB1">
        <f t="shared" si="34"/>
        <v>7.4680852145100465E-2</v>
      </c>
      <c r="GC1">
        <f t="shared" si="34"/>
        <v>0.10914416654975534</v>
      </c>
      <c r="GD1">
        <f>BS1</f>
        <v>-9.7663485037664727E-2</v>
      </c>
      <c r="GE1">
        <f t="shared" ref="GE1:GH1" si="35">BT1</f>
        <v>-4.8524414079695724E-2</v>
      </c>
      <c r="GF1">
        <f t="shared" si="35"/>
        <v>-8.3695884791714026E-2</v>
      </c>
      <c r="GG1">
        <f t="shared" si="35"/>
        <v>-9.4842306402268591E-3</v>
      </c>
      <c r="GH1">
        <f t="shared" si="35"/>
        <v>2.9318527399055924E-2</v>
      </c>
      <c r="GI1">
        <f>S1/D13</f>
        <v>-3.0111071003781267E-2</v>
      </c>
      <c r="GJ1">
        <f t="shared" ref="GJ1:GM1" si="36">T1/E13</f>
        <v>-1.473238130454943E-2</v>
      </c>
      <c r="GK1">
        <f t="shared" si="36"/>
        <v>-7.4563974547624839E-2</v>
      </c>
      <c r="GL1">
        <f t="shared" si="36"/>
        <v>4.5521766086983034E-3</v>
      </c>
      <c r="GM1">
        <f t="shared" si="36"/>
        <v>4.3160828894245551E-2</v>
      </c>
      <c r="GN1">
        <f>D30/D13</f>
        <v>0.27072447645140868</v>
      </c>
      <c r="GO1">
        <f t="shared" ref="GO1:GR1" si="37">E30/E13</f>
        <v>0.26852846401718583</v>
      </c>
      <c r="GP1">
        <f t="shared" si="37"/>
        <v>0.24325175759364195</v>
      </c>
      <c r="GQ1">
        <f t="shared" si="37"/>
        <v>0.23250022868874953</v>
      </c>
      <c r="GR1">
        <f t="shared" si="37"/>
        <v>0.25933058697990402</v>
      </c>
      <c r="GS1">
        <f>(D43+D44)/D13</f>
        <v>1.1433641436526205</v>
      </c>
      <c r="GT1">
        <f t="shared" ref="GT1:GW1" si="38">(E43+E44)/E13</f>
        <v>1.1340309203923158</v>
      </c>
      <c r="GU1">
        <f t="shared" si="38"/>
        <v>1.2511793722509561</v>
      </c>
      <c r="GV1">
        <f t="shared" si="38"/>
        <v>1.2092895911045158</v>
      </c>
      <c r="GW1">
        <f t="shared" si="38"/>
        <v>1.0962711662649167</v>
      </c>
      <c r="GX1">
        <f>0.717*FY1+0.847*GD1+3.107*GI1+0.42*GN1+0.998*GS1</f>
        <v>0.9584653724162826</v>
      </c>
      <c r="GY1">
        <f t="shared" ref="GY1:HB1" si="39">0.717*FZ1+0.847*GE1+3.107*GJ1+0.42*GO1+0.998*GT1</f>
        <v>1.0621895928345455</v>
      </c>
      <c r="GZ1">
        <f t="shared" si="39"/>
        <v>0.96219712165379301</v>
      </c>
      <c r="HA1">
        <f t="shared" si="39"/>
        <v>1.3641777483305719</v>
      </c>
      <c r="HB1">
        <f t="shared" si="39"/>
        <v>1.4401873259615425</v>
      </c>
      <c r="HC1">
        <f>D36/D13</f>
        <v>0.70106248261741755</v>
      </c>
      <c r="HD1">
        <f t="shared" ref="HD1:HG1" si="40">E36/E13</f>
        <v>0.75333532895470523</v>
      </c>
      <c r="HE1">
        <f t="shared" si="40"/>
        <v>0.73229014218929245</v>
      </c>
      <c r="HF1">
        <f t="shared" si="40"/>
        <v>0.66444499781475197</v>
      </c>
      <c r="HG1">
        <f t="shared" si="40"/>
        <v>0.61513923785149571</v>
      </c>
      <c r="HH1">
        <f>S1/D13</f>
        <v>-3.0111071003781267E-2</v>
      </c>
      <c r="HI1">
        <f t="shared" ref="HI1:HL1" si="41">T1/E13</f>
        <v>-1.473238130454943E-2</v>
      </c>
      <c r="HJ1">
        <f t="shared" si="41"/>
        <v>-7.4563974547624839E-2</v>
      </c>
      <c r="HK1">
        <f t="shared" si="41"/>
        <v>4.5521766086983034E-3</v>
      </c>
      <c r="HL1">
        <f t="shared" si="41"/>
        <v>4.3160828894245551E-2</v>
      </c>
      <c r="HM1">
        <f>(D43+D44+D46+D47+D50+D53+D55+D57+D60)/D13</f>
        <v>1.1922247338615666</v>
      </c>
      <c r="HN1">
        <f t="shared" ref="HN1:HQ1" si="42">(E43+E44+E46+E47+E50+E53+E55+E57+E60)/E13</f>
        <v>1.2069004478409138</v>
      </c>
      <c r="HO1">
        <f t="shared" si="42"/>
        <v>1.3047665381287161</v>
      </c>
      <c r="HP1">
        <f t="shared" si="42"/>
        <v>1.1956648236047445</v>
      </c>
      <c r="HQ1">
        <f t="shared" si="42"/>
        <v>1.1794610175111917</v>
      </c>
      <c r="HR1">
        <f>D19/D40</f>
        <v>0.75969899203951152</v>
      </c>
      <c r="HS1">
        <f t="shared" ref="HS1:HV1" si="43">E19/E40</f>
        <v>0.79088110457212113</v>
      </c>
      <c r="HT1">
        <f t="shared" si="43"/>
        <v>0.80862788968199995</v>
      </c>
      <c r="HU1">
        <f t="shared" si="43"/>
        <v>1.1840114950444838</v>
      </c>
      <c r="HV1">
        <f t="shared" si="43"/>
        <v>1.3721102140796892</v>
      </c>
      <c r="HW1">
        <f>-0.017*HC1+4.573*HH1+0.481*HM1+0.015*HR1</f>
        <v>0.43523959196321832</v>
      </c>
      <c r="HX1">
        <f t="shared" ref="HX1:IA1" si="44">-0.017*HD1+4.573*HI1+0.481*HN1+0.015*HS1</f>
        <v>0.5122044516821268</v>
      </c>
      <c r="HY1">
        <f t="shared" si="44"/>
        <v>0.2862921351616361</v>
      </c>
      <c r="HZ1">
        <f t="shared" si="44"/>
        <v>0.60239649124827588</v>
      </c>
      <c r="IA1">
        <f t="shared" si="44"/>
        <v>0.77481950612398798</v>
      </c>
      <c r="IB1">
        <f>D13/D36</f>
        <v>1.4264063828754592</v>
      </c>
      <c r="IC1">
        <f t="shared" ref="IC1:IF1" si="45">E13/E36</f>
        <v>1.3274301118833172</v>
      </c>
      <c r="ID1">
        <f t="shared" si="45"/>
        <v>1.365578945266624</v>
      </c>
      <c r="IE1">
        <f t="shared" si="45"/>
        <v>1.5050154689836361</v>
      </c>
      <c r="IF1">
        <f t="shared" si="45"/>
        <v>1.6256482085140791</v>
      </c>
      <c r="IG1">
        <f>IFERROR(S1/D59,0)</f>
        <v>-0.61514748549323017</v>
      </c>
      <c r="IH1">
        <f t="shared" ref="IH1:IK1" si="46">IFERROR(T1/E59,0)</f>
        <v>-0.31613086054346801</v>
      </c>
      <c r="II1">
        <f t="shared" si="46"/>
        <v>-2.8168625087877874</v>
      </c>
      <c r="IJ1">
        <f t="shared" si="46"/>
        <v>0.3180083429484335</v>
      </c>
      <c r="IK1">
        <f t="shared" si="46"/>
        <v>2.9401486629983591</v>
      </c>
      <c r="IL1">
        <f>S1/D13</f>
        <v>-3.0111071003781267E-2</v>
      </c>
      <c r="IM1">
        <f t="shared" ref="IM1:IP1" si="47">T1/E13</f>
        <v>-1.473238130454943E-2</v>
      </c>
      <c r="IN1">
        <f t="shared" si="47"/>
        <v>-7.4563974547624839E-2</v>
      </c>
      <c r="IO1">
        <f t="shared" si="47"/>
        <v>4.5521766086983034E-3</v>
      </c>
      <c r="IP1">
        <f t="shared" si="47"/>
        <v>4.3160828894245551E-2</v>
      </c>
      <c r="IQ1">
        <f>(D43+D44+D46+D47+D50+D53+D55+D57+D60)/D13</f>
        <v>1.1922247338615666</v>
      </c>
      <c r="IR1">
        <f t="shared" ref="IR1:IU1" si="48">(E43+E44+E46+E47+E50+E53+E55+E57+E60)/E13</f>
        <v>1.2069004478409138</v>
      </c>
      <c r="IS1">
        <f t="shared" si="48"/>
        <v>1.3047665381287161</v>
      </c>
      <c r="IT1">
        <f t="shared" si="48"/>
        <v>1.1956648236047445</v>
      </c>
      <c r="IU1">
        <f t="shared" si="48"/>
        <v>1.1794610175111917</v>
      </c>
      <c r="IV1">
        <f>D19/D40</f>
        <v>0.75969899203951152</v>
      </c>
      <c r="IW1">
        <f t="shared" ref="IW1:IZ1" si="49">E19/E40</f>
        <v>0.79088110457212113</v>
      </c>
      <c r="IX1">
        <f t="shared" si="49"/>
        <v>0.80862788968199995</v>
      </c>
      <c r="IY1">
        <f t="shared" si="49"/>
        <v>1.1840114950444838</v>
      </c>
      <c r="IZ1">
        <f t="shared" si="49"/>
        <v>1.3721102140796892</v>
      </c>
      <c r="JA1">
        <f>0.13*IB1+0.04*IG1+3.92*IL1+0.21*IQ1+0.09*IV1</f>
        <v>0.36153163541374295</v>
      </c>
      <c r="JB1">
        <f t="shared" ref="JB1:JE1" si="50">0.13*IC1+0.04*IH1+3.92*IM1+0.21*IR1+0.09*IW1</f>
        <v>0.42679813886734153</v>
      </c>
      <c r="JC1">
        <f t="shared" si="50"/>
        <v>0.11933746538487063</v>
      </c>
      <c r="JD1">
        <f t="shared" si="50"/>
        <v>0.58386752450290724</v>
      </c>
      <c r="JE1">
        <f t="shared" si="50"/>
        <v>0.86930739583672945</v>
      </c>
      <c r="JF1">
        <f>D29/D13</f>
        <v>0.29892568243279227</v>
      </c>
      <c r="JG1">
        <f t="shared" ref="JG1:JJ1" si="51">E29/E13</f>
        <v>0.24663532367217811</v>
      </c>
      <c r="JH1">
        <f t="shared" si="51"/>
        <v>0.26737621742187695</v>
      </c>
      <c r="JI1">
        <f t="shared" si="51"/>
        <v>0.33555500218524803</v>
      </c>
      <c r="JJ1">
        <f t="shared" si="51"/>
        <v>0.38486076214850429</v>
      </c>
      <c r="JK1">
        <f>(D36-D26)/I90</f>
        <v>-15.130268331378906</v>
      </c>
      <c r="JL1">
        <f t="shared" ref="JL1:JO1" si="52">(E36-E26)/J90</f>
        <v>8.5216738465938544</v>
      </c>
      <c r="JM1">
        <f t="shared" si="52"/>
        <v>-7.5585847552695284</v>
      </c>
      <c r="JN1">
        <f t="shared" si="52"/>
        <v>-10.908767746829955</v>
      </c>
      <c r="JO1">
        <f t="shared" si="52"/>
        <v>3.5925624395053686</v>
      </c>
      <c r="JP1">
        <f>S1/D13</f>
        <v>-3.0111071003781267E-2</v>
      </c>
      <c r="JQ1">
        <f t="shared" ref="JQ1:JT1" si="53">T1/E13</f>
        <v>-1.473238130454943E-2</v>
      </c>
      <c r="JR1">
        <f t="shared" si="53"/>
        <v>-7.4563974547624839E-2</v>
      </c>
      <c r="JS1">
        <f t="shared" si="53"/>
        <v>4.5521766086983034E-3</v>
      </c>
      <c r="JT1">
        <f t="shared" si="53"/>
        <v>4.3160828894245551E-2</v>
      </c>
      <c r="JU1">
        <f>I90/(D50+D44+D43)</f>
        <v>-3.6232807723933849E-2</v>
      </c>
      <c r="JV1">
        <f t="shared" ref="JV1:JY1" si="54">J90/(E50+E44+E43)</f>
        <v>6.985653580611044E-2</v>
      </c>
      <c r="JW1">
        <f t="shared" si="54"/>
        <v>-7.0141726707341437E-2</v>
      </c>
      <c r="JX1">
        <f t="shared" si="54"/>
        <v>-4.712196965441165E-2</v>
      </c>
      <c r="JY1">
        <f t="shared" si="54"/>
        <v>0.13990174340906331</v>
      </c>
      <c r="JZ1">
        <f>IF(JF1&gt;0.3,4,IF(AND(JF1&lt;=0.3,JF1&gt;0.2),3,IF(AND(JF1&lt;=0.2,JF1&gt;0.1),2,IF(AND(JF1&lt;=0.1,JF1&gt;0),1,0))))</f>
        <v>3</v>
      </c>
      <c r="KA1">
        <f t="shared" ref="KA1:KD1" si="55">IF(JG1&gt;0.3,4,IF(AND(JG1&lt;=0.3,JG1&gt;0.2),3,IF(AND(JG1&lt;=0.2,JG1&gt;0.1),2,IF(AND(JG1&lt;=0.1,JG1&gt;0),1,0))))</f>
        <v>3</v>
      </c>
      <c r="KB1">
        <f t="shared" si="55"/>
        <v>3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0</v>
      </c>
      <c r="KI1">
        <f t="shared" si="56"/>
        <v>1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0</v>
      </c>
      <c r="KR1">
        <f t="shared" si="58"/>
        <v>0</v>
      </c>
      <c r="KS1">
        <f t="shared" si="58"/>
        <v>4</v>
      </c>
      <c r="KT1">
        <f>(JZ1+KE1)/2</f>
        <v>1.5</v>
      </c>
      <c r="KU1">
        <f t="shared" ref="KU1:KX1" si="59">(KA1+KF1)/2</f>
        <v>2.5</v>
      </c>
      <c r="KV1">
        <f t="shared" si="59"/>
        <v>1.5</v>
      </c>
      <c r="KW1">
        <f t="shared" si="59"/>
        <v>2</v>
      </c>
      <c r="KX1">
        <f t="shared" si="59"/>
        <v>2.5</v>
      </c>
      <c r="KY1">
        <f>(KJ1+KO1)/2</f>
        <v>0</v>
      </c>
      <c r="KZ1">
        <f t="shared" ref="KZ1:LC1" si="60">(KK1+KP1)/2</f>
        <v>1</v>
      </c>
      <c r="LA1">
        <f t="shared" si="60"/>
        <v>0</v>
      </c>
      <c r="LB1">
        <f t="shared" si="60"/>
        <v>0.5</v>
      </c>
      <c r="LC1">
        <f t="shared" si="60"/>
        <v>2.5</v>
      </c>
      <c r="LD1">
        <f>(KT1+KY1)/2</f>
        <v>0.75</v>
      </c>
      <c r="LE1">
        <f t="shared" ref="LE1:LH1" si="61">(KU1+KZ1)/2</f>
        <v>1.75</v>
      </c>
      <c r="LF1">
        <f t="shared" si="61"/>
        <v>0.75</v>
      </c>
      <c r="LG1">
        <f t="shared" si="61"/>
        <v>1.25</v>
      </c>
      <c r="LH1">
        <f t="shared" si="61"/>
        <v>2.5</v>
      </c>
      <c r="LI1">
        <f>(D29/(D13-D19))</f>
        <v>0.63505278408965915</v>
      </c>
      <c r="LJ1">
        <f t="shared" ref="LJ1:LM1" si="62">(E29/(E13-E19))</f>
        <v>0.49688559628932177</v>
      </c>
      <c r="LK1">
        <f t="shared" si="62"/>
        <v>0.54269256711183056</v>
      </c>
      <c r="LL1">
        <f t="shared" si="62"/>
        <v>0.64595607927155863</v>
      </c>
      <c r="LM1">
        <f t="shared" si="62"/>
        <v>0.64407052992304314</v>
      </c>
      <c r="LN1">
        <f>(D18+D25+D26+D21)/(2.17*D40)</f>
        <v>0.18560640223150007</v>
      </c>
      <c r="LO1">
        <f t="shared" ref="LO1:LR1" si="63">(E18+E25+E26+E21)/(2.17*E40)</f>
        <v>0.18902187761944142</v>
      </c>
      <c r="LP1">
        <f t="shared" si="63"/>
        <v>0.18753391004365294</v>
      </c>
      <c r="LQ1">
        <f t="shared" si="63"/>
        <v>0.25395954702925666</v>
      </c>
      <c r="LR1">
        <f t="shared" si="63"/>
        <v>0.38078619832823041</v>
      </c>
      <c r="LS1">
        <f>(D43+D44+D46+D47)/(2*D13)</f>
        <v>0.57126636921492857</v>
      </c>
      <c r="LT1">
        <f t="shared" ref="LT1:LW1" si="64">(E43+E44+E46+E47)/(2*E13)</f>
        <v>0.57672137017015612</v>
      </c>
      <c r="LU1">
        <f t="shared" si="64"/>
        <v>0.62907895314014095</v>
      </c>
      <c r="LV1">
        <f t="shared" si="64"/>
        <v>0.5723005834104099</v>
      </c>
      <c r="LW1">
        <f t="shared" si="64"/>
        <v>0.56473415780620495</v>
      </c>
      <c r="LX1">
        <f>8*N1/D29</f>
        <v>-2.6137194835274147</v>
      </c>
      <c r="LY1">
        <f t="shared" ref="LY1:MB1" si="65">8*O1/E29</f>
        <v>-1.5739647786768205</v>
      </c>
      <c r="LZ1">
        <f t="shared" si="65"/>
        <v>-2.5042132946223945</v>
      </c>
      <c r="MA1">
        <f t="shared" si="65"/>
        <v>-0.22611448086810998</v>
      </c>
      <c r="MB1">
        <f t="shared" si="65"/>
        <v>0.60943656059679951</v>
      </c>
      <c r="MC1">
        <f>(2*LI1+4*LN1+LS1+5*LX1)/12</f>
        <v>-0.87373332260973557</v>
      </c>
      <c r="MD1">
        <f t="shared" ref="MD1:MG1" si="66">(2*LJ1+4*LO1+LT1+5*LY1)/12</f>
        <v>-0.46193698501312813</v>
      </c>
      <c r="ME1">
        <f t="shared" si="66"/>
        <v>-0.8380388954644632</v>
      </c>
      <c r="MF1">
        <f t="shared" si="66"/>
        <v>0.145789877144167</v>
      </c>
      <c r="MG1">
        <f t="shared" si="66"/>
        <v>0.53526690116243425</v>
      </c>
      <c r="MH1">
        <f>D29/(D13-D19)</f>
        <v>0.63505278408965915</v>
      </c>
      <c r="MI1">
        <f t="shared" ref="MI1:ML1" si="67">E29/(E13-E19)</f>
        <v>0.49688559628932177</v>
      </c>
      <c r="MJ1">
        <f t="shared" si="67"/>
        <v>0.54269256711183056</v>
      </c>
      <c r="MK1">
        <f t="shared" si="67"/>
        <v>0.64595607927155863</v>
      </c>
      <c r="ML1">
        <f t="shared" si="67"/>
        <v>0.64407052992304314</v>
      </c>
      <c r="MM1">
        <f>D29/D13*2</f>
        <v>0.59785136486558454</v>
      </c>
      <c r="MN1">
        <f t="shared" ref="MN1:MQ1" si="68">E29/E13*2</f>
        <v>0.49327064734435622</v>
      </c>
      <c r="MO1">
        <f t="shared" si="68"/>
        <v>0.5347524348437539</v>
      </c>
      <c r="MP1">
        <f t="shared" si="68"/>
        <v>0.67111000437049606</v>
      </c>
      <c r="MQ1">
        <f t="shared" si="68"/>
        <v>0.76972152429700857</v>
      </c>
      <c r="MR1">
        <f>D29/D36</f>
        <v>0.42638950142753745</v>
      </c>
      <c r="MS1">
        <f t="shared" ref="MS1:MV1" si="69">E29/E36</f>
        <v>0.32739115529653756</v>
      </c>
      <c r="MT1">
        <f t="shared" si="69"/>
        <v>0.3651233329763463</v>
      </c>
      <c r="MU1">
        <f t="shared" si="69"/>
        <v>0.50501546898363614</v>
      </c>
      <c r="MV1">
        <f t="shared" si="69"/>
        <v>0.62564820851407921</v>
      </c>
      <c r="MW1">
        <f>D13/(D40*5)</f>
        <v>0.28706340999382102</v>
      </c>
      <c r="MX1">
        <f t="shared" ref="MX1:NA1" si="70">E13/(E40*5)</f>
        <v>0.31406753337726795</v>
      </c>
      <c r="MY1">
        <f t="shared" si="70"/>
        <v>0.31878698506931424</v>
      </c>
      <c r="MZ1">
        <f t="shared" si="70"/>
        <v>0.49279431007819885</v>
      </c>
      <c r="NA1">
        <f t="shared" si="70"/>
        <v>0.68186917513370926</v>
      </c>
      <c r="NB1">
        <f>D13/(D20*15)</f>
        <v>0.26808330061432417</v>
      </c>
      <c r="NC1">
        <f t="shared" ref="NC1:NF1" si="71">E13/(E20*15)</f>
        <v>0.27498865128891092</v>
      </c>
      <c r="ND1">
        <f t="shared" si="71"/>
        <v>0.26454519081150935</v>
      </c>
      <c r="NE1">
        <f t="shared" si="71"/>
        <v>0.25953510303473948</v>
      </c>
      <c r="NF1">
        <f t="shared" si="71"/>
        <v>0.41643091086129058</v>
      </c>
      <c r="NG1">
        <f>2*(D18+D25+D26)/D40</f>
        <v>0.14951024628889206</v>
      </c>
      <c r="NH1">
        <f t="shared" ref="NH1:NK1" si="72">2*(E18+E25+E26)/E40</f>
        <v>0.168967090497675</v>
      </c>
      <c r="NI1">
        <f t="shared" si="72"/>
        <v>0.16453204684086858</v>
      </c>
      <c r="NJ1">
        <f t="shared" si="72"/>
        <v>0.12337763975933033</v>
      </c>
      <c r="NK1">
        <f t="shared" si="72"/>
        <v>0.35688644741737086</v>
      </c>
      <c r="NL1">
        <f>((D18+D25+D26+D21)/D40)/2.17</f>
        <v>0.18560640223150007</v>
      </c>
      <c r="NM1">
        <f t="shared" ref="NM1:NP1" si="73">((E18+E25+E26+E21)/E40)/2.17</f>
        <v>0.18902187761944142</v>
      </c>
      <c r="NN1">
        <f t="shared" si="73"/>
        <v>0.18753391004365294</v>
      </c>
      <c r="NO1">
        <f t="shared" si="73"/>
        <v>0.25395954702925666</v>
      </c>
      <c r="NP1">
        <f t="shared" si="73"/>
        <v>0.38078619832823041</v>
      </c>
      <c r="NQ1">
        <f>(D19/D40)/2.5</f>
        <v>0.30387959681580462</v>
      </c>
      <c r="NR1">
        <f t="shared" ref="NR1:NU1" si="74">(E19/E40)/2.5</f>
        <v>0.31635244182884847</v>
      </c>
      <c r="NS1">
        <f t="shared" si="74"/>
        <v>0.32345115587279999</v>
      </c>
      <c r="NT1">
        <f t="shared" si="74"/>
        <v>0.47360459801779353</v>
      </c>
      <c r="NU1">
        <f t="shared" si="74"/>
        <v>0.5488440856318757</v>
      </c>
      <c r="NV1">
        <f>(BD1/D13)*3.33</f>
        <v>-0.5575091277050257</v>
      </c>
      <c r="NW1">
        <f t="shared" ref="NW1:NZ1" si="75">(BE1/E13)*3.33</f>
        <v>-0.4434497983835467</v>
      </c>
      <c r="NX1">
        <f t="shared" si="75"/>
        <v>-0.3998087482902592</v>
      </c>
      <c r="NY1">
        <f t="shared" si="75"/>
        <v>0.24868723764318457</v>
      </c>
      <c r="NZ1">
        <f t="shared" si="75"/>
        <v>0.36345007461068529</v>
      </c>
      <c r="OA1">
        <f>((D43+D44)/2)/D13</f>
        <v>0.57168207182631026</v>
      </c>
      <c r="OB1">
        <f t="shared" ref="OB1:OE1" si="76">((E43+E44)/2)/E13</f>
        <v>0.56701546019615789</v>
      </c>
      <c r="OC1">
        <f t="shared" si="76"/>
        <v>0.62558968612547805</v>
      </c>
      <c r="OD1">
        <f t="shared" si="76"/>
        <v>0.60464479555225792</v>
      </c>
      <c r="OE1">
        <f t="shared" si="76"/>
        <v>0.54813558313245836</v>
      </c>
      <c r="OF1">
        <f>((D43+D44)/4)/D29</f>
        <v>0.95622776064890658</v>
      </c>
      <c r="OG1">
        <f t="shared" ref="OG1:OJ1" si="77">((E43+E44)/4)/E29</f>
        <v>1.149501725368872</v>
      </c>
      <c r="OH1">
        <f t="shared" si="77"/>
        <v>1.169867859149188</v>
      </c>
      <c r="OI1">
        <f t="shared" si="77"/>
        <v>0.90096227386658789</v>
      </c>
      <c r="OJ1">
        <f t="shared" si="77"/>
        <v>0.71212193738907581</v>
      </c>
      <c r="OK1">
        <f>AJ1*4/(D43+D44)</f>
        <v>0.73304669719345872</v>
      </c>
      <c r="OL1">
        <f t="shared" ref="OL1:OO1" si="78">AK1*4/(E43+E44)</f>
        <v>0.79518861125236628</v>
      </c>
      <c r="OM1">
        <f t="shared" si="78"/>
        <v>0.52216630492174942</v>
      </c>
      <c r="ON1">
        <f t="shared" si="78"/>
        <v>0.16231941308662184</v>
      </c>
      <c r="OO1">
        <f t="shared" si="78"/>
        <v>1.0683274775787941</v>
      </c>
      <c r="OP1">
        <f>(10*N1)/AJ1</f>
        <v>-4.6609666897301576</v>
      </c>
      <c r="OQ1">
        <f t="shared" ref="OQ1:OT1" si="79">(10*O1)/AK1</f>
        <v>-2.1524112030305198</v>
      </c>
      <c r="OR1">
        <f t="shared" si="79"/>
        <v>-5.1243133265513734</v>
      </c>
      <c r="OS1">
        <f t="shared" si="79"/>
        <v>-1.9326860841423947</v>
      </c>
      <c r="OT1">
        <f t="shared" si="79"/>
        <v>1.0013358242907064</v>
      </c>
      <c r="OU1">
        <f>(8*AJ1)/D29</f>
        <v>5.607676813667025</v>
      </c>
      <c r="OV1">
        <f t="shared" ref="OV1:OY1" si="80">(8*AK1)/E29</f>
        <v>7.3125654450261779</v>
      </c>
      <c r="OW1">
        <f t="shared" si="80"/>
        <v>4.8869246180691928</v>
      </c>
      <c r="OX1">
        <f t="shared" si="80"/>
        <v>1.1699493400577023</v>
      </c>
      <c r="OY1">
        <f t="shared" si="80"/>
        <v>6.0862354647951635</v>
      </c>
      <c r="OZ1">
        <f>(20*N1)/D13</f>
        <v>-1.9532697007532946</v>
      </c>
      <c r="PA1">
        <f t="shared" ref="PA1:PD1" si="81">(20*O1)/E13</f>
        <v>-0.97048828159391454</v>
      </c>
      <c r="PB1">
        <f t="shared" si="81"/>
        <v>-1.6739176958342805</v>
      </c>
      <c r="PC1">
        <f t="shared" si="81"/>
        <v>-0.18968461280453719</v>
      </c>
      <c r="PD1">
        <f t="shared" si="81"/>
        <v>0.58637054798111843</v>
      </c>
      <c r="PE1">
        <f>(40*N1)/(AJ1+D45)</f>
        <v>-3.4191925273626818</v>
      </c>
      <c r="PF1">
        <f t="shared" ref="PF1:PI1" si="82">(40*O1)/(AK1+E45)</f>
        <v>-1.6827680259317968</v>
      </c>
      <c r="PG1">
        <f t="shared" si="82"/>
        <v>-2.6609023994185019</v>
      </c>
      <c r="PH1">
        <f t="shared" si="82"/>
        <v>-0.33144228453199037</v>
      </c>
      <c r="PI1">
        <f t="shared" si="82"/>
        <v>1.0383125225840126</v>
      </c>
      <c r="PJ1">
        <f>(1.33*D52)/(D52+D62)</f>
        <v>0.3099152352082632</v>
      </c>
      <c r="PK1">
        <f t="shared" ref="PK1:PN1" si="83">(1.33*E52)/(E52+E62)</f>
        <v>0.24452857723868995</v>
      </c>
      <c r="PL1">
        <f t="shared" si="83"/>
        <v>0.89832611927534911</v>
      </c>
      <c r="PM1">
        <f t="shared" si="83"/>
        <v>-0.60926600728787095</v>
      </c>
      <c r="PN1">
        <f t="shared" si="83"/>
        <v>1.8775380634889045</v>
      </c>
      <c r="PO1">
        <f>(2*MH1+MM1+MR1+MW1+2*NB1)/7</f>
        <v>0.44536806367070136</v>
      </c>
      <c r="PP1">
        <f t="shared" ref="PP1:PS1" si="84">(2*MI1+MN1+MS1+MX1+2*NC1)/7</f>
        <v>0.38263969016780386</v>
      </c>
      <c r="PQ1">
        <f t="shared" si="84"/>
        <v>0.40473403839087058</v>
      </c>
      <c r="PR1">
        <f t="shared" si="84"/>
        <v>0.49712887829213248</v>
      </c>
      <c r="PS1">
        <f t="shared" si="84"/>
        <v>0.59974882707335209</v>
      </c>
      <c r="PT1">
        <f>(5*NG1+8*NL1+2*NQ1+NV1)/16</f>
        <v>0.14266578220144027</v>
      </c>
      <c r="PU1">
        <f t="shared" ref="PU1:PX1" si="85">(5*NH1+8*NM1+2*NR1+NW1)/16</f>
        <v>0.15914159741987852</v>
      </c>
      <c r="PV1">
        <f t="shared" si="85"/>
        <v>0.16062656737555669</v>
      </c>
      <c r="PW1">
        <f t="shared" si="85"/>
        <v>0.24027881304434229</v>
      </c>
      <c r="PX1">
        <f t="shared" si="85"/>
        <v>0.39324125434919588</v>
      </c>
      <c r="PY1">
        <f>(OA1+OF1+OK1)/3</f>
        <v>0.7536521765562253</v>
      </c>
      <c r="PZ1">
        <f t="shared" ref="PZ1:QC1" si="86">(OB1+OG1+OL1)/3</f>
        <v>0.83723526560579875</v>
      </c>
      <c r="QA1">
        <f t="shared" si="86"/>
        <v>0.77254128339880523</v>
      </c>
      <c r="QB1">
        <f t="shared" si="86"/>
        <v>0.55597549416848924</v>
      </c>
      <c r="QC1">
        <f t="shared" si="86"/>
        <v>0.77619499936677594</v>
      </c>
      <c r="QD1">
        <f>(3*OP1+7*OU1+4*OZ1+2*PE1+PJ1)/17</f>
        <v>0.64289935317343672</v>
      </c>
      <c r="QE1">
        <f t="shared" ref="QE1:QH1" si="87">(3*OQ1+7*OV1+4*PA1+2*PF1+PK1)/17</f>
        <v>2.2192802297112424</v>
      </c>
      <c r="QF1">
        <f t="shared" si="87"/>
        <v>0.4539048755253795</v>
      </c>
      <c r="QG1">
        <f t="shared" si="87"/>
        <v>2.1217535318043074E-2</v>
      </c>
      <c r="QH1">
        <f t="shared" si="87"/>
        <v>3.0533706486482153</v>
      </c>
      <c r="QI1">
        <f>(2*PO1+4*PT1+PY1+5*QD1)/12</f>
        <v>0.45246234988088102</v>
      </c>
      <c r="QJ1">
        <f t="shared" ref="QJ1:QM1" si="88">(2*PP1+4*PU1+PZ1+5*QE1)/12</f>
        <v>1.1112901820147609</v>
      </c>
      <c r="QK1">
        <f t="shared" si="88"/>
        <v>0.37450333394247259</v>
      </c>
      <c r="QL1">
        <f t="shared" si="88"/>
        <v>0.2181196816266949</v>
      </c>
      <c r="QM1">
        <f t="shared" si="88"/>
        <v>1.567959242845945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329</v>
      </c>
      <c r="E3" s="2" t="s">
        <v>329</v>
      </c>
      <c r="F3" s="2" t="s">
        <v>329</v>
      </c>
      <c r="G3" s="2" t="s">
        <v>329</v>
      </c>
      <c r="H3" s="2" t="s">
        <v>329</v>
      </c>
      <c r="I3" s="2" t="s">
        <v>329</v>
      </c>
      <c r="J3" s="2" t="s">
        <v>329</v>
      </c>
      <c r="K3" s="2" t="s">
        <v>329</v>
      </c>
      <c r="L3" s="2" t="s">
        <v>329</v>
      </c>
      <c r="M3" s="2" t="s">
        <v>329</v>
      </c>
    </row>
    <row r="4" spans="1:455" x14ac:dyDescent="0.25">
      <c r="A4" s="2" t="s">
        <v>281</v>
      </c>
      <c r="B4" s="2"/>
      <c r="C4" s="2"/>
      <c r="D4" s="2" t="s">
        <v>330</v>
      </c>
      <c r="E4" s="2" t="s">
        <v>330</v>
      </c>
      <c r="F4" s="2" t="s">
        <v>330</v>
      </c>
      <c r="G4" s="2" t="s">
        <v>330</v>
      </c>
      <c r="H4" s="2">
        <v>49900871</v>
      </c>
      <c r="I4" s="2" t="s">
        <v>330</v>
      </c>
      <c r="J4" s="2" t="s">
        <v>330</v>
      </c>
      <c r="K4" s="2" t="s">
        <v>330</v>
      </c>
      <c r="L4" s="2" t="s">
        <v>330</v>
      </c>
      <c r="M4" s="2" t="s">
        <v>330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266</v>
      </c>
      <c r="E10" s="2" t="s">
        <v>264</v>
      </c>
      <c r="F10" s="2" t="s">
        <v>266</v>
      </c>
      <c r="G10" s="2" t="s">
        <v>264</v>
      </c>
      <c r="H10" s="2" t="s">
        <v>266</v>
      </c>
      <c r="I10" s="2" t="s">
        <v>266</v>
      </c>
      <c r="J10" s="2" t="s">
        <v>264</v>
      </c>
      <c r="K10" s="2" t="s">
        <v>266</v>
      </c>
      <c r="L10" s="2" t="s">
        <v>264</v>
      </c>
      <c r="M10" s="2" t="s">
        <v>266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675964</v>
      </c>
      <c r="E13" s="1">
        <v>681492</v>
      </c>
      <c r="F13" s="1">
        <v>752307</v>
      </c>
      <c r="G13" s="1">
        <v>787096</v>
      </c>
      <c r="H13" s="1">
        <v>705663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316103</v>
      </c>
      <c r="E15" s="1">
        <v>336022</v>
      </c>
      <c r="F15" s="1">
        <v>367512</v>
      </c>
      <c r="G15" s="1">
        <v>405198</v>
      </c>
      <c r="H15" s="1">
        <v>417184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1323</v>
      </c>
      <c r="E16" s="1">
        <v>1509</v>
      </c>
      <c r="F16" s="1">
        <v>1128</v>
      </c>
      <c r="G16" s="1">
        <v>2083</v>
      </c>
      <c r="H16" s="1">
        <v>3561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314780</v>
      </c>
      <c r="E17" s="1">
        <v>334513</v>
      </c>
      <c r="F17" s="1">
        <v>366384</v>
      </c>
      <c r="G17" s="1">
        <v>403115</v>
      </c>
      <c r="H17" s="1">
        <v>413623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357781</v>
      </c>
      <c r="E19" s="1">
        <v>343225</v>
      </c>
      <c r="F19" s="1">
        <v>381657</v>
      </c>
      <c r="G19" s="1">
        <v>378223</v>
      </c>
      <c r="H19" s="1">
        <v>283998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168098</v>
      </c>
      <c r="E20" s="1">
        <v>165217</v>
      </c>
      <c r="F20" s="1">
        <v>189585</v>
      </c>
      <c r="G20" s="1">
        <v>202181</v>
      </c>
      <c r="H20" s="1">
        <v>112970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154477</v>
      </c>
      <c r="E21" s="1">
        <v>141344</v>
      </c>
      <c r="F21" s="1">
        <v>153244</v>
      </c>
      <c r="G21" s="1">
        <v>156336</v>
      </c>
      <c r="H21" s="1">
        <v>134094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8242</v>
      </c>
      <c r="E22" s="1">
        <v>20144</v>
      </c>
      <c r="F22" s="1">
        <v>11003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146235</v>
      </c>
      <c r="E23" s="1">
        <v>121200</v>
      </c>
      <c r="F23" s="1">
        <v>142241</v>
      </c>
      <c r="G23" s="1">
        <v>156336</v>
      </c>
      <c r="H23" s="1">
        <v>134094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35206</v>
      </c>
      <c r="E26" s="1">
        <v>36664</v>
      </c>
      <c r="F26" s="1">
        <v>38828</v>
      </c>
      <c r="G26" s="1">
        <v>19706</v>
      </c>
      <c r="H26" s="1">
        <v>36934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2080</v>
      </c>
      <c r="E27" s="1">
        <v>2245</v>
      </c>
      <c r="F27" s="1">
        <v>3138</v>
      </c>
      <c r="G27" s="1">
        <v>3675</v>
      </c>
      <c r="H27" s="1">
        <v>4481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675964</v>
      </c>
      <c r="E28" s="1">
        <v>681492</v>
      </c>
      <c r="F28" s="1">
        <v>752307</v>
      </c>
      <c r="G28" s="1">
        <v>787096</v>
      </c>
      <c r="H28" s="1">
        <v>705663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202063</v>
      </c>
      <c r="E29" s="1">
        <v>168080</v>
      </c>
      <c r="F29" s="1">
        <v>201149</v>
      </c>
      <c r="G29" s="1">
        <v>264114</v>
      </c>
      <c r="H29" s="1">
        <v>271582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183000</v>
      </c>
      <c r="E30" s="1">
        <v>183000</v>
      </c>
      <c r="F30" s="1">
        <v>183000</v>
      </c>
      <c r="G30" s="1">
        <v>183000</v>
      </c>
      <c r="H30" s="1">
        <v>183000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100000</v>
      </c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16323</v>
      </c>
      <c r="E32" s="1">
        <v>16323</v>
      </c>
      <c r="F32" s="1">
        <v>16323</v>
      </c>
      <c r="G32" s="1">
        <v>16323</v>
      </c>
      <c r="H32" s="1">
        <v>15289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-31243</v>
      </c>
      <c r="E33" s="1">
        <v>1826</v>
      </c>
      <c r="F33" s="1">
        <v>64791</v>
      </c>
      <c r="G33" s="1">
        <v>72256</v>
      </c>
      <c r="H33" s="1">
        <v>52604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-66017</v>
      </c>
      <c r="E34" s="1">
        <v>-33069</v>
      </c>
      <c r="F34" s="1">
        <v>-62965</v>
      </c>
      <c r="G34" s="1">
        <v>-7465</v>
      </c>
      <c r="H34" s="1">
        <v>20689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473893</v>
      </c>
      <c r="E36" s="1">
        <v>513392</v>
      </c>
      <c r="F36" s="1">
        <v>550907</v>
      </c>
      <c r="G36" s="1">
        <v>522982</v>
      </c>
      <c r="H36" s="1">
        <v>434081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2942</v>
      </c>
      <c r="E37" s="1">
        <v>1842</v>
      </c>
      <c r="F37" s="1">
        <v>1354</v>
      </c>
      <c r="G37" s="1">
        <v>1260</v>
      </c>
      <c r="H37" s="1">
        <v>1329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470951</v>
      </c>
      <c r="E38" s="1">
        <v>511550</v>
      </c>
      <c r="F38" s="1">
        <v>549553</v>
      </c>
      <c r="G38" s="1">
        <v>521722</v>
      </c>
      <c r="H38" s="1">
        <v>432752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>
        <v>77572</v>
      </c>
      <c r="F39" s="1">
        <v>77572</v>
      </c>
      <c r="G39" s="1">
        <v>202280</v>
      </c>
      <c r="H39" s="1">
        <v>225773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470951</v>
      </c>
      <c r="E40" s="1">
        <v>433978</v>
      </c>
      <c r="F40" s="1">
        <v>471981</v>
      </c>
      <c r="G40" s="1">
        <v>319442</v>
      </c>
      <c r="H40" s="1">
        <v>206979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8</v>
      </c>
      <c r="E42" s="1">
        <v>20</v>
      </c>
      <c r="F42" s="1">
        <v>251</v>
      </c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772873</v>
      </c>
      <c r="E43" s="1">
        <v>772833</v>
      </c>
      <c r="F43" s="1">
        <v>936732</v>
      </c>
      <c r="G43" s="1">
        <v>881883</v>
      </c>
      <c r="H43" s="1">
        <v>773396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>
        <v>4539</v>
      </c>
      <c r="G44" s="1">
        <v>69944</v>
      </c>
      <c r="H44" s="1">
        <v>202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630673</v>
      </c>
      <c r="E45" s="1">
        <v>632425</v>
      </c>
      <c r="F45" s="1">
        <v>823646</v>
      </c>
      <c r="G45" s="1">
        <v>862286</v>
      </c>
      <c r="H45" s="1">
        <v>590410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-562</v>
      </c>
      <c r="E46" s="1">
        <v>13229</v>
      </c>
      <c r="F46" s="1">
        <v>5250</v>
      </c>
      <c r="G46" s="1">
        <v>-50611</v>
      </c>
      <c r="H46" s="1">
        <v>23934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>
        <v>-305</v>
      </c>
      <c r="H47" s="1">
        <v>-508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139702</v>
      </c>
      <c r="E48" s="1">
        <v>123681</v>
      </c>
      <c r="F48" s="1">
        <v>131895</v>
      </c>
      <c r="G48" s="1">
        <v>125456</v>
      </c>
      <c r="H48" s="1">
        <v>109897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34898</v>
      </c>
      <c r="E49" s="1">
        <v>32374</v>
      </c>
      <c r="F49" s="1">
        <v>49986</v>
      </c>
      <c r="G49" s="1">
        <v>22062</v>
      </c>
      <c r="H49" s="1">
        <v>25012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27341</v>
      </c>
      <c r="E50" s="1">
        <v>27994</v>
      </c>
      <c r="F50" s="1">
        <v>24602</v>
      </c>
      <c r="G50" s="1">
        <v>27228</v>
      </c>
      <c r="H50" s="1">
        <v>16578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7956</v>
      </c>
      <c r="E51" s="1">
        <v>6803</v>
      </c>
      <c r="F51" s="1">
        <v>6435</v>
      </c>
      <c r="G51" s="1">
        <v>16647</v>
      </c>
      <c r="H51" s="1">
        <v>13059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-12453</v>
      </c>
      <c r="E52" s="1">
        <v>-7685</v>
      </c>
      <c r="F52" s="1">
        <v>-51339</v>
      </c>
      <c r="G52" s="1">
        <v>3520</v>
      </c>
      <c r="H52" s="1">
        <v>28372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33088</v>
      </c>
      <c r="E59" s="1">
        <v>31759</v>
      </c>
      <c r="F59" s="1">
        <v>19914</v>
      </c>
      <c r="G59" s="1">
        <v>11267</v>
      </c>
      <c r="H59" s="1">
        <v>10359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6249</v>
      </c>
      <c r="E60" s="1">
        <v>8437</v>
      </c>
      <c r="F60" s="1">
        <v>10462</v>
      </c>
      <c r="G60" s="1">
        <v>12964</v>
      </c>
      <c r="H60" s="1">
        <v>18700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14150</v>
      </c>
      <c r="E61" s="1">
        <v>10792</v>
      </c>
      <c r="F61" s="1">
        <v>15218</v>
      </c>
      <c r="G61" s="1">
        <v>12901</v>
      </c>
      <c r="H61" s="1">
        <v>16615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-40989</v>
      </c>
      <c r="E62" s="1">
        <v>-34114</v>
      </c>
      <c r="F62" s="1">
        <v>-24670</v>
      </c>
      <c r="G62" s="1">
        <v>-11204</v>
      </c>
      <c r="H62" s="1">
        <v>-8274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-53442</v>
      </c>
      <c r="E63" s="1">
        <v>-41799</v>
      </c>
      <c r="F63" s="1">
        <v>-76009</v>
      </c>
      <c r="G63" s="1">
        <v>-7684</v>
      </c>
      <c r="H63" s="1">
        <v>20098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12575</v>
      </c>
      <c r="E64" s="1">
        <v>-8730</v>
      </c>
      <c r="F64" s="1">
        <v>-13044</v>
      </c>
      <c r="G64" s="1">
        <v>-219</v>
      </c>
      <c r="H64" s="1">
        <v>-591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-66017</v>
      </c>
      <c r="E65" s="1">
        <v>-33069</v>
      </c>
      <c r="F65" s="1">
        <v>-62965</v>
      </c>
      <c r="G65" s="1">
        <v>-7465</v>
      </c>
      <c r="H65" s="1">
        <v>20689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-66017</v>
      </c>
      <c r="E67" s="1">
        <v>-33069</v>
      </c>
      <c r="F67" s="1">
        <v>-62965</v>
      </c>
      <c r="G67" s="1">
        <v>-7465</v>
      </c>
      <c r="H67" s="1">
        <v>20689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772873</v>
      </c>
      <c r="E68" s="1">
        <v>809264</v>
      </c>
      <c r="F68" s="1">
        <v>976335</v>
      </c>
      <c r="G68" s="1">
        <v>992019</v>
      </c>
      <c r="H68" s="1">
        <v>808876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36664</v>
      </c>
      <c r="J69" s="1">
        <v>38828</v>
      </c>
      <c r="K69" s="1">
        <v>19706</v>
      </c>
      <c r="L69" s="1">
        <v>36934</v>
      </c>
      <c r="M69" s="1">
        <v>94586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-53442</v>
      </c>
      <c r="J70" s="1">
        <v>-41799</v>
      </c>
      <c r="K70" s="1">
        <v>-76009</v>
      </c>
      <c r="L70" s="1">
        <v>-7684</v>
      </c>
      <c r="M70" s="1">
        <v>20098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70926</v>
      </c>
      <c r="J71" s="1">
        <v>66077</v>
      </c>
      <c r="K71" s="1">
        <v>66176</v>
      </c>
      <c r="L71" s="1">
        <v>27308</v>
      </c>
      <c r="M71" s="1">
        <v>40639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33660</v>
      </c>
      <c r="J72" s="1">
        <v>38237</v>
      </c>
      <c r="K72" s="1">
        <v>43669</v>
      </c>
      <c r="L72" s="1">
        <v>33156</v>
      </c>
      <c r="M72" s="1">
        <v>28871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4290</v>
      </c>
      <c r="J73" s="1">
        <v>-3488</v>
      </c>
      <c r="K73" s="1">
        <v>3021</v>
      </c>
      <c r="L73" s="1">
        <v>-16999</v>
      </c>
      <c r="M73" s="1">
        <v>1480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-112</v>
      </c>
      <c r="J74" s="1">
        <v>-431</v>
      </c>
      <c r="K74" s="1">
        <v>-428</v>
      </c>
      <c r="L74" s="1">
        <v>-116</v>
      </c>
      <c r="M74" s="1">
        <v>-71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33088</v>
      </c>
      <c r="J76" s="1">
        <v>31759</v>
      </c>
      <c r="K76" s="1">
        <v>19914</v>
      </c>
      <c r="L76" s="1">
        <v>11267</v>
      </c>
      <c r="M76" s="1">
        <v>10359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17484</v>
      </c>
      <c r="J78" s="1">
        <v>24278</v>
      </c>
      <c r="K78" s="1">
        <v>-9833</v>
      </c>
      <c r="L78" s="1">
        <v>19624</v>
      </c>
      <c r="M78" s="1">
        <v>60737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-12925</v>
      </c>
      <c r="J79" s="1">
        <v>64451</v>
      </c>
      <c r="K79" s="1">
        <v>-37026</v>
      </c>
      <c r="L79" s="1">
        <v>-53054</v>
      </c>
      <c r="M79" s="1">
        <v>65199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-25686</v>
      </c>
      <c r="J80" s="1">
        <v>26156</v>
      </c>
      <c r="K80" s="1">
        <v>16663</v>
      </c>
      <c r="L80" s="1">
        <v>-21901</v>
      </c>
      <c r="M80" s="1">
        <v>26217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17636</v>
      </c>
      <c r="J81" s="1">
        <v>8461</v>
      </c>
      <c r="K81" s="1">
        <v>-59906</v>
      </c>
      <c r="L81" s="1">
        <v>52521</v>
      </c>
      <c r="M81" s="1">
        <v>10453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-4875</v>
      </c>
      <c r="J82" s="1">
        <v>29834</v>
      </c>
      <c r="K82" s="1">
        <v>6217</v>
      </c>
      <c r="L82" s="1">
        <v>-83674</v>
      </c>
      <c r="M82" s="1">
        <v>28529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4559</v>
      </c>
      <c r="J84" s="1">
        <v>88729</v>
      </c>
      <c r="K84" s="1">
        <v>-46859</v>
      </c>
      <c r="L84" s="1">
        <v>-33430</v>
      </c>
      <c r="M84" s="1">
        <v>125936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-33088</v>
      </c>
      <c r="J85" s="1">
        <v>-31759</v>
      </c>
      <c r="K85" s="1">
        <v>-19914</v>
      </c>
      <c r="L85" s="1">
        <v>-11267</v>
      </c>
      <c r="M85" s="1">
        <v>-10359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-465</v>
      </c>
      <c r="J87" s="1">
        <v>-1027</v>
      </c>
      <c r="K87" s="1">
        <v>-975</v>
      </c>
      <c r="L87" s="1">
        <v>-1438</v>
      </c>
      <c r="M87" s="1">
        <v>-5030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-28994</v>
      </c>
      <c r="J90" s="1">
        <v>55943</v>
      </c>
      <c r="K90" s="1">
        <v>-67748</v>
      </c>
      <c r="L90" s="1">
        <v>-46135</v>
      </c>
      <c r="M90" s="1">
        <v>110547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-11315</v>
      </c>
      <c r="J91" s="1">
        <v>-7200</v>
      </c>
      <c r="K91" s="1">
        <v>-5699</v>
      </c>
      <c r="L91" s="1">
        <v>-18021</v>
      </c>
      <c r="M91" s="1">
        <v>-164448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112</v>
      </c>
      <c r="J92" s="1">
        <v>431</v>
      </c>
      <c r="K92" s="1">
        <v>1130</v>
      </c>
      <c r="L92" s="1">
        <v>116</v>
      </c>
      <c r="M92" s="1">
        <v>71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-11203</v>
      </c>
      <c r="J94" s="1">
        <v>-6769</v>
      </c>
      <c r="K94" s="1">
        <v>-4569</v>
      </c>
      <c r="L94" s="1">
        <v>-17905</v>
      </c>
      <c r="M94" s="1">
        <v>-164377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-61261</v>
      </c>
      <c r="J95" s="1">
        <v>-51338</v>
      </c>
      <c r="K95" s="1">
        <v>91439</v>
      </c>
      <c r="L95" s="1">
        <v>46815</v>
      </c>
      <c r="M95" s="1">
        <v>-3822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100000</v>
      </c>
      <c r="J96" s="1"/>
      <c r="K96" s="1"/>
      <c r="L96" s="1">
        <v>-3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100000</v>
      </c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38739</v>
      </c>
      <c r="J103" s="1">
        <v>-51338</v>
      </c>
      <c r="K103" s="1">
        <v>91439</v>
      </c>
      <c r="L103" s="1">
        <v>46812</v>
      </c>
      <c r="M103" s="1">
        <v>-3822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-1458</v>
      </c>
      <c r="J104" s="1">
        <v>-2164</v>
      </c>
      <c r="K104" s="1">
        <v>19122</v>
      </c>
      <c r="L104" s="1">
        <v>-17228</v>
      </c>
      <c r="M104" s="1">
        <v>-57652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35206</v>
      </c>
      <c r="J105" s="1">
        <v>36664</v>
      </c>
      <c r="K105" s="1">
        <v>38828</v>
      </c>
      <c r="L105" s="1">
        <v>19706</v>
      </c>
      <c r="M105" s="1">
        <v>36934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B15F2-09A8-469C-B76C-7DD2061B882E}">
  <dimension ref="A1:QM105"/>
  <sheetViews>
    <sheetView topLeftCell="A73" workbookViewId="0">
      <selection activeCell="G93" sqref="G9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19783</v>
      </c>
      <c r="O1" s="4">
        <f t="shared" ref="O1:R1" si="0">E67</f>
        <v>24692</v>
      </c>
      <c r="P1" s="4">
        <f t="shared" si="0"/>
        <v>18290</v>
      </c>
      <c r="Q1" s="4">
        <f t="shared" si="0"/>
        <v>19258</v>
      </c>
      <c r="R1" s="4">
        <f t="shared" si="0"/>
        <v>18161</v>
      </c>
      <c r="S1" s="4">
        <f>D63+D59</f>
        <v>25881</v>
      </c>
      <c r="T1" s="4">
        <f t="shared" ref="T1:W1" si="1">E63+E59</f>
        <v>30934</v>
      </c>
      <c r="U1" s="4">
        <f t="shared" si="1"/>
        <v>25731</v>
      </c>
      <c r="V1" s="4">
        <f t="shared" si="1"/>
        <v>25629</v>
      </c>
      <c r="W1" s="4">
        <f t="shared" si="1"/>
        <v>23869</v>
      </c>
      <c r="X1">
        <f>(D13-E13)/E13</f>
        <v>2.8211164905237056E-2</v>
      </c>
      <c r="Y1">
        <f t="shared" ref="Y1:AA1" si="2">(E13-F13)/F13</f>
        <v>8.167700809685087E-2</v>
      </c>
      <c r="Z1">
        <f t="shared" si="2"/>
        <v>-1.9225612226722075E-2</v>
      </c>
      <c r="AA1">
        <f t="shared" si="2"/>
        <v>1.8214540540756007E-2</v>
      </c>
      <c r="AB1">
        <f>(D36-E36)/E36</f>
        <v>-4.9768492877555991E-2</v>
      </c>
      <c r="AC1">
        <f t="shared" ref="AC1:AE1" si="3">(E36-F36)/F36</f>
        <v>0.21923154838274023</v>
      </c>
      <c r="AD1">
        <f t="shared" si="3"/>
        <v>-0.27518427518427518</v>
      </c>
      <c r="AE1">
        <f t="shared" si="3"/>
        <v>-9.0126117781182083E-2</v>
      </c>
      <c r="AF1">
        <f>(D29-E29)/E29</f>
        <v>4.3796186014797234E-2</v>
      </c>
      <c r="AG1">
        <f t="shared" ref="AG1:AI1" si="4">(E29-F29)/F29</f>
        <v>5.7824801997124219E-2</v>
      </c>
      <c r="AH1">
        <f t="shared" si="4"/>
        <v>4.4749023791115762E-2</v>
      </c>
      <c r="AI1">
        <f t="shared" si="4"/>
        <v>4.9447191795946241E-2</v>
      </c>
      <c r="AJ1" s="4">
        <f>(D43+D44+D46+D47)-D45</f>
        <v>200517</v>
      </c>
      <c r="AK1" s="4">
        <f t="shared" ref="AK1:AN1" si="5">(E43+E44+E46+E47)-E45</f>
        <v>203588</v>
      </c>
      <c r="AL1" s="4">
        <f t="shared" si="5"/>
        <v>167172</v>
      </c>
      <c r="AM1" s="4">
        <f t="shared" si="5"/>
        <v>99370</v>
      </c>
      <c r="AN1" s="4">
        <f t="shared" si="5"/>
        <v>197163</v>
      </c>
      <c r="AO1">
        <f>(D25+D26)/D40</f>
        <v>1.5482672309240575E-3</v>
      </c>
      <c r="AP1">
        <f t="shared" ref="AP1:AS1" si="6">(E25+E26)/E40</f>
        <v>6.7205270624443965E-3</v>
      </c>
      <c r="AQ1">
        <f t="shared" si="6"/>
        <v>5.8783528522856066E-3</v>
      </c>
      <c r="AR1">
        <f t="shared" si="6"/>
        <v>5.7912277814351548E-3</v>
      </c>
      <c r="AS1">
        <f t="shared" si="6"/>
        <v>2.5056282438937088E-3</v>
      </c>
      <c r="AT1">
        <f>(D19-D20)/D40</f>
        <v>1.9828916470982891</v>
      </c>
      <c r="AU1">
        <f t="shared" ref="AU1:AX1" si="7">(E19-E20)/E40</f>
        <v>1.5690326769097598</v>
      </c>
      <c r="AV1">
        <f t="shared" si="7"/>
        <v>0.82370986021911596</v>
      </c>
      <c r="AW1">
        <f t="shared" si="7"/>
        <v>0.79119692231731398</v>
      </c>
      <c r="AX1">
        <f t="shared" si="7"/>
        <v>0.56193894179595139</v>
      </c>
      <c r="AY1">
        <f>D19/D40</f>
        <v>4.0522798234975355</v>
      </c>
      <c r="AZ1">
        <f t="shared" ref="AZ1:BC1" si="8">E19/E40</f>
        <v>3.4193656976604392</v>
      </c>
      <c r="BA1">
        <f t="shared" si="8"/>
        <v>3.6488704193426522</v>
      </c>
      <c r="BB1">
        <f t="shared" si="8"/>
        <v>2.520716754443713</v>
      </c>
      <c r="BC1">
        <f t="shared" si="8"/>
        <v>2.0863876564840194</v>
      </c>
      <c r="BD1" s="4">
        <f>D19-D40</f>
        <v>236570</v>
      </c>
      <c r="BE1" s="4">
        <f t="shared" ref="BE1:BH1" si="9">E19-E40</f>
        <v>201238</v>
      </c>
      <c r="BF1" s="4">
        <f t="shared" si="9"/>
        <v>175289</v>
      </c>
      <c r="BG1" s="4">
        <f t="shared" si="9"/>
        <v>147838</v>
      </c>
      <c r="BH1" s="4">
        <f t="shared" si="9"/>
        <v>115332</v>
      </c>
      <c r="BI1">
        <f>(D43+D44)/BD1</f>
        <v>2.6582280086232406</v>
      </c>
      <c r="BJ1">
        <f t="shared" ref="BJ1:BM1" si="10">(E43+E44)/BE1</f>
        <v>3.1969806895317983</v>
      </c>
      <c r="BK1">
        <f t="shared" si="10"/>
        <v>3.8427853430620291</v>
      </c>
      <c r="BL1">
        <f t="shared" si="10"/>
        <v>4.3659275693664688</v>
      </c>
      <c r="BM1">
        <f t="shared" si="10"/>
        <v>5.4482277251760136</v>
      </c>
      <c r="BN1">
        <f>365/BI1</f>
        <v>137.30951551783633</v>
      </c>
      <c r="BO1">
        <f t="shared" ref="BO1:BR1" si="11">365/BJ1</f>
        <v>114.17022354722283</v>
      </c>
      <c r="BP1">
        <f t="shared" si="11"/>
        <v>94.983187301625009</v>
      </c>
      <c r="BQ1">
        <f t="shared" si="11"/>
        <v>83.601936633356573</v>
      </c>
      <c r="BR1">
        <f t="shared" si="11"/>
        <v>66.994262797304074</v>
      </c>
      <c r="BS1">
        <f>N1/D13</f>
        <v>3.549959265998414E-2</v>
      </c>
      <c r="BT1">
        <f t="shared" ref="BT1:BW1" si="12">O1/E13</f>
        <v>4.5558540473519517E-2</v>
      </c>
      <c r="BU1">
        <f t="shared" si="12"/>
        <v>3.6502687308281059E-2</v>
      </c>
      <c r="BV1">
        <f t="shared" si="12"/>
        <v>3.7695666896987751E-2</v>
      </c>
      <c r="BW1">
        <f t="shared" si="12"/>
        <v>3.6195893507021536E-2</v>
      </c>
      <c r="BX1">
        <f>S1/D13</f>
        <v>4.6442145156601597E-2</v>
      </c>
      <c r="BY1">
        <f t="shared" ref="BY1:CB1" si="13">T1/E13</f>
        <v>5.7075485623191827E-2</v>
      </c>
      <c r="BZ1">
        <f t="shared" si="13"/>
        <v>5.1353233850704207E-2</v>
      </c>
      <c r="CA1">
        <f t="shared" si="13"/>
        <v>5.0166281384510285E-2</v>
      </c>
      <c r="CB1">
        <f t="shared" si="13"/>
        <v>4.7572258252249165E-2</v>
      </c>
      <c r="CC1">
        <f>N1/D29</f>
        <v>4.1958561069293236E-2</v>
      </c>
      <c r="CD1">
        <f t="shared" ref="CD1:CG1" si="14">O1/E29</f>
        <v>5.466387428991424E-2</v>
      </c>
      <c r="CE1">
        <f t="shared" si="14"/>
        <v>4.2832319315057585E-2</v>
      </c>
      <c r="CF1">
        <f t="shared" si="14"/>
        <v>4.7117370156878481E-2</v>
      </c>
      <c r="CG1">
        <f t="shared" si="14"/>
        <v>4.6630514602044849E-2</v>
      </c>
      <c r="CH1">
        <f>N1/(D43+D44)</f>
        <v>3.1458662303194523E-2</v>
      </c>
      <c r="CI1">
        <f t="shared" ref="CI1:CL1" si="15">O1/(E43+E44)</f>
        <v>3.8380114213947533E-2</v>
      </c>
      <c r="CJ1">
        <f t="shared" si="15"/>
        <v>2.7152693446239447E-2</v>
      </c>
      <c r="CK1">
        <f t="shared" si="15"/>
        <v>2.9836548144705245E-2</v>
      </c>
      <c r="CL1">
        <f t="shared" si="15"/>
        <v>2.8902451639598634E-2</v>
      </c>
      <c r="CM1">
        <f>1-CH1</f>
        <v>0.9685413376968055</v>
      </c>
      <c r="CN1">
        <f t="shared" ref="CN1:CQ1" si="16">1-CI1</f>
        <v>0.96161988578605251</v>
      </c>
      <c r="CO1">
        <f t="shared" si="16"/>
        <v>0.9728473065537605</v>
      </c>
      <c r="CP1">
        <f t="shared" si="16"/>
        <v>0.97016345185529473</v>
      </c>
      <c r="CQ1">
        <f t="shared" si="16"/>
        <v>0.97109754836040141</v>
      </c>
      <c r="CR1">
        <f>N1/(D45+D48+D49+D51+D59+D61)</f>
        <v>2.9888697349555592E-2</v>
      </c>
      <c r="CS1">
        <f t="shared" ref="CS1:CV1" si="17">O1/(E45+E48+E49+E51+E59+E61)</f>
        <v>3.6609594524869969E-2</v>
      </c>
      <c r="CT1">
        <f t="shared" si="17"/>
        <v>2.514663139630486E-2</v>
      </c>
      <c r="CU1">
        <f t="shared" si="17"/>
        <v>2.7730339796738251E-2</v>
      </c>
      <c r="CV1">
        <f t="shared" si="17"/>
        <v>2.9426347445104088E-2</v>
      </c>
      <c r="CW1">
        <f>(D43+D44)/D13</f>
        <v>1.1284520720507327</v>
      </c>
      <c r="CX1">
        <f t="shared" ref="CX1:DA1" si="18">(E43+E44)/E13</f>
        <v>1.187035041624845</v>
      </c>
      <c r="CY1">
        <f t="shared" si="18"/>
        <v>1.3443486695179609</v>
      </c>
      <c r="CZ1">
        <f t="shared" si="18"/>
        <v>1.263405763768862</v>
      </c>
      <c r="DA1">
        <f t="shared" si="18"/>
        <v>1.2523468236663464</v>
      </c>
      <c r="DB1">
        <f>365/CW1</f>
        <v>323.45192945295986</v>
      </c>
      <c r="DC1">
        <f t="shared" ref="DC1:DF1" si="19">365/CX1</f>
        <v>307.48881642144141</v>
      </c>
      <c r="DD1">
        <f t="shared" si="19"/>
        <v>271.50694479496673</v>
      </c>
      <c r="DE1">
        <f t="shared" si="19"/>
        <v>288.90164226508637</v>
      </c>
      <c r="DF1">
        <f t="shared" si="19"/>
        <v>291.45280931957257</v>
      </c>
      <c r="DG1">
        <f>(D43+D44)/D20</f>
        <v>3.9207993017021012</v>
      </c>
      <c r="DH1">
        <f t="shared" ref="DH1:DK1" si="20">(E43+E44)/E20</f>
        <v>4.180147751564256</v>
      </c>
      <c r="DI1">
        <f t="shared" si="20"/>
        <v>3.6029953732181541</v>
      </c>
      <c r="DJ1">
        <f t="shared" si="20"/>
        <v>3.8388338081445488</v>
      </c>
      <c r="DK1">
        <f t="shared" si="20"/>
        <v>3.8826411759980721</v>
      </c>
      <c r="DL1">
        <f>365/DG1</f>
        <v>93.093262856261433</v>
      </c>
      <c r="DM1">
        <f t="shared" ref="DM1:DP1" si="21">365/DH1</f>
        <v>87.317487728373493</v>
      </c>
      <c r="DN1">
        <f t="shared" si="21"/>
        <v>101.30459858847561</v>
      </c>
      <c r="DO1">
        <f t="shared" si="21"/>
        <v>95.080959020838179</v>
      </c>
      <c r="DP1">
        <f t="shared" si="21"/>
        <v>94.008172131995451</v>
      </c>
      <c r="DQ1">
        <f>(D43+D44)/D21</f>
        <v>4.095027545159736</v>
      </c>
      <c r="DR1">
        <f t="shared" ref="DR1:DU1" si="22">(E43+E44)/E21</f>
        <v>4.9507810696421704</v>
      </c>
      <c r="DS1">
        <f t="shared" si="22"/>
        <v>12.446378418329639</v>
      </c>
      <c r="DT1">
        <f t="shared" si="22"/>
        <v>8.4533881656494749</v>
      </c>
      <c r="DU1">
        <f t="shared" si="22"/>
        <v>10.580148173093113</v>
      </c>
      <c r="DV1">
        <f>365/DQ1</f>
        <v>89.132489580302035</v>
      </c>
      <c r="DW1">
        <f t="shared" ref="DW1:DZ1" si="23">365/DR1</f>
        <v>73.725740416629094</v>
      </c>
      <c r="DX1">
        <f t="shared" si="23"/>
        <v>29.325799660925359</v>
      </c>
      <c r="DY1">
        <f t="shared" si="23"/>
        <v>43.177953365868774</v>
      </c>
      <c r="DZ1">
        <f t="shared" si="23"/>
        <v>34.498571667289987</v>
      </c>
      <c r="EA1">
        <f>(D43+D44)/D38</f>
        <v>7.6938520829510004</v>
      </c>
      <c r="EB1">
        <f t="shared" ref="EB1:EE1" si="24">(E43+E44)/E38</f>
        <v>7.4695692557761522</v>
      </c>
      <c r="EC1">
        <f t="shared" si="24"/>
        <v>9.5511946118397724</v>
      </c>
      <c r="ED1">
        <f t="shared" si="24"/>
        <v>6.6281577325939622</v>
      </c>
      <c r="EE1">
        <f t="shared" si="24"/>
        <v>5.9188873503452299</v>
      </c>
      <c r="EF1">
        <f>365/EA1</f>
        <v>47.440475338590488</v>
      </c>
      <c r="EG1">
        <f t="shared" ref="EG1:EJ1" si="25">365/EB1</f>
        <v>48.864932836354484</v>
      </c>
      <c r="EH1">
        <f t="shared" si="25"/>
        <v>38.215114949866241</v>
      </c>
      <c r="EI1">
        <f t="shared" si="25"/>
        <v>55.068092028817098</v>
      </c>
      <c r="EJ1">
        <f t="shared" si="25"/>
        <v>61.6669955677921</v>
      </c>
      <c r="EK1">
        <f>D36/D13</f>
        <v>0.15393684255859774</v>
      </c>
      <c r="EL1">
        <f t="shared" ref="EL1:EO1" si="26">E36/E13</f>
        <v>0.1665694928263565</v>
      </c>
      <c r="EM1">
        <f t="shared" si="26"/>
        <v>0.14777700829642818</v>
      </c>
      <c r="EN1">
        <f t="shared" si="26"/>
        <v>0.19996241786247679</v>
      </c>
      <c r="EO1">
        <f t="shared" si="26"/>
        <v>0.22377237703839822</v>
      </c>
      <c r="EP1">
        <f>(D29)/D13</f>
        <v>0.84606315744140226</v>
      </c>
      <c r="EQ1">
        <f t="shared" ref="EQ1:ET1" si="27">(E29)/E13</f>
        <v>0.83343050717364353</v>
      </c>
      <c r="ER1">
        <f t="shared" si="27"/>
        <v>0.85222299170357185</v>
      </c>
      <c r="ES1">
        <f t="shared" si="27"/>
        <v>0.80003758213752318</v>
      </c>
      <c r="ET1">
        <f t="shared" si="27"/>
        <v>0.77622762296160175</v>
      </c>
      <c r="EU1">
        <f>D13/D29</f>
        <v>1.1819448597952444</v>
      </c>
      <c r="EV1">
        <f t="shared" ref="EV1:EY1" si="28">E13/E29</f>
        <v>1.1998600859851318</v>
      </c>
      <c r="EW1">
        <f t="shared" si="28"/>
        <v>1.1734018088399911</v>
      </c>
      <c r="EX1">
        <f t="shared" si="28"/>
        <v>1.2499412806686174</v>
      </c>
      <c r="EY1">
        <f t="shared" si="28"/>
        <v>1.2882819039402669</v>
      </c>
      <c r="EZ1">
        <f>D36/D29</f>
        <v>0.18194485979524444</v>
      </c>
      <c r="FA1">
        <f t="shared" ref="FA1:FD1" si="29">E36/E29</f>
        <v>0.19986008598513191</v>
      </c>
      <c r="FB1">
        <f t="shared" si="29"/>
        <v>0.17340180883999121</v>
      </c>
      <c r="FC1">
        <f t="shared" si="29"/>
        <v>0.24994128066861745</v>
      </c>
      <c r="FD1">
        <f t="shared" si="29"/>
        <v>0.28828190394026693</v>
      </c>
      <c r="FE1" s="7">
        <f>I90/(D43+D44+D46+D47+D53+D55)</f>
        <v>1.0758666526072273E-2</v>
      </c>
      <c r="FF1" s="7">
        <f t="shared" ref="FF1:FI1" si="30">J90/(E43+E44+E46+E47+E53+E55)</f>
        <v>3.185779124881119E-2</v>
      </c>
      <c r="FG1" s="7">
        <f t="shared" si="30"/>
        <v>2.6972440817193015E-2</v>
      </c>
      <c r="FH1" s="7">
        <f t="shared" si="30"/>
        <v>2.2113927031944271E-3</v>
      </c>
      <c r="FI1" s="7">
        <f t="shared" si="30"/>
        <v>1.1000775746261597E-2</v>
      </c>
      <c r="FJ1" s="7">
        <f>I90/D36</f>
        <v>7.8498572011423906E-2</v>
      </c>
      <c r="FK1" s="7">
        <f t="shared" ref="FK1:FN1" si="31">J90/E36</f>
        <v>0.2281951305966016</v>
      </c>
      <c r="FL1" s="7">
        <f t="shared" si="31"/>
        <v>0.24709298399621851</v>
      </c>
      <c r="FM1" s="7">
        <f t="shared" si="31"/>
        <v>1.3694607320105329E-2</v>
      </c>
      <c r="FN1" s="7">
        <f t="shared" si="31"/>
        <v>6.2141508425665327E-2</v>
      </c>
      <c r="FO1" s="7">
        <f>I90/D29</f>
        <v>1.4282411678745421E-2</v>
      </c>
      <c r="FP1" s="7">
        <f t="shared" ref="FP1:FS1" si="32">J90/E29</f>
        <v>4.5607098422425205E-2</v>
      </c>
      <c r="FQ1" s="7">
        <f t="shared" si="32"/>
        <v>4.2846370376615289E-2</v>
      </c>
      <c r="FR1" s="7">
        <f t="shared" si="32"/>
        <v>3.4228476918409488E-3</v>
      </c>
      <c r="FS1" s="7">
        <f t="shared" si="32"/>
        <v>1.791427236267094E-2</v>
      </c>
      <c r="FT1" s="7">
        <f>I90/D31</f>
        <v>7.6163546909461061E-2</v>
      </c>
      <c r="FU1" s="7">
        <f t="shared" ref="FU1:FX1" si="33">J90/E31</f>
        <v>0.23300344964089803</v>
      </c>
      <c r="FV1" s="7">
        <f t="shared" si="33"/>
        <v>0.20693321269015438</v>
      </c>
      <c r="FW1" s="7">
        <f t="shared" si="33"/>
        <v>1.5823106938867838E-2</v>
      </c>
      <c r="FX1" s="7">
        <f t="shared" si="33"/>
        <v>7.8911949329864839E-2</v>
      </c>
      <c r="FY1">
        <f>BD1/D13</f>
        <v>0.4245128967079031</v>
      </c>
      <c r="FZ1">
        <f t="shared" ref="FZ1:GC1" si="34">BE1/E13</f>
        <v>0.3712987837279329</v>
      </c>
      <c r="GA1">
        <f t="shared" si="34"/>
        <v>0.34983704513839686</v>
      </c>
      <c r="GB1">
        <f t="shared" si="34"/>
        <v>0.28937854412279962</v>
      </c>
      <c r="GC1">
        <f t="shared" si="34"/>
        <v>0.22986315676184174</v>
      </c>
      <c r="GD1">
        <f>BS1</f>
        <v>3.549959265998414E-2</v>
      </c>
      <c r="GE1">
        <f t="shared" ref="GE1:GH1" si="35">BT1</f>
        <v>4.5558540473519517E-2</v>
      </c>
      <c r="GF1">
        <f t="shared" si="35"/>
        <v>3.6502687308281059E-2</v>
      </c>
      <c r="GG1">
        <f t="shared" si="35"/>
        <v>3.7695666896987751E-2</v>
      </c>
      <c r="GH1">
        <f t="shared" si="35"/>
        <v>3.6195893507021536E-2</v>
      </c>
      <c r="GI1">
        <f>S1/D13</f>
        <v>4.6442145156601597E-2</v>
      </c>
      <c r="GJ1">
        <f t="shared" ref="GJ1:GM1" si="36">T1/E13</f>
        <v>5.7075485623191827E-2</v>
      </c>
      <c r="GK1">
        <f t="shared" si="36"/>
        <v>5.1353233850704207E-2</v>
      </c>
      <c r="GL1">
        <f t="shared" si="36"/>
        <v>5.0166281384510285E-2</v>
      </c>
      <c r="GM1">
        <f t="shared" si="36"/>
        <v>4.7572258252249165E-2</v>
      </c>
      <c r="GN1">
        <f>D30/D13</f>
        <v>3.6247878063573755E-2</v>
      </c>
      <c r="GO1">
        <f t="shared" ref="GO1:GR1" si="37">E30/E13</f>
        <v>3.7270472929090158E-2</v>
      </c>
      <c r="GP1">
        <f t="shared" si="37"/>
        <v>4.0314613648292918E-2</v>
      </c>
      <c r="GQ1">
        <f t="shared" si="37"/>
        <v>3.953954051922072E-2</v>
      </c>
      <c r="GR1">
        <f t="shared" si="37"/>
        <v>4.0259735082970927E-2</v>
      </c>
      <c r="GS1">
        <f>(D43+D44)/D13</f>
        <v>1.1284520720507327</v>
      </c>
      <c r="GT1">
        <f t="shared" ref="GT1:GW1" si="38">(E43+E44)/E13</f>
        <v>1.187035041624845</v>
      </c>
      <c r="GU1">
        <f t="shared" si="38"/>
        <v>1.3443486695179609</v>
      </c>
      <c r="GV1">
        <f t="shared" si="38"/>
        <v>1.263405763768862</v>
      </c>
      <c r="GW1">
        <f t="shared" si="38"/>
        <v>1.2523468236663464</v>
      </c>
      <c r="GX1">
        <f>0.717*FY1+0.847*GD1+3.107*GI1+0.42*GN1+0.998*GS1</f>
        <v>1.6201589236174665</v>
      </c>
      <c r="GY1">
        <f t="shared" ref="GY1:HB1" si="39">0.717*FZ1+0.847*GE1+3.107*GJ1+0.42*GO1+0.998*GT1</f>
        <v>1.6824574157170691</v>
      </c>
      <c r="GZ1">
        <f t="shared" si="39"/>
        <v>1.7998975449996908</v>
      </c>
      <c r="HA1">
        <f t="shared" si="39"/>
        <v>1.6727648415188665</v>
      </c>
      <c r="HB1">
        <f t="shared" si="39"/>
        <v>1.6100280303422874</v>
      </c>
      <c r="HC1">
        <f>D36/D13</f>
        <v>0.15393684255859774</v>
      </c>
      <c r="HD1">
        <f t="shared" ref="HD1:HG1" si="40">E36/E13</f>
        <v>0.1665694928263565</v>
      </c>
      <c r="HE1">
        <f t="shared" si="40"/>
        <v>0.14777700829642818</v>
      </c>
      <c r="HF1">
        <f t="shared" si="40"/>
        <v>0.19996241786247679</v>
      </c>
      <c r="HG1">
        <f t="shared" si="40"/>
        <v>0.22377237703839822</v>
      </c>
      <c r="HH1">
        <f>S1/D13</f>
        <v>4.6442145156601597E-2</v>
      </c>
      <c r="HI1">
        <f t="shared" ref="HI1:HL1" si="41">T1/E13</f>
        <v>5.7075485623191827E-2</v>
      </c>
      <c r="HJ1">
        <f t="shared" si="41"/>
        <v>5.1353233850704207E-2</v>
      </c>
      <c r="HK1">
        <f t="shared" si="41"/>
        <v>5.0166281384510285E-2</v>
      </c>
      <c r="HL1">
        <f t="shared" si="41"/>
        <v>4.7572258252249165E-2</v>
      </c>
      <c r="HM1">
        <f>(D43+D44+D46+D47+D50+D53+D55+D57+D60)/D13</f>
        <v>1.2235919852711592</v>
      </c>
      <c r="HN1">
        <f t="shared" ref="HN1:HQ1" si="42">(E43+E44+E46+E47+E50+E53+E55+E57+E60)/E13</f>
        <v>1.313337663104446</v>
      </c>
      <c r="HO1">
        <f t="shared" si="42"/>
        <v>1.519683310747836</v>
      </c>
      <c r="HP1">
        <f t="shared" si="42"/>
        <v>1.3581890890442196</v>
      </c>
      <c r="HQ1">
        <f t="shared" si="42"/>
        <v>1.2999709013795935</v>
      </c>
      <c r="HR1">
        <f>D19/D40</f>
        <v>4.0522798234975355</v>
      </c>
      <c r="HS1">
        <f t="shared" ref="HS1:HV1" si="43">E19/E40</f>
        <v>3.4193656976604392</v>
      </c>
      <c r="HT1">
        <f t="shared" si="43"/>
        <v>3.6488704193426522</v>
      </c>
      <c r="HU1">
        <f t="shared" si="43"/>
        <v>2.520716754443713</v>
      </c>
      <c r="HV1">
        <f t="shared" si="43"/>
        <v>2.0863876564840194</v>
      </c>
      <c r="HW1">
        <f>-0.017*HC1+4.573*HH1+0.481*HM1+0.015*HR1</f>
        <v>0.85909494574553358</v>
      </c>
      <c r="HX1">
        <f t="shared" ref="HX1:IA1" si="44">-0.017*HD1+4.573*HI1+0.481*HN1+0.015*HS1</f>
        <v>0.94118041579495326</v>
      </c>
      <c r="HY1">
        <f t="shared" si="44"/>
        <v>1.0180268580180798</v>
      </c>
      <c r="HZ1">
        <f t="shared" si="44"/>
        <v>0.91711074681462867</v>
      </c>
      <c r="IA1">
        <f t="shared" si="44"/>
        <v>0.87032562498872734</v>
      </c>
      <c r="IB1">
        <f>D13/D36</f>
        <v>6.4961706592061548</v>
      </c>
      <c r="IC1">
        <f t="shared" ref="IC1:IF1" si="45">E13/E36</f>
        <v>6.0035002990761868</v>
      </c>
      <c r="ID1">
        <f t="shared" si="45"/>
        <v>6.7669525288675807</v>
      </c>
      <c r="IE1">
        <f t="shared" si="45"/>
        <v>5.0009397300233953</v>
      </c>
      <c r="IF1">
        <f t="shared" si="45"/>
        <v>4.4688268196230716</v>
      </c>
      <c r="IG1">
        <f>IFERROR(S1/D59,0)</f>
        <v>3235.125</v>
      </c>
      <c r="IH1">
        <f t="shared" ref="IH1:IK1" si="46">IFERROR(T1/E59,0)</f>
        <v>157.82653061224491</v>
      </c>
      <c r="II1">
        <f t="shared" si="46"/>
        <v>24.228813559322035</v>
      </c>
      <c r="IJ1">
        <f t="shared" si="46"/>
        <v>43.00167785234899</v>
      </c>
      <c r="IK1">
        <f t="shared" si="46"/>
        <v>44.782363977485929</v>
      </c>
      <c r="IL1">
        <f>S1/D13</f>
        <v>4.6442145156601597E-2</v>
      </c>
      <c r="IM1">
        <f t="shared" ref="IM1:IP1" si="47">T1/E13</f>
        <v>5.7075485623191827E-2</v>
      </c>
      <c r="IN1">
        <f t="shared" si="47"/>
        <v>5.1353233850704207E-2</v>
      </c>
      <c r="IO1">
        <f t="shared" si="47"/>
        <v>5.0166281384510285E-2</v>
      </c>
      <c r="IP1">
        <f t="shared" si="47"/>
        <v>4.7572258252249165E-2</v>
      </c>
      <c r="IQ1">
        <f>(D43+D44+D46+D47+D50+D53+D55+D57+D60)/D13</f>
        <v>1.2235919852711592</v>
      </c>
      <c r="IR1">
        <f t="shared" ref="IR1:IU1" si="48">(E43+E44+E46+E47+E50+E53+E55+E57+E60)/E13</f>
        <v>1.313337663104446</v>
      </c>
      <c r="IS1">
        <f t="shared" si="48"/>
        <v>1.519683310747836</v>
      </c>
      <c r="IT1">
        <f t="shared" si="48"/>
        <v>1.3581890890442196</v>
      </c>
      <c r="IU1">
        <f t="shared" si="48"/>
        <v>1.2999709013795935</v>
      </c>
      <c r="IV1">
        <f>D19/D40</f>
        <v>4.0522798234975355</v>
      </c>
      <c r="IW1">
        <f t="shared" ref="IW1:IZ1" si="49">E19/E40</f>
        <v>3.4193656976604392</v>
      </c>
      <c r="IX1">
        <f t="shared" si="49"/>
        <v>3.6488704193426522</v>
      </c>
      <c r="IY1">
        <f t="shared" si="49"/>
        <v>2.520716754443713</v>
      </c>
      <c r="IZ1">
        <f t="shared" si="49"/>
        <v>2.0863876564840194</v>
      </c>
      <c r="JA1">
        <f>0.13*IB1+0.04*IG1+3.92*IL1+0.21*IQ1+0.09*IV1</f>
        <v>131.0532148957324</v>
      </c>
      <c r="JB1">
        <f t="shared" ref="JB1:JE1" si="50">0.13*IC1+0.04*IH1+3.92*IM1+0.21*IR1+0.09*IW1</f>
        <v>7.9007959890539867</v>
      </c>
      <c r="JC1">
        <f t="shared" si="50"/>
        <v>2.6976928808183116</v>
      </c>
      <c r="JD1">
        <f t="shared" si="50"/>
        <v>3.0789253186235013</v>
      </c>
      <c r="JE1">
        <f t="shared" si="50"/>
        <v>3.0194940763725295</v>
      </c>
      <c r="JF1">
        <f>D29/D13</f>
        <v>0.84606315744140226</v>
      </c>
      <c r="JG1">
        <f t="shared" ref="JG1:JJ1" si="51">E29/E13</f>
        <v>0.83343050717364353</v>
      </c>
      <c r="JH1">
        <f t="shared" si="51"/>
        <v>0.85222299170357185</v>
      </c>
      <c r="JI1">
        <f t="shared" si="51"/>
        <v>0.80003758213752318</v>
      </c>
      <c r="JJ1">
        <f t="shared" si="51"/>
        <v>0.77622762296160175</v>
      </c>
      <c r="JK1">
        <f>(D36-D26)/I90</f>
        <v>12.721265221265222</v>
      </c>
      <c r="JL1">
        <f t="shared" ref="JL1:JO1" si="52">(E36-E26)/J90</f>
        <v>4.3550798504926949</v>
      </c>
      <c r="JM1">
        <f t="shared" si="52"/>
        <v>4.0257979886313953</v>
      </c>
      <c r="JN1">
        <f t="shared" si="52"/>
        <v>72.61901358112938</v>
      </c>
      <c r="JO1">
        <f t="shared" si="52"/>
        <v>16.054178013472839</v>
      </c>
      <c r="JP1">
        <f>S1/D13</f>
        <v>4.6442145156601597E-2</v>
      </c>
      <c r="JQ1">
        <f t="shared" ref="JQ1:JT1" si="53">T1/E13</f>
        <v>5.7075485623191827E-2</v>
      </c>
      <c r="JR1">
        <f t="shared" si="53"/>
        <v>5.1353233850704207E-2</v>
      </c>
      <c r="JS1">
        <f t="shared" si="53"/>
        <v>5.0166281384510285E-2</v>
      </c>
      <c r="JT1">
        <f t="shared" si="53"/>
        <v>4.7572258252249165E-2</v>
      </c>
      <c r="JU1">
        <f>I90/(D50+D44+D43)</f>
        <v>9.9039898342177402E-3</v>
      </c>
      <c r="JV1">
        <f t="shared" ref="JV1:JY1" si="54">J90/(E50+E44+E43)</f>
        <v>2.9364475270895515E-2</v>
      </c>
      <c r="JW1">
        <f t="shared" si="54"/>
        <v>2.4230801830818782E-2</v>
      </c>
      <c r="JX1">
        <f t="shared" si="54"/>
        <v>1.9857858048252181E-3</v>
      </c>
      <c r="JY1">
        <f t="shared" si="54"/>
        <v>1.0864352094077783E-2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1</v>
      </c>
      <c r="KH1">
        <f t="shared" si="56"/>
        <v>4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3.5</v>
      </c>
      <c r="KU1">
        <f t="shared" ref="KU1:KX1" si="59">(KA1+KF1)/2</f>
        <v>2.5</v>
      </c>
      <c r="KV1">
        <f t="shared" si="59"/>
        <v>2.5</v>
      </c>
      <c r="KW1">
        <f t="shared" si="59"/>
        <v>4</v>
      </c>
      <c r="KX1">
        <f t="shared" si="59"/>
        <v>3.5</v>
      </c>
      <c r="KY1">
        <f>(KJ1+KO1)/2</f>
        <v>1</v>
      </c>
      <c r="KZ1">
        <f t="shared" ref="KZ1:LC1" si="60">(KK1+KP1)/2</f>
        <v>1</v>
      </c>
      <c r="LA1">
        <f t="shared" si="60"/>
        <v>1</v>
      </c>
      <c r="LB1">
        <f t="shared" si="60"/>
        <v>1</v>
      </c>
      <c r="LC1">
        <f t="shared" si="60"/>
        <v>1</v>
      </c>
      <c r="LD1">
        <f>(KT1+KY1)/2</f>
        <v>2.25</v>
      </c>
      <c r="LE1">
        <f t="shared" ref="LE1:LH1" si="61">(KU1+KZ1)/2</f>
        <v>1.75</v>
      </c>
      <c r="LF1">
        <f t="shared" si="61"/>
        <v>1.75</v>
      </c>
      <c r="LG1">
        <f t="shared" si="61"/>
        <v>2.5</v>
      </c>
      <c r="LH1">
        <f t="shared" si="61"/>
        <v>2.25</v>
      </c>
      <c r="LI1">
        <f>(D29/(D13-D19))</f>
        <v>1.9387042656600795</v>
      </c>
      <c r="LJ1">
        <f t="shared" ref="LJ1:LM1" si="62">(E29/(E13-E19))</f>
        <v>1.7537349360168966</v>
      </c>
      <c r="LK1">
        <f t="shared" si="62"/>
        <v>1.6449238236483754</v>
      </c>
      <c r="LL1">
        <f t="shared" si="62"/>
        <v>1.537556380653583</v>
      </c>
      <c r="LM1">
        <f t="shared" si="62"/>
        <v>1.3897141470620769</v>
      </c>
      <c r="LN1">
        <f>(D18+D25+D26+D21)/(2.17*D40)</f>
        <v>0.91377495257985686</v>
      </c>
      <c r="LO1">
        <f t="shared" ref="LO1:LR1" si="63">(E18+E25+E26+E21)/(2.17*E40)</f>
        <v>0.72305653313813822</v>
      </c>
      <c r="LP1">
        <f t="shared" si="63"/>
        <v>0.37958979733599812</v>
      </c>
      <c r="LQ1">
        <f t="shared" si="63"/>
        <v>0.36460687664392349</v>
      </c>
      <c r="LR1">
        <f t="shared" si="63"/>
        <v>0.25895803769398684</v>
      </c>
      <c r="LS1">
        <f>(D43+D44+D46+D47)/(2*D13)</f>
        <v>0.56158550371989358</v>
      </c>
      <c r="LT1">
        <f t="shared" ref="LT1:LW1" si="64">(E43+E44+E46+E47)/(2*E13)</f>
        <v>0.59656281366239594</v>
      </c>
      <c r="LU1">
        <f t="shared" si="64"/>
        <v>0.67688835047369666</v>
      </c>
      <c r="LV1">
        <f t="shared" si="64"/>
        <v>0.61915886478455839</v>
      </c>
      <c r="LW1">
        <f t="shared" si="64"/>
        <v>0.63202602134164576</v>
      </c>
      <c r="LX1">
        <f>8*N1/D29</f>
        <v>0.33566848855434589</v>
      </c>
      <c r="LY1">
        <f t="shared" ref="LY1:MB1" si="65">8*O1/E29</f>
        <v>0.43731099431931392</v>
      </c>
      <c r="LZ1">
        <f t="shared" si="65"/>
        <v>0.34265855452046068</v>
      </c>
      <c r="MA1">
        <f t="shared" si="65"/>
        <v>0.37693896125502785</v>
      </c>
      <c r="MB1">
        <f t="shared" si="65"/>
        <v>0.3730441168163588</v>
      </c>
      <c r="MC1">
        <f>(2*LI1+4*LN1+LS1+5*LX1)/12</f>
        <v>0.81436969067760068</v>
      </c>
      <c r="MD1">
        <f t="shared" ref="MD1:MG1" si="66">(2*LJ1+4*LO1+LT1+5*LY1)/12</f>
        <v>0.76523448248710935</v>
      </c>
      <c r="ME1">
        <f t="shared" si="66"/>
        <v>0.59986566330972868</v>
      </c>
      <c r="MF1">
        <f t="shared" si="66"/>
        <v>0.58644949491187981</v>
      </c>
      <c r="MG1">
        <f t="shared" si="66"/>
        <v>0.52604225419362838</v>
      </c>
      <c r="MH1">
        <f>D29/(D13-D19)</f>
        <v>1.9387042656600795</v>
      </c>
      <c r="MI1">
        <f t="shared" ref="MI1:ML1" si="67">E29/(E13-E19)</f>
        <v>1.7537349360168966</v>
      </c>
      <c r="MJ1">
        <f t="shared" si="67"/>
        <v>1.6449238236483754</v>
      </c>
      <c r="MK1">
        <f t="shared" si="67"/>
        <v>1.537556380653583</v>
      </c>
      <c r="ML1">
        <f t="shared" si="67"/>
        <v>1.3897141470620769</v>
      </c>
      <c r="MM1">
        <f>D29/D13*2</f>
        <v>1.6921263148828045</v>
      </c>
      <c r="MN1">
        <f t="shared" ref="MN1:MQ1" si="68">E29/E13*2</f>
        <v>1.6668610143472871</v>
      </c>
      <c r="MO1">
        <f t="shared" si="68"/>
        <v>1.7044459834071437</v>
      </c>
      <c r="MP1">
        <f t="shared" si="68"/>
        <v>1.6000751642750464</v>
      </c>
      <c r="MQ1">
        <f t="shared" si="68"/>
        <v>1.5524552459232035</v>
      </c>
      <c r="MR1">
        <f>D29/D36</f>
        <v>5.4961706592061548</v>
      </c>
      <c r="MS1">
        <f t="shared" ref="MS1:MV1" si="69">E29/E36</f>
        <v>5.0035002990761868</v>
      </c>
      <c r="MT1">
        <f t="shared" si="69"/>
        <v>5.7669525288675807</v>
      </c>
      <c r="MU1">
        <f t="shared" si="69"/>
        <v>4.0009397300233953</v>
      </c>
      <c r="MV1">
        <f t="shared" si="69"/>
        <v>3.4688268196230716</v>
      </c>
      <c r="MW1">
        <f>D13/(D40*5)</f>
        <v>1.4380151214099555</v>
      </c>
      <c r="MX1">
        <f t="shared" ref="MX1:NA1" si="70">E13/(E40*5)</f>
        <v>1.3031907475534397</v>
      </c>
      <c r="MY1">
        <f t="shared" si="70"/>
        <v>1.5143452965621458</v>
      </c>
      <c r="MZ1">
        <f t="shared" si="70"/>
        <v>1.051022465437788</v>
      </c>
      <c r="NA1">
        <f t="shared" si="70"/>
        <v>0.94524731304339638</v>
      </c>
      <c r="NB1">
        <f>D13/(D20*15)</f>
        <v>0.23163289481887897</v>
      </c>
      <c r="NC1">
        <f t="shared" ref="NC1:NF1" si="71">E13/(E20*15)</f>
        <v>0.23476688303109453</v>
      </c>
      <c r="ND1">
        <f t="shared" si="71"/>
        <v>0.17867365587084236</v>
      </c>
      <c r="NE1">
        <f t="shared" si="71"/>
        <v>0.20256536832067501</v>
      </c>
      <c r="NF1">
        <f t="shared" si="71"/>
        <v>0.20668615129214374</v>
      </c>
      <c r="NG1">
        <f>2*(D18+D25+D26)/D40</f>
        <v>3.0965344618481151E-3</v>
      </c>
      <c r="NH1">
        <f t="shared" ref="NH1:NK1" si="72">2*(E18+E25+E26)/E40</f>
        <v>1.3441054124888793E-2</v>
      </c>
      <c r="NI1">
        <f t="shared" si="72"/>
        <v>1.1756705704571213E-2</v>
      </c>
      <c r="NJ1">
        <f t="shared" si="72"/>
        <v>1.158245556287031E-2</v>
      </c>
      <c r="NK1">
        <f t="shared" si="72"/>
        <v>5.0112564877874176E-3</v>
      </c>
      <c r="NL1">
        <f>((D18+D25+D26+D21)/D40)/2.17</f>
        <v>0.91377495257985675</v>
      </c>
      <c r="NM1">
        <f t="shared" ref="NM1:NP1" si="73">((E18+E25+E26+E21)/E40)/2.17</f>
        <v>0.72305653313813822</v>
      </c>
      <c r="NN1">
        <f t="shared" si="73"/>
        <v>0.37958979733599812</v>
      </c>
      <c r="NO1">
        <f t="shared" si="73"/>
        <v>0.36460687664392349</v>
      </c>
      <c r="NP1">
        <f t="shared" si="73"/>
        <v>0.25895803769398684</v>
      </c>
      <c r="NQ1">
        <f>(D19/D40)/2.5</f>
        <v>1.6209119293990142</v>
      </c>
      <c r="NR1">
        <f t="shared" ref="NR1:NU1" si="74">(E19/E40)/2.5</f>
        <v>1.3677462790641757</v>
      </c>
      <c r="NS1">
        <f t="shared" si="74"/>
        <v>1.459548167737061</v>
      </c>
      <c r="NT1">
        <f t="shared" si="74"/>
        <v>1.0082867017774853</v>
      </c>
      <c r="NU1">
        <f t="shared" si="74"/>
        <v>0.83455506259360779</v>
      </c>
      <c r="NV1">
        <f>(BD1/D13)*3.33</f>
        <v>1.4136279460373173</v>
      </c>
      <c r="NW1">
        <f t="shared" ref="NW1:NZ1" si="75">(BE1/E13)*3.33</f>
        <v>1.2364249498140165</v>
      </c>
      <c r="NX1">
        <f t="shared" si="75"/>
        <v>1.1649573603108616</v>
      </c>
      <c r="NY1">
        <f t="shared" si="75"/>
        <v>0.96363055192892277</v>
      </c>
      <c r="NZ1">
        <f t="shared" si="75"/>
        <v>0.76544431201693297</v>
      </c>
      <c r="OA1">
        <f>((D43+D44)/2)/D13</f>
        <v>0.56422603602536636</v>
      </c>
      <c r="OB1">
        <f t="shared" ref="OB1:OE1" si="76">((E43+E44)/2)/E13</f>
        <v>0.59351752081242248</v>
      </c>
      <c r="OC1">
        <f t="shared" si="76"/>
        <v>0.67217433475898047</v>
      </c>
      <c r="OD1">
        <f t="shared" si="76"/>
        <v>0.63170288188443102</v>
      </c>
      <c r="OE1">
        <f t="shared" si="76"/>
        <v>0.62617341183317321</v>
      </c>
      <c r="OF1">
        <f>((D43+D44)/4)/D29</f>
        <v>0.33344203152141405</v>
      </c>
      <c r="OG1">
        <f t="shared" ref="OG1:OJ1" si="77">((E43+E44)/4)/E29</f>
        <v>0.3560689917778378</v>
      </c>
      <c r="OH1">
        <f t="shared" si="77"/>
        <v>0.39436529013100274</v>
      </c>
      <c r="OI1">
        <f t="shared" si="77"/>
        <v>0.39479575459234106</v>
      </c>
      <c r="OJ1">
        <f t="shared" si="77"/>
        <v>0.40334393759660664</v>
      </c>
      <c r="OK1">
        <f>AJ1*4/(D43+D44)</f>
        <v>1.2754378181367148</v>
      </c>
      <c r="OL1">
        <f t="shared" ref="OL1:OO1" si="78">AK1*4/(E43+E44)</f>
        <v>1.2657914616214401</v>
      </c>
      <c r="OM1">
        <f t="shared" si="78"/>
        <v>0.99271078595839057</v>
      </c>
      <c r="ON1">
        <f t="shared" si="78"/>
        <v>0.61581842125648767</v>
      </c>
      <c r="OO1">
        <f t="shared" si="78"/>
        <v>1.2551057921079645</v>
      </c>
      <c r="OP1">
        <f>(10*N1)/AJ1</f>
        <v>0.98659963993077893</v>
      </c>
      <c r="OQ1">
        <f t="shared" ref="OQ1:OT1" si="79">(10*O1)/AK1</f>
        <v>1.2128416213136335</v>
      </c>
      <c r="OR1">
        <f t="shared" si="79"/>
        <v>1.0940827411288971</v>
      </c>
      <c r="OS1">
        <f t="shared" si="79"/>
        <v>1.9380094595954513</v>
      </c>
      <c r="OT1">
        <f t="shared" si="79"/>
        <v>0.9211160308982923</v>
      </c>
      <c r="OU1">
        <f>(8*AJ1)/D29</f>
        <v>3.4022766172699681</v>
      </c>
      <c r="OV1">
        <f t="shared" ref="OV1:OY1" si="80">(8*AK1)/E29</f>
        <v>3.6056727163243347</v>
      </c>
      <c r="OW1">
        <f t="shared" si="80"/>
        <v>3.1319254169652515</v>
      </c>
      <c r="OX1">
        <f t="shared" si="80"/>
        <v>1.9449799864945538</v>
      </c>
      <c r="OY1">
        <f t="shared" si="80"/>
        <v>4.0499144983130746</v>
      </c>
      <c r="OZ1">
        <f>(20*N1)/D13</f>
        <v>0.70999185319968272</v>
      </c>
      <c r="PA1">
        <f t="shared" ref="PA1:PD1" si="81">(20*O1)/E13</f>
        <v>0.91117080947039031</v>
      </c>
      <c r="PB1">
        <f t="shared" si="81"/>
        <v>0.73005374616562124</v>
      </c>
      <c r="PC1">
        <f t="shared" si="81"/>
        <v>0.75391333793975501</v>
      </c>
      <c r="PD1">
        <f t="shared" si="81"/>
        <v>0.72391787014043074</v>
      </c>
      <c r="PE1">
        <f>(40*N1)/(AJ1+D45)</f>
        <v>1.2642631415817509</v>
      </c>
      <c r="PF1">
        <f t="shared" ref="PF1:PI1" si="82">(40*O1)/(AK1+E45)</f>
        <v>1.5273677617895167</v>
      </c>
      <c r="PG1">
        <f t="shared" si="82"/>
        <v>1.0785438184225191</v>
      </c>
      <c r="PH1">
        <f t="shared" si="82"/>
        <v>1.2176411916545611</v>
      </c>
      <c r="PI1">
        <f t="shared" si="82"/>
        <v>1.1453925086877275</v>
      </c>
      <c r="PJ1">
        <f>(1.33*D52)/(D52+D62)</f>
        <v>1.5553592548216288</v>
      </c>
      <c r="PK1">
        <f t="shared" ref="PK1:PN1" si="83">(1.33*E52)/(E52+E62)</f>
        <v>1.3661295464896872</v>
      </c>
      <c r="PL1">
        <f t="shared" si="83"/>
        <v>1.846494385666221</v>
      </c>
      <c r="PM1">
        <f t="shared" si="83"/>
        <v>1.6982962489513844</v>
      </c>
      <c r="PN1">
        <f t="shared" si="83"/>
        <v>1.6698521597531713</v>
      </c>
      <c r="PO1">
        <f>(2*MH1+MM1+MR1+MW1+2*NB1)/7</f>
        <v>1.8524266309224047</v>
      </c>
      <c r="PP1">
        <f t="shared" ref="PP1:PS1" si="84">(2*MI1+MN1+MS1+MX1+2*NC1)/7</f>
        <v>1.7072222427246995</v>
      </c>
      <c r="PQ1">
        <f t="shared" si="84"/>
        <v>1.8047055382679005</v>
      </c>
      <c r="PR1">
        <f t="shared" si="84"/>
        <v>1.4474686939549637</v>
      </c>
      <c r="PS1">
        <f t="shared" si="84"/>
        <v>1.3084757107568732</v>
      </c>
      <c r="PT1">
        <f>(5*NG1+8*NL1+2*NQ1+NV1)/16</f>
        <v>0.74882088111146505</v>
      </c>
      <c r="PU1">
        <f t="shared" ref="PU1:PX1" si="85">(5*NH1+8*NM1+2*NR1+NW1)/16</f>
        <v>0.61397344022949485</v>
      </c>
      <c r="PV1">
        <f t="shared" si="85"/>
        <v>0.44872222518723903</v>
      </c>
      <c r="PW1">
        <f t="shared" si="85"/>
        <v>0.37218570290310204</v>
      </c>
      <c r="PX1">
        <f t="shared" si="85"/>
        <v>0.28320468882468625</v>
      </c>
      <c r="PY1">
        <f>(OA1+OF1+OK1)/3</f>
        <v>0.72436862856116502</v>
      </c>
      <c r="PZ1">
        <f t="shared" ref="PZ1:QC1" si="86">(OB1+OG1+OL1)/3</f>
        <v>0.73845932473723341</v>
      </c>
      <c r="QA1">
        <f t="shared" si="86"/>
        <v>0.68641680361612456</v>
      </c>
      <c r="QB1">
        <f t="shared" si="86"/>
        <v>0.54743901924441996</v>
      </c>
      <c r="QC1">
        <f t="shared" si="86"/>
        <v>0.76154104717924798</v>
      </c>
      <c r="QD1">
        <f>(3*OP1+7*OU1+4*OZ1+2*PE1+PJ1)/17</f>
        <v>1.9823287171450574</v>
      </c>
      <c r="QE1">
        <f t="shared" ref="QE1:QH1" si="87">(3*OQ1+7*OV1+4*PA1+2*PF1+PK1)/17</f>
        <v>2.1731636580095017</v>
      </c>
      <c r="QF1">
        <f t="shared" si="87"/>
        <v>1.8899719499598349</v>
      </c>
      <c r="QG1">
        <f t="shared" si="87"/>
        <v>1.563418839309868</v>
      </c>
      <c r="QH1">
        <f t="shared" si="87"/>
        <v>2.2334740140339262</v>
      </c>
      <c r="QI1">
        <f>(2*PO1+4*PT1+PY1+5*QD1)/12</f>
        <v>1.4446790833814269</v>
      </c>
      <c r="QJ1">
        <f t="shared" ref="QJ1:QM1" si="88">(2*PP1+4*PU1+PZ1+5*QE1)/12</f>
        <v>1.4562179884293434</v>
      </c>
      <c r="QK1">
        <f t="shared" si="88"/>
        <v>1.2950480442250045</v>
      </c>
      <c r="QL1">
        <f t="shared" si="88"/>
        <v>1.0623511179430081</v>
      </c>
      <c r="QM1">
        <f t="shared" si="88"/>
        <v>1.3065567745134476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331</v>
      </c>
      <c r="E3" s="2" t="s">
        <v>331</v>
      </c>
      <c r="F3" s="2" t="s">
        <v>331</v>
      </c>
      <c r="G3" s="2" t="s">
        <v>331</v>
      </c>
      <c r="H3" s="2" t="s">
        <v>331</v>
      </c>
      <c r="I3" s="2" t="s">
        <v>331</v>
      </c>
      <c r="J3" s="2" t="s">
        <v>331</v>
      </c>
      <c r="K3" s="2" t="s">
        <v>331</v>
      </c>
      <c r="L3" s="2" t="s">
        <v>331</v>
      </c>
      <c r="M3" s="2" t="s">
        <v>331</v>
      </c>
    </row>
    <row r="4" spans="1:455" x14ac:dyDescent="0.25">
      <c r="A4" s="2" t="s">
        <v>281</v>
      </c>
      <c r="B4" s="2"/>
      <c r="C4" s="2"/>
      <c r="D4" s="2" t="s">
        <v>332</v>
      </c>
      <c r="E4" s="2" t="s">
        <v>332</v>
      </c>
      <c r="F4" s="2">
        <v>27249026</v>
      </c>
      <c r="G4" s="2" t="s">
        <v>332</v>
      </c>
      <c r="H4" s="2" t="s">
        <v>332</v>
      </c>
      <c r="I4" s="2" t="s">
        <v>332</v>
      </c>
      <c r="J4" s="2" t="s">
        <v>332</v>
      </c>
      <c r="K4" s="2" t="s">
        <v>332</v>
      </c>
      <c r="L4" s="2" t="s">
        <v>332</v>
      </c>
      <c r="M4" s="2" t="s">
        <v>332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268</v>
      </c>
      <c r="L8" s="2" t="s">
        <v>268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557274</v>
      </c>
      <c r="E13" s="1">
        <v>541984</v>
      </c>
      <c r="F13" s="1">
        <v>501059</v>
      </c>
      <c r="G13" s="1">
        <v>510881</v>
      </c>
      <c r="H13" s="1">
        <v>501742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240139</v>
      </c>
      <c r="E15" s="1">
        <v>255699</v>
      </c>
      <c r="F15" s="1">
        <v>256776</v>
      </c>
      <c r="G15" s="1">
        <v>264273</v>
      </c>
      <c r="H15" s="1">
        <v>278342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13659</v>
      </c>
      <c r="E16" s="1">
        <v>14366</v>
      </c>
      <c r="F16" s="1">
        <v>15008</v>
      </c>
      <c r="G16" s="1">
        <v>17030</v>
      </c>
      <c r="H16" s="1">
        <v>19100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226480</v>
      </c>
      <c r="E17" s="1">
        <v>241333</v>
      </c>
      <c r="F17" s="1">
        <v>241768</v>
      </c>
      <c r="G17" s="1">
        <v>247243</v>
      </c>
      <c r="H17" s="1">
        <v>259242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314076</v>
      </c>
      <c r="E19" s="1">
        <v>284416</v>
      </c>
      <c r="F19" s="1">
        <v>241464</v>
      </c>
      <c r="G19" s="1">
        <v>245054</v>
      </c>
      <c r="H19" s="1">
        <v>221493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160390</v>
      </c>
      <c r="E20" s="1">
        <v>153907</v>
      </c>
      <c r="F20" s="1">
        <v>186955</v>
      </c>
      <c r="G20" s="1">
        <v>168137</v>
      </c>
      <c r="H20" s="1">
        <v>161837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153566</v>
      </c>
      <c r="E21" s="1">
        <v>129950</v>
      </c>
      <c r="F21" s="1">
        <v>54120</v>
      </c>
      <c r="G21" s="1">
        <v>76354</v>
      </c>
      <c r="H21" s="1">
        <v>59390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210</v>
      </c>
      <c r="E22" s="1">
        <v>210</v>
      </c>
      <c r="F22" s="1">
        <v>213</v>
      </c>
      <c r="G22" s="1">
        <v>254</v>
      </c>
      <c r="H22" s="1">
        <v>304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153356</v>
      </c>
      <c r="E23" s="1">
        <v>129740</v>
      </c>
      <c r="F23" s="1">
        <v>53907</v>
      </c>
      <c r="G23" s="1">
        <v>76100</v>
      </c>
      <c r="H23" s="1">
        <v>59086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120</v>
      </c>
      <c r="E26" s="1">
        <v>559</v>
      </c>
      <c r="F26" s="1">
        <v>389</v>
      </c>
      <c r="G26" s="1">
        <v>563</v>
      </c>
      <c r="H26" s="1">
        <v>266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3059</v>
      </c>
      <c r="E27" s="1">
        <v>1869</v>
      </c>
      <c r="F27" s="1">
        <v>2819</v>
      </c>
      <c r="G27" s="1">
        <v>1554</v>
      </c>
      <c r="H27" s="1">
        <v>1907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557274</v>
      </c>
      <c r="E28" s="1">
        <v>541984</v>
      </c>
      <c r="F28" s="1">
        <v>501059</v>
      </c>
      <c r="G28" s="1">
        <v>510881</v>
      </c>
      <c r="H28" s="1">
        <v>501742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471489</v>
      </c>
      <c r="E29" s="1">
        <v>451706</v>
      </c>
      <c r="F29" s="1">
        <v>427014</v>
      </c>
      <c r="G29" s="1">
        <v>408724</v>
      </c>
      <c r="H29" s="1">
        <v>389466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20200</v>
      </c>
      <c r="E30" s="1">
        <v>20200</v>
      </c>
      <c r="F30" s="1">
        <v>20200</v>
      </c>
      <c r="G30" s="1">
        <v>20200</v>
      </c>
      <c r="H30" s="1">
        <v>20200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88415</v>
      </c>
      <c r="E31" s="1">
        <v>88415</v>
      </c>
      <c r="F31" s="1">
        <v>88415</v>
      </c>
      <c r="G31" s="1">
        <v>88415</v>
      </c>
      <c r="H31" s="1">
        <v>88415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2020</v>
      </c>
      <c r="E32" s="1">
        <v>2020</v>
      </c>
      <c r="F32" s="1">
        <v>2020</v>
      </c>
      <c r="G32" s="1">
        <v>2020</v>
      </c>
      <c r="H32" s="1">
        <v>2020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341071</v>
      </c>
      <c r="E33" s="1">
        <v>316379</v>
      </c>
      <c r="F33" s="1">
        <v>298089</v>
      </c>
      <c r="G33" s="1">
        <v>278831</v>
      </c>
      <c r="H33" s="1">
        <v>260670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19783</v>
      </c>
      <c r="E34" s="1">
        <v>24692</v>
      </c>
      <c r="F34" s="1">
        <v>18290</v>
      </c>
      <c r="G34" s="1">
        <v>19258</v>
      </c>
      <c r="H34" s="1">
        <v>18161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85785</v>
      </c>
      <c r="E36" s="1">
        <v>90278</v>
      </c>
      <c r="F36" s="1">
        <v>74045</v>
      </c>
      <c r="G36" s="1">
        <v>102157</v>
      </c>
      <c r="H36" s="1">
        <v>112276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4050</v>
      </c>
      <c r="E37" s="1">
        <v>4148</v>
      </c>
      <c r="F37" s="1">
        <v>3520</v>
      </c>
      <c r="G37" s="1">
        <v>4777</v>
      </c>
      <c r="H37" s="1">
        <v>6115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81735</v>
      </c>
      <c r="E38" s="1">
        <v>86130</v>
      </c>
      <c r="F38" s="1">
        <v>70525</v>
      </c>
      <c r="G38" s="1">
        <v>97380</v>
      </c>
      <c r="H38" s="1">
        <v>106161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4229</v>
      </c>
      <c r="E39" s="1">
        <v>2952</v>
      </c>
      <c r="F39" s="1">
        <v>4350</v>
      </c>
      <c r="G39" s="1">
        <v>164</v>
      </c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77506</v>
      </c>
      <c r="E40" s="1">
        <v>83178</v>
      </c>
      <c r="F40" s="1">
        <v>66175</v>
      </c>
      <c r="G40" s="1">
        <v>97216</v>
      </c>
      <c r="H40" s="1">
        <v>106161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628857</v>
      </c>
      <c r="E43" s="1">
        <v>643354</v>
      </c>
      <c r="F43" s="1">
        <v>673598</v>
      </c>
      <c r="G43" s="1">
        <v>645450</v>
      </c>
      <c r="H43" s="1">
        <v>628355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425397</v>
      </c>
      <c r="E45" s="1">
        <v>443067</v>
      </c>
      <c r="F45" s="1">
        <v>511150</v>
      </c>
      <c r="G45" s="1">
        <v>533263</v>
      </c>
      <c r="H45" s="1">
        <v>437065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-2943</v>
      </c>
      <c r="E46" s="1">
        <v>3301</v>
      </c>
      <c r="F46" s="1">
        <v>4724</v>
      </c>
      <c r="G46" s="1">
        <v>-12817</v>
      </c>
      <c r="H46" s="1">
        <v>5873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139011</v>
      </c>
      <c r="E48" s="1">
        <v>136655</v>
      </c>
      <c r="F48" s="1">
        <v>128253</v>
      </c>
      <c r="G48" s="1">
        <v>116529</v>
      </c>
      <c r="H48" s="1">
        <v>116408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22493</v>
      </c>
      <c r="E49" s="1">
        <v>20295</v>
      </c>
      <c r="F49" s="1">
        <v>5502</v>
      </c>
      <c r="G49" s="1">
        <v>19929</v>
      </c>
      <c r="H49" s="1">
        <v>37642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51071</v>
      </c>
      <c r="E50" s="1">
        <v>58208</v>
      </c>
      <c r="F50" s="1">
        <v>81474</v>
      </c>
      <c r="G50" s="1">
        <v>59057</v>
      </c>
      <c r="H50" s="1">
        <v>13837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65713</v>
      </c>
      <c r="E51" s="1">
        <v>66671</v>
      </c>
      <c r="F51" s="1">
        <v>71194</v>
      </c>
      <c r="G51" s="1">
        <v>15638</v>
      </c>
      <c r="H51" s="1">
        <v>15905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30257</v>
      </c>
      <c r="E52" s="1">
        <v>31573</v>
      </c>
      <c r="F52" s="1">
        <v>34249</v>
      </c>
      <c r="G52" s="1">
        <v>31965</v>
      </c>
      <c r="H52" s="1">
        <v>29299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2175</v>
      </c>
      <c r="E57" s="1">
        <v>1279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</v>
      </c>
      <c r="E59" s="1">
        <v>196</v>
      </c>
      <c r="F59" s="1">
        <v>1062</v>
      </c>
      <c r="G59" s="1">
        <v>596</v>
      </c>
      <c r="H59" s="1">
        <v>533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2716</v>
      </c>
      <c r="E60" s="1">
        <v>5666</v>
      </c>
      <c r="F60" s="1">
        <v>1655</v>
      </c>
      <c r="G60" s="1">
        <v>2183</v>
      </c>
      <c r="H60" s="1">
        <v>4185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9267</v>
      </c>
      <c r="E61" s="1">
        <v>7584</v>
      </c>
      <c r="F61" s="1">
        <v>10173</v>
      </c>
      <c r="G61" s="1">
        <v>8519</v>
      </c>
      <c r="H61" s="1">
        <v>9615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-4384</v>
      </c>
      <c r="E62" s="1">
        <v>-835</v>
      </c>
      <c r="F62" s="1">
        <v>-9580</v>
      </c>
      <c r="G62" s="1">
        <v>-6932</v>
      </c>
      <c r="H62" s="1">
        <v>-5963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25873</v>
      </c>
      <c r="E63" s="1">
        <v>30738</v>
      </c>
      <c r="F63" s="1">
        <v>24669</v>
      </c>
      <c r="G63" s="1">
        <v>25033</v>
      </c>
      <c r="H63" s="1">
        <v>23336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6090</v>
      </c>
      <c r="E64" s="1">
        <v>6046</v>
      </c>
      <c r="F64" s="1">
        <v>6379</v>
      </c>
      <c r="G64" s="1">
        <v>5775</v>
      </c>
      <c r="H64" s="1">
        <v>5175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19783</v>
      </c>
      <c r="E65" s="1">
        <v>24692</v>
      </c>
      <c r="F65" s="1">
        <v>18290</v>
      </c>
      <c r="G65" s="1">
        <v>19258</v>
      </c>
      <c r="H65" s="1">
        <v>18161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19783</v>
      </c>
      <c r="E67" s="1">
        <v>24692</v>
      </c>
      <c r="F67" s="1">
        <v>18290</v>
      </c>
      <c r="G67" s="1">
        <v>19258</v>
      </c>
      <c r="H67" s="1">
        <v>18161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678648</v>
      </c>
      <c r="E68" s="1">
        <v>708507</v>
      </c>
      <c r="F68" s="1">
        <v>756727</v>
      </c>
      <c r="G68" s="1">
        <v>706690</v>
      </c>
      <c r="H68" s="1">
        <v>646377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559</v>
      </c>
      <c r="J69" s="1">
        <v>389</v>
      </c>
      <c r="K69" s="1">
        <v>563</v>
      </c>
      <c r="L69" s="1">
        <v>266</v>
      </c>
      <c r="M69" s="1">
        <v>273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25873</v>
      </c>
      <c r="J70" s="1">
        <v>30738</v>
      </c>
      <c r="K70" s="1">
        <v>24669</v>
      </c>
      <c r="L70" s="1">
        <v>25033</v>
      </c>
      <c r="M70" s="1">
        <v>23336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20291</v>
      </c>
      <c r="J71" s="1">
        <v>19733</v>
      </c>
      <c r="K71" s="1">
        <v>5307</v>
      </c>
      <c r="L71" s="1">
        <v>19087</v>
      </c>
      <c r="M71" s="1">
        <v>38965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22670</v>
      </c>
      <c r="J72" s="1">
        <v>21615</v>
      </c>
      <c r="K72" s="1">
        <v>21225</v>
      </c>
      <c r="L72" s="1">
        <v>20013</v>
      </c>
      <c r="M72" s="1">
        <v>18554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-275</v>
      </c>
      <c r="J73" s="1">
        <v>-692</v>
      </c>
      <c r="K73" s="1">
        <v>-16980</v>
      </c>
      <c r="L73" s="1">
        <v>-1422</v>
      </c>
      <c r="M73" s="1">
        <v>17605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63</v>
      </c>
      <c r="J74" s="1">
        <v>-107</v>
      </c>
      <c r="K74" s="1"/>
      <c r="L74" s="1">
        <v>-100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-2167</v>
      </c>
      <c r="J76" s="1">
        <v>-1083</v>
      </c>
      <c r="K76" s="1">
        <v>1062</v>
      </c>
      <c r="L76" s="1">
        <v>596</v>
      </c>
      <c r="M76" s="1">
        <v>533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>
        <v>2273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46164</v>
      </c>
      <c r="J78" s="1">
        <v>50471</v>
      </c>
      <c r="K78" s="1">
        <v>29976</v>
      </c>
      <c r="L78" s="1">
        <v>44120</v>
      </c>
      <c r="M78" s="1">
        <v>62301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-37524</v>
      </c>
      <c r="J79" s="1">
        <v>-28054</v>
      </c>
      <c r="K79" s="1">
        <v>-4030</v>
      </c>
      <c r="L79" s="1">
        <v>-30453</v>
      </c>
      <c r="M79" s="1">
        <v>-47605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-25545</v>
      </c>
      <c r="J80" s="1">
        <v>-79425</v>
      </c>
      <c r="K80" s="1">
        <v>25364</v>
      </c>
      <c r="L80" s="1">
        <v>-15935</v>
      </c>
      <c r="M80" s="1">
        <v>86373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-5672</v>
      </c>
      <c r="J81" s="1">
        <v>17003</v>
      </c>
      <c r="K81" s="1">
        <v>-26298</v>
      </c>
      <c r="L81" s="1">
        <v>-8302</v>
      </c>
      <c r="M81" s="1">
        <v>-128195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-6307</v>
      </c>
      <c r="J82" s="1">
        <v>34368</v>
      </c>
      <c r="K82" s="1">
        <v>-3096</v>
      </c>
      <c r="L82" s="1">
        <v>-6216</v>
      </c>
      <c r="M82" s="1">
        <v>-5783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8640</v>
      </c>
      <c r="J84" s="1">
        <v>22417</v>
      </c>
      <c r="K84" s="1">
        <v>25946</v>
      </c>
      <c r="L84" s="1">
        <v>13667</v>
      </c>
      <c r="M84" s="1">
        <v>14696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</v>
      </c>
      <c r="J85" s="1">
        <v>-196</v>
      </c>
      <c r="K85" s="1">
        <v>-1062</v>
      </c>
      <c r="L85" s="1">
        <v>-596</v>
      </c>
      <c r="M85" s="1">
        <v>-533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2175</v>
      </c>
      <c r="J86" s="1">
        <v>1279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-4073</v>
      </c>
      <c r="J87" s="1">
        <v>-2899</v>
      </c>
      <c r="K87" s="1">
        <v>-6588</v>
      </c>
      <c r="L87" s="1">
        <v>-11672</v>
      </c>
      <c r="M87" s="1">
        <v>-7186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6734</v>
      </c>
      <c r="J90" s="1">
        <v>20601</v>
      </c>
      <c r="K90" s="1">
        <v>18296</v>
      </c>
      <c r="L90" s="1">
        <v>1399</v>
      </c>
      <c r="M90" s="1">
        <v>6977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-7176</v>
      </c>
      <c r="J91" s="1">
        <v>-20549</v>
      </c>
      <c r="K91" s="1">
        <v>-13728</v>
      </c>
      <c r="L91" s="1">
        <v>-5944</v>
      </c>
      <c r="M91" s="1">
        <v>-6984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</v>
      </c>
      <c r="J92" s="1">
        <v>118</v>
      </c>
      <c r="K92" s="1"/>
      <c r="L92" s="1">
        <v>100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-7173</v>
      </c>
      <c r="J94" s="1">
        <v>-20431</v>
      </c>
      <c r="K94" s="1">
        <v>-13728</v>
      </c>
      <c r="L94" s="1">
        <v>-5844</v>
      </c>
      <c r="M94" s="1">
        <v>-6984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>
        <v>-4742</v>
      </c>
      <c r="L95" s="1">
        <v>4742</v>
      </c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>
        <v>-4742</v>
      </c>
      <c r="L103" s="1">
        <v>4742</v>
      </c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-439</v>
      </c>
      <c r="J104" s="1">
        <v>170</v>
      </c>
      <c r="K104" s="1">
        <v>-174</v>
      </c>
      <c r="L104" s="1">
        <v>297</v>
      </c>
      <c r="M104" s="1">
        <v>-7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120</v>
      </c>
      <c r="J105" s="1">
        <v>559</v>
      </c>
      <c r="K105" s="1">
        <v>389</v>
      </c>
      <c r="L105" s="1">
        <v>563</v>
      </c>
      <c r="M105" s="1">
        <v>266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27BAD-33F7-4522-B34F-9521C943F0E1}">
  <dimension ref="A1:QM105"/>
  <sheetViews>
    <sheetView topLeftCell="A76" workbookViewId="0">
      <selection activeCell="A95" sqref="A9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47488</v>
      </c>
      <c r="O1" s="4">
        <f t="shared" ref="O1:R1" si="0">E67</f>
        <v>40305</v>
      </c>
      <c r="P1" s="4">
        <f t="shared" si="0"/>
        <v>34725</v>
      </c>
      <c r="Q1" s="4">
        <f t="shared" si="0"/>
        <v>32562</v>
      </c>
      <c r="R1" s="4">
        <f t="shared" si="0"/>
        <v>26960</v>
      </c>
      <c r="S1" s="4">
        <f>D63+D59</f>
        <v>63546</v>
      </c>
      <c r="T1" s="4">
        <f t="shared" ref="T1:W1" si="1">E63+E59</f>
        <v>53064</v>
      </c>
      <c r="U1" s="4">
        <f t="shared" si="1"/>
        <v>48035</v>
      </c>
      <c r="V1" s="4">
        <f t="shared" si="1"/>
        <v>41624</v>
      </c>
      <c r="W1" s="4">
        <f t="shared" si="1"/>
        <v>36037</v>
      </c>
      <c r="X1">
        <f>(D13-E13)/E13</f>
        <v>5.244206167418506E-2</v>
      </c>
      <c r="Y1">
        <f t="shared" ref="Y1:AA1" si="2">(E13-F13)/F13</f>
        <v>-7.9013488647381377E-2</v>
      </c>
      <c r="Z1">
        <f t="shared" si="2"/>
        <v>-0.12575577286647055</v>
      </c>
      <c r="AA1">
        <f t="shared" si="2"/>
        <v>-0.12770026765579887</v>
      </c>
      <c r="AB1">
        <f>(D36-E36)/E36</f>
        <v>0.16967131412820102</v>
      </c>
      <c r="AC1">
        <f t="shared" ref="AC1:AE1" si="3">(E36-F36)/F36</f>
        <v>-5.3716987283990873E-2</v>
      </c>
      <c r="AD1">
        <f t="shared" si="3"/>
        <v>3.4463651147383007E-2</v>
      </c>
      <c r="AE1">
        <f t="shared" si="3"/>
        <v>-6.0225278768325126E-2</v>
      </c>
      <c r="AF1">
        <f>(D29-E29)/E29</f>
        <v>2.2545465957413423E-2</v>
      </c>
      <c r="AG1">
        <f t="shared" ref="AG1:AI1" si="4">(E29-F29)/F29</f>
        <v>-8.5249798329797524E-2</v>
      </c>
      <c r="AH1">
        <f t="shared" si="4"/>
        <v>-0.15781342552857125</v>
      </c>
      <c r="AI1">
        <f t="shared" si="4"/>
        <v>-0.14018829526060539</v>
      </c>
      <c r="AJ1" s="4">
        <f>(D43+D44+D46+D47)-D45</f>
        <v>495091</v>
      </c>
      <c r="AK1" s="4">
        <f t="shared" ref="AK1:AN1" si="5">(E43+E44+E46+E47)-E45</f>
        <v>459403</v>
      </c>
      <c r="AL1" s="4">
        <f t="shared" si="5"/>
        <v>402767</v>
      </c>
      <c r="AM1" s="4">
        <f t="shared" si="5"/>
        <v>380182</v>
      </c>
      <c r="AN1" s="4">
        <f t="shared" si="5"/>
        <v>390707</v>
      </c>
      <c r="AO1">
        <f>(D25+D26)/D40</f>
        <v>1.0771585780265331</v>
      </c>
      <c r="AP1">
        <f t="shared" ref="AP1:AS1" si="6">(E25+E26)/E40</f>
        <v>0.75995225379323927</v>
      </c>
      <c r="AQ1">
        <f t="shared" si="6"/>
        <v>0.47332673998784602</v>
      </c>
      <c r="AR1">
        <f t="shared" si="6"/>
        <v>1.1620943702590698</v>
      </c>
      <c r="AS1">
        <f t="shared" si="6"/>
        <v>1.0374709911133753</v>
      </c>
      <c r="AT1">
        <f>(D19-D20)/D40</f>
        <v>1.7225699887428854</v>
      </c>
      <c r="AU1">
        <f t="shared" ref="AU1:AX1" si="7">(E19-E20)/E40</f>
        <v>1.5889519215387076</v>
      </c>
      <c r="AV1">
        <f t="shared" si="7"/>
        <v>1.9071410697901647</v>
      </c>
      <c r="AW1">
        <f t="shared" si="7"/>
        <v>2.5498267212757191</v>
      </c>
      <c r="AX1">
        <f t="shared" si="7"/>
        <v>3.1374426897605705</v>
      </c>
      <c r="AY1">
        <f>D19/D40</f>
        <v>2.0003050993677078</v>
      </c>
      <c r="AZ1">
        <f t="shared" ref="AZ1:BC1" si="8">E19/E40</f>
        <v>1.8994253227175959</v>
      </c>
      <c r="BA1">
        <f t="shared" si="8"/>
        <v>2.152794823826603</v>
      </c>
      <c r="BB1">
        <f t="shared" si="8"/>
        <v>2.7726171146063061</v>
      </c>
      <c r="BC1">
        <f t="shared" si="8"/>
        <v>3.3152204675383485</v>
      </c>
      <c r="BD1" s="4">
        <f>D19-D40</f>
        <v>95080</v>
      </c>
      <c r="BE1" s="4">
        <f t="shared" ref="BE1:BH1" si="9">E19-E40</f>
        <v>73090</v>
      </c>
      <c r="BF1" s="4">
        <f t="shared" si="9"/>
        <v>96746</v>
      </c>
      <c r="BG1" s="4">
        <f t="shared" si="9"/>
        <v>146287</v>
      </c>
      <c r="BH1" s="4">
        <f t="shared" si="9"/>
        <v>204515</v>
      </c>
      <c r="BI1">
        <f>(D43+D44)/BD1</f>
        <v>8.2720445940260827</v>
      </c>
      <c r="BJ1">
        <f t="shared" ref="BJ1:BM1" si="10">(E43+E44)/BE1</f>
        <v>10.575263373922562</v>
      </c>
      <c r="BK1">
        <f t="shared" si="10"/>
        <v>7.2668844189940671</v>
      </c>
      <c r="BL1">
        <f t="shared" si="10"/>
        <v>4.4183215186585274</v>
      </c>
      <c r="BM1">
        <f t="shared" si="10"/>
        <v>3.1464538053443514</v>
      </c>
      <c r="BN1">
        <f>365/BI1</f>
        <v>44.124520346952217</v>
      </c>
      <c r="BO1">
        <f t="shared" ref="BO1:BR1" si="11">365/BJ1</f>
        <v>34.514506834888849</v>
      </c>
      <c r="BP1">
        <f t="shared" si="11"/>
        <v>50.227852674520157</v>
      </c>
      <c r="BQ1">
        <f t="shared" si="11"/>
        <v>82.610556623959724</v>
      </c>
      <c r="BR1">
        <f t="shared" si="11"/>
        <v>116.0036099624396</v>
      </c>
      <c r="BS1">
        <f>N1/D13</f>
        <v>0.11283026040676677</v>
      </c>
      <c r="BT1">
        <f t="shared" ref="BT1:BW1" si="12">O1/E13</f>
        <v>0.10078568070656251</v>
      </c>
      <c r="BU1">
        <f t="shared" si="12"/>
        <v>7.9971534969842273E-2</v>
      </c>
      <c r="BV1">
        <f t="shared" si="12"/>
        <v>6.5559709831540414E-2</v>
      </c>
      <c r="BW1">
        <f t="shared" si="12"/>
        <v>4.7349083577455091E-2</v>
      </c>
      <c r="BX1">
        <f>S1/D13</f>
        <v>0.15098365329785213</v>
      </c>
      <c r="BY1">
        <f t="shared" ref="BY1:CB1" si="13">T1/E13</f>
        <v>0.13269051881932845</v>
      </c>
      <c r="BZ1">
        <f t="shared" si="13"/>
        <v>0.11062441129665582</v>
      </c>
      <c r="CA1">
        <f t="shared" si="13"/>
        <v>8.3804967816105844E-2</v>
      </c>
      <c r="CB1">
        <f t="shared" si="13"/>
        <v>6.3290761308633134E-2</v>
      </c>
      <c r="CC1">
        <f>N1/D29</f>
        <v>0.14574516080520764</v>
      </c>
      <c r="CD1">
        <f t="shared" ref="CD1:CG1" si="14">O1/E29</f>
        <v>0.12648872569787695</v>
      </c>
      <c r="CE1">
        <f t="shared" si="14"/>
        <v>9.9686801151744983E-2</v>
      </c>
      <c r="CF1">
        <f t="shared" si="14"/>
        <v>7.8725384717672237E-2</v>
      </c>
      <c r="CG1">
        <f t="shared" si="14"/>
        <v>5.6043720754262005E-2</v>
      </c>
      <c r="CH1">
        <f>N1/(D43+D44)</f>
        <v>6.0378433222378472E-2</v>
      </c>
      <c r="CI1">
        <f t="shared" ref="CI1:CL1" si="15">O1/(E43+E44)</f>
        <v>5.2144651760925087E-2</v>
      </c>
      <c r="CJ1">
        <f t="shared" si="15"/>
        <v>4.9392497176555597E-2</v>
      </c>
      <c r="CK1">
        <f t="shared" si="15"/>
        <v>5.0378823627702317E-2</v>
      </c>
      <c r="CL1">
        <f t="shared" si="15"/>
        <v>4.1896077215589196E-2</v>
      </c>
      <c r="CM1">
        <f>1-CH1</f>
        <v>0.93962156677762154</v>
      </c>
      <c r="CN1">
        <f t="shared" ref="CN1:CQ1" si="16">1-CI1</f>
        <v>0.94785534823907491</v>
      </c>
      <c r="CO1">
        <f t="shared" si="16"/>
        <v>0.95060750282344442</v>
      </c>
      <c r="CP1">
        <f t="shared" si="16"/>
        <v>0.9496211763722977</v>
      </c>
      <c r="CQ1">
        <f t="shared" si="16"/>
        <v>0.95810392278441081</v>
      </c>
      <c r="CR1">
        <f>N1/(D45+D48+D49+D51+D59+D61)</f>
        <v>6.3759227284566899E-2</v>
      </c>
      <c r="CS1">
        <f t="shared" ref="CS1:CV1" si="17">O1/(E45+E48+E49+E51+E59+E61)</f>
        <v>5.4738354603494944E-2</v>
      </c>
      <c r="CT1">
        <f t="shared" si="17"/>
        <v>5.168341323363284E-2</v>
      </c>
      <c r="CU1">
        <f t="shared" si="17"/>
        <v>5.3068528514433229E-2</v>
      </c>
      <c r="CV1">
        <f t="shared" si="17"/>
        <v>4.3996716565514474E-2</v>
      </c>
      <c r="CW1">
        <f>(D43+D44)/D13</f>
        <v>1.8687179243489831</v>
      </c>
      <c r="CX1">
        <f t="shared" ref="CX1:DA1" si="18">(E43+E44)/E13</f>
        <v>1.932809546195625</v>
      </c>
      <c r="CY1">
        <f t="shared" si="18"/>
        <v>1.619102890950838</v>
      </c>
      <c r="CZ1">
        <f t="shared" si="18"/>
        <v>1.3013346702182707</v>
      </c>
      <c r="DA1">
        <f t="shared" si="18"/>
        <v>1.1301555354169741</v>
      </c>
      <c r="DB1">
        <f>365/CW1</f>
        <v>195.32107828802324</v>
      </c>
      <c r="DC1">
        <f t="shared" ref="DC1:DF1" si="19">365/CX1</f>
        <v>188.84426596424589</v>
      </c>
      <c r="DD1">
        <f t="shared" si="19"/>
        <v>225.43348050329851</v>
      </c>
      <c r="DE1">
        <f t="shared" si="19"/>
        <v>280.48126923320899</v>
      </c>
      <c r="DF1">
        <f t="shared" si="19"/>
        <v>322.9643961044107</v>
      </c>
      <c r="DG1">
        <f>(D43+D44)/D20</f>
        <v>29.793022462972083</v>
      </c>
      <c r="DH1">
        <f t="shared" ref="DH1:DK1" si="20">(E43+E44)/E20</f>
        <v>30.635988902100674</v>
      </c>
      <c r="DI1">
        <f t="shared" si="20"/>
        <v>34.101765618936746</v>
      </c>
      <c r="DJ1">
        <f t="shared" si="20"/>
        <v>35.154084629609486</v>
      </c>
      <c r="DK1">
        <f t="shared" si="20"/>
        <v>40.976630157921548</v>
      </c>
      <c r="DL1">
        <f>365/DG1</f>
        <v>12.251190709288931</v>
      </c>
      <c r="DM1">
        <f t="shared" ref="DM1:DP1" si="21">365/DH1</f>
        <v>11.914092316927702</v>
      </c>
      <c r="DN1">
        <f t="shared" si="21"/>
        <v>10.703258126825993</v>
      </c>
      <c r="DO1">
        <f t="shared" si="21"/>
        <v>10.382861731309847</v>
      </c>
      <c r="DP1">
        <f t="shared" si="21"/>
        <v>8.9075162743571461</v>
      </c>
      <c r="DQ1">
        <f>(D43+D44)/D21</f>
        <v>12.820610624806429</v>
      </c>
      <c r="DR1">
        <f t="shared" ref="DR1:DU1" si="22">(E43+E44)/E21</f>
        <v>11.47365920999896</v>
      </c>
      <c r="DS1">
        <f t="shared" si="22"/>
        <v>5.8426161389512172</v>
      </c>
      <c r="DT1">
        <f t="shared" si="22"/>
        <v>5.6437340644755682</v>
      </c>
      <c r="DU1">
        <f t="shared" si="22"/>
        <v>3.4689678222758906</v>
      </c>
      <c r="DV1">
        <f>365/DQ1</f>
        <v>28.469782811574227</v>
      </c>
      <c r="DW1">
        <f t="shared" ref="DW1:DZ1" si="23">365/DR1</f>
        <v>31.811995922095466</v>
      </c>
      <c r="DX1">
        <f t="shared" si="23"/>
        <v>62.472014474241938</v>
      </c>
      <c r="DY1">
        <f t="shared" si="23"/>
        <v>64.673493795090224</v>
      </c>
      <c r="DZ1">
        <f t="shared" si="23"/>
        <v>105.21861795781489</v>
      </c>
      <c r="EA1">
        <f>(D43+D44)/D38</f>
        <v>8.274568389601372</v>
      </c>
      <c r="EB1">
        <f t="shared" ref="EB1:EE1" si="24">(E43+E44)/E38</f>
        <v>9.511659672913872</v>
      </c>
      <c r="EC1">
        <f t="shared" si="24"/>
        <v>8.1867110717779124</v>
      </c>
      <c r="ED1">
        <f t="shared" si="24"/>
        <v>7.7858579774739507</v>
      </c>
      <c r="EE1">
        <f t="shared" si="24"/>
        <v>7.2847342502971646</v>
      </c>
      <c r="EF1">
        <f>365/EA1</f>
        <v>44.111062089799695</v>
      </c>
      <c r="EG1">
        <f t="shared" ref="EG1:EJ1" si="25">365/EB1</f>
        <v>38.373954972274909</v>
      </c>
      <c r="EH1">
        <f t="shared" si="25"/>
        <v>44.584448724258294</v>
      </c>
      <c r="EI1">
        <f t="shared" si="25"/>
        <v>46.879868738425259</v>
      </c>
      <c r="EJ1">
        <f t="shared" si="25"/>
        <v>50.104779043258944</v>
      </c>
      <c r="EK1">
        <f>D36/D13</f>
        <v>0.22583871887473864</v>
      </c>
      <c r="EL1">
        <f t="shared" ref="EL1:EO1" si="26">E36/E13</f>
        <v>0.20320423697450413</v>
      </c>
      <c r="EM1">
        <f t="shared" si="26"/>
        <v>0.19777208170108493</v>
      </c>
      <c r="EN1">
        <f t="shared" si="26"/>
        <v>0.16714081787560126</v>
      </c>
      <c r="EO1">
        <f t="shared" si="26"/>
        <v>0.1551402558536534</v>
      </c>
      <c r="EP1">
        <f>(D29)/D13</f>
        <v>0.77416128112526139</v>
      </c>
      <c r="EQ1">
        <f t="shared" ref="EQ1:ET1" si="27">(E29)/E13</f>
        <v>0.79679576302549582</v>
      </c>
      <c r="ER1">
        <f t="shared" si="27"/>
        <v>0.80222791829891504</v>
      </c>
      <c r="ES1">
        <f t="shared" si="27"/>
        <v>0.83276455322070475</v>
      </c>
      <c r="ET1">
        <f t="shared" si="27"/>
        <v>0.84485974414634657</v>
      </c>
      <c r="EU1">
        <f>D13/D29</f>
        <v>1.2917205036997934</v>
      </c>
      <c r="EV1">
        <f t="shared" ref="EV1:EY1" si="28">E13/E29</f>
        <v>1.2550267539110922</v>
      </c>
      <c r="EW1">
        <f t="shared" si="28"/>
        <v>1.2465285453047446</v>
      </c>
      <c r="EX1">
        <f t="shared" si="28"/>
        <v>1.2008196027706926</v>
      </c>
      <c r="EY1">
        <f t="shared" si="28"/>
        <v>1.1836284151642336</v>
      </c>
      <c r="EZ1">
        <f>D36/D29</f>
        <v>0.29172050369979347</v>
      </c>
      <c r="FA1">
        <f t="shared" ref="FA1:FD1" si="29">E36/E29</f>
        <v>0.25502675391109231</v>
      </c>
      <c r="FB1">
        <f t="shared" si="29"/>
        <v>0.2465285453047445</v>
      </c>
      <c r="FC1">
        <f t="shared" si="29"/>
        <v>0.20070597052814815</v>
      </c>
      <c r="FD1">
        <f t="shared" si="29"/>
        <v>0.18362841516423345</v>
      </c>
      <c r="FE1" s="7">
        <f>I90/(D43+D44+D46+D47+D53+D55)</f>
        <v>0.1229786481081432</v>
      </c>
      <c r="FF1" s="7">
        <f t="shared" ref="FF1:FI1" si="30">J90/(E43+E44+E46+E47+E53+E55)</f>
        <v>0.14574588912387215</v>
      </c>
      <c r="FG1" s="7">
        <f t="shared" si="30"/>
        <v>8.4928439253494706E-2</v>
      </c>
      <c r="FH1" s="7">
        <f t="shared" si="30"/>
        <v>7.5567015734357729E-2</v>
      </c>
      <c r="FI1" s="7">
        <f t="shared" si="30"/>
        <v>0.10929847110827208</v>
      </c>
      <c r="FJ1" s="7">
        <f>I90/D36</f>
        <v>1.0163596385098526</v>
      </c>
      <c r="FK1" s="7">
        <f t="shared" ref="FK1:FN1" si="31">J90/E36</f>
        <v>1.3848738048066156</v>
      </c>
      <c r="FL1" s="7">
        <f t="shared" si="31"/>
        <v>0.69424519074013691</v>
      </c>
      <c r="FM1" s="7">
        <f t="shared" si="31"/>
        <v>0.58813467445642353</v>
      </c>
      <c r="FN1" s="7">
        <f t="shared" si="31"/>
        <v>0.79804154638591729</v>
      </c>
      <c r="FO1" s="7">
        <f>I90/D29</f>
        <v>0.29649294568623419</v>
      </c>
      <c r="FP1" s="7">
        <f t="shared" ref="FP1:FS1" si="32">J90/E29</f>
        <v>0.3531798710163348</v>
      </c>
      <c r="FQ1" s="7">
        <f t="shared" si="32"/>
        <v>0.17115125695798084</v>
      </c>
      <c r="FR1" s="7">
        <f t="shared" si="32"/>
        <v>0.11804214063803295</v>
      </c>
      <c r="FS1" s="7">
        <f t="shared" si="32"/>
        <v>0.14654310439806009</v>
      </c>
      <c r="FT1" s="7">
        <f>I90/D31</f>
        <v>1.0733999999999999</v>
      </c>
      <c r="FU1" s="7">
        <f t="shared" ref="FU1:FX1" si="33">J90/E31</f>
        <v>1.2504333333333333</v>
      </c>
      <c r="FV1" s="7">
        <f t="shared" si="33"/>
        <v>0.66243333333333332</v>
      </c>
      <c r="FW1" s="7">
        <f t="shared" si="33"/>
        <v>0.54248888888888891</v>
      </c>
      <c r="FX1" s="7">
        <f t="shared" si="33"/>
        <v>0.78327777777777774</v>
      </c>
      <c r="FY1">
        <f>BD1/D13</f>
        <v>0.22590762212507129</v>
      </c>
      <c r="FZ1">
        <f t="shared" ref="FZ1:GC1" si="34">BE1/E13</f>
        <v>0.18276703641837622</v>
      </c>
      <c r="GA1">
        <f t="shared" si="34"/>
        <v>0.22280564786731058</v>
      </c>
      <c r="GB1">
        <f t="shared" si="34"/>
        <v>0.29453145605695452</v>
      </c>
      <c r="GC1">
        <f t="shared" si="34"/>
        <v>0.35918389569151438</v>
      </c>
      <c r="GD1">
        <f>BS1</f>
        <v>0.11283026040676677</v>
      </c>
      <c r="GE1">
        <f t="shared" ref="GE1:GH1" si="35">BT1</f>
        <v>0.10078568070656251</v>
      </c>
      <c r="GF1">
        <f t="shared" si="35"/>
        <v>7.9971534969842273E-2</v>
      </c>
      <c r="GG1">
        <f t="shared" si="35"/>
        <v>6.5559709831540414E-2</v>
      </c>
      <c r="GH1">
        <f t="shared" si="35"/>
        <v>4.7349083577455091E-2</v>
      </c>
      <c r="GI1">
        <f>S1/D13</f>
        <v>0.15098365329785213</v>
      </c>
      <c r="GJ1">
        <f t="shared" ref="GJ1:GM1" si="36">T1/E13</f>
        <v>0.13269051881932845</v>
      </c>
      <c r="GK1">
        <f t="shared" si="36"/>
        <v>0.11062441129665582</v>
      </c>
      <c r="GL1">
        <f t="shared" si="36"/>
        <v>8.3804967816105844E-2</v>
      </c>
      <c r="GM1">
        <f t="shared" si="36"/>
        <v>6.3290761308633134E-2</v>
      </c>
      <c r="GN1">
        <f>D30/D13</f>
        <v>0.14549990496103402</v>
      </c>
      <c r="GO1">
        <f t="shared" ref="GO1:GR1" si="37">E30/E13</f>
        <v>0.15313021995058865</v>
      </c>
      <c r="GP1">
        <f t="shared" si="37"/>
        <v>0.1410308670549518</v>
      </c>
      <c r="GQ1">
        <f t="shared" si="37"/>
        <v>0.12329542137042786</v>
      </c>
      <c r="GR1">
        <f t="shared" si="37"/>
        <v>0.10755056306068972</v>
      </c>
      <c r="GS1">
        <f>(D43+D44)/D13</f>
        <v>1.8687179243489831</v>
      </c>
      <c r="GT1">
        <f t="shared" ref="GT1:GW1" si="38">(E43+E44)/E13</f>
        <v>1.932809546195625</v>
      </c>
      <c r="GU1">
        <f t="shared" si="38"/>
        <v>1.619102890950838</v>
      </c>
      <c r="GV1">
        <f t="shared" si="38"/>
        <v>1.3013346702182707</v>
      </c>
      <c r="GW1">
        <f t="shared" si="38"/>
        <v>1.1301555354169741</v>
      </c>
      <c r="GX1">
        <f>0.717*FY1+0.847*GD1+3.107*GI1+0.42*GN1+0.998*GS1</f>
        <v>2.6527396550085536</v>
      </c>
      <c r="GY1">
        <f t="shared" ref="GY1:HB1" si="39">0.717*FZ1+0.847*GE1+3.107*GJ1+0.42*GO1+0.998*GT1</f>
        <v>2.6219374981245687</v>
      </c>
      <c r="GZ1">
        <f t="shared" si="39"/>
        <v>2.2462952348710439</v>
      </c>
      <c r="HA1">
        <f t="shared" si="39"/>
        <v>1.8776062410782057</v>
      </c>
      <c r="HB1">
        <f t="shared" si="39"/>
        <v>1.6673503832184733</v>
      </c>
      <c r="HC1">
        <f>D36/D13</f>
        <v>0.22583871887473864</v>
      </c>
      <c r="HD1">
        <f t="shared" ref="HD1:HG1" si="40">E36/E13</f>
        <v>0.20320423697450413</v>
      </c>
      <c r="HE1">
        <f t="shared" si="40"/>
        <v>0.19777208170108493</v>
      </c>
      <c r="HF1">
        <f t="shared" si="40"/>
        <v>0.16714081787560126</v>
      </c>
      <c r="HG1">
        <f t="shared" si="40"/>
        <v>0.1551402558536534</v>
      </c>
      <c r="HH1">
        <f>S1/D13</f>
        <v>0.15098365329785213</v>
      </c>
      <c r="HI1">
        <f t="shared" ref="HI1:HL1" si="41">T1/E13</f>
        <v>0.13269051881932845</v>
      </c>
      <c r="HJ1">
        <f t="shared" si="41"/>
        <v>0.11062441129665582</v>
      </c>
      <c r="HK1">
        <f t="shared" si="41"/>
        <v>8.3804967816105844E-2</v>
      </c>
      <c r="HL1">
        <f t="shared" si="41"/>
        <v>6.3290761308633134E-2</v>
      </c>
      <c r="HM1">
        <f>(D43+D44+D46+D47+D50+D53+D55+D57+D60)/D13</f>
        <v>1.9158073560159665</v>
      </c>
      <c r="HN1">
        <f t="shared" ref="HN1:HQ1" si="42">(E43+E44+E46+E47+E50+E53+E55+E57+E60)/E13</f>
        <v>1.9677650859697731</v>
      </c>
      <c r="HO1">
        <f t="shared" si="42"/>
        <v>1.6528694178256493</v>
      </c>
      <c r="HP1">
        <f t="shared" si="42"/>
        <v>1.3181061333623261</v>
      </c>
      <c r="HQ1">
        <f t="shared" si="42"/>
        <v>1.1446395076819322</v>
      </c>
      <c r="HR1">
        <f>D19/D40</f>
        <v>2.0003050993677078</v>
      </c>
      <c r="HS1">
        <f t="shared" ref="HS1:HV1" si="43">E19/E40</f>
        <v>1.8994253227175959</v>
      </c>
      <c r="HT1">
        <f t="shared" si="43"/>
        <v>2.152794823826603</v>
      </c>
      <c r="HU1">
        <f t="shared" si="43"/>
        <v>2.7726171146063061</v>
      </c>
      <c r="HV1">
        <f t="shared" si="43"/>
        <v>3.3152204675383485</v>
      </c>
      <c r="HW1">
        <f>-0.017*HC1+4.573*HH1+0.481*HM1+0.015*HR1</f>
        <v>1.6381169030444029</v>
      </c>
      <c r="HX1">
        <f t="shared" ref="HX1:IA1" si="44">-0.017*HD1+4.573*HI1+0.481*HN1+0.015*HS1</f>
        <v>1.5783256567244472</v>
      </c>
      <c r="HY1">
        <f t="shared" si="44"/>
        <v>1.3298454198022249</v>
      </c>
      <c r="HZ1">
        <f t="shared" si="44"/>
        <v>1.0559970307855402</v>
      </c>
      <c r="IA1">
        <f t="shared" si="44"/>
        <v>0.88709117732295184</v>
      </c>
      <c r="IB1">
        <f>D13/D36</f>
        <v>4.4279386855477583</v>
      </c>
      <c r="IC1">
        <f t="shared" ref="IC1:IF1" si="45">E13/E36</f>
        <v>4.9211572302277791</v>
      </c>
      <c r="ID1">
        <f t="shared" si="45"/>
        <v>5.0563253994131072</v>
      </c>
      <c r="IE1">
        <f t="shared" si="45"/>
        <v>5.9829789797024633</v>
      </c>
      <c r="IF1">
        <f t="shared" si="45"/>
        <v>6.4457802682968248</v>
      </c>
      <c r="IG1">
        <f>IFERROR(S1/D59,0)</f>
        <v>562.35398230088492</v>
      </c>
      <c r="IH1">
        <f t="shared" ref="IH1:IK1" si="46">IFERROR(T1/E59,0)</f>
        <v>59.891647855530472</v>
      </c>
      <c r="II1">
        <f t="shared" si="46"/>
        <v>444.76851851851853</v>
      </c>
      <c r="IJ1">
        <f t="shared" si="46"/>
        <v>785.35849056603774</v>
      </c>
      <c r="IK1">
        <f t="shared" si="46"/>
        <v>1386.0384615384614</v>
      </c>
      <c r="IL1">
        <f>S1/D13</f>
        <v>0.15098365329785213</v>
      </c>
      <c r="IM1">
        <f t="shared" ref="IM1:IP1" si="47">T1/E13</f>
        <v>0.13269051881932845</v>
      </c>
      <c r="IN1">
        <f t="shared" si="47"/>
        <v>0.11062441129665582</v>
      </c>
      <c r="IO1">
        <f t="shared" si="47"/>
        <v>8.3804967816105844E-2</v>
      </c>
      <c r="IP1">
        <f t="shared" si="47"/>
        <v>6.3290761308633134E-2</v>
      </c>
      <c r="IQ1">
        <f>(D43+D44+D46+D47+D50+D53+D55+D57+D60)/D13</f>
        <v>1.9158073560159665</v>
      </c>
      <c r="IR1">
        <f t="shared" ref="IR1:IU1" si="48">(E43+E44+E46+E47+E50+E53+E55+E57+E60)/E13</f>
        <v>1.9677650859697731</v>
      </c>
      <c r="IS1">
        <f t="shared" si="48"/>
        <v>1.6528694178256493</v>
      </c>
      <c r="IT1">
        <f t="shared" si="48"/>
        <v>1.3181061333623261</v>
      </c>
      <c r="IU1">
        <f t="shared" si="48"/>
        <v>1.1446395076819322</v>
      </c>
      <c r="IV1">
        <f>D19/D40</f>
        <v>2.0003050993677078</v>
      </c>
      <c r="IW1">
        <f t="shared" ref="IW1:IZ1" si="49">E19/E40</f>
        <v>1.8994253227175959</v>
      </c>
      <c r="IX1">
        <f t="shared" si="49"/>
        <v>2.152794823826603</v>
      </c>
      <c r="IY1">
        <f t="shared" si="49"/>
        <v>2.7726171146063061</v>
      </c>
      <c r="IZ1">
        <f t="shared" si="49"/>
        <v>3.3152204675383485</v>
      </c>
      <c r="JA1">
        <f>0.13*IB1+0.04*IG1+3.92*IL1+0.21*IQ1+0.09*IV1</f>
        <v>24.243994245790638</v>
      </c>
      <c r="JB1">
        <f t="shared" ref="JB1:JE1" si="50">0.13*IC1+0.04*IH1+3.92*IM1+0.21*IR1+0.09*IW1</f>
        <v>4.1397421350208337</v>
      </c>
      <c r="JC1">
        <f t="shared" si="50"/>
        <v>19.422564846835112</v>
      </c>
      <c r="JD1">
        <f t="shared" si="50"/>
        <v>33.046980192162621</v>
      </c>
      <c r="JE1">
        <f t="shared" si="50"/>
        <v>57.066333819438547</v>
      </c>
      <c r="JF1">
        <f>D29/D13</f>
        <v>0.77416128112526139</v>
      </c>
      <c r="JG1">
        <f t="shared" ref="JG1:JJ1" si="51">E29/E13</f>
        <v>0.79679576302549582</v>
      </c>
      <c r="JH1">
        <f t="shared" si="51"/>
        <v>0.80222791829891504</v>
      </c>
      <c r="JI1">
        <f t="shared" si="51"/>
        <v>0.83276455322070475</v>
      </c>
      <c r="JJ1">
        <f t="shared" si="51"/>
        <v>0.84485974414634657</v>
      </c>
      <c r="JK1">
        <f>(D36-D26)/I90</f>
        <v>-7.5916609734385021E-2</v>
      </c>
      <c r="JL1">
        <f t="shared" ref="JL1:JO1" si="52">(E36-E26)/J90</f>
        <v>0.1733354659273674</v>
      </c>
      <c r="JM1">
        <f t="shared" si="52"/>
        <v>0.77413240745399958</v>
      </c>
      <c r="JN1">
        <f t="shared" si="52"/>
        <v>-0.26396854006226445</v>
      </c>
      <c r="JO1">
        <f t="shared" si="52"/>
        <v>-4.6953684658486421E-2</v>
      </c>
      <c r="JP1">
        <f>S1/D13</f>
        <v>0.15098365329785213</v>
      </c>
      <c r="JQ1">
        <f t="shared" ref="JQ1:JT1" si="53">T1/E13</f>
        <v>0.13269051881932845</v>
      </c>
      <c r="JR1">
        <f t="shared" si="53"/>
        <v>0.11062441129665582</v>
      </c>
      <c r="JS1">
        <f t="shared" si="53"/>
        <v>8.3804967816105844E-2</v>
      </c>
      <c r="JT1">
        <f t="shared" si="53"/>
        <v>6.3290761308633134E-2</v>
      </c>
      <c r="JU1">
        <f>I90/(D50+D44+D43)</f>
        <v>0.12018063296178344</v>
      </c>
      <c r="JV1">
        <f t="shared" ref="JV1:JY1" si="54">J90/(E50+E44+E43)</f>
        <v>0.14337621238315704</v>
      </c>
      <c r="JW1">
        <f t="shared" si="54"/>
        <v>8.3457453063144282E-2</v>
      </c>
      <c r="JX1">
        <f t="shared" si="54"/>
        <v>7.4748269616751309E-2</v>
      </c>
      <c r="JY1">
        <f t="shared" si="54"/>
        <v>0.10864372195097895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2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3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3.5</v>
      </c>
      <c r="LA1">
        <f t="shared" si="60"/>
        <v>2.5</v>
      </c>
      <c r="LB1">
        <f t="shared" si="60"/>
        <v>2</v>
      </c>
      <c r="LC1">
        <f t="shared" si="60"/>
        <v>2.5</v>
      </c>
      <c r="LD1">
        <f>(KT1+KY1)/2</f>
        <v>3</v>
      </c>
      <c r="LE1">
        <f t="shared" ref="LE1:LH1" si="61">(KU1+KZ1)/2</f>
        <v>2.75</v>
      </c>
      <c r="LF1">
        <f t="shared" si="61"/>
        <v>2.25</v>
      </c>
      <c r="LG1">
        <f t="shared" si="61"/>
        <v>2</v>
      </c>
      <c r="LH1">
        <f t="shared" si="61"/>
        <v>2.25</v>
      </c>
      <c r="LI1">
        <f>(D29/(D13-D19))</f>
        <v>1.412049456335672</v>
      </c>
      <c r="LJ1">
        <f t="shared" ref="LJ1:LM1" si="62">(E29/(E13-E19))</f>
        <v>1.2976522571318034</v>
      </c>
      <c r="LK1">
        <f t="shared" si="62"/>
        <v>1.3738660924164261</v>
      </c>
      <c r="LL1">
        <f t="shared" si="62"/>
        <v>1.5441231371143564</v>
      </c>
      <c r="LM1">
        <f t="shared" si="62"/>
        <v>1.7395547808981044</v>
      </c>
      <c r="LN1">
        <f>(D18+D25+D26+D21)/(2.17*D40)</f>
        <v>0.79381105472022373</v>
      </c>
      <c r="LO1">
        <f t="shared" ref="LO1:LR1" si="63">(E18+E25+E26+E21)/(2.17*E40)</f>
        <v>0.73223590854318332</v>
      </c>
      <c r="LP1">
        <f t="shared" si="63"/>
        <v>0.878866852437864</v>
      </c>
      <c r="LQ1">
        <f t="shared" si="63"/>
        <v>1.1750353554265989</v>
      </c>
      <c r="LR1">
        <f t="shared" si="63"/>
        <v>1.4458261243136272</v>
      </c>
      <c r="LS1">
        <f>(D43+D44+D46+D47)/(2*D13)</f>
        <v>0.9332244345181524</v>
      </c>
      <c r="LT1">
        <f t="shared" ref="LT1:LW1" si="64">(E43+E44+E46+E47)/(2*E13)</f>
        <v>0.9654207967832602</v>
      </c>
      <c r="LU1">
        <f t="shared" si="64"/>
        <v>0.80834122109452189</v>
      </c>
      <c r="LV1">
        <f t="shared" si="64"/>
        <v>0.65042472270711149</v>
      </c>
      <c r="LW1">
        <f t="shared" si="64"/>
        <v>0.5663774087265625</v>
      </c>
      <c r="LX1">
        <f>8*N1/D29</f>
        <v>1.1659612864416611</v>
      </c>
      <c r="LY1">
        <f t="shared" ref="LY1:MB1" si="65">8*O1/E29</f>
        <v>1.0119098055830156</v>
      </c>
      <c r="LZ1">
        <f t="shared" si="65"/>
        <v>0.79749440921395987</v>
      </c>
      <c r="MA1">
        <f t="shared" si="65"/>
        <v>0.62980307774137789</v>
      </c>
      <c r="MB1">
        <f t="shared" si="65"/>
        <v>0.44834976603409604</v>
      </c>
      <c r="MC1">
        <f>(2*LI1+4*LN1+LS1+5*LX1)/12</f>
        <v>1.0635311665232248</v>
      </c>
      <c r="MD1">
        <f t="shared" ref="MD1:MG1" si="66">(2*LJ1+4*LO1+LT1+5*LY1)/12</f>
        <v>0.96243483109455641</v>
      </c>
      <c r="ME1">
        <f t="shared" si="66"/>
        <v>0.92158440514571904</v>
      </c>
      <c r="MF1">
        <f t="shared" si="66"/>
        <v>0.9656523172790924</v>
      </c>
      <c r="MG1">
        <f t="shared" si="66"/>
        <v>1.0058783581623134</v>
      </c>
      <c r="MH1">
        <f>D29/(D13-D19)</f>
        <v>1.412049456335672</v>
      </c>
      <c r="MI1">
        <f t="shared" ref="MI1:ML1" si="67">E29/(E13-E19)</f>
        <v>1.2976522571318034</v>
      </c>
      <c r="MJ1">
        <f t="shared" si="67"/>
        <v>1.3738660924164261</v>
      </c>
      <c r="MK1">
        <f t="shared" si="67"/>
        <v>1.5441231371143564</v>
      </c>
      <c r="ML1">
        <f t="shared" si="67"/>
        <v>1.7395547808981044</v>
      </c>
      <c r="MM1">
        <f>D29/D13*2</f>
        <v>1.5483225622505228</v>
      </c>
      <c r="MN1">
        <f t="shared" ref="MN1:MQ1" si="68">E29/E13*2</f>
        <v>1.5935915260509916</v>
      </c>
      <c r="MO1">
        <f t="shared" si="68"/>
        <v>1.6044558365978301</v>
      </c>
      <c r="MP1">
        <f t="shared" si="68"/>
        <v>1.6655291064414095</v>
      </c>
      <c r="MQ1">
        <f t="shared" si="68"/>
        <v>1.6897194882926931</v>
      </c>
      <c r="MR1">
        <f>D29/D36</f>
        <v>3.4279386855477587</v>
      </c>
      <c r="MS1">
        <f t="shared" ref="MS1:MV1" si="69">E29/E36</f>
        <v>3.9211572302277791</v>
      </c>
      <c r="MT1">
        <f t="shared" si="69"/>
        <v>4.0563253994131072</v>
      </c>
      <c r="MU1">
        <f t="shared" si="69"/>
        <v>4.9824128169607906</v>
      </c>
      <c r="MV1">
        <f t="shared" si="69"/>
        <v>5.4457802682968248</v>
      </c>
      <c r="MW1">
        <f>D13/(D40*5)</f>
        <v>0.88558773710955174</v>
      </c>
      <c r="MX1">
        <f t="shared" ref="MX1:NA1" si="70">E13/(E40*5)</f>
        <v>0.98423144604555579</v>
      </c>
      <c r="MY1">
        <f t="shared" si="70"/>
        <v>1.0347985653515723</v>
      </c>
      <c r="MZ1">
        <f t="shared" si="70"/>
        <v>1.2036861110437922</v>
      </c>
      <c r="NA1">
        <f t="shared" si="70"/>
        <v>1.2891560536593649</v>
      </c>
      <c r="NB1">
        <f>D13/(D20*15)</f>
        <v>1.0628685430003662</v>
      </c>
      <c r="NC1">
        <f t="shared" ref="NC1:NF1" si="71">E13/(E20*15)</f>
        <v>1.056699696128947</v>
      </c>
      <c r="ND1">
        <f t="shared" si="71"/>
        <v>1.4041424136592937</v>
      </c>
      <c r="NE1">
        <f t="shared" si="71"/>
        <v>1.8009246165560753</v>
      </c>
      <c r="NF1">
        <f t="shared" si="71"/>
        <v>2.4171676006113092</v>
      </c>
      <c r="NG1">
        <f>2*(D18+D25+D26)/D40</f>
        <v>2.1543171560530663</v>
      </c>
      <c r="NH1">
        <f t="shared" ref="NH1:NK1" si="72">2*(E18+E25+E26)/E40</f>
        <v>1.5199045075864785</v>
      </c>
      <c r="NI1">
        <f t="shared" si="72"/>
        <v>0.94665347997569205</v>
      </c>
      <c r="NJ1">
        <f t="shared" si="72"/>
        <v>2.3241887405181396</v>
      </c>
      <c r="NK1">
        <f t="shared" si="72"/>
        <v>2.0749419822267505</v>
      </c>
      <c r="NL1">
        <f>((D18+D25+D26+D21)/D40)/2.17</f>
        <v>0.79381105472022373</v>
      </c>
      <c r="NM1">
        <f t="shared" ref="NM1:NP1" si="73">((E18+E25+E26+E21)/E40)/2.17</f>
        <v>0.73223590854318321</v>
      </c>
      <c r="NN1">
        <f t="shared" si="73"/>
        <v>0.878866852437864</v>
      </c>
      <c r="NO1">
        <f t="shared" si="73"/>
        <v>1.1750353554265986</v>
      </c>
      <c r="NP1">
        <f t="shared" si="73"/>
        <v>1.445826124313627</v>
      </c>
      <c r="NQ1">
        <f>(D19/D40)/2.5</f>
        <v>0.80012203974708318</v>
      </c>
      <c r="NR1">
        <f t="shared" ref="NR1:NU1" si="74">(E19/E40)/2.5</f>
        <v>0.75977012908703834</v>
      </c>
      <c r="NS1">
        <f t="shared" si="74"/>
        <v>0.86111792953064126</v>
      </c>
      <c r="NT1">
        <f t="shared" si="74"/>
        <v>1.1090468458425224</v>
      </c>
      <c r="NU1">
        <f t="shared" si="74"/>
        <v>1.3260881870153394</v>
      </c>
      <c r="NV1">
        <f>(BD1/D13)*3.33</f>
        <v>0.75227238167648736</v>
      </c>
      <c r="NW1">
        <f t="shared" ref="NW1:NZ1" si="75">(BE1/E13)*3.33</f>
        <v>0.60861423127319281</v>
      </c>
      <c r="NX1">
        <f t="shared" si="75"/>
        <v>0.74194280739814422</v>
      </c>
      <c r="NY1">
        <f t="shared" si="75"/>
        <v>0.98078974866965862</v>
      </c>
      <c r="NZ1">
        <f t="shared" si="75"/>
        <v>1.196082372652743</v>
      </c>
      <c r="OA1">
        <f>((D43+D44)/2)/D13</f>
        <v>0.93435896217449155</v>
      </c>
      <c r="OB1">
        <f t="shared" ref="OB1:OE1" si="76">((E43+E44)/2)/E13</f>
        <v>0.96640477309781248</v>
      </c>
      <c r="OC1">
        <f t="shared" si="76"/>
        <v>0.80955144547541902</v>
      </c>
      <c r="OD1">
        <f t="shared" si="76"/>
        <v>0.65066733510913533</v>
      </c>
      <c r="OE1">
        <f t="shared" si="76"/>
        <v>0.56507776770848706</v>
      </c>
      <c r="OF1">
        <f>((D43+D44)/4)/D29</f>
        <v>0.60346531462822528</v>
      </c>
      <c r="OG1">
        <f t="shared" ref="OG1:OJ1" si="77">((E43+E44)/4)/E29</f>
        <v>0.60643192267256663</v>
      </c>
      <c r="OH1">
        <f t="shared" si="77"/>
        <v>0.50456449283891358</v>
      </c>
      <c r="OI1">
        <f t="shared" si="77"/>
        <v>0.39066704544080849</v>
      </c>
      <c r="OJ1">
        <f t="shared" si="77"/>
        <v>0.33442105131866967</v>
      </c>
      <c r="OK1">
        <f>AJ1*4/(D43+D44)</f>
        <v>2.5179261188090112</v>
      </c>
      <c r="OL1">
        <f t="shared" ref="OL1:OO1" si="78">AK1*4/(E43+E44)</f>
        <v>2.3774131698721517</v>
      </c>
      <c r="OM1">
        <f t="shared" si="78"/>
        <v>2.291567217890254</v>
      </c>
      <c r="ON1">
        <f t="shared" si="78"/>
        <v>2.3528188593362969</v>
      </c>
      <c r="OO1">
        <f t="shared" si="78"/>
        <v>2.4286484630075975</v>
      </c>
      <c r="OP1">
        <f>(10*N1)/AJ1</f>
        <v>0.95917720176694787</v>
      </c>
      <c r="OQ1">
        <f t="shared" ref="OQ1:OT1" si="79">(10*O1)/AK1</f>
        <v>0.87733427948881482</v>
      </c>
      <c r="OR1">
        <f t="shared" si="79"/>
        <v>0.86216100127368922</v>
      </c>
      <c r="OS1">
        <f t="shared" si="79"/>
        <v>0.85648452583236445</v>
      </c>
      <c r="OT1">
        <f t="shared" si="79"/>
        <v>0.69003114866127302</v>
      </c>
      <c r="OU1">
        <f>(8*AJ1)/D29</f>
        <v>12.155848619981647</v>
      </c>
      <c r="OV1">
        <f t="shared" ref="OV1:OY1" si="80">(8*AK1)/E29</f>
        <v>11.5339139167412</v>
      </c>
      <c r="OW1">
        <f t="shared" si="80"/>
        <v>9.2499476088086094</v>
      </c>
      <c r="OX1">
        <f t="shared" si="80"/>
        <v>7.3533503378745939</v>
      </c>
      <c r="OY1">
        <f t="shared" si="80"/>
        <v>6.4975293782597756</v>
      </c>
      <c r="OZ1">
        <f>(20*N1)/D13</f>
        <v>2.2566052081353356</v>
      </c>
      <c r="PA1">
        <f t="shared" ref="PA1:PD1" si="81">(20*O1)/E13</f>
        <v>2.0157136141312502</v>
      </c>
      <c r="PB1">
        <f t="shared" si="81"/>
        <v>1.5994306993968455</v>
      </c>
      <c r="PC1">
        <f t="shared" si="81"/>
        <v>1.3111941966308083</v>
      </c>
      <c r="PD1">
        <f t="shared" si="81"/>
        <v>0.94698167154910184</v>
      </c>
      <c r="PE1">
        <f>(40*N1)/(AJ1+D45)</f>
        <v>2.4180734287143673</v>
      </c>
      <c r="PF1">
        <f t="shared" ref="PF1:PI1" si="82">(40*O1)/(AK1+E45)</f>
        <v>2.087911945596697</v>
      </c>
      <c r="PG1">
        <f t="shared" si="82"/>
        <v>1.9786578460407611</v>
      </c>
      <c r="PH1">
        <f t="shared" si="82"/>
        <v>2.0159046094889042</v>
      </c>
      <c r="PI1">
        <f t="shared" si="82"/>
        <v>1.6719976061161872</v>
      </c>
      <c r="PJ1">
        <f>(1.33*D52)/(D52+D62)</f>
        <v>1.2765760723913422</v>
      </c>
      <c r="PK1">
        <f t="shared" ref="PK1:PN1" si="83">(1.33*E52)/(E52+E62)</f>
        <v>1.3074671317413471</v>
      </c>
      <c r="PL1">
        <f t="shared" si="83"/>
        <v>1.2213843971039289</v>
      </c>
      <c r="PM1">
        <f t="shared" si="83"/>
        <v>1.2901041591494071</v>
      </c>
      <c r="PN1">
        <f t="shared" si="83"/>
        <v>1.3238690955541363</v>
      </c>
      <c r="PO1">
        <f>(2*MH1+MM1+MR1+MW1+2*NB1)/7</f>
        <v>1.5445264262257012</v>
      </c>
      <c r="PP1">
        <f t="shared" ref="PP1:PS1" si="84">(2*MI1+MN1+MS1+MX1+2*NC1)/7</f>
        <v>1.6010977298351179</v>
      </c>
      <c r="PQ1">
        <f t="shared" si="84"/>
        <v>1.7502281162162785</v>
      </c>
      <c r="PR1">
        <f t="shared" si="84"/>
        <v>2.0773890773981223</v>
      </c>
      <c r="PS1">
        <f t="shared" si="84"/>
        <v>2.3911572247525301</v>
      </c>
      <c r="PT1">
        <f>(5*NG1+8*NL1+2*NQ1+NV1)/16</f>
        <v>1.2171619174498611</v>
      </c>
      <c r="PU1">
        <f t="shared" ref="PU1:PX1" si="85">(5*NH1+8*NM1+2*NR1+NW1)/16</f>
        <v>0.97409776848282048</v>
      </c>
      <c r="PV1">
        <f t="shared" si="85"/>
        <v>0.88927380536504996</v>
      </c>
      <c r="PW1">
        <f t="shared" si="85"/>
        <v>1.5137568741473868</v>
      </c>
      <c r="PX1">
        <f t="shared" si="85"/>
        <v>1.6118486032703867</v>
      </c>
      <c r="PY1">
        <f>(OA1+OF1+OK1)/3</f>
        <v>1.3519167985372427</v>
      </c>
      <c r="PZ1">
        <f t="shared" ref="PZ1:QC1" si="86">(OB1+OG1+OL1)/3</f>
        <v>1.316749955214177</v>
      </c>
      <c r="QA1">
        <f t="shared" si="86"/>
        <v>1.2018943854015289</v>
      </c>
      <c r="QB1">
        <f t="shared" si="86"/>
        <v>1.1313844132954136</v>
      </c>
      <c r="QC1">
        <f t="shared" si="86"/>
        <v>1.109382427344918</v>
      </c>
      <c r="QD1">
        <f>(3*OP1+7*OU1+4*OZ1+2*PE1+PJ1)/17</f>
        <v>6.0651538651490471</v>
      </c>
      <c r="QE1">
        <f t="shared" ref="QE1:QH1" si="87">(3*OQ1+7*OV1+4*PA1+2*PF1+PK1)/17</f>
        <v>5.7009144550067408</v>
      </c>
      <c r="QF1">
        <f t="shared" si="87"/>
        <v>4.6419140677796573</v>
      </c>
      <c r="QG1">
        <f t="shared" si="87"/>
        <v>3.8005644768982174</v>
      </c>
      <c r="QH1">
        <f t="shared" si="87"/>
        <v>3.2946229463403038</v>
      </c>
      <c r="QI1">
        <f>(2*PO1+4*PT1+PY1+5*QD1)/12</f>
        <v>3.3029488872111101</v>
      </c>
      <c r="QJ1">
        <f t="shared" ref="QJ1:QM1" si="88">(2*PP1+4*PU1+PZ1+5*QE1)/12</f>
        <v>3.0766590636541165</v>
      </c>
      <c r="QK1">
        <f t="shared" si="88"/>
        <v>2.6224180148493814</v>
      </c>
      <c r="QL1">
        <f t="shared" si="88"/>
        <v>2.5286677040976913</v>
      </c>
      <c r="QM1">
        <f t="shared" si="88"/>
        <v>2.4010171684694206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333</v>
      </c>
      <c r="E3" s="2" t="s">
        <v>333</v>
      </c>
      <c r="F3" s="2" t="s">
        <v>333</v>
      </c>
      <c r="G3" s="2" t="s">
        <v>333</v>
      </c>
      <c r="H3" s="2" t="s">
        <v>333</v>
      </c>
      <c r="I3" s="2" t="s">
        <v>333</v>
      </c>
      <c r="J3" s="2" t="s">
        <v>333</v>
      </c>
      <c r="K3" s="2" t="s">
        <v>333</v>
      </c>
      <c r="L3" s="2" t="s">
        <v>333</v>
      </c>
      <c r="M3" s="2" t="s">
        <v>333</v>
      </c>
    </row>
    <row r="4" spans="1:455" x14ac:dyDescent="0.25">
      <c r="A4" s="2" t="s">
        <v>281</v>
      </c>
      <c r="B4" s="2"/>
      <c r="C4" s="2"/>
      <c r="D4" s="2" t="s">
        <v>334</v>
      </c>
      <c r="E4" s="2" t="s">
        <v>334</v>
      </c>
      <c r="F4" s="2" t="s">
        <v>334</v>
      </c>
      <c r="G4" s="2" t="s">
        <v>334</v>
      </c>
      <c r="H4" s="2" t="s">
        <v>334</v>
      </c>
      <c r="I4" s="2">
        <v>25886665</v>
      </c>
      <c r="J4" s="2" t="s">
        <v>334</v>
      </c>
      <c r="K4" s="2" t="s">
        <v>334</v>
      </c>
      <c r="L4" s="2" t="s">
        <v>334</v>
      </c>
      <c r="M4" s="2" t="s">
        <v>334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420880</v>
      </c>
      <c r="E13" s="1">
        <v>399908</v>
      </c>
      <c r="F13" s="1">
        <v>434217</v>
      </c>
      <c r="G13" s="1">
        <v>496677</v>
      </c>
      <c r="H13" s="1">
        <v>569388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230749</v>
      </c>
      <c r="E15" s="1">
        <v>245460</v>
      </c>
      <c r="F15" s="1">
        <v>253063</v>
      </c>
      <c r="G15" s="1">
        <v>267204</v>
      </c>
      <c r="H15" s="1">
        <v>276079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534</v>
      </c>
      <c r="E16" s="1">
        <v>333</v>
      </c>
      <c r="F16" s="1">
        <v>821</v>
      </c>
      <c r="G16" s="1">
        <v>1327</v>
      </c>
      <c r="H16" s="1">
        <v>148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230215</v>
      </c>
      <c r="E17" s="1">
        <v>245127</v>
      </c>
      <c r="F17" s="1">
        <v>252242</v>
      </c>
      <c r="G17" s="1">
        <v>265877</v>
      </c>
      <c r="H17" s="1">
        <v>275931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190131</v>
      </c>
      <c r="E19" s="1">
        <v>154353</v>
      </c>
      <c r="F19" s="1">
        <v>180669</v>
      </c>
      <c r="G19" s="1">
        <v>228813</v>
      </c>
      <c r="H19" s="1">
        <v>292850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26399</v>
      </c>
      <c r="E20" s="1">
        <v>25230</v>
      </c>
      <c r="F20" s="1">
        <v>20616</v>
      </c>
      <c r="G20" s="1">
        <v>18386</v>
      </c>
      <c r="H20" s="1">
        <v>15704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61347</v>
      </c>
      <c r="E21" s="1">
        <v>67367</v>
      </c>
      <c r="F21" s="1">
        <v>120330</v>
      </c>
      <c r="G21" s="1">
        <v>114524</v>
      </c>
      <c r="H21" s="1">
        <v>185501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187</v>
      </c>
      <c r="E22" s="1"/>
      <c r="F22" s="1"/>
      <c r="G22" s="1"/>
      <c r="H22" s="1">
        <v>344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61160</v>
      </c>
      <c r="E23" s="1">
        <v>67367</v>
      </c>
      <c r="F23" s="1">
        <v>120330</v>
      </c>
      <c r="G23" s="1">
        <v>114524</v>
      </c>
      <c r="H23" s="1">
        <v>185157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102385</v>
      </c>
      <c r="E26" s="1">
        <v>61756</v>
      </c>
      <c r="F26" s="1">
        <v>39723</v>
      </c>
      <c r="G26" s="1">
        <v>95903</v>
      </c>
      <c r="H26" s="1">
        <v>91645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>
        <v>95</v>
      </c>
      <c r="F27" s="1">
        <v>485</v>
      </c>
      <c r="G27" s="1">
        <v>660</v>
      </c>
      <c r="H27" s="1">
        <v>459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420880</v>
      </c>
      <c r="E28" s="1">
        <v>399908</v>
      </c>
      <c r="F28" s="1">
        <v>434217</v>
      </c>
      <c r="G28" s="1">
        <v>496677</v>
      </c>
      <c r="H28" s="1">
        <v>569388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325829</v>
      </c>
      <c r="E29" s="1">
        <v>318645</v>
      </c>
      <c r="F29" s="1">
        <v>348341</v>
      </c>
      <c r="G29" s="1">
        <v>413615</v>
      </c>
      <c r="H29" s="1">
        <v>481053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61238</v>
      </c>
      <c r="E30" s="1">
        <v>61238</v>
      </c>
      <c r="F30" s="1">
        <v>61238</v>
      </c>
      <c r="G30" s="1">
        <v>61238</v>
      </c>
      <c r="H30" s="1">
        <v>61238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90000</v>
      </c>
      <c r="E31" s="1">
        <v>90000</v>
      </c>
      <c r="F31" s="1">
        <v>90000</v>
      </c>
      <c r="G31" s="1">
        <v>90000</v>
      </c>
      <c r="H31" s="1">
        <v>90000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16043</v>
      </c>
      <c r="E32" s="1">
        <v>16043</v>
      </c>
      <c r="F32" s="1">
        <v>16043</v>
      </c>
      <c r="G32" s="1">
        <v>16043</v>
      </c>
      <c r="H32" s="1">
        <v>16043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111060</v>
      </c>
      <c r="E33" s="1">
        <v>111059</v>
      </c>
      <c r="F33" s="1">
        <v>146335</v>
      </c>
      <c r="G33" s="1">
        <v>213772</v>
      </c>
      <c r="H33" s="1">
        <v>286812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47488</v>
      </c>
      <c r="E34" s="1">
        <v>40305</v>
      </c>
      <c r="F34" s="1">
        <v>34725</v>
      </c>
      <c r="G34" s="1">
        <v>32562</v>
      </c>
      <c r="H34" s="1">
        <v>26960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95051</v>
      </c>
      <c r="E36" s="1">
        <v>81263</v>
      </c>
      <c r="F36" s="1">
        <v>85876</v>
      </c>
      <c r="G36" s="1">
        <v>83015</v>
      </c>
      <c r="H36" s="1">
        <v>88335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95051</v>
      </c>
      <c r="E38" s="1">
        <v>81263</v>
      </c>
      <c r="F38" s="1">
        <v>85876</v>
      </c>
      <c r="G38" s="1">
        <v>83015</v>
      </c>
      <c r="H38" s="1">
        <v>88335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>
        <v>1953</v>
      </c>
      <c r="G39" s="1">
        <v>489</v>
      </c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95051</v>
      </c>
      <c r="E40" s="1">
        <v>81263</v>
      </c>
      <c r="F40" s="1">
        <v>83923</v>
      </c>
      <c r="G40" s="1">
        <v>82526</v>
      </c>
      <c r="H40" s="1">
        <v>88335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>
        <v>47</v>
      </c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786506</v>
      </c>
      <c r="E43" s="1">
        <v>772946</v>
      </c>
      <c r="F43" s="1">
        <v>703042</v>
      </c>
      <c r="G43" s="1">
        <v>646343</v>
      </c>
      <c r="H43" s="1">
        <v>643497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290460</v>
      </c>
      <c r="E45" s="1">
        <v>312756</v>
      </c>
      <c r="F45" s="1">
        <v>299224</v>
      </c>
      <c r="G45" s="1">
        <v>265920</v>
      </c>
      <c r="H45" s="1">
        <v>254270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-955</v>
      </c>
      <c r="E46" s="1">
        <v>-787</v>
      </c>
      <c r="F46" s="1">
        <v>-1051</v>
      </c>
      <c r="G46" s="1">
        <v>-241</v>
      </c>
      <c r="H46" s="1">
        <v>1480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403716</v>
      </c>
      <c r="E48" s="1">
        <v>380761</v>
      </c>
      <c r="F48" s="1">
        <v>328932</v>
      </c>
      <c r="G48" s="1">
        <v>312783</v>
      </c>
      <c r="H48" s="1">
        <v>324094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30975</v>
      </c>
      <c r="E49" s="1">
        <v>29389</v>
      </c>
      <c r="F49" s="1">
        <v>29097</v>
      </c>
      <c r="G49" s="1">
        <v>28794</v>
      </c>
      <c r="H49" s="1">
        <v>27648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17334</v>
      </c>
      <c r="E50" s="1">
        <v>11975</v>
      </c>
      <c r="F50" s="1">
        <v>11322</v>
      </c>
      <c r="G50" s="1">
        <v>6836</v>
      </c>
      <c r="H50" s="1">
        <v>5367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18759</v>
      </c>
      <c r="E51" s="1">
        <v>11508</v>
      </c>
      <c r="F51" s="1">
        <v>14149</v>
      </c>
      <c r="G51" s="1">
        <v>5599</v>
      </c>
      <c r="H51" s="1">
        <v>5527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60885</v>
      </c>
      <c r="E52" s="1">
        <v>51294</v>
      </c>
      <c r="F52" s="1">
        <v>44013</v>
      </c>
      <c r="G52" s="1">
        <v>40324</v>
      </c>
      <c r="H52" s="1">
        <v>35845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2959</v>
      </c>
      <c r="E57" s="1">
        <v>2302</v>
      </c>
      <c r="F57" s="1">
        <v>4154</v>
      </c>
      <c r="G57" s="1">
        <v>1228</v>
      </c>
      <c r="H57" s="1">
        <v>488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113</v>
      </c>
      <c r="E59" s="1">
        <v>886</v>
      </c>
      <c r="F59" s="1">
        <v>108</v>
      </c>
      <c r="G59" s="1">
        <v>53</v>
      </c>
      <c r="H59" s="1">
        <v>26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481</v>
      </c>
      <c r="E60" s="1">
        <v>489</v>
      </c>
      <c r="F60" s="1">
        <v>237</v>
      </c>
      <c r="G60" s="1">
        <v>507</v>
      </c>
      <c r="H60" s="1">
        <v>912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779</v>
      </c>
      <c r="E61" s="1">
        <v>1021</v>
      </c>
      <c r="F61" s="1">
        <v>369</v>
      </c>
      <c r="G61" s="1">
        <v>435</v>
      </c>
      <c r="H61" s="1">
        <v>1208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2548</v>
      </c>
      <c r="E62" s="1">
        <v>884</v>
      </c>
      <c r="F62" s="1">
        <v>3914</v>
      </c>
      <c r="G62" s="1">
        <v>1247</v>
      </c>
      <c r="H62" s="1">
        <v>166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63433</v>
      </c>
      <c r="E63" s="1">
        <v>52178</v>
      </c>
      <c r="F63" s="1">
        <v>47927</v>
      </c>
      <c r="G63" s="1">
        <v>41571</v>
      </c>
      <c r="H63" s="1">
        <v>36011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15945</v>
      </c>
      <c r="E64" s="1">
        <v>11873</v>
      </c>
      <c r="F64" s="1">
        <v>13202</v>
      </c>
      <c r="G64" s="1">
        <v>9009</v>
      </c>
      <c r="H64" s="1">
        <v>9051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47488</v>
      </c>
      <c r="E65" s="1">
        <v>40305</v>
      </c>
      <c r="F65" s="1">
        <v>34725</v>
      </c>
      <c r="G65" s="1">
        <v>32562</v>
      </c>
      <c r="H65" s="1">
        <v>26960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47488</v>
      </c>
      <c r="E67" s="1">
        <v>40305</v>
      </c>
      <c r="F67" s="1">
        <v>34725</v>
      </c>
      <c r="G67" s="1">
        <v>32562</v>
      </c>
      <c r="H67" s="1">
        <v>26960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807280</v>
      </c>
      <c r="E68" s="1">
        <v>787712</v>
      </c>
      <c r="F68" s="1">
        <v>718755</v>
      </c>
      <c r="G68" s="1">
        <v>654914</v>
      </c>
      <c r="H68" s="1">
        <v>650264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61756</v>
      </c>
      <c r="J69" s="1">
        <v>39723</v>
      </c>
      <c r="K69" s="1">
        <v>95903</v>
      </c>
      <c r="L69" s="1">
        <v>91645</v>
      </c>
      <c r="M69" s="1">
        <v>62375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63433</v>
      </c>
      <c r="J70" s="1">
        <v>52178</v>
      </c>
      <c r="K70" s="1">
        <v>47927</v>
      </c>
      <c r="L70" s="1">
        <v>41571</v>
      </c>
      <c r="M70" s="1">
        <v>36011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27499</v>
      </c>
      <c r="J71" s="1">
        <v>25889</v>
      </c>
      <c r="K71" s="1">
        <v>25324</v>
      </c>
      <c r="L71" s="1">
        <v>26096</v>
      </c>
      <c r="M71" s="1">
        <v>25567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30975</v>
      </c>
      <c r="J72" s="1">
        <v>29389</v>
      </c>
      <c r="K72" s="1">
        <v>29097</v>
      </c>
      <c r="L72" s="1">
        <v>28794</v>
      </c>
      <c r="M72" s="1">
        <v>27648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-630</v>
      </c>
      <c r="J74" s="1">
        <v>-1922</v>
      </c>
      <c r="K74" s="1">
        <v>-95</v>
      </c>
      <c r="L74" s="1">
        <v>-667</v>
      </c>
      <c r="M74" s="1">
        <v>-589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-2846</v>
      </c>
      <c r="J76" s="1">
        <v>-1416</v>
      </c>
      <c r="K76" s="1">
        <v>-4046</v>
      </c>
      <c r="L76" s="1">
        <v>-1175</v>
      </c>
      <c r="M76" s="1">
        <v>-462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-162</v>
      </c>
      <c r="K77" s="1">
        <v>368</v>
      </c>
      <c r="L77" s="1">
        <v>-856</v>
      </c>
      <c r="M77" s="1">
        <v>-1030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90932</v>
      </c>
      <c r="J78" s="1">
        <v>78067</v>
      </c>
      <c r="K78" s="1">
        <v>73251</v>
      </c>
      <c r="L78" s="1">
        <v>67667</v>
      </c>
      <c r="M78" s="1">
        <v>61578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18499</v>
      </c>
      <c r="J79" s="1">
        <v>46291</v>
      </c>
      <c r="K79" s="1">
        <v>-9568</v>
      </c>
      <c r="L79" s="1">
        <v>-12315</v>
      </c>
      <c r="M79" s="1">
        <v>11207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6303</v>
      </c>
      <c r="J80" s="1">
        <v>53353</v>
      </c>
      <c r="K80" s="1">
        <v>-6784</v>
      </c>
      <c r="L80" s="1">
        <v>-5041</v>
      </c>
      <c r="M80" s="1">
        <v>-10965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13365</v>
      </c>
      <c r="J81" s="1">
        <v>-2610</v>
      </c>
      <c r="K81" s="1">
        <v>-186</v>
      </c>
      <c r="L81" s="1">
        <v>-5448</v>
      </c>
      <c r="M81" s="1">
        <v>13954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-1169</v>
      </c>
      <c r="J82" s="1">
        <v>-4452</v>
      </c>
      <c r="K82" s="1">
        <v>-2598</v>
      </c>
      <c r="L82" s="1">
        <v>-1826</v>
      </c>
      <c r="M82" s="1">
        <v>8218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109431</v>
      </c>
      <c r="J84" s="1">
        <v>124358</v>
      </c>
      <c r="K84" s="1">
        <v>63683</v>
      </c>
      <c r="L84" s="1">
        <v>55352</v>
      </c>
      <c r="M84" s="1">
        <v>72785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-113</v>
      </c>
      <c r="J85" s="1">
        <v>-886</v>
      </c>
      <c r="K85" s="1">
        <v>-108</v>
      </c>
      <c r="L85" s="1">
        <v>-53</v>
      </c>
      <c r="M85" s="1">
        <v>-26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2959</v>
      </c>
      <c r="J86" s="1">
        <v>2302</v>
      </c>
      <c r="K86" s="1">
        <v>4154</v>
      </c>
      <c r="L86" s="1">
        <v>1228</v>
      </c>
      <c r="M86" s="1">
        <v>488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-15671</v>
      </c>
      <c r="J87" s="1">
        <v>-13235</v>
      </c>
      <c r="K87" s="1">
        <v>-8110</v>
      </c>
      <c r="L87" s="1">
        <v>-7703</v>
      </c>
      <c r="M87" s="1">
        <v>-2752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96606</v>
      </c>
      <c r="J90" s="1">
        <v>112539</v>
      </c>
      <c r="K90" s="1">
        <v>59619</v>
      </c>
      <c r="L90" s="1">
        <v>48824</v>
      </c>
      <c r="M90" s="1">
        <v>70495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-17928</v>
      </c>
      <c r="J91" s="1">
        <v>-22491</v>
      </c>
      <c r="K91" s="1">
        <v>-17113</v>
      </c>
      <c r="L91" s="1">
        <v>-20440</v>
      </c>
      <c r="M91" s="1">
        <v>-23726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2294</v>
      </c>
      <c r="J92" s="1">
        <v>1976</v>
      </c>
      <c r="K92" s="1">
        <v>1306</v>
      </c>
      <c r="L92" s="1">
        <v>862</v>
      </c>
      <c r="M92" s="1">
        <v>736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>
        <v>75000</v>
      </c>
      <c r="M93" s="1">
        <v>-18148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-15634</v>
      </c>
      <c r="J94" s="1">
        <v>-20515</v>
      </c>
      <c r="K94" s="1">
        <v>-15807</v>
      </c>
      <c r="L94" s="1">
        <v>55422</v>
      </c>
      <c r="M94" s="1">
        <v>-41138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-38</v>
      </c>
      <c r="J95" s="1">
        <v>9</v>
      </c>
      <c r="K95" s="1">
        <v>8</v>
      </c>
      <c r="L95" s="1">
        <v>12</v>
      </c>
      <c r="M95" s="1">
        <v>-87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-40305</v>
      </c>
      <c r="J96" s="1">
        <v>-70000</v>
      </c>
      <c r="K96" s="1">
        <v>-100000</v>
      </c>
      <c r="L96" s="1">
        <v>-100000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-40305</v>
      </c>
      <c r="J102" s="1">
        <v>-70000</v>
      </c>
      <c r="K102" s="1">
        <v>-100000</v>
      </c>
      <c r="L102" s="1">
        <v>-100000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-40343</v>
      </c>
      <c r="J103" s="1">
        <v>-69991</v>
      </c>
      <c r="K103" s="1">
        <v>-99992</v>
      </c>
      <c r="L103" s="1">
        <v>-99988</v>
      </c>
      <c r="M103" s="1">
        <v>-87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40629</v>
      </c>
      <c r="J104" s="1">
        <v>22033</v>
      </c>
      <c r="K104" s="1">
        <v>-56180</v>
      </c>
      <c r="L104" s="1">
        <v>4258</v>
      </c>
      <c r="M104" s="1">
        <v>29270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102385</v>
      </c>
      <c r="J105" s="1">
        <v>61756</v>
      </c>
      <c r="K105" s="1">
        <v>39723</v>
      </c>
      <c r="L105" s="1">
        <v>95903</v>
      </c>
      <c r="M105" s="1">
        <v>91645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204AE-7DB4-486E-A2D9-C74E550959E9}">
  <dimension ref="A1:QM105"/>
  <sheetViews>
    <sheetView showGridLines="0" zoomScale="70" zoomScaleNormal="70" workbookViewId="0"/>
  </sheetViews>
  <sheetFormatPr defaultRowHeight="15" x14ac:dyDescent="0.25"/>
  <cols>
    <col min="1" max="1" width="77" bestFit="1" customWidth="1"/>
  </cols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60577</v>
      </c>
      <c r="O1" s="4">
        <f t="shared" ref="O1:R1" si="0">E67</f>
        <v>73148</v>
      </c>
      <c r="P1" s="4">
        <f t="shared" si="0"/>
        <v>77366</v>
      </c>
      <c r="Q1" s="4">
        <f t="shared" si="0"/>
        <v>74864</v>
      </c>
      <c r="R1" s="4">
        <f t="shared" si="0"/>
        <v>78557</v>
      </c>
      <c r="S1" s="4">
        <f>D63+D59</f>
        <v>77089</v>
      </c>
      <c r="T1" s="4">
        <f t="shared" ref="T1:W1" si="1">E63+E59</f>
        <v>90841</v>
      </c>
      <c r="U1" s="4">
        <f t="shared" si="1"/>
        <v>95117</v>
      </c>
      <c r="V1" s="4">
        <f t="shared" si="1"/>
        <v>92372</v>
      </c>
      <c r="W1" s="4">
        <f t="shared" si="1"/>
        <v>97102</v>
      </c>
      <c r="X1">
        <f>(D13-E13)/E13</f>
        <v>7.8537669195590017E-3</v>
      </c>
      <c r="Y1">
        <f t="shared" ref="Y1:AA1" si="2">(E13-F13)/F13</f>
        <v>5.4080164845835568E-2</v>
      </c>
      <c r="Z1">
        <f t="shared" si="2"/>
        <v>5.6232942199043894E-2</v>
      </c>
      <c r="AA1">
        <f t="shared" si="2"/>
        <v>7.6821705281246544E-2</v>
      </c>
      <c r="AB1">
        <f>(D36-E36)/E36</f>
        <v>9.0409543748591906E-2</v>
      </c>
      <c r="AC1">
        <f t="shared" ref="AC1:AE1" si="3">(E36-F36)/F36</f>
        <v>0.12146889173732991</v>
      </c>
      <c r="AD1">
        <f t="shared" si="3"/>
        <v>-1.0475140027974785E-4</v>
      </c>
      <c r="AE1">
        <f t="shared" si="3"/>
        <v>0.11069363172843308</v>
      </c>
      <c r="AF1">
        <f>(D29-E29)/E29</f>
        <v>-2.4915262370385233E-2</v>
      </c>
      <c r="AG1">
        <f t="shared" ref="AG1:AI1" si="4">(E29-F29)/F29</f>
        <v>2.9524438276678208E-2</v>
      </c>
      <c r="AH1">
        <f t="shared" si="4"/>
        <v>7.8373018275333509E-2</v>
      </c>
      <c r="AI1">
        <f t="shared" si="4"/>
        <v>6.4069199373350927E-2</v>
      </c>
      <c r="AJ1" s="4">
        <f>(D43+D44+D46+D47)-D45</f>
        <v>219272</v>
      </c>
      <c r="AK1" s="4">
        <f t="shared" ref="AK1:AN1" si="5">(E43+E44+E46+E47)-E45</f>
        <v>215459</v>
      </c>
      <c r="AL1" s="4">
        <f t="shared" si="5"/>
        <v>223418</v>
      </c>
      <c r="AM1" s="4">
        <f t="shared" si="5"/>
        <v>233338</v>
      </c>
      <c r="AN1" s="4">
        <f t="shared" si="5"/>
        <v>217363</v>
      </c>
      <c r="AO1">
        <f>(D25+D26)/D40</f>
        <v>1.4670651851513838E-2</v>
      </c>
      <c r="AP1">
        <f t="shared" ref="AP1:AS1" si="6">(E25+E26)/E40</f>
        <v>8.1252361487995056E-2</v>
      </c>
      <c r="AQ1">
        <f t="shared" si="6"/>
        <v>3.2466371485964894E-2</v>
      </c>
      <c r="AR1">
        <f t="shared" si="6"/>
        <v>4.1203394292889405E-2</v>
      </c>
      <c r="AS1">
        <f t="shared" si="6"/>
        <v>7.0164770965972775E-2</v>
      </c>
      <c r="AT1">
        <f>(D19-D20)/D40</f>
        <v>3.0574049145542905</v>
      </c>
      <c r="AU1">
        <f t="shared" ref="AU1:AX1" si="7">(E19-E20)/E40</f>
        <v>3.3264521004362311</v>
      </c>
      <c r="AV1">
        <f t="shared" si="7"/>
        <v>3.9327745233112124</v>
      </c>
      <c r="AW1">
        <f t="shared" si="7"/>
        <v>3.7645867509164184</v>
      </c>
      <c r="AX1">
        <f t="shared" si="7"/>
        <v>4.0769964470515294</v>
      </c>
      <c r="AY1">
        <f>D19/D40</f>
        <v>3.2570063960695732</v>
      </c>
      <c r="AZ1">
        <f t="shared" ref="AZ1:BC1" si="8">E19/E40</f>
        <v>3.5645330264830144</v>
      </c>
      <c r="BA1">
        <f t="shared" si="8"/>
        <v>4.205956900812974</v>
      </c>
      <c r="BB1">
        <f t="shared" si="8"/>
        <v>3.9455009417340059</v>
      </c>
      <c r="BC1">
        <f t="shared" si="8"/>
        <v>4.251162457972673</v>
      </c>
      <c r="BD1" s="4">
        <f>D19-D40</f>
        <v>296767</v>
      </c>
      <c r="BE1" s="4">
        <f t="shared" ref="BE1:BH1" si="9">E19-E40</f>
        <v>298645</v>
      </c>
      <c r="BF1" s="4">
        <f t="shared" si="9"/>
        <v>304832</v>
      </c>
      <c r="BG1" s="4">
        <f t="shared" si="9"/>
        <v>290880</v>
      </c>
      <c r="BH1" s="4">
        <f t="shared" si="9"/>
        <v>272688</v>
      </c>
      <c r="BI1">
        <f>(D43+D44)/BD1</f>
        <v>3.5081157945458896</v>
      </c>
      <c r="BJ1">
        <f t="shared" ref="BJ1:BM1" si="10">(E43+E44)/BE1</f>
        <v>3.241999698638852</v>
      </c>
      <c r="BK1">
        <f t="shared" si="10"/>
        <v>3.5593277608650009</v>
      </c>
      <c r="BL1">
        <f t="shared" si="10"/>
        <v>3.3135038503850387</v>
      </c>
      <c r="BM1">
        <f t="shared" si="10"/>
        <v>3.3490912691427566</v>
      </c>
      <c r="BN1">
        <f>365/BI1</f>
        <v>104.04445616289803</v>
      </c>
      <c r="BO1">
        <f t="shared" ref="BO1:BR1" si="11">365/BJ1</f>
        <v>112.58483464796268</v>
      </c>
      <c r="BP1">
        <f t="shared" si="11"/>
        <v>102.54745404826005</v>
      </c>
      <c r="BQ1">
        <f t="shared" si="11"/>
        <v>110.1552967737116</v>
      </c>
      <c r="BR1">
        <f t="shared" si="11"/>
        <v>108.98478741471459</v>
      </c>
      <c r="BS1">
        <f>N1/D13</f>
        <v>9.3846971356510669E-2</v>
      </c>
      <c r="BT1">
        <f t="shared" ref="BT1:BW1" si="12">O1/E13</f>
        <v>0.11421219535425485</v>
      </c>
      <c r="BU1">
        <f t="shared" si="12"/>
        <v>0.12733089970671399</v>
      </c>
      <c r="BV1">
        <f t="shared" si="12"/>
        <v>0.13014167753150804</v>
      </c>
      <c r="BW1">
        <f t="shared" si="12"/>
        <v>0.14705238192399633</v>
      </c>
      <c r="BX1">
        <f>S1/D13</f>
        <v>0.1194276569473901</v>
      </c>
      <c r="BY1">
        <f t="shared" ref="BY1:CB1" si="13">T1/E13</f>
        <v>0.1418377814591768</v>
      </c>
      <c r="BZ1">
        <f t="shared" si="13"/>
        <v>0.15654593991421961</v>
      </c>
      <c r="CA1">
        <f t="shared" si="13"/>
        <v>0.16057714037375054</v>
      </c>
      <c r="CB1">
        <f t="shared" si="13"/>
        <v>0.18176712946756993</v>
      </c>
      <c r="CC1">
        <f>N1/D29</f>
        <v>0.13550355552274795</v>
      </c>
      <c r="CD1">
        <f t="shared" ref="CD1:CG1" si="14">O1/E29</f>
        <v>0.15954667004017675</v>
      </c>
      <c r="CE1">
        <f t="shared" si="14"/>
        <v>0.17372890870957455</v>
      </c>
      <c r="CF1">
        <f t="shared" si="14"/>
        <v>0.1812858841391802</v>
      </c>
      <c r="CG1">
        <f t="shared" si="14"/>
        <v>0.20241641243403694</v>
      </c>
      <c r="CH1">
        <f>N1/(D43+D44)</f>
        <v>5.8185964174190009E-2</v>
      </c>
      <c r="CI1">
        <f t="shared" ref="CI1:CL1" si="15">O1/(E43+E44)</f>
        <v>7.5549959874283076E-2</v>
      </c>
      <c r="CJ1">
        <f t="shared" si="15"/>
        <v>7.130526628184225E-2</v>
      </c>
      <c r="CK1">
        <f t="shared" si="15"/>
        <v>7.7673287460885296E-2</v>
      </c>
      <c r="CL1">
        <f t="shared" si="15"/>
        <v>8.6018503006273159E-2</v>
      </c>
      <c r="CM1">
        <f>1-CH1</f>
        <v>0.94181403582581003</v>
      </c>
      <c r="CN1">
        <f t="shared" ref="CN1:CQ1" si="16">1-CI1</f>
        <v>0.92445004012571697</v>
      </c>
      <c r="CO1">
        <f t="shared" si="16"/>
        <v>0.92869473371815769</v>
      </c>
      <c r="CP1">
        <f t="shared" si="16"/>
        <v>0.92232671253911469</v>
      </c>
      <c r="CQ1">
        <f t="shared" si="16"/>
        <v>0.91398149699372688</v>
      </c>
      <c r="CR1">
        <f>N1/(D45+D48+D49+D51+D59+D61)</f>
        <v>6.1660372749203503E-2</v>
      </c>
      <c r="CS1">
        <f t="shared" ref="CS1:CV1" si="17">O1/(E45+E48+E49+E51+E59+E61)</f>
        <v>8.1192288353166692E-2</v>
      </c>
      <c r="CT1">
        <f t="shared" si="17"/>
        <v>7.6174328800248908E-2</v>
      </c>
      <c r="CU1">
        <f t="shared" si="17"/>
        <v>8.5186567503846053E-2</v>
      </c>
      <c r="CV1">
        <f t="shared" si="17"/>
        <v>9.3896382532406605E-2</v>
      </c>
      <c r="CW1">
        <f>(D43+D44)/D13</f>
        <v>1.6128798875887509</v>
      </c>
      <c r="CX1">
        <f t="shared" ref="CX1:DA1" si="18">(E43+E44)/E13</f>
        <v>1.511743957830112</v>
      </c>
      <c r="CY1">
        <f t="shared" si="18"/>
        <v>1.7857152261857347</v>
      </c>
      <c r="CZ1">
        <f t="shared" si="18"/>
        <v>1.6755010864841373</v>
      </c>
      <c r="DA1">
        <f t="shared" si="18"/>
        <v>1.7095436073012349</v>
      </c>
      <c r="DB1">
        <f>365/CW1</f>
        <v>226.30327453935431</v>
      </c>
      <c r="DC1">
        <f t="shared" ref="DC1:DF1" si="19">365/CX1</f>
        <v>241.44300237449224</v>
      </c>
      <c r="DD1">
        <f t="shared" si="19"/>
        <v>204.39989234993274</v>
      </c>
      <c r="DE1">
        <f t="shared" si="19"/>
        <v>217.84527801525579</v>
      </c>
      <c r="DF1">
        <f t="shared" si="19"/>
        <v>213.50727670305292</v>
      </c>
      <c r="DG1">
        <f>(D43+D44)/D20</f>
        <v>39.668241569822825</v>
      </c>
      <c r="DH1">
        <f t="shared" ref="DH1:DK1" si="20">(E43+E44)/E20</f>
        <v>34.921803426510373</v>
      </c>
      <c r="DI1">
        <f t="shared" si="20"/>
        <v>41.770818094321463</v>
      </c>
      <c r="DJ1">
        <f t="shared" si="20"/>
        <v>53.947833874398299</v>
      </c>
      <c r="DK1">
        <f t="shared" si="20"/>
        <v>62.517593099671416</v>
      </c>
      <c r="DL1">
        <f>365/DG1</f>
        <v>9.2013153483886647</v>
      </c>
      <c r="DM1">
        <f t="shared" ref="DM1:DP1" si="21">365/DH1</f>
        <v>10.451922987542952</v>
      </c>
      <c r="DN1">
        <f t="shared" si="21"/>
        <v>8.7381578013579766</v>
      </c>
      <c r="DO1">
        <f t="shared" si="21"/>
        <v>6.7657952838253967</v>
      </c>
      <c r="DP1">
        <f t="shared" si="21"/>
        <v>5.8383565633770118</v>
      </c>
      <c r="DQ1">
        <f>(D43+D44)/D21</f>
        <v>2.6022120575884822</v>
      </c>
      <c r="DR1">
        <f t="shared" ref="DR1:DU1" si="22">(E43+E44)/E21</f>
        <v>2.5620041808896299</v>
      </c>
      <c r="DS1">
        <f t="shared" si="22"/>
        <v>2.9256794471124676</v>
      </c>
      <c r="DT1">
        <f t="shared" si="22"/>
        <v>2.6212527094172136</v>
      </c>
      <c r="DU1">
        <f t="shared" si="22"/>
        <v>2.7174687340992474</v>
      </c>
      <c r="DV1">
        <f>365/DQ1</f>
        <v>140.26527889439274</v>
      </c>
      <c r="DW1">
        <f t="shared" ref="DW1:DZ1" si="23">365/DR1</f>
        <v>142.46659030558547</v>
      </c>
      <c r="DX1">
        <f t="shared" si="23"/>
        <v>124.75734495118421</v>
      </c>
      <c r="DY1">
        <f t="shared" si="23"/>
        <v>139.24639874998962</v>
      </c>
      <c r="DZ1">
        <f t="shared" si="23"/>
        <v>134.31617277502392</v>
      </c>
      <c r="EA1">
        <f>(D43+D44)/D38</f>
        <v>7.6174563919456801</v>
      </c>
      <c r="EB1">
        <f t="shared" ref="EB1:EE1" si="24">(E43+E44)/E38</f>
        <v>8.0167504326298094</v>
      </c>
      <c r="EC1">
        <f t="shared" si="24"/>
        <v>11.284068099799278</v>
      </c>
      <c r="ED1">
        <f t="shared" si="24"/>
        <v>9.7599287117483851</v>
      </c>
      <c r="EE1">
        <f t="shared" si="24"/>
        <v>10.772207740124323</v>
      </c>
      <c r="EF1">
        <f>365/EA1</f>
        <v>47.916257241187864</v>
      </c>
      <c r="EG1">
        <f t="shared" ref="EG1:EJ1" si="25">365/EB1</f>
        <v>45.529669791687112</v>
      </c>
      <c r="EH1">
        <f t="shared" si="25"/>
        <v>32.346490358959521</v>
      </c>
      <c r="EI1">
        <f t="shared" si="25"/>
        <v>37.39781414188365</v>
      </c>
      <c r="EJ1">
        <f t="shared" si="25"/>
        <v>33.883490627501352</v>
      </c>
      <c r="EK1">
        <f>D36/D13</f>
        <v>0.3074205987107409</v>
      </c>
      <c r="EL1">
        <f t="shared" ref="EL1:EO1" si="26">E36/E13</f>
        <v>0.28414553982546836</v>
      </c>
      <c r="EM1">
        <f t="shared" si="26"/>
        <v>0.26707132018209406</v>
      </c>
      <c r="EN1">
        <f t="shared" si="26"/>
        <v>0.28211907866145153</v>
      </c>
      <c r="EO1">
        <f t="shared" si="26"/>
        <v>0.2735155210207203</v>
      </c>
      <c r="EP1">
        <f>(D29)/D13</f>
        <v>0.6925794012892591</v>
      </c>
      <c r="EQ1">
        <f t="shared" ref="EQ1:ET1" si="27">(E29)/E13</f>
        <v>0.71585446017453158</v>
      </c>
      <c r="ER1">
        <f t="shared" si="27"/>
        <v>0.73292867981790588</v>
      </c>
      <c r="ES1">
        <f t="shared" si="27"/>
        <v>0.71788092133854842</v>
      </c>
      <c r="ET1">
        <f t="shared" si="27"/>
        <v>0.7264844789792797</v>
      </c>
      <c r="EU1">
        <f>D13/D29</f>
        <v>1.4438777678609376</v>
      </c>
      <c r="EV1">
        <f t="shared" ref="EV1:EY1" si="28">E13/E29</f>
        <v>1.396931996143729</v>
      </c>
      <c r="EW1">
        <f t="shared" si="28"/>
        <v>1.3643892339544514</v>
      </c>
      <c r="EX1">
        <f t="shared" si="28"/>
        <v>1.3929886841614583</v>
      </c>
      <c r="EY1">
        <f t="shared" si="28"/>
        <v>1.3764918989116095</v>
      </c>
      <c r="EZ1">
        <f>D36/D29</f>
        <v>0.44387776786093758</v>
      </c>
      <c r="FA1">
        <f t="shared" ref="FA1:FD1" si="29">E36/E29</f>
        <v>0.39693199614372898</v>
      </c>
      <c r="FB1">
        <f t="shared" si="29"/>
        <v>0.36438923395445133</v>
      </c>
      <c r="FC1">
        <f t="shared" si="29"/>
        <v>0.39298868416145832</v>
      </c>
      <c r="FD1">
        <f t="shared" si="29"/>
        <v>0.3764918989116095</v>
      </c>
      <c r="FE1" s="7">
        <f>I90/(D43+D44+D46+D47+D53+D55)</f>
        <v>-1.1272768138869438E-2</v>
      </c>
      <c r="FF1" s="7">
        <f t="shared" ref="FF1:FI1" si="30">J90/(E43+E44+E46+E47+E53+E55)</f>
        <v>0.13734924824262834</v>
      </c>
      <c r="FG1" s="7">
        <f t="shared" si="30"/>
        <v>0.11620083412060185</v>
      </c>
      <c r="FH1" s="7">
        <f t="shared" si="30"/>
        <v>6.1794144714794261E-2</v>
      </c>
      <c r="FI1" s="7">
        <f t="shared" si="30"/>
        <v>7.9769690014498407E-2</v>
      </c>
      <c r="FJ1" s="7">
        <f>I90/D36</f>
        <v>-5.9142494305468765E-2</v>
      </c>
      <c r="FK1" s="7">
        <f t="shared" ref="FK1:FN1" si="31">J90/E36</f>
        <v>0.73063418011572512</v>
      </c>
      <c r="FL1" s="7">
        <f t="shared" si="31"/>
        <v>0.77693625517649378</v>
      </c>
      <c r="FM1" s="7">
        <f t="shared" si="31"/>
        <v>0.36698728810948372</v>
      </c>
      <c r="FN1" s="7">
        <f t="shared" si="31"/>
        <v>0.49855251000923928</v>
      </c>
      <c r="FO1" s="7">
        <f>I90/D29</f>
        <v>-2.6252038358039687E-2</v>
      </c>
      <c r="FP1" s="7">
        <f t="shared" ref="FP1:FS1" si="32">J90/E29</f>
        <v>0.29001208356417157</v>
      </c>
      <c r="FQ1" s="7">
        <f t="shared" si="32"/>
        <v>0.28310720685520269</v>
      </c>
      <c r="FR1" s="7">
        <f t="shared" si="32"/>
        <v>0.14422185145812802</v>
      </c>
      <c r="FS1" s="7">
        <f t="shared" si="32"/>
        <v>0.18770098120052769</v>
      </c>
      <c r="FT1" s="7">
        <f>I90/D31</f>
        <v>-3.6572140853848549</v>
      </c>
      <c r="FU1" s="7">
        <f t="shared" ref="FU1:FX1" si="33">J90/E31</f>
        <v>41.434403240885011</v>
      </c>
      <c r="FV1" s="7">
        <f t="shared" si="33"/>
        <v>39.28794016827672</v>
      </c>
      <c r="FW1" s="7">
        <f t="shared" si="33"/>
        <v>18.55967591149891</v>
      </c>
      <c r="FX1" s="7">
        <f t="shared" si="33"/>
        <v>22.700529760049861</v>
      </c>
      <c r="FY1">
        <f>BD1/D13</f>
        <v>0.45975674180889775</v>
      </c>
      <c r="FZ1">
        <f t="shared" ref="FZ1:GC1" si="34">BE1/E13</f>
        <v>0.46629984526673923</v>
      </c>
      <c r="GA1">
        <f t="shared" si="34"/>
        <v>0.50170013726180795</v>
      </c>
      <c r="GB1">
        <f t="shared" si="34"/>
        <v>0.50565840938722295</v>
      </c>
      <c r="GC1">
        <f t="shared" si="34"/>
        <v>0.51044999073399833</v>
      </c>
      <c r="GD1">
        <f>BS1</f>
        <v>9.3846971356510669E-2</v>
      </c>
      <c r="GE1">
        <f t="shared" ref="GE1:GH1" si="35">BT1</f>
        <v>0.11421219535425485</v>
      </c>
      <c r="GF1">
        <f t="shared" si="35"/>
        <v>0.12733089970671399</v>
      </c>
      <c r="GG1">
        <f t="shared" si="35"/>
        <v>0.13014167753150804</v>
      </c>
      <c r="GH1">
        <f t="shared" si="35"/>
        <v>0.14705238192399633</v>
      </c>
      <c r="GI1">
        <f>S1/D13</f>
        <v>0.1194276569473901</v>
      </c>
      <c r="GJ1">
        <f t="shared" ref="GJ1:GM1" si="36">T1/E13</f>
        <v>0.1418377814591768</v>
      </c>
      <c r="GK1">
        <f t="shared" si="36"/>
        <v>0.15654593991421961</v>
      </c>
      <c r="GL1">
        <f t="shared" si="36"/>
        <v>0.16057714037375054</v>
      </c>
      <c r="GM1">
        <f t="shared" si="36"/>
        <v>0.18176712946756993</v>
      </c>
      <c r="GN1">
        <f>D30/D13</f>
        <v>0.10808428364939961</v>
      </c>
      <c r="GO1">
        <f t="shared" ref="GO1:GR1" si="37">E30/E13</f>
        <v>0.10893315242084949</v>
      </c>
      <c r="GP1">
        <f t="shared" si="37"/>
        <v>0.11482427526094556</v>
      </c>
      <c r="GQ1">
        <f t="shared" si="37"/>
        <v>0.12128118209474141</v>
      </c>
      <c r="GR1">
        <f t="shared" si="37"/>
        <v>0.13059820932178484</v>
      </c>
      <c r="GS1">
        <f>(D43+D44)/D13</f>
        <v>1.6128798875887509</v>
      </c>
      <c r="GT1">
        <f t="shared" ref="GT1:GW1" si="38">(E43+E44)/E13</f>
        <v>1.511743957830112</v>
      </c>
      <c r="GU1">
        <f t="shared" si="38"/>
        <v>1.7857152261857347</v>
      </c>
      <c r="GV1">
        <f t="shared" si="38"/>
        <v>1.6755010864841373</v>
      </c>
      <c r="GW1">
        <f t="shared" si="38"/>
        <v>1.7095436073012349</v>
      </c>
      <c r="GX1">
        <f>0.717*FY1+0.847*GD1+3.107*GI1+0.42*GN1+0.998*GS1</f>
        <v>2.4352452256978063</v>
      </c>
      <c r="GY1">
        <f t="shared" ref="GY1:HB1" si="39">0.717*FZ1+0.847*GE1+3.107*GJ1+0.42*GO1+0.998*GT1</f>
        <v>2.4262370994461766</v>
      </c>
      <c r="GZ1">
        <f t="shared" si="39"/>
        <v>2.7843264971247437</v>
      </c>
      <c r="HA1">
        <f t="shared" si="39"/>
        <v>2.6947884363320291</v>
      </c>
      <c r="HB1">
        <f t="shared" si="39"/>
        <v>2.8162722501034239</v>
      </c>
      <c r="HC1">
        <f>D36/D13</f>
        <v>0.3074205987107409</v>
      </c>
      <c r="HD1">
        <f t="shared" ref="HD1:HG1" si="40">E36/E13</f>
        <v>0.28414553982546836</v>
      </c>
      <c r="HE1">
        <f t="shared" si="40"/>
        <v>0.26707132018209406</v>
      </c>
      <c r="HF1">
        <f t="shared" si="40"/>
        <v>0.28211907866145153</v>
      </c>
      <c r="HG1">
        <f t="shared" si="40"/>
        <v>0.2735155210207203</v>
      </c>
      <c r="HH1">
        <f>S1/D13</f>
        <v>0.1194276569473901</v>
      </c>
      <c r="HI1">
        <f t="shared" ref="HI1:HL1" si="41">T1/E13</f>
        <v>0.1418377814591768</v>
      </c>
      <c r="HJ1">
        <f t="shared" si="41"/>
        <v>0.15654593991421961</v>
      </c>
      <c r="HK1">
        <f t="shared" si="41"/>
        <v>0.16057714037375054</v>
      </c>
      <c r="HL1">
        <f t="shared" si="41"/>
        <v>0.18176712946756993</v>
      </c>
      <c r="HM1">
        <f>(D43+D44+D46+D47+D50+D53+D55+D57+D60)/D13</f>
        <v>1.6413700043533022</v>
      </c>
      <c r="HN1">
        <f t="shared" ref="HN1:HQ1" si="42">(E43+E44+E46+E47+E50+E53+E55+E57+E60)/E13</f>
        <v>1.548082072645002</v>
      </c>
      <c r="HO1">
        <f t="shared" si="42"/>
        <v>1.8280458461021927</v>
      </c>
      <c r="HP1">
        <f t="shared" si="42"/>
        <v>1.6882364189482832</v>
      </c>
      <c r="HQ1">
        <f t="shared" si="42"/>
        <v>1.7476820956513437</v>
      </c>
      <c r="HR1">
        <f>D19/D40</f>
        <v>3.2570063960695732</v>
      </c>
      <c r="HS1">
        <f t="shared" ref="HS1:HV1" si="43">E19/E40</f>
        <v>3.5645330264830144</v>
      </c>
      <c r="HT1">
        <f t="shared" si="43"/>
        <v>4.205956900812974</v>
      </c>
      <c r="HU1">
        <f t="shared" si="43"/>
        <v>3.9455009417340059</v>
      </c>
      <c r="HV1">
        <f t="shared" si="43"/>
        <v>4.251162457972673</v>
      </c>
      <c r="HW1">
        <f>-0.017*HC1+4.573*HH1+0.481*HM1+0.015*HR1</f>
        <v>1.3792705930773144</v>
      </c>
      <c r="HX1">
        <f t="shared" ref="HX1:IA1" si="44">-0.017*HD1+4.573*HI1+0.481*HN1+0.015*HS1</f>
        <v>1.4418891727752738</v>
      </c>
      <c r="HY1">
        <f t="shared" si="44"/>
        <v>1.6537237762719801</v>
      </c>
      <c r="HZ1">
        <f t="shared" si="44"/>
        <v>1.6007474702320508</v>
      </c>
      <c r="IA1">
        <f t="shared" si="44"/>
        <v>1.7309738440757316</v>
      </c>
      <c r="IB1">
        <f>D13/D36</f>
        <v>3.2528724626579852</v>
      </c>
      <c r="IC1">
        <f t="shared" ref="IC1:IF1" si="45">E13/E36</f>
        <v>3.5193232334888425</v>
      </c>
      <c r="ID1">
        <f t="shared" si="45"/>
        <v>3.7443181818181817</v>
      </c>
      <c r="IE1">
        <f t="shared" si="45"/>
        <v>3.5446025300544091</v>
      </c>
      <c r="IF1">
        <f t="shared" si="45"/>
        <v>3.6560996475378982</v>
      </c>
      <c r="IG1">
        <f>IFERROR(S1/D59,0)</f>
        <v>2141.3611111111113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0.1194276569473901</v>
      </c>
      <c r="IM1">
        <f t="shared" ref="IM1:IP1" si="47">T1/E13</f>
        <v>0.1418377814591768</v>
      </c>
      <c r="IN1">
        <f t="shared" si="47"/>
        <v>0.15654593991421961</v>
      </c>
      <c r="IO1">
        <f t="shared" si="47"/>
        <v>0.16057714037375054</v>
      </c>
      <c r="IP1">
        <f t="shared" si="47"/>
        <v>0.18176712946756993</v>
      </c>
      <c r="IQ1">
        <f>(D43+D44+D46+D47+D50+D53+D55+D57+D60)/D13</f>
        <v>1.6413700043533022</v>
      </c>
      <c r="IR1">
        <f t="shared" ref="IR1:IU1" si="48">(E43+E44+E46+E47+E50+E53+E55+E57+E60)/E13</f>
        <v>1.548082072645002</v>
      </c>
      <c r="IS1">
        <f t="shared" si="48"/>
        <v>1.8280458461021927</v>
      </c>
      <c r="IT1">
        <f t="shared" si="48"/>
        <v>1.6882364189482832</v>
      </c>
      <c r="IU1">
        <f t="shared" si="48"/>
        <v>1.7476820956513437</v>
      </c>
      <c r="IV1">
        <f>D19/D40</f>
        <v>3.2570063960695732</v>
      </c>
      <c r="IW1">
        <f t="shared" ref="IW1:IZ1" si="49">E19/E40</f>
        <v>3.5645330264830144</v>
      </c>
      <c r="IX1">
        <f t="shared" si="49"/>
        <v>4.205956900812974</v>
      </c>
      <c r="IY1">
        <f t="shared" si="49"/>
        <v>3.9455009417340059</v>
      </c>
      <c r="IZ1">
        <f t="shared" si="49"/>
        <v>4.251162457972673</v>
      </c>
      <c r="JA1">
        <f>0.13*IB1+0.04*IG1+3.92*IL1+0.21*IQ1+0.09*IV1</f>
        <v>87.183292556384202</v>
      </c>
      <c r="JB1">
        <f t="shared" ref="JB1:JE1" si="50">0.13*IC1+0.04*IH1+3.92*IM1+0.21*IR1+0.09*IW1</f>
        <v>1.6594213313124444</v>
      </c>
      <c r="JC1">
        <f t="shared" si="50"/>
        <v>1.8628471968547327</v>
      </c>
      <c r="JD1">
        <f t="shared" si="50"/>
        <v>1.7998854519073755</v>
      </c>
      <c r="JE1">
        <f t="shared" si="50"/>
        <v>1.9374379629971235</v>
      </c>
      <c r="JF1">
        <f>D29/D13</f>
        <v>0.6925794012892591</v>
      </c>
      <c r="JG1">
        <f t="shared" ref="JG1:JJ1" si="51">E29/E13</f>
        <v>0.71585446017453158</v>
      </c>
      <c r="JH1">
        <f t="shared" si="51"/>
        <v>0.73292867981790588</v>
      </c>
      <c r="JI1">
        <f t="shared" si="51"/>
        <v>0.71788092133854842</v>
      </c>
      <c r="JJ1">
        <f t="shared" si="51"/>
        <v>0.7264844789792797</v>
      </c>
      <c r="JK1">
        <f>(D36-D26)/I90</f>
        <v>-16.743950238582141</v>
      </c>
      <c r="JL1">
        <f t="shared" ref="JL1:JO1" si="52">(E36-E26)/J90</f>
        <v>1.2975113377405745</v>
      </c>
      <c r="JM1">
        <f t="shared" si="52"/>
        <v>1.2626214554828474</v>
      </c>
      <c r="JN1">
        <f t="shared" si="52"/>
        <v>2.6565700661540013</v>
      </c>
      <c r="JO1">
        <f t="shared" si="52"/>
        <v>1.9250199050050791</v>
      </c>
      <c r="JP1">
        <f>S1/D13</f>
        <v>0.1194276569473901</v>
      </c>
      <c r="JQ1">
        <f t="shared" ref="JQ1:JT1" si="53">T1/E13</f>
        <v>0.1418377814591768</v>
      </c>
      <c r="JR1">
        <f t="shared" si="53"/>
        <v>0.15654593991421961</v>
      </c>
      <c r="JS1">
        <f t="shared" si="53"/>
        <v>0.16057714037375054</v>
      </c>
      <c r="JT1">
        <f t="shared" si="53"/>
        <v>0.18176712946756993</v>
      </c>
      <c r="JU1">
        <f>I90/(D50+D44+D43)</f>
        <v>-1.1206643010744474E-2</v>
      </c>
      <c r="JV1">
        <f t="shared" ref="JV1:JY1" si="54">J90/(E50+E44+E43)</f>
        <v>0.13681178925533097</v>
      </c>
      <c r="JW1">
        <f t="shared" si="54"/>
        <v>0.11499846303858639</v>
      </c>
      <c r="JX1">
        <f t="shared" si="54"/>
        <v>6.144554571894012E-2</v>
      </c>
      <c r="JY1">
        <f t="shared" si="54"/>
        <v>7.8214737818607008E-2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2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3.5</v>
      </c>
      <c r="LA1">
        <f t="shared" si="60"/>
        <v>4</v>
      </c>
      <c r="LB1">
        <f t="shared" si="60"/>
        <v>3</v>
      </c>
      <c r="LC1">
        <f t="shared" si="60"/>
        <v>3</v>
      </c>
      <c r="LD1">
        <f>(KT1+KY1)/2</f>
        <v>1.5</v>
      </c>
      <c r="LE1">
        <f t="shared" ref="LE1:LH1" si="61">(KU1+KZ1)/2</f>
        <v>2.75</v>
      </c>
      <c r="LF1">
        <f t="shared" si="61"/>
        <v>3</v>
      </c>
      <c r="LG1">
        <f t="shared" si="61"/>
        <v>2.5</v>
      </c>
      <c r="LH1">
        <f t="shared" si="61"/>
        <v>2.5</v>
      </c>
      <c r="LI1">
        <f>(D29/(D13-D19))</f>
        <v>2.0579331869467348</v>
      </c>
      <c r="LJ1">
        <f t="shared" ref="LJ1:LM1" si="62">(E29/(E13-E19))</f>
        <v>2.0344071707490237</v>
      </c>
      <c r="LK1">
        <f t="shared" si="62"/>
        <v>2.1442583167616029</v>
      </c>
      <c r="LL1">
        <f t="shared" si="62"/>
        <v>2.2248135936557194</v>
      </c>
      <c r="LM1">
        <f t="shared" si="62"/>
        <v>2.1846224859132333</v>
      </c>
      <c r="LN1">
        <f>(D18+D25+D26+D21)/(2.17*D40)</f>
        <v>1.4089423569374613</v>
      </c>
      <c r="LO1">
        <f t="shared" ref="LO1:LR1" si="63">(E18+E25+E26+E21)/(2.17*E40)</f>
        <v>1.5329272352240697</v>
      </c>
      <c r="LP1">
        <f t="shared" si="63"/>
        <v>1.8123384900051671</v>
      </c>
      <c r="LQ1">
        <f t="shared" si="63"/>
        <v>1.7348326041089488</v>
      </c>
      <c r="LR1">
        <f t="shared" si="63"/>
        <v>1.8788002060145299</v>
      </c>
      <c r="LS1">
        <f>(D43+D44+D46+D47)/(2*D13)</f>
        <v>0.80643994379437545</v>
      </c>
      <c r="LT1">
        <f t="shared" ref="LT1:LW1" si="64">(E43+E44+E46+E47)/(2*E13)</f>
        <v>0.75576112057483957</v>
      </c>
      <c r="LU1">
        <f t="shared" si="64"/>
        <v>0.89283950901747533</v>
      </c>
      <c r="LV1">
        <f t="shared" si="64"/>
        <v>0.83773402868318125</v>
      </c>
      <c r="LW1">
        <f t="shared" si="64"/>
        <v>0.85472219778327285</v>
      </c>
      <c r="LX1">
        <f>8*N1/D29</f>
        <v>1.0840284441819836</v>
      </c>
      <c r="LY1">
        <f t="shared" ref="LY1:MB1" si="65">8*O1/E29</f>
        <v>1.276373360321414</v>
      </c>
      <c r="LZ1">
        <f t="shared" si="65"/>
        <v>1.3898312696765964</v>
      </c>
      <c r="MA1">
        <f t="shared" si="65"/>
        <v>1.4502870731134416</v>
      </c>
      <c r="MB1">
        <f t="shared" si="65"/>
        <v>1.6193312994722955</v>
      </c>
      <c r="MC1">
        <f>(2*LI1+4*LN1+LS1+5*LX1)/12</f>
        <v>1.3315181638623006</v>
      </c>
      <c r="MD1">
        <f t="shared" ref="MD1:MG1" si="66">(2*LJ1+4*LO1+LT1+5*LY1)/12</f>
        <v>1.4448459337146862</v>
      </c>
      <c r="ME1">
        <f t="shared" si="66"/>
        <v>1.6149888709120279</v>
      </c>
      <c r="MF1">
        <f t="shared" si="66"/>
        <v>1.6231772498331354</v>
      </c>
      <c r="MG1">
        <f t="shared" si="66"/>
        <v>1.736318707585778</v>
      </c>
      <c r="MH1">
        <f>D29/(D13-D19)</f>
        <v>2.0579331869467348</v>
      </c>
      <c r="MI1">
        <f t="shared" ref="MI1:ML1" si="67">E29/(E13-E19)</f>
        <v>2.0344071707490237</v>
      </c>
      <c r="MJ1">
        <f t="shared" si="67"/>
        <v>2.1442583167616029</v>
      </c>
      <c r="MK1">
        <f t="shared" si="67"/>
        <v>2.2248135936557194</v>
      </c>
      <c r="ML1">
        <f t="shared" si="67"/>
        <v>2.1846224859132333</v>
      </c>
      <c r="MM1">
        <f>D29/D13*2</f>
        <v>1.3851588025785182</v>
      </c>
      <c r="MN1">
        <f t="shared" ref="MN1:MQ1" si="68">E29/E13*2</f>
        <v>1.4317089203490632</v>
      </c>
      <c r="MO1">
        <f t="shared" si="68"/>
        <v>1.4658573596358118</v>
      </c>
      <c r="MP1">
        <f t="shared" si="68"/>
        <v>1.4357618426770968</v>
      </c>
      <c r="MQ1">
        <f t="shared" si="68"/>
        <v>1.4529689579585594</v>
      </c>
      <c r="MR1">
        <f>D29/D36</f>
        <v>2.2528724626579852</v>
      </c>
      <c r="MS1">
        <f t="shared" ref="MS1:MV1" si="69">E29/E36</f>
        <v>2.5193232334888425</v>
      </c>
      <c r="MT1">
        <f t="shared" si="69"/>
        <v>2.7443181818181817</v>
      </c>
      <c r="MU1">
        <f t="shared" si="69"/>
        <v>2.5446025300544091</v>
      </c>
      <c r="MV1">
        <f t="shared" si="69"/>
        <v>2.6560996475378982</v>
      </c>
      <c r="MW1">
        <f>D13/(D40*5)</f>
        <v>0.98182634024656434</v>
      </c>
      <c r="MX1">
        <f t="shared" ref="MX1:NA1" si="70">E13/(E40*5)</f>
        <v>1.099950194071377</v>
      </c>
      <c r="MY1">
        <f t="shared" si="70"/>
        <v>1.2780370833903012</v>
      </c>
      <c r="MZ1">
        <f t="shared" si="70"/>
        <v>1.1650161006136461</v>
      </c>
      <c r="NA1">
        <f t="shared" si="70"/>
        <v>1.2738417149533825</v>
      </c>
      <c r="NB1">
        <f>D13/(D20*15)</f>
        <v>1.6396443767066742</v>
      </c>
      <c r="NC1">
        <f t="shared" ref="NC1:NF1" si="71">E13/(E20*15)</f>
        <v>1.5400228434024648</v>
      </c>
      <c r="ND1">
        <f t="shared" si="71"/>
        <v>1.5594430542188</v>
      </c>
      <c r="NE1">
        <f t="shared" si="71"/>
        <v>2.1465353184820328</v>
      </c>
      <c r="NF1">
        <f t="shared" si="71"/>
        <v>2.4379837531945965</v>
      </c>
      <c r="NG1">
        <f>2*(D18+D25+D26)/D40</f>
        <v>2.9341303703027677E-2</v>
      </c>
      <c r="NH1">
        <f t="shared" ref="NH1:NK1" si="72">2*(E18+E25+E26)/E40</f>
        <v>0.16250472297599011</v>
      </c>
      <c r="NI1">
        <f t="shared" si="72"/>
        <v>6.4932742971929788E-2</v>
      </c>
      <c r="NJ1">
        <f t="shared" si="72"/>
        <v>8.2406788585778809E-2</v>
      </c>
      <c r="NK1">
        <f t="shared" si="72"/>
        <v>0.14032954193194555</v>
      </c>
      <c r="NL1">
        <f>((D18+D25+D26+D21)/D40)/2.17</f>
        <v>1.4089423569374611</v>
      </c>
      <c r="NM1">
        <f t="shared" ref="NM1:NP1" si="73">((E18+E25+E26+E21)/E40)/2.17</f>
        <v>1.5329272352240697</v>
      </c>
      <c r="NN1">
        <f t="shared" si="73"/>
        <v>1.8123384900051671</v>
      </c>
      <c r="NO1">
        <f t="shared" si="73"/>
        <v>1.7348326041089486</v>
      </c>
      <c r="NP1">
        <f t="shared" si="73"/>
        <v>1.8788002060145297</v>
      </c>
      <c r="NQ1">
        <f>(D19/D40)/2.5</f>
        <v>1.3028025584278293</v>
      </c>
      <c r="NR1">
        <f t="shared" ref="NR1:NU1" si="74">(E19/E40)/2.5</f>
        <v>1.4258132105932058</v>
      </c>
      <c r="NS1">
        <f t="shared" si="74"/>
        <v>1.6823827603251895</v>
      </c>
      <c r="NT1">
        <f t="shared" si="74"/>
        <v>1.5782003766936024</v>
      </c>
      <c r="NU1">
        <f t="shared" si="74"/>
        <v>1.7004649831890692</v>
      </c>
      <c r="NV1">
        <f>(BD1/D13)*3.33</f>
        <v>1.5309899502236295</v>
      </c>
      <c r="NW1">
        <f t="shared" ref="NW1:NZ1" si="75">(BE1/E13)*3.33</f>
        <v>1.5527784847382418</v>
      </c>
      <c r="NX1">
        <f t="shared" si="75"/>
        <v>1.6706614570818206</v>
      </c>
      <c r="NY1">
        <f t="shared" si="75"/>
        <v>1.6838425032594524</v>
      </c>
      <c r="NZ1">
        <f t="shared" si="75"/>
        <v>1.6997984691442145</v>
      </c>
      <c r="OA1">
        <f>((D43+D44)/2)/D13</f>
        <v>0.80643994379437545</v>
      </c>
      <c r="OB1">
        <f t="shared" ref="OB1:OE1" si="76">((E43+E44)/2)/E13</f>
        <v>0.75587197891505598</v>
      </c>
      <c r="OC1">
        <f t="shared" si="76"/>
        <v>0.89285761309286737</v>
      </c>
      <c r="OD1">
        <f t="shared" si="76"/>
        <v>0.83775054324206866</v>
      </c>
      <c r="OE1">
        <f t="shared" si="76"/>
        <v>0.85477180365061745</v>
      </c>
      <c r="OF1">
        <f>((D43+D44)/4)/D29</f>
        <v>0.58220035297986139</v>
      </c>
      <c r="OG1">
        <f t="shared" ref="OG1:OJ1" si="77">((E43+E44)/4)/E29</f>
        <v>0.52795087616745984</v>
      </c>
      <c r="OH1">
        <f t="shared" si="77"/>
        <v>0.60910265737908853</v>
      </c>
      <c r="OI1">
        <f t="shared" si="77"/>
        <v>0.58348851344315811</v>
      </c>
      <c r="OJ1">
        <f t="shared" si="77"/>
        <v>0.58829323157156987</v>
      </c>
      <c r="OK1">
        <f>AJ1*4/(D43+D44)</f>
        <v>0.84246844422160172</v>
      </c>
      <c r="OL1">
        <f t="shared" ref="OL1:OO1" si="78">AK1*4/(E43+E44)</f>
        <v>0.89013609692968554</v>
      </c>
      <c r="OM1">
        <f t="shared" si="78"/>
        <v>0.8236631069025997</v>
      </c>
      <c r="ON1">
        <f t="shared" si="78"/>
        <v>0.96837623154242647</v>
      </c>
      <c r="OO1">
        <f t="shared" si="78"/>
        <v>0.95203431235676261</v>
      </c>
      <c r="OP1">
        <f>(10*N1)/AJ1</f>
        <v>2.7626418329745706</v>
      </c>
      <c r="OQ1">
        <f t="shared" ref="OQ1:OT1" si="79">(10*O1)/AK1</f>
        <v>3.3949846606546954</v>
      </c>
      <c r="OR1">
        <f t="shared" si="79"/>
        <v>3.462836476917706</v>
      </c>
      <c r="OS1">
        <f t="shared" si="79"/>
        <v>3.208392974997643</v>
      </c>
      <c r="OT1">
        <f t="shared" si="79"/>
        <v>3.6140925548506417</v>
      </c>
      <c r="OU1">
        <f>(8*AJ1)/D29</f>
        <v>3.9238834048016895</v>
      </c>
      <c r="OV1">
        <f t="shared" ref="OV1:OY1" si="80">(8*AK1)/E29</f>
        <v>3.7595850582584838</v>
      </c>
      <c r="OW1">
        <f t="shared" si="80"/>
        <v>4.0135630975959184</v>
      </c>
      <c r="OX1">
        <f t="shared" si="80"/>
        <v>4.520291262371023</v>
      </c>
      <c r="OY1">
        <f t="shared" si="80"/>
        <v>4.4806027374670183</v>
      </c>
      <c r="OZ1">
        <f>(20*N1)/D13</f>
        <v>1.8769394271302133</v>
      </c>
      <c r="PA1">
        <f t="shared" ref="PA1:PD1" si="81">(20*O1)/E13</f>
        <v>2.2842439070850968</v>
      </c>
      <c r="PB1">
        <f t="shared" si="81"/>
        <v>2.5466179941342797</v>
      </c>
      <c r="PC1">
        <f t="shared" si="81"/>
        <v>2.602833550630161</v>
      </c>
      <c r="PD1">
        <f t="shared" si="81"/>
        <v>2.9410476384799265</v>
      </c>
      <c r="PE1">
        <f>(40*N1)/(AJ1+D45)</f>
        <v>2.3274385669676003</v>
      </c>
      <c r="PF1">
        <f t="shared" ref="PF1:PI1" si="82">(40*O1)/(AK1+E45)</f>
        <v>3.0224416748875336</v>
      </c>
      <c r="PG1">
        <f t="shared" si="82"/>
        <v>2.8522684854489735</v>
      </c>
      <c r="PH1">
        <f t="shared" si="82"/>
        <v>3.1069927465182561</v>
      </c>
      <c r="PI1">
        <f t="shared" si="82"/>
        <v>3.4409398119149719</v>
      </c>
      <c r="PJ1">
        <f>(1.33*D52)/(D52+D62)</f>
        <v>1.1272540978287673</v>
      </c>
      <c r="PK1">
        <f t="shared" ref="PK1:PN1" si="83">(1.33*E52)/(E52+E62)</f>
        <v>1.0813378320361953</v>
      </c>
      <c r="PL1">
        <f t="shared" si="83"/>
        <v>1.1378346667788093</v>
      </c>
      <c r="PM1">
        <f t="shared" si="83"/>
        <v>1.3067755380418309</v>
      </c>
      <c r="PN1">
        <f t="shared" si="83"/>
        <v>1.3072082964305576</v>
      </c>
      <c r="PO1">
        <f>(2*MH1+MM1+MR1+MW1+2*NB1)/7</f>
        <v>1.7164303903985552</v>
      </c>
      <c r="PP1">
        <f t="shared" ref="PP1:PS1" si="84">(2*MI1+MN1+MS1+MX1+2*NC1)/7</f>
        <v>1.7428346251731799</v>
      </c>
      <c r="PQ1">
        <f t="shared" si="84"/>
        <v>1.8422307666864428</v>
      </c>
      <c r="PR1">
        <f t="shared" si="84"/>
        <v>1.9840111853743796</v>
      </c>
      <c r="PS1">
        <f t="shared" si="84"/>
        <v>2.0897318283807857</v>
      </c>
      <c r="PT1">
        <f>(5*NG1+8*NL1+2*NQ1+NV1)/16</f>
        <v>0.97217752756838216</v>
      </c>
      <c r="PU1">
        <f t="shared" ref="PU1:PX1" si="85">(5*NH1+8*NM1+2*NR1+NW1)/16</f>
        <v>1.0925216501623225</v>
      </c>
      <c r="PV1">
        <f t="shared" si="85"/>
        <v>1.2411749132895742</v>
      </c>
      <c r="PW1">
        <f t="shared" si="85"/>
        <v>1.1956836270279461</v>
      </c>
      <c r="PX1">
        <f t="shared" si="85"/>
        <v>1.302048612081145</v>
      </c>
      <c r="PY1">
        <f>(OA1+OF1+OK1)/3</f>
        <v>0.74370291366527963</v>
      </c>
      <c r="PZ1">
        <f t="shared" ref="PZ1:QC1" si="86">(OB1+OG1+OL1)/3</f>
        <v>0.72465298400406708</v>
      </c>
      <c r="QA1">
        <f t="shared" si="86"/>
        <v>0.77520779245818527</v>
      </c>
      <c r="QB1">
        <f t="shared" si="86"/>
        <v>0.79653842940921782</v>
      </c>
      <c r="QC1">
        <f t="shared" si="86"/>
        <v>0.79836644919298327</v>
      </c>
      <c r="QD1">
        <f>(3*OP1+7*OU1+4*OZ1+2*PE1+PJ1)/17</f>
        <v>2.884999898401198</v>
      </c>
      <c r="QE1">
        <f t="shared" ref="QE1:QH1" si="87">(3*OQ1+7*OV1+4*PA1+2*PF1+PK1)/17</f>
        <v>3.1038380117603017</v>
      </c>
      <c r="QF1">
        <f t="shared" si="87"/>
        <v>3.2654291016552013</v>
      </c>
      <c r="QG1">
        <f t="shared" si="87"/>
        <v>3.4823125291287691</v>
      </c>
      <c r="QH1">
        <f t="shared" si="87"/>
        <v>3.6564573706471331</v>
      </c>
      <c r="QI1">
        <f>(2*PO1+4*PT1+PY1+5*QD1)/12</f>
        <v>1.874189441395159</v>
      </c>
      <c r="QJ1">
        <f t="shared" ref="QJ1:QM1" si="88">(2*PP1+4*PU1+PZ1+5*QE1)/12</f>
        <v>2.0082999078167689</v>
      </c>
      <c r="QK1">
        <f t="shared" si="88"/>
        <v>2.1459595406054479</v>
      </c>
      <c r="QL1">
        <f t="shared" si="88"/>
        <v>2.2465714961594672</v>
      </c>
      <c r="QM1">
        <f t="shared" si="88"/>
        <v>2.3723592839595664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282</v>
      </c>
      <c r="E3" s="2" t="s">
        <v>282</v>
      </c>
      <c r="F3" s="2" t="s">
        <v>282</v>
      </c>
      <c r="G3" s="2" t="s">
        <v>282</v>
      </c>
      <c r="H3" s="2" t="s">
        <v>282</v>
      </c>
      <c r="I3" s="2" t="s">
        <v>282</v>
      </c>
      <c r="J3" s="2" t="s">
        <v>282</v>
      </c>
      <c r="K3" s="2" t="s">
        <v>282</v>
      </c>
      <c r="L3" s="2" t="s">
        <v>282</v>
      </c>
      <c r="M3" s="2" t="s">
        <v>282</v>
      </c>
    </row>
    <row r="4" spans="1:455" x14ac:dyDescent="0.25">
      <c r="A4" s="2" t="s">
        <v>281</v>
      </c>
      <c r="B4" s="2"/>
      <c r="C4" s="2"/>
      <c r="D4" s="2">
        <v>60471778</v>
      </c>
      <c r="E4" s="2" t="s">
        <v>280</v>
      </c>
      <c r="F4" s="2" t="s">
        <v>280</v>
      </c>
      <c r="G4" s="2" t="s">
        <v>280</v>
      </c>
      <c r="H4" s="2" t="s">
        <v>280</v>
      </c>
      <c r="I4" s="2" t="s">
        <v>280</v>
      </c>
      <c r="J4" s="2" t="s">
        <v>280</v>
      </c>
      <c r="K4" s="2" t="s">
        <v>280</v>
      </c>
      <c r="L4" s="2" t="s">
        <v>280</v>
      </c>
      <c r="M4" s="2" t="s">
        <v>280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645487</v>
      </c>
      <c r="E13" s="1">
        <v>640457</v>
      </c>
      <c r="F13" s="1">
        <v>607598</v>
      </c>
      <c r="G13" s="1">
        <v>575250</v>
      </c>
      <c r="H13" s="1">
        <v>534211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214770</v>
      </c>
      <c r="E15" s="1">
        <v>224093</v>
      </c>
      <c r="F15" s="1">
        <v>206719</v>
      </c>
      <c r="G15" s="1">
        <v>184298</v>
      </c>
      <c r="H15" s="1">
        <v>176648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546</v>
      </c>
      <c r="E16" s="1">
        <v>2720</v>
      </c>
      <c r="F16" s="1">
        <v>4651</v>
      </c>
      <c r="G16" s="1">
        <v>6560</v>
      </c>
      <c r="H16" s="1">
        <v>5271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214224</v>
      </c>
      <c r="E17" s="1">
        <v>221373</v>
      </c>
      <c r="F17" s="1">
        <v>202068</v>
      </c>
      <c r="G17" s="1">
        <v>177738</v>
      </c>
      <c r="H17" s="1">
        <v>171377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428254</v>
      </c>
      <c r="E19" s="1">
        <v>415097</v>
      </c>
      <c r="F19" s="1">
        <v>399915</v>
      </c>
      <c r="G19" s="1">
        <v>389634</v>
      </c>
      <c r="H19" s="1">
        <v>356562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26245</v>
      </c>
      <c r="E20" s="1">
        <v>27725</v>
      </c>
      <c r="F20" s="1">
        <v>25975</v>
      </c>
      <c r="G20" s="1">
        <v>17866</v>
      </c>
      <c r="H20" s="1">
        <v>14608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400080</v>
      </c>
      <c r="E21" s="1">
        <v>377910</v>
      </c>
      <c r="F21" s="1">
        <v>370853</v>
      </c>
      <c r="G21" s="1">
        <v>367699</v>
      </c>
      <c r="H21" s="1">
        <v>336069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>
        <v>324</v>
      </c>
      <c r="H22" s="1">
        <v>1016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400080</v>
      </c>
      <c r="E23" s="1">
        <v>377910</v>
      </c>
      <c r="F23" s="1">
        <v>370853</v>
      </c>
      <c r="G23" s="1">
        <v>367375</v>
      </c>
      <c r="H23" s="1">
        <v>335053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1929</v>
      </c>
      <c r="E26" s="1">
        <v>9462</v>
      </c>
      <c r="F26" s="1">
        <v>3087</v>
      </c>
      <c r="G26" s="1">
        <v>4069</v>
      </c>
      <c r="H26" s="1">
        <v>5885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2463</v>
      </c>
      <c r="E27" s="1">
        <v>1267</v>
      </c>
      <c r="F27" s="1">
        <v>964</v>
      </c>
      <c r="G27" s="1">
        <v>1318</v>
      </c>
      <c r="H27" s="1">
        <v>1001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645487</v>
      </c>
      <c r="E28" s="1">
        <v>640457</v>
      </c>
      <c r="F28" s="1">
        <v>607598</v>
      </c>
      <c r="G28" s="1">
        <v>575250</v>
      </c>
      <c r="H28" s="1">
        <v>534211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447051</v>
      </c>
      <c r="E29" s="1">
        <v>458474</v>
      </c>
      <c r="F29" s="1">
        <v>445326</v>
      </c>
      <c r="G29" s="1">
        <v>412961</v>
      </c>
      <c r="H29" s="1">
        <v>388096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69767</v>
      </c>
      <c r="E30" s="1">
        <v>69767</v>
      </c>
      <c r="F30" s="1">
        <v>69767</v>
      </c>
      <c r="G30" s="1">
        <v>69767</v>
      </c>
      <c r="H30" s="1">
        <v>69767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3209</v>
      </c>
      <c r="E31" s="1">
        <v>3209</v>
      </c>
      <c r="F31" s="1">
        <v>3209</v>
      </c>
      <c r="G31" s="1">
        <v>3209</v>
      </c>
      <c r="H31" s="1">
        <v>3209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15652</v>
      </c>
      <c r="E32" s="1">
        <v>15652</v>
      </c>
      <c r="F32" s="1">
        <v>15652</v>
      </c>
      <c r="G32" s="1">
        <v>15652</v>
      </c>
      <c r="H32" s="1">
        <v>15652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297846</v>
      </c>
      <c r="E33" s="1">
        <v>296698</v>
      </c>
      <c r="F33" s="1">
        <v>279332</v>
      </c>
      <c r="G33" s="1">
        <v>249469</v>
      </c>
      <c r="H33" s="1">
        <v>220911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60577</v>
      </c>
      <c r="E34" s="1">
        <v>73148</v>
      </c>
      <c r="F34" s="1">
        <v>77366</v>
      </c>
      <c r="G34" s="1">
        <v>74864</v>
      </c>
      <c r="H34" s="1">
        <v>78557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198436</v>
      </c>
      <c r="E36" s="1">
        <v>181983</v>
      </c>
      <c r="F36" s="1">
        <v>162272</v>
      </c>
      <c r="G36" s="1">
        <v>162289</v>
      </c>
      <c r="H36" s="1">
        <v>146115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61764</v>
      </c>
      <c r="E37" s="1">
        <v>61210</v>
      </c>
      <c r="F37" s="1">
        <v>66119</v>
      </c>
      <c r="G37" s="1">
        <v>63535</v>
      </c>
      <c r="H37" s="1">
        <v>61336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136672</v>
      </c>
      <c r="E38" s="1">
        <v>120773</v>
      </c>
      <c r="F38" s="1">
        <v>96153</v>
      </c>
      <c r="G38" s="1">
        <v>98754</v>
      </c>
      <c r="H38" s="1">
        <v>84779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5185</v>
      </c>
      <c r="E39" s="1">
        <v>4321</v>
      </c>
      <c r="F39" s="1">
        <v>1070</v>
      </c>
      <c r="G39" s="1"/>
      <c r="H39" s="1">
        <v>905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131487</v>
      </c>
      <c r="E40" s="1">
        <v>116452</v>
      </c>
      <c r="F40" s="1">
        <v>95083</v>
      </c>
      <c r="G40" s="1">
        <v>98754</v>
      </c>
      <c r="H40" s="1">
        <v>83874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1041093</v>
      </c>
      <c r="E43" s="1">
        <v>968207</v>
      </c>
      <c r="F43" s="1">
        <v>1084997</v>
      </c>
      <c r="G43" s="1">
        <v>963788</v>
      </c>
      <c r="H43" s="1">
        <v>912580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>
        <v>44</v>
      </c>
      <c r="H44" s="1">
        <v>677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821821</v>
      </c>
      <c r="E45" s="1">
        <v>752606</v>
      </c>
      <c r="F45" s="1">
        <v>861557</v>
      </c>
      <c r="G45" s="1">
        <v>730475</v>
      </c>
      <c r="H45" s="1">
        <v>695841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/>
      <c r="E46" s="1"/>
      <c r="F46" s="1">
        <v>7</v>
      </c>
      <c r="G46" s="1"/>
      <c r="H46" s="1"/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>
        <v>-142</v>
      </c>
      <c r="F47" s="1">
        <v>-29</v>
      </c>
      <c r="G47" s="1">
        <v>-19</v>
      </c>
      <c r="H47" s="1">
        <v>-53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131763</v>
      </c>
      <c r="E48" s="1">
        <v>128306</v>
      </c>
      <c r="F48" s="1">
        <v>120285</v>
      </c>
      <c r="G48" s="1">
        <v>115429</v>
      </c>
      <c r="H48" s="1">
        <v>106780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15666</v>
      </c>
      <c r="E49" s="1">
        <v>12108</v>
      </c>
      <c r="F49" s="1">
        <v>15362</v>
      </c>
      <c r="G49" s="1">
        <v>10601</v>
      </c>
      <c r="H49" s="1">
        <v>20275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6143</v>
      </c>
      <c r="E50" s="1">
        <v>3661</v>
      </c>
      <c r="F50" s="1">
        <v>11322</v>
      </c>
      <c r="G50" s="1">
        <v>5449</v>
      </c>
      <c r="H50" s="1">
        <v>18102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12679</v>
      </c>
      <c r="E51" s="1">
        <v>5133</v>
      </c>
      <c r="F51" s="1">
        <v>17763</v>
      </c>
      <c r="G51" s="1">
        <v>22036</v>
      </c>
      <c r="H51" s="1">
        <v>13078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65307</v>
      </c>
      <c r="E52" s="1">
        <v>73857</v>
      </c>
      <c r="F52" s="1">
        <v>81374</v>
      </c>
      <c r="G52" s="1">
        <v>90759</v>
      </c>
      <c r="H52" s="1">
        <v>95438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11961</v>
      </c>
      <c r="E57" s="1">
        <v>17999</v>
      </c>
      <c r="F57" s="1">
        <v>13772</v>
      </c>
      <c r="G57" s="1">
        <v>1512</v>
      </c>
      <c r="H57" s="1">
        <v>1853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36</v>
      </c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286</v>
      </c>
      <c r="E60" s="1">
        <v>1755</v>
      </c>
      <c r="F60" s="1">
        <v>648</v>
      </c>
      <c r="G60" s="1">
        <v>384</v>
      </c>
      <c r="H60" s="1">
        <v>472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465</v>
      </c>
      <c r="E61" s="1">
        <v>2770</v>
      </c>
      <c r="F61" s="1">
        <v>677</v>
      </c>
      <c r="G61" s="1">
        <v>283</v>
      </c>
      <c r="H61" s="1">
        <v>661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11746</v>
      </c>
      <c r="E62" s="1">
        <v>16984</v>
      </c>
      <c r="F62" s="1">
        <v>13743</v>
      </c>
      <c r="G62" s="1">
        <v>1613</v>
      </c>
      <c r="H62" s="1">
        <v>1664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77053</v>
      </c>
      <c r="E63" s="1">
        <v>90841</v>
      </c>
      <c r="F63" s="1">
        <v>95117</v>
      </c>
      <c r="G63" s="1">
        <v>92372</v>
      </c>
      <c r="H63" s="1">
        <v>97102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16476</v>
      </c>
      <c r="E64" s="1">
        <v>17693</v>
      </c>
      <c r="F64" s="1">
        <v>17751</v>
      </c>
      <c r="G64" s="1">
        <v>17508</v>
      </c>
      <c r="H64" s="1">
        <v>18545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60577</v>
      </c>
      <c r="E65" s="1">
        <v>73148</v>
      </c>
      <c r="F65" s="1">
        <v>77366</v>
      </c>
      <c r="G65" s="1">
        <v>74864</v>
      </c>
      <c r="H65" s="1">
        <v>78557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60577</v>
      </c>
      <c r="E67" s="1">
        <v>73148</v>
      </c>
      <c r="F67" s="1">
        <v>77366</v>
      </c>
      <c r="G67" s="1">
        <v>74864</v>
      </c>
      <c r="H67" s="1">
        <v>78557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1041093</v>
      </c>
      <c r="E68" s="1">
        <v>991622</v>
      </c>
      <c r="F68" s="1">
        <v>1110739</v>
      </c>
      <c r="G68" s="1">
        <v>971177</v>
      </c>
      <c r="H68" s="1">
        <v>933684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9462</v>
      </c>
      <c r="J69" s="1">
        <v>3087</v>
      </c>
      <c r="K69" s="1">
        <v>4069</v>
      </c>
      <c r="L69" s="1">
        <v>5885</v>
      </c>
      <c r="M69" s="1">
        <v>5781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77053</v>
      </c>
      <c r="J70" s="1">
        <v>90841</v>
      </c>
      <c r="K70" s="1">
        <v>95117</v>
      </c>
      <c r="L70" s="1">
        <v>92372</v>
      </c>
      <c r="M70" s="1">
        <v>97102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3496</v>
      </c>
      <c r="J71" s="1">
        <v>-4358</v>
      </c>
      <c r="K71" s="1">
        <v>5203</v>
      </c>
      <c r="L71" s="1">
        <v>16573</v>
      </c>
      <c r="M71" s="1">
        <v>15323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17117</v>
      </c>
      <c r="J72" s="1">
        <v>15329</v>
      </c>
      <c r="K72" s="1">
        <v>18619</v>
      </c>
      <c r="L72" s="1">
        <v>19717</v>
      </c>
      <c r="M72" s="1">
        <v>22710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2005</v>
      </c>
      <c r="J73" s="1">
        <v>-1688</v>
      </c>
      <c r="K73" s="1">
        <v>2714</v>
      </c>
      <c r="L73" s="1">
        <v>-1632</v>
      </c>
      <c r="M73" s="1">
        <v>4808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-3701</v>
      </c>
      <c r="J74" s="1"/>
      <c r="K74" s="1">
        <v>-2358</v>
      </c>
      <c r="L74" s="1"/>
      <c r="M74" s="1">
        <v>-10342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-11925</v>
      </c>
      <c r="J76" s="1">
        <v>-17999</v>
      </c>
      <c r="K76" s="1">
        <v>-13772</v>
      </c>
      <c r="L76" s="1">
        <v>-1512</v>
      </c>
      <c r="M76" s="1">
        <v>-1853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80549</v>
      </c>
      <c r="J78" s="1">
        <v>86483</v>
      </c>
      <c r="K78" s="1">
        <v>100320</v>
      </c>
      <c r="L78" s="1">
        <v>108945</v>
      </c>
      <c r="M78" s="1">
        <v>112425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-92036</v>
      </c>
      <c r="J79" s="1">
        <v>43881</v>
      </c>
      <c r="K79" s="1">
        <v>30573</v>
      </c>
      <c r="L79" s="1">
        <v>-26574</v>
      </c>
      <c r="M79" s="1">
        <v>-25453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-108551</v>
      </c>
      <c r="J80" s="1">
        <v>24262</v>
      </c>
      <c r="K80" s="1">
        <v>43545</v>
      </c>
      <c r="L80" s="1">
        <v>-43485</v>
      </c>
      <c r="M80" s="1">
        <v>29807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15035</v>
      </c>
      <c r="J81" s="1">
        <v>21369</v>
      </c>
      <c r="K81" s="1">
        <v>-4863</v>
      </c>
      <c r="L81" s="1">
        <v>20169</v>
      </c>
      <c r="M81" s="1">
        <v>-52287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1480</v>
      </c>
      <c r="J82" s="1">
        <v>-1750</v>
      </c>
      <c r="K82" s="1">
        <v>-8109</v>
      </c>
      <c r="L82" s="1">
        <v>-3258</v>
      </c>
      <c r="M82" s="1">
        <v>-2973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-11487</v>
      </c>
      <c r="J84" s="1">
        <v>130364</v>
      </c>
      <c r="K84" s="1">
        <v>130893</v>
      </c>
      <c r="L84" s="1">
        <v>82371</v>
      </c>
      <c r="M84" s="1">
        <v>86972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-36</v>
      </c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11961</v>
      </c>
      <c r="J86" s="1">
        <v>17999</v>
      </c>
      <c r="K86" s="1">
        <v>13772</v>
      </c>
      <c r="L86" s="1">
        <v>1512</v>
      </c>
      <c r="M86" s="1">
        <v>1853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-12174</v>
      </c>
      <c r="J87" s="1">
        <v>-15400</v>
      </c>
      <c r="K87" s="1">
        <v>-18590</v>
      </c>
      <c r="L87" s="1">
        <v>-24325</v>
      </c>
      <c r="M87" s="1">
        <v>-15979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-11736</v>
      </c>
      <c r="J90" s="1">
        <v>132963</v>
      </c>
      <c r="K90" s="1">
        <v>126075</v>
      </c>
      <c r="L90" s="1">
        <v>59558</v>
      </c>
      <c r="M90" s="1">
        <v>72846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-7794</v>
      </c>
      <c r="J91" s="1">
        <v>-32703</v>
      </c>
      <c r="K91" s="1">
        <v>-36352</v>
      </c>
      <c r="L91" s="1">
        <v>-22083</v>
      </c>
      <c r="M91" s="1">
        <v>-6753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3701</v>
      </c>
      <c r="J92" s="1"/>
      <c r="K92" s="1">
        <v>2358</v>
      </c>
      <c r="L92" s="1"/>
      <c r="M92" s="1">
        <v>10483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80296</v>
      </c>
      <c r="J93" s="1">
        <v>-33885</v>
      </c>
      <c r="K93" s="1">
        <v>-48062</v>
      </c>
      <c r="L93" s="1">
        <v>10709</v>
      </c>
      <c r="M93" s="1">
        <v>-26472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76203</v>
      </c>
      <c r="J94" s="1">
        <v>-66588</v>
      </c>
      <c r="K94" s="1">
        <v>-82056</v>
      </c>
      <c r="L94" s="1">
        <v>-11374</v>
      </c>
      <c r="M94" s="1">
        <v>-22742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-72000</v>
      </c>
      <c r="J96" s="1">
        <v>-60000</v>
      </c>
      <c r="K96" s="1">
        <v>-45001</v>
      </c>
      <c r="L96" s="1">
        <v>-50000</v>
      </c>
      <c r="M96" s="1">
        <v>-50000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-72000</v>
      </c>
      <c r="J102" s="1">
        <v>-60000</v>
      </c>
      <c r="K102" s="1">
        <v>-45000</v>
      </c>
      <c r="L102" s="1">
        <v>-50000</v>
      </c>
      <c r="M102" s="1">
        <v>-50000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-72000</v>
      </c>
      <c r="J103" s="1">
        <v>-60000</v>
      </c>
      <c r="K103" s="1">
        <v>-45001</v>
      </c>
      <c r="L103" s="1">
        <v>-50000</v>
      </c>
      <c r="M103" s="1">
        <v>-50000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-7533</v>
      </c>
      <c r="J104" s="1">
        <v>6375</v>
      </c>
      <c r="K104" s="1">
        <v>-982</v>
      </c>
      <c r="L104" s="1">
        <v>-1816</v>
      </c>
      <c r="M104" s="1">
        <v>104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1929</v>
      </c>
      <c r="J105" s="1">
        <v>9462</v>
      </c>
      <c r="K105" s="1">
        <v>3087</v>
      </c>
      <c r="L105" s="1">
        <v>4069</v>
      </c>
      <c r="M105" s="1">
        <v>5885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745E-7004-40F6-8037-754E4240C4D2}">
  <dimension ref="A1:QM105"/>
  <sheetViews>
    <sheetView topLeftCell="A70" workbookViewId="0">
      <selection activeCell="M95" sqref="M9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50109</v>
      </c>
      <c r="O1" s="4">
        <f t="shared" ref="O1:R1" si="0">E67</f>
        <v>21556</v>
      </c>
      <c r="P1" s="4">
        <f t="shared" si="0"/>
        <v>1688</v>
      </c>
      <c r="Q1" s="4">
        <f t="shared" si="0"/>
        <v>-2</v>
      </c>
      <c r="R1" s="4">
        <f t="shared" si="0"/>
        <v>21400</v>
      </c>
      <c r="S1" s="4">
        <f>D63+D59</f>
        <v>68509</v>
      </c>
      <c r="T1" s="4">
        <f t="shared" ref="T1:W1" si="1">E63+E59</f>
        <v>28096</v>
      </c>
      <c r="U1" s="4">
        <f t="shared" si="1"/>
        <v>11157</v>
      </c>
      <c r="V1" s="4">
        <f t="shared" si="1"/>
        <v>421</v>
      </c>
      <c r="W1" s="4">
        <f t="shared" si="1"/>
        <v>22152</v>
      </c>
      <c r="X1">
        <f>(D13-E13)/E13</f>
        <v>0.35738473344717686</v>
      </c>
      <c r="Y1">
        <f t="shared" ref="Y1:AA1" si="2">(E13-F13)/F13</f>
        <v>0.22638261937142412</v>
      </c>
      <c r="Z1">
        <f t="shared" si="2"/>
        <v>3.4085249949147432E-2</v>
      </c>
      <c r="AA1">
        <f t="shared" si="2"/>
        <v>-1.1994130273960974E-2</v>
      </c>
      <c r="AB1">
        <f>(D36-E36)/E36</f>
        <v>0.73996455676422435</v>
      </c>
      <c r="AC1">
        <f t="shared" ref="AC1:AE1" si="3">(E36-F36)/F36</f>
        <v>0.65992855121675154</v>
      </c>
      <c r="AD1">
        <f t="shared" si="3"/>
        <v>0.11686704151907402</v>
      </c>
      <c r="AE1">
        <f t="shared" si="3"/>
        <v>-4.3582300082492142E-2</v>
      </c>
      <c r="AF1">
        <f>(D29-E29)/E29</f>
        <v>0.11346170392946259</v>
      </c>
      <c r="AG1">
        <f t="shared" ref="AG1:AI1" si="4">(E29-F29)/F29</f>
        <v>5.1313791116972401E-2</v>
      </c>
      <c r="AH1">
        <f t="shared" si="4"/>
        <v>4.0344746817592989E-3</v>
      </c>
      <c r="AI1">
        <f t="shared" si="4"/>
        <v>-4.7801604221837682E-6</v>
      </c>
      <c r="AJ1" s="4">
        <f>(D43+D44+D46+D47)-D45</f>
        <v>180241</v>
      </c>
      <c r="AK1" s="4">
        <f t="shared" ref="AK1:AN1" si="5">(E43+E44+E46+E47)-E45</f>
        <v>49679</v>
      </c>
      <c r="AL1" s="4">
        <f t="shared" si="5"/>
        <v>55555</v>
      </c>
      <c r="AM1" s="4">
        <f t="shared" si="5"/>
        <v>55951</v>
      </c>
      <c r="AN1" s="4">
        <f t="shared" si="5"/>
        <v>84711</v>
      </c>
      <c r="AO1">
        <f>(D25+D26)/D40</f>
        <v>0.48540425731103648</v>
      </c>
      <c r="AP1">
        <f t="shared" ref="AP1:AS1" si="6">(E25+E26)/E40</f>
        <v>0.3223500093551328</v>
      </c>
      <c r="AQ1">
        <f t="shared" si="6"/>
        <v>1.1123053898034947</v>
      </c>
      <c r="AR1">
        <f t="shared" si="6"/>
        <v>0.925119305856833</v>
      </c>
      <c r="AS1">
        <f t="shared" si="6"/>
        <v>0.7882557189542484</v>
      </c>
      <c r="AT1">
        <f>(D19-D20)/D40</f>
        <v>1.1309082185528887</v>
      </c>
      <c r="AU1">
        <f t="shared" ref="AU1:AX1" si="7">(E19-E20)/E40</f>
        <v>0.74821157727538723</v>
      </c>
      <c r="AV1">
        <f t="shared" si="7"/>
        <v>1.9492021224902329</v>
      </c>
      <c r="AW1">
        <f t="shared" si="7"/>
        <v>1.5049783080260304</v>
      </c>
      <c r="AX1">
        <f t="shared" si="7"/>
        <v>1.2440359477124183</v>
      </c>
      <c r="AY1">
        <f>D19/D40</f>
        <v>2.1946684142160016</v>
      </c>
      <c r="AZ1">
        <f t="shared" ref="AZ1:BC1" si="8">E19/E40</f>
        <v>1.8884708935943217</v>
      </c>
      <c r="BA1">
        <f t="shared" si="8"/>
        <v>3.2880328091896831</v>
      </c>
      <c r="BB1">
        <f t="shared" si="8"/>
        <v>3.2482863340563992</v>
      </c>
      <c r="BC1">
        <f t="shared" si="8"/>
        <v>2.127873093681917</v>
      </c>
      <c r="BD1" s="4">
        <f>D19-D40</f>
        <v>408352</v>
      </c>
      <c r="BE1" s="4">
        <f t="shared" ref="BE1:BH1" si="9">E19-E40</f>
        <v>223183</v>
      </c>
      <c r="BF1" s="4">
        <f t="shared" si="9"/>
        <v>235434</v>
      </c>
      <c r="BG1" s="4">
        <f t="shared" si="9"/>
        <v>207292</v>
      </c>
      <c r="BH1" s="4">
        <f t="shared" si="9"/>
        <v>165662</v>
      </c>
      <c r="BI1">
        <f>(D43+D44)/BD1</f>
        <v>2.1221568646657785</v>
      </c>
      <c r="BJ1">
        <f t="shared" ref="BJ1:BM1" si="10">(E43+E44)/BE1</f>
        <v>2.2199988350367188</v>
      </c>
      <c r="BK1">
        <f t="shared" si="10"/>
        <v>1.6679366616546463</v>
      </c>
      <c r="BL1">
        <f t="shared" si="10"/>
        <v>1.6353935511259479</v>
      </c>
      <c r="BM1">
        <f t="shared" si="10"/>
        <v>1.9491856913474424</v>
      </c>
      <c r="BN1">
        <f>365/BI1</f>
        <v>171.99482567820658</v>
      </c>
      <c r="BO1">
        <f t="shared" ref="BO1:BR1" si="11">365/BJ1</f>
        <v>164.41450069227756</v>
      </c>
      <c r="BP1">
        <f t="shared" si="11"/>
        <v>218.83324972179003</v>
      </c>
      <c r="BQ1">
        <f t="shared" si="11"/>
        <v>223.18786798975825</v>
      </c>
      <c r="BR1">
        <f t="shared" si="11"/>
        <v>187.25768489901085</v>
      </c>
      <c r="BS1">
        <f>N1/D13</f>
        <v>5.1044076436235396E-2</v>
      </c>
      <c r="BT1">
        <f t="shared" ref="BT1:BW1" si="12">O1/E13</f>
        <v>2.9805797722668916E-2</v>
      </c>
      <c r="BU1">
        <f t="shared" si="12"/>
        <v>2.8624044875990733E-3</v>
      </c>
      <c r="BV1">
        <f t="shared" si="12"/>
        <v>-3.5070737677896317E-6</v>
      </c>
      <c r="BW1">
        <f t="shared" si="12"/>
        <v>3.707560130908058E-2</v>
      </c>
      <c r="BX1">
        <f>S1/D13</f>
        <v>6.9787436040831999E-2</v>
      </c>
      <c r="BY1">
        <f t="shared" ref="BY1:CB1" si="13">T1/E13</f>
        <v>3.8848751754319254E-2</v>
      </c>
      <c r="BZ1">
        <f t="shared" si="13"/>
        <v>1.8919340561696009E-2</v>
      </c>
      <c r="CA1">
        <f t="shared" si="13"/>
        <v>7.3823902811971751E-4</v>
      </c>
      <c r="CB1">
        <f t="shared" si="13"/>
        <v>3.8378444869100602E-2</v>
      </c>
      <c r="CC1">
        <f>N1/D29</f>
        <v>0.1018999607521754</v>
      </c>
      <c r="CD1">
        <f t="shared" ref="CD1:CG1" si="14">O1/E29</f>
        <v>4.8809205729579426E-2</v>
      </c>
      <c r="CE1">
        <f t="shared" si="14"/>
        <v>4.0182631010136118E-3</v>
      </c>
      <c r="CF1">
        <f t="shared" si="14"/>
        <v>-4.7801832722266574E-6</v>
      </c>
      <c r="CG1">
        <f t="shared" si="14"/>
        <v>5.1147716517366326E-2</v>
      </c>
      <c r="CH1">
        <f>N1/(D43+D44)</f>
        <v>5.782339222720858E-2</v>
      </c>
      <c r="CI1">
        <f t="shared" ref="CI1:CL1" si="15">O1/(E43+E44)</f>
        <v>4.3506517097035922E-2</v>
      </c>
      <c r="CJ1">
        <f t="shared" si="15"/>
        <v>4.2985670594287081E-3</v>
      </c>
      <c r="CK1">
        <f t="shared" si="15"/>
        <v>-5.8996354025321236E-6</v>
      </c>
      <c r="CL1">
        <f t="shared" si="15"/>
        <v>6.6273156893956756E-2</v>
      </c>
      <c r="CM1">
        <f>1-CH1</f>
        <v>0.94217660777279144</v>
      </c>
      <c r="CN1">
        <f t="shared" ref="CN1:CQ1" si="16">1-CI1</f>
        <v>0.9564934829029641</v>
      </c>
      <c r="CO1">
        <f t="shared" si="16"/>
        <v>0.99570143294057134</v>
      </c>
      <c r="CP1">
        <f t="shared" si="16"/>
        <v>1.0000058996354024</v>
      </c>
      <c r="CQ1">
        <f t="shared" si="16"/>
        <v>0.93372684310604326</v>
      </c>
      <c r="CR1">
        <f>N1/(D45+D48+D49+D51+D59+D61)</f>
        <v>6.1479060385886651E-2</v>
      </c>
      <c r="CS1">
        <f t="shared" ref="CS1:CV1" si="17">O1/(E45+E48+E49+E51+E59+E61)</f>
        <v>4.1818065419781135E-2</v>
      </c>
      <c r="CT1">
        <f t="shared" si="17"/>
        <v>4.1224927404563561E-3</v>
      </c>
      <c r="CU1">
        <f t="shared" si="17"/>
        <v>-5.6010642021984175E-6</v>
      </c>
      <c r="CV1">
        <f t="shared" si="17"/>
        <v>6.8877838394567015E-2</v>
      </c>
      <c r="CW1">
        <f>(D43+D44)/D13</f>
        <v>0.88275824835155203</v>
      </c>
      <c r="CX1">
        <f t="shared" ref="CX1:DA1" si="18">(E43+E44)/E13</f>
        <v>0.6850881134932213</v>
      </c>
      <c r="CY1">
        <f t="shared" si="18"/>
        <v>0.66589736719833681</v>
      </c>
      <c r="CZ1">
        <f t="shared" si="18"/>
        <v>0.59445601778787815</v>
      </c>
      <c r="DA1">
        <f t="shared" si="18"/>
        <v>0.5594361736593445</v>
      </c>
      <c r="DB1">
        <f>365/CW1</f>
        <v>413.47673690004581</v>
      </c>
      <c r="DC1">
        <f t="shared" ref="DC1:DF1" si="19">365/CX1</f>
        <v>532.77818255944908</v>
      </c>
      <c r="DD1">
        <f t="shared" si="19"/>
        <v>548.13251708094697</v>
      </c>
      <c r="DE1">
        <f t="shared" si="19"/>
        <v>614.00673738362968</v>
      </c>
      <c r="DF1">
        <f t="shared" si="19"/>
        <v>652.44261487863344</v>
      </c>
      <c r="DG1">
        <f>(D43+D44)/D20</f>
        <v>2.3833132566569311</v>
      </c>
      <c r="DH1">
        <f t="shared" ref="DH1:DK1" si="20">(E43+E44)/E20</f>
        <v>1.7297857781253492</v>
      </c>
      <c r="DI1">
        <f t="shared" si="20"/>
        <v>2.8504678324368662</v>
      </c>
      <c r="DJ1">
        <f t="shared" si="20"/>
        <v>2.1091126277740102</v>
      </c>
      <c r="DK1">
        <f t="shared" si="20"/>
        <v>2.4873746321773558</v>
      </c>
      <c r="DL1">
        <f>365/DG1</f>
        <v>153.14814323316642</v>
      </c>
      <c r="DM1">
        <f t="shared" ref="DM1:DP1" si="21">365/DH1</f>
        <v>211.00878768674337</v>
      </c>
      <c r="DN1">
        <f t="shared" si="21"/>
        <v>128.0491559478366</v>
      </c>
      <c r="DO1">
        <f t="shared" si="21"/>
        <v>173.05856273082324</v>
      </c>
      <c r="DP1">
        <f t="shared" si="21"/>
        <v>146.74106396288704</v>
      </c>
      <c r="DQ1">
        <f>(D43+D44)/D21</f>
        <v>3.9275882542229232</v>
      </c>
      <c r="DR1">
        <f t="shared" ref="DR1:DU1" si="22">(E43+E44)/E21</f>
        <v>4.6315622195632669</v>
      </c>
      <c r="DS1">
        <f t="shared" si="22"/>
        <v>4.5600534169424609</v>
      </c>
      <c r="DT1">
        <f t="shared" si="22"/>
        <v>6.3409086658062588</v>
      </c>
      <c r="DU1">
        <f t="shared" si="22"/>
        <v>4.8234520875345437</v>
      </c>
      <c r="DV1">
        <f>365/DQ1</f>
        <v>92.932348396641075</v>
      </c>
      <c r="DW1">
        <f t="shared" ref="DW1:DZ1" si="23">365/DR1</f>
        <v>78.807102808265341</v>
      </c>
      <c r="DX1">
        <f t="shared" si="23"/>
        <v>80.042922006982621</v>
      </c>
      <c r="DY1">
        <f t="shared" si="23"/>
        <v>57.562727873417423</v>
      </c>
      <c r="DZ1">
        <f t="shared" si="23"/>
        <v>75.671944776498421</v>
      </c>
      <c r="EA1">
        <f>(D43+D44)/D38</f>
        <v>1.9086936507342172</v>
      </c>
      <c r="EB1">
        <f t="shared" ref="EB1:EE1" si="24">(E43+E44)/E38</f>
        <v>1.8869432088233502</v>
      </c>
      <c r="EC1">
        <f t="shared" si="24"/>
        <v>2.4697732046943988</v>
      </c>
      <c r="ED1">
        <f t="shared" si="24"/>
        <v>2.4047953465276302</v>
      </c>
      <c r="EE1">
        <f t="shared" si="24"/>
        <v>2.1984340958605664</v>
      </c>
      <c r="EF1">
        <f>365/EA1</f>
        <v>191.23026885932975</v>
      </c>
      <c r="EG1">
        <f t="shared" ref="EG1:EJ1" si="25">365/EB1</f>
        <v>193.43454444906411</v>
      </c>
      <c r="EH1">
        <f t="shared" si="25"/>
        <v>147.78684913506618</v>
      </c>
      <c r="EI1">
        <f t="shared" si="25"/>
        <v>151.78006749182899</v>
      </c>
      <c r="EJ1">
        <f t="shared" si="25"/>
        <v>166.02726490062125</v>
      </c>
      <c r="EK1">
        <f>D36/D13</f>
        <v>0.49907658394121918</v>
      </c>
      <c r="EL1">
        <f t="shared" ref="EL1:EO1" si="26">E36/E13</f>
        <v>0.38934065250305927</v>
      </c>
      <c r="EM1">
        <f t="shared" si="26"/>
        <v>0.28765130215663864</v>
      </c>
      <c r="EN1">
        <f t="shared" si="26"/>
        <v>0.26633068899971241</v>
      </c>
      <c r="EO1">
        <f t="shared" si="26"/>
        <v>0.27512694928438891</v>
      </c>
      <c r="EP1">
        <f>(D29)/D13</f>
        <v>0.50092341605878077</v>
      </c>
      <c r="EQ1">
        <f t="shared" ref="EQ1:ET1" si="27">(E29)/E13</f>
        <v>0.61065934749694073</v>
      </c>
      <c r="ER1">
        <f t="shared" si="27"/>
        <v>0.71234869784336141</v>
      </c>
      <c r="ES1">
        <f t="shared" si="27"/>
        <v>0.73366931100028754</v>
      </c>
      <c r="ET1">
        <f t="shared" si="27"/>
        <v>0.72487305071561103</v>
      </c>
      <c r="EU1">
        <f>D13/D29</f>
        <v>1.9963131447675329</v>
      </c>
      <c r="EV1">
        <f t="shared" ref="EV1:EY1" si="28">E13/E29</f>
        <v>1.6375742123639723</v>
      </c>
      <c r="EW1">
        <f t="shared" si="28"/>
        <v>1.4038068758004389</v>
      </c>
      <c r="EX1">
        <f t="shared" si="28"/>
        <v>1.3630118978761645</v>
      </c>
      <c r="EY1">
        <f t="shared" si="28"/>
        <v>1.3795519077620244</v>
      </c>
      <c r="EZ1">
        <f>D36/D29</f>
        <v>0.99631314476753285</v>
      </c>
      <c r="FA1">
        <f t="shared" ref="FA1:FD1" si="29">E36/E29</f>
        <v>0.63757421236397227</v>
      </c>
      <c r="FB1">
        <f t="shared" si="29"/>
        <v>0.40380687580043895</v>
      </c>
      <c r="FC1">
        <f t="shared" si="29"/>
        <v>0.36301189787616456</v>
      </c>
      <c r="FD1">
        <f t="shared" si="29"/>
        <v>0.37955190776202452</v>
      </c>
      <c r="FE1" s="7">
        <f>I90/(D43+D44+D46+D47+D53+D55)</f>
        <v>3.8047036222085495E-2</v>
      </c>
      <c r="FF1" s="7">
        <f t="shared" ref="FF1:FI1" si="30">J90/(E43+E44+E46+E47+E53+E55)</f>
        <v>-3.6498752771618626E-2</v>
      </c>
      <c r="FG1" s="7">
        <f t="shared" si="30"/>
        <v>9.7253515706896596E-2</v>
      </c>
      <c r="FH1" s="7">
        <f t="shared" si="30"/>
        <v>1.5499812123489413E-2</v>
      </c>
      <c r="FI1" s="7">
        <f t="shared" si="30"/>
        <v>0.30237429952464717</v>
      </c>
      <c r="FJ1" s="7">
        <f>I90/D36</f>
        <v>6.7021272252997338E-2</v>
      </c>
      <c r="FK1" s="7">
        <f t="shared" ref="FK1:FN1" si="31">J90/E36</f>
        <v>-5.9862843911256958E-2</v>
      </c>
      <c r="FL1" s="7">
        <f t="shared" si="31"/>
        <v>0.21603235238634219</v>
      </c>
      <c r="FM1" s="7">
        <f t="shared" si="31"/>
        <v>3.3677460133524711E-2</v>
      </c>
      <c r="FN1" s="7">
        <f t="shared" si="31"/>
        <v>0.61806766874681207</v>
      </c>
      <c r="FO1" s="7">
        <f>I90/D29</f>
        <v>6.6774174524704771E-2</v>
      </c>
      <c r="FP1" s="7">
        <f t="shared" ref="FP1:FS1" si="32">J90/E29</f>
        <v>-3.8167005556587072E-2</v>
      </c>
      <c r="FQ1" s="7">
        <f t="shared" si="32"/>
        <v>8.7235349288948355E-2</v>
      </c>
      <c r="FR1" s="7">
        <f t="shared" si="32"/>
        <v>1.2225318718719676E-2</v>
      </c>
      <c r="FS1" s="7">
        <f t="shared" si="32"/>
        <v>0.23458876279887952</v>
      </c>
      <c r="FT1" s="7">
        <f>I90/D31</f>
        <v>3.6919271418934114</v>
      </c>
      <c r="FU1" s="7">
        <f t="shared" ref="FU1:FX1" si="33">J90/E31</f>
        <v>-1.8952102541038902</v>
      </c>
      <c r="FV1" s="7">
        <f t="shared" si="33"/>
        <v>4.1203058241511128</v>
      </c>
      <c r="FW1" s="7">
        <f t="shared" si="33"/>
        <v>0.57510681358219029</v>
      </c>
      <c r="FX1" s="7">
        <f t="shared" si="33"/>
        <v>11.035642005846638</v>
      </c>
      <c r="FY1">
        <f>BD1/D13</f>
        <v>0.41597219463349094</v>
      </c>
      <c r="FZ1">
        <f t="shared" ref="FZ1:GC1" si="34">BE1/E13</f>
        <v>0.30859841126082838</v>
      </c>
      <c r="GA1">
        <f t="shared" si="34"/>
        <v>0.39923420505533191</v>
      </c>
      <c r="GB1">
        <f t="shared" si="34"/>
        <v>0.36349416773632415</v>
      </c>
      <c r="GC1">
        <f t="shared" si="34"/>
        <v>0.28701019925536947</v>
      </c>
      <c r="GD1">
        <f>BS1</f>
        <v>5.1044076436235396E-2</v>
      </c>
      <c r="GE1">
        <f t="shared" ref="GE1:GH1" si="35">BT1</f>
        <v>2.9805797722668916E-2</v>
      </c>
      <c r="GF1">
        <f t="shared" si="35"/>
        <v>2.8624044875990733E-3</v>
      </c>
      <c r="GG1">
        <f t="shared" si="35"/>
        <v>-3.5070737677896317E-6</v>
      </c>
      <c r="GH1">
        <f t="shared" si="35"/>
        <v>3.707560130908058E-2</v>
      </c>
      <c r="GI1">
        <f>S1/D13</f>
        <v>6.9787436040831999E-2</v>
      </c>
      <c r="GJ1">
        <f t="shared" ref="GJ1:GM1" si="36">T1/E13</f>
        <v>3.8848751754319254E-2</v>
      </c>
      <c r="GK1">
        <f t="shared" si="36"/>
        <v>1.8919340561696009E-2</v>
      </c>
      <c r="GL1">
        <f t="shared" si="36"/>
        <v>7.3823902811971751E-4</v>
      </c>
      <c r="GM1">
        <f t="shared" si="36"/>
        <v>3.8378444869100602E-2</v>
      </c>
      <c r="GN1">
        <f>D30/D13</f>
        <v>0.55959115028201623</v>
      </c>
      <c r="GO1">
        <f t="shared" ref="GO1:GR1" si="37">E30/E13</f>
        <v>0.75958048436495373</v>
      </c>
      <c r="GP1">
        <f t="shared" si="37"/>
        <v>0.93153630403890697</v>
      </c>
      <c r="GQ1">
        <f t="shared" si="37"/>
        <v>0.96328795179877813</v>
      </c>
      <c r="GR1">
        <f t="shared" si="37"/>
        <v>0.95173415061356659</v>
      </c>
      <c r="GS1">
        <f>(D43+D44)/D13</f>
        <v>0.88275824835155203</v>
      </c>
      <c r="GT1">
        <f t="shared" ref="GT1:GW1" si="38">(E43+E44)/E13</f>
        <v>0.6850881134932213</v>
      </c>
      <c r="GU1">
        <f t="shared" si="38"/>
        <v>0.66589736719833681</v>
      </c>
      <c r="GV1">
        <f t="shared" si="38"/>
        <v>0.59445601778787815</v>
      </c>
      <c r="GW1">
        <f t="shared" si="38"/>
        <v>0.5594361736593445</v>
      </c>
      <c r="GX1">
        <f>0.717*FY1+0.847*GD1+3.107*GI1+0.42*GN1+0.998*GS1</f>
        <v>1.6743369750458652</v>
      </c>
      <c r="GY1">
        <f t="shared" ref="GY1:HB1" si="39">0.717*FZ1+0.847*GE1+3.107*GJ1+0.42*GO1+0.998*GT1</f>
        <v>1.3699553839453</v>
      </c>
      <c r="GZ1">
        <f t="shared" si="39"/>
        <v>1.4032685929111399</v>
      </c>
      <c r="HA1">
        <f t="shared" si="39"/>
        <v>1.2607641019436202</v>
      </c>
      <c r="HB1">
        <f t="shared" si="39"/>
        <v>1.3144768199529104</v>
      </c>
      <c r="HC1">
        <f>D36/D13</f>
        <v>0.49907658394121918</v>
      </c>
      <c r="HD1">
        <f t="shared" ref="HD1:HG1" si="40">E36/E13</f>
        <v>0.38934065250305927</v>
      </c>
      <c r="HE1">
        <f t="shared" si="40"/>
        <v>0.28765130215663864</v>
      </c>
      <c r="HF1">
        <f t="shared" si="40"/>
        <v>0.26633068899971241</v>
      </c>
      <c r="HG1">
        <f t="shared" si="40"/>
        <v>0.27512694928438891</v>
      </c>
      <c r="HH1">
        <f>S1/D13</f>
        <v>6.9787436040831999E-2</v>
      </c>
      <c r="HI1">
        <f t="shared" ref="HI1:HL1" si="41">T1/E13</f>
        <v>3.8848751754319254E-2</v>
      </c>
      <c r="HJ1">
        <f t="shared" si="41"/>
        <v>1.8919340561696009E-2</v>
      </c>
      <c r="HK1">
        <f t="shared" si="41"/>
        <v>7.3823902811971751E-4</v>
      </c>
      <c r="HL1">
        <f t="shared" si="41"/>
        <v>3.8378444869100602E-2</v>
      </c>
      <c r="HM1">
        <f>(D43+D44+D46+D47+D50+D53+D55+D57+D60)/D13</f>
        <v>0.88974218712596043</v>
      </c>
      <c r="HN1">
        <f t="shared" ref="HN1:HQ1" si="42">(E43+E44+E46+E47+E50+E53+E55+E57+E60)/E13</f>
        <v>0.65806986857296934</v>
      </c>
      <c r="HO1">
        <f t="shared" si="42"/>
        <v>0.65880918546956657</v>
      </c>
      <c r="HP1">
        <f t="shared" si="42"/>
        <v>0.59457701183286693</v>
      </c>
      <c r="HQ1">
        <f t="shared" si="42"/>
        <v>0.58122935070920079</v>
      </c>
      <c r="HR1">
        <f>D19/D40</f>
        <v>2.1946684142160016</v>
      </c>
      <c r="HS1">
        <f t="shared" ref="HS1:HV1" si="43">E19/E40</f>
        <v>1.8884708935943217</v>
      </c>
      <c r="HT1">
        <f t="shared" si="43"/>
        <v>3.2880328091896831</v>
      </c>
      <c r="HU1">
        <f t="shared" si="43"/>
        <v>3.2482863340563992</v>
      </c>
      <c r="HV1">
        <f t="shared" si="43"/>
        <v>2.127873093681917</v>
      </c>
      <c r="HW1">
        <f>-0.017*HC1+4.573*HH1+0.481*HM1+0.015*HR1</f>
        <v>0.77153966130855089</v>
      </c>
      <c r="HX1">
        <f t="shared" ref="HX1:IA1" si="44">-0.017*HD1+4.573*HI1+0.481*HN1+0.015*HS1</f>
        <v>0.51589522086746298</v>
      </c>
      <c r="HY1">
        <f t="shared" si="44"/>
        <v>0.44783578260067974</v>
      </c>
      <c r="HZ1">
        <f t="shared" si="44"/>
        <v>0.33356418306505131</v>
      </c>
      <c r="IA1">
        <f t="shared" si="44"/>
        <v>0.48231688434491676</v>
      </c>
      <c r="IB1">
        <f>D13/D36</f>
        <v>2.0037004984344828</v>
      </c>
      <c r="IC1">
        <f t="shared" ref="IC1:IF1" si="45">E13/E36</f>
        <v>2.5684448658803807</v>
      </c>
      <c r="ID1">
        <f t="shared" si="45"/>
        <v>3.4764313337106207</v>
      </c>
      <c r="IE1">
        <f t="shared" si="45"/>
        <v>3.7547306461595187</v>
      </c>
      <c r="IF1">
        <f t="shared" si="45"/>
        <v>3.6346857427126693</v>
      </c>
      <c r="IG1">
        <f>IFERROR(S1/D59,0)</f>
        <v>22.655092592592592</v>
      </c>
      <c r="IH1">
        <f t="shared" ref="IH1:IK1" si="46">IFERROR(T1/E59,0)</f>
        <v>78.700280112044823</v>
      </c>
      <c r="II1">
        <f t="shared" si="46"/>
        <v>31.968481375358166</v>
      </c>
      <c r="IJ1">
        <f t="shared" si="46"/>
        <v>0.99527186761229314</v>
      </c>
      <c r="IK1">
        <f t="shared" si="46"/>
        <v>29.457446808510639</v>
      </c>
      <c r="IL1">
        <f>S1/D13</f>
        <v>6.9787436040831999E-2</v>
      </c>
      <c r="IM1">
        <f t="shared" ref="IM1:IP1" si="47">T1/E13</f>
        <v>3.8848751754319254E-2</v>
      </c>
      <c r="IN1">
        <f t="shared" si="47"/>
        <v>1.8919340561696009E-2</v>
      </c>
      <c r="IO1">
        <f t="shared" si="47"/>
        <v>7.3823902811971751E-4</v>
      </c>
      <c r="IP1">
        <f t="shared" si="47"/>
        <v>3.8378444869100602E-2</v>
      </c>
      <c r="IQ1">
        <f>(D43+D44+D46+D47+D50+D53+D55+D57+D60)/D13</f>
        <v>0.88974218712596043</v>
      </c>
      <c r="IR1">
        <f t="shared" ref="IR1:IU1" si="48">(E43+E44+E46+E47+E50+E53+E55+E57+E60)/E13</f>
        <v>0.65806986857296934</v>
      </c>
      <c r="IS1">
        <f t="shared" si="48"/>
        <v>0.65880918546956657</v>
      </c>
      <c r="IT1">
        <f t="shared" si="48"/>
        <v>0.59457701183286693</v>
      </c>
      <c r="IU1">
        <f t="shared" si="48"/>
        <v>0.58122935070920079</v>
      </c>
      <c r="IV1">
        <f>D19/D40</f>
        <v>2.1946684142160016</v>
      </c>
      <c r="IW1">
        <f t="shared" ref="IW1:IZ1" si="49">E19/E40</f>
        <v>1.8884708935943217</v>
      </c>
      <c r="IX1">
        <f t="shared" si="49"/>
        <v>3.2880328091896831</v>
      </c>
      <c r="IY1">
        <f t="shared" si="49"/>
        <v>3.2482863340563992</v>
      </c>
      <c r="IZ1">
        <f t="shared" si="49"/>
        <v>2.127873093681917</v>
      </c>
      <c r="JA1">
        <f>0.13*IB1+0.04*IG1+3.92*IL1+0.21*IQ1+0.09*IV1</f>
        <v>1.8246175343561397</v>
      </c>
      <c r="JB1">
        <f t="shared" ref="JB1:JE1" si="50">0.13*IC1+0.04*IH1+3.92*IM1+0.21*IR1+0.09*IW1</f>
        <v>3.9423531967469865</v>
      </c>
      <c r="JC1">
        <f t="shared" si="50"/>
        <v>2.2391120251742365</v>
      </c>
      <c r="JD1">
        <f t="shared" si="50"/>
        <v>0.94802669824543628</v>
      </c>
      <c r="JE1">
        <f t="shared" si="50"/>
        <v>2.1148172648602515</v>
      </c>
      <c r="JF1">
        <f>D29/D13</f>
        <v>0.50092341605878077</v>
      </c>
      <c r="JG1">
        <f t="shared" ref="JG1:JJ1" si="51">E29/E13</f>
        <v>0.61065934749694073</v>
      </c>
      <c r="JH1">
        <f t="shared" si="51"/>
        <v>0.71234869784336141</v>
      </c>
      <c r="JI1">
        <f t="shared" si="51"/>
        <v>0.73366931100028754</v>
      </c>
      <c r="JJ1">
        <f t="shared" si="51"/>
        <v>0.72487305071561103</v>
      </c>
      <c r="JK1">
        <f>(D36-D26)/I90</f>
        <v>9.8677366305274692</v>
      </c>
      <c r="JL1">
        <f t="shared" ref="JL1:JO1" si="52">(E36-E26)/J90</f>
        <v>-11.900984812529662</v>
      </c>
      <c r="JM1">
        <f t="shared" si="52"/>
        <v>1.5057032145391038</v>
      </c>
      <c r="JN1">
        <f t="shared" si="52"/>
        <v>13.017790811339198</v>
      </c>
      <c r="JO1">
        <f t="shared" si="52"/>
        <v>0.43834499903210361</v>
      </c>
      <c r="JP1">
        <f>S1/D13</f>
        <v>6.9787436040831999E-2</v>
      </c>
      <c r="JQ1">
        <f t="shared" ref="JQ1:JT1" si="53">T1/E13</f>
        <v>3.8848751754319254E-2</v>
      </c>
      <c r="JR1">
        <f t="shared" si="53"/>
        <v>1.8919340561696009E-2</v>
      </c>
      <c r="JS1">
        <f t="shared" si="53"/>
        <v>7.3823902811971751E-4</v>
      </c>
      <c r="JT1">
        <f t="shared" si="53"/>
        <v>3.8378444869100602E-2</v>
      </c>
      <c r="JU1">
        <f>I90/(D50+D44+D43)</f>
        <v>3.7739925982116174E-2</v>
      </c>
      <c r="JV1">
        <f t="shared" ref="JV1:JY1" si="54">J90/(E50+E44+E43)</f>
        <v>-3.3872487847421084E-2</v>
      </c>
      <c r="JW1">
        <f t="shared" si="54"/>
        <v>9.1797677377982181E-2</v>
      </c>
      <c r="JX1">
        <f t="shared" si="54"/>
        <v>1.5039826872921548E-2</v>
      </c>
      <c r="JY1">
        <f t="shared" si="54"/>
        <v>0.29961811671403321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3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3</v>
      </c>
      <c r="KR1">
        <f t="shared" si="58"/>
        <v>1</v>
      </c>
      <c r="KS1">
        <f t="shared" si="58"/>
        <v>4</v>
      </c>
      <c r="KT1">
        <f>(JZ1+KE1)/2</f>
        <v>3</v>
      </c>
      <c r="KU1">
        <f t="shared" ref="KU1:KX1" si="59">(KA1+KF1)/2</f>
        <v>2</v>
      </c>
      <c r="KV1">
        <f t="shared" si="59"/>
        <v>2</v>
      </c>
      <c r="KW1">
        <f t="shared" si="59"/>
        <v>3.5</v>
      </c>
      <c r="KX1">
        <f t="shared" si="59"/>
        <v>2</v>
      </c>
      <c r="KY1">
        <f>(KJ1+KO1)/2</f>
        <v>1</v>
      </c>
      <c r="KZ1">
        <f t="shared" ref="KZ1:LC1" si="60">(KK1+KP1)/2</f>
        <v>0.5</v>
      </c>
      <c r="LA1">
        <f t="shared" si="60"/>
        <v>2</v>
      </c>
      <c r="LB1">
        <f t="shared" si="60"/>
        <v>1</v>
      </c>
      <c r="LC1">
        <f t="shared" si="60"/>
        <v>2.5</v>
      </c>
      <c r="LD1">
        <f>(KT1+KY1)/2</f>
        <v>2</v>
      </c>
      <c r="LE1">
        <f t="shared" ref="LE1:LH1" si="61">(KU1+KZ1)/2</f>
        <v>1.25</v>
      </c>
      <c r="LF1">
        <f t="shared" si="61"/>
        <v>2</v>
      </c>
      <c r="LG1">
        <f t="shared" si="61"/>
        <v>2.25</v>
      </c>
      <c r="LH1">
        <f t="shared" si="61"/>
        <v>2.25</v>
      </c>
      <c r="LI1">
        <f>(D29/(D13-D19))</f>
        <v>2.1240211301977823</v>
      </c>
      <c r="LJ1">
        <f t="shared" ref="LJ1:LM1" si="62">(E29/(E13-E19))</f>
        <v>1.7748369388304606</v>
      </c>
      <c r="LK1">
        <f t="shared" si="62"/>
        <v>1.6710902133008727</v>
      </c>
      <c r="LL1">
        <f t="shared" si="62"/>
        <v>1.5451208343181282</v>
      </c>
      <c r="LM1">
        <f t="shared" si="62"/>
        <v>1.5808990504690978</v>
      </c>
      <c r="LN1">
        <f>(D18+D25+D26+D21)/(2.17*D40)</f>
        <v>0.52115586108428058</v>
      </c>
      <c r="LO1">
        <f t="shared" ref="LO1:LR1" si="63">(E18+E25+E26+E21)/(2.17*E40)</f>
        <v>0.34479796187805867</v>
      </c>
      <c r="LP1">
        <f t="shared" si="63"/>
        <v>0.89824982603236547</v>
      </c>
      <c r="LQ1">
        <f t="shared" si="63"/>
        <v>0.69353839079540569</v>
      </c>
      <c r="LR1">
        <f t="shared" si="63"/>
        <v>0.5732884551670131</v>
      </c>
      <c r="LS1">
        <f>(D43+D44+D46+D47)/(2*D13)</f>
        <v>0.43957100117044129</v>
      </c>
      <c r="LT1">
        <f t="shared" ref="LT1:LW1" si="64">(E43+E44+E46+E47)/(2*E13)</f>
        <v>0.31928541305144392</v>
      </c>
      <c r="LU1">
        <f t="shared" si="64"/>
        <v>0.31948452978901637</v>
      </c>
      <c r="LV1">
        <f t="shared" si="64"/>
        <v>0.28933709291641241</v>
      </c>
      <c r="LW1">
        <f t="shared" si="64"/>
        <v>0.2811863845917959</v>
      </c>
      <c r="LX1">
        <f>8*N1/D29</f>
        <v>0.81519968601740322</v>
      </c>
      <c r="LY1">
        <f t="shared" ref="LY1:MB1" si="65">8*O1/E29</f>
        <v>0.39047364583663541</v>
      </c>
      <c r="LZ1">
        <f t="shared" si="65"/>
        <v>3.2146104808108894E-2</v>
      </c>
      <c r="MA1">
        <f t="shared" si="65"/>
        <v>-3.8241466177813259E-5</v>
      </c>
      <c r="MB1">
        <f t="shared" si="65"/>
        <v>0.40918173213893061</v>
      </c>
      <c r="MC1">
        <f>(2*LI1+4*LN1+LS1+5*LX1)/12</f>
        <v>0.90401959466584536</v>
      </c>
      <c r="MD1">
        <f t="shared" ref="MD1:MG1" si="66">(2*LJ1+4*LO1+LT1+5*LY1)/12</f>
        <v>0.60004328061731471</v>
      </c>
      <c r="ME1">
        <f t="shared" si="66"/>
        <v>0.61794956538006396</v>
      </c>
      <c r="MF1">
        <f t="shared" si="66"/>
        <v>0.51279509311695015</v>
      </c>
      <c r="MG1">
        <f t="shared" si="66"/>
        <v>0.64850391390772477</v>
      </c>
      <c r="MH1">
        <f>D29/(D13-D19)</f>
        <v>2.1240211301977823</v>
      </c>
      <c r="MI1">
        <f t="shared" ref="MI1:ML1" si="67">E29/(E13-E19)</f>
        <v>1.7748369388304606</v>
      </c>
      <c r="MJ1">
        <f t="shared" si="67"/>
        <v>1.6710902133008727</v>
      </c>
      <c r="MK1">
        <f t="shared" si="67"/>
        <v>1.5451208343181282</v>
      </c>
      <c r="ML1">
        <f t="shared" si="67"/>
        <v>1.5808990504690978</v>
      </c>
      <c r="MM1">
        <f>D29/D13*2</f>
        <v>1.0018468321175615</v>
      </c>
      <c r="MN1">
        <f t="shared" ref="MN1:MQ1" si="68">E29/E13*2</f>
        <v>1.2213186949938815</v>
      </c>
      <c r="MO1">
        <f t="shared" si="68"/>
        <v>1.4246973956867228</v>
      </c>
      <c r="MP1">
        <f t="shared" si="68"/>
        <v>1.4673386220005751</v>
      </c>
      <c r="MQ1">
        <f t="shared" si="68"/>
        <v>1.4497461014312221</v>
      </c>
      <c r="MR1">
        <f>D29/D36</f>
        <v>1.0037004984344831</v>
      </c>
      <c r="MS1">
        <f t="shared" ref="MS1:MV1" si="69">E29/E36</f>
        <v>1.5684448658803809</v>
      </c>
      <c r="MT1">
        <f t="shared" si="69"/>
        <v>2.4764313337106207</v>
      </c>
      <c r="MU1">
        <f t="shared" si="69"/>
        <v>2.7547306461595187</v>
      </c>
      <c r="MV1">
        <f t="shared" si="69"/>
        <v>2.6346857427126693</v>
      </c>
      <c r="MW1">
        <f>D13/(D40*5)</f>
        <v>0.5743982072016196</v>
      </c>
      <c r="MX1">
        <f t="shared" ref="MX1:NA1" si="70">E13/(E40*5)</f>
        <v>0.57581041325801452</v>
      </c>
      <c r="MY1">
        <f t="shared" si="70"/>
        <v>1.1462108107057474</v>
      </c>
      <c r="MZ1">
        <f t="shared" si="70"/>
        <v>1.2370412147505423</v>
      </c>
      <c r="NA1">
        <f t="shared" si="70"/>
        <v>0.78594635076252728</v>
      </c>
      <c r="NB1">
        <f>D13/(D20*15)</f>
        <v>0.17998987915490944</v>
      </c>
      <c r="NC1">
        <f t="shared" ref="NC1:NF1" si="71">E13/(E20*15)</f>
        <v>0.16832732841768144</v>
      </c>
      <c r="ND1">
        <f t="shared" si="71"/>
        <v>0.2853760927583362</v>
      </c>
      <c r="NE1">
        <f t="shared" si="71"/>
        <v>0.23653139056696509</v>
      </c>
      <c r="NF1">
        <f t="shared" si="71"/>
        <v>0.29641446743389466</v>
      </c>
      <c r="NG1">
        <f>2*(D18+D25+D26)/D40</f>
        <v>0.97080851462207296</v>
      </c>
      <c r="NH1">
        <f t="shared" ref="NH1:NK1" si="72">2*(E18+E25+E26)/E40</f>
        <v>0.64470001871026561</v>
      </c>
      <c r="NI1">
        <f t="shared" si="72"/>
        <v>2.2246107796069894</v>
      </c>
      <c r="NJ1">
        <f t="shared" si="72"/>
        <v>1.850238611713666</v>
      </c>
      <c r="NK1">
        <f t="shared" si="72"/>
        <v>1.5765114379084968</v>
      </c>
      <c r="NL1">
        <f>((D18+D25+D26+D21)/D40)/2.17</f>
        <v>0.52115586108428047</v>
      </c>
      <c r="NM1">
        <f t="shared" ref="NM1:NP1" si="73">((E18+E25+E26+E21)/E40)/2.17</f>
        <v>0.34479796187805867</v>
      </c>
      <c r="NN1">
        <f t="shared" si="73"/>
        <v>0.89824982603236547</v>
      </c>
      <c r="NO1">
        <f t="shared" si="73"/>
        <v>0.69353839079540569</v>
      </c>
      <c r="NP1">
        <f t="shared" si="73"/>
        <v>0.5732884551670131</v>
      </c>
      <c r="NQ1">
        <f>(D19/D40)/2.5</f>
        <v>0.87786736568640067</v>
      </c>
      <c r="NR1">
        <f t="shared" ref="NR1:NU1" si="74">(E19/E40)/2.5</f>
        <v>0.7553883574377287</v>
      </c>
      <c r="NS1">
        <f t="shared" si="74"/>
        <v>1.3152131236758733</v>
      </c>
      <c r="NT1">
        <f t="shared" si="74"/>
        <v>1.2993145336225598</v>
      </c>
      <c r="NU1">
        <f t="shared" si="74"/>
        <v>0.85114923747276683</v>
      </c>
      <c r="NV1">
        <f>(BD1/D13)*3.33</f>
        <v>1.3851874081295248</v>
      </c>
      <c r="NW1">
        <f t="shared" ref="NW1:NZ1" si="75">(BE1/E13)*3.33</f>
        <v>1.0276327094985584</v>
      </c>
      <c r="NX1">
        <f t="shared" si="75"/>
        <v>1.3294499028342552</v>
      </c>
      <c r="NY1">
        <f t="shared" si="75"/>
        <v>1.2104355785619594</v>
      </c>
      <c r="NZ1">
        <f t="shared" si="75"/>
        <v>0.95574396352038038</v>
      </c>
      <c r="OA1">
        <f>((D43+D44)/2)/D13</f>
        <v>0.44137912417577602</v>
      </c>
      <c r="OB1">
        <f t="shared" ref="OB1:OE1" si="76">((E43+E44)/2)/E13</f>
        <v>0.34254405674661065</v>
      </c>
      <c r="OC1">
        <f t="shared" si="76"/>
        <v>0.3329486835991684</v>
      </c>
      <c r="OD1">
        <f t="shared" si="76"/>
        <v>0.29722800889393908</v>
      </c>
      <c r="OE1">
        <f t="shared" si="76"/>
        <v>0.27971808682967225</v>
      </c>
      <c r="OF1">
        <f>((D43+D44)/4)/D29</f>
        <v>0.44056547370904142</v>
      </c>
      <c r="OG1">
        <f t="shared" ref="OG1:OJ1" si="77">((E43+E44)/4)/E29</f>
        <v>0.28047065696339535</v>
      </c>
      <c r="OH1">
        <f t="shared" si="77"/>
        <v>0.23369782566260872</v>
      </c>
      <c r="OI1">
        <f t="shared" si="77"/>
        <v>0.20256265625224071</v>
      </c>
      <c r="OJ1">
        <f t="shared" si="77"/>
        <v>0.19294281016070899</v>
      </c>
      <c r="OK1">
        <f>AJ1*4/(D43+D44)</f>
        <v>0.8319580146021115</v>
      </c>
      <c r="OL1">
        <f t="shared" ref="OL1:OO1" si="78">AK1*4/(E43+E44)</f>
        <v>0.40106889271917751</v>
      </c>
      <c r="OM1">
        <f t="shared" si="78"/>
        <v>0.5658931113425637</v>
      </c>
      <c r="ON1">
        <f t="shared" si="78"/>
        <v>0.66018100081414965</v>
      </c>
      <c r="OO1">
        <f t="shared" si="78"/>
        <v>1.049358017503546</v>
      </c>
      <c r="OP1">
        <f>(10*N1)/AJ1</f>
        <v>2.7801110735071375</v>
      </c>
      <c r="OQ1">
        <f t="shared" ref="OQ1:OT1" si="79">(10*O1)/AK1</f>
        <v>4.3390567442983956</v>
      </c>
      <c r="OR1">
        <f t="shared" si="79"/>
        <v>0.30384303843038429</v>
      </c>
      <c r="OS1">
        <f t="shared" si="79"/>
        <v>-3.574556308198245E-4</v>
      </c>
      <c r="OT1">
        <f t="shared" si="79"/>
        <v>2.5262362621147196</v>
      </c>
      <c r="OU1">
        <f>(8*AJ1)/D29</f>
        <v>2.9322558144737028</v>
      </c>
      <c r="OV1">
        <f t="shared" ref="OV1:OY1" si="80">(8*AK1)/E29</f>
        <v>0.89990444662823399</v>
      </c>
      <c r="OW1">
        <f t="shared" si="80"/>
        <v>1.0579839174256456</v>
      </c>
      <c r="OX1">
        <f t="shared" si="80"/>
        <v>1.0698241370574149</v>
      </c>
      <c r="OY1">
        <f t="shared" si="80"/>
        <v>1.6197286780944369</v>
      </c>
      <c r="OZ1">
        <f>(20*N1)/D13</f>
        <v>1.0208815287247079</v>
      </c>
      <c r="PA1">
        <f t="shared" ref="PA1:PD1" si="81">(20*O1)/E13</f>
        <v>0.59611595445337828</v>
      </c>
      <c r="PB1">
        <f t="shared" si="81"/>
        <v>5.7248089751981472E-2</v>
      </c>
      <c r="PC1">
        <f t="shared" si="81"/>
        <v>-7.0141475355792629E-5</v>
      </c>
      <c r="PD1">
        <f t="shared" si="81"/>
        <v>0.74151202618161149</v>
      </c>
      <c r="PE1">
        <f>(40*N1)/(AJ1+D45)</f>
        <v>2.3224496748111609</v>
      </c>
      <c r="PF1">
        <f t="shared" ref="PF1:PI1" si="82">(40*O1)/(AK1+E45)</f>
        <v>1.8670315964523281</v>
      </c>
      <c r="PG1">
        <f t="shared" si="82"/>
        <v>0.17918892595452868</v>
      </c>
      <c r="PH1">
        <f t="shared" si="82"/>
        <v>-2.4242130398419414E-4</v>
      </c>
      <c r="PI1">
        <f t="shared" si="82"/>
        <v>2.6370836811962994</v>
      </c>
      <c r="PJ1">
        <f>(1.33*D52)/(D52+D62)</f>
        <v>1.51077926242651</v>
      </c>
      <c r="PK1">
        <f t="shared" ref="PK1:PN1" si="83">(1.33*E52)/(E52+E62)</f>
        <v>1.1547060095893869</v>
      </c>
      <c r="PL1">
        <f t="shared" si="83"/>
        <v>1.7986010362694302</v>
      </c>
      <c r="PM1">
        <f t="shared" si="83"/>
        <v>-2983.855</v>
      </c>
      <c r="PN1">
        <f t="shared" si="83"/>
        <v>1.3378308411214954</v>
      </c>
      <c r="PO1">
        <f>(2*MH1+MM1+MR1+MW1+2*NB1)/7</f>
        <v>1.0268525080655782</v>
      </c>
      <c r="PP1">
        <f t="shared" ref="PP1:PS1" si="84">(2*MI1+MN1+MS1+MX1+2*NC1)/7</f>
        <v>1.0359860726612229</v>
      </c>
      <c r="PQ1">
        <f t="shared" si="84"/>
        <v>1.2800388788887871</v>
      </c>
      <c r="PR1">
        <f t="shared" si="84"/>
        <v>1.2889164189544033</v>
      </c>
      <c r="PS1">
        <f t="shared" si="84"/>
        <v>1.2321436043874863</v>
      </c>
      <c r="PT1">
        <f>(5*NG1+8*NL1+2*NQ1+NV1)/16</f>
        <v>0.76026322508043342</v>
      </c>
      <c r="PU1">
        <f t="shared" ref="PU1:PX1" si="85">(5*NH1+8*NM1+2*NR1+NW1)/16</f>
        <v>0.53251832580936331</v>
      </c>
      <c r="PV1">
        <f t="shared" si="85"/>
        <v>1.391808041029992</v>
      </c>
      <c r="PW1">
        <f t="shared" si="85"/>
        <v>1.1630353019211659</v>
      </c>
      <c r="PX1">
        <f t="shared" si="85"/>
        <v>0.94543170433403145</v>
      </c>
      <c r="PY1">
        <f>(OA1+OF1+OK1)/3</f>
        <v>0.57130087082897629</v>
      </c>
      <c r="PZ1">
        <f t="shared" ref="PZ1:QC1" si="86">(OB1+OG1+OL1)/3</f>
        <v>0.34136120214306115</v>
      </c>
      <c r="QA1">
        <f t="shared" si="86"/>
        <v>0.37751320686811357</v>
      </c>
      <c r="QB1">
        <f t="shared" si="86"/>
        <v>0.38665722198677649</v>
      </c>
      <c r="QC1">
        <f t="shared" si="86"/>
        <v>0.50733963816464245</v>
      </c>
      <c r="QD1">
        <f>(3*OP1+7*OU1+4*OZ1+2*PE1+PJ1)/17</f>
        <v>2.3003134499285292</v>
      </c>
      <c r="QE1">
        <f t="shared" ref="QE1:QH1" si="87">(3*OQ1+7*OV1+4*PA1+2*PF1+PK1)/17</f>
        <v>1.564102022329434</v>
      </c>
      <c r="QF1">
        <f t="shared" si="87"/>
        <v>0.62961104614453445</v>
      </c>
      <c r="QG1">
        <f t="shared" si="87"/>
        <v>-175.08047463623529</v>
      </c>
      <c r="QH1">
        <f t="shared" si="87"/>
        <v>1.6761679906615152</v>
      </c>
      <c r="QI1">
        <f>(2*PO1+4*PT1+PY1+5*QD1)/12</f>
        <v>1.4306355030770426</v>
      </c>
      <c r="QJ1">
        <f t="shared" ref="QJ1:QM1" si="88">(2*PP1+4*PU1+PZ1+5*QE1)/12</f>
        <v>1.0303263968625107</v>
      </c>
      <c r="QK1">
        <f t="shared" si="88"/>
        <v>0.97107319662402736</v>
      </c>
      <c r="QL1">
        <f t="shared" si="88"/>
        <v>-72.315478492799684</v>
      </c>
      <c r="QM1">
        <f t="shared" si="88"/>
        <v>1.2611828014652764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335</v>
      </c>
      <c r="E3" s="2" t="s">
        <v>335</v>
      </c>
      <c r="F3" s="2" t="s">
        <v>335</v>
      </c>
      <c r="G3" s="2" t="s">
        <v>335</v>
      </c>
      <c r="H3" s="2" t="s">
        <v>335</v>
      </c>
      <c r="I3" s="2" t="s">
        <v>335</v>
      </c>
      <c r="J3" s="2" t="s">
        <v>335</v>
      </c>
      <c r="K3" s="2" t="s">
        <v>335</v>
      </c>
      <c r="L3" s="2" t="s">
        <v>335</v>
      </c>
      <c r="M3" s="2" t="s">
        <v>335</v>
      </c>
    </row>
    <row r="4" spans="1:455" x14ac:dyDescent="0.25">
      <c r="A4" s="2" t="s">
        <v>281</v>
      </c>
      <c r="B4" s="2"/>
      <c r="C4" s="2"/>
      <c r="D4" s="2" t="s">
        <v>336</v>
      </c>
      <c r="E4" s="2" t="s">
        <v>336</v>
      </c>
      <c r="F4" s="2" t="s">
        <v>336</v>
      </c>
      <c r="G4" s="2" t="s">
        <v>336</v>
      </c>
      <c r="H4" s="2">
        <v>4223012</v>
      </c>
      <c r="I4" s="2" t="s">
        <v>336</v>
      </c>
      <c r="J4" s="2" t="s">
        <v>336</v>
      </c>
      <c r="K4" s="2" t="s">
        <v>336</v>
      </c>
      <c r="L4" s="2" t="s">
        <v>336</v>
      </c>
      <c r="M4" s="2" t="s">
        <v>336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981681</v>
      </c>
      <c r="E13" s="1">
        <v>723215</v>
      </c>
      <c r="F13" s="1">
        <v>589714</v>
      </c>
      <c r="G13" s="1">
        <v>570276</v>
      </c>
      <c r="H13" s="1">
        <v>577199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227241</v>
      </c>
      <c r="E15" s="1">
        <v>244512</v>
      </c>
      <c r="F15" s="1">
        <v>249035</v>
      </c>
      <c r="G15" s="1">
        <v>268812</v>
      </c>
      <c r="H15" s="1">
        <v>263544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973</v>
      </c>
      <c r="E16" s="1">
        <v>1215</v>
      </c>
      <c r="F16" s="1">
        <v>1354</v>
      </c>
      <c r="G16" s="1">
        <v>891</v>
      </c>
      <c r="H16" s="1">
        <v>957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226268</v>
      </c>
      <c r="E17" s="1">
        <v>243297</v>
      </c>
      <c r="F17" s="1">
        <v>247681</v>
      </c>
      <c r="G17" s="1">
        <v>267921</v>
      </c>
      <c r="H17" s="1">
        <v>262587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750164</v>
      </c>
      <c r="E19" s="1">
        <v>474382</v>
      </c>
      <c r="F19" s="1">
        <v>338332</v>
      </c>
      <c r="G19" s="1">
        <v>299492</v>
      </c>
      <c r="H19" s="1">
        <v>312542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363606</v>
      </c>
      <c r="E20" s="1">
        <v>286432</v>
      </c>
      <c r="F20" s="1">
        <v>137763</v>
      </c>
      <c r="G20" s="1">
        <v>160733</v>
      </c>
      <c r="H20" s="1">
        <v>129818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220641</v>
      </c>
      <c r="E21" s="1">
        <v>106976</v>
      </c>
      <c r="F21" s="1">
        <v>86115</v>
      </c>
      <c r="G21" s="1">
        <v>53463</v>
      </c>
      <c r="H21" s="1">
        <v>66945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220641</v>
      </c>
      <c r="E23" s="1">
        <v>106976</v>
      </c>
      <c r="F23" s="1">
        <v>86115</v>
      </c>
      <c r="G23" s="1">
        <v>53463</v>
      </c>
      <c r="H23" s="1">
        <v>66945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165917</v>
      </c>
      <c r="E26" s="1">
        <v>80974</v>
      </c>
      <c r="F26" s="1">
        <v>114454</v>
      </c>
      <c r="G26" s="1">
        <v>85296</v>
      </c>
      <c r="H26" s="1">
        <v>115779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4276</v>
      </c>
      <c r="E27" s="1">
        <v>4321</v>
      </c>
      <c r="F27" s="1">
        <v>2347</v>
      </c>
      <c r="G27" s="1">
        <v>1972</v>
      </c>
      <c r="H27" s="1">
        <v>1113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981681</v>
      </c>
      <c r="E28" s="1">
        <v>723215</v>
      </c>
      <c r="F28" s="1">
        <v>589714</v>
      </c>
      <c r="G28" s="1">
        <v>570276</v>
      </c>
      <c r="H28" s="1">
        <v>577199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491747</v>
      </c>
      <c r="E29" s="1">
        <v>441638</v>
      </c>
      <c r="F29" s="1">
        <v>420082</v>
      </c>
      <c r="G29" s="1">
        <v>418394</v>
      </c>
      <c r="H29" s="1">
        <v>418396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549340</v>
      </c>
      <c r="E30" s="1">
        <v>549340</v>
      </c>
      <c r="F30" s="1">
        <v>549340</v>
      </c>
      <c r="G30" s="1">
        <v>549340</v>
      </c>
      <c r="H30" s="1">
        <v>549340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8894</v>
      </c>
      <c r="E31" s="1">
        <v>8894</v>
      </c>
      <c r="F31" s="1">
        <v>8894</v>
      </c>
      <c r="G31" s="1">
        <v>8894</v>
      </c>
      <c r="H31" s="1">
        <v>8894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-116596</v>
      </c>
      <c r="E33" s="1">
        <v>-138152</v>
      </c>
      <c r="F33" s="1">
        <v>-139840</v>
      </c>
      <c r="G33" s="1">
        <v>-139838</v>
      </c>
      <c r="H33" s="1">
        <v>-161238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50109</v>
      </c>
      <c r="E34" s="1">
        <v>21556</v>
      </c>
      <c r="F34" s="1">
        <v>1688</v>
      </c>
      <c r="G34" s="1">
        <v>-2</v>
      </c>
      <c r="H34" s="1">
        <v>21400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489934</v>
      </c>
      <c r="E36" s="1">
        <v>281577</v>
      </c>
      <c r="F36" s="1">
        <v>169632</v>
      </c>
      <c r="G36" s="1">
        <v>151882</v>
      </c>
      <c r="H36" s="1">
        <v>158803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35913</v>
      </c>
      <c r="E37" s="1">
        <v>19001</v>
      </c>
      <c r="F37" s="1">
        <v>10634</v>
      </c>
      <c r="G37" s="1">
        <v>10912</v>
      </c>
      <c r="H37" s="1">
        <v>11923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454021</v>
      </c>
      <c r="E38" s="1">
        <v>262576</v>
      </c>
      <c r="F38" s="1">
        <v>158998</v>
      </c>
      <c r="G38" s="1">
        <v>140970</v>
      </c>
      <c r="H38" s="1">
        <v>146880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112209</v>
      </c>
      <c r="E39" s="1">
        <v>11377</v>
      </c>
      <c r="F39" s="1">
        <v>56100</v>
      </c>
      <c r="G39" s="1">
        <v>48770</v>
      </c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341812</v>
      </c>
      <c r="E40" s="1">
        <v>251199</v>
      </c>
      <c r="F40" s="1">
        <v>102898</v>
      </c>
      <c r="G40" s="1">
        <v>92200</v>
      </c>
      <c r="H40" s="1">
        <v>146880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532167</v>
      </c>
      <c r="E43" s="1">
        <v>244436</v>
      </c>
      <c r="F43" s="1">
        <v>164279</v>
      </c>
      <c r="G43" s="1">
        <v>157414</v>
      </c>
      <c r="H43" s="1">
        <v>159125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334420</v>
      </c>
      <c r="E44" s="1">
        <v>251030</v>
      </c>
      <c r="F44" s="1">
        <v>228410</v>
      </c>
      <c r="G44" s="1">
        <v>181590</v>
      </c>
      <c r="H44" s="1">
        <v>163781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682796</v>
      </c>
      <c r="E45" s="1">
        <v>412145</v>
      </c>
      <c r="F45" s="1">
        <v>321254</v>
      </c>
      <c r="G45" s="1">
        <v>274053</v>
      </c>
      <c r="H45" s="1">
        <v>239890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14605</v>
      </c>
      <c r="E46" s="1">
        <v>-24497</v>
      </c>
      <c r="F46" s="1">
        <v>-7318</v>
      </c>
      <c r="G46" s="1">
        <v>-1913</v>
      </c>
      <c r="H46" s="1">
        <v>9791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-18155</v>
      </c>
      <c r="E47" s="1">
        <v>-9145</v>
      </c>
      <c r="F47" s="1">
        <v>-8562</v>
      </c>
      <c r="G47" s="1">
        <v>-7087</v>
      </c>
      <c r="H47" s="1">
        <v>-8096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81300</v>
      </c>
      <c r="E48" s="1">
        <v>58172</v>
      </c>
      <c r="F48" s="1">
        <v>48683</v>
      </c>
      <c r="G48" s="1">
        <v>41758</v>
      </c>
      <c r="H48" s="1">
        <v>36438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21327</v>
      </c>
      <c r="E49" s="1">
        <v>28466</v>
      </c>
      <c r="F49" s="1">
        <v>26781</v>
      </c>
      <c r="G49" s="1">
        <v>26950</v>
      </c>
      <c r="H49" s="1">
        <v>21297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3473</v>
      </c>
      <c r="E50" s="1">
        <v>2165</v>
      </c>
      <c r="F50" s="1">
        <v>6515</v>
      </c>
      <c r="G50" s="1">
        <v>1093</v>
      </c>
      <c r="H50" s="1">
        <v>4681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13801</v>
      </c>
      <c r="E51" s="1">
        <v>8407</v>
      </c>
      <c r="F51" s="1">
        <v>3750</v>
      </c>
      <c r="G51" s="1">
        <v>1849</v>
      </c>
      <c r="H51" s="1">
        <v>6741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74386</v>
      </c>
      <c r="E52" s="1">
        <v>24083</v>
      </c>
      <c r="F52" s="1">
        <v>14616</v>
      </c>
      <c r="G52" s="1">
        <v>4487</v>
      </c>
      <c r="H52" s="1">
        <v>21526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>
        <v>619</v>
      </c>
      <c r="F57" s="1"/>
      <c r="G57" s="1"/>
      <c r="H57" s="1">
        <v>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3024</v>
      </c>
      <c r="E59" s="1">
        <v>357</v>
      </c>
      <c r="F59" s="1">
        <v>349</v>
      </c>
      <c r="G59" s="1">
        <v>423</v>
      </c>
      <c r="H59" s="1">
        <v>752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6933</v>
      </c>
      <c r="E60" s="1">
        <v>11318</v>
      </c>
      <c r="F60" s="1">
        <v>5185</v>
      </c>
      <c r="G60" s="1">
        <v>7976</v>
      </c>
      <c r="H60" s="1">
        <v>6202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12810</v>
      </c>
      <c r="E61" s="1">
        <v>7924</v>
      </c>
      <c r="F61" s="1">
        <v>8644</v>
      </c>
      <c r="G61" s="1">
        <v>12042</v>
      </c>
      <c r="H61" s="1">
        <v>5577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-8901</v>
      </c>
      <c r="E62" s="1">
        <v>3656</v>
      </c>
      <c r="F62" s="1">
        <v>-3808</v>
      </c>
      <c r="G62" s="1">
        <v>-4489</v>
      </c>
      <c r="H62" s="1">
        <v>-126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65485</v>
      </c>
      <c r="E63" s="1">
        <v>27739</v>
      </c>
      <c r="F63" s="1">
        <v>10808</v>
      </c>
      <c r="G63" s="1">
        <v>-2</v>
      </c>
      <c r="H63" s="1">
        <v>21400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15376</v>
      </c>
      <c r="E64" s="1">
        <v>6183</v>
      </c>
      <c r="F64" s="1">
        <v>9120</v>
      </c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50109</v>
      </c>
      <c r="E65" s="1">
        <v>21556</v>
      </c>
      <c r="F65" s="1">
        <v>1688</v>
      </c>
      <c r="G65" s="1">
        <v>-2</v>
      </c>
      <c r="H65" s="1">
        <v>21400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50109</v>
      </c>
      <c r="E67" s="1">
        <v>21556</v>
      </c>
      <c r="F67" s="1">
        <v>1688</v>
      </c>
      <c r="G67" s="1">
        <v>-2</v>
      </c>
      <c r="H67" s="1">
        <v>21400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866587</v>
      </c>
      <c r="E68" s="1">
        <v>509568</v>
      </c>
      <c r="F68" s="1">
        <v>404389</v>
      </c>
      <c r="G68" s="1">
        <v>348073</v>
      </c>
      <c r="H68" s="1">
        <v>333790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80974</v>
      </c>
      <c r="J69" s="1">
        <v>114454</v>
      </c>
      <c r="K69" s="1">
        <v>85296</v>
      </c>
      <c r="L69" s="1">
        <v>115779</v>
      </c>
      <c r="M69" s="1">
        <v>23933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65485</v>
      </c>
      <c r="J70" s="1">
        <v>27739</v>
      </c>
      <c r="K70" s="1">
        <v>10808</v>
      </c>
      <c r="L70" s="1">
        <v>-2</v>
      </c>
      <c r="M70" s="1">
        <v>21400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31222</v>
      </c>
      <c r="J71" s="1">
        <v>32754</v>
      </c>
      <c r="K71" s="1">
        <v>25874</v>
      </c>
      <c r="L71" s="1">
        <v>26858</v>
      </c>
      <c r="M71" s="1">
        <v>25382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27526</v>
      </c>
      <c r="J72" s="1">
        <v>24067</v>
      </c>
      <c r="K72" s="1">
        <v>26417</v>
      </c>
      <c r="L72" s="1">
        <v>27261</v>
      </c>
      <c r="M72" s="1">
        <v>27369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1292</v>
      </c>
      <c r="J73" s="1">
        <v>8840</v>
      </c>
      <c r="K73" s="1">
        <v>86</v>
      </c>
      <c r="L73" s="1">
        <v>-1322</v>
      </c>
      <c r="M73" s="1">
        <v>-2556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</v>
      </c>
      <c r="J74" s="1">
        <v>15</v>
      </c>
      <c r="K74" s="1">
        <v>-244</v>
      </c>
      <c r="L74" s="1">
        <v>-339</v>
      </c>
      <c r="M74" s="1">
        <v>-182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3024</v>
      </c>
      <c r="J76" s="1">
        <v>-262</v>
      </c>
      <c r="K76" s="1">
        <v>349</v>
      </c>
      <c r="L76" s="1">
        <v>423</v>
      </c>
      <c r="M76" s="1">
        <v>751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-621</v>
      </c>
      <c r="J77" s="1">
        <v>94</v>
      </c>
      <c r="K77" s="1">
        <v>-734</v>
      </c>
      <c r="L77" s="1">
        <v>835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96707</v>
      </c>
      <c r="J78" s="1">
        <v>60493</v>
      </c>
      <c r="K78" s="1">
        <v>36682</v>
      </c>
      <c r="L78" s="1">
        <v>26856</v>
      </c>
      <c r="M78" s="1">
        <v>46782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-55864</v>
      </c>
      <c r="J79" s="1">
        <v>-77611</v>
      </c>
      <c r="K79" s="1">
        <v>313</v>
      </c>
      <c r="L79" s="1">
        <v>-21334</v>
      </c>
      <c r="M79" s="1">
        <v>52120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-113211</v>
      </c>
      <c r="J80" s="1">
        <v>-22993</v>
      </c>
      <c r="K80" s="1">
        <v>-33155</v>
      </c>
      <c r="L80" s="1">
        <v>12785</v>
      </c>
      <c r="M80" s="1">
        <v>-12699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128731</v>
      </c>
      <c r="J81" s="1">
        <v>97631</v>
      </c>
      <c r="K81" s="1">
        <v>10751</v>
      </c>
      <c r="L81" s="1">
        <v>-2518</v>
      </c>
      <c r="M81" s="1">
        <v>3172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-71384</v>
      </c>
      <c r="J82" s="1">
        <v>-152249</v>
      </c>
      <c r="K82" s="1">
        <v>22717</v>
      </c>
      <c r="L82" s="1">
        <v>-31601</v>
      </c>
      <c r="M82" s="1">
        <v>61647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40843</v>
      </c>
      <c r="J84" s="1">
        <v>-17118</v>
      </c>
      <c r="K84" s="1">
        <v>36995</v>
      </c>
      <c r="L84" s="1">
        <v>5522</v>
      </c>
      <c r="M84" s="1">
        <v>98902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-3024</v>
      </c>
      <c r="J85" s="1">
        <v>-357</v>
      </c>
      <c r="K85" s="1">
        <v>-349</v>
      </c>
      <c r="L85" s="1">
        <v>-407</v>
      </c>
      <c r="M85" s="1">
        <v>-752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>
        <v>619</v>
      </c>
      <c r="K86" s="1"/>
      <c r="L86" s="1"/>
      <c r="M86" s="1">
        <v>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-4983</v>
      </c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32836</v>
      </c>
      <c r="J90" s="1">
        <v>-16856</v>
      </c>
      <c r="K90" s="1">
        <v>36646</v>
      </c>
      <c r="L90" s="1">
        <v>5115</v>
      </c>
      <c r="M90" s="1">
        <v>98151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-10106</v>
      </c>
      <c r="J91" s="1">
        <v>-20316</v>
      </c>
      <c r="K91" s="1">
        <v>-6640</v>
      </c>
      <c r="L91" s="1">
        <v>-32466</v>
      </c>
      <c r="M91" s="1">
        <v>-4076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471</v>
      </c>
      <c r="J92" s="1">
        <v>2</v>
      </c>
      <c r="K92" s="1">
        <v>995</v>
      </c>
      <c r="L92" s="1">
        <v>339</v>
      </c>
      <c r="M92" s="1">
        <v>182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-9635</v>
      </c>
      <c r="J94" s="1">
        <v>-20314</v>
      </c>
      <c r="K94" s="1">
        <v>-5645</v>
      </c>
      <c r="L94" s="1">
        <v>-32127</v>
      </c>
      <c r="M94" s="1">
        <v>-3894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61742</v>
      </c>
      <c r="J95" s="1">
        <v>3690</v>
      </c>
      <c r="K95" s="1">
        <v>-1843</v>
      </c>
      <c r="L95" s="1">
        <v>-3471</v>
      </c>
      <c r="M95" s="1">
        <v>-2411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61742</v>
      </c>
      <c r="J103" s="1">
        <v>3690</v>
      </c>
      <c r="K103" s="1">
        <v>-1843</v>
      </c>
      <c r="L103" s="1">
        <v>-3471</v>
      </c>
      <c r="M103" s="1">
        <v>-2411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84943</v>
      </c>
      <c r="J104" s="1">
        <v>-33480</v>
      </c>
      <c r="K104" s="1">
        <v>29158</v>
      </c>
      <c r="L104" s="1">
        <v>-30483</v>
      </c>
      <c r="M104" s="1">
        <v>91846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165917</v>
      </c>
      <c r="J105" s="1">
        <v>80974</v>
      </c>
      <c r="K105" s="1">
        <v>114454</v>
      </c>
      <c r="L105" s="1">
        <v>85296</v>
      </c>
      <c r="M105" s="1">
        <v>115779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11B43-6219-4319-ACBD-7B9616D0D206}">
  <dimension ref="A1:QM105"/>
  <sheetViews>
    <sheetView topLeftCell="A75" workbookViewId="0">
      <selection activeCell="J91" sqref="J9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-24001</v>
      </c>
      <c r="O1" s="4">
        <f t="shared" ref="O1:R1" si="0">E67</f>
        <v>50516</v>
      </c>
      <c r="P1" s="4">
        <f t="shared" si="0"/>
        <v>118837</v>
      </c>
      <c r="Q1" s="4">
        <f t="shared" si="0"/>
        <v>70325</v>
      </c>
      <c r="R1" s="4">
        <f t="shared" si="0"/>
        <v>72030</v>
      </c>
      <c r="S1" s="4">
        <f>D63+D59</f>
        <v>-19676</v>
      </c>
      <c r="T1" s="4">
        <f t="shared" ref="T1:W1" si="1">E63+E59</f>
        <v>57993</v>
      </c>
      <c r="U1" s="4">
        <f t="shared" si="1"/>
        <v>155884</v>
      </c>
      <c r="V1" s="4">
        <f t="shared" si="1"/>
        <v>88798</v>
      </c>
      <c r="W1" s="4">
        <f t="shared" si="1"/>
        <v>92593</v>
      </c>
      <c r="X1">
        <f>(D13-E13)/E13</f>
        <v>-0.13227542163573494</v>
      </c>
      <c r="Y1">
        <f t="shared" ref="Y1:AA1" si="2">(E13-F13)/F13</f>
        <v>-6.4089185940533894E-2</v>
      </c>
      <c r="Z1">
        <f t="shared" si="2"/>
        <v>0.11825733419250489</v>
      </c>
      <c r="AA1">
        <f t="shared" si="2"/>
        <v>0.17281977656945988</v>
      </c>
      <c r="AB1">
        <f>(D36-E36)/E36</f>
        <v>2.7878057782607804</v>
      </c>
      <c r="AC1">
        <f t="shared" ref="AC1:AE1" si="3">(E36-F36)/F36</f>
        <v>-0.47348192452402416</v>
      </c>
      <c r="AD1">
        <f t="shared" si="3"/>
        <v>-0.30513503375843959</v>
      </c>
      <c r="AE1">
        <f t="shared" si="3"/>
        <v>3.6660289611621794E-2</v>
      </c>
      <c r="AF1">
        <f>(D29-E29)/E29</f>
        <v>-0.74365804025186721</v>
      </c>
      <c r="AG1">
        <f t="shared" ref="AG1:AI1" si="4">(E29-F29)/F29</f>
        <v>0.11834093914949897</v>
      </c>
      <c r="AH1">
        <f t="shared" si="4"/>
        <v>0.52623405152974378</v>
      </c>
      <c r="AI1">
        <f t="shared" si="4"/>
        <v>0.3436808178943716</v>
      </c>
      <c r="AJ1" s="4">
        <f>(D43+D44+D46+D47)-D45</f>
        <v>203309</v>
      </c>
      <c r="AK1" s="4">
        <f t="shared" ref="AK1:AN1" si="5">(E43+E44+E46+E47)-E45</f>
        <v>295722</v>
      </c>
      <c r="AL1" s="4">
        <f t="shared" si="5"/>
        <v>288418</v>
      </c>
      <c r="AM1" s="4">
        <f t="shared" si="5"/>
        <v>291022</v>
      </c>
      <c r="AN1" s="4">
        <f t="shared" si="5"/>
        <v>346745</v>
      </c>
      <c r="AO1">
        <f>(D25+D26)/D40</f>
        <v>1.8078115587193331E-2</v>
      </c>
      <c r="AP1">
        <f t="shared" ref="AP1:AS1" si="6">(E25+E26)/E40</f>
        <v>4.6009377542980408E-2</v>
      </c>
      <c r="AQ1">
        <f t="shared" si="6"/>
        <v>3.4386005279338355E-2</v>
      </c>
      <c r="AR1">
        <f t="shared" si="6"/>
        <v>6.884897682002851E-2</v>
      </c>
      <c r="AS1">
        <f t="shared" si="6"/>
        <v>0.44362262519559975</v>
      </c>
      <c r="AT1">
        <f>(D19-D20)/D40</f>
        <v>0.34118781675389775</v>
      </c>
      <c r="AU1">
        <f t="shared" ref="AU1:AX1" si="7">(E19-E20)/E40</f>
        <v>2.3997597488988491</v>
      </c>
      <c r="AV1">
        <f t="shared" si="7"/>
        <v>1.0626553921474635</v>
      </c>
      <c r="AW1">
        <f t="shared" si="7"/>
        <v>0.81310728485188266</v>
      </c>
      <c r="AX1">
        <f t="shared" si="7"/>
        <v>1.1601028161667615</v>
      </c>
      <c r="AY1">
        <f>D19/D40</f>
        <v>0.87458894532351039</v>
      </c>
      <c r="AZ1">
        <f t="shared" ref="AZ1:BC1" si="8">E19/E40</f>
        <v>4.9967449850811816</v>
      </c>
      <c r="BA1">
        <f t="shared" si="8"/>
        <v>2.663279197745096</v>
      </c>
      <c r="BB1">
        <f t="shared" si="8"/>
        <v>1.4524733594178751</v>
      </c>
      <c r="BC1">
        <f t="shared" si="8"/>
        <v>1.6906304773809133</v>
      </c>
      <c r="BD1" s="4">
        <f>D19-D40</f>
        <v>-45383</v>
      </c>
      <c r="BE1" s="4">
        <f t="shared" ref="BE1:BH1" si="9">E19-E40</f>
        <v>309424</v>
      </c>
      <c r="BF1" s="4">
        <f t="shared" si="9"/>
        <v>260235</v>
      </c>
      <c r="BG1" s="4">
        <f t="shared" si="9"/>
        <v>114602</v>
      </c>
      <c r="BH1" s="4">
        <f t="shared" si="9"/>
        <v>146971</v>
      </c>
      <c r="BI1">
        <f>(D43+D44)/BD1</f>
        <v>-13.657360685719322</v>
      </c>
      <c r="BJ1">
        <f t="shared" ref="BJ1:BM1" si="10">(E43+E44)/BE1</f>
        <v>2.4891281865660067</v>
      </c>
      <c r="BK1">
        <f t="shared" si="10"/>
        <v>4.2606298153591942</v>
      </c>
      <c r="BL1">
        <f t="shared" si="10"/>
        <v>8.0769358300902248</v>
      </c>
      <c r="BM1">
        <f t="shared" si="10"/>
        <v>5.9523851644201917</v>
      </c>
      <c r="BN1">
        <f>365/BI1</f>
        <v>-26.725515156208658</v>
      </c>
      <c r="BO1">
        <f t="shared" ref="BO1:BR1" si="11">365/BJ1</f>
        <v>146.63768703031437</v>
      </c>
      <c r="BP1">
        <f t="shared" si="11"/>
        <v>85.668085662877175</v>
      </c>
      <c r="BQ1">
        <f t="shared" si="11"/>
        <v>45.190404836474073</v>
      </c>
      <c r="BR1">
        <f t="shared" si="11"/>
        <v>61.319956608613353</v>
      </c>
      <c r="BS1">
        <f>N1/D13</f>
        <v>-4.8796306273520364E-2</v>
      </c>
      <c r="BT1">
        <f t="shared" ref="BT1:BW1" si="12">O1/E13</f>
        <v>8.9118622538988071E-2</v>
      </c>
      <c r="BU1">
        <f t="shared" si="12"/>
        <v>0.19621204115867752</v>
      </c>
      <c r="BV1">
        <f t="shared" si="12"/>
        <v>0.12984507216487232</v>
      </c>
      <c r="BW1">
        <f t="shared" si="12"/>
        <v>0.15597695101115419</v>
      </c>
      <c r="BX1">
        <f>S1/D13</f>
        <v>-4.0003171627756622E-2</v>
      </c>
      <c r="BY1">
        <f t="shared" ref="BY1:CB1" si="13">T1/E13</f>
        <v>0.10230929362783149</v>
      </c>
      <c r="BZ1">
        <f t="shared" si="13"/>
        <v>0.25738042717318083</v>
      </c>
      <c r="CA1">
        <f t="shared" si="13"/>
        <v>0.16395282926550064</v>
      </c>
      <c r="CB1">
        <f t="shared" si="13"/>
        <v>0.20050498160455091</v>
      </c>
      <c r="CC1">
        <f>N1/D29</f>
        <v>-0.19950955943474646</v>
      </c>
      <c r="CD1">
        <f t="shared" ref="CD1:CG1" si="14">O1/E29</f>
        <v>0.10764231453563324</v>
      </c>
      <c r="CE1">
        <f t="shared" si="14"/>
        <v>0.28319134485922287</v>
      </c>
      <c r="CF1">
        <f t="shared" si="14"/>
        <v>0.25577563757510513</v>
      </c>
      <c r="CG1">
        <f t="shared" si="14"/>
        <v>0.35201321454577444</v>
      </c>
      <c r="CH1">
        <f>N1/(D43+D44)</f>
        <v>-3.8723032145231137E-2</v>
      </c>
      <c r="CI1">
        <f t="shared" ref="CI1:CL1" si="15">O1/(E43+E44)</f>
        <v>6.5588499550763707E-2</v>
      </c>
      <c r="CJ1">
        <f t="shared" si="15"/>
        <v>0.10717960974597864</v>
      </c>
      <c r="CK1">
        <f t="shared" si="15"/>
        <v>7.5975035462218829E-2</v>
      </c>
      <c r="CL1">
        <f t="shared" si="15"/>
        <v>8.2336184941497068E-2</v>
      </c>
      <c r="CM1">
        <f>1-CH1</f>
        <v>1.0387230321452312</v>
      </c>
      <c r="CN1">
        <f t="shared" ref="CN1:CQ1" si="16">1-CI1</f>
        <v>0.93441150044923627</v>
      </c>
      <c r="CO1">
        <f t="shared" si="16"/>
        <v>0.89282039025402138</v>
      </c>
      <c r="CP1">
        <f t="shared" si="16"/>
        <v>0.92402496453778116</v>
      </c>
      <c r="CQ1">
        <f t="shared" si="16"/>
        <v>0.91766381505850292</v>
      </c>
      <c r="CR1">
        <f>N1/(D45+D48+D49+D51+D59+D61)</f>
        <v>-3.4216412644148451E-2</v>
      </c>
      <c r="CS1">
        <f t="shared" ref="CS1:CV1" si="17">O1/(E45+E48+E49+E51+E59+E61)</f>
        <v>6.4617470611560951E-2</v>
      </c>
      <c r="CT1">
        <f t="shared" si="17"/>
        <v>0.1104722613175572</v>
      </c>
      <c r="CU1">
        <f t="shared" si="17"/>
        <v>7.8116495493514085E-2</v>
      </c>
      <c r="CV1">
        <f t="shared" si="17"/>
        <v>8.7896130520201593E-2</v>
      </c>
      <c r="CW1">
        <f>(D43+D44)/D13</f>
        <v>1.2601365019792177</v>
      </c>
      <c r="CX1">
        <f t="shared" ref="CX1:DA1" si="18">(E43+E44)/E13</f>
        <v>1.3587537929574482</v>
      </c>
      <c r="CY1">
        <f t="shared" si="18"/>
        <v>1.8306844149153976</v>
      </c>
      <c r="CZ1">
        <f t="shared" si="18"/>
        <v>1.7090491814175224</v>
      </c>
      <c r="DA1">
        <f t="shared" si="18"/>
        <v>1.8943912827875331</v>
      </c>
      <c r="DB1">
        <f>365/CW1</f>
        <v>289.65116035184866</v>
      </c>
      <c r="DC1">
        <f t="shared" ref="DC1:DF1" si="19">365/CX1</f>
        <v>268.62850495198626</v>
      </c>
      <c r="DD1">
        <f t="shared" si="19"/>
        <v>199.37898472624946</v>
      </c>
      <c r="DE1">
        <f t="shared" si="19"/>
        <v>213.56904410279236</v>
      </c>
      <c r="DF1">
        <f t="shared" si="19"/>
        <v>192.67402849474411</v>
      </c>
      <c r="DG1">
        <f>(D43+D44)/D20</f>
        <v>3.2110618368700266</v>
      </c>
      <c r="DH1">
        <f t="shared" ref="DH1:DK1" si="20">(E43+E44)/E20</f>
        <v>3.8307536208817443</v>
      </c>
      <c r="DI1">
        <f t="shared" si="20"/>
        <v>4.4274094364937389</v>
      </c>
      <c r="DJ1">
        <f t="shared" si="20"/>
        <v>5.7159715446652424</v>
      </c>
      <c r="DK1">
        <f t="shared" si="20"/>
        <v>7.7486979627989374</v>
      </c>
      <c r="DL1">
        <f>365/DG1</f>
        <v>113.66956431950334</v>
      </c>
      <c r="DM1">
        <f t="shared" ref="DM1:DP1" si="21">365/DH1</f>
        <v>95.281512757791532</v>
      </c>
      <c r="DN1">
        <f t="shared" si="21"/>
        <v>82.440986142239339</v>
      </c>
      <c r="DO1">
        <f t="shared" si="21"/>
        <v>63.856161135136709</v>
      </c>
      <c r="DP1">
        <f t="shared" si="21"/>
        <v>47.104688007242565</v>
      </c>
      <c r="DQ1">
        <f>(D43+D44)/D21</f>
        <v>5.3009364977549716</v>
      </c>
      <c r="DR1">
        <f t="shared" ref="DR1:DU1" si="22">(E43+E44)/E21</f>
        <v>4.2266209356564683</v>
      </c>
      <c r="DS1">
        <f t="shared" si="22"/>
        <v>6.8917902562126283</v>
      </c>
      <c r="DT1">
        <f t="shared" si="22"/>
        <v>4.9103896448370072</v>
      </c>
      <c r="DU1">
        <f t="shared" si="22"/>
        <v>5.7376305157668295</v>
      </c>
      <c r="DV1">
        <f>365/DQ1</f>
        <v>68.855757874968532</v>
      </c>
      <c r="DW1">
        <f t="shared" ref="DW1:DZ1" si="23">365/DR1</f>
        <v>86.357401232932915</v>
      </c>
      <c r="DX1">
        <f t="shared" si="23"/>
        <v>52.96156534522644</v>
      </c>
      <c r="DY1">
        <f t="shared" si="23"/>
        <v>74.332186730594088</v>
      </c>
      <c r="DZ1">
        <f t="shared" si="23"/>
        <v>63.615110627460481</v>
      </c>
      <c r="EA1">
        <f>(D43+D44)/D38</f>
        <v>1.6814023894006966</v>
      </c>
      <c r="EB1">
        <f t="shared" ref="EB1:EE1" si="24">(E43+E44)/E38</f>
        <v>7.9768419744391741</v>
      </c>
      <c r="EC1">
        <f t="shared" si="24"/>
        <v>6.4921305025002045</v>
      </c>
      <c r="ED1">
        <f t="shared" si="24"/>
        <v>3.5098949268355573</v>
      </c>
      <c r="EE1">
        <f t="shared" si="24"/>
        <v>3.6939538143877177</v>
      </c>
      <c r="EF1">
        <f>365/EA1</f>
        <v>217.0806954366808</v>
      </c>
      <c r="EG1">
        <f t="shared" ref="EG1:EJ1" si="25">365/EB1</f>
        <v>45.75745654352918</v>
      </c>
      <c r="EH1">
        <f t="shared" si="25"/>
        <v>56.221913570504121</v>
      </c>
      <c r="EI1">
        <f t="shared" si="25"/>
        <v>103.99171701959632</v>
      </c>
      <c r="EJ1">
        <f t="shared" si="25"/>
        <v>98.81011467397019</v>
      </c>
      <c r="EK1">
        <f>D36/D13</f>
        <v>0.75113700821980189</v>
      </c>
      <c r="EL1">
        <f t="shared" ref="EL1:EO1" si="26">E36/E13</f>
        <v>0.17207324818290876</v>
      </c>
      <c r="EM1">
        <f t="shared" si="26"/>
        <v>0.30586834770893045</v>
      </c>
      <c r="EN1">
        <f t="shared" si="26"/>
        <v>0.49223883738577973</v>
      </c>
      <c r="EO1">
        <f t="shared" si="26"/>
        <v>0.55689163467222758</v>
      </c>
      <c r="EP1">
        <f>(D29)/D13</f>
        <v>0.24458129430875797</v>
      </c>
      <c r="EQ1">
        <f t="shared" ref="EQ1:ET1" si="27">(E29)/E13</f>
        <v>0.82791440265330607</v>
      </c>
      <c r="ER1">
        <f t="shared" si="27"/>
        <v>0.69286030353864236</v>
      </c>
      <c r="ES1">
        <f t="shared" si="27"/>
        <v>0.50765222753767958</v>
      </c>
      <c r="ET1">
        <f t="shared" si="27"/>
        <v>0.44309970355067896</v>
      </c>
      <c r="EU1">
        <f>D13/D29</f>
        <v>4.0886201163757274</v>
      </c>
      <c r="EV1">
        <f t="shared" ref="EV1:EY1" si="28">E13/E29</f>
        <v>1.2078543346935298</v>
      </c>
      <c r="EW1">
        <f t="shared" si="28"/>
        <v>1.4432923850489117</v>
      </c>
      <c r="EX1">
        <f t="shared" si="28"/>
        <v>1.9698524811964444</v>
      </c>
      <c r="EY1">
        <f t="shared" si="28"/>
        <v>2.2568284112734149</v>
      </c>
      <c r="EZ1">
        <f>D36/D29</f>
        <v>3.0711138819617623</v>
      </c>
      <c r="FA1">
        <f t="shared" ref="FA1:FD1" si="29">E36/E29</f>
        <v>0.20783941870252187</v>
      </c>
      <c r="FB1">
        <f t="shared" si="29"/>
        <v>0.44145745707579204</v>
      </c>
      <c r="FC1">
        <f t="shared" si="29"/>
        <v>0.96963789516563137</v>
      </c>
      <c r="FD1">
        <f t="shared" si="29"/>
        <v>1.2568088631287784</v>
      </c>
      <c r="FE1" s="7">
        <f>I90/(D43+D44+D46+D47+D53+D55)</f>
        <v>5.7471394456579561E-2</v>
      </c>
      <c r="FF1" s="7">
        <f t="shared" ref="FF1:FI1" si="30">J90/(E43+E44+E46+E47+E53+E55)</f>
        <v>7.106474456246839E-2</v>
      </c>
      <c r="FG1" s="7">
        <f t="shared" si="30"/>
        <v>9.34649831425204E-2</v>
      </c>
      <c r="FH1" s="7">
        <f t="shared" si="30"/>
        <v>-1.881634981199156E-2</v>
      </c>
      <c r="FI1" s="7">
        <f t="shared" si="30"/>
        <v>9.6000685205276076E-2</v>
      </c>
      <c r="FJ1" s="7">
        <f>I90/D36</f>
        <v>9.6211987928164461E-2</v>
      </c>
      <c r="FK1" s="7">
        <f t="shared" ref="FK1:FN1" si="31">J90/E36</f>
        <v>0.5761651869015153</v>
      </c>
      <c r="FL1" s="7">
        <f t="shared" si="31"/>
        <v>0.52181634647046438</v>
      </c>
      <c r="FM1" s="7">
        <f t="shared" si="31"/>
        <v>-6.3724681170292577E-2</v>
      </c>
      <c r="FN1" s="7">
        <f t="shared" si="31"/>
        <v>0.3268746208763007</v>
      </c>
      <c r="FO1" s="7">
        <f>I90/D29</f>
        <v>0.29547797173732337</v>
      </c>
      <c r="FP1" s="7">
        <f t="shared" ref="FP1:FS1" si="32">J90/E29</f>
        <v>0.1197498375222408</v>
      </c>
      <c r="FQ1" s="7">
        <f t="shared" si="32"/>
        <v>0.23035971737343167</v>
      </c>
      <c r="FR1" s="7">
        <f t="shared" si="32"/>
        <v>-6.1789865720063432E-2</v>
      </c>
      <c r="FS1" s="7">
        <f t="shared" si="32"/>
        <v>0.4108189206491939</v>
      </c>
      <c r="FT1" s="7" t="e">
        <f>I90/D31</f>
        <v>#DIV/0!</v>
      </c>
      <c r="FU1" s="7">
        <f t="shared" ref="FU1:FX1" si="33">J90/E31</f>
        <v>2.2484596303112747</v>
      </c>
      <c r="FV1" s="7">
        <f t="shared" si="33"/>
        <v>3.739680451855004</v>
      </c>
      <c r="FW1" s="7" t="e">
        <f t="shared" si="33"/>
        <v>#DIV/0!</v>
      </c>
      <c r="FX1" s="7" t="e">
        <f t="shared" si="33"/>
        <v>#DIV/0!</v>
      </c>
      <c r="FY1">
        <f>BD1/D13</f>
        <v>-9.2267937486403676E-2</v>
      </c>
      <c r="FZ1">
        <f t="shared" ref="FZ1:GC1" si="34">BE1/E13</f>
        <v>0.54587537929574481</v>
      </c>
      <c r="GA1">
        <f t="shared" si="34"/>
        <v>0.42967460076346969</v>
      </c>
      <c r="GB1">
        <f t="shared" si="34"/>
        <v>0.21159623121562313</v>
      </c>
      <c r="GC1">
        <f t="shared" si="34"/>
        <v>0.31825751030210114</v>
      </c>
      <c r="GD1">
        <f>BS1</f>
        <v>-4.8796306273520364E-2</v>
      </c>
      <c r="GE1">
        <f t="shared" ref="GE1:GH1" si="35">BT1</f>
        <v>8.9118622538988071E-2</v>
      </c>
      <c r="GF1">
        <f t="shared" si="35"/>
        <v>0.19621204115867752</v>
      </c>
      <c r="GG1">
        <f t="shared" si="35"/>
        <v>0.12984507216487232</v>
      </c>
      <c r="GH1">
        <f t="shared" si="35"/>
        <v>0.15597695101115419</v>
      </c>
      <c r="GI1">
        <f>S1/D13</f>
        <v>-4.0003171627756622E-2</v>
      </c>
      <c r="GJ1">
        <f t="shared" ref="GJ1:GM1" si="36">T1/E13</f>
        <v>0.10230929362783149</v>
      </c>
      <c r="GK1">
        <f t="shared" si="36"/>
        <v>0.25738042717318083</v>
      </c>
      <c r="GL1">
        <f t="shared" si="36"/>
        <v>0.16395282926550064</v>
      </c>
      <c r="GM1">
        <f t="shared" si="36"/>
        <v>0.20050498160455091</v>
      </c>
      <c r="GN1">
        <f>D30/D13</f>
        <v>4.0661894315670484E-4</v>
      </c>
      <c r="GO1">
        <f t="shared" ref="GO1:GR1" si="37">E30/E13</f>
        <v>3.5283325100557477E-4</v>
      </c>
      <c r="GP1">
        <f t="shared" si="37"/>
        <v>3.3022045517587539E-4</v>
      </c>
      <c r="GQ1">
        <f t="shared" si="37"/>
        <v>3.6927144590080999E-4</v>
      </c>
      <c r="GR1">
        <f t="shared" si="37"/>
        <v>4.3308885467486938E-4</v>
      </c>
      <c r="GS1">
        <f>(D43+D44)/D13</f>
        <v>1.2601365019792177</v>
      </c>
      <c r="GT1">
        <f t="shared" ref="GT1:GW1" si="38">(E43+E44)/E13</f>
        <v>1.3587537929574482</v>
      </c>
      <c r="GU1">
        <f t="shared" si="38"/>
        <v>1.8306844149153976</v>
      </c>
      <c r="GV1">
        <f t="shared" si="38"/>
        <v>1.7090491814175224</v>
      </c>
      <c r="GW1">
        <f t="shared" si="38"/>
        <v>1.8943912827875331</v>
      </c>
      <c r="GX1">
        <f>0.717*FY1+0.847*GD1+3.107*GI1+0.42*GN1+0.998*GS1</f>
        <v>1.0260105720925221</v>
      </c>
      <c r="GY1">
        <f t="shared" ref="GY1:HB1" si="39">0.717*FZ1+0.847*GE1+3.107*GJ1+0.42*GO1+0.998*GT1</f>
        <v>2.1409355708842002</v>
      </c>
      <c r="GZ1">
        <f t="shared" si="39"/>
        <v>3.1011110135126212</v>
      </c>
      <c r="HA1">
        <f t="shared" si="39"/>
        <v>2.4768808914951248</v>
      </c>
      <c r="HB1">
        <f t="shared" si="39"/>
        <v>2.8740564877793151</v>
      </c>
      <c r="HC1">
        <f>D36/D13</f>
        <v>0.75113700821980189</v>
      </c>
      <c r="HD1">
        <f t="shared" ref="HD1:HG1" si="40">E36/E13</f>
        <v>0.17207324818290876</v>
      </c>
      <c r="HE1">
        <f t="shared" si="40"/>
        <v>0.30586834770893045</v>
      </c>
      <c r="HF1">
        <f t="shared" si="40"/>
        <v>0.49223883738577973</v>
      </c>
      <c r="HG1">
        <f t="shared" si="40"/>
        <v>0.55689163467222758</v>
      </c>
      <c r="HH1">
        <f>S1/D13</f>
        <v>-4.0003171627756622E-2</v>
      </c>
      <c r="HI1">
        <f t="shared" ref="HI1:HL1" si="41">T1/E13</f>
        <v>0.10230929362783149</v>
      </c>
      <c r="HJ1">
        <f t="shared" si="41"/>
        <v>0.25738042717318083</v>
      </c>
      <c r="HK1">
        <f t="shared" si="41"/>
        <v>0.16395282926550064</v>
      </c>
      <c r="HL1">
        <f t="shared" si="41"/>
        <v>0.20050498160455091</v>
      </c>
      <c r="HM1">
        <f>(D43+D44+D46+D47+D50+D53+D55+D57+D60)/D13</f>
        <v>1.36423298452205</v>
      </c>
      <c r="HN1">
        <f t="shared" ref="HN1:HQ1" si="42">(E43+E44+E46+E47+E50+E53+E55+E57+E60)/E13</f>
        <v>1.5504604473925623</v>
      </c>
      <c r="HO1">
        <f t="shared" si="42"/>
        <v>1.7841216796333232</v>
      </c>
      <c r="HP1">
        <f t="shared" si="42"/>
        <v>1.7376234059013269</v>
      </c>
      <c r="HQ1">
        <f t="shared" si="42"/>
        <v>1.9713771575945378</v>
      </c>
      <c r="HR1">
        <f>D19/D40</f>
        <v>0.87458894532351039</v>
      </c>
      <c r="HS1">
        <f t="shared" ref="HS1:HV1" si="43">E19/E40</f>
        <v>4.9967449850811816</v>
      </c>
      <c r="HT1">
        <f t="shared" si="43"/>
        <v>2.663279197745096</v>
      </c>
      <c r="HU1">
        <f t="shared" si="43"/>
        <v>1.4524733594178751</v>
      </c>
      <c r="HV1">
        <f t="shared" si="43"/>
        <v>1.6906304773809133</v>
      </c>
      <c r="HW1">
        <f>-0.017*HC1+4.573*HH1+0.481*HM1+0.015*HR1</f>
        <v>0.47361106674149095</v>
      </c>
      <c r="HX1">
        <f t="shared" ref="HX1:IA1" si="44">-0.017*HD1+4.573*HI1+0.481*HN1+0.015*HS1</f>
        <v>1.285657804513004</v>
      </c>
      <c r="HY1">
        <f t="shared" si="44"/>
        <v>2.0699126474217091</v>
      </c>
      <c r="HZ1">
        <f t="shared" si="44"/>
        <v>1.5989721866253828</v>
      </c>
      <c r="IA1">
        <f t="shared" si="44"/>
        <v>1.8810339930518698</v>
      </c>
      <c r="IB1">
        <f>D13/D36</f>
        <v>1.3313150451340487</v>
      </c>
      <c r="IC1">
        <f t="shared" ref="IC1:IF1" si="45">E13/E36</f>
        <v>5.8114786032110564</v>
      </c>
      <c r="ID1">
        <f t="shared" si="45"/>
        <v>3.2693804621837397</v>
      </c>
      <c r="IE1">
        <f t="shared" si="45"/>
        <v>2.0315341335333832</v>
      </c>
      <c r="IF1">
        <f t="shared" si="45"/>
        <v>1.7956814894311979</v>
      </c>
      <c r="IG1">
        <f>IFERROR(S1/D59,0)</f>
        <v>-2.4195769798327595</v>
      </c>
      <c r="IH1">
        <f t="shared" ref="IH1:IK1" si="46">IFERROR(T1/E59,0)</f>
        <v>27.51091081593928</v>
      </c>
      <c r="II1">
        <f t="shared" si="46"/>
        <v>76.941757156959525</v>
      </c>
      <c r="IJ1">
        <f t="shared" si="46"/>
        <v>36.229294165646678</v>
      </c>
      <c r="IK1">
        <f t="shared" si="46"/>
        <v>27.664475649835673</v>
      </c>
      <c r="IL1">
        <f>S1/D13</f>
        <v>-4.0003171627756622E-2</v>
      </c>
      <c r="IM1">
        <f t="shared" ref="IM1:IP1" si="47">T1/E13</f>
        <v>0.10230929362783149</v>
      </c>
      <c r="IN1">
        <f t="shared" si="47"/>
        <v>0.25738042717318083</v>
      </c>
      <c r="IO1">
        <f t="shared" si="47"/>
        <v>0.16395282926550064</v>
      </c>
      <c r="IP1">
        <f t="shared" si="47"/>
        <v>0.20050498160455091</v>
      </c>
      <c r="IQ1">
        <f>(D43+D44+D46+D47+D50+D53+D55+D57+D60)/D13</f>
        <v>1.36423298452205</v>
      </c>
      <c r="IR1">
        <f t="shared" ref="IR1:IU1" si="48">(E43+E44+E46+E47+E50+E53+E55+E57+E60)/E13</f>
        <v>1.5504604473925623</v>
      </c>
      <c r="IS1">
        <f t="shared" si="48"/>
        <v>1.7841216796333232</v>
      </c>
      <c r="IT1">
        <f t="shared" si="48"/>
        <v>1.7376234059013269</v>
      </c>
      <c r="IU1">
        <f t="shared" si="48"/>
        <v>1.9713771575945378</v>
      </c>
      <c r="IV1">
        <f>D19/D40</f>
        <v>0.87458894532351039</v>
      </c>
      <c r="IW1">
        <f t="shared" ref="IW1:IZ1" si="49">E19/E40</f>
        <v>4.9967449850811816</v>
      </c>
      <c r="IX1">
        <f t="shared" si="49"/>
        <v>2.663279197745096</v>
      </c>
      <c r="IY1">
        <f t="shared" si="49"/>
        <v>1.4524733594178751</v>
      </c>
      <c r="IZ1">
        <f t="shared" si="49"/>
        <v>1.6906304773809133</v>
      </c>
      <c r="JA1">
        <f>0.13*IB1+0.04*IG1+3.92*IL1+0.21*IQ1+0.09*IV1</f>
        <v>0.28467737572205642</v>
      </c>
      <c r="JB1">
        <f t="shared" ref="JB1:JE1" si="50">0.13*IC1+0.04*IH1+3.92*IM1+0.21*IR1+0.09*IW1</f>
        <v>3.0322848246858527</v>
      </c>
      <c r="JC1">
        <f t="shared" si="50"/>
        <v>5.1259817014011917</v>
      </c>
      <c r="JD1">
        <f t="shared" si="50"/>
        <v>2.8515898122928567</v>
      </c>
      <c r="JE1">
        <f t="shared" si="50"/>
        <v>2.6921430935684572</v>
      </c>
      <c r="JF1">
        <f>D29/D13</f>
        <v>0.24458129430875797</v>
      </c>
      <c r="JG1">
        <f t="shared" ref="JG1:JJ1" si="51">E29/E13</f>
        <v>0.82791440265330607</v>
      </c>
      <c r="JH1">
        <f t="shared" si="51"/>
        <v>0.69286030353864236</v>
      </c>
      <c r="JI1">
        <f t="shared" si="51"/>
        <v>0.50765222753767958</v>
      </c>
      <c r="JJ1">
        <f t="shared" si="51"/>
        <v>0.44309970355067896</v>
      </c>
      <c r="JK1">
        <f>(D36-D26)/I90</f>
        <v>10.209671974343104</v>
      </c>
      <c r="JL1">
        <f t="shared" ref="JL1:JO1" si="52">(E36-E26)/J90</f>
        <v>1.6722303284814406</v>
      </c>
      <c r="JM1">
        <f t="shared" si="52"/>
        <v>1.8607280664549433</v>
      </c>
      <c r="JN1">
        <f t="shared" si="52"/>
        <v>-14.666078050503266</v>
      </c>
      <c r="JO1">
        <f t="shared" si="52"/>
        <v>1.9362382974673757</v>
      </c>
      <c r="JP1">
        <f>S1/D13</f>
        <v>-4.0003171627756622E-2</v>
      </c>
      <c r="JQ1">
        <f t="shared" ref="JQ1:JT1" si="53">T1/E13</f>
        <v>0.10230929362783149</v>
      </c>
      <c r="JR1">
        <f t="shared" si="53"/>
        <v>0.25738042717318083</v>
      </c>
      <c r="JS1">
        <f t="shared" si="53"/>
        <v>0.16395282926550064</v>
      </c>
      <c r="JT1">
        <f t="shared" si="53"/>
        <v>0.20050498160455091</v>
      </c>
      <c r="JU1">
        <f>I90/(D50+D44+D43)</f>
        <v>5.6020033946760008E-2</v>
      </c>
      <c r="JV1">
        <f t="shared" ref="JV1:JY1" si="54">J90/(E50+E44+E43)</f>
        <v>6.8112430718587483E-2</v>
      </c>
      <c r="JW1">
        <f t="shared" si="54"/>
        <v>8.5788807616599905E-2</v>
      </c>
      <c r="JX1">
        <f t="shared" si="54"/>
        <v>-1.7857142857142856E-2</v>
      </c>
      <c r="JY1">
        <f t="shared" si="54"/>
        <v>9.4464272068970165E-2</v>
      </c>
      <c r="JZ1">
        <f>IF(JF1&gt;0.3,4,IF(AND(JF1&lt;=0.3,JF1&gt;0.2),3,IF(AND(JF1&lt;=0.2,JF1&gt;0.1),2,IF(AND(JF1&lt;=0.1,JF1&gt;0),1,0))))</f>
        <v>3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3</v>
      </c>
      <c r="KR1">
        <f t="shared" si="58"/>
        <v>0</v>
      </c>
      <c r="KS1">
        <f t="shared" si="58"/>
        <v>3</v>
      </c>
      <c r="KT1">
        <f>(JZ1+KE1)/2</f>
        <v>2.5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2</v>
      </c>
      <c r="LA1">
        <f t="shared" si="60"/>
        <v>3.5</v>
      </c>
      <c r="LB1">
        <f t="shared" si="60"/>
        <v>2</v>
      </c>
      <c r="LC1">
        <f t="shared" si="60"/>
        <v>3.5</v>
      </c>
      <c r="LD1">
        <f>(KT1+KY1)/2</f>
        <v>1.75</v>
      </c>
      <c r="LE1">
        <f t="shared" ref="LE1:LH1" si="61">(KU1+KZ1)/2</f>
        <v>2</v>
      </c>
      <c r="LF1">
        <f t="shared" si="61"/>
        <v>2.75</v>
      </c>
      <c r="LG1">
        <f t="shared" si="61"/>
        <v>2</v>
      </c>
      <c r="LH1">
        <f t="shared" si="61"/>
        <v>2.75</v>
      </c>
      <c r="LI1">
        <f>(D29/(D13-D19))</f>
        <v>0.68597821748303589</v>
      </c>
      <c r="LJ1">
        <f t="shared" ref="LJ1:LM1" si="62">(E29/(E13-E19))</f>
        <v>2.607237898409418</v>
      </c>
      <c r="LK1">
        <f t="shared" si="62"/>
        <v>2.2207375027783365</v>
      </c>
      <c r="LL1">
        <f t="shared" si="62"/>
        <v>1.5826531434557867</v>
      </c>
      <c r="LM1">
        <f t="shared" si="62"/>
        <v>2.0056949059507359</v>
      </c>
      <c r="LN1">
        <f>(D18+D25+D26+D21)/(2.17*D40)</f>
        <v>0.15722940864234922</v>
      </c>
      <c r="LO1">
        <f t="shared" ref="LO1:LR1" si="63">(E18+E25+E26+E21)/(2.17*E40)</f>
        <v>1.1058800686169812</v>
      </c>
      <c r="LP1">
        <f t="shared" si="63"/>
        <v>0.48970294569007539</v>
      </c>
      <c r="LQ1">
        <f t="shared" si="63"/>
        <v>0.37470381790409346</v>
      </c>
      <c r="LR1">
        <f t="shared" si="63"/>
        <v>0.53460959270357666</v>
      </c>
      <c r="LS1">
        <f>(D43+D44+D46+D47)/(2*D13)</f>
        <v>0.628733524308697</v>
      </c>
      <c r="LT1">
        <f t="shared" ref="LT1:LW1" si="64">(E43+E44+E46+E47)/(2*E13)</f>
        <v>0.69755133723802132</v>
      </c>
      <c r="LU1">
        <f t="shared" si="64"/>
        <v>0.85383369437436429</v>
      </c>
      <c r="LV1">
        <f t="shared" si="64"/>
        <v>0.83352412358038208</v>
      </c>
      <c r="LW1">
        <f t="shared" si="64"/>
        <v>0.94808563899012344</v>
      </c>
      <c r="LX1">
        <f>8*N1/D29</f>
        <v>-1.5960764754779717</v>
      </c>
      <c r="LY1">
        <f t="shared" ref="LY1:MB1" si="65">8*O1/E29</f>
        <v>0.86113851628506588</v>
      </c>
      <c r="LZ1">
        <f t="shared" si="65"/>
        <v>2.265530758873783</v>
      </c>
      <c r="MA1">
        <f t="shared" si="65"/>
        <v>2.046205100600841</v>
      </c>
      <c r="MB1">
        <f t="shared" si="65"/>
        <v>2.8161057163661956</v>
      </c>
      <c r="MC1">
        <f>(2*LI1+4*LN1+LS1+5*LX1)/12</f>
        <v>-0.4458978986288078</v>
      </c>
      <c r="MD1">
        <f t="shared" ref="MD1:MG1" si="66">(2*LJ1+4*LO1+LT1+5*LY1)/12</f>
        <v>1.2201033324958426</v>
      </c>
      <c r="ME1">
        <f t="shared" si="66"/>
        <v>1.5484811897550212</v>
      </c>
      <c r="MF1">
        <f t="shared" si="66"/>
        <v>1.3107225987593778</v>
      </c>
      <c r="MG1">
        <f t="shared" si="66"/>
        <v>1.7648702002947398</v>
      </c>
      <c r="MH1">
        <f>D29/(D13-D19)</f>
        <v>0.68597821748303589</v>
      </c>
      <c r="MI1">
        <f t="shared" ref="MI1:ML1" si="67">E29/(E13-E19)</f>
        <v>2.607237898409418</v>
      </c>
      <c r="MJ1">
        <f t="shared" si="67"/>
        <v>2.2207375027783365</v>
      </c>
      <c r="MK1">
        <f t="shared" si="67"/>
        <v>1.5826531434557867</v>
      </c>
      <c r="ML1">
        <f t="shared" si="67"/>
        <v>2.0056949059507359</v>
      </c>
      <c r="MM1">
        <f>D29/D13*2</f>
        <v>0.48916258861751594</v>
      </c>
      <c r="MN1">
        <f t="shared" ref="MN1:MQ1" si="68">E29/E13*2</f>
        <v>1.6558288053066121</v>
      </c>
      <c r="MO1">
        <f t="shared" si="68"/>
        <v>1.3857206070772847</v>
      </c>
      <c r="MP1">
        <f t="shared" si="68"/>
        <v>1.0153044550753592</v>
      </c>
      <c r="MQ1">
        <f t="shared" si="68"/>
        <v>0.88619940710135792</v>
      </c>
      <c r="MR1">
        <f>D29/D36</f>
        <v>0.32561475687160818</v>
      </c>
      <c r="MS1">
        <f t="shared" ref="MS1:MV1" si="69">E29/E36</f>
        <v>4.8114068363099509</v>
      </c>
      <c r="MT1">
        <f t="shared" si="69"/>
        <v>2.2652239394119329</v>
      </c>
      <c r="MU1">
        <f t="shared" si="69"/>
        <v>1.0313128282070518</v>
      </c>
      <c r="MV1">
        <f t="shared" si="69"/>
        <v>0.79566593563840537</v>
      </c>
      <c r="MW1">
        <f>D13/(D40*5)</f>
        <v>0.27184102753997247</v>
      </c>
      <c r="MX1">
        <f t="shared" ref="MX1:NA1" si="70">E13/(E40*5)</f>
        <v>1.4643433782404836</v>
      </c>
      <c r="MY1">
        <f t="shared" si="70"/>
        <v>0.77420410458970079</v>
      </c>
      <c r="MZ1">
        <f t="shared" si="70"/>
        <v>0.42767619897425369</v>
      </c>
      <c r="NA1">
        <f t="shared" si="70"/>
        <v>0.43400733998411706</v>
      </c>
      <c r="NB1">
        <f>D13/(D20*15)</f>
        <v>0.16987904785587976</v>
      </c>
      <c r="NC1">
        <f t="shared" ref="NC1:NF1" si="71">E13/(E20*15)</f>
        <v>0.18795426813093533</v>
      </c>
      <c r="ND1">
        <f t="shared" si="71"/>
        <v>0.16122966181105716</v>
      </c>
      <c r="NE1">
        <f t="shared" si="71"/>
        <v>0.2229688728608068</v>
      </c>
      <c r="NF1">
        <f t="shared" si="71"/>
        <v>0.2726891054030115</v>
      </c>
      <c r="NG1">
        <f>2*(D18+D25+D26)/D40</f>
        <v>3.6156231174386662E-2</v>
      </c>
      <c r="NH1">
        <f t="shared" ref="NH1:NK1" si="72">2*(E18+E25+E26)/E40</f>
        <v>9.2018755085960816E-2</v>
      </c>
      <c r="NI1">
        <f t="shared" si="72"/>
        <v>6.8772010558676711E-2</v>
      </c>
      <c r="NJ1">
        <f t="shared" si="72"/>
        <v>0.13769795364005702</v>
      </c>
      <c r="NK1">
        <f t="shared" si="72"/>
        <v>0.8872452503911995</v>
      </c>
      <c r="NL1">
        <f>((D18+D25+D26+D21)/D40)/2.17</f>
        <v>0.15722940864234919</v>
      </c>
      <c r="NM1">
        <f t="shared" ref="NM1:NP1" si="73">((E18+E25+E26+E21)/E40)/2.17</f>
        <v>1.1058800686169812</v>
      </c>
      <c r="NN1">
        <f t="shared" si="73"/>
        <v>0.48970294569007539</v>
      </c>
      <c r="NO1">
        <f t="shared" si="73"/>
        <v>0.37470381790409341</v>
      </c>
      <c r="NP1">
        <f t="shared" si="73"/>
        <v>0.53460959270357677</v>
      </c>
      <c r="NQ1">
        <f>(D19/D40)/2.5</f>
        <v>0.34983557812940413</v>
      </c>
      <c r="NR1">
        <f t="shared" ref="NR1:NU1" si="74">(E19/E40)/2.5</f>
        <v>1.9986979940324727</v>
      </c>
      <c r="NS1">
        <f t="shared" si="74"/>
        <v>1.0653116790980384</v>
      </c>
      <c r="NT1">
        <f t="shared" si="74"/>
        <v>0.58098934376715006</v>
      </c>
      <c r="NU1">
        <f t="shared" si="74"/>
        <v>0.67625219095236533</v>
      </c>
      <c r="NV1">
        <f>(BD1/D13)*3.33</f>
        <v>-0.30725223182972422</v>
      </c>
      <c r="NW1">
        <f t="shared" ref="NW1:NZ1" si="75">(BE1/E13)*3.33</f>
        <v>1.8177650130548302</v>
      </c>
      <c r="NX1">
        <f t="shared" si="75"/>
        <v>1.4308164205423541</v>
      </c>
      <c r="NY1">
        <f t="shared" si="75"/>
        <v>0.70461544994802505</v>
      </c>
      <c r="NZ1">
        <f t="shared" si="75"/>
        <v>1.0597975093059968</v>
      </c>
      <c r="OA1">
        <f>((D43+D44)/2)/D13</f>
        <v>0.63006825098960884</v>
      </c>
      <c r="OB1">
        <f t="shared" ref="OB1:OE1" si="76">((E43+E44)/2)/E13</f>
        <v>0.67937689647872412</v>
      </c>
      <c r="OC1">
        <f t="shared" si="76"/>
        <v>0.91534220745769879</v>
      </c>
      <c r="OD1">
        <f t="shared" si="76"/>
        <v>0.85452459070876119</v>
      </c>
      <c r="OE1">
        <f t="shared" si="76"/>
        <v>0.94719564139376655</v>
      </c>
      <c r="OF1">
        <f>((D43+D44)/4)/D29</f>
        <v>1.2880548628428927</v>
      </c>
      <c r="OG1">
        <f t="shared" ref="OG1:OJ1" si="77">((E43+E44)/4)/E29</f>
        <v>0.41029416465123214</v>
      </c>
      <c r="OH1">
        <f t="shared" si="77"/>
        <v>0.66055321886877882</v>
      </c>
      <c r="OI1">
        <f t="shared" si="77"/>
        <v>0.84164369262551464</v>
      </c>
      <c r="OJ1">
        <f t="shared" si="77"/>
        <v>1.0688290172658987</v>
      </c>
      <c r="OK1">
        <f>AJ1*4/(D43+D44)</f>
        <v>1.3120688208682634</v>
      </c>
      <c r="OL1">
        <f t="shared" ref="OL1:OO1" si="78">AK1*4/(E43+E44)</f>
        <v>1.5358272439742611</v>
      </c>
      <c r="OM1">
        <f t="shared" si="78"/>
        <v>1.0405018195920686</v>
      </c>
      <c r="ON1">
        <f t="shared" si="78"/>
        <v>1.2576128984165431</v>
      </c>
      <c r="OO1">
        <f t="shared" si="78"/>
        <v>1.5854316505644539</v>
      </c>
      <c r="OP1">
        <f>(10*N1)/AJ1</f>
        <v>-1.1805183243240585</v>
      </c>
      <c r="OQ1">
        <f t="shared" ref="OQ1:OT1" si="79">(10*O1)/AK1</f>
        <v>1.7082259689843839</v>
      </c>
      <c r="OR1">
        <f t="shared" si="79"/>
        <v>4.1203045579679491</v>
      </c>
      <c r="OS1">
        <f t="shared" si="79"/>
        <v>2.416483977156366</v>
      </c>
      <c r="OT1">
        <f t="shared" si="79"/>
        <v>2.0773190673261333</v>
      </c>
      <c r="OU1">
        <f>(8*AJ1)/D29</f>
        <v>13.520133000831255</v>
      </c>
      <c r="OV1">
        <f t="shared" ref="OV1:OY1" si="80">(8*AK1)/E29</f>
        <v>5.0411276489201891</v>
      </c>
      <c r="OW1">
        <f t="shared" si="80"/>
        <v>5.4984546093628985</v>
      </c>
      <c r="OX1">
        <f t="shared" si="80"/>
        <v>8.4676957097342047</v>
      </c>
      <c r="OY1">
        <f t="shared" si="80"/>
        <v>13.556442824120456</v>
      </c>
      <c r="OZ1">
        <f>(20*N1)/D13</f>
        <v>-0.97592612547040725</v>
      </c>
      <c r="PA1">
        <f t="shared" ref="PA1:PD1" si="81">(20*O1)/E13</f>
        <v>1.7823724507797616</v>
      </c>
      <c r="PB1">
        <f t="shared" si="81"/>
        <v>3.9242408231735508</v>
      </c>
      <c r="PC1">
        <f t="shared" si="81"/>
        <v>2.5969014432974462</v>
      </c>
      <c r="PD1">
        <f t="shared" si="81"/>
        <v>3.1195390202230842</v>
      </c>
      <c r="PE1">
        <f>(40*N1)/(AJ1+D45)</f>
        <v>-1.5522094619393079</v>
      </c>
      <c r="PF1">
        <f t="shared" ref="PF1:PI1" si="82">(40*O1)/(AK1+E45)</f>
        <v>2.5551846231664137</v>
      </c>
      <c r="PG1">
        <f t="shared" si="82"/>
        <v>4.5960247868280577</v>
      </c>
      <c r="PH1">
        <f t="shared" si="82"/>
        <v>3.1155684278728741</v>
      </c>
      <c r="PI1">
        <f t="shared" si="82"/>
        <v>3.2903557357391651</v>
      </c>
      <c r="PJ1">
        <f>(1.33*D52)/(D52+D62)</f>
        <v>1.3456875719217494</v>
      </c>
      <c r="PK1">
        <f t="shared" ref="PK1:PN1" si="83">(1.33*E52)/(E52+E62)</f>
        <v>0.93451033372103431</v>
      </c>
      <c r="PL1">
        <f t="shared" si="83"/>
        <v>1.2655478428161031</v>
      </c>
      <c r="PM1">
        <f t="shared" si="83"/>
        <v>1.3308933720916767</v>
      </c>
      <c r="PN1">
        <f t="shared" si="83"/>
        <v>1.4960599914842121</v>
      </c>
      <c r="PO1">
        <f>(2*MH1+MM1+MR1+MW1+2*NB1)/7</f>
        <v>0.39976184338670395</v>
      </c>
      <c r="PP1">
        <f t="shared" ref="PP1:PS1" si="84">(2*MI1+MN1+MS1+MX1+2*NC1)/7</f>
        <v>1.9317090504196792</v>
      </c>
      <c r="PQ1">
        <f t="shared" si="84"/>
        <v>1.3127261400368151</v>
      </c>
      <c r="PR1">
        <f t="shared" si="84"/>
        <v>0.86936250212712174</v>
      </c>
      <c r="PS1">
        <f t="shared" si="84"/>
        <v>0.95323438649019643</v>
      </c>
      <c r="PT1">
        <f>(5*NG1+8*NL1+2*NQ1+NV1)/16</f>
        <v>0.11443970933998816</v>
      </c>
      <c r="PU1">
        <f t="shared" ref="PU1:PX1" si="85">(5*NH1+8*NM1+2*NR1+NW1)/16</f>
        <v>0.94514345784283937</v>
      </c>
      <c r="PV1">
        <f t="shared" si="85"/>
        <v>0.48893271231577612</v>
      </c>
      <c r="PW1">
        <f t="shared" si="85"/>
        <v>0.34704465305720983</v>
      </c>
      <c r="PX1">
        <f t="shared" si="85"/>
        <v>0.69533780529970868</v>
      </c>
      <c r="PY1">
        <f>(OA1+OF1+OK1)/3</f>
        <v>1.0767306449002552</v>
      </c>
      <c r="PZ1">
        <f t="shared" ref="PZ1:QC1" si="86">(OB1+OG1+OL1)/3</f>
        <v>0.87516610170140574</v>
      </c>
      <c r="QA1">
        <f t="shared" si="86"/>
        <v>0.87213241530618202</v>
      </c>
      <c r="QB1">
        <f t="shared" si="86"/>
        <v>0.98459372725027305</v>
      </c>
      <c r="QC1">
        <f t="shared" si="86"/>
        <v>1.2004854364080397</v>
      </c>
      <c r="QD1">
        <f>(3*OP1+7*OU1+4*OZ1+2*PE1+PJ1)/17</f>
        <v>5.0257023634710647</v>
      </c>
      <c r="QE1">
        <f t="shared" ref="QE1:QH1" si="87">(3*OQ1+7*OV1+4*PA1+2*PF1+PK1)/17</f>
        <v>3.1521729901510227</v>
      </c>
      <c r="QF1">
        <f t="shared" si="87"/>
        <v>4.529685685212387</v>
      </c>
      <c r="QG1">
        <f t="shared" si="87"/>
        <v>4.9689975235668085</v>
      </c>
      <c r="QH1">
        <f t="shared" si="87"/>
        <v>7.1577637949809692</v>
      </c>
      <c r="QI1">
        <f>(2*PO1+4*PT1+PY1+5*QD1)/12</f>
        <v>2.2885437488657447</v>
      </c>
      <c r="QJ1">
        <f t="shared" ref="QJ1:QM1" si="88">(2*PP1+4*PU1+PZ1+5*QE1)/12</f>
        <v>2.0233352487222693</v>
      </c>
      <c r="QK1">
        <f t="shared" si="88"/>
        <v>2.3418119975587373</v>
      </c>
      <c r="QL1">
        <f t="shared" si="88"/>
        <v>2.4130404134639498</v>
      </c>
      <c r="QM1">
        <f t="shared" si="88"/>
        <v>3.4730937004576758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337</v>
      </c>
      <c r="E3" s="2" t="s">
        <v>337</v>
      </c>
      <c r="F3" s="2" t="s">
        <v>337</v>
      </c>
      <c r="G3" s="2" t="s">
        <v>337</v>
      </c>
      <c r="H3" s="2" t="s">
        <v>337</v>
      </c>
      <c r="I3" s="2" t="s">
        <v>337</v>
      </c>
      <c r="J3" s="2" t="s">
        <v>337</v>
      </c>
      <c r="K3" s="2" t="s">
        <v>337</v>
      </c>
      <c r="L3" s="2" t="s">
        <v>337</v>
      </c>
      <c r="M3" s="2" t="s">
        <v>337</v>
      </c>
    </row>
    <row r="4" spans="1:455" x14ac:dyDescent="0.25">
      <c r="A4" s="2" t="s">
        <v>281</v>
      </c>
      <c r="B4" s="2"/>
      <c r="C4" s="2"/>
      <c r="D4" s="2" t="s">
        <v>338</v>
      </c>
      <c r="E4" s="2" t="s">
        <v>338</v>
      </c>
      <c r="F4" s="2" t="s">
        <v>338</v>
      </c>
      <c r="G4" s="2" t="s">
        <v>338</v>
      </c>
      <c r="H4" s="2" t="s">
        <v>338</v>
      </c>
      <c r="I4" s="2" t="s">
        <v>338</v>
      </c>
      <c r="J4" s="2">
        <v>7417659</v>
      </c>
      <c r="K4" s="2" t="s">
        <v>338</v>
      </c>
      <c r="L4" s="2" t="s">
        <v>338</v>
      </c>
      <c r="M4" s="2" t="s">
        <v>338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491861</v>
      </c>
      <c r="E13" s="1">
        <v>566840</v>
      </c>
      <c r="F13" s="1">
        <v>605656</v>
      </c>
      <c r="G13" s="1">
        <v>541607</v>
      </c>
      <c r="H13" s="1">
        <v>461799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174896</v>
      </c>
      <c r="E15" s="1">
        <v>179128</v>
      </c>
      <c r="F15" s="1">
        <v>187977</v>
      </c>
      <c r="G15" s="1">
        <v>172854</v>
      </c>
      <c r="H15" s="1">
        <v>100641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515</v>
      </c>
      <c r="E16" s="1">
        <v>940</v>
      </c>
      <c r="F16" s="1">
        <v>903</v>
      </c>
      <c r="G16" s="1">
        <v>179</v>
      </c>
      <c r="H16" s="1">
        <v>412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174381</v>
      </c>
      <c r="E17" s="1">
        <v>178188</v>
      </c>
      <c r="F17" s="1">
        <v>187074</v>
      </c>
      <c r="G17" s="1">
        <v>172675</v>
      </c>
      <c r="H17" s="1">
        <v>100229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316491</v>
      </c>
      <c r="E19" s="1">
        <v>386843</v>
      </c>
      <c r="F19" s="1">
        <v>416694</v>
      </c>
      <c r="G19" s="1">
        <v>367881</v>
      </c>
      <c r="H19" s="1">
        <v>359778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193024</v>
      </c>
      <c r="E20" s="1">
        <v>201056</v>
      </c>
      <c r="F20" s="1">
        <v>250432</v>
      </c>
      <c r="G20" s="1">
        <v>161938</v>
      </c>
      <c r="H20" s="1">
        <v>112900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116925</v>
      </c>
      <c r="E21" s="1">
        <v>182225</v>
      </c>
      <c r="F21" s="1">
        <v>160882</v>
      </c>
      <c r="G21" s="1">
        <v>188505</v>
      </c>
      <c r="H21" s="1">
        <v>152472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>
        <v>21775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116925</v>
      </c>
      <c r="E23" s="1">
        <v>182225</v>
      </c>
      <c r="F23" s="1">
        <v>139107</v>
      </c>
      <c r="G23" s="1">
        <v>188505</v>
      </c>
      <c r="H23" s="1">
        <v>152472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6542</v>
      </c>
      <c r="E26" s="1">
        <v>3562</v>
      </c>
      <c r="F26" s="1">
        <v>5380</v>
      </c>
      <c r="G26" s="1">
        <v>17438</v>
      </c>
      <c r="H26" s="1">
        <v>94406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474</v>
      </c>
      <c r="E27" s="1">
        <v>869</v>
      </c>
      <c r="F27" s="1">
        <v>985</v>
      </c>
      <c r="G27" s="1">
        <v>872</v>
      </c>
      <c r="H27" s="1">
        <v>1380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491861</v>
      </c>
      <c r="E28" s="1">
        <v>566840</v>
      </c>
      <c r="F28" s="1">
        <v>605656</v>
      </c>
      <c r="G28" s="1">
        <v>541607</v>
      </c>
      <c r="H28" s="1">
        <v>461799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120300</v>
      </c>
      <c r="E29" s="1">
        <v>469295</v>
      </c>
      <c r="F29" s="1">
        <v>419635</v>
      </c>
      <c r="G29" s="1">
        <v>274948</v>
      </c>
      <c r="H29" s="1">
        <v>204623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</v>
      </c>
      <c r="E30" s="1">
        <v>200</v>
      </c>
      <c r="F30" s="1">
        <v>200</v>
      </c>
      <c r="G30" s="1">
        <v>200</v>
      </c>
      <c r="H30" s="1">
        <v>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>
        <v>24994</v>
      </c>
      <c r="F31" s="1">
        <v>25849</v>
      </c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3666</v>
      </c>
      <c r="E32" s="1">
        <v>3666</v>
      </c>
      <c r="F32" s="1">
        <v>3666</v>
      </c>
      <c r="G32" s="1">
        <v>3666</v>
      </c>
      <c r="H32" s="1">
        <v>3666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140435</v>
      </c>
      <c r="E33" s="1">
        <v>389919</v>
      </c>
      <c r="F33" s="1">
        <v>271083</v>
      </c>
      <c r="G33" s="1">
        <v>200757</v>
      </c>
      <c r="H33" s="1">
        <v>128727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-24001</v>
      </c>
      <c r="E34" s="1">
        <v>50516</v>
      </c>
      <c r="F34" s="1">
        <v>118837</v>
      </c>
      <c r="G34" s="1">
        <v>70325</v>
      </c>
      <c r="H34" s="1">
        <v>72030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369455</v>
      </c>
      <c r="E36" s="1">
        <v>97538</v>
      </c>
      <c r="F36" s="1">
        <v>185251</v>
      </c>
      <c r="G36" s="1">
        <v>266600</v>
      </c>
      <c r="H36" s="1">
        <v>257172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827</v>
      </c>
      <c r="E37" s="1">
        <v>984</v>
      </c>
      <c r="F37" s="1">
        <v>14465</v>
      </c>
      <c r="G37" s="1">
        <v>2879</v>
      </c>
      <c r="H37" s="1">
        <v>20345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368628</v>
      </c>
      <c r="E38" s="1">
        <v>96554</v>
      </c>
      <c r="F38" s="1">
        <v>170786</v>
      </c>
      <c r="G38" s="1">
        <v>263721</v>
      </c>
      <c r="H38" s="1">
        <v>236827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6754</v>
      </c>
      <c r="E39" s="1">
        <v>19135</v>
      </c>
      <c r="F39" s="1">
        <v>14327</v>
      </c>
      <c r="G39" s="1">
        <v>10442</v>
      </c>
      <c r="H39" s="1">
        <v>24020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361874</v>
      </c>
      <c r="E40" s="1">
        <v>77419</v>
      </c>
      <c r="F40" s="1">
        <v>156459</v>
      </c>
      <c r="G40" s="1">
        <v>253279</v>
      </c>
      <c r="H40" s="1">
        <v>212807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2106</v>
      </c>
      <c r="E42" s="1">
        <v>7</v>
      </c>
      <c r="F42" s="1">
        <v>770</v>
      </c>
      <c r="G42" s="1">
        <v>59</v>
      </c>
      <c r="H42" s="1">
        <v>4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617749</v>
      </c>
      <c r="E43" s="1">
        <v>767241</v>
      </c>
      <c r="F43" s="1">
        <v>1105475</v>
      </c>
      <c r="G43" s="1">
        <v>920900</v>
      </c>
      <c r="H43" s="1">
        <v>870592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2063</v>
      </c>
      <c r="E44" s="1">
        <v>2955</v>
      </c>
      <c r="F44" s="1">
        <v>3290</v>
      </c>
      <c r="G44" s="1">
        <v>4733</v>
      </c>
      <c r="H44" s="1">
        <v>4236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415190</v>
      </c>
      <c r="E45" s="1">
        <v>495078</v>
      </c>
      <c r="F45" s="1">
        <v>745841</v>
      </c>
      <c r="G45" s="1">
        <v>611863</v>
      </c>
      <c r="H45" s="1">
        <v>528905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-977</v>
      </c>
      <c r="E46" s="1">
        <v>21655</v>
      </c>
      <c r="F46" s="1">
        <v>-74080</v>
      </c>
      <c r="G46" s="1">
        <v>-22621</v>
      </c>
      <c r="H46" s="1">
        <v>877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-336</v>
      </c>
      <c r="E47" s="1">
        <v>-1051</v>
      </c>
      <c r="F47" s="1">
        <v>-426</v>
      </c>
      <c r="G47" s="1">
        <v>-127</v>
      </c>
      <c r="H47" s="1">
        <v>-55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209903</v>
      </c>
      <c r="E48" s="1">
        <v>221984</v>
      </c>
      <c r="F48" s="1">
        <v>276566</v>
      </c>
      <c r="G48" s="1">
        <v>249034</v>
      </c>
      <c r="H48" s="1">
        <v>221176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18655</v>
      </c>
      <c r="E49" s="1">
        <v>20416</v>
      </c>
      <c r="F49" s="1">
        <v>18630</v>
      </c>
      <c r="G49" s="1">
        <v>15641</v>
      </c>
      <c r="H49" s="1">
        <v>19190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14711</v>
      </c>
      <c r="E50" s="1">
        <v>54881</v>
      </c>
      <c r="F50" s="1">
        <v>18037</v>
      </c>
      <c r="G50" s="1">
        <v>25751</v>
      </c>
      <c r="H50" s="1">
        <v>15064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20224</v>
      </c>
      <c r="E51" s="1">
        <v>27728</v>
      </c>
      <c r="F51" s="1">
        <v>13869</v>
      </c>
      <c r="G51" s="1">
        <v>11189</v>
      </c>
      <c r="H51" s="1">
        <v>19410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-28136</v>
      </c>
      <c r="E52" s="1">
        <v>39267</v>
      </c>
      <c r="F52" s="1">
        <v>146402</v>
      </c>
      <c r="G52" s="1">
        <v>86405</v>
      </c>
      <c r="H52" s="1">
        <v>100389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47</v>
      </c>
      <c r="E57" s="1">
        <v>20</v>
      </c>
      <c r="F57" s="1"/>
      <c r="G57" s="1">
        <v>520</v>
      </c>
      <c r="H57" s="1">
        <v>475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8132</v>
      </c>
      <c r="E59" s="1">
        <v>2108</v>
      </c>
      <c r="F59" s="1">
        <v>2026</v>
      </c>
      <c r="G59" s="1">
        <v>2451</v>
      </c>
      <c r="H59" s="1">
        <v>3347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37756</v>
      </c>
      <c r="E60" s="1">
        <v>33162</v>
      </c>
      <c r="F60" s="1">
        <v>28268</v>
      </c>
      <c r="G60" s="1">
        <v>11953</v>
      </c>
      <c r="H60" s="1">
        <v>19191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29343</v>
      </c>
      <c r="E61" s="1">
        <v>14456</v>
      </c>
      <c r="F61" s="1">
        <v>18786</v>
      </c>
      <c r="G61" s="1">
        <v>10080</v>
      </c>
      <c r="H61" s="1">
        <v>27462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328</v>
      </c>
      <c r="E62" s="1">
        <v>16618</v>
      </c>
      <c r="F62" s="1">
        <v>7456</v>
      </c>
      <c r="G62" s="1">
        <v>-58</v>
      </c>
      <c r="H62" s="1">
        <v>-11143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-27808</v>
      </c>
      <c r="E63" s="1">
        <v>55885</v>
      </c>
      <c r="F63" s="1">
        <v>153858</v>
      </c>
      <c r="G63" s="1">
        <v>86347</v>
      </c>
      <c r="H63" s="1">
        <v>89246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-3807</v>
      </c>
      <c r="E64" s="1">
        <v>5369</v>
      </c>
      <c r="F64" s="1">
        <v>35021</v>
      </c>
      <c r="G64" s="1">
        <v>16022</v>
      </c>
      <c r="H64" s="1">
        <v>17216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-24001</v>
      </c>
      <c r="E65" s="1">
        <v>50516</v>
      </c>
      <c r="F65" s="1">
        <v>118837</v>
      </c>
      <c r="G65" s="1">
        <v>70325</v>
      </c>
      <c r="H65" s="1">
        <v>72030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-24001</v>
      </c>
      <c r="E67" s="1">
        <v>50516</v>
      </c>
      <c r="F67" s="1">
        <v>118837</v>
      </c>
      <c r="G67" s="1">
        <v>70325</v>
      </c>
      <c r="H67" s="1">
        <v>72030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619812</v>
      </c>
      <c r="E68" s="1">
        <v>858259</v>
      </c>
      <c r="F68" s="1">
        <v>1155070</v>
      </c>
      <c r="G68" s="1">
        <v>963857</v>
      </c>
      <c r="H68" s="1">
        <v>909558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3562</v>
      </c>
      <c r="J69" s="1">
        <v>5380</v>
      </c>
      <c r="K69" s="1">
        <v>17438</v>
      </c>
      <c r="L69" s="1">
        <v>94406</v>
      </c>
      <c r="M69" s="1">
        <v>33684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-27808</v>
      </c>
      <c r="J70" s="1">
        <v>55885</v>
      </c>
      <c r="K70" s="1">
        <v>153858</v>
      </c>
      <c r="L70" s="1">
        <v>86347</v>
      </c>
      <c r="M70" s="1">
        <v>89246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26517</v>
      </c>
      <c r="J71" s="1">
        <v>-197</v>
      </c>
      <c r="K71" s="1">
        <v>19811</v>
      </c>
      <c r="L71" s="1">
        <v>12584</v>
      </c>
      <c r="M71" s="1">
        <v>27325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21979</v>
      </c>
      <c r="J72" s="1">
        <v>19208</v>
      </c>
      <c r="K72" s="1">
        <v>17553</v>
      </c>
      <c r="L72" s="1">
        <v>17104</v>
      </c>
      <c r="M72" s="1">
        <v>14172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-3481</v>
      </c>
      <c r="J73" s="1">
        <v>1477</v>
      </c>
      <c r="K73" s="1">
        <v>227</v>
      </c>
      <c r="L73" s="1">
        <v>-6437</v>
      </c>
      <c r="M73" s="1">
        <v>10272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-66</v>
      </c>
      <c r="J74" s="1">
        <v>-22970</v>
      </c>
      <c r="K74" s="1">
        <v>5</v>
      </c>
      <c r="L74" s="1">
        <v>-14</v>
      </c>
      <c r="M74" s="1">
        <v>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8085</v>
      </c>
      <c r="J76" s="1">
        <v>2088</v>
      </c>
      <c r="K76" s="1">
        <v>2026</v>
      </c>
      <c r="L76" s="1">
        <v>1931</v>
      </c>
      <c r="M76" s="1">
        <v>2872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-1291</v>
      </c>
      <c r="J78" s="1">
        <v>55688</v>
      </c>
      <c r="K78" s="1">
        <v>173669</v>
      </c>
      <c r="L78" s="1">
        <v>98931</v>
      </c>
      <c r="M78" s="1">
        <v>116571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51937</v>
      </c>
      <c r="J79" s="1">
        <v>38433</v>
      </c>
      <c r="K79" s="1">
        <v>-56276</v>
      </c>
      <c r="L79" s="1">
        <v>-86405</v>
      </c>
      <c r="M79" s="1">
        <v>-15037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32633</v>
      </c>
      <c r="J80" s="1">
        <v>5899</v>
      </c>
      <c r="K80" s="1">
        <v>53505</v>
      </c>
      <c r="L80" s="1">
        <v>-87436</v>
      </c>
      <c r="M80" s="1">
        <v>-10735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7948</v>
      </c>
      <c r="J81" s="1">
        <v>-15687</v>
      </c>
      <c r="K81" s="1">
        <v>-20138</v>
      </c>
      <c r="L81" s="1">
        <v>50069</v>
      </c>
      <c r="M81" s="1">
        <v>-4868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11356</v>
      </c>
      <c r="J82" s="1">
        <v>48221</v>
      </c>
      <c r="K82" s="1">
        <v>-89643</v>
      </c>
      <c r="L82" s="1">
        <v>-49038</v>
      </c>
      <c r="M82" s="1">
        <v>566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50646</v>
      </c>
      <c r="J84" s="1">
        <v>94121</v>
      </c>
      <c r="K84" s="1">
        <v>117393</v>
      </c>
      <c r="L84" s="1">
        <v>12526</v>
      </c>
      <c r="M84" s="1">
        <v>101534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-8132</v>
      </c>
      <c r="J85" s="1">
        <v>-2108</v>
      </c>
      <c r="K85" s="1">
        <v>-2026</v>
      </c>
      <c r="L85" s="1">
        <v>-2451</v>
      </c>
      <c r="M85" s="1">
        <v>-3347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47</v>
      </c>
      <c r="J86" s="1">
        <v>20</v>
      </c>
      <c r="K86" s="1"/>
      <c r="L86" s="1">
        <v>520</v>
      </c>
      <c r="M86" s="1">
        <v>475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-7015</v>
      </c>
      <c r="J87" s="1">
        <v>-35835</v>
      </c>
      <c r="K87" s="1">
        <v>-18700</v>
      </c>
      <c r="L87" s="1">
        <v>-27584</v>
      </c>
      <c r="M87" s="1">
        <v>-14599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35546</v>
      </c>
      <c r="J90" s="1">
        <v>56198</v>
      </c>
      <c r="K90" s="1">
        <v>96667</v>
      </c>
      <c r="L90" s="1">
        <v>-16989</v>
      </c>
      <c r="M90" s="1">
        <v>84063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-17762</v>
      </c>
      <c r="J91" s="1">
        <v>-21141</v>
      </c>
      <c r="K91" s="1">
        <v>-34068</v>
      </c>
      <c r="L91" s="1">
        <v>-51857</v>
      </c>
      <c r="M91" s="1">
        <v>-12783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80</v>
      </c>
      <c r="J92" s="1">
        <v>30336</v>
      </c>
      <c r="K92" s="1">
        <v>5</v>
      </c>
      <c r="L92" s="1">
        <v>570</v>
      </c>
      <c r="M92" s="1">
        <v>72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6511</v>
      </c>
      <c r="J93" s="1">
        <v>-6511</v>
      </c>
      <c r="K93" s="1"/>
      <c r="L93" s="1">
        <v>-19832</v>
      </c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-11171</v>
      </c>
      <c r="J94" s="1">
        <v>2684</v>
      </c>
      <c r="K94" s="1">
        <v>-34063</v>
      </c>
      <c r="L94" s="1">
        <v>-71119</v>
      </c>
      <c r="M94" s="1">
        <v>-12711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278605</v>
      </c>
      <c r="J95" s="1">
        <v>-60700</v>
      </c>
      <c r="K95" s="1">
        <v>-74662</v>
      </c>
      <c r="L95" s="1">
        <v>11140</v>
      </c>
      <c r="M95" s="1">
        <v>-10630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-300000</v>
      </c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-300000</v>
      </c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-21395</v>
      </c>
      <c r="J103" s="1">
        <v>-60700</v>
      </c>
      <c r="K103" s="1">
        <v>-74662</v>
      </c>
      <c r="L103" s="1">
        <v>11140</v>
      </c>
      <c r="M103" s="1">
        <v>-10630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2980</v>
      </c>
      <c r="J104" s="1">
        <v>-1818</v>
      </c>
      <c r="K104" s="1">
        <v>-12058</v>
      </c>
      <c r="L104" s="1">
        <v>-76968</v>
      </c>
      <c r="M104" s="1">
        <v>60722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6542</v>
      </c>
      <c r="J105" s="1">
        <v>3562</v>
      </c>
      <c r="K105" s="1">
        <v>5380</v>
      </c>
      <c r="L105" s="1">
        <v>17438</v>
      </c>
      <c r="M105" s="1">
        <v>94406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9ACD3-2C71-4D8D-BA79-DDFA33AB1FEF}">
  <dimension ref="A1:QM105"/>
  <sheetViews>
    <sheetView topLeftCell="A73" workbookViewId="0">
      <selection activeCell="H98" sqref="H9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9476</v>
      </c>
      <c r="O1" s="4">
        <f t="shared" ref="O1:R1" si="0">E67</f>
        <v>-25871</v>
      </c>
      <c r="P1" s="4">
        <f t="shared" si="0"/>
        <v>9957</v>
      </c>
      <c r="Q1" s="4">
        <f t="shared" si="0"/>
        <v>24042</v>
      </c>
      <c r="R1" s="4">
        <f t="shared" si="0"/>
        <v>-2201</v>
      </c>
      <c r="S1" s="4">
        <f>D63+D59</f>
        <v>12198</v>
      </c>
      <c r="T1" s="4">
        <f t="shared" ref="T1:W1" si="1">E63+E59</f>
        <v>-21707</v>
      </c>
      <c r="U1" s="4">
        <f t="shared" si="1"/>
        <v>12350</v>
      </c>
      <c r="V1" s="4">
        <f t="shared" si="1"/>
        <v>26448</v>
      </c>
      <c r="W1" s="4">
        <f t="shared" si="1"/>
        <v>1428</v>
      </c>
      <c r="X1">
        <f>(D13-E13)/E13</f>
        <v>-0.31149960478213617</v>
      </c>
      <c r="Y1">
        <f t="shared" ref="Y1:AA1" si="2">(E13-F13)/F13</f>
        <v>-0.27001600288502714</v>
      </c>
      <c r="Z1">
        <f t="shared" si="2"/>
        <v>-0.20636027991242004</v>
      </c>
      <c r="AA1">
        <f t="shared" si="2"/>
        <v>-9.0871834902668688E-2</v>
      </c>
      <c r="AB1">
        <f>(D36-E36)/E36</f>
        <v>-0.53959277036823572</v>
      </c>
      <c r="AC1">
        <f t="shared" ref="AC1:AE1" si="3">(E36-F36)/F36</f>
        <v>-0.23456100805812327</v>
      </c>
      <c r="AD1">
        <f t="shared" si="3"/>
        <v>-0.31798372424297983</v>
      </c>
      <c r="AE1">
        <f t="shared" si="3"/>
        <v>-0.19638444973365068</v>
      </c>
      <c r="AF1">
        <f>(D29-E29)/E29</f>
        <v>0.18617491600023578</v>
      </c>
      <c r="AG1">
        <f t="shared" ref="AG1:AI1" si="4">(E29-F29)/F29</f>
        <v>-0.33701995727163775</v>
      </c>
      <c r="AH1">
        <f t="shared" si="4"/>
        <v>0.14904126813058513</v>
      </c>
      <c r="AI1">
        <f t="shared" si="4"/>
        <v>0.56218870571729218</v>
      </c>
      <c r="AJ1" s="4">
        <f>(D43+D44+D46+D47)-D45</f>
        <v>101580</v>
      </c>
      <c r="AK1" s="4">
        <f t="shared" ref="AK1:AN1" si="5">(E43+E44+E46+E47)-E45</f>
        <v>115883</v>
      </c>
      <c r="AL1" s="4">
        <f t="shared" si="5"/>
        <v>114234</v>
      </c>
      <c r="AM1" s="4">
        <f t="shared" si="5"/>
        <v>106191</v>
      </c>
      <c r="AN1" s="4">
        <f t="shared" si="5"/>
        <v>109499</v>
      </c>
      <c r="AO1">
        <f>(D25+D26)/D40</f>
        <v>3.4888216698128229E-2</v>
      </c>
      <c r="AP1">
        <f t="shared" ref="AP1:AS1" si="6">(E25+E26)/E40</f>
        <v>0.16068316486580689</v>
      </c>
      <c r="AQ1">
        <f t="shared" si="6"/>
        <v>0.10226632577891406</v>
      </c>
      <c r="AR1">
        <f t="shared" si="6"/>
        <v>6.182342567060635E-3</v>
      </c>
      <c r="AS1">
        <f t="shared" si="6"/>
        <v>0.14134876137892902</v>
      </c>
      <c r="AT1">
        <f>(D19-D20)/D40</f>
        <v>0.29322932065773616</v>
      </c>
      <c r="AU1">
        <f t="shared" ref="AU1:AX1" si="7">(E19-E20)/E40</f>
        <v>0.42795775908358691</v>
      </c>
      <c r="AV1">
        <f t="shared" si="7"/>
        <v>0.38570149210613741</v>
      </c>
      <c r="AW1">
        <f t="shared" si="7"/>
        <v>0.43234500297181161</v>
      </c>
      <c r="AX1">
        <f t="shared" si="7"/>
        <v>0.37422903817302883</v>
      </c>
      <c r="AY1">
        <f>D19/D40</f>
        <v>0.91257476858695896</v>
      </c>
      <c r="AZ1">
        <f t="shared" ref="AZ1:BC1" si="8">E19/E40</f>
        <v>0.72844856009721815</v>
      </c>
      <c r="BA1">
        <f t="shared" si="8"/>
        <v>0.87852262714679841</v>
      </c>
      <c r="BB1">
        <f t="shared" si="8"/>
        <v>0.80450351258391717</v>
      </c>
      <c r="BC1">
        <f t="shared" si="8"/>
        <v>0.65315764009448729</v>
      </c>
      <c r="BD1" s="4">
        <f>D19-D40</f>
        <v>-3844</v>
      </c>
      <c r="BE1" s="4">
        <f t="shared" ref="BE1:BH1" si="9">E19-E40</f>
        <v>-28826</v>
      </c>
      <c r="BF1" s="4">
        <f t="shared" si="9"/>
        <v>-16820</v>
      </c>
      <c r="BG1" s="4">
        <f t="shared" si="9"/>
        <v>-40128</v>
      </c>
      <c r="BH1" s="4">
        <f t="shared" si="9"/>
        <v>-85309</v>
      </c>
      <c r="BI1">
        <f>(D43+D44)/BD1</f>
        <v>-96.124349635796051</v>
      </c>
      <c r="BJ1">
        <f t="shared" ref="BJ1:BM1" si="10">(E43+E44)/BE1</f>
        <v>-12.573961007423854</v>
      </c>
      <c r="BK1">
        <f t="shared" si="10"/>
        <v>-31.962901307966707</v>
      </c>
      <c r="BL1">
        <f t="shared" si="10"/>
        <v>-12.738810805422647</v>
      </c>
      <c r="BM1">
        <f t="shared" si="10"/>
        <v>-5.5298503088771405</v>
      </c>
      <c r="BN1">
        <f>365/BI1</f>
        <v>-3.7971648326666703</v>
      </c>
      <c r="BO1">
        <f t="shared" ref="BO1:BR1" si="11">365/BJ1</f>
        <v>-29.028243350245681</v>
      </c>
      <c r="BP1">
        <f t="shared" si="11"/>
        <v>-11.419489003303473</v>
      </c>
      <c r="BQ1">
        <f t="shared" si="11"/>
        <v>-28.652596037035661</v>
      </c>
      <c r="BR1">
        <f t="shared" si="11"/>
        <v>-66.005403331453792</v>
      </c>
      <c r="BS1">
        <f>N1/D13</f>
        <v>8.4991882898477936E-2</v>
      </c>
      <c r="BT1">
        <f t="shared" ref="BT1:BW1" si="12">O1/E13</f>
        <v>-0.15976064618120739</v>
      </c>
      <c r="BU1">
        <f t="shared" si="12"/>
        <v>4.4884711609980393E-2</v>
      </c>
      <c r="BV1">
        <f t="shared" si="12"/>
        <v>8.6012965268535607E-2</v>
      </c>
      <c r="BW1">
        <f t="shared" si="12"/>
        <v>-7.1587712022897661E-3</v>
      </c>
      <c r="BX1">
        <f>S1/D13</f>
        <v>0.10940597167535182</v>
      </c>
      <c r="BY1">
        <f t="shared" ref="BY1:CB1" si="13">T1/E13</f>
        <v>-0.13404678391463293</v>
      </c>
      <c r="BZ1">
        <f t="shared" si="13"/>
        <v>5.5672008474767283E-2</v>
      </c>
      <c r="CA1">
        <f t="shared" si="13"/>
        <v>9.4620701498304205E-2</v>
      </c>
      <c r="CB1">
        <f t="shared" si="13"/>
        <v>4.6445821339708253E-3</v>
      </c>
      <c r="CC1">
        <f>N1/D29</f>
        <v>0.1569705804399682</v>
      </c>
      <c r="CD1">
        <f t="shared" ref="CD1:CG1" si="14">O1/E29</f>
        <v>-0.5083410292181636</v>
      </c>
      <c r="CE1">
        <f t="shared" si="14"/>
        <v>0.12970923870564327</v>
      </c>
      <c r="CF1">
        <f t="shared" si="14"/>
        <v>0.35987246845390453</v>
      </c>
      <c r="CG1">
        <f t="shared" si="14"/>
        <v>-5.1467321407693209E-2</v>
      </c>
      <c r="CH1">
        <f>N1/(D43+D44)</f>
        <v>2.5645328036113472E-2</v>
      </c>
      <c r="CI1">
        <f t="shared" ref="CI1:CL1" si="15">O1/(E43+E44)</f>
        <v>-7.1376742620503947E-2</v>
      </c>
      <c r="CJ1">
        <f t="shared" si="15"/>
        <v>1.8520654147198001E-2</v>
      </c>
      <c r="CK1">
        <f t="shared" si="15"/>
        <v>4.7032080487809651E-2</v>
      </c>
      <c r="CL1">
        <f t="shared" si="15"/>
        <v>-4.6656463435831991E-3</v>
      </c>
      <c r="CM1">
        <f>1-CH1</f>
        <v>0.97435467196388648</v>
      </c>
      <c r="CN1">
        <f t="shared" ref="CN1:CQ1" si="16">1-CI1</f>
        <v>1.0713767426205039</v>
      </c>
      <c r="CO1">
        <f t="shared" si="16"/>
        <v>0.98147934585280194</v>
      </c>
      <c r="CP1">
        <f t="shared" si="16"/>
        <v>0.9529679195121904</v>
      </c>
      <c r="CQ1">
        <f t="shared" si="16"/>
        <v>1.0046656463435832</v>
      </c>
      <c r="CR1">
        <f>N1/(D45+D48+D49+D51+D59+D61)</f>
        <v>2.6463064532344364E-2</v>
      </c>
      <c r="CS1">
        <f t="shared" ref="CS1:CV1" si="17">O1/(E45+E48+E49+E51+E59+E61)</f>
        <v>-7.0989534456170386E-2</v>
      </c>
      <c r="CT1">
        <f t="shared" si="17"/>
        <v>1.8930017680944506E-2</v>
      </c>
      <c r="CU1">
        <f t="shared" si="17"/>
        <v>4.821553197121748E-2</v>
      </c>
      <c r="CV1">
        <f t="shared" si="17"/>
        <v>-4.5557850812010213E-3</v>
      </c>
      <c r="CW1">
        <f>(D43+D44)/D13</f>
        <v>3.3141273443175803</v>
      </c>
      <c r="CX1">
        <f t="shared" ref="CX1:DA1" si="18">(E43+E44)/E13</f>
        <v>2.2382731449461515</v>
      </c>
      <c r="CY1">
        <f t="shared" si="18"/>
        <v>2.4234949399328332</v>
      </c>
      <c r="CZ1">
        <f t="shared" si="18"/>
        <v>1.8288148084546143</v>
      </c>
      <c r="DA1">
        <f t="shared" si="18"/>
        <v>1.5343578735099446</v>
      </c>
      <c r="DB1">
        <f>365/CW1</f>
        <v>110.13457301990248</v>
      </c>
      <c r="DC1">
        <f t="shared" ref="DC1:DF1" si="19">365/CX1</f>
        <v>163.07214373015282</v>
      </c>
      <c r="DD1">
        <f t="shared" si="19"/>
        <v>150.6089383500491</v>
      </c>
      <c r="DE1">
        <f t="shared" si="19"/>
        <v>199.58281085247359</v>
      </c>
      <c r="DF1">
        <f t="shared" si="19"/>
        <v>237.8845289626197</v>
      </c>
      <c r="DG1">
        <f>(D43+D44)/D20</f>
        <v>13.568669212690951</v>
      </c>
      <c r="DH1">
        <f t="shared" ref="DH1:DK1" si="20">(E43+E44)/E20</f>
        <v>11.363000815098125</v>
      </c>
      <c r="DI1">
        <f t="shared" si="20"/>
        <v>7.8786582059586445</v>
      </c>
      <c r="DJ1">
        <f t="shared" si="20"/>
        <v>6.6917528472313128</v>
      </c>
      <c r="DK1">
        <f t="shared" si="20"/>
        <v>6.8762626630712047</v>
      </c>
      <c r="DL1">
        <f>365/DG1</f>
        <v>26.900206223511645</v>
      </c>
      <c r="DM1">
        <f t="shared" ref="DM1:DP1" si="21">365/DH1</f>
        <v>32.121796516552308</v>
      </c>
      <c r="DN1">
        <f t="shared" si="21"/>
        <v>46.327685559953572</v>
      </c>
      <c r="DO1">
        <f t="shared" si="21"/>
        <v>54.544752075088567</v>
      </c>
      <c r="DP1">
        <f t="shared" si="21"/>
        <v>53.081160200616431</v>
      </c>
      <c r="DQ1">
        <f>(D43+D44)/D21</f>
        <v>32.529448014790034</v>
      </c>
      <c r="DR1">
        <f t="shared" ref="DR1:DU1" si="22">(E43+E44)/E21</f>
        <v>12.775165656280841</v>
      </c>
      <c r="DS1">
        <f t="shared" si="22"/>
        <v>13.698968021404001</v>
      </c>
      <c r="DT1">
        <f t="shared" si="22"/>
        <v>5.8437610745927406</v>
      </c>
      <c r="DU1">
        <f t="shared" si="22"/>
        <v>8.2359328898898383</v>
      </c>
      <c r="DV1">
        <f>365/DQ1</f>
        <v>11.220602324209342</v>
      </c>
      <c r="DW1">
        <f t="shared" ref="DW1:DZ1" si="23">365/DR1</f>
        <v>28.571058084131359</v>
      </c>
      <c r="DX1">
        <f t="shared" si="23"/>
        <v>26.644342802297551</v>
      </c>
      <c r="DY1">
        <f t="shared" si="23"/>
        <v>62.459774679517906</v>
      </c>
      <c r="DZ1">
        <f t="shared" si="23"/>
        <v>44.317991037549866</v>
      </c>
      <c r="EA1">
        <f>(D43+D44)/D38</f>
        <v>8.4036935113375328</v>
      </c>
      <c r="EB1">
        <f t="shared" ref="EB1:EE1" si="24">(E43+E44)/E38</f>
        <v>3.4144772168473807</v>
      </c>
      <c r="EC1">
        <f t="shared" si="24"/>
        <v>3.8827692796579565</v>
      </c>
      <c r="ED1">
        <f t="shared" si="24"/>
        <v>2.4903927663181689</v>
      </c>
      <c r="EE1">
        <f t="shared" si="24"/>
        <v>1.832920186188193</v>
      </c>
      <c r="EF1">
        <f>365/EA1</f>
        <v>43.433283175733827</v>
      </c>
      <c r="EG1">
        <f t="shared" ref="EG1:EJ1" si="25">365/EB1</f>
        <v>106.89776994236557</v>
      </c>
      <c r="EH1">
        <f t="shared" si="25"/>
        <v>94.005070533615083</v>
      </c>
      <c r="EI1">
        <f t="shared" si="25"/>
        <v>146.56322686787317</v>
      </c>
      <c r="EJ1">
        <f t="shared" si="25"/>
        <v>199.13578493511341</v>
      </c>
      <c r="EK1">
        <f>D36/D13</f>
        <v>0.45854896719973454</v>
      </c>
      <c r="EL1">
        <f t="shared" ref="EL1:EO1" si="26">E36/E13</f>
        <v>0.68572151961268646</v>
      </c>
      <c r="EM1">
        <f t="shared" si="26"/>
        <v>0.65395902359862057</v>
      </c>
      <c r="EN1">
        <f t="shared" si="26"/>
        <v>0.76099042630833302</v>
      </c>
      <c r="EO1">
        <f t="shared" si="26"/>
        <v>0.86090647411816368</v>
      </c>
      <c r="EP1">
        <f>(D29)/D13</f>
        <v>0.54145103280026552</v>
      </c>
      <c r="EQ1">
        <f t="shared" ref="EQ1:ET1" si="27">(E29)/E13</f>
        <v>0.31427848038731349</v>
      </c>
      <c r="ER1">
        <f t="shared" si="27"/>
        <v>0.34604097640137943</v>
      </c>
      <c r="ES1">
        <f t="shared" si="27"/>
        <v>0.23900957369166703</v>
      </c>
      <c r="ET1">
        <f t="shared" si="27"/>
        <v>0.13909352588183638</v>
      </c>
      <c r="EU1">
        <f>D13/D29</f>
        <v>1.8468890803074476</v>
      </c>
      <c r="EV1">
        <f t="shared" ref="EV1:EY1" si="28">E13/E29</f>
        <v>3.1818914192521563</v>
      </c>
      <c r="EW1">
        <f t="shared" si="28"/>
        <v>2.8898311708613411</v>
      </c>
      <c r="EX1">
        <f t="shared" si="28"/>
        <v>4.1839328214109299</v>
      </c>
      <c r="EY1">
        <f t="shared" si="28"/>
        <v>7.1894072255349002</v>
      </c>
      <c r="EZ1">
        <f>D36/D29</f>
        <v>0.84688908030744769</v>
      </c>
      <c r="FA1">
        <f t="shared" ref="FA1:FD1" si="29">E36/E29</f>
        <v>2.1818914192521563</v>
      </c>
      <c r="FB1">
        <f t="shared" si="29"/>
        <v>1.8898311708613413</v>
      </c>
      <c r="FC1">
        <f t="shared" si="29"/>
        <v>3.1839328214109299</v>
      </c>
      <c r="FD1">
        <f t="shared" si="29"/>
        <v>6.1894072255349002</v>
      </c>
      <c r="FE1" s="7">
        <f>I90/(D43+D44+D46+D47+D53+D55)</f>
        <v>0.1193022745400333</v>
      </c>
      <c r="FF1" s="7">
        <f t="shared" ref="FF1:FI1" si="30">J90/(E43+E44+E46+E47+E53+E55)</f>
        <v>5.6528297612734826E-2</v>
      </c>
      <c r="FG1" s="7">
        <f t="shared" si="30"/>
        <v>0.14513834978628595</v>
      </c>
      <c r="FH1" s="7">
        <f t="shared" si="30"/>
        <v>-6.1964716348357658E-4</v>
      </c>
      <c r="FI1" s="7">
        <f t="shared" si="30"/>
        <v>9.3296707640014229E-2</v>
      </c>
      <c r="FJ1" s="7">
        <f>I90/D36</f>
        <v>0.87184352078239613</v>
      </c>
      <c r="FK1" s="7">
        <f t="shared" ref="FK1:FN1" si="31">J90/E36</f>
        <v>0.19776122763253876</v>
      </c>
      <c r="FL1" s="7">
        <f t="shared" si="31"/>
        <v>0.54513996594770842</v>
      </c>
      <c r="FM1" s="7">
        <f t="shared" si="31"/>
        <v>-1.6078304162024173E-3</v>
      </c>
      <c r="FN1" s="7">
        <f t="shared" si="31"/>
        <v>0.17835959046431674</v>
      </c>
      <c r="FO1" s="7">
        <f>I90/D29</f>
        <v>0.73835475748741053</v>
      </c>
      <c r="FP1" s="7">
        <f t="shared" ref="FP1:FS1" si="32">J90/E29</f>
        <v>0.43149352563220877</v>
      </c>
      <c r="FQ1" s="7">
        <f t="shared" si="32"/>
        <v>1.0302225001302694</v>
      </c>
      <c r="FR1" s="7">
        <f t="shared" si="32"/>
        <v>-5.1192240334096729E-3</v>
      </c>
      <c r="FS1" s="7">
        <f t="shared" si="32"/>
        <v>1.1039401379632878</v>
      </c>
      <c r="FT1" s="7">
        <f>I90/D31</f>
        <v>0.68099246787771373</v>
      </c>
      <c r="FU1" s="7">
        <f t="shared" ref="FU1:FX1" si="33">J90/E31</f>
        <v>0.33550792171481825</v>
      </c>
      <c r="FV1" s="7">
        <f t="shared" si="33"/>
        <v>1.2082563060516707</v>
      </c>
      <c r="FW1" s="7">
        <f t="shared" si="33"/>
        <v>-5.2251233709684815E-3</v>
      </c>
      <c r="FX1" s="7">
        <f t="shared" si="33"/>
        <v>0.72128091913281289</v>
      </c>
      <c r="FY1">
        <f>BD1/D13</f>
        <v>-3.4477500829648497E-2</v>
      </c>
      <c r="FZ1">
        <f t="shared" ref="FZ1:GC1" si="34">BE1/E13</f>
        <v>-0.17800859598853869</v>
      </c>
      <c r="GA1">
        <f t="shared" si="34"/>
        <v>-7.5822120044176974E-2</v>
      </c>
      <c r="GB1">
        <f t="shared" si="34"/>
        <v>-0.14356244365259949</v>
      </c>
      <c r="GC1">
        <f t="shared" si="34"/>
        <v>-0.27746824738579628</v>
      </c>
      <c r="GD1">
        <f>BS1</f>
        <v>8.4991882898477936E-2</v>
      </c>
      <c r="GE1">
        <f t="shared" ref="GE1:GH1" si="35">BT1</f>
        <v>-0.15976064618120739</v>
      </c>
      <c r="GF1">
        <f t="shared" si="35"/>
        <v>4.4884711609980393E-2</v>
      </c>
      <c r="GG1">
        <f t="shared" si="35"/>
        <v>8.6012965268535607E-2</v>
      </c>
      <c r="GH1">
        <f t="shared" si="35"/>
        <v>-7.1587712022897661E-3</v>
      </c>
      <c r="GI1">
        <f>S1/D13</f>
        <v>0.10940597167535182</v>
      </c>
      <c r="GJ1">
        <f t="shared" ref="GJ1:GM1" si="36">T1/E13</f>
        <v>-0.13404678391463293</v>
      </c>
      <c r="GK1">
        <f t="shared" si="36"/>
        <v>5.5672008474767283E-2</v>
      </c>
      <c r="GL1">
        <f t="shared" si="36"/>
        <v>9.4620701498304205E-2</v>
      </c>
      <c r="GM1">
        <f t="shared" si="36"/>
        <v>4.6445821339708253E-3</v>
      </c>
      <c r="GN1">
        <f>D30/D13</f>
        <v>0.33293569999910311</v>
      </c>
      <c r="GO1">
        <f t="shared" ref="GO1:GR1" si="37">E30/E13</f>
        <v>0.22922636103151864</v>
      </c>
      <c r="GP1">
        <f t="shared" si="37"/>
        <v>0.1673315752699078</v>
      </c>
      <c r="GQ1">
        <f t="shared" si="37"/>
        <v>0.13280098455902345</v>
      </c>
      <c r="GR1">
        <f t="shared" si="37"/>
        <v>0.12073311541526402</v>
      </c>
      <c r="GS1">
        <f>(D43+D44)/D13</f>
        <v>3.3141273443175803</v>
      </c>
      <c r="GT1">
        <f t="shared" ref="GT1:GW1" si="38">(E43+E44)/E13</f>
        <v>2.2382731449461515</v>
      </c>
      <c r="GU1">
        <f t="shared" si="38"/>
        <v>2.4234949399328332</v>
      </c>
      <c r="GV1">
        <f t="shared" si="38"/>
        <v>1.8288148084546143</v>
      </c>
      <c r="GW1">
        <f t="shared" si="38"/>
        <v>1.5343578735099446</v>
      </c>
      <c r="GX1">
        <f>0.717*FY1+0.847*GD1+3.107*GI1+0.42*GN1+0.998*GS1</f>
        <v>3.8345241943440396</v>
      </c>
      <c r="GY1">
        <f t="shared" ref="GY1:HB1" si="39">0.717*FZ1+0.847*GE1+3.107*GJ1+0.42*GO1+0.998*GT1</f>
        <v>1.6506388820274673</v>
      </c>
      <c r="GZ1">
        <f t="shared" si="39"/>
        <v>2.645553032659409</v>
      </c>
      <c r="HA1">
        <f t="shared" si="39"/>
        <v>2.1448388213912617</v>
      </c>
      <c r="HB1">
        <f t="shared" si="39"/>
        <v>1.3914195703436274</v>
      </c>
      <c r="HC1">
        <f>D36/D13</f>
        <v>0.45854896719973454</v>
      </c>
      <c r="HD1">
        <f t="shared" ref="HD1:HG1" si="40">E36/E13</f>
        <v>0.68572151961268646</v>
      </c>
      <c r="HE1">
        <f t="shared" si="40"/>
        <v>0.65395902359862057</v>
      </c>
      <c r="HF1">
        <f t="shared" si="40"/>
        <v>0.76099042630833302</v>
      </c>
      <c r="HG1">
        <f t="shared" si="40"/>
        <v>0.86090647411816368</v>
      </c>
      <c r="HH1">
        <f>S1/D13</f>
        <v>0.10940597167535182</v>
      </c>
      <c r="HI1">
        <f t="shared" ref="HI1:HL1" si="41">T1/E13</f>
        <v>-0.13404678391463293</v>
      </c>
      <c r="HJ1">
        <f t="shared" si="41"/>
        <v>5.5672008474767283E-2</v>
      </c>
      <c r="HK1">
        <f t="shared" si="41"/>
        <v>9.4620701498304205E-2</v>
      </c>
      <c r="HL1">
        <f t="shared" si="41"/>
        <v>4.6445821339708253E-3</v>
      </c>
      <c r="HM1">
        <f>(D43+D44+D46+D47+D50+D53+D55+D57+D60)/D13</f>
        <v>3.370471688805575</v>
      </c>
      <c r="HN1">
        <f t="shared" ref="HN1:HQ1" si="42">(E43+E44+E46+E47+E50+E53+E55+E57+E60)/E13</f>
        <v>2.4120949016895565</v>
      </c>
      <c r="HO1">
        <f t="shared" si="42"/>
        <v>2.4815245565397706</v>
      </c>
      <c r="HP1">
        <f t="shared" si="42"/>
        <v>2.0086757108716498</v>
      </c>
      <c r="HQ1">
        <f t="shared" si="42"/>
        <v>1.6811923696150657</v>
      </c>
      <c r="HR1">
        <f>D19/D40</f>
        <v>0.91257476858695896</v>
      </c>
      <c r="HS1">
        <f t="shared" ref="HS1:HV1" si="43">E19/E40</f>
        <v>0.72844856009721815</v>
      </c>
      <c r="HT1">
        <f t="shared" si="43"/>
        <v>0.87852262714679841</v>
      </c>
      <c r="HU1">
        <f t="shared" si="43"/>
        <v>0.80450351258391717</v>
      </c>
      <c r="HV1">
        <f t="shared" si="43"/>
        <v>0.65315764009448729</v>
      </c>
      <c r="HW1">
        <f>-0.017*HC1+4.573*HH1+0.481*HM1+0.015*HR1</f>
        <v>2.1274036798732743</v>
      </c>
      <c r="HX1">
        <f t="shared" ref="HX1:IA1" si="44">-0.017*HD1+4.573*HI1+0.481*HN1+0.015*HS1</f>
        <v>0.54649116743910287</v>
      </c>
      <c r="HY1">
        <f t="shared" si="44"/>
        <v>1.4502619424567658</v>
      </c>
      <c r="HZ1">
        <f t="shared" si="44"/>
        <v>1.3980042003225259</v>
      </c>
      <c r="IA1">
        <f t="shared" si="44"/>
        <v>0.82505515842490373</v>
      </c>
      <c r="IB1">
        <f>D13/D36</f>
        <v>2.18079217603912</v>
      </c>
      <c r="IC1">
        <f t="shared" ref="IC1:IF1" si="45">E13/E36</f>
        <v>1.4583179489026774</v>
      </c>
      <c r="ID1">
        <f t="shared" si="45"/>
        <v>1.5291477965961495</v>
      </c>
      <c r="IE1">
        <f t="shared" si="45"/>
        <v>1.3140769784071196</v>
      </c>
      <c r="IF1">
        <f t="shared" si="45"/>
        <v>1.1615663606483055</v>
      </c>
      <c r="IG1">
        <f>IFERROR(S1/D59,0)</f>
        <v>4.4812637766348269</v>
      </c>
      <c r="IH1">
        <f t="shared" ref="IH1:IK1" si="46">IFERROR(T1/E59,0)</f>
        <v>-5.2130163304514889</v>
      </c>
      <c r="II1">
        <f t="shared" si="46"/>
        <v>5.1608859172586712</v>
      </c>
      <c r="IJ1">
        <f t="shared" si="46"/>
        <v>10.992518703241895</v>
      </c>
      <c r="IK1">
        <f t="shared" si="46"/>
        <v>0.39349683108294298</v>
      </c>
      <c r="IL1">
        <f>S1/D13</f>
        <v>0.10940597167535182</v>
      </c>
      <c r="IM1">
        <f t="shared" ref="IM1:IP1" si="47">T1/E13</f>
        <v>-0.13404678391463293</v>
      </c>
      <c r="IN1">
        <f t="shared" si="47"/>
        <v>5.5672008474767283E-2</v>
      </c>
      <c r="IO1">
        <f t="shared" si="47"/>
        <v>9.4620701498304205E-2</v>
      </c>
      <c r="IP1">
        <f t="shared" si="47"/>
        <v>4.6445821339708253E-3</v>
      </c>
      <c r="IQ1">
        <f>(D43+D44+D46+D47+D50+D53+D55+D57+D60)/D13</f>
        <v>3.370471688805575</v>
      </c>
      <c r="IR1">
        <f t="shared" ref="IR1:IU1" si="48">(E43+E44+E46+E47+E50+E53+E55+E57+E60)/E13</f>
        <v>2.4120949016895565</v>
      </c>
      <c r="IS1">
        <f t="shared" si="48"/>
        <v>2.4815245565397706</v>
      </c>
      <c r="IT1">
        <f t="shared" si="48"/>
        <v>2.0086757108716498</v>
      </c>
      <c r="IU1">
        <f t="shared" si="48"/>
        <v>1.6811923696150657</v>
      </c>
      <c r="IV1">
        <f>D19/D40</f>
        <v>0.91257476858695896</v>
      </c>
      <c r="IW1">
        <f t="shared" ref="IW1:IZ1" si="49">E19/E40</f>
        <v>0.72844856009721815</v>
      </c>
      <c r="IX1">
        <f t="shared" si="49"/>
        <v>0.87852262714679841</v>
      </c>
      <c r="IY1">
        <f t="shared" si="49"/>
        <v>0.80450351258391717</v>
      </c>
      <c r="IZ1">
        <f t="shared" si="49"/>
        <v>0.65315764009448729</v>
      </c>
      <c r="JA1">
        <f>0.13*IB1+0.04*IG1+3.92*IL1+0.21*IQ1+0.09*IV1</f>
        <v>1.6815557267398547</v>
      </c>
      <c r="JB1">
        <f t="shared" ref="JB1:JE1" si="50">0.13*IC1+0.04*IH1+3.92*IM1+0.21*IR1+0.09*IW1</f>
        <v>2.7697586957483922E-2</v>
      </c>
      <c r="JC1">
        <f t="shared" si="50"/>
        <v>1.2236461167854977</v>
      </c>
      <c r="JD1">
        <f t="shared" si="50"/>
        <v>1.4756711206115529</v>
      </c>
      <c r="JE1">
        <f t="shared" si="50"/>
        <v>0.5967848473204308</v>
      </c>
      <c r="JF1">
        <f>D29/D13</f>
        <v>0.54145103280026552</v>
      </c>
      <c r="JG1">
        <f t="shared" ref="JG1:JJ1" si="51">E29/E13</f>
        <v>0.31427848038731349</v>
      </c>
      <c r="JH1">
        <f t="shared" si="51"/>
        <v>0.34604097640137943</v>
      </c>
      <c r="JI1">
        <f t="shared" si="51"/>
        <v>0.23900957369166703</v>
      </c>
      <c r="JJ1">
        <f t="shared" si="51"/>
        <v>0.13909352588183638</v>
      </c>
      <c r="JK1">
        <f>(D36-D26)/I90</f>
        <v>1.1125793641890831</v>
      </c>
      <c r="JL1">
        <f t="shared" ref="JL1:JO1" si="52">(E36-E26)/J90</f>
        <v>4.2798724954462664</v>
      </c>
      <c r="JM1">
        <f t="shared" si="52"/>
        <v>1.6553411562389357</v>
      </c>
      <c r="JN1">
        <f t="shared" si="52"/>
        <v>-618.24561403508767</v>
      </c>
      <c r="JO1">
        <f t="shared" si="52"/>
        <v>4.8702393560686295</v>
      </c>
      <c r="JP1">
        <f>S1/D13</f>
        <v>0.10940597167535182</v>
      </c>
      <c r="JQ1">
        <f t="shared" ref="JQ1:JT1" si="53">T1/E13</f>
        <v>-0.13404678391463293</v>
      </c>
      <c r="JR1">
        <f t="shared" si="53"/>
        <v>5.5672008474767283E-2</v>
      </c>
      <c r="JS1">
        <f t="shared" si="53"/>
        <v>9.4620701498304205E-2</v>
      </c>
      <c r="JT1">
        <f t="shared" si="53"/>
        <v>4.6445821339708253E-3</v>
      </c>
      <c r="JU1">
        <f>I90/(D50+D44+D43)</f>
        <v>0.11992563335414021</v>
      </c>
      <c r="JV1">
        <f t="shared" ref="JV1:JY1" si="54">J90/(E50+E44+E43)</f>
        <v>6.0233032716740173E-2</v>
      </c>
      <c r="JW1">
        <f t="shared" si="54"/>
        <v>0.14653244469643489</v>
      </c>
      <c r="JX1">
        <f t="shared" si="54"/>
        <v>-6.6497506343512114E-4</v>
      </c>
      <c r="JY1">
        <f t="shared" si="54"/>
        <v>9.9655501422745346E-2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3</v>
      </c>
      <c r="KD1">
        <f t="shared" si="55"/>
        <v>2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0</v>
      </c>
      <c r="KH1">
        <f t="shared" si="56"/>
        <v>0</v>
      </c>
      <c r="KI1">
        <f t="shared" si="56"/>
        <v>1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4</v>
      </c>
      <c r="KR1">
        <f t="shared" si="58"/>
        <v>0</v>
      </c>
      <c r="KS1">
        <f t="shared" si="58"/>
        <v>3</v>
      </c>
      <c r="KT1">
        <f>(JZ1+KE1)/2</f>
        <v>2</v>
      </c>
      <c r="KU1">
        <f t="shared" ref="KU1:KX1" si="59">(KA1+KF1)/2</f>
        <v>2.5</v>
      </c>
      <c r="KV1">
        <f t="shared" si="59"/>
        <v>2</v>
      </c>
      <c r="KW1">
        <f t="shared" si="59"/>
        <v>1.5</v>
      </c>
      <c r="KX1">
        <f t="shared" si="59"/>
        <v>1.5</v>
      </c>
      <c r="KY1">
        <f>(KJ1+KO1)/2</f>
        <v>3</v>
      </c>
      <c r="KZ1">
        <f t="shared" ref="KZ1:LC1" si="60">(KK1+KP1)/2</f>
        <v>1</v>
      </c>
      <c r="LA1">
        <f t="shared" si="60"/>
        <v>2.5</v>
      </c>
      <c r="LB1">
        <f t="shared" si="60"/>
        <v>1</v>
      </c>
      <c r="LC1">
        <f t="shared" si="60"/>
        <v>2</v>
      </c>
      <c r="LD1">
        <f>(KT1+KY1)/2</f>
        <v>2.5</v>
      </c>
      <c r="LE1">
        <f t="shared" ref="LE1:LH1" si="61">(KU1+KZ1)/2</f>
        <v>1.75</v>
      </c>
      <c r="LF1">
        <f t="shared" si="61"/>
        <v>2.25</v>
      </c>
      <c r="LG1">
        <f t="shared" si="61"/>
        <v>1.25</v>
      </c>
      <c r="LH1">
        <f t="shared" si="61"/>
        <v>1.75</v>
      </c>
      <c r="LI1">
        <f>(D29/(D13-D19))</f>
        <v>0.84586929716399506</v>
      </c>
      <c r="LJ1">
        <f t="shared" ref="LJ1:LM1" si="62">(E29/(E13-E19))</f>
        <v>0.60150811379404079</v>
      </c>
      <c r="LK1">
        <f t="shared" si="62"/>
        <v>0.76616130867425869</v>
      </c>
      <c r="LL1">
        <f t="shared" si="62"/>
        <v>0.58406917172282347</v>
      </c>
      <c r="LM1">
        <f t="shared" si="62"/>
        <v>0.29130479207111476</v>
      </c>
      <c r="LN1">
        <f>(D18+D25+D26+D21)/(2.17*D40)</f>
        <v>0.13512871919711342</v>
      </c>
      <c r="LO1">
        <f t="shared" ref="LO1:LR1" si="63">(E18+E25+E26+E21)/(2.17*E40)</f>
        <v>0.19721555718137646</v>
      </c>
      <c r="LP1">
        <f t="shared" si="63"/>
        <v>0.17774262309038591</v>
      </c>
      <c r="LQ1">
        <f t="shared" si="63"/>
        <v>0.19923732855843856</v>
      </c>
      <c r="LR1">
        <f t="shared" si="63"/>
        <v>0.24051065571360913</v>
      </c>
      <c r="LS1">
        <f>(D43+D44+D46+D47)/(2*D13)</f>
        <v>1.6755042917492577</v>
      </c>
      <c r="LT1">
        <f t="shared" ref="LT1:LW1" si="64">(E43+E44+E46+E47)/(2*E13)</f>
        <v>1.1994800414978757</v>
      </c>
      <c r="LU1">
        <f t="shared" si="64"/>
        <v>1.2281357765907093</v>
      </c>
      <c r="LV1">
        <f t="shared" si="64"/>
        <v>0.9166040584438816</v>
      </c>
      <c r="LW1">
        <f t="shared" si="64"/>
        <v>0.78336504529118078</v>
      </c>
      <c r="LX1">
        <f>8*N1/D29</f>
        <v>1.2557646435197456</v>
      </c>
      <c r="LY1">
        <f t="shared" ref="LY1:MB1" si="65">8*O1/E29</f>
        <v>-4.0667282337453088</v>
      </c>
      <c r="LZ1">
        <f t="shared" si="65"/>
        <v>1.0376739096451462</v>
      </c>
      <c r="MA1">
        <f t="shared" si="65"/>
        <v>2.8789797476312362</v>
      </c>
      <c r="MB1">
        <f t="shared" si="65"/>
        <v>-0.41173857126154567</v>
      </c>
      <c r="MC1">
        <f>(2*LI1+4*LN1+LS1+5*LX1)/12</f>
        <v>0.84888174837203578</v>
      </c>
      <c r="MD1">
        <f t="shared" ref="MD1:MG1" si="66">(2*LJ1+4*LO1+LT1+5*LY1)/12</f>
        <v>-1.4285235559095899</v>
      </c>
      <c r="ME1">
        <f t="shared" si="66"/>
        <v>0.721649869543875</v>
      </c>
      <c r="MF1">
        <f t="shared" si="66"/>
        <v>1.4397158711899554</v>
      </c>
      <c r="MG1">
        <f t="shared" si="66"/>
        <v>2.2443699665009881E-2</v>
      </c>
      <c r="MH1">
        <f>D29/(D13-D19)</f>
        <v>0.84586929716399506</v>
      </c>
      <c r="MI1">
        <f t="shared" ref="MI1:ML1" si="67">E29/(E13-E19)</f>
        <v>0.60150811379404079</v>
      </c>
      <c r="MJ1">
        <f t="shared" si="67"/>
        <v>0.76616130867425869</v>
      </c>
      <c r="MK1">
        <f t="shared" si="67"/>
        <v>0.58406917172282347</v>
      </c>
      <c r="ML1">
        <f t="shared" si="67"/>
        <v>0.29130479207111476</v>
      </c>
      <c r="MM1">
        <f>D29/D13*2</f>
        <v>1.082902065600531</v>
      </c>
      <c r="MN1">
        <f t="shared" ref="MN1:MQ1" si="68">E29/E13*2</f>
        <v>0.62855696077462697</v>
      </c>
      <c r="MO1">
        <f t="shared" si="68"/>
        <v>0.69208195280275886</v>
      </c>
      <c r="MP1">
        <f t="shared" si="68"/>
        <v>0.47801914738333406</v>
      </c>
      <c r="MQ1">
        <f t="shared" si="68"/>
        <v>0.27818705176367275</v>
      </c>
      <c r="MR1">
        <f>D29/D36</f>
        <v>1.1807921760391198</v>
      </c>
      <c r="MS1">
        <f t="shared" ref="MS1:MV1" si="69">E29/E36</f>
        <v>0.45831794890267735</v>
      </c>
      <c r="MT1">
        <f t="shared" si="69"/>
        <v>0.52914779659614952</v>
      </c>
      <c r="MU1">
        <f t="shared" si="69"/>
        <v>0.31407697840711957</v>
      </c>
      <c r="MV1">
        <f t="shared" si="69"/>
        <v>0.16156636064830557</v>
      </c>
      <c r="MW1">
        <f>D13/(D40*5)</f>
        <v>0.50714366940344335</v>
      </c>
      <c r="MX1">
        <f t="shared" ref="MX1:NA1" si="70">E13/(E40*5)</f>
        <v>0.30509924354469492</v>
      </c>
      <c r="MY1">
        <f t="shared" si="70"/>
        <v>0.32042726524244919</v>
      </c>
      <c r="MZ1">
        <f t="shared" si="70"/>
        <v>0.27235045941284797</v>
      </c>
      <c r="NA1">
        <f t="shared" si="70"/>
        <v>0.25000508214783762</v>
      </c>
      <c r="NB1">
        <f>D13/(D20*15)</f>
        <v>0.27294604386995691</v>
      </c>
      <c r="NC1">
        <f t="shared" ref="NC1:NF1" si="71">E13/(E20*15)</f>
        <v>0.33844546157543837</v>
      </c>
      <c r="ND1">
        <f t="shared" si="71"/>
        <v>0.21672992657942172</v>
      </c>
      <c r="NE1">
        <f t="shared" si="71"/>
        <v>0.24393768817908104</v>
      </c>
      <c r="NF1">
        <f t="shared" si="71"/>
        <v>0.29876831134756943</v>
      </c>
      <c r="NG1">
        <f>2*(D18+D25+D26)/D40</f>
        <v>6.9776433396256457E-2</v>
      </c>
      <c r="NH1">
        <f t="shared" ref="NH1:NK1" si="72">2*(E18+E25+E26)/E40</f>
        <v>0.32136632973161378</v>
      </c>
      <c r="NI1">
        <f t="shared" si="72"/>
        <v>0.20453265155782813</v>
      </c>
      <c r="NJ1">
        <f t="shared" si="72"/>
        <v>1.236468513412127E-2</v>
      </c>
      <c r="NK1">
        <f t="shared" si="72"/>
        <v>0.5780556922088641</v>
      </c>
      <c r="NL1">
        <f>((D18+D25+D26+D21)/D40)/2.17</f>
        <v>0.13512871919711344</v>
      </c>
      <c r="NM1">
        <f t="shared" ref="NM1:NP1" si="73">((E18+E25+E26+E21)/E40)/2.17</f>
        <v>0.19721555718137646</v>
      </c>
      <c r="NN1">
        <f t="shared" si="73"/>
        <v>0.17774262309038591</v>
      </c>
      <c r="NO1">
        <f t="shared" si="73"/>
        <v>0.19923732855843854</v>
      </c>
      <c r="NP1">
        <f t="shared" si="73"/>
        <v>0.24051065571360916</v>
      </c>
      <c r="NQ1">
        <f>(D19/D40)/2.5</f>
        <v>0.36502990743478358</v>
      </c>
      <c r="NR1">
        <f t="shared" ref="NR1:NU1" si="74">(E19/E40)/2.5</f>
        <v>0.29137942403888728</v>
      </c>
      <c r="NS1">
        <f t="shared" si="74"/>
        <v>0.35140905085871937</v>
      </c>
      <c r="NT1">
        <f t="shared" si="74"/>
        <v>0.32180140503356686</v>
      </c>
      <c r="NU1">
        <f t="shared" si="74"/>
        <v>0.26126305603779493</v>
      </c>
      <c r="NV1">
        <f>(BD1/D13)*3.33</f>
        <v>-0.1148100777627295</v>
      </c>
      <c r="NW1">
        <f t="shared" ref="NW1:NZ1" si="75">(BE1/E13)*3.33</f>
        <v>-0.59276862464183389</v>
      </c>
      <c r="NX1">
        <f t="shared" si="75"/>
        <v>-0.25248765974710935</v>
      </c>
      <c r="NY1">
        <f t="shared" si="75"/>
        <v>-0.4780629373631563</v>
      </c>
      <c r="NZ1">
        <f t="shared" si="75"/>
        <v>-0.92396926379470168</v>
      </c>
      <c r="OA1">
        <f>((D43+D44)/2)/D13</f>
        <v>1.6570636721587901</v>
      </c>
      <c r="OB1">
        <f t="shared" ref="OB1:OE1" si="76">((E43+E44)/2)/E13</f>
        <v>1.1191365724730757</v>
      </c>
      <c r="OC1">
        <f t="shared" si="76"/>
        <v>1.2117474699664166</v>
      </c>
      <c r="OD1">
        <f t="shared" si="76"/>
        <v>0.91440740422730715</v>
      </c>
      <c r="OE1">
        <f t="shared" si="76"/>
        <v>0.76717893675497228</v>
      </c>
      <c r="OF1">
        <f>((D43+D44)/4)/D29</f>
        <v>1.530206400742115</v>
      </c>
      <c r="OG1">
        <f t="shared" ref="OG1:OJ1" si="77">((E43+E44)/4)/E29</f>
        <v>1.7804855284616745</v>
      </c>
      <c r="OH1">
        <f t="shared" si="77"/>
        <v>1.7508728049606586</v>
      </c>
      <c r="OI1">
        <f t="shared" si="77"/>
        <v>1.9129095753439012</v>
      </c>
      <c r="OJ1">
        <f t="shared" si="77"/>
        <v>2.7577808955921901</v>
      </c>
      <c r="OK1">
        <f>AJ1*4/(D43+D44)</f>
        <v>1.0996422211517123</v>
      </c>
      <c r="OL1">
        <f t="shared" ref="OL1:OO1" si="78">AK1*4/(E43+E44)</f>
        <v>1.2788606648512788</v>
      </c>
      <c r="OM1">
        <f t="shared" si="78"/>
        <v>0.84993006160530937</v>
      </c>
      <c r="ON1">
        <f t="shared" si="78"/>
        <v>0.83094312604292397</v>
      </c>
      <c r="OO1">
        <f t="shared" si="78"/>
        <v>0.92845726301865839</v>
      </c>
      <c r="OP1">
        <f>(10*N1)/AJ1</f>
        <v>0.9328607993699547</v>
      </c>
      <c r="OQ1">
        <f t="shared" ref="OQ1:OT1" si="79">(10*O1)/AK1</f>
        <v>-2.2325103768456116</v>
      </c>
      <c r="OR1">
        <f t="shared" si="79"/>
        <v>0.87163191344083202</v>
      </c>
      <c r="OS1">
        <f t="shared" si="79"/>
        <v>2.2640336751702121</v>
      </c>
      <c r="OT1">
        <f t="shared" si="79"/>
        <v>-0.20100640188494873</v>
      </c>
      <c r="OU1">
        <f>(8*AJ1)/D29</f>
        <v>13.461436522661012</v>
      </c>
      <c r="OV1">
        <f t="shared" ref="OV1:OY1" si="80">(8*AK1)/E29</f>
        <v>18.215943253492622</v>
      </c>
      <c r="OW1">
        <f t="shared" si="80"/>
        <v>11.904955447866188</v>
      </c>
      <c r="OX1">
        <f t="shared" si="80"/>
        <v>12.716152498989628</v>
      </c>
      <c r="OY1">
        <f t="shared" si="80"/>
        <v>20.483853618613352</v>
      </c>
      <c r="OZ1">
        <f>(20*N1)/D13</f>
        <v>1.6998376579695587</v>
      </c>
      <c r="PA1">
        <f t="shared" ref="PA1:PD1" si="81">(20*O1)/E13</f>
        <v>-3.195212923624148</v>
      </c>
      <c r="PB1">
        <f t="shared" si="81"/>
        <v>0.89769423219960787</v>
      </c>
      <c r="PC1">
        <f t="shared" si="81"/>
        <v>1.7202593053707123</v>
      </c>
      <c r="PD1">
        <f t="shared" si="81"/>
        <v>-0.14317542404579531</v>
      </c>
      <c r="PE1">
        <f>(40*N1)/(AJ1+D45)</f>
        <v>1.0145230103796967</v>
      </c>
      <c r="PF1">
        <f t="shared" ref="PF1:PI1" si="82">(40*O1)/(AK1+E45)</f>
        <v>-2.6638316712915531</v>
      </c>
      <c r="PG1">
        <f t="shared" si="82"/>
        <v>0.73094054363565286</v>
      </c>
      <c r="PH1">
        <f t="shared" si="82"/>
        <v>1.8767746984354357</v>
      </c>
      <c r="PI1">
        <f t="shared" si="82"/>
        <v>-0.18276973794838686</v>
      </c>
      <c r="PJ1">
        <f>(1.33*D52)/(D52+D62)</f>
        <v>1.8634877585479106</v>
      </c>
      <c r="PK1">
        <f t="shared" ref="PK1:PN1" si="83">(1.33*E52)/(E52+E62)</f>
        <v>1.0624166054655793</v>
      </c>
      <c r="PL1">
        <f t="shared" si="83"/>
        <v>1.1992306919754947</v>
      </c>
      <c r="PM1">
        <f t="shared" si="83"/>
        <v>0.9409354463023043</v>
      </c>
      <c r="PN1">
        <f t="shared" si="83"/>
        <v>-0.23022716946842345</v>
      </c>
      <c r="PO1">
        <f>(2*MH1+MM1+MR1+MW1+2*NB1)/7</f>
        <v>0.71549551330157102</v>
      </c>
      <c r="PP1">
        <f t="shared" ref="PP1:PS1" si="84">(2*MI1+MN1+MS1+MX1+2*NC1)/7</f>
        <v>0.4674116148515654</v>
      </c>
      <c r="PQ1">
        <f t="shared" si="84"/>
        <v>0.50106278359267409</v>
      </c>
      <c r="PR1">
        <f t="shared" si="84"/>
        <v>0.38863718642958728</v>
      </c>
      <c r="PS1">
        <f t="shared" si="84"/>
        <v>0.26712924305674063</v>
      </c>
      <c r="PT1">
        <f>(5*NG1+8*NL1+2*NQ1+NV1)/16</f>
        <v>0.12782260360406422</v>
      </c>
      <c r="PU1">
        <f t="shared" ref="PU1:PX1" si="85">(5*NH1+8*NM1+2*NR1+NW1)/16</f>
        <v>0.19840914559656381</v>
      </c>
      <c r="PV1">
        <f t="shared" si="85"/>
        <v>0.18093341778015984</v>
      </c>
      <c r="PW1">
        <f t="shared" si="85"/>
        <v>0.11382887042763074</v>
      </c>
      <c r="PX1">
        <f t="shared" si="85"/>
        <v>0.27580753468963015</v>
      </c>
      <c r="PY1">
        <f>(OA1+OF1+OK1)/3</f>
        <v>1.428970764684206</v>
      </c>
      <c r="PZ1">
        <f t="shared" ref="PZ1:QC1" si="86">(OB1+OG1+OL1)/3</f>
        <v>1.3928275885953429</v>
      </c>
      <c r="QA1">
        <f t="shared" si="86"/>
        <v>1.2708501121774616</v>
      </c>
      <c r="QB1">
        <f t="shared" si="86"/>
        <v>1.2194200352047109</v>
      </c>
      <c r="QC1">
        <f t="shared" si="86"/>
        <v>1.4844723651219403</v>
      </c>
      <c r="QD1">
        <f>(3*OP1+7*OU1+4*OZ1+2*PE1+PJ1)/17</f>
        <v>6.3365013216424986</v>
      </c>
      <c r="QE1">
        <f t="shared" ref="QE1:QH1" si="87">(3*OQ1+7*OV1+4*PA1+2*PF1+PK1)/17</f>
        <v>6.1039984242527883</v>
      </c>
      <c r="QF1">
        <f t="shared" si="87"/>
        <v>5.4236160343194735</v>
      </c>
      <c r="QG1">
        <f t="shared" si="87"/>
        <v>6.316511210770237</v>
      </c>
      <c r="QH1">
        <f t="shared" si="87"/>
        <v>8.3303228107700136</v>
      </c>
      <c r="QI1">
        <f>(2*PO1+4*PT1+PY1+5*QD1)/12</f>
        <v>2.9211465678263413</v>
      </c>
      <c r="QJ1">
        <f t="shared" ref="QJ1:QM1" si="88">(2*PP1+4*PU1+PZ1+5*QE1)/12</f>
        <v>2.8034399601623892</v>
      </c>
      <c r="QK1">
        <f t="shared" si="88"/>
        <v>2.5095657935067348</v>
      </c>
      <c r="QL1">
        <f t="shared" si="88"/>
        <v>2.8362138286354663</v>
      </c>
      <c r="QM1">
        <f t="shared" si="88"/>
        <v>3.7311312536536678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339</v>
      </c>
      <c r="E3" s="2" t="s">
        <v>339</v>
      </c>
      <c r="F3" s="2" t="s">
        <v>339</v>
      </c>
      <c r="G3" s="2" t="s">
        <v>339</v>
      </c>
      <c r="H3" s="2" t="s">
        <v>339</v>
      </c>
      <c r="I3" s="2" t="s">
        <v>339</v>
      </c>
      <c r="J3" s="2" t="s">
        <v>339</v>
      </c>
      <c r="K3" s="2" t="s">
        <v>339</v>
      </c>
      <c r="L3" s="2" t="s">
        <v>339</v>
      </c>
      <c r="M3" s="2" t="s">
        <v>339</v>
      </c>
    </row>
    <row r="4" spans="1:455" x14ac:dyDescent="0.25">
      <c r="A4" s="2" t="s">
        <v>281</v>
      </c>
      <c r="B4" s="2"/>
      <c r="C4" s="2"/>
      <c r="D4" s="2" t="s">
        <v>340</v>
      </c>
      <c r="E4" s="2" t="s">
        <v>340</v>
      </c>
      <c r="F4" s="2" t="s">
        <v>340</v>
      </c>
      <c r="G4" s="2" t="s">
        <v>340</v>
      </c>
      <c r="H4" s="2" t="s">
        <v>340</v>
      </c>
      <c r="I4" s="2" t="s">
        <v>340</v>
      </c>
      <c r="J4" s="2" t="s">
        <v>340</v>
      </c>
      <c r="K4" s="2" t="s">
        <v>340</v>
      </c>
      <c r="L4" s="2">
        <v>64052028</v>
      </c>
      <c r="M4" s="2" t="s">
        <v>340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111493</v>
      </c>
      <c r="E13" s="1">
        <v>161936</v>
      </c>
      <c r="F13" s="1">
        <v>221835</v>
      </c>
      <c r="G13" s="1">
        <v>279516</v>
      </c>
      <c r="H13" s="1">
        <v>307455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71176</v>
      </c>
      <c r="E15" s="1">
        <v>84318</v>
      </c>
      <c r="F15" s="1">
        <v>96928</v>
      </c>
      <c r="G15" s="1">
        <v>108037</v>
      </c>
      <c r="H15" s="1">
        <v>136910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71176</v>
      </c>
      <c r="E17" s="1">
        <v>84318</v>
      </c>
      <c r="F17" s="1">
        <v>96928</v>
      </c>
      <c r="G17" s="1">
        <v>108037</v>
      </c>
      <c r="H17" s="1">
        <v>100587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>
        <v>36323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40125</v>
      </c>
      <c r="E19" s="1">
        <v>77327</v>
      </c>
      <c r="F19" s="1">
        <v>121642</v>
      </c>
      <c r="G19" s="1">
        <v>165134</v>
      </c>
      <c r="H19" s="1">
        <v>160650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27232</v>
      </c>
      <c r="E20" s="1">
        <v>31898</v>
      </c>
      <c r="F20" s="1">
        <v>68237</v>
      </c>
      <c r="G20" s="1">
        <v>76390</v>
      </c>
      <c r="H20" s="1">
        <v>68605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11359</v>
      </c>
      <c r="E21" s="1">
        <v>28372</v>
      </c>
      <c r="F21" s="1">
        <v>39245</v>
      </c>
      <c r="G21" s="1">
        <v>87475</v>
      </c>
      <c r="H21" s="1">
        <v>57279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11359</v>
      </c>
      <c r="E23" s="1">
        <v>28372</v>
      </c>
      <c r="F23" s="1">
        <v>39245</v>
      </c>
      <c r="G23" s="1">
        <v>87475</v>
      </c>
      <c r="H23" s="1">
        <v>57279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1534</v>
      </c>
      <c r="E26" s="1">
        <v>17057</v>
      </c>
      <c r="F26" s="1">
        <v>14160</v>
      </c>
      <c r="G26" s="1">
        <v>1269</v>
      </c>
      <c r="H26" s="1">
        <v>34766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192</v>
      </c>
      <c r="E27" s="1">
        <v>291</v>
      </c>
      <c r="F27" s="1">
        <v>3265</v>
      </c>
      <c r="G27" s="1">
        <v>6345</v>
      </c>
      <c r="H27" s="1">
        <v>9895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111493</v>
      </c>
      <c r="E28" s="1">
        <v>161936</v>
      </c>
      <c r="F28" s="1">
        <v>221835</v>
      </c>
      <c r="G28" s="1">
        <v>279516</v>
      </c>
      <c r="H28" s="1">
        <v>307455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60368</v>
      </c>
      <c r="E29" s="1">
        <v>50893</v>
      </c>
      <c r="F29" s="1">
        <v>76764</v>
      </c>
      <c r="G29" s="1">
        <v>66807</v>
      </c>
      <c r="H29" s="1">
        <v>42765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37120</v>
      </c>
      <c r="E30" s="1">
        <v>37120</v>
      </c>
      <c r="F30" s="1">
        <v>37120</v>
      </c>
      <c r="G30" s="1">
        <v>37120</v>
      </c>
      <c r="H30" s="1">
        <v>37120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65453</v>
      </c>
      <c r="E31" s="1">
        <v>65453</v>
      </c>
      <c r="F31" s="1">
        <v>65453</v>
      </c>
      <c r="G31" s="1">
        <v>65453</v>
      </c>
      <c r="H31" s="1">
        <v>65453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45210</v>
      </c>
      <c r="E32" s="1">
        <v>45210</v>
      </c>
      <c r="F32" s="1">
        <v>45210</v>
      </c>
      <c r="G32" s="1">
        <v>45210</v>
      </c>
      <c r="H32" s="1">
        <v>45210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-96891</v>
      </c>
      <c r="E33" s="1">
        <v>-71019</v>
      </c>
      <c r="F33" s="1">
        <v>-80976</v>
      </c>
      <c r="G33" s="1">
        <v>-105018</v>
      </c>
      <c r="H33" s="1">
        <v>-102817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9476</v>
      </c>
      <c r="E34" s="1">
        <v>-25871</v>
      </c>
      <c r="F34" s="1">
        <v>9957</v>
      </c>
      <c r="G34" s="1">
        <v>24042</v>
      </c>
      <c r="H34" s="1">
        <v>-2201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51125</v>
      </c>
      <c r="E36" s="1">
        <v>111043</v>
      </c>
      <c r="F36" s="1">
        <v>145071</v>
      </c>
      <c r="G36" s="1">
        <v>212709</v>
      </c>
      <c r="H36" s="1">
        <v>264690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7156</v>
      </c>
      <c r="E37" s="1">
        <v>4890</v>
      </c>
      <c r="F37" s="1">
        <v>6609</v>
      </c>
      <c r="G37" s="1">
        <v>7447</v>
      </c>
      <c r="H37" s="1">
        <v>7316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43969</v>
      </c>
      <c r="E38" s="1">
        <v>106153</v>
      </c>
      <c r="F38" s="1">
        <v>138462</v>
      </c>
      <c r="G38" s="1">
        <v>205262</v>
      </c>
      <c r="H38" s="1">
        <v>257374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>
        <v>11415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43969</v>
      </c>
      <c r="E40" s="1">
        <v>106153</v>
      </c>
      <c r="F40" s="1">
        <v>138462</v>
      </c>
      <c r="G40" s="1">
        <v>205262</v>
      </c>
      <c r="H40" s="1">
        <v>245959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369201</v>
      </c>
      <c r="E43" s="1">
        <v>352198</v>
      </c>
      <c r="F43" s="1">
        <v>520967</v>
      </c>
      <c r="G43" s="1">
        <v>492990</v>
      </c>
      <c r="H43" s="1">
        <v>450574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301</v>
      </c>
      <c r="E44" s="1">
        <v>10259</v>
      </c>
      <c r="F44" s="1">
        <v>16649</v>
      </c>
      <c r="G44" s="1">
        <v>18193</v>
      </c>
      <c r="H44" s="1">
        <v>21172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272034</v>
      </c>
      <c r="E45" s="1">
        <v>272595</v>
      </c>
      <c r="F45" s="1">
        <v>430653</v>
      </c>
      <c r="G45" s="1">
        <v>406220</v>
      </c>
      <c r="H45" s="1">
        <v>372200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4112</v>
      </c>
      <c r="E46" s="1">
        <v>26021</v>
      </c>
      <c r="F46" s="1">
        <v>7271</v>
      </c>
      <c r="G46" s="1">
        <v>1228</v>
      </c>
      <c r="H46" s="1">
        <v>9953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64702</v>
      </c>
      <c r="E48" s="1">
        <v>72092</v>
      </c>
      <c r="F48" s="1">
        <v>75798</v>
      </c>
      <c r="G48" s="1">
        <v>72715</v>
      </c>
      <c r="H48" s="1">
        <v>68292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13205</v>
      </c>
      <c r="E49" s="1">
        <v>15936</v>
      </c>
      <c r="F49" s="1">
        <v>17070</v>
      </c>
      <c r="G49" s="1">
        <v>14929</v>
      </c>
      <c r="H49" s="1">
        <v>16328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2170</v>
      </c>
      <c r="E50" s="1">
        <v>2127</v>
      </c>
      <c r="F50" s="1">
        <v>2087</v>
      </c>
      <c r="G50" s="1">
        <v>3122</v>
      </c>
      <c r="H50" s="1">
        <v>1986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4342</v>
      </c>
      <c r="E51" s="1">
        <v>-1394</v>
      </c>
      <c r="F51" s="1">
        <v>-67</v>
      </c>
      <c r="G51" s="1">
        <v>2204</v>
      </c>
      <c r="H51" s="1">
        <v>6578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13277</v>
      </c>
      <c r="E52" s="1">
        <v>-20666</v>
      </c>
      <c r="F52" s="1">
        <v>8978</v>
      </c>
      <c r="G52" s="1">
        <v>17009</v>
      </c>
      <c r="H52" s="1">
        <v>381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>
        <v>39516</v>
      </c>
      <c r="H53" s="1">
        <v>24321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>
        <v>51457</v>
      </c>
      <c r="H54" s="1">
        <v>7652</v>
      </c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>
        <v>-15134</v>
      </c>
      <c r="H58" s="1">
        <v>8412</v>
      </c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2722</v>
      </c>
      <c r="E59" s="1">
        <v>4164</v>
      </c>
      <c r="F59" s="1">
        <v>2393</v>
      </c>
      <c r="G59" s="1">
        <v>2406</v>
      </c>
      <c r="H59" s="1">
        <v>3629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/>
      <c r="E60" s="1"/>
      <c r="F60" s="1">
        <v>3515</v>
      </c>
      <c r="G60" s="1">
        <v>6408</v>
      </c>
      <c r="H60" s="1">
        <v>8885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1079</v>
      </c>
      <c r="E61" s="1">
        <v>1041</v>
      </c>
      <c r="F61" s="1">
        <v>143</v>
      </c>
      <c r="G61" s="1">
        <v>162</v>
      </c>
      <c r="H61" s="1">
        <v>16095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-3801</v>
      </c>
      <c r="E62" s="1">
        <v>-5205</v>
      </c>
      <c r="F62" s="1">
        <v>979</v>
      </c>
      <c r="G62" s="1">
        <v>7033</v>
      </c>
      <c r="H62" s="1">
        <v>-2582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9476</v>
      </c>
      <c r="E63" s="1">
        <v>-25871</v>
      </c>
      <c r="F63" s="1">
        <v>9957</v>
      </c>
      <c r="G63" s="1">
        <v>24042</v>
      </c>
      <c r="H63" s="1">
        <v>-2201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9476</v>
      </c>
      <c r="E65" s="1">
        <v>-25871</v>
      </c>
      <c r="F65" s="1">
        <v>9957</v>
      </c>
      <c r="G65" s="1">
        <v>24042</v>
      </c>
      <c r="H65" s="1">
        <v>-2201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9476</v>
      </c>
      <c r="E67" s="1">
        <v>-25871</v>
      </c>
      <c r="F67" s="1">
        <v>9957</v>
      </c>
      <c r="G67" s="1">
        <v>24042</v>
      </c>
      <c r="H67" s="1">
        <v>-2201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369201</v>
      </c>
      <c r="E68" s="1">
        <v>364584</v>
      </c>
      <c r="F68" s="1">
        <v>543219</v>
      </c>
      <c r="G68" s="1">
        <v>560229</v>
      </c>
      <c r="H68" s="1">
        <v>506938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17056</v>
      </c>
      <c r="J69" s="1">
        <v>14160</v>
      </c>
      <c r="K69" s="1">
        <v>1269</v>
      </c>
      <c r="L69" s="1">
        <v>34766</v>
      </c>
      <c r="M69" s="1">
        <v>57215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9476</v>
      </c>
      <c r="J70" s="1">
        <v>-25871</v>
      </c>
      <c r="K70" s="1">
        <v>9957</v>
      </c>
      <c r="L70" s="1">
        <v>24042</v>
      </c>
      <c r="M70" s="1">
        <v>-2201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18208</v>
      </c>
      <c r="J71" s="1">
        <v>18381</v>
      </c>
      <c r="K71" s="1">
        <v>18624</v>
      </c>
      <c r="L71" s="1">
        <v>14045</v>
      </c>
      <c r="M71" s="1">
        <v>16940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14461</v>
      </c>
      <c r="J72" s="1">
        <v>16389</v>
      </c>
      <c r="K72" s="1">
        <v>17072</v>
      </c>
      <c r="L72" s="1">
        <v>17259</v>
      </c>
      <c r="M72" s="1">
        <v>17611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1010</v>
      </c>
      <c r="J73" s="1">
        <v>-2172</v>
      </c>
      <c r="K73" s="1">
        <v>-841</v>
      </c>
      <c r="L73" s="1">
        <v>-17333</v>
      </c>
      <c r="M73" s="1">
        <v>12369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15</v>
      </c>
      <c r="J74" s="1"/>
      <c r="K74" s="1"/>
      <c r="L74" s="1">
        <v>23240</v>
      </c>
      <c r="M74" s="1">
        <v>-955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>
        <v>-11527</v>
      </c>
      <c r="M75" s="1">
        <v>-15714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2722</v>
      </c>
      <c r="J76" s="1">
        <v>4164</v>
      </c>
      <c r="K76" s="1">
        <v>2393</v>
      </c>
      <c r="L76" s="1">
        <v>2406</v>
      </c>
      <c r="M76" s="1">
        <v>3629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27684</v>
      </c>
      <c r="J78" s="1">
        <v>-7490</v>
      </c>
      <c r="K78" s="1">
        <v>28581</v>
      </c>
      <c r="L78" s="1">
        <v>38087</v>
      </c>
      <c r="M78" s="1">
        <v>14739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19612</v>
      </c>
      <c r="J79" s="1">
        <v>33615</v>
      </c>
      <c r="K79" s="1">
        <v>52896</v>
      </c>
      <c r="L79" s="1">
        <v>-49830</v>
      </c>
      <c r="M79" s="1">
        <v>19291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17112</v>
      </c>
      <c r="J80" s="1">
        <v>13847</v>
      </c>
      <c r="K80" s="1">
        <v>51310</v>
      </c>
      <c r="L80" s="1">
        <v>-26259</v>
      </c>
      <c r="M80" s="1">
        <v>44325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-3422</v>
      </c>
      <c r="J81" s="1">
        <v>-17023</v>
      </c>
      <c r="K81" s="1">
        <v>-6570</v>
      </c>
      <c r="L81" s="1">
        <v>-17729</v>
      </c>
      <c r="M81" s="1">
        <v>-31915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5922</v>
      </c>
      <c r="J82" s="1">
        <v>36791</v>
      </c>
      <c r="K82" s="1">
        <v>8156</v>
      </c>
      <c r="L82" s="1">
        <v>-5842</v>
      </c>
      <c r="M82" s="1">
        <v>6881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47296</v>
      </c>
      <c r="J84" s="1">
        <v>26125</v>
      </c>
      <c r="K84" s="1">
        <v>81477</v>
      </c>
      <c r="L84" s="1">
        <v>-11743</v>
      </c>
      <c r="M84" s="1">
        <v>34030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-2723</v>
      </c>
      <c r="J85" s="1">
        <v>-4165</v>
      </c>
      <c r="K85" s="1">
        <v>-2393</v>
      </c>
      <c r="L85" s="1">
        <v>-126</v>
      </c>
      <c r="M85" s="1">
        <v>-2534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>
        <v>11527</v>
      </c>
      <c r="M89" s="1">
        <v>15714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44573</v>
      </c>
      <c r="J90" s="1">
        <v>21960</v>
      </c>
      <c r="K90" s="1">
        <v>79084</v>
      </c>
      <c r="L90" s="1">
        <v>-342</v>
      </c>
      <c r="M90" s="1">
        <v>47210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-1532</v>
      </c>
      <c r="J91" s="1">
        <v>-3778</v>
      </c>
      <c r="K91" s="1">
        <v>-5963</v>
      </c>
      <c r="L91" s="1">
        <v>-26913</v>
      </c>
      <c r="M91" s="1">
        <v>-9869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198</v>
      </c>
      <c r="J92" s="1"/>
      <c r="K92" s="1"/>
      <c r="L92" s="1">
        <v>28141</v>
      </c>
      <c r="M92" s="1">
        <v>8607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-1334</v>
      </c>
      <c r="J94" s="1">
        <v>-3778</v>
      </c>
      <c r="K94" s="1">
        <v>-5963</v>
      </c>
      <c r="L94" s="1">
        <v>1228</v>
      </c>
      <c r="M94" s="1">
        <v>-1262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-58762</v>
      </c>
      <c r="J95" s="1">
        <v>-15286</v>
      </c>
      <c r="K95" s="1">
        <v>-60230</v>
      </c>
      <c r="L95" s="1">
        <v>-34383</v>
      </c>
      <c r="M95" s="1">
        <v>-68397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-58762</v>
      </c>
      <c r="J103" s="1">
        <v>-15286</v>
      </c>
      <c r="K103" s="1">
        <v>-60230</v>
      </c>
      <c r="L103" s="1">
        <v>-34383</v>
      </c>
      <c r="M103" s="1">
        <v>-68397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-15523</v>
      </c>
      <c r="J104" s="1">
        <v>2896</v>
      </c>
      <c r="K104" s="1">
        <v>12891</v>
      </c>
      <c r="L104" s="1">
        <v>-33497</v>
      </c>
      <c r="M104" s="1">
        <v>-22449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1533</v>
      </c>
      <c r="J105" s="1">
        <v>17056</v>
      </c>
      <c r="K105" s="1">
        <v>14160</v>
      </c>
      <c r="L105" s="1">
        <v>1269</v>
      </c>
      <c r="M105" s="1">
        <v>34766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F5ED8-4740-49BA-BEEE-F8227FC764B8}">
  <dimension ref="A1:QM105"/>
  <sheetViews>
    <sheetView topLeftCell="A75" workbookViewId="0">
      <selection activeCell="N89" sqref="N8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55636</v>
      </c>
      <c r="O1" s="4">
        <f t="shared" ref="O1:R1" si="0">E67</f>
        <v>64818</v>
      </c>
      <c r="P1" s="4">
        <f t="shared" si="0"/>
        <v>65577</v>
      </c>
      <c r="Q1" s="4">
        <f t="shared" si="0"/>
        <v>58152</v>
      </c>
      <c r="R1" s="4">
        <f t="shared" si="0"/>
        <v>53547</v>
      </c>
      <c r="S1" s="4">
        <f>D63+D59</f>
        <v>68276</v>
      </c>
      <c r="T1" s="4">
        <f t="shared" ref="T1:W1" si="1">E63+E59</f>
        <v>79278</v>
      </c>
      <c r="U1" s="4">
        <f t="shared" si="1"/>
        <v>80015</v>
      </c>
      <c r="V1" s="4">
        <f t="shared" si="1"/>
        <v>71705</v>
      </c>
      <c r="W1" s="4">
        <f t="shared" si="1"/>
        <v>64226</v>
      </c>
      <c r="X1">
        <f>(D13-E13)/E13</f>
        <v>0.16754878926879926</v>
      </c>
      <c r="Y1">
        <f t="shared" ref="Y1:AA1" si="2">(E13-F13)/F13</f>
        <v>-1.746953823258331E-2</v>
      </c>
      <c r="Z1">
        <f t="shared" si="2"/>
        <v>6.4214817281128794E-2</v>
      </c>
      <c r="AA1">
        <f t="shared" si="2"/>
        <v>3.7904024208763223E-2</v>
      </c>
      <c r="AB1">
        <f>(D36-E36)/E36</f>
        <v>0.28576909661667249</v>
      </c>
      <c r="AC1">
        <f t="shared" ref="AC1:AE1" si="3">(E36-F36)/F36</f>
        <v>8.3051583778780955E-2</v>
      </c>
      <c r="AD1">
        <f t="shared" si="3"/>
        <v>0.13002924163838553</v>
      </c>
      <c r="AE1">
        <f t="shared" si="3"/>
        <v>0.10655534430023973</v>
      </c>
      <c r="AF1">
        <f>(D29-E29)/E29</f>
        <v>0.10958868971531907</v>
      </c>
      <c r="AG1">
        <f t="shared" ref="AG1:AI1" si="4">(E29-F29)/F29</f>
        <v>-6.0232299329457659E-2</v>
      </c>
      <c r="AH1">
        <f t="shared" si="4"/>
        <v>3.8484806762378011E-2</v>
      </c>
      <c r="AI1">
        <f t="shared" si="4"/>
        <v>1.332617417884639E-2</v>
      </c>
      <c r="AJ1" s="4">
        <f>(D43+D44+D46+D47)-D45</f>
        <v>147185</v>
      </c>
      <c r="AK1" s="4">
        <f t="shared" ref="AK1:AN1" si="5">(E43+E44+E46+E47)-E45</f>
        <v>164221</v>
      </c>
      <c r="AL1" s="4">
        <f t="shared" si="5"/>
        <v>178356</v>
      </c>
      <c r="AM1" s="4">
        <f t="shared" si="5"/>
        <v>163733</v>
      </c>
      <c r="AN1" s="4">
        <f t="shared" si="5"/>
        <v>138320</v>
      </c>
      <c r="AO1">
        <f>(D25+D26)/D40</f>
        <v>1.5145513432905375E-3</v>
      </c>
      <c r="AP1">
        <f t="shared" ref="AP1:AS1" si="6">(E25+E26)/E40</f>
        <v>1.8684835346340456E-3</v>
      </c>
      <c r="AQ1">
        <f t="shared" si="6"/>
        <v>2.604734420360532E-3</v>
      </c>
      <c r="AR1">
        <f t="shared" si="6"/>
        <v>2.5340910516477863E-3</v>
      </c>
      <c r="AS1">
        <f t="shared" si="6"/>
        <v>2.7770063871146904E-3</v>
      </c>
      <c r="AT1">
        <f>(D19-D20)/D40</f>
        <v>1.6024729905010446</v>
      </c>
      <c r="AU1">
        <f t="shared" ref="AU1:AX1" si="7">(E19-E20)/E40</f>
        <v>1.4557448126354908</v>
      </c>
      <c r="AV1">
        <f t="shared" si="7"/>
        <v>1.5946138223043294</v>
      </c>
      <c r="AW1">
        <f t="shared" si="7"/>
        <v>1.4390626372109945</v>
      </c>
      <c r="AX1">
        <f t="shared" si="7"/>
        <v>1.272688142182727</v>
      </c>
      <c r="AY1">
        <f>D19/D40</f>
        <v>1.6818587816793655</v>
      </c>
      <c r="AZ1">
        <f t="shared" ref="AZ1:BC1" si="8">E19/E40</f>
        <v>1.5545060390213687</v>
      </c>
      <c r="BA1">
        <f t="shared" si="8"/>
        <v>1.7030832252808408</v>
      </c>
      <c r="BB1">
        <f t="shared" si="8"/>
        <v>1.5153864488853763</v>
      </c>
      <c r="BC1">
        <f t="shared" si="8"/>
        <v>1.3750902527075812</v>
      </c>
      <c r="BD1" s="4">
        <f>D19-D40</f>
        <v>87790</v>
      </c>
      <c r="BE1" s="4">
        <f t="shared" ref="BE1:BH1" si="9">E19-E40</f>
        <v>53715</v>
      </c>
      <c r="BF1" s="4">
        <f t="shared" si="9"/>
        <v>61273</v>
      </c>
      <c r="BG1" s="4">
        <f t="shared" si="9"/>
        <v>41083</v>
      </c>
      <c r="BH1" s="4">
        <f t="shared" si="9"/>
        <v>27014</v>
      </c>
      <c r="BI1">
        <f>(D43+D44)/BD1</f>
        <v>10.554129171887459</v>
      </c>
      <c r="BJ1">
        <f t="shared" ref="BJ1:BM1" si="10">(E43+E44)/BE1</f>
        <v>16.042799962766452</v>
      </c>
      <c r="BK1">
        <f t="shared" si="10"/>
        <v>14.038858877482742</v>
      </c>
      <c r="BL1">
        <f t="shared" si="10"/>
        <v>16.067108049558211</v>
      </c>
      <c r="BM1">
        <f t="shared" si="10"/>
        <v>19.789664618346041</v>
      </c>
      <c r="BN1">
        <f>365/BI1</f>
        <v>34.583620690585583</v>
      </c>
      <c r="BO1">
        <f t="shared" ref="BO1:BR1" si="11">365/BJ1</f>
        <v>22.751639417503444</v>
      </c>
      <c r="BP1">
        <f t="shared" si="11"/>
        <v>25.999264127188582</v>
      </c>
      <c r="BQ1">
        <f t="shared" si="11"/>
        <v>22.71721823704523</v>
      </c>
      <c r="BR1">
        <f t="shared" si="11"/>
        <v>18.443970983804654</v>
      </c>
      <c r="BS1">
        <f>N1/D13</f>
        <v>0.13669879630562387</v>
      </c>
      <c r="BT1">
        <f t="shared" ref="BT1:BW1" si="12">O1/E13</f>
        <v>0.18594283845538181</v>
      </c>
      <c r="BU1">
        <f t="shared" si="12"/>
        <v>0.18483380262634974</v>
      </c>
      <c r="BV1">
        <f t="shared" si="12"/>
        <v>0.17443105635894068</v>
      </c>
      <c r="BW1">
        <f t="shared" si="12"/>
        <v>0.16670610138042252</v>
      </c>
      <c r="BX1">
        <f>S1/D13</f>
        <v>0.1677555362815942</v>
      </c>
      <c r="BY1">
        <f t="shared" ref="BY1:CB1" si="13">T1/E13</f>
        <v>0.22742411594103118</v>
      </c>
      <c r="BZ1">
        <f t="shared" si="13"/>
        <v>0.22552841266217385</v>
      </c>
      <c r="CA1">
        <f t="shared" si="13"/>
        <v>0.21508424295325768</v>
      </c>
      <c r="CB1">
        <f t="shared" si="13"/>
        <v>0.19995267834349295</v>
      </c>
      <c r="CC1">
        <f>N1/D29</f>
        <v>0.21435974493825732</v>
      </c>
      <c r="CD1">
        <f t="shared" ref="CD1:CG1" si="14">O1/E29</f>
        <v>0.27710539478690616</v>
      </c>
      <c r="CE1">
        <f t="shared" si="14"/>
        <v>0.26346408038472818</v>
      </c>
      <c r="CF1">
        <f t="shared" si="14"/>
        <v>0.24262451028250284</v>
      </c>
      <c r="CG1">
        <f t="shared" si="14"/>
        <v>0.22638853069628415</v>
      </c>
      <c r="CH1">
        <f>N1/(D43+D44)</f>
        <v>6.0046603140477495E-2</v>
      </c>
      <c r="CI1">
        <f t="shared" ref="CI1:CL1" si="15">O1/(E43+E44)</f>
        <v>7.5217670315489954E-2</v>
      </c>
      <c r="CJ1">
        <f t="shared" si="15"/>
        <v>7.6234330733559411E-2</v>
      </c>
      <c r="CK1">
        <f t="shared" si="15"/>
        <v>8.8097744987387983E-2</v>
      </c>
      <c r="CL1">
        <f t="shared" si="15"/>
        <v>0.10016311321778233</v>
      </c>
      <c r="CM1">
        <f>1-CH1</f>
        <v>0.93995339685952251</v>
      </c>
      <c r="CN1">
        <f t="shared" ref="CN1:CQ1" si="16">1-CI1</f>
        <v>0.92478232968451002</v>
      </c>
      <c r="CO1">
        <f t="shared" si="16"/>
        <v>0.92376566926644055</v>
      </c>
      <c r="CP1">
        <f t="shared" si="16"/>
        <v>0.91190225501261202</v>
      </c>
      <c r="CQ1">
        <f t="shared" si="16"/>
        <v>0.89983688678221763</v>
      </c>
      <c r="CR1">
        <f>N1/(D45+D48+D49+D51+D59+D61)</f>
        <v>6.217167275502667E-2</v>
      </c>
      <c r="CS1">
        <f t="shared" ref="CS1:CV1" si="17">O1/(E45+E48+E49+E51+E59+E61)</f>
        <v>8.0289556709190968E-2</v>
      </c>
      <c r="CT1">
        <f t="shared" si="17"/>
        <v>8.2867042731932183E-2</v>
      </c>
      <c r="CU1">
        <f t="shared" si="17"/>
        <v>9.7954563447612539E-2</v>
      </c>
      <c r="CV1">
        <f t="shared" si="17"/>
        <v>0.11035498995311453</v>
      </c>
      <c r="CW1">
        <f>(D43+D44)/D13</f>
        <v>2.2765450359584962</v>
      </c>
      <c r="CX1">
        <f t="shared" ref="CX1:DA1" si="18">(E43+E44)/E13</f>
        <v>2.4720632489077459</v>
      </c>
      <c r="CY1">
        <f t="shared" si="18"/>
        <v>2.4245481116945564</v>
      </c>
      <c r="CZ1">
        <f t="shared" si="18"/>
        <v>1.9799718640234447</v>
      </c>
      <c r="DA1">
        <f t="shared" si="18"/>
        <v>1.6643462450888216</v>
      </c>
      <c r="DB1">
        <f>365/CW1</f>
        <v>160.33067399710967</v>
      </c>
      <c r="DC1">
        <f t="shared" ref="DC1:DF1" si="19">365/CX1</f>
        <v>147.64994389252431</v>
      </c>
      <c r="DD1">
        <f t="shared" si="19"/>
        <v>150.54351705353272</v>
      </c>
      <c r="DE1">
        <f t="shared" si="19"/>
        <v>184.34605391729852</v>
      </c>
      <c r="DF1">
        <f t="shared" si="19"/>
        <v>219.30532848981852</v>
      </c>
      <c r="DG1">
        <f>(D43+D44)/D20</f>
        <v>90.65130613442912</v>
      </c>
      <c r="DH1">
        <f t="shared" ref="DH1:DK1" si="20">(E43+E44)/E20</f>
        <v>90.07410891606564</v>
      </c>
      <c r="DI1">
        <f t="shared" si="20"/>
        <v>90.997884269544059</v>
      </c>
      <c r="DJ1">
        <f t="shared" si="20"/>
        <v>108.49523339907955</v>
      </c>
      <c r="DK1">
        <f t="shared" si="20"/>
        <v>72.487864406779664</v>
      </c>
      <c r="DL1">
        <f>365/DG1</f>
        <v>4.0264174402377861</v>
      </c>
      <c r="DM1">
        <f t="shared" ref="DM1:DP1" si="21">365/DH1</f>
        <v>4.0522188272783293</v>
      </c>
      <c r="DN1">
        <f t="shared" si="21"/>
        <v>4.0110822677902771</v>
      </c>
      <c r="DO1">
        <f t="shared" si="21"/>
        <v>3.3642030950559398</v>
      </c>
      <c r="DP1">
        <f t="shared" si="21"/>
        <v>5.0353256091493046</v>
      </c>
      <c r="DQ1">
        <f>(D43+D44)/D21</f>
        <v>4.4950733778047303</v>
      </c>
      <c r="DR1">
        <f t="shared" ref="DR1:DU1" si="22">(E43+E44)/E21</f>
        <v>6.1186975013668281</v>
      </c>
      <c r="DS1">
        <f t="shared" si="22"/>
        <v>6.2000187398192326</v>
      </c>
      <c r="DT1">
        <f t="shared" si="22"/>
        <v>5.7644310540564145</v>
      </c>
      <c r="DU1">
        <f t="shared" si="22"/>
        <v>5.8452202626313428</v>
      </c>
      <c r="DV1">
        <f>365/DQ1</f>
        <v>81.200009281774157</v>
      </c>
      <c r="DW1">
        <f t="shared" ref="DW1:DZ1" si="23">365/DR1</f>
        <v>59.653218665976588</v>
      </c>
      <c r="DX1">
        <f t="shared" si="23"/>
        <v>58.870789801942102</v>
      </c>
      <c r="DY1">
        <f t="shared" si="23"/>
        <v>63.319345235840835</v>
      </c>
      <c r="DZ1">
        <f t="shared" si="23"/>
        <v>62.44418235758458</v>
      </c>
      <c r="EA1">
        <f>(D43+D44)/D38</f>
        <v>6.4035814004920795</v>
      </c>
      <c r="EB1">
        <f t="shared" ref="EB1:EE1" si="24">(E43+E44)/E38</f>
        <v>7.5151438513260134</v>
      </c>
      <c r="EC1">
        <f t="shared" si="24"/>
        <v>8.4138953010681163</v>
      </c>
      <c r="ED1">
        <f t="shared" si="24"/>
        <v>7.0467695789563587</v>
      </c>
      <c r="EE1">
        <f t="shared" si="24"/>
        <v>6.419361423648219</v>
      </c>
      <c r="EF1">
        <f>365/EA1</f>
        <v>56.999353513637196</v>
      </c>
      <c r="EG1">
        <f t="shared" ref="EG1:EJ1" si="25">365/EB1</f>
        <v>48.568597916538536</v>
      </c>
      <c r="EH1">
        <f t="shared" si="25"/>
        <v>43.380620620946452</v>
      </c>
      <c r="EI1">
        <f t="shared" si="25"/>
        <v>51.796783747547664</v>
      </c>
      <c r="EJ1">
        <f t="shared" si="25"/>
        <v>56.859238156521343</v>
      </c>
      <c r="EK1">
        <f>D36/D13</f>
        <v>0.36229259675132741</v>
      </c>
      <c r="EL1">
        <f t="shared" ref="EL1:EO1" si="26">E36/E13</f>
        <v>0.32898152849614593</v>
      </c>
      <c r="EM1">
        <f t="shared" si="26"/>
        <v>0.29844780982499458</v>
      </c>
      <c r="EN1">
        <f t="shared" si="26"/>
        <v>0.28106580758951472</v>
      </c>
      <c r="EO1">
        <f t="shared" si="26"/>
        <v>0.26362832574733969</v>
      </c>
      <c r="EP1">
        <f>(D29)/D13</f>
        <v>0.63770740324867259</v>
      </c>
      <c r="EQ1">
        <f t="shared" ref="EQ1:ET1" si="27">(E29)/E13</f>
        <v>0.67101847150385407</v>
      </c>
      <c r="ER1">
        <f t="shared" si="27"/>
        <v>0.70155219017500547</v>
      </c>
      <c r="ES1">
        <f t="shared" si="27"/>
        <v>0.71893419241048528</v>
      </c>
      <c r="ET1">
        <f t="shared" si="27"/>
        <v>0.73637167425266026</v>
      </c>
      <c r="EU1">
        <f>D13/D29</f>
        <v>1.568117282166869</v>
      </c>
      <c r="EV1">
        <f t="shared" ref="EV1:EY1" si="28">E13/E29</f>
        <v>1.490271941037403</v>
      </c>
      <c r="EW1">
        <f t="shared" si="28"/>
        <v>1.4254107021610829</v>
      </c>
      <c r="EX1">
        <f t="shared" si="28"/>
        <v>1.3909478928066288</v>
      </c>
      <c r="EY1">
        <f t="shared" si="28"/>
        <v>1.3580098677952199</v>
      </c>
      <c r="EZ1">
        <f>D36/D29</f>
        <v>0.56811728216686896</v>
      </c>
      <c r="FA1">
        <f t="shared" ref="FA1:FD1" si="29">E36/E29</f>
        <v>0.49027194103740313</v>
      </c>
      <c r="FB1">
        <f t="shared" si="29"/>
        <v>0.42541070216108284</v>
      </c>
      <c r="FC1">
        <f t="shared" si="29"/>
        <v>0.39094789280662889</v>
      </c>
      <c r="FD1">
        <f t="shared" si="29"/>
        <v>0.35800986779521998</v>
      </c>
      <c r="FE1" s="7">
        <f>I90/(D43+D44+D46+D47+D53+D55)</f>
        <v>3.162316590442895E-2</v>
      </c>
      <c r="FF1" s="7">
        <f t="shared" ref="FF1:FI1" si="30">J90/(E43+E44+E46+E47+E53+E55)</f>
        <v>9.6832684584985659E-2</v>
      </c>
      <c r="FG1" s="7">
        <f t="shared" si="30"/>
        <v>7.2292340859673981E-2</v>
      </c>
      <c r="FH1" s="7">
        <f t="shared" si="30"/>
        <v>9.4494039737103755E-2</v>
      </c>
      <c r="FI1" s="7">
        <f t="shared" si="30"/>
        <v>0.25694298783068198</v>
      </c>
      <c r="FJ1" s="7">
        <f>I90/D36</f>
        <v>0.20084502075251606</v>
      </c>
      <c r="FK1" s="7">
        <f t="shared" ref="FK1:FN1" si="31">J90/E36</f>
        <v>0.73949250087199159</v>
      </c>
      <c r="FL1" s="7">
        <f t="shared" si="31"/>
        <v>0.59157017924938138</v>
      </c>
      <c r="FM1" s="7">
        <f t="shared" si="31"/>
        <v>0.66637851913513046</v>
      </c>
      <c r="FN1" s="7">
        <f t="shared" si="31"/>
        <v>1.6491455969012387</v>
      </c>
      <c r="FO1" s="7">
        <f>I90/D29</f>
        <v>0.11410352732666783</v>
      </c>
      <c r="FP1" s="7">
        <f t="shared" ref="FP1:FS1" si="32">J90/E29</f>
        <v>0.36255242378511487</v>
      </c>
      <c r="FQ1" s="7">
        <f t="shared" si="32"/>
        <v>0.25166028533203699</v>
      </c>
      <c r="FR1" s="7">
        <f t="shared" si="32"/>
        <v>0.26051927786748108</v>
      </c>
      <c r="FS1" s="7">
        <f t="shared" si="32"/>
        <v>0.59041039712168164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0.21570183564006615</v>
      </c>
      <c r="FZ1">
        <f t="shared" ref="FZ1:GC1" si="34">BE1/E13</f>
        <v>0.15409175796277011</v>
      </c>
      <c r="GA1">
        <f t="shared" si="34"/>
        <v>0.17270264861650164</v>
      </c>
      <c r="GB1">
        <f t="shared" si="34"/>
        <v>0.12323137791295845</v>
      </c>
      <c r="GC1">
        <f t="shared" si="34"/>
        <v>8.4101791373760143E-2</v>
      </c>
      <c r="GD1">
        <f>BS1</f>
        <v>0.13669879630562387</v>
      </c>
      <c r="GE1">
        <f t="shared" ref="GE1:GH1" si="35">BT1</f>
        <v>0.18594283845538181</v>
      </c>
      <c r="GF1">
        <f t="shared" si="35"/>
        <v>0.18483380262634974</v>
      </c>
      <c r="GG1">
        <f t="shared" si="35"/>
        <v>0.17443105635894068</v>
      </c>
      <c r="GH1">
        <f t="shared" si="35"/>
        <v>0.16670610138042252</v>
      </c>
      <c r="GI1">
        <f>S1/D13</f>
        <v>0.1677555362815942</v>
      </c>
      <c r="GJ1">
        <f t="shared" ref="GJ1:GM1" si="36">T1/E13</f>
        <v>0.22742411594103118</v>
      </c>
      <c r="GK1">
        <f t="shared" si="36"/>
        <v>0.22552841266217385</v>
      </c>
      <c r="GL1">
        <f t="shared" si="36"/>
        <v>0.21508424295325768</v>
      </c>
      <c r="GM1">
        <f t="shared" si="36"/>
        <v>0.19995267834349295</v>
      </c>
      <c r="GN1">
        <f>D30/D13</f>
        <v>8.5258613699855282E-2</v>
      </c>
      <c r="GO1">
        <f t="shared" ref="GO1:GR1" si="37">E30/E13</f>
        <v>9.9543591200002293E-2</v>
      </c>
      <c r="GP1">
        <f t="shared" si="37"/>
        <v>9.7804610627725205E-2</v>
      </c>
      <c r="GQ1">
        <f t="shared" si="37"/>
        <v>0.10408511582843653</v>
      </c>
      <c r="GR1">
        <f t="shared" si="37"/>
        <v>0.10803036057856952</v>
      </c>
      <c r="GS1">
        <f>(D43+D44)/D13</f>
        <v>2.2765450359584962</v>
      </c>
      <c r="GT1">
        <f t="shared" ref="GT1:GW1" si="38">(E43+E44)/E13</f>
        <v>2.4720632489077459</v>
      </c>
      <c r="GU1">
        <f t="shared" si="38"/>
        <v>2.4245481116945564</v>
      </c>
      <c r="GV1">
        <f t="shared" si="38"/>
        <v>1.9799718640234447</v>
      </c>
      <c r="GW1">
        <f t="shared" si="38"/>
        <v>1.6643462450888216</v>
      </c>
      <c r="GX1">
        <f>0.717*FY1+0.847*GD1+3.107*GI1+0.42*GN1+0.998*GS1</f>
        <v>3.0994591114922221</v>
      </c>
      <c r="GY1">
        <f t="shared" ref="GY1:HB1" si="39">0.717*FZ1+0.847*GE1+3.107*GJ1+0.42*GO1+0.998*GT1</f>
        <v>3.4835115335737301</v>
      </c>
      <c r="GZ1">
        <f t="shared" si="39"/>
        <v>3.4418757599587364</v>
      </c>
      <c r="HA1">
        <f t="shared" si="39"/>
        <v>2.9240944144987266</v>
      </c>
      <c r="HB1">
        <f t="shared" si="39"/>
        <v>2.52914432793908</v>
      </c>
      <c r="HC1">
        <f>D36/D13</f>
        <v>0.36229259675132741</v>
      </c>
      <c r="HD1">
        <f t="shared" ref="HD1:HG1" si="40">E36/E13</f>
        <v>0.32898152849614593</v>
      </c>
      <c r="HE1">
        <f t="shared" si="40"/>
        <v>0.29844780982499458</v>
      </c>
      <c r="HF1">
        <f t="shared" si="40"/>
        <v>0.28106580758951472</v>
      </c>
      <c r="HG1">
        <f t="shared" si="40"/>
        <v>0.26362832574733969</v>
      </c>
      <c r="HH1">
        <f>S1/D13</f>
        <v>0.1677555362815942</v>
      </c>
      <c r="HI1">
        <f t="shared" ref="HI1:HL1" si="41">T1/E13</f>
        <v>0.22742411594103118</v>
      </c>
      <c r="HJ1">
        <f t="shared" si="41"/>
        <v>0.22552841266217385</v>
      </c>
      <c r="HK1">
        <f t="shared" si="41"/>
        <v>0.21508424295325768</v>
      </c>
      <c r="HL1">
        <f t="shared" si="41"/>
        <v>0.19995267834349295</v>
      </c>
      <c r="HM1">
        <f>(D43+D44+D46+D47+D50+D53+D55+D57+D60)/D13</f>
        <v>2.3664867308604238</v>
      </c>
      <c r="HN1">
        <f t="shared" ref="HN1:HQ1" si="42">(E43+E44+E46+E47+E50+E53+E55+E57+E60)/E13</f>
        <v>2.5433272803945024</v>
      </c>
      <c r="HO1">
        <f t="shared" si="42"/>
        <v>2.4555355436611621</v>
      </c>
      <c r="HP1">
        <f t="shared" si="42"/>
        <v>1.995566633971342</v>
      </c>
      <c r="HQ1">
        <f t="shared" si="42"/>
        <v>1.7043610642391487</v>
      </c>
      <c r="HR1">
        <f>D19/D40</f>
        <v>1.6818587816793655</v>
      </c>
      <c r="HS1">
        <f t="shared" ref="HS1:HV1" si="43">E19/E40</f>
        <v>1.5545060390213687</v>
      </c>
      <c r="HT1">
        <f t="shared" si="43"/>
        <v>1.7030832252808408</v>
      </c>
      <c r="HU1">
        <f t="shared" si="43"/>
        <v>1.5153864488853763</v>
      </c>
      <c r="HV1">
        <f t="shared" si="43"/>
        <v>1.3750902527075812</v>
      </c>
      <c r="HW1">
        <f>-0.017*HC1+4.573*HH1+0.481*HM1+0.015*HR1</f>
        <v>1.9244950925400119</v>
      </c>
      <c r="HX1">
        <f t="shared" ref="HX1:IA1" si="44">-0.017*HD1+4.573*HI1+0.481*HN1+0.015*HS1</f>
        <v>2.2810758086689775</v>
      </c>
      <c r="HY1">
        <f t="shared" si="44"/>
        <v>2.2329266632173277</v>
      </c>
      <c r="HZ1">
        <f t="shared" si="44"/>
        <v>1.9614004719697218</v>
      </c>
      <c r="IA1">
        <f t="shared" si="44"/>
        <v>1.7503259422167328</v>
      </c>
      <c r="IB1">
        <f>D13/D36</f>
        <v>2.7601999294685728</v>
      </c>
      <c r="IC1">
        <f t="shared" ref="IC1:IF1" si="45">E13/E36</f>
        <v>3.0396843390303454</v>
      </c>
      <c r="ID1">
        <f t="shared" si="45"/>
        <v>3.350669588047523</v>
      </c>
      <c r="IE1">
        <f t="shared" si="45"/>
        <v>3.5578856374463728</v>
      </c>
      <c r="IF1">
        <f t="shared" si="45"/>
        <v>3.7932190980054088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0.1677555362815942</v>
      </c>
      <c r="IM1">
        <f t="shared" ref="IM1:IP1" si="47">T1/E13</f>
        <v>0.22742411594103118</v>
      </c>
      <c r="IN1">
        <f t="shared" si="47"/>
        <v>0.22552841266217385</v>
      </c>
      <c r="IO1">
        <f t="shared" si="47"/>
        <v>0.21508424295325768</v>
      </c>
      <c r="IP1">
        <f t="shared" si="47"/>
        <v>0.19995267834349295</v>
      </c>
      <c r="IQ1">
        <f>(D43+D44+D46+D47+D50+D53+D55+D57+D60)/D13</f>
        <v>2.3664867308604238</v>
      </c>
      <c r="IR1">
        <f t="shared" ref="IR1:IU1" si="48">(E43+E44+E46+E47+E50+E53+E55+E57+E60)/E13</f>
        <v>2.5433272803945024</v>
      </c>
      <c r="IS1">
        <f t="shared" si="48"/>
        <v>2.4555355436611621</v>
      </c>
      <c r="IT1">
        <f t="shared" si="48"/>
        <v>1.995566633971342</v>
      </c>
      <c r="IU1">
        <f t="shared" si="48"/>
        <v>1.7043610642391487</v>
      </c>
      <c r="IV1">
        <f>D19/D40</f>
        <v>1.6818587816793655</v>
      </c>
      <c r="IW1">
        <f t="shared" ref="IW1:IZ1" si="49">E19/E40</f>
        <v>1.5545060390213687</v>
      </c>
      <c r="IX1">
        <f t="shared" si="49"/>
        <v>1.7030832252808408</v>
      </c>
      <c r="IY1">
        <f t="shared" si="49"/>
        <v>1.5153864488853763</v>
      </c>
      <c r="IZ1">
        <f t="shared" si="49"/>
        <v>1.3750902527075812</v>
      </c>
      <c r="JA1">
        <f>0.13*IB1+0.04*IG1+3.92*IL1+0.21*IQ1+0.09*IV1</f>
        <v>1.6647571968865957</v>
      </c>
      <c r="JB1">
        <f t="shared" ref="JB1:JE1" si="50">0.13*IC1+0.04*IH1+3.92*IM1+0.21*IR1+0.09*IW1</f>
        <v>1.9606657709575557</v>
      </c>
      <c r="JC1">
        <f t="shared" si="50"/>
        <v>1.9885983785260191</v>
      </c>
      <c r="JD1">
        <f t="shared" si="50"/>
        <v>1.8611091387784644</v>
      </c>
      <c r="JE1">
        <f t="shared" si="50"/>
        <v>1.758606928081099</v>
      </c>
      <c r="JF1">
        <f>D29/D13</f>
        <v>0.63770740324867259</v>
      </c>
      <c r="JG1">
        <f t="shared" ref="JG1:JJ1" si="51">E29/E13</f>
        <v>0.67101847150385407</v>
      </c>
      <c r="JH1">
        <f t="shared" si="51"/>
        <v>0.70155219017500547</v>
      </c>
      <c r="JI1">
        <f t="shared" si="51"/>
        <v>0.71893419241048528</v>
      </c>
      <c r="JJ1">
        <f t="shared" si="51"/>
        <v>0.73637167425266026</v>
      </c>
      <c r="JK1">
        <f>(D36-D26)/I90</f>
        <v>4.9723788620631435</v>
      </c>
      <c r="JL1">
        <f t="shared" ref="JL1:JO1" si="52">(E36-E26)/J90</f>
        <v>1.350144449030128</v>
      </c>
      <c r="JM1">
        <f t="shared" si="52"/>
        <v>1.6867925733169431</v>
      </c>
      <c r="JN1">
        <f t="shared" si="52"/>
        <v>1.4974135583991288</v>
      </c>
      <c r="JO1">
        <f t="shared" si="52"/>
        <v>0.60494242667277731</v>
      </c>
      <c r="JP1">
        <f>S1/D13</f>
        <v>0.1677555362815942</v>
      </c>
      <c r="JQ1">
        <f t="shared" ref="JQ1:JT1" si="53">T1/E13</f>
        <v>0.22742411594103118</v>
      </c>
      <c r="JR1">
        <f t="shared" si="53"/>
        <v>0.22552841266217385</v>
      </c>
      <c r="JS1">
        <f t="shared" si="53"/>
        <v>0.21508424295325768</v>
      </c>
      <c r="JT1">
        <f t="shared" si="53"/>
        <v>0.19995267834349295</v>
      </c>
      <c r="JU1">
        <f>I90/(D50+D44+D43)</f>
        <v>3.1122185184095371E-2</v>
      </c>
      <c r="JV1">
        <f t="shared" ref="JV1:JY1" si="54">J90/(E50+E44+E43)</f>
        <v>9.7585589483471263E-2</v>
      </c>
      <c r="JW1">
        <f t="shared" si="54"/>
        <v>7.2638402486258316E-2</v>
      </c>
      <c r="JX1">
        <f t="shared" si="54"/>
        <v>9.4073211409734708E-2</v>
      </c>
      <c r="JY1">
        <f t="shared" si="54"/>
        <v>0.25985954543932061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3</v>
      </c>
      <c r="KQ1">
        <f t="shared" si="58"/>
        <v>2</v>
      </c>
      <c r="KR1">
        <f t="shared" si="58"/>
        <v>3</v>
      </c>
      <c r="KS1">
        <f t="shared" si="58"/>
        <v>4</v>
      </c>
      <c r="KT1">
        <f>(JZ1+KE1)/2</f>
        <v>2.5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3.5</v>
      </c>
      <c r="LA1">
        <f t="shared" si="60"/>
        <v>3</v>
      </c>
      <c r="LB1">
        <f t="shared" si="60"/>
        <v>3.5</v>
      </c>
      <c r="LC1">
        <f t="shared" si="60"/>
        <v>4</v>
      </c>
      <c r="LD1">
        <f>(KT1+KY1)/2</f>
        <v>2.5</v>
      </c>
      <c r="LE1">
        <f t="shared" ref="LE1:LH1" si="61">(KU1+KZ1)/2</f>
        <v>2.75</v>
      </c>
      <c r="LF1">
        <f t="shared" si="61"/>
        <v>2.5</v>
      </c>
      <c r="LG1">
        <f t="shared" si="61"/>
        <v>2.75</v>
      </c>
      <c r="LH1">
        <f t="shared" si="61"/>
        <v>3</v>
      </c>
      <c r="LI1">
        <f>(D29/(D13-D19))</f>
        <v>1.362755702104423</v>
      </c>
      <c r="LJ1">
        <f t="shared" ref="LJ1:LM1" si="62">(E29/(E13-E19))</f>
        <v>1.1813328889023564</v>
      </c>
      <c r="LK1">
        <f t="shared" si="62"/>
        <v>1.2061182262667964</v>
      </c>
      <c r="LL1">
        <f t="shared" si="62"/>
        <v>1.1274501963920314</v>
      </c>
      <c r="LM1">
        <f t="shared" si="62"/>
        <v>1.0646121023351278</v>
      </c>
      <c r="LN1">
        <f>(D18+D25+D26+D21)/(2.17*D40)</f>
        <v>0.84218933362854831</v>
      </c>
      <c r="LO1">
        <f t="shared" ref="LO1:LR1" si="63">(E18+E25+E26+E21)/(2.17*E40)</f>
        <v>0.80870890199654721</v>
      </c>
      <c r="LP1">
        <f t="shared" si="63"/>
        <v>0.88808123679065887</v>
      </c>
      <c r="LQ1">
        <f t="shared" si="63"/>
        <v>0.83069324565935598</v>
      </c>
      <c r="LR1">
        <f t="shared" si="63"/>
        <v>0.77191819476668666</v>
      </c>
      <c r="LS1">
        <f>(D43+D44+D46+D47)/(2*D13)</f>
        <v>1.1382725179792481</v>
      </c>
      <c r="LT1">
        <f t="shared" ref="LT1:LW1" si="64">(E43+E44+E46+E47)/(2*E13)</f>
        <v>1.2360316244538729</v>
      </c>
      <c r="LU1">
        <f t="shared" si="64"/>
        <v>1.2121542663385843</v>
      </c>
      <c r="LV1">
        <f t="shared" si="64"/>
        <v>0.98992294101943423</v>
      </c>
      <c r="LW1">
        <f t="shared" si="64"/>
        <v>0.83061648910667918</v>
      </c>
      <c r="LX1">
        <f>8*N1/D29</f>
        <v>1.7148779595060586</v>
      </c>
      <c r="LY1">
        <f t="shared" ref="LY1:MB1" si="65">8*O1/E29</f>
        <v>2.2168431582952492</v>
      </c>
      <c r="LZ1">
        <f t="shared" si="65"/>
        <v>2.1077126430778255</v>
      </c>
      <c r="MA1">
        <f t="shared" si="65"/>
        <v>1.9409960822600227</v>
      </c>
      <c r="MB1">
        <f t="shared" si="65"/>
        <v>1.8111082455702732</v>
      </c>
      <c r="MC1">
        <f>(2*LI1+4*LN1+LS1+5*LX1)/12</f>
        <v>1.3172442545193817</v>
      </c>
      <c r="MD1">
        <f t="shared" ref="MD1:MG1" si="66">(2*LJ1+4*LO1+LT1+5*LY1)/12</f>
        <v>1.4931457334767517</v>
      </c>
      <c r="ME1">
        <f t="shared" si="66"/>
        <v>1.4762732401186616</v>
      </c>
      <c r="MF1">
        <f t="shared" si="66"/>
        <v>1.356048060645086</v>
      </c>
      <c r="MG1">
        <f t="shared" si="66"/>
        <v>1.2585878917245872</v>
      </c>
      <c r="MH1">
        <f>D29/(D13-D19)</f>
        <v>1.362755702104423</v>
      </c>
      <c r="MI1">
        <f t="shared" ref="MI1:ML1" si="67">E29/(E13-E19)</f>
        <v>1.1813328889023564</v>
      </c>
      <c r="MJ1">
        <f t="shared" si="67"/>
        <v>1.2061182262667964</v>
      </c>
      <c r="MK1">
        <f t="shared" si="67"/>
        <v>1.1274501963920314</v>
      </c>
      <c r="ML1">
        <f t="shared" si="67"/>
        <v>1.0646121023351278</v>
      </c>
      <c r="MM1">
        <f>D29/D13*2</f>
        <v>1.2754148064973452</v>
      </c>
      <c r="MN1">
        <f t="shared" ref="MN1:MQ1" si="68">E29/E13*2</f>
        <v>1.3420369430077081</v>
      </c>
      <c r="MO1">
        <f t="shared" si="68"/>
        <v>1.4031043803500109</v>
      </c>
      <c r="MP1">
        <f t="shared" si="68"/>
        <v>1.4378683848209706</v>
      </c>
      <c r="MQ1">
        <f t="shared" si="68"/>
        <v>1.4727433485053205</v>
      </c>
      <c r="MR1">
        <f>D29/D36</f>
        <v>1.7601999294685728</v>
      </c>
      <c r="MS1">
        <f t="shared" ref="MS1:MV1" si="69">E29/E36</f>
        <v>2.0396843390303454</v>
      </c>
      <c r="MT1">
        <f t="shared" si="69"/>
        <v>2.350669588047523</v>
      </c>
      <c r="MU1">
        <f t="shared" si="69"/>
        <v>2.5578856374463728</v>
      </c>
      <c r="MV1">
        <f t="shared" si="69"/>
        <v>2.7932190980054088</v>
      </c>
      <c r="MW1">
        <f>D13/(D40*5)</f>
        <v>0.63222343904125011</v>
      </c>
      <c r="MX1">
        <f t="shared" ref="MX1:NA1" si="70">E13/(E40*5)</f>
        <v>0.71970888820068135</v>
      </c>
      <c r="MY1">
        <f t="shared" si="70"/>
        <v>0.81421244076237254</v>
      </c>
      <c r="MZ1">
        <f t="shared" si="70"/>
        <v>0.8364532761281096</v>
      </c>
      <c r="NA1">
        <f t="shared" si="70"/>
        <v>0.89199111357956118</v>
      </c>
      <c r="NB1">
        <f>D13/(D20*15)</f>
        <v>2.6546456641554967</v>
      </c>
      <c r="NC1">
        <f t="shared" ref="NC1:NF1" si="71">E13/(E20*15)</f>
        <v>2.4291209365527333</v>
      </c>
      <c r="ND1">
        <f t="shared" si="71"/>
        <v>2.5021263091082195</v>
      </c>
      <c r="NE1">
        <f t="shared" si="71"/>
        <v>3.6530900723208415</v>
      </c>
      <c r="NF1">
        <f t="shared" si="71"/>
        <v>2.9035570621468927</v>
      </c>
      <c r="NG1">
        <f>2*(D18+D25+D26)/D40</f>
        <v>0.45318482963239121</v>
      </c>
      <c r="NH1">
        <f t="shared" ref="NH1:NK1" si="72">2*(E18+E25+E26)/E40</f>
        <v>0.60204397646330132</v>
      </c>
      <c r="NI1">
        <f t="shared" si="72"/>
        <v>0.67025439190352154</v>
      </c>
      <c r="NJ1">
        <f t="shared" si="72"/>
        <v>0.7321515938429114</v>
      </c>
      <c r="NK1">
        <f t="shared" si="72"/>
        <v>0.81030269369619545</v>
      </c>
      <c r="NL1">
        <f>((D18+D25+D26+D21)/D40)/2.17</f>
        <v>0.84218933362854831</v>
      </c>
      <c r="NM1">
        <f t="shared" ref="NM1:NP1" si="73">((E18+E25+E26+E21)/E40)/2.17</f>
        <v>0.80870890199654721</v>
      </c>
      <c r="NN1">
        <f t="shared" si="73"/>
        <v>0.88808123679065876</v>
      </c>
      <c r="NO1">
        <f t="shared" si="73"/>
        <v>0.83069324565935598</v>
      </c>
      <c r="NP1">
        <f t="shared" si="73"/>
        <v>0.77191819476668677</v>
      </c>
      <c r="NQ1">
        <f>(D19/D40)/2.5</f>
        <v>0.67274351267174626</v>
      </c>
      <c r="NR1">
        <f t="shared" ref="NR1:NU1" si="74">(E19/E40)/2.5</f>
        <v>0.62180241560854754</v>
      </c>
      <c r="NS1">
        <f t="shared" si="74"/>
        <v>0.68123329011233635</v>
      </c>
      <c r="NT1">
        <f t="shared" si="74"/>
        <v>0.60615457955415053</v>
      </c>
      <c r="NU1">
        <f t="shared" si="74"/>
        <v>0.55003610108303247</v>
      </c>
      <c r="NV1">
        <f>(BD1/D13)*3.33</f>
        <v>0.71828711268142031</v>
      </c>
      <c r="NW1">
        <f t="shared" ref="NW1:NZ1" si="75">(BE1/E13)*3.33</f>
        <v>0.51312555401602444</v>
      </c>
      <c r="NX1">
        <f t="shared" si="75"/>
        <v>0.57509981989295045</v>
      </c>
      <c r="NY1">
        <f t="shared" si="75"/>
        <v>0.41036048845015166</v>
      </c>
      <c r="NZ1">
        <f t="shared" si="75"/>
        <v>0.28005896527462126</v>
      </c>
      <c r="OA1">
        <f>((D43+D44)/2)/D13</f>
        <v>1.1382725179792481</v>
      </c>
      <c r="OB1">
        <f t="shared" ref="OB1:OE1" si="76">((E43+E44)/2)/E13</f>
        <v>1.2360316244538729</v>
      </c>
      <c r="OC1">
        <f t="shared" si="76"/>
        <v>1.2122740558472782</v>
      </c>
      <c r="OD1">
        <f t="shared" si="76"/>
        <v>0.98998593201172236</v>
      </c>
      <c r="OE1">
        <f t="shared" si="76"/>
        <v>0.83217312254441078</v>
      </c>
      <c r="OF1">
        <f>((D43+D44)/4)/D29</f>
        <v>0.89247240362942837</v>
      </c>
      <c r="OG1">
        <f t="shared" ref="OG1:OJ1" si="77">((E43+E44)/4)/E29</f>
        <v>0.92101162407924386</v>
      </c>
      <c r="OH1">
        <f t="shared" si="77"/>
        <v>0.86399420657846626</v>
      </c>
      <c r="OI1">
        <f t="shared" si="77"/>
        <v>0.68850942301995588</v>
      </c>
      <c r="OJ1">
        <f t="shared" si="77"/>
        <v>0.56504965606463531</v>
      </c>
      <c r="OK1">
        <f>AJ1*4/(D43+D44)</f>
        <v>0.63541299038257104</v>
      </c>
      <c r="OL1">
        <f t="shared" ref="OL1:OO1" si="78">AK1*4/(E43+E44)</f>
        <v>0.76227720922460285</v>
      </c>
      <c r="OM1">
        <f t="shared" si="78"/>
        <v>0.82936702150538888</v>
      </c>
      <c r="ON1">
        <f t="shared" si="78"/>
        <v>0.99219342963406232</v>
      </c>
      <c r="OO1">
        <f t="shared" si="78"/>
        <v>1.0349458845712105</v>
      </c>
      <c r="OP1">
        <f>(10*N1)/AJ1</f>
        <v>3.7800047559194212</v>
      </c>
      <c r="OQ1">
        <f t="shared" ref="OQ1:OT1" si="79">(10*O1)/AK1</f>
        <v>3.946998252355058</v>
      </c>
      <c r="OR1">
        <f t="shared" si="79"/>
        <v>3.6767476283388278</v>
      </c>
      <c r="OS1">
        <f t="shared" si="79"/>
        <v>3.5516358950242162</v>
      </c>
      <c r="OT1">
        <f t="shared" si="79"/>
        <v>3.8712406015037595</v>
      </c>
      <c r="OU1">
        <f>(8*AJ1)/D29</f>
        <v>4.5367084705927683</v>
      </c>
      <c r="OV1">
        <f t="shared" ref="OV1:OY1" si="80">(8*AK1)/E29</f>
        <v>5.6165293637323597</v>
      </c>
      <c r="OW1">
        <f t="shared" si="80"/>
        <v>5.7325464136631537</v>
      </c>
      <c r="OX1">
        <f t="shared" si="80"/>
        <v>5.4650762060923155</v>
      </c>
      <c r="OY1">
        <f t="shared" si="80"/>
        <v>4.6783665289797778</v>
      </c>
      <c r="OZ1">
        <f>(20*N1)/D13</f>
        <v>2.7339759261124774</v>
      </c>
      <c r="PA1">
        <f t="shared" ref="PA1:PD1" si="81">(20*O1)/E13</f>
        <v>3.718856769107636</v>
      </c>
      <c r="PB1">
        <f t="shared" si="81"/>
        <v>3.6966760525269948</v>
      </c>
      <c r="PC1">
        <f t="shared" si="81"/>
        <v>3.4886211271788135</v>
      </c>
      <c r="PD1">
        <f t="shared" si="81"/>
        <v>3.3341220276084504</v>
      </c>
      <c r="PE1">
        <f>(40*N1)/(AJ1+D45)</f>
        <v>2.4018641256190998</v>
      </c>
      <c r="PF1">
        <f t="shared" ref="PF1:PI1" si="82">(40*O1)/(AK1+E45)</f>
        <v>3.0087068126195984</v>
      </c>
      <c r="PG1">
        <f t="shared" si="82"/>
        <v>3.049674579534436</v>
      </c>
      <c r="PH1">
        <f t="shared" si="82"/>
        <v>3.5241340336917442</v>
      </c>
      <c r="PI1">
        <f t="shared" si="82"/>
        <v>4.0140330361058325</v>
      </c>
      <c r="PJ1">
        <f>(1.33*D52)/(D52+D62)</f>
        <v>1.1458773214599567</v>
      </c>
      <c r="PK1">
        <f t="shared" ref="PK1:PN1" si="83">(1.33*E52)/(E52+E62)</f>
        <v>1.075149600141275</v>
      </c>
      <c r="PL1">
        <f t="shared" si="83"/>
        <v>1.2247834780978566</v>
      </c>
      <c r="PM1">
        <f t="shared" si="83"/>
        <v>1.3360838156334984</v>
      </c>
      <c r="PN1">
        <f t="shared" si="83"/>
        <v>1.1357785009186312</v>
      </c>
      <c r="PO1">
        <f>(2*MH1+MM1+MR1+MW1+2*NB1)/7</f>
        <v>1.6718058439324295</v>
      </c>
      <c r="PP1">
        <f t="shared" ref="PP1:PS1" si="84">(2*MI1+MN1+MS1+MX1+2*NC1)/7</f>
        <v>1.6174768315927022</v>
      </c>
      <c r="PQ1">
        <f t="shared" si="84"/>
        <v>1.71206792570142</v>
      </c>
      <c r="PR1">
        <f t="shared" si="84"/>
        <v>2.0561839765458854</v>
      </c>
      <c r="PS1">
        <f t="shared" si="84"/>
        <v>1.8706131270077617</v>
      </c>
      <c r="PT1">
        <f>(5*NG1+8*NL1+2*NQ1+NV1)/16</f>
        <v>0.69170080970095349</v>
      </c>
      <c r="PU1">
        <f t="shared" ref="PU1:PX1" si="85">(5*NH1+8*NM1+2*NR1+NW1)/16</f>
        <v>0.70228884272012526</v>
      </c>
      <c r="PV1">
        <f t="shared" si="85"/>
        <v>0.77459301587253127</v>
      </c>
      <c r="PW1">
        <f t="shared" si="85"/>
        <v>0.74556084887799112</v>
      </c>
      <c r="PX1">
        <f t="shared" si="85"/>
        <v>0.72543688712844734</v>
      </c>
      <c r="PY1">
        <f>(OA1+OF1+OK1)/3</f>
        <v>0.88871930399708254</v>
      </c>
      <c r="PZ1">
        <f t="shared" ref="PZ1:QC1" si="86">(OB1+OG1+OL1)/3</f>
        <v>0.97310681925257325</v>
      </c>
      <c r="QA1">
        <f t="shared" si="86"/>
        <v>0.96854509464371119</v>
      </c>
      <c r="QB1">
        <f t="shared" si="86"/>
        <v>0.89022959488858022</v>
      </c>
      <c r="QC1">
        <f t="shared" si="86"/>
        <v>0.81072288772675216</v>
      </c>
      <c r="QD1">
        <f>(3*OP1+7*OU1+4*OZ1+2*PE1+PJ1)/17</f>
        <v>3.5283813434738653</v>
      </c>
      <c r="QE1">
        <f t="shared" ref="QE1:QH1" si="87">(3*OQ1+7*OV1+4*PA1+2*PF1+PK1)/17</f>
        <v>4.3014523885295715</v>
      </c>
      <c r="QF1">
        <f t="shared" si="87"/>
        <v>4.309935566349016</v>
      </c>
      <c r="QG1">
        <f t="shared" si="87"/>
        <v>4.1911339717324179</v>
      </c>
      <c r="QH1">
        <f t="shared" si="87"/>
        <v>3.9330953053490485</v>
      </c>
      <c r="QI1">
        <f>(2*PO1+4*PT1+PY1+5*QD1)/12</f>
        <v>2.0534200790029238</v>
      </c>
      <c r="QJ1">
        <f t="shared" ref="QJ1:QM1" si="88">(2*PP1+4*PU1+PZ1+5*QE1)/12</f>
        <v>2.377039816330528</v>
      </c>
      <c r="QK1">
        <f t="shared" si="88"/>
        <v>2.4200609034401466</v>
      </c>
      <c r="QL1">
        <f t="shared" si="88"/>
        <v>2.4117092335128674</v>
      </c>
      <c r="QM1">
        <f t="shared" si="88"/>
        <v>2.2599311014167753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341</v>
      </c>
      <c r="E3" s="2" t="s">
        <v>341</v>
      </c>
      <c r="F3" s="2" t="s">
        <v>341</v>
      </c>
      <c r="G3" s="2" t="s">
        <v>341</v>
      </c>
      <c r="H3" s="2" t="s">
        <v>341</v>
      </c>
      <c r="I3" s="2" t="s">
        <v>341</v>
      </c>
      <c r="J3" s="2" t="s">
        <v>341</v>
      </c>
      <c r="K3" s="2" t="s">
        <v>341</v>
      </c>
      <c r="L3" s="2" t="s">
        <v>341</v>
      </c>
      <c r="M3" s="2" t="s">
        <v>341</v>
      </c>
    </row>
    <row r="4" spans="1:455" x14ac:dyDescent="0.25">
      <c r="A4" s="2" t="s">
        <v>281</v>
      </c>
      <c r="B4" s="2"/>
      <c r="C4" s="2"/>
      <c r="D4" s="2" t="s">
        <v>342</v>
      </c>
      <c r="E4" s="2" t="s">
        <v>342</v>
      </c>
      <c r="F4" s="2" t="s">
        <v>342</v>
      </c>
      <c r="G4" s="2" t="s">
        <v>342</v>
      </c>
      <c r="H4" s="2" t="s">
        <v>342</v>
      </c>
      <c r="I4" s="2" t="s">
        <v>342</v>
      </c>
      <c r="J4" s="2">
        <v>48530794</v>
      </c>
      <c r="K4" s="2" t="s">
        <v>342</v>
      </c>
      <c r="L4" s="2" t="s">
        <v>342</v>
      </c>
      <c r="M4" s="2" t="s">
        <v>342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406997</v>
      </c>
      <c r="E13" s="1">
        <v>348591</v>
      </c>
      <c r="F13" s="1">
        <v>354789</v>
      </c>
      <c r="G13" s="1">
        <v>333381</v>
      </c>
      <c r="H13" s="1">
        <v>321206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190456</v>
      </c>
      <c r="E15" s="1">
        <v>198006</v>
      </c>
      <c r="F15" s="1">
        <v>206367</v>
      </c>
      <c r="G15" s="1">
        <v>212585</v>
      </c>
      <c r="H15" s="1">
        <v>222172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123</v>
      </c>
      <c r="E16" s="1">
        <v>108</v>
      </c>
      <c r="F16" s="1">
        <v>159</v>
      </c>
      <c r="G16" s="1">
        <v>184</v>
      </c>
      <c r="H16" s="1">
        <v>267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161354</v>
      </c>
      <c r="E17" s="1">
        <v>168919</v>
      </c>
      <c r="F17" s="1">
        <v>177229</v>
      </c>
      <c r="G17" s="1">
        <v>183422</v>
      </c>
      <c r="H17" s="1">
        <v>192926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28979</v>
      </c>
      <c r="E18" s="1">
        <v>28979</v>
      </c>
      <c r="F18" s="1">
        <v>28979</v>
      </c>
      <c r="G18" s="1">
        <v>28979</v>
      </c>
      <c r="H18" s="1">
        <v>28979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216541</v>
      </c>
      <c r="E19" s="1">
        <v>150585</v>
      </c>
      <c r="F19" s="1">
        <v>148422</v>
      </c>
      <c r="G19" s="1">
        <v>120796</v>
      </c>
      <c r="H19" s="1">
        <v>99034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10221</v>
      </c>
      <c r="E20" s="1">
        <v>9567</v>
      </c>
      <c r="F20" s="1">
        <v>9453</v>
      </c>
      <c r="G20" s="1">
        <v>6084</v>
      </c>
      <c r="H20" s="1">
        <v>7375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206125</v>
      </c>
      <c r="E21" s="1">
        <v>140837</v>
      </c>
      <c r="F21" s="1">
        <v>138742</v>
      </c>
      <c r="G21" s="1">
        <v>114510</v>
      </c>
      <c r="H21" s="1">
        <v>91459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205033</v>
      </c>
      <c r="E23" s="1">
        <v>140141</v>
      </c>
      <c r="F23" s="1">
        <v>138083</v>
      </c>
      <c r="G23" s="1">
        <v>113849</v>
      </c>
      <c r="H23" s="1">
        <v>90850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1092</v>
      </c>
      <c r="E24" s="1">
        <v>696</v>
      </c>
      <c r="F24" s="1">
        <v>659</v>
      </c>
      <c r="G24" s="1">
        <v>661</v>
      </c>
      <c r="H24" s="1">
        <v>609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195</v>
      </c>
      <c r="E26" s="1">
        <v>181</v>
      </c>
      <c r="F26" s="1">
        <v>227</v>
      </c>
      <c r="G26" s="1">
        <v>202</v>
      </c>
      <c r="H26" s="1">
        <v>200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406997</v>
      </c>
      <c r="E28" s="1">
        <v>348591</v>
      </c>
      <c r="F28" s="1">
        <v>354789</v>
      </c>
      <c r="G28" s="1">
        <v>333381</v>
      </c>
      <c r="H28" s="1">
        <v>321206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259545</v>
      </c>
      <c r="E29" s="1">
        <v>233911</v>
      </c>
      <c r="F29" s="1">
        <v>248903</v>
      </c>
      <c r="G29" s="1">
        <v>239679</v>
      </c>
      <c r="H29" s="1">
        <v>236527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34700</v>
      </c>
      <c r="E30" s="1">
        <v>34700</v>
      </c>
      <c r="F30" s="1">
        <v>34700</v>
      </c>
      <c r="G30" s="1">
        <v>34700</v>
      </c>
      <c r="H30" s="1">
        <v>34700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169209</v>
      </c>
      <c r="E33" s="1">
        <v>134393</v>
      </c>
      <c r="F33" s="1">
        <v>148626</v>
      </c>
      <c r="G33" s="1">
        <v>146827</v>
      </c>
      <c r="H33" s="1">
        <v>148280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55636</v>
      </c>
      <c r="E34" s="1">
        <v>64818</v>
      </c>
      <c r="F34" s="1">
        <v>65577</v>
      </c>
      <c r="G34" s="1">
        <v>58152</v>
      </c>
      <c r="H34" s="1">
        <v>53547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147452</v>
      </c>
      <c r="E36" s="1">
        <v>114680</v>
      </c>
      <c r="F36" s="1">
        <v>105886</v>
      </c>
      <c r="G36" s="1">
        <v>93702</v>
      </c>
      <c r="H36" s="1">
        <v>84679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2760</v>
      </c>
      <c r="E37" s="1">
        <v>13</v>
      </c>
      <c r="F37" s="1">
        <v>3650</v>
      </c>
      <c r="G37" s="1">
        <v>30</v>
      </c>
      <c r="H37" s="1">
        <v>1400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144692</v>
      </c>
      <c r="E38" s="1">
        <v>114667</v>
      </c>
      <c r="F38" s="1">
        <v>102236</v>
      </c>
      <c r="G38" s="1">
        <v>93672</v>
      </c>
      <c r="H38" s="1">
        <v>83279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15280</v>
      </c>
      <c r="E39" s="1">
        <v>17378</v>
      </c>
      <c r="F39" s="1">
        <v>14892</v>
      </c>
      <c r="G39" s="1">
        <v>13844</v>
      </c>
      <c r="H39" s="1">
        <v>11144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128751</v>
      </c>
      <c r="E40" s="1">
        <v>96870</v>
      </c>
      <c r="F40" s="1">
        <v>87149</v>
      </c>
      <c r="G40" s="1">
        <v>79713</v>
      </c>
      <c r="H40" s="1">
        <v>72020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>
        <v>661</v>
      </c>
      <c r="E41" s="1">
        <v>419</v>
      </c>
      <c r="F41" s="1">
        <v>195</v>
      </c>
      <c r="G41" s="1">
        <v>115</v>
      </c>
      <c r="H41" s="1">
        <v>115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926543</v>
      </c>
      <c r="E43" s="1">
        <v>861157</v>
      </c>
      <c r="F43" s="1">
        <v>859598</v>
      </c>
      <c r="G43" s="1">
        <v>659589</v>
      </c>
      <c r="H43" s="1">
        <v>534201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</v>
      </c>
      <c r="E44" s="1">
        <v>582</v>
      </c>
      <c r="F44" s="1">
        <v>605</v>
      </c>
      <c r="G44" s="1">
        <v>496</v>
      </c>
      <c r="H44" s="1">
        <v>397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779362</v>
      </c>
      <c r="E45" s="1">
        <v>697518</v>
      </c>
      <c r="F45" s="1">
        <v>681762</v>
      </c>
      <c r="G45" s="1">
        <v>496310</v>
      </c>
      <c r="H45" s="1">
        <v>395278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>
        <v>-85</v>
      </c>
      <c r="G47" s="1">
        <v>-42</v>
      </c>
      <c r="H47" s="1">
        <v>-1000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79049</v>
      </c>
      <c r="E48" s="1">
        <v>84667</v>
      </c>
      <c r="F48" s="1">
        <v>85282</v>
      </c>
      <c r="G48" s="1">
        <v>75358</v>
      </c>
      <c r="H48" s="1">
        <v>69432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10949</v>
      </c>
      <c r="E49" s="1">
        <v>16744</v>
      </c>
      <c r="F49" s="1">
        <v>14837</v>
      </c>
      <c r="G49" s="1">
        <v>16120</v>
      </c>
      <c r="H49" s="1">
        <v>13619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25025</v>
      </c>
      <c r="E50" s="1">
        <v>7293</v>
      </c>
      <c r="F50" s="1">
        <v>2137</v>
      </c>
      <c r="G50" s="1">
        <v>3664</v>
      </c>
      <c r="H50" s="1">
        <v>2800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23388</v>
      </c>
      <c r="E51" s="1">
        <v>6016</v>
      </c>
      <c r="F51" s="1">
        <v>6859</v>
      </c>
      <c r="G51" s="1">
        <v>3970</v>
      </c>
      <c r="H51" s="1">
        <v>5222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58824</v>
      </c>
      <c r="E52" s="1">
        <v>64087</v>
      </c>
      <c r="F52" s="1">
        <v>73685</v>
      </c>
      <c r="G52" s="1">
        <v>72033</v>
      </c>
      <c r="H52" s="1">
        <v>54847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9950</v>
      </c>
      <c r="E53" s="1">
        <v>14050</v>
      </c>
      <c r="F53" s="1">
        <v>6350</v>
      </c>
      <c r="G53" s="1">
        <v>750</v>
      </c>
      <c r="H53" s="1">
        <v>9900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1034</v>
      </c>
      <c r="E57" s="1">
        <v>2313</v>
      </c>
      <c r="F57" s="1">
        <v>1744</v>
      </c>
      <c r="G57" s="1">
        <v>317</v>
      </c>
      <c r="H57" s="1">
        <v>541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597</v>
      </c>
      <c r="E60" s="1">
        <v>1186</v>
      </c>
      <c r="F60" s="1">
        <v>848</v>
      </c>
      <c r="G60" s="1">
        <v>510</v>
      </c>
      <c r="H60" s="1">
        <v>612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2129</v>
      </c>
      <c r="E61" s="1">
        <v>2358</v>
      </c>
      <c r="F61" s="1">
        <v>2612</v>
      </c>
      <c r="G61" s="1">
        <v>1905</v>
      </c>
      <c r="H61" s="1">
        <v>1674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9452</v>
      </c>
      <c r="E62" s="1">
        <v>15191</v>
      </c>
      <c r="F62" s="1">
        <v>6330</v>
      </c>
      <c r="G62" s="1">
        <v>-328</v>
      </c>
      <c r="H62" s="1">
        <v>9379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68276</v>
      </c>
      <c r="E63" s="1">
        <v>79278</v>
      </c>
      <c r="F63" s="1">
        <v>80015</v>
      </c>
      <c r="G63" s="1">
        <v>71705</v>
      </c>
      <c r="H63" s="1">
        <v>64226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12640</v>
      </c>
      <c r="E64" s="1">
        <v>14460</v>
      </c>
      <c r="F64" s="1">
        <v>14438</v>
      </c>
      <c r="G64" s="1">
        <v>13553</v>
      </c>
      <c r="H64" s="1">
        <v>10679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55636</v>
      </c>
      <c r="E65" s="1">
        <v>64818</v>
      </c>
      <c r="F65" s="1">
        <v>65577</v>
      </c>
      <c r="G65" s="1">
        <v>58152</v>
      </c>
      <c r="H65" s="1">
        <v>53547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55636</v>
      </c>
      <c r="E67" s="1">
        <v>64818</v>
      </c>
      <c r="F67" s="1">
        <v>65577</v>
      </c>
      <c r="G67" s="1">
        <v>58152</v>
      </c>
      <c r="H67" s="1">
        <v>53547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926547</v>
      </c>
      <c r="E68" s="1">
        <v>886581</v>
      </c>
      <c r="F68" s="1">
        <v>871282</v>
      </c>
      <c r="G68" s="1">
        <v>665326</v>
      </c>
      <c r="H68" s="1">
        <v>548451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181</v>
      </c>
      <c r="J69" s="1">
        <v>227</v>
      </c>
      <c r="K69" s="1">
        <v>202</v>
      </c>
      <c r="L69" s="1">
        <v>200</v>
      </c>
      <c r="M69" s="1">
        <v>380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68276</v>
      </c>
      <c r="J70" s="1">
        <v>79278</v>
      </c>
      <c r="K70" s="1">
        <v>80015</v>
      </c>
      <c r="L70" s="1">
        <v>71705</v>
      </c>
      <c r="M70" s="1">
        <v>64226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-6065</v>
      </c>
      <c r="J71" s="1">
        <v>-2773</v>
      </c>
      <c r="K71" s="1">
        <v>6807</v>
      </c>
      <c r="L71" s="1">
        <v>13557</v>
      </c>
      <c r="M71" s="1">
        <v>3633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14553</v>
      </c>
      <c r="J72" s="1">
        <v>16674</v>
      </c>
      <c r="K72" s="1">
        <v>18829</v>
      </c>
      <c r="L72" s="1">
        <v>17902</v>
      </c>
      <c r="M72" s="1">
        <v>15245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-2230</v>
      </c>
      <c r="J73" s="1">
        <v>-11</v>
      </c>
      <c r="K73" s="1">
        <v>-3928</v>
      </c>
      <c r="L73" s="1">
        <v>-3152</v>
      </c>
      <c r="M73" s="1">
        <v>-1102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-7404</v>
      </c>
      <c r="J74" s="1">
        <v>-3073</v>
      </c>
      <c r="K74" s="1"/>
      <c r="L74" s="1">
        <v>-126</v>
      </c>
      <c r="M74" s="1">
        <v>-69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-9950</v>
      </c>
      <c r="J75" s="1">
        <v>-14050</v>
      </c>
      <c r="K75" s="1">
        <v>-6350</v>
      </c>
      <c r="L75" s="1">
        <v>-750</v>
      </c>
      <c r="M75" s="1">
        <v>-9900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-1034</v>
      </c>
      <c r="J76" s="1">
        <v>-2313</v>
      </c>
      <c r="K76" s="1">
        <v>-1744</v>
      </c>
      <c r="L76" s="1">
        <v>-317</v>
      </c>
      <c r="M76" s="1">
        <v>-541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62211</v>
      </c>
      <c r="J78" s="1">
        <v>76505</v>
      </c>
      <c r="K78" s="1">
        <v>86822</v>
      </c>
      <c r="L78" s="1">
        <v>85262</v>
      </c>
      <c r="M78" s="1">
        <v>67859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-32053</v>
      </c>
      <c r="J79" s="1">
        <v>9316</v>
      </c>
      <c r="K79" s="1">
        <v>-17260</v>
      </c>
      <c r="L79" s="1">
        <v>-13220</v>
      </c>
      <c r="M79" s="1">
        <v>76081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-63522</v>
      </c>
      <c r="J80" s="1">
        <v>-326</v>
      </c>
      <c r="K80" s="1">
        <v>-21397</v>
      </c>
      <c r="L80" s="1">
        <v>-22205</v>
      </c>
      <c r="M80" s="1">
        <v>83147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32123</v>
      </c>
      <c r="J81" s="1">
        <v>9756</v>
      </c>
      <c r="K81" s="1">
        <v>7506</v>
      </c>
      <c r="L81" s="1">
        <v>7694</v>
      </c>
      <c r="M81" s="1">
        <v>-3838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-654</v>
      </c>
      <c r="J82" s="1">
        <v>-114</v>
      </c>
      <c r="K82" s="1">
        <v>-3369</v>
      </c>
      <c r="L82" s="1">
        <v>1291</v>
      </c>
      <c r="M82" s="1">
        <v>-3228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30158</v>
      </c>
      <c r="J84" s="1">
        <v>85821</v>
      </c>
      <c r="K84" s="1">
        <v>69562</v>
      </c>
      <c r="L84" s="1">
        <v>72042</v>
      </c>
      <c r="M84" s="1">
        <v>143940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1034</v>
      </c>
      <c r="J86" s="1">
        <v>2313</v>
      </c>
      <c r="K86" s="1">
        <v>1744</v>
      </c>
      <c r="L86" s="1">
        <v>317</v>
      </c>
      <c r="M86" s="1">
        <v>541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-11527</v>
      </c>
      <c r="J87" s="1">
        <v>-17379</v>
      </c>
      <c r="K87" s="1">
        <v>-8667</v>
      </c>
      <c r="L87" s="1">
        <v>-9918</v>
      </c>
      <c r="M87" s="1">
        <v>-14733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9950</v>
      </c>
      <c r="J89" s="1">
        <v>14050</v>
      </c>
      <c r="K89" s="1"/>
      <c r="L89" s="1"/>
      <c r="M89" s="1">
        <v>9900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29615</v>
      </c>
      <c r="J90" s="1">
        <v>84805</v>
      </c>
      <c r="K90" s="1">
        <v>62639</v>
      </c>
      <c r="L90" s="1">
        <v>62441</v>
      </c>
      <c r="M90" s="1">
        <v>139648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-19035</v>
      </c>
      <c r="J91" s="1">
        <v>-9462</v>
      </c>
      <c r="K91" s="1">
        <v>-12611</v>
      </c>
      <c r="L91" s="1">
        <v>-8433</v>
      </c>
      <c r="M91" s="1">
        <v>-49897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19436</v>
      </c>
      <c r="J92" s="1">
        <v>4421</v>
      </c>
      <c r="K92" s="1"/>
      <c r="L92" s="1">
        <v>244</v>
      </c>
      <c r="M92" s="1">
        <v>69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>
        <v>6350</v>
      </c>
      <c r="L93" s="1">
        <v>750</v>
      </c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401</v>
      </c>
      <c r="J94" s="1">
        <v>-5041</v>
      </c>
      <c r="K94" s="1">
        <v>-6261</v>
      </c>
      <c r="L94" s="1">
        <v>-7439</v>
      </c>
      <c r="M94" s="1">
        <v>-49828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-30002</v>
      </c>
      <c r="J96" s="1">
        <v>-79810</v>
      </c>
      <c r="K96" s="1">
        <v>-56353</v>
      </c>
      <c r="L96" s="1">
        <v>-55000</v>
      </c>
      <c r="M96" s="1">
        <v>-90000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-30002</v>
      </c>
      <c r="J102" s="1">
        <v>-79810</v>
      </c>
      <c r="K102" s="1">
        <v>-56353</v>
      </c>
      <c r="L102" s="1">
        <v>-55000</v>
      </c>
      <c r="M102" s="1">
        <v>-90000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-30002</v>
      </c>
      <c r="J103" s="1">
        <v>-79810</v>
      </c>
      <c r="K103" s="1">
        <v>-56353</v>
      </c>
      <c r="L103" s="1">
        <v>-55000</v>
      </c>
      <c r="M103" s="1">
        <v>-90000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14</v>
      </c>
      <c r="J104" s="1">
        <v>-46</v>
      </c>
      <c r="K104" s="1">
        <v>25</v>
      </c>
      <c r="L104" s="1">
        <v>2</v>
      </c>
      <c r="M104" s="1">
        <v>-180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195</v>
      </c>
      <c r="J105" s="1">
        <v>181</v>
      </c>
      <c r="K105" s="1">
        <v>227</v>
      </c>
      <c r="L105" s="1">
        <v>202</v>
      </c>
      <c r="M105" s="1">
        <v>200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F6489-3372-4624-A2EC-099DAF7C416F}">
  <dimension ref="A1:QM105"/>
  <sheetViews>
    <sheetView topLeftCell="A75" workbookViewId="0">
      <selection activeCell="K95" sqref="K9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963</v>
      </c>
      <c r="O1" s="4">
        <f t="shared" ref="O1:R1" si="0">E67</f>
        <v>325</v>
      </c>
      <c r="P1" s="4">
        <f t="shared" si="0"/>
        <v>9517</v>
      </c>
      <c r="Q1" s="4">
        <f t="shared" si="0"/>
        <v>15768</v>
      </c>
      <c r="R1" s="4">
        <f t="shared" si="0"/>
        <v>-14617</v>
      </c>
      <c r="S1" s="4">
        <f>D63+D59</f>
        <v>1442</v>
      </c>
      <c r="T1" s="4">
        <f t="shared" ref="T1:W1" si="1">E63+E59</f>
        <v>568</v>
      </c>
      <c r="U1" s="4">
        <f t="shared" si="1"/>
        <v>12144</v>
      </c>
      <c r="V1" s="4">
        <f t="shared" si="1"/>
        <v>19785</v>
      </c>
      <c r="W1" s="4">
        <f t="shared" si="1"/>
        <v>-6395</v>
      </c>
      <c r="X1">
        <f>(D13-E13)/E13</f>
        <v>-7.7067576979292354E-2</v>
      </c>
      <c r="Y1">
        <f t="shared" ref="Y1:AA1" si="2">(E13-F13)/F13</f>
        <v>-2.0056810808472596E-2</v>
      </c>
      <c r="Z1">
        <f t="shared" si="2"/>
        <v>0.51744936584227375</v>
      </c>
      <c r="AA1">
        <f t="shared" si="2"/>
        <v>0.18779725035301864</v>
      </c>
      <c r="AB1">
        <f>(D36-E36)/E36</f>
        <v>-8.8083338709917566E-2</v>
      </c>
      <c r="AC1">
        <f t="shared" ref="AC1:AE1" si="3">(E36-F36)/F36</f>
        <v>3.6630978901173526E-2</v>
      </c>
      <c r="AD1">
        <f t="shared" si="3"/>
        <v>0.35981782438662646</v>
      </c>
      <c r="AE1">
        <f t="shared" si="3"/>
        <v>-0.10052041053910001</v>
      </c>
      <c r="AF1">
        <f>(D29-E29)/E29</f>
        <v>-0.33425990271021544</v>
      </c>
      <c r="AG1">
        <f t="shared" ref="AG1:AI1" si="4">(E29-F29)/F29</f>
        <v>-0.1017478152309613</v>
      </c>
      <c r="AH1">
        <f t="shared" si="4"/>
        <v>-0.77294309404011052</v>
      </c>
      <c r="AI1">
        <f t="shared" si="4"/>
        <v>-0.70892551414014315</v>
      </c>
      <c r="AJ1" s="4">
        <f>(D43+D44+D46+D47)-D45</f>
        <v>221686</v>
      </c>
      <c r="AK1" s="4">
        <f t="shared" ref="AK1:AN1" si="5">(E43+E44+E46+E47)-E45</f>
        <v>169415</v>
      </c>
      <c r="AL1" s="4">
        <f t="shared" si="5"/>
        <v>37139</v>
      </c>
      <c r="AM1" s="4">
        <f t="shared" si="5"/>
        <v>90338</v>
      </c>
      <c r="AN1" s="4">
        <f t="shared" si="5"/>
        <v>201984</v>
      </c>
      <c r="AO1">
        <f>(D25+D26)/D40</f>
        <v>5.3035283804514577E-3</v>
      </c>
      <c r="AP1">
        <f t="shared" ref="AP1:AS1" si="6">(E25+E26)/E40</f>
        <v>2.4683662029891863E-3</v>
      </c>
      <c r="AQ1">
        <f t="shared" si="6"/>
        <v>2.9938236003481432E-3</v>
      </c>
      <c r="AR1">
        <f t="shared" si="6"/>
        <v>2.2429532694258326E-3</v>
      </c>
      <c r="AS1">
        <f t="shared" si="6"/>
        <v>1.7024844838867466E-3</v>
      </c>
      <c r="AT1">
        <f>(D19-D20)/D40</f>
        <v>3.4681130834976988E-2</v>
      </c>
      <c r="AU1">
        <f t="shared" ref="AU1:AX1" si="7">(E19-E20)/E40</f>
        <v>1.1100107079837319E-2</v>
      </c>
      <c r="AV1">
        <f t="shared" si="7"/>
        <v>4.0005033398697605E-2</v>
      </c>
      <c r="AW1">
        <f t="shared" si="7"/>
        <v>3.0179864851350772E-2</v>
      </c>
      <c r="AX1">
        <f t="shared" si="7"/>
        <v>5.2249757014807802E-2</v>
      </c>
      <c r="AY1">
        <f>D19/D40</f>
        <v>0.91656804733727815</v>
      </c>
      <c r="AZ1">
        <f t="shared" ref="AZ1:BC1" si="8">E19/E40</f>
        <v>0.93942699718978262</v>
      </c>
      <c r="BA1">
        <f t="shared" si="8"/>
        <v>0.99451044954542123</v>
      </c>
      <c r="BB1">
        <f t="shared" si="8"/>
        <v>0.83855736674428905</v>
      </c>
      <c r="BC1">
        <f t="shared" si="8"/>
        <v>0.58042015792449353</v>
      </c>
      <c r="BD1" s="4">
        <f>D19-D40</f>
        <v>-15228</v>
      </c>
      <c r="BE1" s="4">
        <f t="shared" ref="BE1:BH1" si="9">E19-E40</f>
        <v>-12049</v>
      </c>
      <c r="BF1" s="4">
        <f t="shared" si="9"/>
        <v>-1047</v>
      </c>
      <c r="BG1" s="4">
        <f t="shared" si="9"/>
        <v>-22601</v>
      </c>
      <c r="BH1" s="4">
        <f t="shared" si="9"/>
        <v>-66049</v>
      </c>
      <c r="BI1">
        <f>(D43+D44)/BD1</f>
        <v>-46.429406356711318</v>
      </c>
      <c r="BJ1">
        <f t="shared" ref="BJ1:BM1" si="10">(E43+E44)/BE1</f>
        <v>-53.657066976512574</v>
      </c>
      <c r="BK1">
        <f t="shared" si="10"/>
        <v>-629.23495702005732</v>
      </c>
      <c r="BL1">
        <f t="shared" si="10"/>
        <v>-22.060793770187161</v>
      </c>
      <c r="BM1">
        <f t="shared" si="10"/>
        <v>-7.5950582143560084</v>
      </c>
      <c r="BN1">
        <f>365/BI1</f>
        <v>-7.8613970895029475</v>
      </c>
      <c r="BO1">
        <f t="shared" ref="BO1:BR1" si="11">365/BJ1</f>
        <v>-6.8024590341431121</v>
      </c>
      <c r="BP1">
        <f t="shared" si="11"/>
        <v>-0.58006948903248134</v>
      </c>
      <c r="BQ1">
        <f t="shared" si="11"/>
        <v>-16.545188890404255</v>
      </c>
      <c r="BR1">
        <f t="shared" si="11"/>
        <v>-48.05756449767366</v>
      </c>
      <c r="BS1">
        <f>N1/D13</f>
        <v>5.1176311160474669E-3</v>
      </c>
      <c r="BT1">
        <f t="shared" ref="BT1:BW1" si="12">O1/E13</f>
        <v>1.5940280352746143E-3</v>
      </c>
      <c r="BU1">
        <f t="shared" si="12"/>
        <v>4.5741832845490944E-2</v>
      </c>
      <c r="BV1">
        <f t="shared" si="12"/>
        <v>0.1150017139398006</v>
      </c>
      <c r="BW1">
        <f t="shared" si="12"/>
        <v>-0.12662756750669218</v>
      </c>
      <c r="BX1">
        <f>S1/D13</f>
        <v>7.6631610273524891E-3</v>
      </c>
      <c r="BY1">
        <f t="shared" ref="BY1:CB1" si="13">T1/E13</f>
        <v>2.7858705354953258E-3</v>
      </c>
      <c r="BZ1">
        <f t="shared" si="13"/>
        <v>5.8368059060170431E-2</v>
      </c>
      <c r="CA1">
        <f t="shared" si="13"/>
        <v>0.14429914448877187</v>
      </c>
      <c r="CB1">
        <f t="shared" si="13"/>
        <v>-5.5400102223800818E-2</v>
      </c>
      <c r="CC1">
        <f>N1/D29</f>
        <v>-0.50260960334029225</v>
      </c>
      <c r="CD1">
        <f t="shared" ref="CD1:CG1" si="14">O1/E29</f>
        <v>-0.11292564280750521</v>
      </c>
      <c r="CE1">
        <f t="shared" si="14"/>
        <v>-2.9703495630461925</v>
      </c>
      <c r="CF1">
        <f t="shared" si="14"/>
        <v>-1.1174261214655234</v>
      </c>
      <c r="CG1">
        <f t="shared" si="14"/>
        <v>0.30151199488438291</v>
      </c>
      <c r="CH1">
        <f>N1/(D43+D44)</f>
        <v>1.3620413364694699E-3</v>
      </c>
      <c r="CI1">
        <f t="shared" ref="CI1:CL1" si="15">O1/(E43+E44)</f>
        <v>5.0269599730245595E-4</v>
      </c>
      <c r="CJ1">
        <f t="shared" si="15"/>
        <v>1.4445765009281901E-2</v>
      </c>
      <c r="CK1">
        <f t="shared" si="15"/>
        <v>3.162480244526631E-2</v>
      </c>
      <c r="CL1">
        <f t="shared" si="15"/>
        <v>-2.9138077449037767E-2</v>
      </c>
      <c r="CM1">
        <f>1-CH1</f>
        <v>0.99863795866353056</v>
      </c>
      <c r="CN1">
        <f t="shared" ref="CN1:CQ1" si="16">1-CI1</f>
        <v>0.99949730400269754</v>
      </c>
      <c r="CO1">
        <f t="shared" si="16"/>
        <v>0.98555423499071815</v>
      </c>
      <c r="CP1">
        <f t="shared" si="16"/>
        <v>0.96837519755473367</v>
      </c>
      <c r="CQ1">
        <f t="shared" si="16"/>
        <v>1.0291380774490377</v>
      </c>
      <c r="CR1">
        <f>N1/(D45+D48+D49+D51+D59+D61)</f>
        <v>1.3738850558970056E-3</v>
      </c>
      <c r="CS1">
        <f t="shared" ref="CS1:CV1" si="17">O1/(E45+E48+E49+E51+E59+E61)</f>
        <v>5.0415892330269081E-4</v>
      </c>
      <c r="CT1">
        <f t="shared" si="17"/>
        <v>1.3096819029401444E-2</v>
      </c>
      <c r="CU1">
        <f t="shared" si="17"/>
        <v>3.0032111961419937E-2</v>
      </c>
      <c r="CV1">
        <f t="shared" si="17"/>
        <v>-3.1088755131122785E-2</v>
      </c>
      <c r="CW1">
        <f>(D43+D44)/D13</f>
        <v>3.7573243770360252</v>
      </c>
      <c r="CX1">
        <f t="shared" ref="CX1:DA1" si="18">(E43+E44)/E13</f>
        <v>3.1709582806077905</v>
      </c>
      <c r="CY1">
        <f t="shared" si="18"/>
        <v>3.1664527850273241</v>
      </c>
      <c r="CZ1">
        <f t="shared" si="18"/>
        <v>3.6364405481690016</v>
      </c>
      <c r="DA1">
        <f t="shared" si="18"/>
        <v>4.3457763377890206</v>
      </c>
      <c r="DB1">
        <f>365/CW1</f>
        <v>97.143595647690972</v>
      </c>
      <c r="DC1">
        <f t="shared" ref="DC1:DF1" si="19">365/CX1</f>
        <v>115.10715931905574</v>
      </c>
      <c r="DD1">
        <f t="shared" si="19"/>
        <v>115.27094347527128</v>
      </c>
      <c r="DE1">
        <f t="shared" si="19"/>
        <v>100.37287703872474</v>
      </c>
      <c r="DF1">
        <f t="shared" si="19"/>
        <v>83.989596249147809</v>
      </c>
      <c r="DG1">
        <f>(D43+D44)/D20</f>
        <v>4.3925087908947456</v>
      </c>
      <c r="DH1">
        <f t="shared" ref="DH1:DK1" si="20">(E43+E44)/E20</f>
        <v>3.5011047330228529</v>
      </c>
      <c r="DI1">
        <f t="shared" si="20"/>
        <v>3.6188553631165234</v>
      </c>
      <c r="DJ1">
        <f t="shared" si="20"/>
        <v>4.405803760780433</v>
      </c>
      <c r="DK1">
        <f t="shared" si="20"/>
        <v>6.0335325884319788</v>
      </c>
      <c r="DL1">
        <f>365/DG1</f>
        <v>83.09602037828823</v>
      </c>
      <c r="DM1">
        <f t="shared" ref="DM1:DP1" si="21">365/DH1</f>
        <v>104.25280813717877</v>
      </c>
      <c r="DN1">
        <f t="shared" si="21"/>
        <v>100.86062121191424</v>
      </c>
      <c r="DO1">
        <f t="shared" si="21"/>
        <v>82.845269516803171</v>
      </c>
      <c r="DP1">
        <f t="shared" si="21"/>
        <v>60.495239671003056</v>
      </c>
      <c r="DQ1">
        <f>(D43+D44)/D21</f>
        <v>131.85882133532263</v>
      </c>
      <c r="DR1">
        <f t="shared" ref="DR1:DU1" si="22">(E43+E44)/E21</f>
        <v>376.53698311007571</v>
      </c>
      <c r="DS1">
        <f t="shared" si="22"/>
        <v>93.328941776455594</v>
      </c>
      <c r="DT1">
        <f t="shared" si="22"/>
        <v>127.48555356686269</v>
      </c>
      <c r="DU1">
        <f t="shared" si="22"/>
        <v>63.044614804574586</v>
      </c>
      <c r="DV1">
        <f>365/DQ1</f>
        <v>2.7681121088727871</v>
      </c>
      <c r="DW1">
        <f t="shared" ref="DW1:DZ1" si="23">365/DR1</f>
        <v>0.96936029227518661</v>
      </c>
      <c r="DX1">
        <f t="shared" si="23"/>
        <v>3.9108983028464999</v>
      </c>
      <c r="DY1">
        <f t="shared" si="23"/>
        <v>2.8630694991536236</v>
      </c>
      <c r="DZ1">
        <f t="shared" si="23"/>
        <v>5.7895507987704482</v>
      </c>
      <c r="EA1">
        <f>(D43+D44)/D38</f>
        <v>3.8736960333114179</v>
      </c>
      <c r="EB1">
        <f t="shared" ref="EB1:EE1" si="24">(E43+E44)/E38</f>
        <v>3.2501696687563153</v>
      </c>
      <c r="EC1">
        <f t="shared" si="24"/>
        <v>3.4542170443463398</v>
      </c>
      <c r="ED1">
        <f t="shared" si="24"/>
        <v>3.5615526379701987</v>
      </c>
      <c r="EE1">
        <f t="shared" si="24"/>
        <v>3.1867333261337722</v>
      </c>
      <c r="EF1">
        <f>365/EA1</f>
        <v>94.225255895460847</v>
      </c>
      <c r="EG1">
        <f t="shared" ref="EG1:EJ1" si="25">365/EB1</f>
        <v>112.3018295040788</v>
      </c>
      <c r="EH1">
        <f t="shared" si="25"/>
        <v>105.66794017689497</v>
      </c>
      <c r="EI1">
        <f t="shared" si="25"/>
        <v>102.48339336857897</v>
      </c>
      <c r="EJ1">
        <f t="shared" si="25"/>
        <v>114.53735303381268</v>
      </c>
      <c r="EK1">
        <f>D36/D13</f>
        <v>0.97645783401444419</v>
      </c>
      <c r="EL1">
        <f t="shared" ref="EL1:EO1" si="26">E36/E13</f>
        <v>0.98825323955543787</v>
      </c>
      <c r="EM1">
        <f t="shared" si="26"/>
        <v>0.93421096900398448</v>
      </c>
      <c r="EN1">
        <f t="shared" si="26"/>
        <v>1.042505707054868</v>
      </c>
      <c r="EO1">
        <f t="shared" si="26"/>
        <v>1.3766687169180389</v>
      </c>
      <c r="EP1">
        <f>(D29)/D13</f>
        <v>-1.0182119645220091E-2</v>
      </c>
      <c r="EQ1">
        <f t="shared" ref="EQ1:ET1" si="27">(E29)/E13</f>
        <v>-1.4115731340062583E-2</v>
      </c>
      <c r="ER1">
        <f t="shared" si="27"/>
        <v>-1.5399478032673424E-2</v>
      </c>
      <c r="ES1">
        <f t="shared" si="27"/>
        <v>-0.10291661500536062</v>
      </c>
      <c r="ET1">
        <f t="shared" si="27"/>
        <v>-0.41997522372285223</v>
      </c>
      <c r="EU1">
        <f>D13/D29</f>
        <v>-98.21137787056368</v>
      </c>
      <c r="EV1">
        <f t="shared" ref="EV1:EY1" si="28">E13/E29</f>
        <v>-70.842946490618488</v>
      </c>
      <c r="EW1">
        <f t="shared" si="28"/>
        <v>-64.937265917603</v>
      </c>
      <c r="EX1">
        <f t="shared" si="28"/>
        <v>-9.7166040677485643</v>
      </c>
      <c r="EY1">
        <f t="shared" si="28"/>
        <v>-2.3810928443243466</v>
      </c>
      <c r="EZ1">
        <f>D36/D29</f>
        <v>-95.899269311064714</v>
      </c>
      <c r="FA1">
        <f t="shared" ref="FA1:FD1" si="29">E36/E29</f>
        <v>-70.01077136900625</v>
      </c>
      <c r="FB1">
        <f t="shared" si="29"/>
        <v>-60.665106117353311</v>
      </c>
      <c r="FC1">
        <f t="shared" si="29"/>
        <v>-10.129615193820424</v>
      </c>
      <c r="FD1">
        <f t="shared" si="29"/>
        <v>-3.2779760308587225</v>
      </c>
      <c r="FE1" s="7">
        <f>I90/(D43+D44+D46+D47+D53+D55)</f>
        <v>1.3525119258327438E-2</v>
      </c>
      <c r="FF1" s="7">
        <f t="shared" ref="FF1:FI1" si="30">J90/(E43+E44+E46+E47+E53+E55)</f>
        <v>5.460054462470755E-3</v>
      </c>
      <c r="FG1" s="7">
        <f t="shared" si="30"/>
        <v>7.8101557169702835E-3</v>
      </c>
      <c r="FH1" s="7">
        <f t="shared" si="30"/>
        <v>-3.81971789881181E-2</v>
      </c>
      <c r="FI1" s="7">
        <f t="shared" si="30"/>
        <v>1.3545730385782401E-2</v>
      </c>
      <c r="FJ1" s="7">
        <f>I90/D36</f>
        <v>5.3482309530158971E-2</v>
      </c>
      <c r="FK1" s="7">
        <f t="shared" ref="FK1:FN1" si="31">J90/E36</f>
        <v>1.7663319949774433E-2</v>
      </c>
      <c r="FL1" s="7">
        <f t="shared" si="31"/>
        <v>2.3969625098394308E-2</v>
      </c>
      <c r="FM1" s="7">
        <f t="shared" si="31"/>
        <v>-0.12452864508636552</v>
      </c>
      <c r="FN1" s="7">
        <f t="shared" si="31"/>
        <v>4.6409041425182332E-2</v>
      </c>
      <c r="FO1" s="7">
        <f>I90/D29</f>
        <v>-5.1289144050104385</v>
      </c>
      <c r="FP1" s="7">
        <f t="shared" ref="FP1:FS1" si="32">J90/E29</f>
        <v>-1.2366226546212649</v>
      </c>
      <c r="FQ1" s="7">
        <f t="shared" si="32"/>
        <v>-1.4541198501872659</v>
      </c>
      <c r="FR1" s="7">
        <f t="shared" si="32"/>
        <v>1.2614272553327193</v>
      </c>
      <c r="FS1" s="7">
        <f t="shared" si="32"/>
        <v>-0.15212772540687722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-8.0925531293012276E-2</v>
      </c>
      <c r="FZ1">
        <f t="shared" ref="FZ1:GC1" si="34">BE1/E13</f>
        <v>-5.9096750144688702E-2</v>
      </c>
      <c r="GA1">
        <f t="shared" si="34"/>
        <v>-5.0322264357706226E-3</v>
      </c>
      <c r="GB1">
        <f t="shared" si="34"/>
        <v>-0.16483724865255159</v>
      </c>
      <c r="GC1">
        <f t="shared" si="34"/>
        <v>-0.57218473053632846</v>
      </c>
      <c r="GD1">
        <f>BS1</f>
        <v>5.1176311160474669E-3</v>
      </c>
      <c r="GE1">
        <f t="shared" ref="GE1:GH1" si="35">BT1</f>
        <v>1.5940280352746143E-3</v>
      </c>
      <c r="GF1">
        <f t="shared" si="35"/>
        <v>4.5741832845490944E-2</v>
      </c>
      <c r="GG1">
        <f t="shared" si="35"/>
        <v>0.1150017139398006</v>
      </c>
      <c r="GH1">
        <f t="shared" si="35"/>
        <v>-0.12662756750669218</v>
      </c>
      <c r="GI1">
        <f>S1/D13</f>
        <v>7.6631610273524891E-3</v>
      </c>
      <c r="GJ1">
        <f t="shared" ref="GJ1:GM1" si="36">T1/E13</f>
        <v>2.7858705354953258E-3</v>
      </c>
      <c r="GK1">
        <f t="shared" si="36"/>
        <v>5.8368059060170431E-2</v>
      </c>
      <c r="GL1">
        <f t="shared" si="36"/>
        <v>0.14429914448877187</v>
      </c>
      <c r="GM1">
        <f t="shared" si="36"/>
        <v>-5.5400102223800818E-2</v>
      </c>
      <c r="GN1">
        <f>D30/D13</f>
        <v>0.10628517374968778</v>
      </c>
      <c r="GO1">
        <f t="shared" ref="GO1:GR1" si="37">E30/E13</f>
        <v>9.8094032939976261E-2</v>
      </c>
      <c r="GP1">
        <f t="shared" si="37"/>
        <v>9.6126579479859073E-2</v>
      </c>
      <c r="GQ1">
        <f t="shared" si="37"/>
        <v>0.14586721707229908</v>
      </c>
      <c r="GR1">
        <f t="shared" si="37"/>
        <v>0.60641237774293311</v>
      </c>
      <c r="GS1">
        <f>(D43+D44)/D13</f>
        <v>3.7573243770360252</v>
      </c>
      <c r="GT1">
        <f t="shared" ref="GT1:GW1" si="38">(E43+E44)/E13</f>
        <v>3.1709582806077905</v>
      </c>
      <c r="GU1">
        <f t="shared" si="38"/>
        <v>3.1664527850273241</v>
      </c>
      <c r="GV1">
        <f t="shared" si="38"/>
        <v>3.6364405481690016</v>
      </c>
      <c r="GW1">
        <f t="shared" si="38"/>
        <v>4.3457763377890206</v>
      </c>
      <c r="GX1">
        <f>0.717*FY1+0.847*GD1+3.107*GI1+0.42*GN1+0.998*GS1</f>
        <v>3.7645699701870083</v>
      </c>
      <c r="GY1">
        <f t="shared" ref="GY1:HB1" si="39">0.717*FZ1+0.847*GE1+3.107*GJ1+0.42*GO1+0.998*GT1</f>
        <v>3.1734493295272848</v>
      </c>
      <c r="GZ1">
        <f t="shared" si="39"/>
        <v>3.416977828404443</v>
      </c>
      <c r="HA1">
        <f t="shared" si="39"/>
        <v>4.1179874845927751</v>
      </c>
      <c r="HB1">
        <f t="shared" si="39"/>
        <v>3.9021398646834098</v>
      </c>
      <c r="HC1">
        <f>D36/D13</f>
        <v>0.97645783401444419</v>
      </c>
      <c r="HD1">
        <f t="shared" ref="HD1:HG1" si="40">E36/E13</f>
        <v>0.98825323955543787</v>
      </c>
      <c r="HE1">
        <f t="shared" si="40"/>
        <v>0.93421096900398448</v>
      </c>
      <c r="HF1">
        <f t="shared" si="40"/>
        <v>1.042505707054868</v>
      </c>
      <c r="HG1">
        <f t="shared" si="40"/>
        <v>1.3766687169180389</v>
      </c>
      <c r="HH1">
        <f>S1/D13</f>
        <v>7.6631610273524891E-3</v>
      </c>
      <c r="HI1">
        <f t="shared" ref="HI1:HL1" si="41">T1/E13</f>
        <v>2.7858705354953258E-3</v>
      </c>
      <c r="HJ1">
        <f t="shared" si="41"/>
        <v>5.8368059060170431E-2</v>
      </c>
      <c r="HK1">
        <f t="shared" si="41"/>
        <v>0.14429914448877187</v>
      </c>
      <c r="HL1">
        <f t="shared" si="41"/>
        <v>-5.5400102223800818E-2</v>
      </c>
      <c r="HM1">
        <f>(D43+D44+D46+D47+D50+D53+D55+D57+D60)/D13</f>
        <v>3.9403527604916753</v>
      </c>
      <c r="HN1">
        <f t="shared" ref="HN1:HQ1" si="42">(E43+E44+E46+E47+E50+E53+E55+E57+E60)/E13</f>
        <v>3.2166406717479377</v>
      </c>
      <c r="HO1">
        <f t="shared" si="42"/>
        <v>2.952301991262094</v>
      </c>
      <c r="HP1">
        <f t="shared" si="42"/>
        <v>3.498165719745316</v>
      </c>
      <c r="HQ1">
        <f t="shared" si="42"/>
        <v>4.7593582424436685</v>
      </c>
      <c r="HR1">
        <f>D19/D40</f>
        <v>0.91656804733727815</v>
      </c>
      <c r="HS1">
        <f t="shared" ref="HS1:HV1" si="43">E19/E40</f>
        <v>0.93942699718978262</v>
      </c>
      <c r="HT1">
        <f t="shared" si="43"/>
        <v>0.99451044954542123</v>
      </c>
      <c r="HU1">
        <f t="shared" si="43"/>
        <v>0.83855736674428905</v>
      </c>
      <c r="HV1">
        <f t="shared" si="43"/>
        <v>0.58042015792449353</v>
      </c>
      <c r="HW1">
        <f>-0.017*HC1+4.573*HH1+0.481*HM1+0.015*HR1</f>
        <v>1.9275020507063922</v>
      </c>
      <c r="HX1">
        <f t="shared" ref="HX1:IA1" si="44">-0.017*HD1+4.573*HI1+0.481*HN1+0.015*HS1</f>
        <v>1.5572350489549824</v>
      </c>
      <c r="HY1">
        <f t="shared" si="44"/>
        <v>1.6860104621493401</v>
      </c>
      <c r="HZ1">
        <f t="shared" si="44"/>
        <v>2.3373534624258827</v>
      </c>
      <c r="IA1">
        <f t="shared" si="44"/>
        <v>2.0212095813272239</v>
      </c>
      <c r="IB1">
        <f>D13/D36</f>
        <v>1.024109762004539</v>
      </c>
      <c r="IC1">
        <f t="shared" ref="IC1:IF1" si="45">E13/E36</f>
        <v>1.0118863869850265</v>
      </c>
      <c r="ID1">
        <f t="shared" si="45"/>
        <v>1.0704220279774246</v>
      </c>
      <c r="IE1">
        <f t="shared" si="45"/>
        <v>0.95922736272116083</v>
      </c>
      <c r="IF1">
        <f t="shared" si="45"/>
        <v>0.72639117001126408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7.6631610273524891E-3</v>
      </c>
      <c r="IM1">
        <f t="shared" ref="IM1:IP1" si="47">T1/E13</f>
        <v>2.7858705354953258E-3</v>
      </c>
      <c r="IN1">
        <f t="shared" si="47"/>
        <v>5.8368059060170431E-2</v>
      </c>
      <c r="IO1">
        <f t="shared" si="47"/>
        <v>0.14429914448877187</v>
      </c>
      <c r="IP1">
        <f t="shared" si="47"/>
        <v>-5.5400102223800818E-2</v>
      </c>
      <c r="IQ1">
        <f>(D43+D44+D46+D47+D50+D53+D55+D57+D60)/D13</f>
        <v>3.9403527604916753</v>
      </c>
      <c r="IR1">
        <f t="shared" ref="IR1:IU1" si="48">(E43+E44+E46+E47+E50+E53+E55+E57+E60)/E13</f>
        <v>3.2166406717479377</v>
      </c>
      <c r="IS1">
        <f t="shared" si="48"/>
        <v>2.952301991262094</v>
      </c>
      <c r="IT1">
        <f t="shared" si="48"/>
        <v>3.498165719745316</v>
      </c>
      <c r="IU1">
        <f t="shared" si="48"/>
        <v>4.7593582424436685</v>
      </c>
      <c r="IV1">
        <f>D19/D40</f>
        <v>0.91656804733727815</v>
      </c>
      <c r="IW1">
        <f t="shared" ref="IW1:IZ1" si="49">E19/E40</f>
        <v>0.93942699718978262</v>
      </c>
      <c r="IX1">
        <f t="shared" si="49"/>
        <v>0.99451044954542123</v>
      </c>
      <c r="IY1">
        <f t="shared" si="49"/>
        <v>0.83855736674428905</v>
      </c>
      <c r="IZ1">
        <f t="shared" si="49"/>
        <v>0.58042015792449353</v>
      </c>
      <c r="JA1">
        <f>0.13*IB1+0.04*IG1+3.92*IL1+0.21*IQ1+0.09*IV1</f>
        <v>1.0731390642514187</v>
      </c>
      <c r="JB1">
        <f t="shared" ref="JB1:JE1" si="50">0.13*IC1+0.04*IH1+3.92*IM1+0.21*IR1+0.09*IW1</f>
        <v>0.90250881362134239</v>
      </c>
      <c r="JC1">
        <f t="shared" si="50"/>
        <v>1.0774470137770609</v>
      </c>
      <c r="JD1">
        <f t="shared" si="50"/>
        <v>1.5004371677032391</v>
      </c>
      <c r="JE1">
        <f t="shared" si="50"/>
        <v>0.92896549651053983</v>
      </c>
      <c r="JF1">
        <f>D29/D13</f>
        <v>-1.0182119645220091E-2</v>
      </c>
      <c r="JG1">
        <f t="shared" ref="JG1:JJ1" si="51">E29/E13</f>
        <v>-1.4115731340062583E-2</v>
      </c>
      <c r="JH1">
        <f t="shared" si="51"/>
        <v>-1.5399478032673424E-2</v>
      </c>
      <c r="JI1">
        <f t="shared" si="51"/>
        <v>-0.10291661500536062</v>
      </c>
      <c r="JJ1">
        <f t="shared" si="51"/>
        <v>-0.41997522372285223</v>
      </c>
      <c r="JK1">
        <f>(D36-D26)/I90</f>
        <v>18.599267324717616</v>
      </c>
      <c r="JL1">
        <f t="shared" ref="JL1:JO1" si="52">(E36-E26)/J90</f>
        <v>56.476538353470076</v>
      </c>
      <c r="JM1">
        <f t="shared" si="52"/>
        <v>41.596909207984545</v>
      </c>
      <c r="JN1">
        <f t="shared" si="52"/>
        <v>-8.0126404494382015</v>
      </c>
      <c r="JO1">
        <f t="shared" si="52"/>
        <v>21.511186440677967</v>
      </c>
      <c r="JP1">
        <f>S1/D13</f>
        <v>7.6631610273524891E-3</v>
      </c>
      <c r="JQ1">
        <f t="shared" ref="JQ1:JT1" si="53">T1/E13</f>
        <v>2.7858705354953258E-3</v>
      </c>
      <c r="JR1">
        <f t="shared" si="53"/>
        <v>5.8368059060170431E-2</v>
      </c>
      <c r="JS1">
        <f t="shared" si="53"/>
        <v>0.14429914448877187</v>
      </c>
      <c r="JT1">
        <f t="shared" si="53"/>
        <v>-5.5400102223800818E-2</v>
      </c>
      <c r="JU1">
        <f>I90/(D50+D44+D43)</f>
        <v>1.3613009310373011E-2</v>
      </c>
      <c r="JV1">
        <f t="shared" ref="JV1:JY1" si="54">J90/(E50+E44+E43)</f>
        <v>5.4712601269811985E-3</v>
      </c>
      <c r="JW1">
        <f t="shared" si="54"/>
        <v>6.8874880995322598E-3</v>
      </c>
      <c r="JX1">
        <f t="shared" si="54"/>
        <v>-3.4758157427115272E-2</v>
      </c>
      <c r="JY1">
        <f t="shared" si="54"/>
        <v>1.4559905868974666E-2</v>
      </c>
      <c r="JZ1">
        <f>IF(JF1&gt;0.3,4,IF(AND(JF1&lt;=0.3,JF1&gt;0.2),3,IF(AND(JF1&lt;=0.2,JF1&gt;0.1),2,IF(AND(JF1&lt;=0.1,JF1&gt;0),1,0))))</f>
        <v>0</v>
      </c>
      <c r="KA1">
        <f t="shared" ref="KA1:KD1" si="55">IF(JG1&gt;0.3,4,IF(AND(JG1&lt;=0.3,JG1&gt;0.2),3,IF(AND(JG1&lt;=0.2,JG1&gt;0.1),2,IF(AND(JG1&lt;=0.1,JG1&gt;0),1,0))))</f>
        <v>0</v>
      </c>
      <c r="KB1">
        <f t="shared" si="55"/>
        <v>0</v>
      </c>
      <c r="KC1">
        <f t="shared" si="55"/>
        <v>0</v>
      </c>
      <c r="KD1">
        <f t="shared" si="55"/>
        <v>0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4</v>
      </c>
      <c r="KG1">
        <f t="shared" si="56"/>
        <v>4</v>
      </c>
      <c r="KH1">
        <f t="shared" si="56"/>
        <v>0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3</v>
      </c>
      <c r="KN1">
        <f t="shared" si="57"/>
        <v>0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0</v>
      </c>
      <c r="KS1">
        <f t="shared" si="58"/>
        <v>1</v>
      </c>
      <c r="KT1">
        <f>(JZ1+KE1)/2</f>
        <v>1.5</v>
      </c>
      <c r="KU1">
        <f t="shared" ref="KU1:KX1" si="59">(KA1+KF1)/2</f>
        <v>2</v>
      </c>
      <c r="KV1">
        <f t="shared" si="59"/>
        <v>2</v>
      </c>
      <c r="KW1">
        <f t="shared" si="59"/>
        <v>0</v>
      </c>
      <c r="KX1">
        <f t="shared" si="59"/>
        <v>1.5</v>
      </c>
      <c r="KY1">
        <f>(KJ1+KO1)/2</f>
        <v>1</v>
      </c>
      <c r="KZ1">
        <f t="shared" ref="KZ1:LC1" si="60">(KK1+KP1)/2</f>
        <v>1</v>
      </c>
      <c r="LA1">
        <f t="shared" si="60"/>
        <v>1</v>
      </c>
      <c r="LB1">
        <f t="shared" si="60"/>
        <v>1.5</v>
      </c>
      <c r="LC1">
        <f t="shared" si="60"/>
        <v>0.5</v>
      </c>
      <c r="LD1">
        <f>(KT1+KY1)/2</f>
        <v>1.25</v>
      </c>
      <c r="LE1">
        <f t="shared" ref="LE1:LH1" si="61">(KU1+KZ1)/2</f>
        <v>1.5</v>
      </c>
      <c r="LF1">
        <f t="shared" si="61"/>
        <v>1.5</v>
      </c>
      <c r="LG1">
        <f t="shared" si="61"/>
        <v>0.75</v>
      </c>
      <c r="LH1">
        <f t="shared" si="61"/>
        <v>1</v>
      </c>
      <c r="LI1">
        <f>(D29/(D13-D19))</f>
        <v>-9.1758057564292894E-2</v>
      </c>
      <c r="LJ1">
        <f t="shared" ref="LJ1:LM1" si="62">(E29/(E13-E19))</f>
        <v>-0.16911505464801974</v>
      </c>
      <c r="LK1">
        <f t="shared" si="62"/>
        <v>-0.17431991294885746</v>
      </c>
      <c r="LL1">
        <f t="shared" si="62"/>
        <v>-0.71564053149406637</v>
      </c>
      <c r="LM1">
        <f t="shared" si="62"/>
        <v>-2.0145023893621441</v>
      </c>
      <c r="LN1">
        <f>(D18+D25+D26+D21)/(2.17*D40)</f>
        <v>1.598208794238571E-2</v>
      </c>
      <c r="LO1">
        <f t="shared" ref="LO1:LR1" si="63">(E18+E25+E26+E21)/(2.17*E40)</f>
        <v>5.1152567188190411E-3</v>
      </c>
      <c r="LP1">
        <f t="shared" si="63"/>
        <v>1.8435499262072632E-2</v>
      </c>
      <c r="LQ1">
        <f t="shared" si="63"/>
        <v>1.3907771820898975E-2</v>
      </c>
      <c r="LR1">
        <f t="shared" si="63"/>
        <v>2.4078229039081935E-2</v>
      </c>
      <c r="LS1">
        <f>(D43+D44+D46+D47)/(2*D13)</f>
        <v>1.9306010958001414</v>
      </c>
      <c r="LT1">
        <f t="shared" ref="LT1:LW1" si="64">(E43+E44+E46+E47)/(2*E13)</f>
        <v>1.5985035755275006</v>
      </c>
      <c r="LU1">
        <f t="shared" si="64"/>
        <v>1.4335621145924955</v>
      </c>
      <c r="LV1">
        <f t="shared" si="64"/>
        <v>1.6993640189335648</v>
      </c>
      <c r="LW1">
        <f t="shared" si="64"/>
        <v>2.358303084906396</v>
      </c>
      <c r="LX1">
        <f>8*N1/D29</f>
        <v>-4.020876826722338</v>
      </c>
      <c r="LY1">
        <f t="shared" ref="LY1:MB1" si="65">8*O1/E29</f>
        <v>-0.90340514246004167</v>
      </c>
      <c r="LZ1">
        <f t="shared" si="65"/>
        <v>-23.76279650436954</v>
      </c>
      <c r="MA1">
        <f t="shared" si="65"/>
        <v>-8.9394089717241876</v>
      </c>
      <c r="MB1">
        <f t="shared" si="65"/>
        <v>2.4120959590750632</v>
      </c>
      <c r="MC1">
        <f>(2*LI1+4*LN1+LS1+5*LX1)/12</f>
        <v>-1.5244475667642157</v>
      </c>
      <c r="MD1">
        <f t="shared" ref="MD1:MG1" si="66">(2*LJ1+4*LO1+LT1+5*LY1)/12</f>
        <v>-0.26969093493278923</v>
      </c>
      <c r="ME1">
        <f t="shared" si="66"/>
        <v>-9.8046098530087189</v>
      </c>
      <c r="MF1">
        <f t="shared" si="66"/>
        <v>-3.6977775679493265</v>
      </c>
      <c r="MG1">
        <f t="shared" si="66"/>
        <v>0.87384091814281273</v>
      </c>
      <c r="MH1">
        <f>D29/(D13-D19)</f>
        <v>-9.1758057564292894E-2</v>
      </c>
      <c r="MI1">
        <f t="shared" ref="MI1:ML1" si="67">E29/(E13-E19)</f>
        <v>-0.16911505464801974</v>
      </c>
      <c r="MJ1">
        <f t="shared" si="67"/>
        <v>-0.17431991294885746</v>
      </c>
      <c r="MK1">
        <f t="shared" si="67"/>
        <v>-0.71564053149406637</v>
      </c>
      <c r="ML1">
        <f t="shared" si="67"/>
        <v>-2.0145023893621441</v>
      </c>
      <c r="MM1">
        <f>D29/D13*2</f>
        <v>-2.0364239290440182E-2</v>
      </c>
      <c r="MN1">
        <f t="shared" ref="MN1:MQ1" si="68">E29/E13*2</f>
        <v>-2.8231462680125167E-2</v>
      </c>
      <c r="MO1">
        <f t="shared" si="68"/>
        <v>-3.0798956065346848E-2</v>
      </c>
      <c r="MP1">
        <f t="shared" si="68"/>
        <v>-0.20583323001072124</v>
      </c>
      <c r="MQ1">
        <f t="shared" si="68"/>
        <v>-0.83995044744570446</v>
      </c>
      <c r="MR1">
        <f>D29/D36</f>
        <v>-1.0427608126568087E-2</v>
      </c>
      <c r="MS1">
        <f t="shared" ref="MS1:MV1" si="69">E29/E36</f>
        <v>-1.4283516385347236E-2</v>
      </c>
      <c r="MT1">
        <f t="shared" si="69"/>
        <v>-1.6483940505528087E-2</v>
      </c>
      <c r="MU1">
        <f t="shared" si="69"/>
        <v>-9.8720433191781115E-2</v>
      </c>
      <c r="MV1">
        <f t="shared" si="69"/>
        <v>-0.30506629413578501</v>
      </c>
      <c r="MW1">
        <f>D13/(D40*5)</f>
        <v>0.20619438965592812</v>
      </c>
      <c r="MX1">
        <f t="shared" ref="MX1:NA1" si="70">E13/(E40*5)</f>
        <v>0.20499605363040865</v>
      </c>
      <c r="MY1">
        <f t="shared" si="70"/>
        <v>0.21817581242200854</v>
      </c>
      <c r="MZ1">
        <f t="shared" si="70"/>
        <v>0.19588125205365944</v>
      </c>
      <c r="NA1">
        <f t="shared" si="70"/>
        <v>0.14665887420037227</v>
      </c>
      <c r="NB1">
        <f>D13/(D20*15)</f>
        <v>7.7936821527234176E-2</v>
      </c>
      <c r="NC1">
        <f t="shared" ref="NC1:NF1" si="71">E13/(E20*15)</f>
        <v>7.3607711469728151E-2</v>
      </c>
      <c r="ND1">
        <f t="shared" si="71"/>
        <v>7.6191574795796732E-2</v>
      </c>
      <c r="NE1">
        <f t="shared" si="71"/>
        <v>8.0771360573071299E-2</v>
      </c>
      <c r="NF1">
        <f t="shared" si="71"/>
        <v>9.2557802019813257E-2</v>
      </c>
      <c r="NG1">
        <f>2*(D18+D25+D26)/D40</f>
        <v>1.0607056760902915E-2</v>
      </c>
      <c r="NH1">
        <f t="shared" ref="NH1:NK1" si="72">2*(E18+E25+E26)/E40</f>
        <v>4.9367324059783725E-3</v>
      </c>
      <c r="NI1">
        <f t="shared" si="72"/>
        <v>5.9876472006962864E-3</v>
      </c>
      <c r="NJ1">
        <f t="shared" si="72"/>
        <v>4.4859065388516651E-3</v>
      </c>
      <c r="NK1">
        <f t="shared" si="72"/>
        <v>3.4049689677734933E-3</v>
      </c>
      <c r="NL1">
        <f>((D18+D25+D26+D21)/D40)/2.17</f>
        <v>1.598208794238571E-2</v>
      </c>
      <c r="NM1">
        <f t="shared" ref="NM1:NP1" si="73">((E18+E25+E26+E21)/E40)/2.17</f>
        <v>5.1152567188190411E-3</v>
      </c>
      <c r="NN1">
        <f t="shared" si="73"/>
        <v>1.8435499262072629E-2</v>
      </c>
      <c r="NO1">
        <f t="shared" si="73"/>
        <v>1.3907771820898973E-2</v>
      </c>
      <c r="NP1">
        <f t="shared" si="73"/>
        <v>2.4078229039081939E-2</v>
      </c>
      <c r="NQ1">
        <f>(D19/D40)/2.5</f>
        <v>0.36662721893491124</v>
      </c>
      <c r="NR1">
        <f t="shared" ref="NR1:NU1" si="74">(E19/E40)/2.5</f>
        <v>0.37577079887591303</v>
      </c>
      <c r="NS1">
        <f t="shared" si="74"/>
        <v>0.39780417981816851</v>
      </c>
      <c r="NT1">
        <f t="shared" si="74"/>
        <v>0.33542294669771561</v>
      </c>
      <c r="NU1">
        <f t="shared" si="74"/>
        <v>0.23216806316979741</v>
      </c>
      <c r="NV1">
        <f>(BD1/D13)*3.33</f>
        <v>-0.26948201920573089</v>
      </c>
      <c r="NW1">
        <f t="shared" ref="NW1:NZ1" si="75">(BE1/E13)*3.33</f>
        <v>-0.19679217798181339</v>
      </c>
      <c r="NX1">
        <f t="shared" si="75"/>
        <v>-1.6757314031116174E-2</v>
      </c>
      <c r="NY1">
        <f t="shared" si="75"/>
        <v>-0.54890803801299681</v>
      </c>
      <c r="NZ1">
        <f t="shared" si="75"/>
        <v>-1.9053751526859739</v>
      </c>
      <c r="OA1">
        <f>((D43+D44)/2)/D13</f>
        <v>1.8786621885180126</v>
      </c>
      <c r="OB1">
        <f t="shared" ref="OB1:OE1" si="76">((E43+E44)/2)/E13</f>
        <v>1.5854791403038953</v>
      </c>
      <c r="OC1">
        <f t="shared" si="76"/>
        <v>1.583226392513662</v>
      </c>
      <c r="OD1">
        <f t="shared" si="76"/>
        <v>1.8182202740845008</v>
      </c>
      <c r="OE1">
        <f t="shared" si="76"/>
        <v>2.1728881688945103</v>
      </c>
      <c r="OF1">
        <f>((D43+D44)/4)/D29</f>
        <v>-92.253001043841337</v>
      </c>
      <c r="OG1">
        <f t="shared" ref="OG1:OJ1" si="77">((E43+E44)/4)/E29</f>
        <v>-56.160006949270326</v>
      </c>
      <c r="OH1">
        <f t="shared" si="77"/>
        <v>-51.405196629213485</v>
      </c>
      <c r="OI1">
        <f t="shared" si="77"/>
        <v>-8.8334632556161861</v>
      </c>
      <c r="OJ1">
        <f t="shared" si="77"/>
        <v>-2.5869242352358754</v>
      </c>
      <c r="OK1">
        <f>AJ1*4/(D43+D44)</f>
        <v>1.2541868980958295</v>
      </c>
      <c r="OL1">
        <f t="shared" ref="OL1:OO1" si="78">AK1*4/(E43+E44)</f>
        <v>1.0481752908676378</v>
      </c>
      <c r="OM1">
        <f t="shared" si="78"/>
        <v>0.22549175861289084</v>
      </c>
      <c r="ON1">
        <f t="shared" si="78"/>
        <v>0.72473906730098114</v>
      </c>
      <c r="OO1">
        <f t="shared" si="78"/>
        <v>1.610570003548319</v>
      </c>
      <c r="OP1">
        <f>(10*N1)/AJ1</f>
        <v>4.3439820286350968E-2</v>
      </c>
      <c r="OQ1">
        <f t="shared" ref="OQ1:OT1" si="79">(10*O1)/AK1</f>
        <v>1.9183661423132544E-2</v>
      </c>
      <c r="OR1">
        <f t="shared" si="79"/>
        <v>2.5625353402084063</v>
      </c>
      <c r="OS1">
        <f t="shared" si="79"/>
        <v>1.7454448847661006</v>
      </c>
      <c r="OT1">
        <f t="shared" si="79"/>
        <v>-0.72367118187579216</v>
      </c>
      <c r="OU1">
        <f>(8*AJ1)/D29</f>
        <v>-925.62004175365348</v>
      </c>
      <c r="OV1">
        <f t="shared" ref="OV1:OY1" si="80">(8*AK1)/E29</f>
        <v>-470.92425295343986</v>
      </c>
      <c r="OW1">
        <f t="shared" si="80"/>
        <v>-92.731585518102378</v>
      </c>
      <c r="OX1">
        <f t="shared" si="80"/>
        <v>-51.215647367302104</v>
      </c>
      <c r="OY1">
        <f t="shared" si="80"/>
        <v>-33.331380597784609</v>
      </c>
      <c r="OZ1">
        <f>(20*N1)/D13</f>
        <v>0.10235262232094934</v>
      </c>
      <c r="PA1">
        <f t="shared" ref="PA1:PD1" si="81">(20*O1)/E13</f>
        <v>3.1880560705492285E-2</v>
      </c>
      <c r="PB1">
        <f t="shared" si="81"/>
        <v>0.91483665690981886</v>
      </c>
      <c r="PC1">
        <f t="shared" si="81"/>
        <v>2.3000342787960122</v>
      </c>
      <c r="PD1">
        <f t="shared" si="81"/>
        <v>-2.5325513501338439</v>
      </c>
      <c r="PE1">
        <f>(40*N1)/(AJ1+D45)</f>
        <v>5.301593505960852E-2</v>
      </c>
      <c r="PF1">
        <f t="shared" ref="PF1:PI1" si="82">(40*O1)/(AK1+E45)</f>
        <v>1.9944003375139033E-2</v>
      </c>
      <c r="PG1">
        <f t="shared" si="82"/>
        <v>0.63815627352140958</v>
      </c>
      <c r="PH1">
        <f t="shared" si="82"/>
        <v>1.3534676815385309</v>
      </c>
      <c r="PI1">
        <f t="shared" si="82"/>
        <v>-1.0738871378927803</v>
      </c>
      <c r="PJ1">
        <f>(1.33*D52)/(D52+D62)</f>
        <v>8.4900485436893209</v>
      </c>
      <c r="PK1">
        <f t="shared" ref="PK1:PN1" si="83">(1.33*E52)/(E52+E62)</f>
        <v>39.384859154929579</v>
      </c>
      <c r="PL1">
        <f t="shared" si="83"/>
        <v>1.3261668313570489</v>
      </c>
      <c r="PM1">
        <f t="shared" si="83"/>
        <v>1.3293949962092495</v>
      </c>
      <c r="PN1">
        <f t="shared" si="83"/>
        <v>1.3193932759968727</v>
      </c>
      <c r="PO1">
        <f>(2*MH1+MM1+MR1+MW1+2*NB1)/7</f>
        <v>2.1108581452114632E-2</v>
      </c>
      <c r="PP1">
        <f t="shared" ref="PP1:PS1" si="84">(2*MI1+MN1+MS1+MX1+2*NC1)/7</f>
        <v>-4.0762302559495612E-3</v>
      </c>
      <c r="PQ1">
        <f t="shared" si="84"/>
        <v>-3.6233943507125482E-3</v>
      </c>
      <c r="PR1">
        <f t="shared" si="84"/>
        <v>-0.19691582185583328</v>
      </c>
      <c r="PS1">
        <f t="shared" si="84"/>
        <v>-0.69174957743796839</v>
      </c>
      <c r="PT1">
        <f>(5*NG1+8*NL1+2*NQ1+NV1)/16</f>
        <v>4.0291525375480738E-2</v>
      </c>
      <c r="PU1">
        <f t="shared" ref="PU1:PX1" si="85">(5*NH1+8*NM1+2*NR1+NW1)/16</f>
        <v>3.8772195971903553E-2</v>
      </c>
      <c r="PV1">
        <f t="shared" si="85"/>
        <v>5.9767079731580214E-2</v>
      </c>
      <c r="PW1">
        <f t="shared" si="85"/>
        <v>1.597684766524278E-2</v>
      </c>
      <c r="PX1">
        <f t="shared" si="85"/>
        <v>-7.6961771824678504E-2</v>
      </c>
      <c r="PY1">
        <f>(OA1+OF1+OK1)/3</f>
        <v>-29.706717319075835</v>
      </c>
      <c r="PZ1">
        <f t="shared" ref="PZ1:QC1" si="86">(OB1+OG1+OL1)/3</f>
        <v>-17.842117506032931</v>
      </c>
      <c r="QA1">
        <f t="shared" si="86"/>
        <v>-16.532159492695644</v>
      </c>
      <c r="QB1">
        <f t="shared" si="86"/>
        <v>-2.0968346380769014</v>
      </c>
      <c r="QC1">
        <f t="shared" si="86"/>
        <v>0.39884464573565132</v>
      </c>
      <c r="QD1">
        <f>(3*OP1+7*OU1+4*OZ1+2*PE1+PJ1)/17</f>
        <v>-380.60026364186018</v>
      </c>
      <c r="QE1">
        <f t="shared" ref="QE1:QH1" si="87">(3*OQ1+7*OV1+4*PA1+2*PF1+PK1)/17</f>
        <v>-191.57999707560634</v>
      </c>
      <c r="QF1">
        <f t="shared" si="87"/>
        <v>-37.363039211767784</v>
      </c>
      <c r="QG1">
        <f t="shared" si="87"/>
        <v>-20.002160555432127</v>
      </c>
      <c r="QH1">
        <f t="shared" si="87"/>
        <v>-14.497015537084923</v>
      </c>
      <c r="QI1">
        <f>(2*PO1+4*PT1+PY1+5*QD1)/12</f>
        <v>-161.04205435533089</v>
      </c>
      <c r="QJ1">
        <f t="shared" ref="QJ1:QM1" si="88">(2*PP1+4*PU1+PZ1+5*QE1)/12</f>
        <v>-81.29959721339074</v>
      </c>
      <c r="QK1">
        <f t="shared" si="88"/>
        <v>-16.926294501775804</v>
      </c>
      <c r="QL1">
        <f t="shared" si="88"/>
        <v>-8.5364634723573527</v>
      </c>
      <c r="QM1">
        <f t="shared" si="88"/>
        <v>-6.1481316068219671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343</v>
      </c>
      <c r="E3" s="2" t="s">
        <v>343</v>
      </c>
      <c r="F3" s="2" t="s">
        <v>343</v>
      </c>
      <c r="G3" s="2" t="s">
        <v>343</v>
      </c>
      <c r="H3" s="2" t="s">
        <v>343</v>
      </c>
      <c r="I3" s="2" t="s">
        <v>343</v>
      </c>
      <c r="J3" s="2" t="s">
        <v>343</v>
      </c>
      <c r="K3" s="2" t="s">
        <v>343</v>
      </c>
      <c r="L3" s="2" t="s">
        <v>343</v>
      </c>
      <c r="M3" s="2" t="s">
        <v>343</v>
      </c>
    </row>
    <row r="4" spans="1:455" x14ac:dyDescent="0.25">
      <c r="A4" s="2" t="s">
        <v>281</v>
      </c>
      <c r="B4" s="2"/>
      <c r="C4" s="2"/>
      <c r="D4" s="2" t="s">
        <v>344</v>
      </c>
      <c r="E4" s="2" t="s">
        <v>344</v>
      </c>
      <c r="F4" s="2" t="s">
        <v>344</v>
      </c>
      <c r="G4" s="2">
        <v>26823861</v>
      </c>
      <c r="H4" s="2" t="s">
        <v>344</v>
      </c>
      <c r="I4" s="2" t="s">
        <v>344</v>
      </c>
      <c r="J4" s="2" t="s">
        <v>344</v>
      </c>
      <c r="K4" s="2" t="s">
        <v>344</v>
      </c>
      <c r="L4" s="2" t="s">
        <v>344</v>
      </c>
      <c r="M4" s="2" t="s">
        <v>344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268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188173</v>
      </c>
      <c r="E13" s="1">
        <v>203886</v>
      </c>
      <c r="F13" s="1">
        <v>208059</v>
      </c>
      <c r="G13" s="1">
        <v>137111</v>
      </c>
      <c r="H13" s="1">
        <v>115433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20573</v>
      </c>
      <c r="E15" s="1">
        <v>15949</v>
      </c>
      <c r="F15" s="1">
        <v>18045</v>
      </c>
      <c r="G15" s="1">
        <v>19408</v>
      </c>
      <c r="H15" s="1">
        <v>23222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20573</v>
      </c>
      <c r="E17" s="1">
        <v>15949</v>
      </c>
      <c r="F17" s="1">
        <v>18045</v>
      </c>
      <c r="G17" s="1">
        <v>19408</v>
      </c>
      <c r="H17" s="1">
        <v>23222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167292</v>
      </c>
      <c r="E19" s="1">
        <v>186868</v>
      </c>
      <c r="F19" s="1">
        <v>189679</v>
      </c>
      <c r="G19" s="1">
        <v>117393</v>
      </c>
      <c r="H19" s="1">
        <v>91368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160962</v>
      </c>
      <c r="E20" s="1">
        <v>184660</v>
      </c>
      <c r="F20" s="1">
        <v>182049</v>
      </c>
      <c r="G20" s="1">
        <v>113168</v>
      </c>
      <c r="H20" s="1">
        <v>83143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5362</v>
      </c>
      <c r="E21" s="1">
        <v>1717</v>
      </c>
      <c r="F21" s="1">
        <v>7059</v>
      </c>
      <c r="G21" s="1">
        <v>3911</v>
      </c>
      <c r="H21" s="1">
        <v>7957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653</v>
      </c>
      <c r="E22" s="1">
        <v>850</v>
      </c>
      <c r="F22" s="1">
        <v>1039</v>
      </c>
      <c r="G22" s="1">
        <v>3666</v>
      </c>
      <c r="H22" s="1">
        <v>7683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4709</v>
      </c>
      <c r="E23" s="1">
        <v>867</v>
      </c>
      <c r="F23" s="1">
        <v>6020</v>
      </c>
      <c r="G23" s="1">
        <v>245</v>
      </c>
      <c r="H23" s="1">
        <v>274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968</v>
      </c>
      <c r="E26" s="1">
        <v>491</v>
      </c>
      <c r="F26" s="1">
        <v>571</v>
      </c>
      <c r="G26" s="1">
        <v>314</v>
      </c>
      <c r="H26" s="1">
        <v>268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308</v>
      </c>
      <c r="E27" s="1">
        <v>1069</v>
      </c>
      <c r="F27" s="1">
        <v>335</v>
      </c>
      <c r="G27" s="1">
        <v>310</v>
      </c>
      <c r="H27" s="1">
        <v>843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188173</v>
      </c>
      <c r="E28" s="1">
        <v>203886</v>
      </c>
      <c r="F28" s="1">
        <v>208059</v>
      </c>
      <c r="G28" s="1">
        <v>137111</v>
      </c>
      <c r="H28" s="1">
        <v>115433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-1916</v>
      </c>
      <c r="E29" s="1">
        <v>-2878</v>
      </c>
      <c r="F29" s="1">
        <v>-3204</v>
      </c>
      <c r="G29" s="1">
        <v>-14111</v>
      </c>
      <c r="H29" s="1">
        <v>-48479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20000</v>
      </c>
      <c r="E30" s="1">
        <v>20000</v>
      </c>
      <c r="F30" s="1">
        <v>20000</v>
      </c>
      <c r="G30" s="1">
        <v>20000</v>
      </c>
      <c r="H30" s="1">
        <v>70000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822</v>
      </c>
      <c r="E32" s="1">
        <v>822</v>
      </c>
      <c r="F32" s="1">
        <v>822</v>
      </c>
      <c r="G32" s="1">
        <v>822</v>
      </c>
      <c r="H32" s="1">
        <v>822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-23701</v>
      </c>
      <c r="E33" s="1">
        <v>-24025</v>
      </c>
      <c r="F33" s="1">
        <v>-33543</v>
      </c>
      <c r="G33" s="1">
        <v>-50701</v>
      </c>
      <c r="H33" s="1">
        <v>-104684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963</v>
      </c>
      <c r="E34" s="1">
        <v>325</v>
      </c>
      <c r="F34" s="1">
        <v>9517</v>
      </c>
      <c r="G34" s="1">
        <v>15768</v>
      </c>
      <c r="H34" s="1">
        <v>-14617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183743</v>
      </c>
      <c r="E36" s="1">
        <v>201491</v>
      </c>
      <c r="F36" s="1">
        <v>194371</v>
      </c>
      <c r="G36" s="1">
        <v>142939</v>
      </c>
      <c r="H36" s="1">
        <v>158913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1223</v>
      </c>
      <c r="E37" s="1">
        <v>2574</v>
      </c>
      <c r="F37" s="1">
        <v>3645</v>
      </c>
      <c r="G37" s="1">
        <v>2945</v>
      </c>
      <c r="H37" s="1">
        <v>1496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182520</v>
      </c>
      <c r="E38" s="1">
        <v>198917</v>
      </c>
      <c r="F38" s="1">
        <v>190726</v>
      </c>
      <c r="G38" s="1">
        <v>139994</v>
      </c>
      <c r="H38" s="1">
        <v>157417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182520</v>
      </c>
      <c r="E40" s="1">
        <v>198917</v>
      </c>
      <c r="F40" s="1">
        <v>190726</v>
      </c>
      <c r="G40" s="1">
        <v>139994</v>
      </c>
      <c r="H40" s="1">
        <v>157417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6346</v>
      </c>
      <c r="E42" s="1">
        <v>5273</v>
      </c>
      <c r="F42" s="1">
        <v>16892</v>
      </c>
      <c r="G42" s="1">
        <v>8283</v>
      </c>
      <c r="H42" s="1">
        <v>4999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707025</v>
      </c>
      <c r="E43" s="1">
        <v>646514</v>
      </c>
      <c r="F43" s="1">
        <v>658760</v>
      </c>
      <c r="G43" s="1">
        <v>498148</v>
      </c>
      <c r="H43" s="1">
        <v>501646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</v>
      </c>
      <c r="E44" s="1"/>
      <c r="F44" s="1">
        <v>49</v>
      </c>
      <c r="G44" s="1">
        <v>448</v>
      </c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504888</v>
      </c>
      <c r="E45" s="1">
        <v>482410</v>
      </c>
      <c r="F45" s="1">
        <v>559392</v>
      </c>
      <c r="G45" s="1">
        <v>375665</v>
      </c>
      <c r="H45" s="1">
        <v>342468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19827</v>
      </c>
      <c r="E46" s="1">
        <v>8176</v>
      </c>
      <c r="F46" s="1">
        <v>-61553</v>
      </c>
      <c r="G46" s="1">
        <v>-32228</v>
      </c>
      <c r="H46" s="1">
        <v>44386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-280</v>
      </c>
      <c r="E47" s="1">
        <v>-2865</v>
      </c>
      <c r="F47" s="1">
        <v>-725</v>
      </c>
      <c r="G47" s="1">
        <v>-365</v>
      </c>
      <c r="H47" s="1">
        <v>-1580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176057</v>
      </c>
      <c r="E48" s="1">
        <v>138420</v>
      </c>
      <c r="F48" s="1">
        <v>143771</v>
      </c>
      <c r="G48" s="1">
        <v>129840</v>
      </c>
      <c r="H48" s="1">
        <v>126242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4722</v>
      </c>
      <c r="E49" s="1">
        <v>5736</v>
      </c>
      <c r="F49" s="1">
        <v>5766</v>
      </c>
      <c r="G49" s="1">
        <v>6666</v>
      </c>
      <c r="H49" s="1">
        <v>7485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14856</v>
      </c>
      <c r="E50" s="1">
        <v>3976</v>
      </c>
      <c r="F50" s="1">
        <v>17635</v>
      </c>
      <c r="G50" s="1">
        <v>13514</v>
      </c>
      <c r="H50" s="1">
        <v>4882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7464</v>
      </c>
      <c r="E51" s="1">
        <v>1793</v>
      </c>
      <c r="F51" s="1">
        <v>17684</v>
      </c>
      <c r="G51" s="1">
        <v>12756</v>
      </c>
      <c r="H51" s="1">
        <v>-6129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9205</v>
      </c>
      <c r="E52" s="1">
        <v>16820</v>
      </c>
      <c r="F52" s="1">
        <v>12109</v>
      </c>
      <c r="G52" s="1">
        <v>19776</v>
      </c>
      <c r="H52" s="1">
        <v>-6344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>
        <v>3</v>
      </c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38</v>
      </c>
      <c r="E60" s="1">
        <v>27</v>
      </c>
      <c r="F60" s="1">
        <v>84</v>
      </c>
      <c r="G60" s="1">
        <v>120</v>
      </c>
      <c r="H60" s="1">
        <v>53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7801</v>
      </c>
      <c r="E61" s="1">
        <v>16279</v>
      </c>
      <c r="F61" s="1">
        <v>52</v>
      </c>
      <c r="G61" s="1">
        <v>111</v>
      </c>
      <c r="H61" s="1">
        <v>104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-7763</v>
      </c>
      <c r="E62" s="1">
        <v>-16252</v>
      </c>
      <c r="F62" s="1">
        <v>35</v>
      </c>
      <c r="G62" s="1">
        <v>9</v>
      </c>
      <c r="H62" s="1">
        <v>-51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1442</v>
      </c>
      <c r="E63" s="1">
        <v>568</v>
      </c>
      <c r="F63" s="1">
        <v>12144</v>
      </c>
      <c r="G63" s="1">
        <v>19785</v>
      </c>
      <c r="H63" s="1">
        <v>-6395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479</v>
      </c>
      <c r="E64" s="1">
        <v>243</v>
      </c>
      <c r="F64" s="1">
        <v>2627</v>
      </c>
      <c r="G64" s="1">
        <v>4017</v>
      </c>
      <c r="H64" s="1">
        <v>8222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963</v>
      </c>
      <c r="E65" s="1">
        <v>325</v>
      </c>
      <c r="F65" s="1">
        <v>9517</v>
      </c>
      <c r="G65" s="1">
        <v>15768</v>
      </c>
      <c r="H65" s="1">
        <v>-14617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963</v>
      </c>
      <c r="E67" s="1">
        <v>325</v>
      </c>
      <c r="F67" s="1">
        <v>9517</v>
      </c>
      <c r="G67" s="1">
        <v>15768</v>
      </c>
      <c r="H67" s="1">
        <v>-14617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721921</v>
      </c>
      <c r="E68" s="1">
        <v>650517</v>
      </c>
      <c r="F68" s="1">
        <v>676531</v>
      </c>
      <c r="G68" s="1">
        <v>512230</v>
      </c>
      <c r="H68" s="1">
        <v>506581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491</v>
      </c>
      <c r="J69" s="1">
        <v>571</v>
      </c>
      <c r="K69" s="1">
        <v>314</v>
      </c>
      <c r="L69" s="1">
        <v>268</v>
      </c>
      <c r="M69" s="1">
        <v>530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1442</v>
      </c>
      <c r="J70" s="1">
        <v>568</v>
      </c>
      <c r="K70" s="1">
        <v>12144</v>
      </c>
      <c r="L70" s="1">
        <v>19785</v>
      </c>
      <c r="M70" s="1">
        <v>-6395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3371</v>
      </c>
      <c r="J71" s="1">
        <v>4665</v>
      </c>
      <c r="K71" s="1">
        <v>7852</v>
      </c>
      <c r="L71" s="1">
        <v>6017</v>
      </c>
      <c r="M71" s="1">
        <v>-2923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4722</v>
      </c>
      <c r="J72" s="1">
        <v>5736</v>
      </c>
      <c r="K72" s="1">
        <v>5766</v>
      </c>
      <c r="L72" s="1">
        <v>6666</v>
      </c>
      <c r="M72" s="1">
        <v>7485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-1351</v>
      </c>
      <c r="J73" s="1">
        <v>-1071</v>
      </c>
      <c r="K73" s="1">
        <v>700</v>
      </c>
      <c r="L73" s="1">
        <v>1450</v>
      </c>
      <c r="M73" s="1">
        <v>-10374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/>
      <c r="L74" s="1">
        <v>-700</v>
      </c>
      <c r="M74" s="1">
        <v>-34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/>
      <c r="J76" s="1"/>
      <c r="K76" s="1">
        <v>-3</v>
      </c>
      <c r="L76" s="1"/>
      <c r="M76" s="1"/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>
        <v>1389</v>
      </c>
      <c r="L77" s="1">
        <v>-1399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4813</v>
      </c>
      <c r="J78" s="1">
        <v>5233</v>
      </c>
      <c r="K78" s="1">
        <v>19996</v>
      </c>
      <c r="L78" s="1">
        <v>25802</v>
      </c>
      <c r="M78" s="1">
        <v>-9318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5293</v>
      </c>
      <c r="J79" s="1">
        <v>-1620</v>
      </c>
      <c r="K79" s="1">
        <v>-15340</v>
      </c>
      <c r="L79" s="1">
        <v>-43602</v>
      </c>
      <c r="M79" s="1">
        <v>16693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-3081</v>
      </c>
      <c r="J80" s="1">
        <v>4419</v>
      </c>
      <c r="K80" s="1">
        <v>-5800</v>
      </c>
      <c r="L80" s="1">
        <v>562</v>
      </c>
      <c r="M80" s="1">
        <v>-239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-15324</v>
      </c>
      <c r="J81" s="1">
        <v>-3428</v>
      </c>
      <c r="K81" s="1">
        <v>59341</v>
      </c>
      <c r="L81" s="1">
        <v>-14139</v>
      </c>
      <c r="M81" s="1">
        <v>-33401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23698</v>
      </c>
      <c r="J82" s="1">
        <v>-2611</v>
      </c>
      <c r="K82" s="1">
        <v>-68881</v>
      </c>
      <c r="L82" s="1">
        <v>-30025</v>
      </c>
      <c r="M82" s="1">
        <v>50333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10106</v>
      </c>
      <c r="J84" s="1">
        <v>3613</v>
      </c>
      <c r="K84" s="1">
        <v>4656</v>
      </c>
      <c r="L84" s="1">
        <v>-17800</v>
      </c>
      <c r="M84" s="1">
        <v>7375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>
        <v>3</v>
      </c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-279</v>
      </c>
      <c r="J87" s="1">
        <v>-54</v>
      </c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9827</v>
      </c>
      <c r="J90" s="1">
        <v>3559</v>
      </c>
      <c r="K90" s="1">
        <v>4659</v>
      </c>
      <c r="L90" s="1">
        <v>-17800</v>
      </c>
      <c r="M90" s="1">
        <v>7375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-9350</v>
      </c>
      <c r="J91" s="1">
        <v>-3639</v>
      </c>
      <c r="K91" s="1">
        <v>-4402</v>
      </c>
      <c r="L91" s="1">
        <v>-2854</v>
      </c>
      <c r="M91" s="1">
        <v>-7671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/>
      <c r="L92" s="1">
        <v>700</v>
      </c>
      <c r="M92" s="1">
        <v>34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-9350</v>
      </c>
      <c r="J94" s="1">
        <v>-3639</v>
      </c>
      <c r="K94" s="1">
        <v>-4402</v>
      </c>
      <c r="L94" s="1">
        <v>-2154</v>
      </c>
      <c r="M94" s="1">
        <v>-7637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20000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>
        <v>20000</v>
      </c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>
        <v>20000</v>
      </c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477</v>
      </c>
      <c r="J104" s="1">
        <v>-80</v>
      </c>
      <c r="K104" s="1">
        <v>257</v>
      </c>
      <c r="L104" s="1">
        <v>46</v>
      </c>
      <c r="M104" s="1">
        <v>-262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968</v>
      </c>
      <c r="J105" s="1">
        <v>491</v>
      </c>
      <c r="K105" s="1">
        <v>571</v>
      </c>
      <c r="L105" s="1">
        <v>314</v>
      </c>
      <c r="M105" s="1">
        <v>268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C41C2-3972-49F3-97B2-BE39EDB4C5D4}">
  <dimension ref="A1:QM105"/>
  <sheetViews>
    <sheetView topLeftCell="A83" workbookViewId="0">
      <selection activeCell="G97" sqref="G9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37812</v>
      </c>
      <c r="O1" s="4">
        <f t="shared" ref="O1:R1" si="0">E67</f>
        <v>39142</v>
      </c>
      <c r="P1" s="4">
        <f t="shared" si="0"/>
        <v>37630</v>
      </c>
      <c r="Q1" s="4">
        <f t="shared" si="0"/>
        <v>27072</v>
      </c>
      <c r="R1" s="4">
        <f t="shared" si="0"/>
        <v>28547</v>
      </c>
      <c r="S1" s="4">
        <f>D63+D59</f>
        <v>47922</v>
      </c>
      <c r="T1" s="4">
        <f t="shared" ref="T1:W1" si="1">E63+E59</f>
        <v>49226</v>
      </c>
      <c r="U1" s="4">
        <f t="shared" si="1"/>
        <v>46474</v>
      </c>
      <c r="V1" s="4">
        <f t="shared" si="1"/>
        <v>33458</v>
      </c>
      <c r="W1" s="4">
        <f t="shared" si="1"/>
        <v>35220</v>
      </c>
      <c r="X1">
        <f>(D13-E13)/E13</f>
        <v>3.5810840383948501E-2</v>
      </c>
      <c r="Y1">
        <f t="shared" ref="Y1:AA1" si="2">(E13-F13)/F13</f>
        <v>8.4882022061509244E-2</v>
      </c>
      <c r="Z1">
        <f t="shared" si="2"/>
        <v>-8.1327575272551564E-2</v>
      </c>
      <c r="AA1">
        <f t="shared" si="2"/>
        <v>8.5203655252650501E-2</v>
      </c>
      <c r="AB1">
        <f>(D36-E36)/E36</f>
        <v>-0.17486442373506028</v>
      </c>
      <c r="AC1">
        <f t="shared" ref="AC1:AE1" si="3">(E36-F36)/F36</f>
        <v>8.3778416872089839E-2</v>
      </c>
      <c r="AD1">
        <f t="shared" si="3"/>
        <v>-6.2052429325312297E-2</v>
      </c>
      <c r="AE1">
        <f t="shared" si="3"/>
        <v>0.24137610290209419</v>
      </c>
      <c r="AF1">
        <f>(D29-E29)/E29</f>
        <v>7.6333134822501036E-2</v>
      </c>
      <c r="AG1">
        <f t="shared" ref="AG1:AI1" si="4">(E29-F29)/F29</f>
        <v>8.5797642767742266E-2</v>
      </c>
      <c r="AH1">
        <f t="shared" si="4"/>
        <v>-8.4019997590651735E-2</v>
      </c>
      <c r="AI1">
        <f t="shared" si="4"/>
        <v>5.7479171443858446E-2</v>
      </c>
      <c r="AJ1" s="4">
        <f>(D43+D44+D46+D47)-D45</f>
        <v>250433</v>
      </c>
      <c r="AK1" s="4">
        <f t="shared" ref="AK1:AN1" si="5">(E43+E44+E46+E47)-E45</f>
        <v>248444</v>
      </c>
      <c r="AL1" s="4">
        <f t="shared" si="5"/>
        <v>260931</v>
      </c>
      <c r="AM1" s="4">
        <f t="shared" si="5"/>
        <v>262018</v>
      </c>
      <c r="AN1" s="4">
        <f t="shared" si="5"/>
        <v>197294</v>
      </c>
      <c r="AO1">
        <f>(D25+D26)/D40</f>
        <v>0.41342741134046962</v>
      </c>
      <c r="AP1">
        <f t="shared" ref="AP1:AS1" si="6">(E25+E26)/E40</f>
        <v>0.13992288899952529</v>
      </c>
      <c r="AQ1">
        <f t="shared" si="6"/>
        <v>0.38163321418751717</v>
      </c>
      <c r="AR1">
        <f t="shared" si="6"/>
        <v>9.7388606394897867E-2</v>
      </c>
      <c r="AS1">
        <f t="shared" si="6"/>
        <v>7.9698550353611314E-2</v>
      </c>
      <c r="AT1">
        <f>(D19-D20)/D40</f>
        <v>3.3749822538970444</v>
      </c>
      <c r="AU1">
        <f t="shared" ref="AU1:AX1" si="7">(E19-E20)/E40</f>
        <v>2.6662575692667509</v>
      </c>
      <c r="AV1">
        <f t="shared" si="7"/>
        <v>2.1762703431661365</v>
      </c>
      <c r="AW1">
        <f t="shared" si="7"/>
        <v>2.4407234582189337</v>
      </c>
      <c r="AX1">
        <f t="shared" si="7"/>
        <v>2.8694518224583185</v>
      </c>
      <c r="AY1">
        <f>D19/D40</f>
        <v>5.2049036031687441</v>
      </c>
      <c r="AZ1">
        <f t="shared" ref="AZ1:BC1" si="8">E19/E40</f>
        <v>4.0536419317116099</v>
      </c>
      <c r="BA1">
        <f t="shared" si="8"/>
        <v>4.0150830747476336</v>
      </c>
      <c r="BB1">
        <f t="shared" si="8"/>
        <v>4.1867251080385612</v>
      </c>
      <c r="BC1">
        <f t="shared" si="8"/>
        <v>4.512384396300682</v>
      </c>
      <c r="BD1" s="4">
        <f>D19-D40</f>
        <v>296185</v>
      </c>
      <c r="BE1" s="4">
        <f t="shared" ref="BE1:BH1" si="9">E19-E40</f>
        <v>263740</v>
      </c>
      <c r="BF1" s="4">
        <f t="shared" si="9"/>
        <v>230283</v>
      </c>
      <c r="BG1" s="4">
        <f t="shared" si="9"/>
        <v>258829</v>
      </c>
      <c r="BH1" s="4">
        <f t="shared" si="9"/>
        <v>219517</v>
      </c>
      <c r="BI1">
        <f>(D43+D44)/BD1</f>
        <v>2.4546887924776746</v>
      </c>
      <c r="BJ1">
        <f t="shared" ref="BJ1:BM1" si="10">(E43+E44)/BE1</f>
        <v>2.9686850686281945</v>
      </c>
      <c r="BK1">
        <f t="shared" si="10"/>
        <v>3.7795191134386821</v>
      </c>
      <c r="BL1">
        <f t="shared" si="10"/>
        <v>2.6868936633839331</v>
      </c>
      <c r="BM1">
        <f t="shared" si="10"/>
        <v>2.633103586510384</v>
      </c>
      <c r="BN1">
        <f>365/BI1</f>
        <v>148.69502037021243</v>
      </c>
      <c r="BO1">
        <f t="shared" ref="BO1:BR1" si="11">365/BJ1</f>
        <v>122.95005753798721</v>
      </c>
      <c r="BP1">
        <f t="shared" si="11"/>
        <v>96.573132466028383</v>
      </c>
      <c r="BQ1">
        <f t="shared" si="11"/>
        <v>135.8446018813826</v>
      </c>
      <c r="BR1">
        <f t="shared" si="11"/>
        <v>138.61968889865418</v>
      </c>
      <c r="BS1">
        <f>N1/D13</f>
        <v>6.145185117769713E-2</v>
      </c>
      <c r="BT1">
        <f t="shared" ref="BT1:BW1" si="12">O1/E13</f>
        <v>6.5891407620387921E-2</v>
      </c>
      <c r="BU1">
        <f t="shared" si="12"/>
        <v>6.8723062312805908E-2</v>
      </c>
      <c r="BV1">
        <f t="shared" si="12"/>
        <v>4.5420227705130913E-2</v>
      </c>
      <c r="BW1">
        <f t="shared" si="12"/>
        <v>5.1975740891454875E-2</v>
      </c>
      <c r="BX1">
        <f>S1/D13</f>
        <v>7.7882566702041731E-2</v>
      </c>
      <c r="BY1">
        <f t="shared" ref="BY1:CB1" si="13">T1/E13</f>
        <v>8.2866752631986507E-2</v>
      </c>
      <c r="BZ1">
        <f t="shared" si="13"/>
        <v>8.4874716925998975E-2</v>
      </c>
      <c r="CA1">
        <f t="shared" si="13"/>
        <v>5.6134381595680787E-2</v>
      </c>
      <c r="CB1">
        <f t="shared" si="13"/>
        <v>6.4125322948016983E-2</v>
      </c>
      <c r="CC1">
        <f>N1/D29</f>
        <v>7.0919618055881178E-2</v>
      </c>
      <c r="CD1">
        <f t="shared" ref="CD1:CG1" si="14">O1/E29</f>
        <v>7.9018077944100693E-2</v>
      </c>
      <c r="CE1">
        <f t="shared" si="14"/>
        <v>8.2483401393647265E-2</v>
      </c>
      <c r="CF1">
        <f t="shared" si="14"/>
        <v>5.4354897000361405E-2</v>
      </c>
      <c r="CG1">
        <f t="shared" si="14"/>
        <v>6.0610886052298571E-2</v>
      </c>
      <c r="CH1">
        <f>N1/(D43+D44)</f>
        <v>5.2007999537853386E-2</v>
      </c>
      <c r="CI1">
        <f t="shared" ref="CI1:CL1" si="15">O1/(E43+E44)</f>
        <v>4.9992272922916976E-2</v>
      </c>
      <c r="CJ1">
        <f t="shared" si="15"/>
        <v>4.3235032900217039E-2</v>
      </c>
      <c r="CK1">
        <f t="shared" si="15"/>
        <v>3.892753714882248E-2</v>
      </c>
      <c r="CL1">
        <f t="shared" si="15"/>
        <v>4.938833344002104E-2</v>
      </c>
      <c r="CM1">
        <f>1-CH1</f>
        <v>0.9479920004621466</v>
      </c>
      <c r="CN1">
        <f t="shared" ref="CN1:CQ1" si="16">1-CI1</f>
        <v>0.95000772707708303</v>
      </c>
      <c r="CO1">
        <f t="shared" si="16"/>
        <v>0.95676496709978298</v>
      </c>
      <c r="CP1">
        <f t="shared" si="16"/>
        <v>0.96107246285117753</v>
      </c>
      <c r="CQ1">
        <f t="shared" si="16"/>
        <v>0.95061166655997897</v>
      </c>
      <c r="CR1">
        <f>N1/(D45+D48+D49+D51+D59+D61)</f>
        <v>5.3629782598829029E-2</v>
      </c>
      <c r="CS1">
        <f t="shared" ref="CS1:CV1" si="17">O1/(E45+E48+E49+E51+E59+E61)</f>
        <v>5.1626058616455396E-2</v>
      </c>
      <c r="CT1">
        <f t="shared" si="17"/>
        <v>4.4517266263649165E-2</v>
      </c>
      <c r="CU1">
        <f t="shared" si="17"/>
        <v>4.0311688930516239E-2</v>
      </c>
      <c r="CV1">
        <f t="shared" si="17"/>
        <v>4.9871595534669202E-2</v>
      </c>
      <c r="CW1">
        <f>(D43+D44)/D13</f>
        <v>1.181584597057423</v>
      </c>
      <c r="CX1">
        <f t="shared" ref="CX1:DA1" si="18">(E43+E44)/E13</f>
        <v>1.3180318430807456</v>
      </c>
      <c r="CY1">
        <f t="shared" si="18"/>
        <v>1.5895226093944044</v>
      </c>
      <c r="CZ1">
        <f t="shared" si="18"/>
        <v>1.1667891429012438</v>
      </c>
      <c r="DA1">
        <f t="shared" si="18"/>
        <v>1.0523890415248791</v>
      </c>
      <c r="DB1">
        <f>365/CW1</f>
        <v>308.90720893703525</v>
      </c>
      <c r="DC1">
        <f t="shared" ref="DC1:DF1" si="19">365/CX1</f>
        <v>276.92805899655286</v>
      </c>
      <c r="DD1">
        <f t="shared" si="19"/>
        <v>229.62869344718672</v>
      </c>
      <c r="DE1">
        <f t="shared" si="19"/>
        <v>312.8243026777061</v>
      </c>
      <c r="DF1">
        <f t="shared" si="19"/>
        <v>346.82991327154673</v>
      </c>
      <c r="DG1">
        <f>(D43+D44)/D20</f>
        <v>5.640531901688183</v>
      </c>
      <c r="DH1">
        <f t="shared" ref="DH1:DK1" si="20">(E43+E44)/E20</f>
        <v>6.5340949869395049</v>
      </c>
      <c r="DI1">
        <f t="shared" si="20"/>
        <v>6.1972401614890025</v>
      </c>
      <c r="DJ1">
        <f t="shared" si="20"/>
        <v>4.9039996615237076</v>
      </c>
      <c r="DK1">
        <f t="shared" si="20"/>
        <v>5.6292462017919753</v>
      </c>
      <c r="DL1">
        <f>365/DG1</f>
        <v>64.710209313904826</v>
      </c>
      <c r="DM1">
        <f t="shared" ref="DM1:DP1" si="21">365/DH1</f>
        <v>55.860834703133357</v>
      </c>
      <c r="DN1">
        <f t="shared" si="21"/>
        <v>58.897184954714092</v>
      </c>
      <c r="DO1">
        <f t="shared" si="21"/>
        <v>74.429042657517613</v>
      </c>
      <c r="DP1">
        <f t="shared" si="21"/>
        <v>64.83994249244391</v>
      </c>
      <c r="DQ1">
        <f>(D43+D44)/D21</f>
        <v>3.4852401177339098</v>
      </c>
      <c r="DR1">
        <f t="shared" ref="DR1:DU1" si="22">(E43+E44)/E21</f>
        <v>3.5883215626246008</v>
      </c>
      <c r="DS1">
        <f t="shared" si="22"/>
        <v>6.3497873333868347</v>
      </c>
      <c r="DT1">
        <f t="shared" si="22"/>
        <v>3.6539342608549452</v>
      </c>
      <c r="DU1">
        <f t="shared" si="22"/>
        <v>3.315157667733462</v>
      </c>
      <c r="DV1">
        <f>365/DQ1</f>
        <v>104.72736100527892</v>
      </c>
      <c r="DW1">
        <f t="shared" ref="DW1:DZ1" si="23">365/DR1</f>
        <v>101.71886594606883</v>
      </c>
      <c r="DX1">
        <f t="shared" si="23"/>
        <v>57.482240087136454</v>
      </c>
      <c r="DY1">
        <f t="shared" si="23"/>
        <v>99.892328088737301</v>
      </c>
      <c r="DZ1">
        <f t="shared" si="23"/>
        <v>110.10034411109822</v>
      </c>
      <c r="EA1">
        <f>(D43+D44)/D38</f>
        <v>9.4460295187610441</v>
      </c>
      <c r="EB1">
        <f t="shared" ref="EB1:EE1" si="24">(E43+E44)/E38</f>
        <v>8.3630916140609486</v>
      </c>
      <c r="EC1">
        <f t="shared" si="24"/>
        <v>10.481959197437195</v>
      </c>
      <c r="ED1">
        <f t="shared" si="24"/>
        <v>7.819974812216075</v>
      </c>
      <c r="EE1">
        <f t="shared" si="24"/>
        <v>8.1788994071118282</v>
      </c>
      <c r="EF1">
        <f>365/EA1</f>
        <v>38.640573722013308</v>
      </c>
      <c r="EG1">
        <f t="shared" ref="EG1:EJ1" si="25">365/EB1</f>
        <v>43.64414702648024</v>
      </c>
      <c r="EH1">
        <f t="shared" si="25"/>
        <v>34.821734479680224</v>
      </c>
      <c r="EI1">
        <f t="shared" si="25"/>
        <v>46.675342154531052</v>
      </c>
      <c r="EJ1">
        <f t="shared" si="25"/>
        <v>44.627031319473161</v>
      </c>
      <c r="EK1">
        <f>D36/D13</f>
        <v>0.12734860907736087</v>
      </c>
      <c r="EL1">
        <f t="shared" ref="EL1:EO1" si="26">E36/E13</f>
        <v>0.15986351041515862</v>
      </c>
      <c r="EM1">
        <f t="shared" si="26"/>
        <v>0.16002629848783695</v>
      </c>
      <c r="EN1">
        <f t="shared" si="26"/>
        <v>0.15673770288272146</v>
      </c>
      <c r="EO1">
        <f t="shared" si="26"/>
        <v>0.13701917387211715</v>
      </c>
      <c r="EP1">
        <f>(D29)/D13</f>
        <v>0.86650003006609666</v>
      </c>
      <c r="EQ1">
        <f t="shared" ref="EQ1:ET1" si="27">(E29)/E13</f>
        <v>0.83387763072396037</v>
      </c>
      <c r="ER1">
        <f t="shared" si="27"/>
        <v>0.83317444663598506</v>
      </c>
      <c r="ES1">
        <f t="shared" si="27"/>
        <v>0.83562347114426361</v>
      </c>
      <c r="ET1">
        <f t="shared" si="27"/>
        <v>0.85753144817264682</v>
      </c>
      <c r="EU1">
        <f>D13/D29</f>
        <v>1.1540680499730853</v>
      </c>
      <c r="EV1">
        <f t="shared" ref="EV1:EY1" si="28">E13/E29</f>
        <v>1.1992167233600146</v>
      </c>
      <c r="EW1">
        <f t="shared" si="28"/>
        <v>1.2002288404758303</v>
      </c>
      <c r="EX1">
        <f t="shared" si="28"/>
        <v>1.1967112396096855</v>
      </c>
      <c r="EY1">
        <f t="shared" si="28"/>
        <v>1.166137990776835</v>
      </c>
      <c r="EZ1">
        <f>D36/D29</f>
        <v>0.14696896094469464</v>
      </c>
      <c r="FA1">
        <f t="shared" ref="FA1:FD1" si="29">E36/E29</f>
        <v>0.19171099514489609</v>
      </c>
      <c r="FB1">
        <f t="shared" si="29"/>
        <v>0.19206817867969567</v>
      </c>
      <c r="FC1">
        <f t="shared" si="29"/>
        <v>0.18756977071035619</v>
      </c>
      <c r="FD1">
        <f t="shared" si="29"/>
        <v>0.15978326411713251</v>
      </c>
      <c r="FE1" s="7">
        <f>I90/(D43+D44+D46+D47+D53+D55)</f>
        <v>9.7594045258570211E-2</v>
      </c>
      <c r="FF1" s="7">
        <f t="shared" ref="FF1:FI1" si="30">J90/(E43+E44+E46+E47+E53+E55)</f>
        <v>4.5144809528371174E-2</v>
      </c>
      <c r="FG1" s="7">
        <f t="shared" si="30"/>
        <v>0.15706400040462934</v>
      </c>
      <c r="FH1" s="7">
        <f t="shared" si="30"/>
        <v>5.6898777734172824E-2</v>
      </c>
      <c r="FI1" s="7">
        <f t="shared" si="30"/>
        <v>6.7353668444975534E-2</v>
      </c>
      <c r="FJ1" s="7">
        <f>I90/D36</f>
        <v>0.90389106548067233</v>
      </c>
      <c r="FK1" s="7">
        <f t="shared" ref="FK1:FN1" si="31">J90/E36</f>
        <v>0.37218975411993893</v>
      </c>
      <c r="FL1" s="7">
        <f t="shared" si="31"/>
        <v>1.5593330594357711</v>
      </c>
      <c r="FM1" s="7">
        <f t="shared" si="31"/>
        <v>0.42834052300874537</v>
      </c>
      <c r="FN1" s="7">
        <f t="shared" si="31"/>
        <v>0.50781333049856492</v>
      </c>
      <c r="FO1" s="7">
        <f>I90/D29</f>
        <v>0.13284393070088735</v>
      </c>
      <c r="FP1" s="7">
        <f t="shared" ref="FP1:FS1" si="32">J90/E29</f>
        <v>7.135286814506768E-2</v>
      </c>
      <c r="FQ1" s="7">
        <f t="shared" si="32"/>
        <v>0.29949826068086616</v>
      </c>
      <c r="FR1" s="7">
        <f t="shared" si="32"/>
        <v>8.0343733686704416E-2</v>
      </c>
      <c r="FS1" s="7">
        <f t="shared" si="32"/>
        <v>8.1140071509252884E-2</v>
      </c>
      <c r="FT1" s="7">
        <f>I90/D31</f>
        <v>0.23336990652419598</v>
      </c>
      <c r="FU1" s="7">
        <f t="shared" ref="FU1:FX1" si="33">J90/E31</f>
        <v>0.11645760639997892</v>
      </c>
      <c r="FV1" s="7">
        <f t="shared" si="33"/>
        <v>0.45019621022665496</v>
      </c>
      <c r="FW1" s="7">
        <f t="shared" si="33"/>
        <v>0.11290208813563148</v>
      </c>
      <c r="FX1" s="7">
        <f t="shared" si="33"/>
        <v>0.1078235255945445</v>
      </c>
      <c r="FY1">
        <f>BD1/D13</f>
        <v>0.48135820747556929</v>
      </c>
      <c r="FZ1">
        <f t="shared" ref="FZ1:GC1" si="34">BE1/E13</f>
        <v>0.44397833135253972</v>
      </c>
      <c r="GA1">
        <f t="shared" si="34"/>
        <v>0.42056213017751481</v>
      </c>
      <c r="GB1">
        <f t="shared" si="34"/>
        <v>0.43425207286832629</v>
      </c>
      <c r="GC1">
        <f t="shared" si="34"/>
        <v>0.3996762781822783</v>
      </c>
      <c r="GD1">
        <f>BS1</f>
        <v>6.145185117769713E-2</v>
      </c>
      <c r="GE1">
        <f t="shared" ref="GE1:GH1" si="35">BT1</f>
        <v>6.5891407620387921E-2</v>
      </c>
      <c r="GF1">
        <f t="shared" si="35"/>
        <v>6.8723062312805908E-2</v>
      </c>
      <c r="GG1">
        <f t="shared" si="35"/>
        <v>4.5420227705130913E-2</v>
      </c>
      <c r="GH1">
        <f t="shared" si="35"/>
        <v>5.1975740891454875E-2</v>
      </c>
      <c r="GI1">
        <f>S1/D13</f>
        <v>7.7882566702041731E-2</v>
      </c>
      <c r="GJ1">
        <f t="shared" ref="GJ1:GM1" si="36">T1/E13</f>
        <v>8.2866752631986507E-2</v>
      </c>
      <c r="GK1">
        <f t="shared" si="36"/>
        <v>8.4874716925998975E-2</v>
      </c>
      <c r="GL1">
        <f t="shared" si="36"/>
        <v>5.6134381595680787E-2</v>
      </c>
      <c r="GM1">
        <f t="shared" si="36"/>
        <v>6.4125322948016983E-2</v>
      </c>
      <c r="GN1">
        <f>D30/D13</f>
        <v>0.14303336036573375</v>
      </c>
      <c r="GO1">
        <f t="shared" ref="GO1:GR1" si="37">E30/E13</f>
        <v>0.14815550520337084</v>
      </c>
      <c r="GP1">
        <f t="shared" si="37"/>
        <v>0.16073124406457739</v>
      </c>
      <c r="GQ1">
        <f t="shared" si="37"/>
        <v>0.14765936171426461</v>
      </c>
      <c r="GR1">
        <f t="shared" si="37"/>
        <v>0.16024047906459324</v>
      </c>
      <c r="GS1">
        <f>(D43+D44)/D13</f>
        <v>1.181584597057423</v>
      </c>
      <c r="GT1">
        <f t="shared" ref="GT1:GW1" si="38">(E43+E44)/E13</f>
        <v>1.3180318430807456</v>
      </c>
      <c r="GU1">
        <f t="shared" si="38"/>
        <v>1.5895226093944044</v>
      </c>
      <c r="GV1">
        <f t="shared" si="38"/>
        <v>1.1667891429012438</v>
      </c>
      <c r="GW1">
        <f t="shared" si="38"/>
        <v>1.0523890415248791</v>
      </c>
      <c r="GX1">
        <f>0.717*FY1+0.847*GD1+3.107*GI1+0.42*GN1+0.998*GS1</f>
        <v>1.8784601266676526</v>
      </c>
      <c r="GY1">
        <f t="shared" ref="GY1:HB1" si="39">0.717*FZ1+0.847*GE1+3.107*GJ1+0.42*GO1+0.998*GT1</f>
        <v>2.0092305778418211</v>
      </c>
      <c r="GZ1">
        <f t="shared" si="39"/>
        <v>2.2773079132880416</v>
      </c>
      <c r="HA1">
        <f t="shared" si="39"/>
        <v>1.7507116892660486</v>
      </c>
      <c r="HB1">
        <f t="shared" si="39"/>
        <v>1.6474139870402031</v>
      </c>
      <c r="HC1">
        <f>D36/D13</f>
        <v>0.12734860907736087</v>
      </c>
      <c r="HD1">
        <f t="shared" ref="HD1:HG1" si="40">E36/E13</f>
        <v>0.15986351041515862</v>
      </c>
      <c r="HE1">
        <f t="shared" si="40"/>
        <v>0.16002629848783695</v>
      </c>
      <c r="HF1">
        <f t="shared" si="40"/>
        <v>0.15673770288272146</v>
      </c>
      <c r="HG1">
        <f t="shared" si="40"/>
        <v>0.13701917387211715</v>
      </c>
      <c r="HH1">
        <f>S1/D13</f>
        <v>7.7882566702041731E-2</v>
      </c>
      <c r="HI1">
        <f t="shared" ref="HI1:HL1" si="41">T1/E13</f>
        <v>8.2866752631986507E-2</v>
      </c>
      <c r="HJ1">
        <f t="shared" si="41"/>
        <v>8.4874716925998975E-2</v>
      </c>
      <c r="HK1">
        <f t="shared" si="41"/>
        <v>5.6134381595680787E-2</v>
      </c>
      <c r="HL1">
        <f t="shared" si="41"/>
        <v>6.4125322948016983E-2</v>
      </c>
      <c r="HM1">
        <f>(D43+D44+D46+D47+D50+D53+D55+D57+D60)/D13</f>
        <v>1.2195068835109399</v>
      </c>
      <c r="HN1">
        <f t="shared" ref="HN1:HQ1" si="42">(E43+E44+E46+E47+E50+E53+E55+E57+E60)/E13</f>
        <v>1.3590662550207226</v>
      </c>
      <c r="HO1">
        <f t="shared" si="42"/>
        <v>1.6270545693622616</v>
      </c>
      <c r="HP1">
        <f t="shared" si="42"/>
        <v>1.2091608867950485</v>
      </c>
      <c r="HQ1">
        <f t="shared" si="42"/>
        <v>1.0676520336393942</v>
      </c>
      <c r="HR1">
        <f>D19/D40</f>
        <v>5.2049036031687441</v>
      </c>
      <c r="HS1">
        <f t="shared" ref="HS1:HV1" si="43">E19/E40</f>
        <v>4.0536419317116099</v>
      </c>
      <c r="HT1">
        <f t="shared" si="43"/>
        <v>4.0150830747476336</v>
      </c>
      <c r="HU1">
        <f t="shared" si="43"/>
        <v>4.1867251080385612</v>
      </c>
      <c r="HV1">
        <f t="shared" si="43"/>
        <v>4.512384396300682</v>
      </c>
      <c r="HW1">
        <f>-0.017*HC1+4.573*HH1+0.481*HM1+0.015*HR1</f>
        <v>1.018648416190415</v>
      </c>
      <c r="HX1">
        <f t="shared" ref="HX1:IA1" si="44">-0.017*HD1+4.573*HI1+0.481*HN1+0.015*HS1</f>
        <v>1.0907474777496582</v>
      </c>
      <c r="HY1">
        <f t="shared" si="44"/>
        <v>1.2282511274127623</v>
      </c>
      <c r="HZ1">
        <f t="shared" si="44"/>
        <v>0.89844524925703884</v>
      </c>
      <c r="IA1">
        <f t="shared" si="44"/>
        <v>0.87214217001051453</v>
      </c>
      <c r="IB1">
        <f>D13/D36</f>
        <v>7.8524611084878568</v>
      </c>
      <c r="IC1">
        <f t="shared" ref="IC1:IF1" si="45">E13/E36</f>
        <v>6.2553361764860735</v>
      </c>
      <c r="ID1">
        <f t="shared" si="45"/>
        <v>6.248972884141331</v>
      </c>
      <c r="IE1">
        <f t="shared" si="45"/>
        <v>6.380085847935689</v>
      </c>
      <c r="IF1">
        <f t="shared" si="45"/>
        <v>7.2982486446263417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7.7882566702041731E-2</v>
      </c>
      <c r="IM1">
        <f t="shared" ref="IM1:IP1" si="47">T1/E13</f>
        <v>8.2866752631986507E-2</v>
      </c>
      <c r="IN1">
        <f t="shared" si="47"/>
        <v>8.4874716925998975E-2</v>
      </c>
      <c r="IO1">
        <f t="shared" si="47"/>
        <v>5.6134381595680787E-2</v>
      </c>
      <c r="IP1">
        <f t="shared" si="47"/>
        <v>6.4125322948016983E-2</v>
      </c>
      <c r="IQ1">
        <f>(D43+D44+D46+D47+D50+D53+D55+D57+D60)/D13</f>
        <v>1.2195068835109399</v>
      </c>
      <c r="IR1">
        <f t="shared" ref="IR1:IU1" si="48">(E43+E44+E46+E47+E50+E53+E55+E57+E60)/E13</f>
        <v>1.3590662550207226</v>
      </c>
      <c r="IS1">
        <f t="shared" si="48"/>
        <v>1.6270545693622616</v>
      </c>
      <c r="IT1">
        <f t="shared" si="48"/>
        <v>1.2091608867950485</v>
      </c>
      <c r="IU1">
        <f t="shared" si="48"/>
        <v>1.0676520336393942</v>
      </c>
      <c r="IV1">
        <f>D19/D40</f>
        <v>5.2049036031687441</v>
      </c>
      <c r="IW1">
        <f t="shared" ref="IW1:IZ1" si="49">E19/E40</f>
        <v>4.0536419317116099</v>
      </c>
      <c r="IX1">
        <f t="shared" si="49"/>
        <v>4.0150830747476336</v>
      </c>
      <c r="IY1">
        <f t="shared" si="49"/>
        <v>4.1867251080385612</v>
      </c>
      <c r="IZ1">
        <f t="shared" si="49"/>
        <v>4.512384396300682</v>
      </c>
      <c r="JA1">
        <f>0.13*IB1+0.04*IG1+3.92*IL1+0.21*IQ1+0.09*IV1</f>
        <v>2.0506573753979094</v>
      </c>
      <c r="JB1">
        <f t="shared" ref="JB1:JE1" si="50">0.13*IC1+0.04*IH1+3.92*IM1+0.21*IR1+0.09*IW1</f>
        <v>1.7882630606689733</v>
      </c>
      <c r="JC1">
        <f t="shared" si="50"/>
        <v>1.848114301581651</v>
      </c>
      <c r="JD1">
        <f t="shared" si="50"/>
        <v>1.6801869820371389</v>
      </c>
      <c r="JE1">
        <f t="shared" si="50"/>
        <v>1.830465112488985</v>
      </c>
      <c r="JF1">
        <f>D29/D13</f>
        <v>0.86650003006609666</v>
      </c>
      <c r="JG1">
        <f t="shared" ref="JG1:JJ1" si="51">E29/E13</f>
        <v>0.83387763072396037</v>
      </c>
      <c r="JH1">
        <f t="shared" si="51"/>
        <v>0.83317444663598506</v>
      </c>
      <c r="JI1">
        <f t="shared" si="51"/>
        <v>0.83562347114426361</v>
      </c>
      <c r="JJ1">
        <f t="shared" si="51"/>
        <v>0.85753144817264682</v>
      </c>
      <c r="JK1">
        <f>(D36-D26)/I90</f>
        <v>0.69517704862483765</v>
      </c>
      <c r="JL1">
        <f t="shared" ref="JL1:JO1" si="52">(E36-E26)/J90</f>
        <v>2.3448861225067197</v>
      </c>
      <c r="JM1">
        <f t="shared" si="52"/>
        <v>0.42797233505324406</v>
      </c>
      <c r="JN1">
        <f t="shared" si="52"/>
        <v>2.1369202319072369</v>
      </c>
      <c r="JO1">
        <f t="shared" si="52"/>
        <v>1.8388894703788989</v>
      </c>
      <c r="JP1">
        <f>S1/D13</f>
        <v>7.7882566702041731E-2</v>
      </c>
      <c r="JQ1">
        <f t="shared" ref="JQ1:JT1" si="53">T1/E13</f>
        <v>8.2866752631986507E-2</v>
      </c>
      <c r="JR1">
        <f t="shared" si="53"/>
        <v>8.4874716925998975E-2</v>
      </c>
      <c r="JS1">
        <f t="shared" si="53"/>
        <v>5.6134381595680787E-2</v>
      </c>
      <c r="JT1">
        <f t="shared" si="53"/>
        <v>6.4125322948016983E-2</v>
      </c>
      <c r="JU1">
        <f>I90/(D50+D44+D43)</f>
        <v>9.6907306768242288E-2</v>
      </c>
      <c r="JV1">
        <f t="shared" ref="JV1:JY1" si="54">J90/(E50+E44+E43)</f>
        <v>4.4864650793207533E-2</v>
      </c>
      <c r="JW1">
        <f t="shared" si="54"/>
        <v>0.15588011486083334</v>
      </c>
      <c r="JX1">
        <f t="shared" si="54"/>
        <v>5.6810083165100757E-2</v>
      </c>
      <c r="JY1">
        <f t="shared" si="54"/>
        <v>6.5444855824722314E-2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3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4</v>
      </c>
      <c r="KR1">
        <f t="shared" si="58"/>
        <v>2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</v>
      </c>
      <c r="KZ1">
        <f t="shared" ref="KZ1:LC1" si="60">(KK1+KP1)/2</f>
        <v>1.5</v>
      </c>
      <c r="LA1">
        <f t="shared" si="60"/>
        <v>3</v>
      </c>
      <c r="LB1">
        <f t="shared" si="60"/>
        <v>1.5</v>
      </c>
      <c r="LC1">
        <f t="shared" si="60"/>
        <v>1.5</v>
      </c>
      <c r="LD1">
        <f>(KT1+KY1)/2</f>
        <v>2</v>
      </c>
      <c r="LE1">
        <f t="shared" ref="LE1:LH1" si="61">(KU1+KZ1)/2</f>
        <v>1.75</v>
      </c>
      <c r="LF1">
        <f t="shared" si="61"/>
        <v>2.5</v>
      </c>
      <c r="LG1">
        <f t="shared" si="61"/>
        <v>1.75</v>
      </c>
      <c r="LH1">
        <f t="shared" si="61"/>
        <v>1.75</v>
      </c>
      <c r="LI1">
        <f>(D29/(D13-D19))</f>
        <v>2.1439192884256579</v>
      </c>
      <c r="LJ1">
        <f t="shared" ref="LJ1:LM1" si="62">(E29/(E13-E19))</f>
        <v>2.0307343530289552</v>
      </c>
      <c r="LK1">
        <f t="shared" si="62"/>
        <v>1.8937858032378581</v>
      </c>
      <c r="LL1">
        <f t="shared" si="62"/>
        <v>1.945668479279955</v>
      </c>
      <c r="LM1">
        <f t="shared" si="62"/>
        <v>1.7625345218582302</v>
      </c>
      <c r="LN1">
        <f>(D18+D25+D26+D21)/(2.17*D40)</f>
        <v>1.5552913612428776</v>
      </c>
      <c r="LO1">
        <f t="shared" ref="LO1:LR1" si="63">(E18+E25+E26+E21)/(2.17*E40)</f>
        <v>1.2286901240860604</v>
      </c>
      <c r="LP1">
        <f t="shared" si="63"/>
        <v>1.0028895590627356</v>
      </c>
      <c r="LQ1">
        <f t="shared" si="63"/>
        <v>1.1247573540179416</v>
      </c>
      <c r="LR1">
        <f t="shared" si="63"/>
        <v>1.3223280287826353</v>
      </c>
      <c r="LS1">
        <f>(D43+D44+D46+D47)/(2*D13)</f>
        <v>0.58973510956248143</v>
      </c>
      <c r="LT1">
        <f t="shared" ref="LT1:LW1" si="64">(E43+E44+E46+E47)/(2*E13)</f>
        <v>0.65898562044852349</v>
      </c>
      <c r="LU1">
        <f t="shared" si="64"/>
        <v>0.79437139308934179</v>
      </c>
      <c r="LV1">
        <f t="shared" si="64"/>
        <v>0.58996969971511692</v>
      </c>
      <c r="LW1">
        <f t="shared" si="64"/>
        <v>0.51652838392169498</v>
      </c>
      <c r="LX1">
        <f>8*N1/D29</f>
        <v>0.56735694444704943</v>
      </c>
      <c r="LY1">
        <f t="shared" ref="LY1:MB1" si="65">8*O1/E29</f>
        <v>0.63214462355280554</v>
      </c>
      <c r="LZ1">
        <f t="shared" si="65"/>
        <v>0.65986721114917812</v>
      </c>
      <c r="MA1">
        <f t="shared" si="65"/>
        <v>0.43483917600289124</v>
      </c>
      <c r="MB1">
        <f t="shared" si="65"/>
        <v>0.48488708841838857</v>
      </c>
      <c r="MC1">
        <f>(2*LI1+4*LN1+LS1+5*LX1)/12</f>
        <v>1.1612936544683794</v>
      </c>
      <c r="MD1">
        <f t="shared" ref="MD1:MG1" si="66">(2*LJ1+4*LO1+LT1+5*LY1)/12</f>
        <v>1.0663281617178919</v>
      </c>
      <c r="ME1">
        <f t="shared" si="66"/>
        <v>0.99106977429682441</v>
      </c>
      <c r="MF1">
        <f t="shared" si="66"/>
        <v>0.92954432953010413</v>
      </c>
      <c r="MG1">
        <f t="shared" si="66"/>
        <v>0.97961208207172001</v>
      </c>
      <c r="MH1">
        <f>D29/(D13-D19)</f>
        <v>2.1439192884256579</v>
      </c>
      <c r="MI1">
        <f t="shared" ref="MI1:ML1" si="67">E29/(E13-E19)</f>
        <v>2.0307343530289552</v>
      </c>
      <c r="MJ1">
        <f t="shared" si="67"/>
        <v>1.8937858032378581</v>
      </c>
      <c r="MK1">
        <f t="shared" si="67"/>
        <v>1.945668479279955</v>
      </c>
      <c r="ML1">
        <f t="shared" si="67"/>
        <v>1.7625345218582302</v>
      </c>
      <c r="MM1">
        <f>D29/D13*2</f>
        <v>1.7330000601321933</v>
      </c>
      <c r="MN1">
        <f t="shared" ref="MN1:MQ1" si="68">E29/E13*2</f>
        <v>1.6677552614479207</v>
      </c>
      <c r="MO1">
        <f t="shared" si="68"/>
        <v>1.6663488932719701</v>
      </c>
      <c r="MP1">
        <f t="shared" si="68"/>
        <v>1.6712469422885272</v>
      </c>
      <c r="MQ1">
        <f t="shared" si="68"/>
        <v>1.7150628963452936</v>
      </c>
      <c r="MR1">
        <f>D29/D36</f>
        <v>6.8041577865975826</v>
      </c>
      <c r="MS1">
        <f t="shared" ref="MS1:MV1" si="69">E29/E36</f>
        <v>5.2161849102300843</v>
      </c>
      <c r="MT1">
        <f t="shared" si="69"/>
        <v>5.2064845247877294</v>
      </c>
      <c r="MU1">
        <f t="shared" si="69"/>
        <v>5.3313494824504124</v>
      </c>
      <c r="MV1">
        <f t="shared" si="69"/>
        <v>6.2584777293504841</v>
      </c>
      <c r="MW1">
        <f>D13/(D40*5)</f>
        <v>1.7470995769329056</v>
      </c>
      <c r="MX1">
        <f t="shared" ref="MX1:NA1" si="70">E13/(E40*5)</f>
        <v>1.3755815165163428</v>
      </c>
      <c r="MY1">
        <f t="shared" si="70"/>
        <v>1.4338347931969049</v>
      </c>
      <c r="MZ1">
        <f t="shared" si="70"/>
        <v>1.4676844658401151</v>
      </c>
      <c r="NA1">
        <f t="shared" si="70"/>
        <v>1.7576146436685973</v>
      </c>
      <c r="NB1">
        <f>D13/(D20*15)</f>
        <v>0.31824675190334328</v>
      </c>
      <c r="NC1">
        <f t="shared" ref="NC1:NF1" si="71">E13/(E20*15)</f>
        <v>0.3304975784533814</v>
      </c>
      <c r="ND1">
        <f t="shared" si="71"/>
        <v>0.2599203947508954</v>
      </c>
      <c r="NE1">
        <f t="shared" si="71"/>
        <v>0.280199136885454</v>
      </c>
      <c r="NF1">
        <f t="shared" si="71"/>
        <v>0.35660109076743279</v>
      </c>
      <c r="NG1">
        <f>2*(D18+D25+D26)/D40</f>
        <v>0.82685482268093924</v>
      </c>
      <c r="NH1">
        <f t="shared" ref="NH1:NK1" si="72">2*(E18+E25+E26)/E40</f>
        <v>0.27984577799905058</v>
      </c>
      <c r="NI1">
        <f t="shared" si="72"/>
        <v>0.76326642837503433</v>
      </c>
      <c r="NJ1">
        <f t="shared" si="72"/>
        <v>0.19477721278979573</v>
      </c>
      <c r="NK1">
        <f t="shared" si="72"/>
        <v>0.15939710070722263</v>
      </c>
      <c r="NL1">
        <f>((D18+D25+D26+D21)/D40)/2.17</f>
        <v>1.5552913612428776</v>
      </c>
      <c r="NM1">
        <f t="shared" ref="NM1:NP1" si="73">((E18+E25+E26+E21)/E40)/2.17</f>
        <v>1.2286901240860604</v>
      </c>
      <c r="NN1">
        <f t="shared" si="73"/>
        <v>1.0028895590627358</v>
      </c>
      <c r="NO1">
        <f t="shared" si="73"/>
        <v>1.1247573540179419</v>
      </c>
      <c r="NP1">
        <f t="shared" si="73"/>
        <v>1.3223280287826353</v>
      </c>
      <c r="NQ1">
        <f>(D19/D40)/2.5</f>
        <v>2.0819614412674978</v>
      </c>
      <c r="NR1">
        <f t="shared" ref="NR1:NU1" si="74">(E19/E40)/2.5</f>
        <v>1.6214567726846441</v>
      </c>
      <c r="NS1">
        <f t="shared" si="74"/>
        <v>1.6060332298990534</v>
      </c>
      <c r="NT1">
        <f t="shared" si="74"/>
        <v>1.6746900432154246</v>
      </c>
      <c r="NU1">
        <f t="shared" si="74"/>
        <v>1.8049537585202728</v>
      </c>
      <c r="NV1">
        <f>(BD1/D13)*3.33</f>
        <v>1.6029228308936458</v>
      </c>
      <c r="NW1">
        <f t="shared" ref="NW1:NZ1" si="75">(BE1/E13)*3.33</f>
        <v>1.4784478434039574</v>
      </c>
      <c r="NX1">
        <f t="shared" si="75"/>
        <v>1.4004718934911244</v>
      </c>
      <c r="NY1">
        <f t="shared" si="75"/>
        <v>1.4460594026515265</v>
      </c>
      <c r="NZ1">
        <f t="shared" si="75"/>
        <v>1.3309220063469869</v>
      </c>
      <c r="OA1">
        <f>((D43+D44)/2)/D13</f>
        <v>0.59079229852871151</v>
      </c>
      <c r="OB1">
        <f t="shared" ref="OB1:OE1" si="76">((E43+E44)/2)/E13</f>
        <v>0.65901592154037281</v>
      </c>
      <c r="OC1">
        <f t="shared" si="76"/>
        <v>0.79476130469720219</v>
      </c>
      <c r="OD1">
        <f t="shared" si="76"/>
        <v>0.5833945714506219</v>
      </c>
      <c r="OE1">
        <f t="shared" si="76"/>
        <v>0.52619452076243955</v>
      </c>
      <c r="OF1">
        <f>((D43+D44)/4)/D29</f>
        <v>0.34090725795107352</v>
      </c>
      <c r="OG1">
        <f t="shared" ref="OG1:OJ1" si="77">((E43+E44)/4)/E29</f>
        <v>0.39515145703586319</v>
      </c>
      <c r="OH1">
        <f t="shared" si="77"/>
        <v>0.4769477195958905</v>
      </c>
      <c r="OI1">
        <f t="shared" si="77"/>
        <v>0.34907742039111755</v>
      </c>
      <c r="OJ1">
        <f t="shared" si="77"/>
        <v>0.30680771059984541</v>
      </c>
      <c r="OK1">
        <f>AJ1*4/(D43+D44)</f>
        <v>1.3778186129549599</v>
      </c>
      <c r="OL1">
        <f t="shared" ref="OL1:OO1" si="78">AK1*4/(E43+E44)</f>
        <v>1.269253513265667</v>
      </c>
      <c r="OM1">
        <f t="shared" si="78"/>
        <v>1.1991879213060357</v>
      </c>
      <c r="ON1">
        <f t="shared" si="78"/>
        <v>1.5070501519887958</v>
      </c>
      <c r="OO1">
        <f t="shared" si="78"/>
        <v>1.3653304175872085</v>
      </c>
      <c r="OP1">
        <f>(10*N1)/AJ1</f>
        <v>1.5098649139690057</v>
      </c>
      <c r="OQ1">
        <f t="shared" ref="OQ1:OT1" si="79">(10*O1)/AK1</f>
        <v>1.5754858237671265</v>
      </c>
      <c r="OR1">
        <f t="shared" si="79"/>
        <v>1.442143708489984</v>
      </c>
      <c r="OS1">
        <f t="shared" si="79"/>
        <v>1.0332114587547421</v>
      </c>
      <c r="OT1">
        <f t="shared" si="79"/>
        <v>1.4469269212444373</v>
      </c>
      <c r="OU1">
        <f>(8*AJ1)/D29</f>
        <v>3.7576669223714148</v>
      </c>
      <c r="OV1">
        <f t="shared" ref="OV1:OY1" si="80">(8*AK1)/E29</f>
        <v>4.0123790009185329</v>
      </c>
      <c r="OW1">
        <f t="shared" si="80"/>
        <v>4.5755995554707996</v>
      </c>
      <c r="OX1">
        <f t="shared" si="80"/>
        <v>4.2086174356503232</v>
      </c>
      <c r="OY1">
        <f t="shared" si="80"/>
        <v>3.3511511970580989</v>
      </c>
      <c r="OZ1">
        <f>(20*N1)/D13</f>
        <v>1.2290370235539427</v>
      </c>
      <c r="PA1">
        <f t="shared" ref="PA1:PD1" si="81">(20*O1)/E13</f>
        <v>1.3178281524077584</v>
      </c>
      <c r="PB1">
        <f t="shared" si="81"/>
        <v>1.3744612462561181</v>
      </c>
      <c r="PC1">
        <f t="shared" si="81"/>
        <v>0.90840455410261833</v>
      </c>
      <c r="PD1">
        <f t="shared" si="81"/>
        <v>1.0395148178290974</v>
      </c>
      <c r="PE1">
        <f>(40*N1)/(AJ1+D45)</f>
        <v>2.084049268265125</v>
      </c>
      <c r="PF1">
        <f t="shared" ref="PF1:PI1" si="82">(40*O1)/(AK1+E45)</f>
        <v>1.9997828655362901</v>
      </c>
      <c r="PG1">
        <f t="shared" si="82"/>
        <v>1.7302501804738761</v>
      </c>
      <c r="PH1">
        <f t="shared" si="82"/>
        <v>1.5397478116948486</v>
      </c>
      <c r="PI1">
        <f t="shared" si="82"/>
        <v>2.0125027978843586</v>
      </c>
      <c r="PJ1">
        <f>(1.33*D52)/(D52+D62)</f>
        <v>1.1428863569967864</v>
      </c>
      <c r="PK1">
        <f t="shared" ref="PK1:PN1" si="83">(1.33*E52)/(E52+E62)</f>
        <v>1.1780223865436965</v>
      </c>
      <c r="PL1">
        <f t="shared" si="83"/>
        <v>1.3778781684382666</v>
      </c>
      <c r="PM1">
        <f t="shared" si="83"/>
        <v>1.6994091099288662</v>
      </c>
      <c r="PN1">
        <f t="shared" si="83"/>
        <v>1.1853313458262351</v>
      </c>
      <c r="PO1">
        <f>(2*MH1+MM1+MR1+MW1+2*NB1)/7</f>
        <v>2.1726556434743833</v>
      </c>
      <c r="PP1">
        <f t="shared" ref="PP1:PS1" si="84">(2*MI1+MN1+MS1+MX1+2*NC1)/7</f>
        <v>1.8545693644512886</v>
      </c>
      <c r="PQ1">
        <f t="shared" si="84"/>
        <v>1.8020115153191585</v>
      </c>
      <c r="PR1">
        <f t="shared" si="84"/>
        <v>1.846002303272839</v>
      </c>
      <c r="PS1">
        <f t="shared" si="84"/>
        <v>1.995632356373672</v>
      </c>
      <c r="PT1">
        <f>(5*NG1+8*NL1+2*NQ1+NV1)/16</f>
        <v>1.3964656697985225</v>
      </c>
      <c r="PU1">
        <f t="shared" ref="PU1:PX1" si="85">(5*NH1+8*NM1+2*NR1+NW1)/16</f>
        <v>0.99688195446606132</v>
      </c>
      <c r="PV1">
        <f t="shared" si="85"/>
        <v>1.0282491854791431</v>
      </c>
      <c r="PW1">
        <f t="shared" si="85"/>
        <v>0.92296152407343046</v>
      </c>
      <c r="PX1">
        <f t="shared" si="85"/>
        <v>1.0197774535740456</v>
      </c>
      <c r="PY1">
        <f>(OA1+OF1+OK1)/3</f>
        <v>0.76983938981158173</v>
      </c>
      <c r="PZ1">
        <f t="shared" ref="PZ1:QC1" si="86">(OB1+OG1+OL1)/3</f>
        <v>0.77447363061396768</v>
      </c>
      <c r="QA1">
        <f t="shared" si="86"/>
        <v>0.82363231519970947</v>
      </c>
      <c r="QB1">
        <f t="shared" si="86"/>
        <v>0.81317404794351178</v>
      </c>
      <c r="QC1">
        <f t="shared" si="86"/>
        <v>0.73277754964983111</v>
      </c>
      <c r="QD1">
        <f>(3*OP1+7*OU1+4*OZ1+2*PE1+PJ1)/17</f>
        <v>2.4153174227205723</v>
      </c>
      <c r="QE1">
        <f t="shared" ref="QE1:QH1" si="87">(3*OQ1+7*OV1+4*PA1+2*PF1+PK1)/17</f>
        <v>2.5448241885281426</v>
      </c>
      <c r="QF1">
        <f t="shared" si="87"/>
        <v>2.7465795016574139</v>
      </c>
      <c r="QG1">
        <f t="shared" si="87"/>
        <v>2.4101458456203249</v>
      </c>
      <c r="QH1">
        <f t="shared" si="87"/>
        <v>2.1863079621206678</v>
      </c>
      <c r="QI1">
        <f>(2*PO1+4*PT1+PY1+5*QD1)/12</f>
        <v>1.8981333724631082</v>
      </c>
      <c r="QJ1">
        <f t="shared" ref="QJ1:QM1" si="88">(2*PP1+4*PU1+PZ1+5*QE1)/12</f>
        <v>1.7662717600017919</v>
      </c>
      <c r="QK1">
        <f t="shared" si="88"/>
        <v>1.8561291330034724</v>
      </c>
      <c r="QL1">
        <f t="shared" si="88"/>
        <v>1.6873128315737114</v>
      </c>
      <c r="QM1">
        <f t="shared" si="88"/>
        <v>1.6445576572747249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144.75" x14ac:dyDescent="0.25">
      <c r="A3" s="2" t="s">
        <v>283</v>
      </c>
      <c r="B3" s="2"/>
      <c r="C3" s="2"/>
      <c r="D3" s="2" t="s">
        <v>345</v>
      </c>
      <c r="E3" s="2" t="s">
        <v>345</v>
      </c>
      <c r="F3" s="2" t="s">
        <v>345</v>
      </c>
      <c r="G3" s="2" t="s">
        <v>345</v>
      </c>
      <c r="H3" s="2" t="s">
        <v>345</v>
      </c>
      <c r="I3" s="2" t="s">
        <v>345</v>
      </c>
      <c r="J3" s="2" t="s">
        <v>345</v>
      </c>
      <c r="K3" s="2" t="s">
        <v>345</v>
      </c>
      <c r="L3" s="2" t="s">
        <v>345</v>
      </c>
      <c r="M3" s="2" t="s">
        <v>345</v>
      </c>
    </row>
    <row r="4" spans="1:455" x14ac:dyDescent="0.25">
      <c r="A4" s="2" t="s">
        <v>281</v>
      </c>
      <c r="B4" s="2"/>
      <c r="C4" s="2"/>
      <c r="D4" s="2" t="s">
        <v>346</v>
      </c>
      <c r="E4" s="2" t="s">
        <v>346</v>
      </c>
      <c r="F4" s="2" t="s">
        <v>346</v>
      </c>
      <c r="G4" s="2" t="s">
        <v>346</v>
      </c>
      <c r="H4" s="2" t="s">
        <v>346</v>
      </c>
      <c r="I4" s="2" t="s">
        <v>346</v>
      </c>
      <c r="J4" s="2" t="s">
        <v>346</v>
      </c>
      <c r="K4" s="2" t="s">
        <v>346</v>
      </c>
      <c r="L4" s="2">
        <v>60710454</v>
      </c>
      <c r="M4" s="2" t="s">
        <v>346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268</v>
      </c>
      <c r="L8" s="2" t="s">
        <v>269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615311</v>
      </c>
      <c r="E13" s="1">
        <v>594038</v>
      </c>
      <c r="F13" s="1">
        <v>547560</v>
      </c>
      <c r="G13" s="1">
        <v>596034</v>
      </c>
      <c r="H13" s="1">
        <v>549237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247936</v>
      </c>
      <c r="E15" s="1">
        <v>243458</v>
      </c>
      <c r="F15" s="1">
        <v>239826</v>
      </c>
      <c r="G15" s="1">
        <v>254818</v>
      </c>
      <c r="H15" s="1">
        <v>266854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247936</v>
      </c>
      <c r="E17" s="1">
        <v>243458</v>
      </c>
      <c r="F17" s="1">
        <v>239826</v>
      </c>
      <c r="G17" s="1">
        <v>254818</v>
      </c>
      <c r="H17" s="1">
        <v>266854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366623</v>
      </c>
      <c r="E19" s="1">
        <v>350109</v>
      </c>
      <c r="F19" s="1">
        <v>306660</v>
      </c>
      <c r="G19" s="1">
        <v>340050</v>
      </c>
      <c r="H19" s="1">
        <v>282015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128896</v>
      </c>
      <c r="E20" s="1">
        <v>119827</v>
      </c>
      <c r="F20" s="1">
        <v>140443</v>
      </c>
      <c r="G20" s="1">
        <v>141812</v>
      </c>
      <c r="H20" s="1">
        <v>102680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208606</v>
      </c>
      <c r="E21" s="1">
        <v>218197</v>
      </c>
      <c r="F21" s="1">
        <v>137069</v>
      </c>
      <c r="G21" s="1">
        <v>190328</v>
      </c>
      <c r="H21" s="1">
        <v>174354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208606</v>
      </c>
      <c r="E23" s="1">
        <v>218197</v>
      </c>
      <c r="F23" s="1">
        <v>137069</v>
      </c>
      <c r="G23" s="1">
        <v>190328</v>
      </c>
      <c r="H23" s="1">
        <v>174354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29121</v>
      </c>
      <c r="E26" s="1">
        <v>12085</v>
      </c>
      <c r="F26" s="1">
        <v>29148</v>
      </c>
      <c r="G26" s="1">
        <v>7910</v>
      </c>
      <c r="H26" s="1">
        <v>4981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752</v>
      </c>
      <c r="E27" s="1">
        <v>471</v>
      </c>
      <c r="F27" s="1">
        <v>1074</v>
      </c>
      <c r="G27" s="1">
        <v>1166</v>
      </c>
      <c r="H27" s="1">
        <v>368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615311</v>
      </c>
      <c r="E28" s="1">
        <v>594038</v>
      </c>
      <c r="F28" s="1">
        <v>547560</v>
      </c>
      <c r="G28" s="1">
        <v>596034</v>
      </c>
      <c r="H28" s="1">
        <v>549237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533167</v>
      </c>
      <c r="E29" s="1">
        <v>495355</v>
      </c>
      <c r="F29" s="1">
        <v>456213</v>
      </c>
      <c r="G29" s="1">
        <v>498060</v>
      </c>
      <c r="H29" s="1">
        <v>470988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88010</v>
      </c>
      <c r="E30" s="1">
        <v>88010</v>
      </c>
      <c r="F30" s="1">
        <v>88010</v>
      </c>
      <c r="G30" s="1">
        <v>88010</v>
      </c>
      <c r="H30" s="1">
        <v>88010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303501</v>
      </c>
      <c r="E31" s="1">
        <v>303501</v>
      </c>
      <c r="F31" s="1">
        <v>303501</v>
      </c>
      <c r="G31" s="1">
        <v>354431</v>
      </c>
      <c r="H31" s="1">
        <v>354431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103844</v>
      </c>
      <c r="E33" s="1">
        <v>64702</v>
      </c>
      <c r="F33" s="1">
        <v>27072</v>
      </c>
      <c r="G33" s="1">
        <v>28547</v>
      </c>
      <c r="H33" s="1"/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37812</v>
      </c>
      <c r="E34" s="1">
        <v>39142</v>
      </c>
      <c r="F34" s="1">
        <v>37630</v>
      </c>
      <c r="G34" s="1">
        <v>27072</v>
      </c>
      <c r="H34" s="1">
        <v>28547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78359</v>
      </c>
      <c r="E36" s="1">
        <v>94965</v>
      </c>
      <c r="F36" s="1">
        <v>87624</v>
      </c>
      <c r="G36" s="1">
        <v>93421</v>
      </c>
      <c r="H36" s="1">
        <v>75256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1391</v>
      </c>
      <c r="E37" s="1">
        <v>1344</v>
      </c>
      <c r="F37" s="1">
        <v>4590</v>
      </c>
      <c r="G37" s="1">
        <v>4489</v>
      </c>
      <c r="H37" s="1">
        <v>4585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76968</v>
      </c>
      <c r="E38" s="1">
        <v>93621</v>
      </c>
      <c r="F38" s="1">
        <v>83034</v>
      </c>
      <c r="G38" s="1">
        <v>88932</v>
      </c>
      <c r="H38" s="1">
        <v>70671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6530</v>
      </c>
      <c r="E39" s="1">
        <v>7252</v>
      </c>
      <c r="F39" s="1">
        <v>6657</v>
      </c>
      <c r="G39" s="1">
        <v>7711</v>
      </c>
      <c r="H39" s="1">
        <v>8173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70438</v>
      </c>
      <c r="E40" s="1">
        <v>86369</v>
      </c>
      <c r="F40" s="1">
        <v>76377</v>
      </c>
      <c r="G40" s="1">
        <v>81221</v>
      </c>
      <c r="H40" s="1">
        <v>62498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3785</v>
      </c>
      <c r="E42" s="1">
        <v>3718</v>
      </c>
      <c r="F42" s="1">
        <v>3723</v>
      </c>
      <c r="G42" s="1">
        <v>4553</v>
      </c>
      <c r="H42" s="1">
        <v>2993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727042</v>
      </c>
      <c r="E43" s="1">
        <v>782961</v>
      </c>
      <c r="F43" s="1">
        <v>870359</v>
      </c>
      <c r="G43" s="1">
        <v>695446</v>
      </c>
      <c r="H43" s="1">
        <v>578011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475308</v>
      </c>
      <c r="E45" s="1">
        <v>534481</v>
      </c>
      <c r="F45" s="1">
        <v>609001</v>
      </c>
      <c r="G45" s="1">
        <v>441266</v>
      </c>
      <c r="H45" s="1">
        <v>370099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-1301</v>
      </c>
      <c r="E46" s="1">
        <v>-36</v>
      </c>
      <c r="F46" s="1">
        <v>-427</v>
      </c>
      <c r="G46" s="1">
        <v>7838</v>
      </c>
      <c r="H46" s="1">
        <v>-10618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167375</v>
      </c>
      <c r="E48" s="1">
        <v>158001</v>
      </c>
      <c r="F48" s="1">
        <v>161766</v>
      </c>
      <c r="G48" s="1">
        <v>158065</v>
      </c>
      <c r="H48" s="1">
        <v>143707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42804</v>
      </c>
      <c r="E49" s="1">
        <v>48234</v>
      </c>
      <c r="F49" s="1">
        <v>51697</v>
      </c>
      <c r="G49" s="1">
        <v>51089</v>
      </c>
      <c r="H49" s="1">
        <v>46746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3842</v>
      </c>
      <c r="E50" s="1">
        <v>4853</v>
      </c>
      <c r="F50" s="1">
        <v>6180</v>
      </c>
      <c r="G50" s="1">
        <v>8936</v>
      </c>
      <c r="H50" s="1">
        <v>5931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5518</v>
      </c>
      <c r="E51" s="1">
        <v>3533</v>
      </c>
      <c r="F51" s="1">
        <v>6355</v>
      </c>
      <c r="G51" s="1">
        <v>3373</v>
      </c>
      <c r="H51" s="1">
        <v>2619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41180</v>
      </c>
      <c r="E52" s="1">
        <v>43601</v>
      </c>
      <c r="F52" s="1">
        <v>48147</v>
      </c>
      <c r="G52" s="1">
        <v>42751</v>
      </c>
      <c r="H52" s="1">
        <v>31389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4908</v>
      </c>
      <c r="E57" s="1">
        <v>3230</v>
      </c>
      <c r="F57" s="1">
        <v>638</v>
      </c>
      <c r="G57" s="1">
        <v>727</v>
      </c>
      <c r="H57" s="1">
        <v>590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15885</v>
      </c>
      <c r="E60" s="1">
        <v>16329</v>
      </c>
      <c r="F60" s="1">
        <v>14160</v>
      </c>
      <c r="G60" s="1">
        <v>7754</v>
      </c>
      <c r="H60" s="1">
        <v>12480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14051</v>
      </c>
      <c r="E61" s="1">
        <v>13934</v>
      </c>
      <c r="F61" s="1">
        <v>16471</v>
      </c>
      <c r="G61" s="1">
        <v>17774</v>
      </c>
      <c r="H61" s="1">
        <v>9239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6742</v>
      </c>
      <c r="E62" s="1">
        <v>5625</v>
      </c>
      <c r="F62" s="1">
        <v>-1673</v>
      </c>
      <c r="G62" s="1">
        <v>-9293</v>
      </c>
      <c r="H62" s="1">
        <v>3831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47922</v>
      </c>
      <c r="E63" s="1">
        <v>49226</v>
      </c>
      <c r="F63" s="1">
        <v>46474</v>
      </c>
      <c r="G63" s="1">
        <v>33458</v>
      </c>
      <c r="H63" s="1">
        <v>35220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10110</v>
      </c>
      <c r="E64" s="1">
        <v>10084</v>
      </c>
      <c r="F64" s="1">
        <v>8844</v>
      </c>
      <c r="G64" s="1">
        <v>6386</v>
      </c>
      <c r="H64" s="1">
        <v>6673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37812</v>
      </c>
      <c r="E65" s="1">
        <v>39142</v>
      </c>
      <c r="F65" s="1">
        <v>37630</v>
      </c>
      <c r="G65" s="1">
        <v>27072</v>
      </c>
      <c r="H65" s="1">
        <v>28547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37812</v>
      </c>
      <c r="E67" s="1">
        <v>39142</v>
      </c>
      <c r="F67" s="1">
        <v>37630</v>
      </c>
      <c r="G67" s="1">
        <v>27072</v>
      </c>
      <c r="H67" s="1">
        <v>28547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727042</v>
      </c>
      <c r="E68" s="1">
        <v>807373</v>
      </c>
      <c r="F68" s="1">
        <v>891337</v>
      </c>
      <c r="G68" s="1">
        <v>712863</v>
      </c>
      <c r="H68" s="1">
        <v>597012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12085</v>
      </c>
      <c r="J69" s="1">
        <v>29148</v>
      </c>
      <c r="K69" s="1">
        <v>7910</v>
      </c>
      <c r="L69" s="1">
        <v>4981</v>
      </c>
      <c r="M69" s="1">
        <v>40003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47922</v>
      </c>
      <c r="J70" s="1">
        <v>49226</v>
      </c>
      <c r="K70" s="1">
        <v>46474</v>
      </c>
      <c r="L70" s="1">
        <v>33458</v>
      </c>
      <c r="M70" s="1">
        <v>35220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37942</v>
      </c>
      <c r="J71" s="1">
        <v>44744</v>
      </c>
      <c r="K71" s="1">
        <v>50725</v>
      </c>
      <c r="L71" s="1">
        <v>52304</v>
      </c>
      <c r="M71" s="1">
        <v>46156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43009</v>
      </c>
      <c r="J72" s="1">
        <v>49036</v>
      </c>
      <c r="K72" s="1">
        <v>51310</v>
      </c>
      <c r="L72" s="1">
        <v>51065</v>
      </c>
      <c r="M72" s="1">
        <v>48074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-159</v>
      </c>
      <c r="J73" s="1">
        <v>-802</v>
      </c>
      <c r="K73" s="1">
        <v>433</v>
      </c>
      <c r="L73" s="1">
        <v>1966</v>
      </c>
      <c r="M73" s="1">
        <v>-1328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-260</v>
      </c>
      <c r="K74" s="1">
        <v>-380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-4908</v>
      </c>
      <c r="J76" s="1">
        <v>-3230</v>
      </c>
      <c r="K76" s="1">
        <v>-638</v>
      </c>
      <c r="L76" s="1">
        <v>-727</v>
      </c>
      <c r="M76" s="1">
        <v>-590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85864</v>
      </c>
      <c r="J78" s="1">
        <v>93970</v>
      </c>
      <c r="K78" s="1">
        <v>97199</v>
      </c>
      <c r="L78" s="1">
        <v>85762</v>
      </c>
      <c r="M78" s="1">
        <v>81376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-9134</v>
      </c>
      <c r="J79" s="1">
        <v>-50977</v>
      </c>
      <c r="K79" s="1">
        <v>47078</v>
      </c>
      <c r="L79" s="1">
        <v>-39150</v>
      </c>
      <c r="M79" s="1">
        <v>-39119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9310</v>
      </c>
      <c r="J80" s="1">
        <v>-80525</v>
      </c>
      <c r="K80" s="1">
        <v>53351</v>
      </c>
      <c r="L80" s="1">
        <v>-16772</v>
      </c>
      <c r="M80" s="1">
        <v>-44893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-9580</v>
      </c>
      <c r="J81" s="1">
        <v>8130</v>
      </c>
      <c r="K81" s="1">
        <v>-7137</v>
      </c>
      <c r="L81" s="1">
        <v>18723</v>
      </c>
      <c r="M81" s="1">
        <v>14267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-8864</v>
      </c>
      <c r="J82" s="1">
        <v>21418</v>
      </c>
      <c r="K82" s="1">
        <v>864</v>
      </c>
      <c r="L82" s="1">
        <v>-41101</v>
      </c>
      <c r="M82" s="1">
        <v>-8493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76730</v>
      </c>
      <c r="J84" s="1">
        <v>42993</v>
      </c>
      <c r="K84" s="1">
        <v>144277</v>
      </c>
      <c r="L84" s="1">
        <v>46612</v>
      </c>
      <c r="M84" s="1">
        <v>42257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4908</v>
      </c>
      <c r="J86" s="1">
        <v>3230</v>
      </c>
      <c r="K86" s="1">
        <v>638</v>
      </c>
      <c r="L86" s="1">
        <v>727</v>
      </c>
      <c r="M86" s="1">
        <v>590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-10810</v>
      </c>
      <c r="J87" s="1">
        <v>-10878</v>
      </c>
      <c r="K87" s="1">
        <v>-8280</v>
      </c>
      <c r="L87" s="1">
        <v>-7323</v>
      </c>
      <c r="M87" s="1">
        <v>-4631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70828</v>
      </c>
      <c r="J90" s="1">
        <v>35345</v>
      </c>
      <c r="K90" s="1">
        <v>136635</v>
      </c>
      <c r="L90" s="1">
        <v>40016</v>
      </c>
      <c r="M90" s="1">
        <v>38216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-53792</v>
      </c>
      <c r="J91" s="1">
        <v>-52668</v>
      </c>
      <c r="K91" s="1">
        <v>-36420</v>
      </c>
      <c r="L91" s="1">
        <v>-37087</v>
      </c>
      <c r="M91" s="1">
        <v>-33975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260</v>
      </c>
      <c r="K92" s="1">
        <v>500</v>
      </c>
      <c r="L92" s="1"/>
      <c r="M92" s="1">
        <v>312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-53792</v>
      </c>
      <c r="J94" s="1">
        <v>-52408</v>
      </c>
      <c r="K94" s="1">
        <v>-35920</v>
      </c>
      <c r="L94" s="1">
        <v>-37087</v>
      </c>
      <c r="M94" s="1">
        <v>-33663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>
        <v>-79477</v>
      </c>
      <c r="L96" s="1"/>
      <c r="M96" s="1">
        <v>-39575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>
        <v>-50930</v>
      </c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>
        <v>-28547</v>
      </c>
      <c r="L102" s="1"/>
      <c r="M102" s="1">
        <v>-39575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>
        <v>-79477</v>
      </c>
      <c r="L103" s="1"/>
      <c r="M103" s="1">
        <v>-39575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17036</v>
      </c>
      <c r="J104" s="1">
        <v>-17063</v>
      </c>
      <c r="K104" s="1">
        <v>21238</v>
      </c>
      <c r="L104" s="1">
        <v>2929</v>
      </c>
      <c r="M104" s="1">
        <v>-35022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29121</v>
      </c>
      <c r="J105" s="1">
        <v>12085</v>
      </c>
      <c r="K105" s="1">
        <v>29148</v>
      </c>
      <c r="L105" s="1">
        <v>7910</v>
      </c>
      <c r="M105" s="1">
        <v>4981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5AF8C-76AD-4550-B7A7-2310BCB8BCB3}">
  <dimension ref="A1:QM105"/>
  <sheetViews>
    <sheetView topLeftCell="A76" workbookViewId="0">
      <selection activeCell="N97" sqref="N9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290</v>
      </c>
      <c r="L1" s="3" t="s">
        <v>289</v>
      </c>
      <c r="M1" s="3" t="s">
        <v>288</v>
      </c>
      <c r="N1" s="4">
        <f>D67</f>
        <v>516</v>
      </c>
      <c r="O1" s="4">
        <f t="shared" ref="O1:R1" si="0">E67</f>
        <v>-25401</v>
      </c>
      <c r="P1" s="4">
        <f t="shared" si="0"/>
        <v>16262</v>
      </c>
      <c r="Q1" s="4">
        <f t="shared" si="0"/>
        <v>7210</v>
      </c>
      <c r="R1" s="4">
        <f t="shared" si="0"/>
        <v>9877</v>
      </c>
      <c r="S1" s="4">
        <f>D63+D59</f>
        <v>6003</v>
      </c>
      <c r="T1" s="4">
        <f t="shared" ref="T1:W1" si="1">E63+E59</f>
        <v>-24168</v>
      </c>
      <c r="U1" s="4">
        <f t="shared" si="1"/>
        <v>26269</v>
      </c>
      <c r="V1" s="4">
        <f t="shared" si="1"/>
        <v>10298</v>
      </c>
      <c r="W1" s="4">
        <f t="shared" si="1"/>
        <v>11083</v>
      </c>
      <c r="X1">
        <f>(D13-E13)/E13</f>
        <v>-7.7295047789459198E-2</v>
      </c>
      <c r="Y1">
        <f t="shared" ref="Y1:AA1" si="2">(E13-F13)/F13</f>
        <v>-9.9173644134550862E-2</v>
      </c>
      <c r="Z1">
        <f t="shared" si="2"/>
        <v>0.11683069924103115</v>
      </c>
      <c r="AA1">
        <f t="shared" si="2"/>
        <v>8.4161071751066921E-2</v>
      </c>
      <c r="AB1">
        <f>(D36-E36)/E36</f>
        <v>-0.28599859001850603</v>
      </c>
      <c r="AC1">
        <f t="shared" ref="AC1:AE1" si="3">(E36-F36)/F36</f>
        <v>-0.17581905447854693</v>
      </c>
      <c r="AD1">
        <f t="shared" si="3"/>
        <v>0.33082827892290717</v>
      </c>
      <c r="AE1">
        <f t="shared" si="3"/>
        <v>0.33117098956713809</v>
      </c>
      <c r="AF1">
        <f>(D29-E29)/E29</f>
        <v>1.4424931649306429E-3</v>
      </c>
      <c r="AG1">
        <f t="shared" ref="AG1:AI1" si="4">(E29-F29)/F29</f>
        <v>-6.6301241141693751E-2</v>
      </c>
      <c r="AH1">
        <f t="shared" si="4"/>
        <v>4.432838221303901E-2</v>
      </c>
      <c r="AI1">
        <f t="shared" si="4"/>
        <v>2.004765837233034E-2</v>
      </c>
      <c r="AJ1" s="4">
        <f>(D43+D44+D46+D47)-D45</f>
        <v>175170</v>
      </c>
      <c r="AK1" s="4">
        <f t="shared" ref="AK1:AN1" si="5">(E43+E44+E46+E47)-E45</f>
        <v>139654</v>
      </c>
      <c r="AL1" s="4">
        <f t="shared" si="5"/>
        <v>82441</v>
      </c>
      <c r="AM1" s="4">
        <f t="shared" si="5"/>
        <v>79673</v>
      </c>
      <c r="AN1" s="4">
        <f t="shared" si="5"/>
        <v>175049</v>
      </c>
      <c r="AO1">
        <f>(D25+D26)/D40</f>
        <v>6.7533766883441718E-3</v>
      </c>
      <c r="AP1">
        <f t="shared" ref="AP1:AS1" si="6">(E25+E26)/E40</f>
        <v>5.2264808362369342E-3</v>
      </c>
      <c r="AQ1">
        <f t="shared" si="6"/>
        <v>4.03848207438185E-3</v>
      </c>
      <c r="AR1">
        <f t="shared" si="6"/>
        <v>5.0826663550855872E-3</v>
      </c>
      <c r="AS1">
        <f t="shared" si="6"/>
        <v>1.6321764837403423E-2</v>
      </c>
      <c r="AT1">
        <f>(D19-D20)/D40</f>
        <v>0.82712408835996942</v>
      </c>
      <c r="AU1">
        <f t="shared" ref="AU1:AX1" si="7">(E19-E20)/E40</f>
        <v>0.74362670142631537</v>
      </c>
      <c r="AV1">
        <f t="shared" si="7"/>
        <v>0.79239678086380805</v>
      </c>
      <c r="AW1">
        <f t="shared" si="7"/>
        <v>1.1685897061400947</v>
      </c>
      <c r="AX1">
        <f t="shared" si="7"/>
        <v>2.3636002285543936</v>
      </c>
      <c r="AY1">
        <f>D19/D40</f>
        <v>3.8824807140412312</v>
      </c>
      <c r="AZ1">
        <f t="shared" ref="AZ1:BC1" si="8">E19/E40</f>
        <v>4.0193517659739806</v>
      </c>
      <c r="BA1">
        <f t="shared" si="8"/>
        <v>3.5973555708724478</v>
      </c>
      <c r="BB1">
        <f t="shared" si="8"/>
        <v>4.542238710054332</v>
      </c>
      <c r="BC1">
        <f t="shared" si="8"/>
        <v>6.5722803269321544</v>
      </c>
      <c r="BD1" s="4">
        <f>D19-D40</f>
        <v>218959</v>
      </c>
      <c r="BE1" s="4">
        <f t="shared" ref="BE1:BH1" si="9">E19-E40</f>
        <v>240902</v>
      </c>
      <c r="BF1" s="4">
        <f t="shared" si="9"/>
        <v>267551</v>
      </c>
      <c r="BG1" s="4">
        <f t="shared" si="9"/>
        <v>242530</v>
      </c>
      <c r="BH1" s="4">
        <f t="shared" si="9"/>
        <v>224301</v>
      </c>
      <c r="BI1">
        <f>(D43+D44)/BD1</f>
        <v>2.1781246717421983</v>
      </c>
      <c r="BJ1">
        <f t="shared" ref="BJ1:BM1" si="10">(E43+E44)/BE1</f>
        <v>2.1995002117043443</v>
      </c>
      <c r="BK1">
        <f t="shared" si="10"/>
        <v>2.331121916942938</v>
      </c>
      <c r="BL1">
        <f t="shared" si="10"/>
        <v>1.7865418711087289</v>
      </c>
      <c r="BM1">
        <f t="shared" si="10"/>
        <v>1.8337501839046639</v>
      </c>
      <c r="BN1">
        <f>365/BI1</f>
        <v>167.57534806676173</v>
      </c>
      <c r="BO1">
        <f t="shared" ref="BO1:BR1" si="11">365/BJ1</f>
        <v>165.94679011972886</v>
      </c>
      <c r="BP1">
        <f t="shared" si="11"/>
        <v>156.57696723072533</v>
      </c>
      <c r="BQ1">
        <f t="shared" si="11"/>
        <v>204.30531514689929</v>
      </c>
      <c r="BR1">
        <f t="shared" si="11"/>
        <v>199.04565147625161</v>
      </c>
      <c r="BS1">
        <f>N1/D13</f>
        <v>1.13193888407498E-3</v>
      </c>
      <c r="BT1">
        <f t="shared" ref="BT1:BW1" si="12">O1/E13</f>
        <v>-5.1414657053448894E-2</v>
      </c>
      <c r="BU1">
        <f t="shared" si="12"/>
        <v>2.965180733436415E-2</v>
      </c>
      <c r="BV1">
        <f t="shared" si="12"/>
        <v>1.4682493620955441E-2</v>
      </c>
      <c r="BW1">
        <f t="shared" si="12"/>
        <v>2.1806372132352779E-2</v>
      </c>
      <c r="BX1">
        <f>S1/D13</f>
        <v>1.316866108740718E-2</v>
      </c>
      <c r="BY1">
        <f t="shared" ref="BY1:CB1" si="13">T1/E13</f>
        <v>-4.8918917824800318E-2</v>
      </c>
      <c r="BZ1">
        <f t="shared" si="13"/>
        <v>4.7898372086238587E-2</v>
      </c>
      <c r="CA1">
        <f t="shared" si="13"/>
        <v>2.097091807331472E-2</v>
      </c>
      <c r="CB1">
        <f t="shared" si="13"/>
        <v>2.4468970572326196E-2</v>
      </c>
      <c r="CC1">
        <f>N1/D29</f>
        <v>1.4404153755966838E-3</v>
      </c>
      <c r="CD1">
        <f t="shared" ref="CD1:CG1" si="14">O1/E29</f>
        <v>-7.1009242020161359E-2</v>
      </c>
      <c r="CE1">
        <f t="shared" si="14"/>
        <v>4.2446784907925819E-2</v>
      </c>
      <c r="CF1">
        <f t="shared" si="14"/>
        <v>1.9653648736687446E-2</v>
      </c>
      <c r="CG1">
        <f t="shared" si="14"/>
        <v>2.7463345595493308E-2</v>
      </c>
      <c r="CH1">
        <f>N1/(D43+D44)</f>
        <v>1.08194246414493E-3</v>
      </c>
      <c r="CI1">
        <f t="shared" ref="CI1:CL1" si="15">O1/(E43+E44)</f>
        <v>-4.793871634985581E-2</v>
      </c>
      <c r="CJ1">
        <f t="shared" si="15"/>
        <v>2.6073683569186171E-2</v>
      </c>
      <c r="CK1">
        <f t="shared" si="15"/>
        <v>1.6640125551016641E-2</v>
      </c>
      <c r="CL1">
        <f t="shared" si="15"/>
        <v>2.4013401019177656E-2</v>
      </c>
      <c r="CM1">
        <f>1-CH1</f>
        <v>0.99891805753585505</v>
      </c>
      <c r="CN1">
        <f t="shared" ref="CN1:CQ1" si="16">1-CI1</f>
        <v>1.0479387163498559</v>
      </c>
      <c r="CO1">
        <f t="shared" si="16"/>
        <v>0.97392631643081384</v>
      </c>
      <c r="CP1">
        <f t="shared" si="16"/>
        <v>0.98335987444898332</v>
      </c>
      <c r="CQ1">
        <f t="shared" si="16"/>
        <v>0.9759865989808223</v>
      </c>
      <c r="CR1">
        <f>N1/(D45+D48+D49+D51+D59+D61)</f>
        <v>1.0990134437458467E-3</v>
      </c>
      <c r="CS1">
        <f t="shared" ref="CS1:CV1" si="17">O1/(E45+E48+E49+E51+E59+E61)</f>
        <v>-4.5506581174990998E-2</v>
      </c>
      <c r="CT1">
        <f t="shared" si="17"/>
        <v>2.4151425367758991E-2</v>
      </c>
      <c r="CU1">
        <f t="shared" si="17"/>
        <v>1.536442017959963E-2</v>
      </c>
      <c r="CV1">
        <f t="shared" si="17"/>
        <v>2.4485960919642814E-2</v>
      </c>
      <c r="CW1">
        <f>(D43+D44)/D13</f>
        <v>1.0462098693663555</v>
      </c>
      <c r="CX1">
        <f t="shared" ref="CX1:DA1" si="18">(E43+E44)/E13</f>
        <v>1.072508005392254</v>
      </c>
      <c r="CY1">
        <f t="shared" si="18"/>
        <v>1.137231233771917</v>
      </c>
      <c r="CZ1">
        <f t="shared" si="18"/>
        <v>0.88235473800607256</v>
      </c>
      <c r="DA1">
        <f t="shared" si="18"/>
        <v>0.9080917823734217</v>
      </c>
      <c r="DB1">
        <f>365/CW1</f>
        <v>348.87837582823113</v>
      </c>
      <c r="DC1">
        <f t="shared" ref="DC1:DF1" si="19">365/CX1</f>
        <v>340.32380006945181</v>
      </c>
      <c r="DD1">
        <f t="shared" si="19"/>
        <v>320.95495547496046</v>
      </c>
      <c r="DE1">
        <f t="shared" si="19"/>
        <v>413.66582427473514</v>
      </c>
      <c r="DF1">
        <f t="shared" si="19"/>
        <v>401.94174981522542</v>
      </c>
      <c r="DG1">
        <f>(D43+D44)/D20</f>
        <v>2.0548836447772643</v>
      </c>
      <c r="DH1">
        <f t="shared" ref="DH1:DK1" si="20">(E43+E44)/E20</f>
        <v>2.0273572163745377</v>
      </c>
      <c r="DI1">
        <f t="shared" si="20"/>
        <v>2.158588753218706</v>
      </c>
      <c r="DJ1">
        <f t="shared" si="20"/>
        <v>1.8758198513336248</v>
      </c>
      <c r="DK1">
        <f t="shared" si="20"/>
        <v>2.4278799612778315</v>
      </c>
      <c r="DL1">
        <f>365/DG1</f>
        <v>177.62562903631635</v>
      </c>
      <c r="DM1">
        <f t="shared" ref="DM1:DP1" si="21">365/DH1</f>
        <v>180.03733977020516</v>
      </c>
      <c r="DN1">
        <f t="shared" si="21"/>
        <v>169.09195855659985</v>
      </c>
      <c r="DO1">
        <f t="shared" si="21"/>
        <v>194.58158508158508</v>
      </c>
      <c r="DP1">
        <f t="shared" si="21"/>
        <v>150.33692185007976</v>
      </c>
      <c r="DQ1">
        <f>(D43+D44)/D21</f>
        <v>7.6531283598376048</v>
      </c>
      <c r="DR1">
        <f t="shared" ref="DR1:DU1" si="22">(E43+E44)/E21</f>
        <v>8.9938554503174117</v>
      </c>
      <c r="DS1">
        <f t="shared" si="22"/>
        <v>7.6802039207959805</v>
      </c>
      <c r="DT1">
        <f t="shared" si="22"/>
        <v>5.4390369431229049</v>
      </c>
      <c r="DU1">
        <f t="shared" si="22"/>
        <v>4.3531989204635657</v>
      </c>
      <c r="DV1">
        <f>365/DQ1</f>
        <v>47.692914954290025</v>
      </c>
      <c r="DW1">
        <f t="shared" ref="DW1:DZ1" si="23">365/DR1</f>
        <v>40.583262875001886</v>
      </c>
      <c r="DX1">
        <f t="shared" si="23"/>
        <v>47.524779779827931</v>
      </c>
      <c r="DY1">
        <f t="shared" si="23"/>
        <v>67.107468439151617</v>
      </c>
      <c r="DZ1">
        <f t="shared" si="23"/>
        <v>83.846386684560628</v>
      </c>
      <c r="EA1">
        <f>(D43+D44)/D38</f>
        <v>5.5304690670841303</v>
      </c>
      <c r="EB1">
        <f t="shared" ref="EB1:EE1" si="24">(E43+E44)/E38</f>
        <v>4.202934877449036</v>
      </c>
      <c r="EC1">
        <f t="shared" si="24"/>
        <v>4.1030880359985789</v>
      </c>
      <c r="ED1">
        <f t="shared" si="24"/>
        <v>3.7760464325864729</v>
      </c>
      <c r="EE1">
        <f t="shared" si="24"/>
        <v>4.7628156880000923</v>
      </c>
      <c r="EF1">
        <f>365/EA1</f>
        <v>65.998018535603464</v>
      </c>
      <c r="EG1">
        <f t="shared" ref="EG1:EJ1" si="25">365/EB1</f>
        <v>86.844076970694374</v>
      </c>
      <c r="EH1">
        <f t="shared" si="25"/>
        <v>88.957389360808349</v>
      </c>
      <c r="EI1">
        <f t="shared" si="25"/>
        <v>96.661946963927164</v>
      </c>
      <c r="EJ1">
        <f t="shared" si="25"/>
        <v>76.63534008246782</v>
      </c>
      <c r="EK1">
        <f>D36/D13</f>
        <v>0.21328492612782574</v>
      </c>
      <c r="EL1">
        <f t="shared" ref="EL1:EO1" si="26">E36/E13</f>
        <v>0.27562838786985722</v>
      </c>
      <c r="EM1">
        <f t="shared" si="26"/>
        <v>0.30126068500743941</v>
      </c>
      <c r="EN1">
        <f t="shared" si="26"/>
        <v>0.25281787802330058</v>
      </c>
      <c r="EO1">
        <f t="shared" si="26"/>
        <v>0.20590540489820969</v>
      </c>
      <c r="EP1">
        <f>(D29)/D13</f>
        <v>0.78584198922903115</v>
      </c>
      <c r="EQ1">
        <f t="shared" ref="EQ1:ET1" si="27">(E29)/E13</f>
        <v>0.72405584950267388</v>
      </c>
      <c r="ER1">
        <f t="shared" si="27"/>
        <v>0.69856427050208592</v>
      </c>
      <c r="ES1">
        <f t="shared" si="27"/>
        <v>0.74706197397064722</v>
      </c>
      <c r="ET1">
        <f t="shared" si="27"/>
        <v>0.79401732234441136</v>
      </c>
      <c r="EU1">
        <f>D13/D29</f>
        <v>1.2725204477570276</v>
      </c>
      <c r="EV1">
        <f t="shared" ref="EV1:EY1" si="28">E13/E29</f>
        <v>1.3811089305981874</v>
      </c>
      <c r="EW1">
        <f t="shared" si="28"/>
        <v>1.4315075107996293</v>
      </c>
      <c r="EX1">
        <f t="shared" si="28"/>
        <v>1.3385770322172641</v>
      </c>
      <c r="EY1">
        <f t="shared" si="28"/>
        <v>1.2594183676590396</v>
      </c>
      <c r="EZ1">
        <f>D36/D29</f>
        <v>0.27140942969600534</v>
      </c>
      <c r="FA1">
        <f t="shared" ref="FA1:FD1" si="29">E36/E29</f>
        <v>0.38067282801344088</v>
      </c>
      <c r="FB1">
        <f t="shared" si="29"/>
        <v>0.43125693329679077</v>
      </c>
      <c r="FC1">
        <f t="shared" si="29"/>
        <v>0.33841620485589596</v>
      </c>
      <c r="FD1">
        <f t="shared" si="29"/>
        <v>0.25932104892907687</v>
      </c>
      <c r="FE1" s="7">
        <f>I90/(D43+D44+D46+D47+D53+D55)</f>
        <v>9.877237467441638E-2</v>
      </c>
      <c r="FF1" s="7">
        <f t="shared" ref="FF1:FI1" si="30">J90/(E43+E44+E46+E47+E53+E55)</f>
        <v>3.4555073549047327E-2</v>
      </c>
      <c r="FG1" s="7">
        <f t="shared" si="30"/>
        <v>4.0030287558135091E-2</v>
      </c>
      <c r="FH1" s="7">
        <f t="shared" si="30"/>
        <v>4.3345355055341372E-2</v>
      </c>
      <c r="FI1" s="7">
        <f t="shared" si="30"/>
        <v>0.10278801962061195</v>
      </c>
      <c r="FJ1" s="7">
        <f>I90/D36</f>
        <v>0.50040626574922609</v>
      </c>
      <c r="FK1" s="7">
        <f t="shared" ref="FK1:FN1" si="31">J90/E36</f>
        <v>0.13588696648356491</v>
      </c>
      <c r="FL1" s="7">
        <f t="shared" si="31"/>
        <v>0.13951011070021366</v>
      </c>
      <c r="FM1" s="7">
        <f t="shared" si="31"/>
        <v>0.14037165019452433</v>
      </c>
      <c r="FN1" s="7">
        <f t="shared" si="31"/>
        <v>0.47049741054866345</v>
      </c>
      <c r="FO1" s="7">
        <f>I90/D29</f>
        <v>0.13581497920330515</v>
      </c>
      <c r="FP1" s="7">
        <f t="shared" ref="FP1:FS1" si="32">J90/E29</f>
        <v>5.1728475821466308E-2</v>
      </c>
      <c r="FQ1" s="7">
        <f t="shared" si="32"/>
        <v>6.0164702504469939E-2</v>
      </c>
      <c r="FR1" s="7">
        <f t="shared" si="32"/>
        <v>4.7504041128190309E-2</v>
      </c>
      <c r="FS1" s="7">
        <f t="shared" si="32"/>
        <v>0.12200988202189393</v>
      </c>
      <c r="FT1" s="7">
        <f>I90/D31</f>
        <v>0.26007633424563803</v>
      </c>
      <c r="FU1" s="7">
        <f t="shared" ref="FU1:FX1" si="33">J90/E31</f>
        <v>9.891378720492644E-2</v>
      </c>
      <c r="FV1" s="7">
        <f t="shared" si="33"/>
        <v>0.12321459117345193</v>
      </c>
      <c r="FW1" s="7">
        <f t="shared" si="33"/>
        <v>9.315664556962025E-2</v>
      </c>
      <c r="FX1" s="7">
        <f t="shared" si="33"/>
        <v>0.23456334760598918</v>
      </c>
      <c r="FY1">
        <f>BD1/D13</f>
        <v>0.48032598084917355</v>
      </c>
      <c r="FZ1">
        <f t="shared" ref="FZ1:GC1" si="34">BE1/E13</f>
        <v>0.48761441334947231</v>
      </c>
      <c r="GA1">
        <f t="shared" si="34"/>
        <v>0.48784717157277474</v>
      </c>
      <c r="GB1">
        <f t="shared" si="34"/>
        <v>0.49388976114983679</v>
      </c>
      <c r="GC1">
        <f t="shared" si="34"/>
        <v>0.49521019293903623</v>
      </c>
      <c r="GD1">
        <f>BS1</f>
        <v>1.13193888407498E-3</v>
      </c>
      <c r="GE1">
        <f t="shared" ref="GE1:GH1" si="35">BT1</f>
        <v>-5.1414657053448894E-2</v>
      </c>
      <c r="GF1">
        <f t="shared" si="35"/>
        <v>2.965180733436415E-2</v>
      </c>
      <c r="GG1">
        <f t="shared" si="35"/>
        <v>1.4682493620955441E-2</v>
      </c>
      <c r="GH1">
        <f t="shared" si="35"/>
        <v>2.1806372132352779E-2</v>
      </c>
      <c r="GI1">
        <f>S1/D13</f>
        <v>1.316866108740718E-2</v>
      </c>
      <c r="GJ1">
        <f t="shared" ref="GJ1:GM1" si="36">T1/E13</f>
        <v>-4.8918917824800318E-2</v>
      </c>
      <c r="GK1">
        <f t="shared" si="36"/>
        <v>4.7898372086238587E-2</v>
      </c>
      <c r="GL1">
        <f t="shared" si="36"/>
        <v>2.097091807331472E-2</v>
      </c>
      <c r="GM1">
        <f t="shared" si="36"/>
        <v>2.4468970572326196E-2</v>
      </c>
      <c r="GN1">
        <f>D30/D13</f>
        <v>0.23582060084895418</v>
      </c>
      <c r="GO1">
        <f t="shared" ref="GO1:GR1" si="37">E30/E13</f>
        <v>0.21759283623659528</v>
      </c>
      <c r="GP1">
        <f t="shared" si="37"/>
        <v>0.19601336172943956</v>
      </c>
      <c r="GQ1">
        <f t="shared" si="37"/>
        <v>0.21891373984087517</v>
      </c>
      <c r="GR1">
        <f t="shared" si="37"/>
        <v>0.23733775480691746</v>
      </c>
      <c r="GS1">
        <f>(D43+D44)/D13</f>
        <v>1.0462098693663555</v>
      </c>
      <c r="GT1">
        <f t="shared" ref="GT1:GW1" si="38">(E43+E44)/E13</f>
        <v>1.072508005392254</v>
      </c>
      <c r="GU1">
        <f t="shared" si="38"/>
        <v>1.137231233771917</v>
      </c>
      <c r="GV1">
        <f t="shared" si="38"/>
        <v>0.88235473800607256</v>
      </c>
      <c r="GW1">
        <f t="shared" si="38"/>
        <v>0.9080917823734217</v>
      </c>
      <c r="GX1">
        <f>0.717*FY1+0.847*GD1+3.107*GI1+0.42*GN1+0.998*GS1</f>
        <v>1.5294296124864266</v>
      </c>
      <c r="GY1">
        <f t="shared" ref="GY1:HB1" si="39">0.717*FZ1+0.847*GE1+3.107*GJ1+0.42*GO1+0.998*GT1</f>
        <v>1.3158322227664851</v>
      </c>
      <c r="GZ1">
        <f t="shared" si="39"/>
        <v>1.741004128132567</v>
      </c>
      <c r="HA1">
        <f t="shared" si="39"/>
        <v>1.404245472558399</v>
      </c>
      <c r="HB1">
        <f t="shared" si="39"/>
        <v>1.4555182529291895</v>
      </c>
      <c r="HC1">
        <f>D36/D13</f>
        <v>0.21328492612782574</v>
      </c>
      <c r="HD1">
        <f t="shared" ref="HD1:HG1" si="40">E36/E13</f>
        <v>0.27562838786985722</v>
      </c>
      <c r="HE1">
        <f t="shared" si="40"/>
        <v>0.30126068500743941</v>
      </c>
      <c r="HF1">
        <f t="shared" si="40"/>
        <v>0.25281787802330058</v>
      </c>
      <c r="HG1">
        <f t="shared" si="40"/>
        <v>0.20590540489820969</v>
      </c>
      <c r="HH1">
        <f>S1/D13</f>
        <v>1.316866108740718E-2</v>
      </c>
      <c r="HI1">
        <f t="shared" ref="HI1:HL1" si="41">T1/E13</f>
        <v>-4.8918917824800318E-2</v>
      </c>
      <c r="HJ1">
        <f t="shared" si="41"/>
        <v>4.7898372086238587E-2</v>
      </c>
      <c r="HK1">
        <f t="shared" si="41"/>
        <v>2.097091807331472E-2</v>
      </c>
      <c r="HL1">
        <f t="shared" si="41"/>
        <v>2.4468970572326196E-2</v>
      </c>
      <c r="HM1">
        <f>(D43+D44+D46+D47+D50+D53+D55+D57+D60)/D13</f>
        <v>1.1003476982812517</v>
      </c>
      <c r="HN1">
        <f t="shared" ref="HN1:HQ1" si="42">(E43+E44+E46+E47+E50+E53+E55+E57+E60)/E13</f>
        <v>1.0932046263273163</v>
      </c>
      <c r="HO1">
        <f t="shared" si="42"/>
        <v>1.0950856259299238</v>
      </c>
      <c r="HP1">
        <f t="shared" si="42"/>
        <v>0.84736315854853062</v>
      </c>
      <c r="HQ1">
        <f t="shared" si="42"/>
        <v>0.9815715512616433</v>
      </c>
      <c r="HR1">
        <f>D19/D40</f>
        <v>3.8824807140412312</v>
      </c>
      <c r="HS1">
        <f t="shared" ref="HS1:HV1" si="43">E19/E40</f>
        <v>4.0193517659739806</v>
      </c>
      <c r="HT1">
        <f t="shared" si="43"/>
        <v>3.5973555708724478</v>
      </c>
      <c r="HU1">
        <f t="shared" si="43"/>
        <v>4.542238710054332</v>
      </c>
      <c r="HV1">
        <f t="shared" si="43"/>
        <v>6.5722803269321544</v>
      </c>
      <c r="HW1">
        <f>-0.017*HC1+4.573*HH1+0.481*HM1+0.015*HR1</f>
        <v>0.64409889699244061</v>
      </c>
      <c r="HX1">
        <f t="shared" ref="HX1:IA1" si="44">-0.017*HD1+4.573*HI1+0.481*HN1+0.015*HS1</f>
        <v>0.35772980794644937</v>
      </c>
      <c r="HY1">
        <f t="shared" si="44"/>
        <v>0.79461434354062266</v>
      </c>
      <c r="HZ1">
        <f t="shared" si="44"/>
        <v>0.56731736433553026</v>
      </c>
      <c r="IA1">
        <f t="shared" si="44"/>
        <v>0.67911633160481089</v>
      </c>
      <c r="IB1">
        <f>D13/D36</f>
        <v>4.6885638762895079</v>
      </c>
      <c r="IC1">
        <f t="shared" ref="IC1:IF1" si="45">E13/E36</f>
        <v>3.6280733190376875</v>
      </c>
      <c r="ID1">
        <f t="shared" si="45"/>
        <v>3.3193843397631051</v>
      </c>
      <c r="IE1">
        <f t="shared" si="45"/>
        <v>3.95541647536428</v>
      </c>
      <c r="IF1">
        <f t="shared" si="45"/>
        <v>4.8565990800210157</v>
      </c>
      <c r="IG1">
        <f>IFERROR(S1/D59,0)</f>
        <v>1.1478011472275336</v>
      </c>
      <c r="IH1">
        <f t="shared" ref="IH1:IK1" si="46">IFERROR(T1/E59,0)</f>
        <v>-4.6620370370370372</v>
      </c>
      <c r="II1">
        <f t="shared" si="46"/>
        <v>8.0481004901960791</v>
      </c>
      <c r="IJ1">
        <f t="shared" si="46"/>
        <v>10.54042988741044</v>
      </c>
      <c r="IK1">
        <f t="shared" si="46"/>
        <v>10.708212560386473</v>
      </c>
      <c r="IL1">
        <f>S1/D13</f>
        <v>1.316866108740718E-2</v>
      </c>
      <c r="IM1">
        <f t="shared" ref="IM1:IP1" si="47">T1/E13</f>
        <v>-4.8918917824800318E-2</v>
      </c>
      <c r="IN1">
        <f t="shared" si="47"/>
        <v>4.7898372086238587E-2</v>
      </c>
      <c r="IO1">
        <f t="shared" si="47"/>
        <v>2.097091807331472E-2</v>
      </c>
      <c r="IP1">
        <f t="shared" si="47"/>
        <v>2.4468970572326196E-2</v>
      </c>
      <c r="IQ1">
        <f>(D43+D44+D46+D47+D50+D53+D55+D57+D60)/D13</f>
        <v>1.1003476982812517</v>
      </c>
      <c r="IR1">
        <f t="shared" ref="IR1:IU1" si="48">(E43+E44+E46+E47+E50+E53+E55+E57+E60)/E13</f>
        <v>1.0932046263273163</v>
      </c>
      <c r="IS1">
        <f t="shared" si="48"/>
        <v>1.0950856259299238</v>
      </c>
      <c r="IT1">
        <f t="shared" si="48"/>
        <v>0.84736315854853062</v>
      </c>
      <c r="IU1">
        <f t="shared" si="48"/>
        <v>0.9815715512616433</v>
      </c>
      <c r="IV1">
        <f>D19/D40</f>
        <v>3.8824807140412312</v>
      </c>
      <c r="IW1">
        <f t="shared" ref="IW1:IZ1" si="49">E19/E40</f>
        <v>4.0193517659739806</v>
      </c>
      <c r="IX1">
        <f t="shared" si="49"/>
        <v>3.5973555708724478</v>
      </c>
      <c r="IY1">
        <f t="shared" si="49"/>
        <v>4.542238710054332</v>
      </c>
      <c r="IZ1">
        <f t="shared" si="49"/>
        <v>6.5722803269321544</v>
      </c>
      <c r="JA1">
        <f>0.13*IB1+0.04*IG1+3.92*IL1+0.21*IQ1+0.09*IV1</f>
        <v>1.2875427821721472</v>
      </c>
      <c r="JB1">
        <f t="shared" ref="JB1:JE1" si="50">0.13*IC1+0.04*IH1+3.92*IM1+0.21*IR1+0.09*IW1</f>
        <v>0.68472052258659533</v>
      </c>
      <c r="JC1">
        <f t="shared" si="50"/>
        <v>1.4949355851789063</v>
      </c>
      <c r="JD1">
        <f t="shared" si="50"/>
        <v>1.6047750833412491</v>
      </c>
      <c r="JE1">
        <f t="shared" si="50"/>
        <v>1.9532400026505485</v>
      </c>
      <c r="JF1">
        <f>D29/D13</f>
        <v>0.78584198922903115</v>
      </c>
      <c r="JG1">
        <f t="shared" ref="JG1:JJ1" si="51">E29/E13</f>
        <v>0.72405584950267388</v>
      </c>
      <c r="JH1">
        <f t="shared" si="51"/>
        <v>0.69856427050208592</v>
      </c>
      <c r="JI1">
        <f t="shared" si="51"/>
        <v>0.74706197397064722</v>
      </c>
      <c r="JJ1">
        <f t="shared" si="51"/>
        <v>0.79401732234441136</v>
      </c>
      <c r="JK1">
        <f>(D36-D26)/I90</f>
        <v>1.9878321994532711</v>
      </c>
      <c r="JL1">
        <f t="shared" ref="JL1:JO1" si="52">(E36-E26)/J90</f>
        <v>7.336521833117164</v>
      </c>
      <c r="JM1">
        <f t="shared" si="52"/>
        <v>7.1498915401301515</v>
      </c>
      <c r="JN1">
        <f t="shared" si="52"/>
        <v>7.1039765880530208</v>
      </c>
      <c r="JO1">
        <f t="shared" si="52"/>
        <v>2.1104375569735643</v>
      </c>
      <c r="JP1">
        <f>S1/D13</f>
        <v>1.316866108740718E-2</v>
      </c>
      <c r="JQ1">
        <f t="shared" ref="JQ1:JT1" si="53">T1/E13</f>
        <v>-4.8918917824800318E-2</v>
      </c>
      <c r="JR1">
        <f t="shared" si="53"/>
        <v>4.7898372086238587E-2</v>
      </c>
      <c r="JS1">
        <f t="shared" si="53"/>
        <v>2.097091807331472E-2</v>
      </c>
      <c r="JT1">
        <f t="shared" si="53"/>
        <v>2.4468970572326196E-2</v>
      </c>
      <c r="JU1">
        <f>I90/(D50+D44+D43)</f>
        <v>0.10124735711788503</v>
      </c>
      <c r="JV1">
        <f t="shared" ref="JV1:JY1" si="54">J90/(E50+E44+E43)</f>
        <v>3.4658889769221692E-2</v>
      </c>
      <c r="JW1">
        <f t="shared" si="54"/>
        <v>3.6394238815679367E-2</v>
      </c>
      <c r="JX1">
        <f t="shared" si="54"/>
        <v>3.9211847931742087E-2</v>
      </c>
      <c r="JY1">
        <f t="shared" si="54"/>
        <v>0.1040197419419073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2</v>
      </c>
      <c r="KH1">
        <f t="shared" si="56"/>
        <v>2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4</v>
      </c>
      <c r="KT1">
        <f>(JZ1+KE1)/2</f>
        <v>2</v>
      </c>
      <c r="KU1">
        <f t="shared" ref="KU1:KX1" si="59">(KA1+KF1)/2</f>
        <v>3</v>
      </c>
      <c r="KV1">
        <f t="shared" si="59"/>
        <v>3</v>
      </c>
      <c r="KW1">
        <f t="shared" si="59"/>
        <v>3</v>
      </c>
      <c r="KX1">
        <f t="shared" si="59"/>
        <v>2</v>
      </c>
      <c r="KY1">
        <f>(KJ1+KO1)/2</f>
        <v>2.5</v>
      </c>
      <c r="KZ1">
        <f t="shared" ref="KZ1:LC1" si="60">(KK1+KP1)/2</f>
        <v>0.5</v>
      </c>
      <c r="LA1">
        <f t="shared" si="60"/>
        <v>1</v>
      </c>
      <c r="LB1">
        <f t="shared" si="60"/>
        <v>1</v>
      </c>
      <c r="LC1">
        <f t="shared" si="60"/>
        <v>2.5</v>
      </c>
      <c r="LD1">
        <f>(KT1+KY1)/2</f>
        <v>2.25</v>
      </c>
      <c r="LE1">
        <f t="shared" ref="LE1:LH1" si="61">(KU1+KZ1)/2</f>
        <v>1.75</v>
      </c>
      <c r="LF1">
        <f t="shared" si="61"/>
        <v>2</v>
      </c>
      <c r="LG1">
        <f t="shared" si="61"/>
        <v>2</v>
      </c>
      <c r="LH1">
        <f t="shared" si="61"/>
        <v>2.25</v>
      </c>
      <c r="LI1">
        <f>(D29/(D13-D19))</f>
        <v>2.2259435545006028</v>
      </c>
      <c r="LJ1">
        <f t="shared" ref="LJ1:LM1" si="62">(E29/(E13-E19))</f>
        <v>2.0634885840534398</v>
      </c>
      <c r="LK1">
        <f t="shared" si="62"/>
        <v>2.1538803184312316</v>
      </c>
      <c r="LL1">
        <f t="shared" si="62"/>
        <v>2.0373591465209397</v>
      </c>
      <c r="LM1">
        <f t="shared" si="62"/>
        <v>1.9090648505470122</v>
      </c>
      <c r="LN1">
        <f>(D18+D25+D26+D21)/(2.17*D40)</f>
        <v>0.38116924093868421</v>
      </c>
      <c r="LO1">
        <f t="shared" ref="LO1:LR1" si="63">(E18+E25+E26+E21)/(2.17*E40)</f>
        <v>0.34269089168364086</v>
      </c>
      <c r="LP1">
        <f t="shared" si="63"/>
        <v>0.36516428053152528</v>
      </c>
      <c r="LQ1">
        <f t="shared" si="63"/>
        <v>0.53853406307201535</v>
      </c>
      <c r="LR1">
        <f t="shared" si="63"/>
        <v>1.0892395918396787</v>
      </c>
      <c r="LS1">
        <f>(D43+D44+D46+D47)/(2*D13)</f>
        <v>0.54027815862500139</v>
      </c>
      <c r="LT1">
        <f t="shared" ref="LT1:LW1" si="64">(E43+E44+E46+E47)/(2*E13)</f>
        <v>0.5419508867667121</v>
      </c>
      <c r="LU1">
        <f t="shared" si="64"/>
        <v>0.52496389707383961</v>
      </c>
      <c r="LV1">
        <f t="shared" si="64"/>
        <v>0.40936869350243654</v>
      </c>
      <c r="LW1">
        <f t="shared" si="64"/>
        <v>0.47125122256541141</v>
      </c>
      <c r="LX1">
        <f>8*N1/D29</f>
        <v>1.152332300477347E-2</v>
      </c>
      <c r="LY1">
        <f t="shared" ref="LY1:MB1" si="65">8*O1/E29</f>
        <v>-0.56807393616129087</v>
      </c>
      <c r="LZ1">
        <f t="shared" si="65"/>
        <v>0.33957427926340655</v>
      </c>
      <c r="MA1">
        <f t="shared" si="65"/>
        <v>0.15722918989349957</v>
      </c>
      <c r="MB1">
        <f t="shared" si="65"/>
        <v>0.21970676476394646</v>
      </c>
      <c r="MC1">
        <f>(2*LI1+4*LN1+LS1+5*LX1)/12</f>
        <v>0.54787157053373425</v>
      </c>
      <c r="MD1">
        <f t="shared" ref="MD1:MG1" si="66">(2*LJ1+4*LO1+LT1+5*LY1)/12</f>
        <v>0.26661016173347513</v>
      </c>
      <c r="ME1">
        <f t="shared" si="66"/>
        <v>0.66593775436495306</v>
      </c>
      <c r="MF1">
        <f t="shared" si="66"/>
        <v>0.61869743235832297</v>
      </c>
      <c r="MG1">
        <f t="shared" si="66"/>
        <v>0.81207275956982361</v>
      </c>
      <c r="MH1">
        <f>D29/(D13-D19)</f>
        <v>2.2259435545006028</v>
      </c>
      <c r="MI1">
        <f t="shared" ref="MI1:ML1" si="67">E29/(E13-E19)</f>
        <v>2.0634885840534398</v>
      </c>
      <c r="MJ1">
        <f t="shared" si="67"/>
        <v>2.1538803184312316</v>
      </c>
      <c r="MK1">
        <f t="shared" si="67"/>
        <v>2.0373591465209397</v>
      </c>
      <c r="ML1">
        <f t="shared" si="67"/>
        <v>1.9090648505470122</v>
      </c>
      <c r="MM1">
        <f>D29/D13*2</f>
        <v>1.5716839784580623</v>
      </c>
      <c r="MN1">
        <f t="shared" ref="MN1:MQ1" si="68">E29/E13*2</f>
        <v>1.4481116990053478</v>
      </c>
      <c r="MO1">
        <f t="shared" si="68"/>
        <v>1.3971285410041718</v>
      </c>
      <c r="MP1">
        <f t="shared" si="68"/>
        <v>1.4941239479412944</v>
      </c>
      <c r="MQ1">
        <f t="shared" si="68"/>
        <v>1.5880346446888227</v>
      </c>
      <c r="MR1">
        <f>D29/D36</f>
        <v>3.6844703631707243</v>
      </c>
      <c r="MS1">
        <f t="shared" ref="MS1:MV1" si="69">E29/E36</f>
        <v>2.6269277090738186</v>
      </c>
      <c r="MT1">
        <f t="shared" si="69"/>
        <v>2.3188032998226618</v>
      </c>
      <c r="MU1">
        <f t="shared" si="69"/>
        <v>2.9549412399616588</v>
      </c>
      <c r="MV1">
        <f t="shared" si="69"/>
        <v>3.8562237972186182</v>
      </c>
      <c r="MW1">
        <f>D13/(D40*5)</f>
        <v>1.2002185303177906</v>
      </c>
      <c r="MX1">
        <f t="shared" ref="MX1:NA1" si="70">E13/(E40*5)</f>
        <v>1.2384177675281378</v>
      </c>
      <c r="MY1">
        <f t="shared" si="70"/>
        <v>1.0648234620275898</v>
      </c>
      <c r="MZ1">
        <f t="shared" si="70"/>
        <v>1.4344248408015423</v>
      </c>
      <c r="NA1">
        <f t="shared" si="70"/>
        <v>2.2504707723647925</v>
      </c>
      <c r="NB1">
        <f>D13/(D20*15)</f>
        <v>0.13094145543486535</v>
      </c>
      <c r="NC1">
        <f t="shared" ref="NC1:NF1" si="71">E13/(E20*15)</f>
        <v>0.12601970994973669</v>
      </c>
      <c r="ND1">
        <f t="shared" si="71"/>
        <v>0.12654059491836717</v>
      </c>
      <c r="NE1">
        <f t="shared" si="71"/>
        <v>0.14172832237312055</v>
      </c>
      <c r="NF1">
        <f t="shared" si="71"/>
        <v>0.17824042374015223</v>
      </c>
      <c r="NG1">
        <f>2*(D18+D25+D26)/D40</f>
        <v>1.3533082330639004E-2</v>
      </c>
      <c r="NH1">
        <f t="shared" ref="NH1:NK1" si="72">2*(E18+E25+E26)/E40</f>
        <v>1.0478028726844309E-2</v>
      </c>
      <c r="NI1">
        <f t="shared" si="72"/>
        <v>8.0963799279674589E-3</v>
      </c>
      <c r="NJ1">
        <f t="shared" si="72"/>
        <v>1.022375416252848E-2</v>
      </c>
      <c r="NK1">
        <f t="shared" si="72"/>
        <v>3.274290115022483E-2</v>
      </c>
      <c r="NL1">
        <f>((D18+D25+D26+D21)/D40)/2.17</f>
        <v>0.38116924093868426</v>
      </c>
      <c r="NM1">
        <f t="shared" ref="NM1:NP1" si="73">((E18+E25+E26+E21)/E40)/2.17</f>
        <v>0.34269089168364086</v>
      </c>
      <c r="NN1">
        <f t="shared" si="73"/>
        <v>0.36516428053152533</v>
      </c>
      <c r="NO1">
        <f t="shared" si="73"/>
        <v>0.53853406307201535</v>
      </c>
      <c r="NP1">
        <f t="shared" si="73"/>
        <v>1.0892395918396787</v>
      </c>
      <c r="NQ1">
        <f>(D19/D40)/2.5</f>
        <v>1.5529922856164924</v>
      </c>
      <c r="NR1">
        <f t="shared" ref="NR1:NU1" si="74">(E19/E40)/2.5</f>
        <v>1.6077407063895923</v>
      </c>
      <c r="NS1">
        <f t="shared" si="74"/>
        <v>1.4389422283489792</v>
      </c>
      <c r="NT1">
        <f t="shared" si="74"/>
        <v>1.8168954840217328</v>
      </c>
      <c r="NU1">
        <f t="shared" si="74"/>
        <v>2.6289121307728616</v>
      </c>
      <c r="NV1">
        <f>(BD1/D13)*3.33</f>
        <v>1.5994855162277479</v>
      </c>
      <c r="NW1">
        <f t="shared" ref="NW1:NZ1" si="75">(BE1/E13)*3.33</f>
        <v>1.6237559964537429</v>
      </c>
      <c r="NX1">
        <f t="shared" si="75"/>
        <v>1.6245310813373399</v>
      </c>
      <c r="NY1">
        <f t="shared" si="75"/>
        <v>1.6446529046289566</v>
      </c>
      <c r="NZ1">
        <f t="shared" si="75"/>
        <v>1.6490499424869907</v>
      </c>
      <c r="OA1">
        <f>((D43+D44)/2)/D13</f>
        <v>0.52310493468317776</v>
      </c>
      <c r="OB1">
        <f t="shared" ref="OB1:OE1" si="76">((E43+E44)/2)/E13</f>
        <v>0.536254002696127</v>
      </c>
      <c r="OC1">
        <f t="shared" si="76"/>
        <v>0.56861561688595852</v>
      </c>
      <c r="OD1">
        <f t="shared" si="76"/>
        <v>0.44117736900303628</v>
      </c>
      <c r="OE1">
        <f t="shared" si="76"/>
        <v>0.45404589118671085</v>
      </c>
      <c r="OF1">
        <f>((D43+D44)/4)/D29</f>
        <v>0.33283086285347402</v>
      </c>
      <c r="OG1">
        <f t="shared" ref="OG1:OJ1" si="77">((E43+E44)/4)/E29</f>
        <v>0.37031259609632278</v>
      </c>
      <c r="OH1">
        <f t="shared" si="77"/>
        <v>0.40698876316510707</v>
      </c>
      <c r="OI1">
        <f t="shared" si="77"/>
        <v>0.29527494664075254</v>
      </c>
      <c r="OJ1">
        <f t="shared" si="77"/>
        <v>0.28591686756033063</v>
      </c>
      <c r="OK1">
        <f>AJ1*4/(D43+D44)</f>
        <v>1.4691772204981968</v>
      </c>
      <c r="OL1">
        <f t="shared" ref="OL1:OO1" si="78">AK1*4/(E43+E44)</f>
        <v>1.0542629806893844</v>
      </c>
      <c r="OM1">
        <f t="shared" si="78"/>
        <v>0.52872722841649911</v>
      </c>
      <c r="ON1">
        <f t="shared" si="78"/>
        <v>0.73551662858593547</v>
      </c>
      <c r="OO1">
        <f t="shared" si="78"/>
        <v>1.7023476096004979</v>
      </c>
      <c r="OP1">
        <f>(10*N1)/AJ1</f>
        <v>2.9457098818290804E-2</v>
      </c>
      <c r="OQ1">
        <f t="shared" ref="OQ1:OT1" si="79">(10*O1)/AK1</f>
        <v>-1.8188523064144242</v>
      </c>
      <c r="OR1">
        <f t="shared" si="79"/>
        <v>1.9725621959947113</v>
      </c>
      <c r="OS1">
        <f t="shared" si="79"/>
        <v>0.90494897895146409</v>
      </c>
      <c r="OT1">
        <f t="shared" si="79"/>
        <v>0.56424201223657378</v>
      </c>
      <c r="OU1">
        <f>(8*AJ1)/D29</f>
        <v>3.9119001758646679</v>
      </c>
      <c r="OV1">
        <f t="shared" ref="OV1:OY1" si="80">(8*AK1)/E29</f>
        <v>3.1232548907786666</v>
      </c>
      <c r="OW1">
        <f t="shared" si="80"/>
        <v>1.7214883259595684</v>
      </c>
      <c r="OX1">
        <f t="shared" si="80"/>
        <v>1.7374370660727867</v>
      </c>
      <c r="OY1">
        <f t="shared" si="80"/>
        <v>3.8938391682863283</v>
      </c>
      <c r="OZ1">
        <f>(20*N1)/D13</f>
        <v>2.2638777681499599E-2</v>
      </c>
      <c r="PA1">
        <f t="shared" ref="PA1:PD1" si="81">(20*O1)/E13</f>
        <v>-1.028293141068978</v>
      </c>
      <c r="PB1">
        <f t="shared" si="81"/>
        <v>0.59303614668728299</v>
      </c>
      <c r="PC1">
        <f t="shared" si="81"/>
        <v>0.29364987241910884</v>
      </c>
      <c r="PD1">
        <f t="shared" si="81"/>
        <v>0.43612744264705555</v>
      </c>
      <c r="PE1">
        <f>(40*N1)/(AJ1+D45)</f>
        <v>4.1902078253755248E-2</v>
      </c>
      <c r="PF1">
        <f t="shared" ref="PF1:PI1" si="82">(40*O1)/(AK1+E45)</f>
        <v>-1.8973917492852381</v>
      </c>
      <c r="PG1">
        <f t="shared" si="82"/>
        <v>1.129670344937775</v>
      </c>
      <c r="PH1">
        <f t="shared" si="82"/>
        <v>0.71732371595572686</v>
      </c>
      <c r="PI1">
        <f t="shared" si="82"/>
        <v>0.92546697337537309</v>
      </c>
      <c r="PJ1">
        <f>(1.33*D52)/(D52+D62)</f>
        <v>8.9108279430789139</v>
      </c>
      <c r="PK1">
        <f t="shared" ref="PK1:PN1" si="83">(1.33*E52)/(E52+E62)</f>
        <v>1.0309856227855001</v>
      </c>
      <c r="PL1">
        <f t="shared" si="83"/>
        <v>1.4326189958704629</v>
      </c>
      <c r="PM1">
        <f t="shared" si="83"/>
        <v>1.6979937774916853</v>
      </c>
      <c r="PN1">
        <f t="shared" si="83"/>
        <v>1.6290117436305733</v>
      </c>
      <c r="PO1">
        <f>(2*MH1+MM1+MR1+MW1+2*NB1)/7</f>
        <v>1.5957346988310732</v>
      </c>
      <c r="PP1">
        <f t="shared" ref="PP1:PS1" si="84">(2*MI1+MN1+MS1+MX1+2*NC1)/7</f>
        <v>1.3846391090876653</v>
      </c>
      <c r="PQ1">
        <f t="shared" si="84"/>
        <v>1.3345138756505173</v>
      </c>
      <c r="PR1">
        <f t="shared" si="84"/>
        <v>1.4630949952132308</v>
      </c>
      <c r="PS1">
        <f t="shared" si="84"/>
        <v>1.6956199661209375</v>
      </c>
      <c r="PT1">
        <f>(5*NG1+8*NL1+2*NQ1+NV1)/16</f>
        <v>0.48890558916396265</v>
      </c>
      <c r="PU1">
        <f t="shared" ref="PU1:PX1" si="85">(5*NH1+8*NM1+2*NR1+NW1)/16</f>
        <v>0.4770721678960172</v>
      </c>
      <c r="PV1">
        <f t="shared" si="85"/>
        <v>0.46651323012045864</v>
      </c>
      <c r="PW1">
        <f t="shared" si="85"/>
        <v>0.60236469675382431</v>
      </c>
      <c r="PX1">
        <f t="shared" si="85"/>
        <v>0.9865315902813292</v>
      </c>
      <c r="PY1">
        <f>(OA1+OF1+OK1)/3</f>
        <v>0.77503767267828272</v>
      </c>
      <c r="PZ1">
        <f t="shared" ref="PZ1:QC1" si="86">(OB1+OG1+OL1)/3</f>
        <v>0.65360985982727804</v>
      </c>
      <c r="QA1">
        <f t="shared" si="86"/>
        <v>0.50144386948918829</v>
      </c>
      <c r="QB1">
        <f t="shared" si="86"/>
        <v>0.4906563147432414</v>
      </c>
      <c r="QC1">
        <f t="shared" si="86"/>
        <v>0.81410345611584634</v>
      </c>
      <c r="QD1">
        <f>(3*OP1+7*OU1+4*OZ1+2*PE1+PJ1)/17</f>
        <v>2.1504035139894104</v>
      </c>
      <c r="QE1">
        <f t="shared" ref="QE1:QH1" si="87">(3*OQ1+7*OV1+4*PA1+2*PF1+PK1)/17</f>
        <v>0.56054452212626504</v>
      </c>
      <c r="QF1">
        <f t="shared" si="87"/>
        <v>1.4136593613056625</v>
      </c>
      <c r="QG1">
        <f t="shared" si="87"/>
        <v>1.1284792410849103</v>
      </c>
      <c r="QH1">
        <f t="shared" si="87"/>
        <v>2.0102385691578566</v>
      </c>
      <c r="QI1">
        <f>(2*PO1+4*PT1+PY1+5*QD1)/12</f>
        <v>1.3895122497452776</v>
      </c>
      <c r="QJ1">
        <f t="shared" ref="QJ1:QM1" si="88">(2*PP1+4*PU1+PZ1+5*QE1)/12</f>
        <v>0.67782494668483351</v>
      </c>
      <c r="QK1">
        <f t="shared" si="88"/>
        <v>1.0087351123166977</v>
      </c>
      <c r="QL1">
        <f t="shared" si="88"/>
        <v>0.95572510813412936</v>
      </c>
      <c r="QM1">
        <f t="shared" si="88"/>
        <v>1.5168885496060269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347</v>
      </c>
      <c r="E3" s="2" t="s">
        <v>347</v>
      </c>
      <c r="F3" s="2" t="s">
        <v>347</v>
      </c>
      <c r="G3" s="2" t="s">
        <v>347</v>
      </c>
      <c r="H3" s="2" t="s">
        <v>347</v>
      </c>
      <c r="I3" s="2" t="s">
        <v>347</v>
      </c>
      <c r="J3" s="2" t="s">
        <v>347</v>
      </c>
      <c r="K3" s="2" t="s">
        <v>347</v>
      </c>
      <c r="L3" s="2" t="s">
        <v>347</v>
      </c>
      <c r="M3" s="2" t="s">
        <v>347</v>
      </c>
    </row>
    <row r="4" spans="1:455" x14ac:dyDescent="0.25">
      <c r="A4" s="2" t="s">
        <v>281</v>
      </c>
      <c r="B4" s="2"/>
      <c r="C4" s="2"/>
      <c r="D4" s="2" t="s">
        <v>348</v>
      </c>
      <c r="E4" s="2" t="s">
        <v>348</v>
      </c>
      <c r="F4" s="2" t="s">
        <v>348</v>
      </c>
      <c r="G4" s="2" t="s">
        <v>348</v>
      </c>
      <c r="H4" s="2" t="s">
        <v>348</v>
      </c>
      <c r="I4" s="2" t="s">
        <v>348</v>
      </c>
      <c r="J4" s="2" t="s">
        <v>348</v>
      </c>
      <c r="K4" s="2" t="s">
        <v>348</v>
      </c>
      <c r="L4" s="2">
        <v>27482839</v>
      </c>
      <c r="M4" s="2" t="s">
        <v>348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266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455855</v>
      </c>
      <c r="E13" s="1">
        <v>494042</v>
      </c>
      <c r="F13" s="1">
        <v>548432</v>
      </c>
      <c r="G13" s="1">
        <v>491061</v>
      </c>
      <c r="H13" s="1">
        <v>452941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158867</v>
      </c>
      <c r="E15" s="1">
        <v>172067</v>
      </c>
      <c r="F15" s="1">
        <v>177606</v>
      </c>
      <c r="G15" s="1">
        <v>179882</v>
      </c>
      <c r="H15" s="1">
        <v>187698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1457</v>
      </c>
      <c r="E16" s="1">
        <v>158</v>
      </c>
      <c r="F16" s="1">
        <v>134</v>
      </c>
      <c r="G16" s="1">
        <v>276</v>
      </c>
      <c r="H16" s="1">
        <v>401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157409</v>
      </c>
      <c r="E17" s="1">
        <v>171908</v>
      </c>
      <c r="F17" s="1">
        <v>177471</v>
      </c>
      <c r="G17" s="1">
        <v>179604</v>
      </c>
      <c r="H17" s="1">
        <v>187295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</v>
      </c>
      <c r="E18" s="1">
        <v>1</v>
      </c>
      <c r="F18" s="1">
        <v>1</v>
      </c>
      <c r="G18" s="1">
        <v>2</v>
      </c>
      <c r="H18" s="1">
        <v>2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294921</v>
      </c>
      <c r="E19" s="1">
        <v>320688</v>
      </c>
      <c r="F19" s="1">
        <v>370560</v>
      </c>
      <c r="G19" s="1">
        <v>310998</v>
      </c>
      <c r="H19" s="1">
        <v>264554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232091</v>
      </c>
      <c r="E20" s="1">
        <v>261357</v>
      </c>
      <c r="F20" s="1">
        <v>288936</v>
      </c>
      <c r="G20" s="1">
        <v>230987</v>
      </c>
      <c r="H20" s="1">
        <v>169412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62317</v>
      </c>
      <c r="E21" s="1">
        <v>58914</v>
      </c>
      <c r="F21" s="1">
        <v>81208</v>
      </c>
      <c r="G21" s="1">
        <v>79663</v>
      </c>
      <c r="H21" s="1">
        <v>94485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62317</v>
      </c>
      <c r="E23" s="1">
        <v>58914</v>
      </c>
      <c r="F23" s="1">
        <v>81208</v>
      </c>
      <c r="G23" s="1">
        <v>79663</v>
      </c>
      <c r="H23" s="1">
        <v>94485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>
        <v>0</v>
      </c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513</v>
      </c>
      <c r="E26" s="1">
        <v>417</v>
      </c>
      <c r="F26" s="1">
        <v>416</v>
      </c>
      <c r="G26" s="1">
        <v>348</v>
      </c>
      <c r="H26" s="1">
        <v>657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2067</v>
      </c>
      <c r="E27" s="1">
        <v>1287</v>
      </c>
      <c r="F27" s="1">
        <v>266</v>
      </c>
      <c r="G27" s="1">
        <v>181</v>
      </c>
      <c r="H27" s="1">
        <v>689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455855</v>
      </c>
      <c r="E28" s="1">
        <v>494042</v>
      </c>
      <c r="F28" s="1">
        <v>548432</v>
      </c>
      <c r="G28" s="1">
        <v>491061</v>
      </c>
      <c r="H28" s="1">
        <v>452941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358230</v>
      </c>
      <c r="E29" s="1">
        <v>357714</v>
      </c>
      <c r="F29" s="1">
        <v>383115</v>
      </c>
      <c r="G29" s="1">
        <v>366853</v>
      </c>
      <c r="H29" s="1">
        <v>359643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107500</v>
      </c>
      <c r="E30" s="1">
        <v>107500</v>
      </c>
      <c r="F30" s="1">
        <v>107500</v>
      </c>
      <c r="G30" s="1">
        <v>107500</v>
      </c>
      <c r="H30" s="1">
        <v>107500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187072</v>
      </c>
      <c r="E31" s="1">
        <v>187072</v>
      </c>
      <c r="F31" s="1">
        <v>187072</v>
      </c>
      <c r="G31" s="1">
        <v>187072</v>
      </c>
      <c r="H31" s="1">
        <v>187071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63142</v>
      </c>
      <c r="E33" s="1">
        <v>88543</v>
      </c>
      <c r="F33" s="1">
        <v>72281</v>
      </c>
      <c r="G33" s="1">
        <v>65071</v>
      </c>
      <c r="H33" s="1">
        <v>55195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516</v>
      </c>
      <c r="E34" s="1">
        <v>-25401</v>
      </c>
      <c r="F34" s="1">
        <v>16262</v>
      </c>
      <c r="G34" s="1">
        <v>7210</v>
      </c>
      <c r="H34" s="1">
        <v>9877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97227</v>
      </c>
      <c r="E36" s="1">
        <v>136172</v>
      </c>
      <c r="F36" s="1">
        <v>165221</v>
      </c>
      <c r="G36" s="1">
        <v>124149</v>
      </c>
      <c r="H36" s="1">
        <v>93263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10992</v>
      </c>
      <c r="E37" s="1">
        <v>10102</v>
      </c>
      <c r="F37" s="1">
        <v>13215</v>
      </c>
      <c r="G37" s="1">
        <v>9402</v>
      </c>
      <c r="H37" s="1">
        <v>6904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86235</v>
      </c>
      <c r="E38" s="1">
        <v>126070</v>
      </c>
      <c r="F38" s="1">
        <v>152006</v>
      </c>
      <c r="G38" s="1">
        <v>114747</v>
      </c>
      <c r="H38" s="1">
        <v>86359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10273</v>
      </c>
      <c r="E39" s="1">
        <v>46284</v>
      </c>
      <c r="F39" s="1">
        <v>48997</v>
      </c>
      <c r="G39" s="1">
        <v>46279</v>
      </c>
      <c r="H39" s="1">
        <v>46106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75962</v>
      </c>
      <c r="E40" s="1">
        <v>79786</v>
      </c>
      <c r="F40" s="1">
        <v>103009</v>
      </c>
      <c r="G40" s="1">
        <v>68468</v>
      </c>
      <c r="H40" s="1">
        <v>40253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>
        <v>0</v>
      </c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398</v>
      </c>
      <c r="E42" s="1">
        <v>156</v>
      </c>
      <c r="F42" s="1">
        <v>96</v>
      </c>
      <c r="G42" s="1">
        <v>59</v>
      </c>
      <c r="H42" s="1">
        <v>35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469587</v>
      </c>
      <c r="E43" s="1">
        <v>524934</v>
      </c>
      <c r="F43" s="1">
        <v>615063</v>
      </c>
      <c r="G43" s="1">
        <v>426987</v>
      </c>
      <c r="H43" s="1">
        <v>410080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7333</v>
      </c>
      <c r="E44" s="1">
        <v>4930</v>
      </c>
      <c r="F44" s="1">
        <v>8631</v>
      </c>
      <c r="G44" s="1">
        <v>6303</v>
      </c>
      <c r="H44" s="1">
        <v>1232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317407</v>
      </c>
      <c r="E45" s="1">
        <v>395839</v>
      </c>
      <c r="F45" s="1">
        <v>493373</v>
      </c>
      <c r="G45" s="1">
        <v>322377</v>
      </c>
      <c r="H45" s="1">
        <v>251849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15657</v>
      </c>
      <c r="E46" s="1">
        <v>5791</v>
      </c>
      <c r="F46" s="1">
        <v>-47880</v>
      </c>
      <c r="G46" s="1">
        <v>-31240</v>
      </c>
      <c r="H46" s="1">
        <v>16117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>
        <v>-162</v>
      </c>
      <c r="F47" s="1"/>
      <c r="G47" s="1"/>
      <c r="H47" s="1">
        <v>-531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109659</v>
      </c>
      <c r="E48" s="1">
        <v>126861</v>
      </c>
      <c r="F48" s="1">
        <v>121298</v>
      </c>
      <c r="G48" s="1">
        <v>106844</v>
      </c>
      <c r="H48" s="1">
        <v>113194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28250</v>
      </c>
      <c r="E49" s="1">
        <v>25916</v>
      </c>
      <c r="F49" s="1">
        <v>35405</v>
      </c>
      <c r="G49" s="1">
        <v>23857</v>
      </c>
      <c r="H49" s="1">
        <v>20237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3616</v>
      </c>
      <c r="E50" s="1">
        <v>4025</v>
      </c>
      <c r="F50" s="1">
        <v>9648</v>
      </c>
      <c r="G50" s="1">
        <v>11142</v>
      </c>
      <c r="H50" s="1">
        <v>10531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4384</v>
      </c>
      <c r="E51" s="1">
        <v>2397</v>
      </c>
      <c r="F51" s="1">
        <v>6366</v>
      </c>
      <c r="G51" s="1">
        <v>10694</v>
      </c>
      <c r="H51" s="1">
        <v>8670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5179</v>
      </c>
      <c r="E52" s="1">
        <v>-22753</v>
      </c>
      <c r="F52" s="1">
        <v>24780</v>
      </c>
      <c r="G52" s="1">
        <v>11900</v>
      </c>
      <c r="H52" s="1">
        <v>12307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197</v>
      </c>
      <c r="E57" s="1">
        <v>571</v>
      </c>
      <c r="F57" s="1">
        <v>403</v>
      </c>
      <c r="G57" s="1">
        <v>10</v>
      </c>
      <c r="H57" s="1">
        <v>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5230</v>
      </c>
      <c r="E59" s="1">
        <v>5184</v>
      </c>
      <c r="F59" s="1">
        <v>3264</v>
      </c>
      <c r="G59" s="1">
        <v>977</v>
      </c>
      <c r="H59" s="1">
        <v>1035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5209</v>
      </c>
      <c r="E60" s="1"/>
      <c r="F60" s="1">
        <v>14715</v>
      </c>
      <c r="G60" s="1">
        <v>2905</v>
      </c>
      <c r="H60" s="1">
        <v>7159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4582</v>
      </c>
      <c r="E61" s="1">
        <v>1986</v>
      </c>
      <c r="F61" s="1">
        <v>13629</v>
      </c>
      <c r="G61" s="1">
        <v>4517</v>
      </c>
      <c r="H61" s="1">
        <v>8389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-4406</v>
      </c>
      <c r="E62" s="1">
        <v>-6599</v>
      </c>
      <c r="F62" s="1">
        <v>-1775</v>
      </c>
      <c r="G62" s="1">
        <v>-2579</v>
      </c>
      <c r="H62" s="1">
        <v>-2259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773</v>
      </c>
      <c r="E63" s="1">
        <v>-29352</v>
      </c>
      <c r="F63" s="1">
        <v>23005</v>
      </c>
      <c r="G63" s="1">
        <v>9321</v>
      </c>
      <c r="H63" s="1">
        <v>10048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257</v>
      </c>
      <c r="E64" s="1">
        <v>-3951</v>
      </c>
      <c r="F64" s="1">
        <v>6743</v>
      </c>
      <c r="G64" s="1">
        <v>2111</v>
      </c>
      <c r="H64" s="1">
        <v>171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516</v>
      </c>
      <c r="E65" s="1">
        <v>-25401</v>
      </c>
      <c r="F65" s="1">
        <v>16262</v>
      </c>
      <c r="G65" s="1">
        <v>7210</v>
      </c>
      <c r="H65" s="1">
        <v>9877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516</v>
      </c>
      <c r="E67" s="1">
        <v>-25401</v>
      </c>
      <c r="F67" s="1">
        <v>16262</v>
      </c>
      <c r="G67" s="1">
        <v>7210</v>
      </c>
      <c r="H67" s="1">
        <v>9877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485942</v>
      </c>
      <c r="E68" s="1">
        <v>534460</v>
      </c>
      <c r="F68" s="1">
        <v>648460</v>
      </c>
      <c r="G68" s="1">
        <v>447347</v>
      </c>
      <c r="H68" s="1">
        <v>429008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417</v>
      </c>
      <c r="J69" s="1">
        <v>416</v>
      </c>
      <c r="K69" s="1">
        <v>348</v>
      </c>
      <c r="L69" s="1">
        <v>657</v>
      </c>
      <c r="M69" s="1">
        <v>1179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773</v>
      </c>
      <c r="J70" s="1">
        <v>-29352</v>
      </c>
      <c r="K70" s="1">
        <v>23005</v>
      </c>
      <c r="L70" s="1">
        <v>9321</v>
      </c>
      <c r="M70" s="1">
        <v>10048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34127</v>
      </c>
      <c r="J71" s="1">
        <v>30223</v>
      </c>
      <c r="K71" s="1">
        <v>39036</v>
      </c>
      <c r="L71" s="1">
        <v>27012</v>
      </c>
      <c r="M71" s="1">
        <v>20542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25536</v>
      </c>
      <c r="J72" s="1">
        <v>25632</v>
      </c>
      <c r="K72" s="1">
        <v>24179</v>
      </c>
      <c r="L72" s="1">
        <v>23857</v>
      </c>
      <c r="M72" s="1">
        <v>22168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3584</v>
      </c>
      <c r="J73" s="1">
        <v>214</v>
      </c>
      <c r="K73" s="1">
        <v>11996</v>
      </c>
      <c r="L73" s="1">
        <v>2498</v>
      </c>
      <c r="M73" s="1">
        <v>-1039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-26</v>
      </c>
      <c r="J74" s="1">
        <v>-293</v>
      </c>
      <c r="K74" s="1"/>
      <c r="L74" s="1">
        <v>-310</v>
      </c>
      <c r="M74" s="1">
        <v>-1616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5033</v>
      </c>
      <c r="J76" s="1">
        <v>4613</v>
      </c>
      <c r="K76" s="1">
        <v>2861</v>
      </c>
      <c r="L76" s="1">
        <v>967</v>
      </c>
      <c r="M76" s="1">
        <v>1029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57</v>
      </c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34900</v>
      </c>
      <c r="J78" s="1">
        <v>871</v>
      </c>
      <c r="K78" s="1">
        <v>62041</v>
      </c>
      <c r="L78" s="1">
        <v>36333</v>
      </c>
      <c r="M78" s="1">
        <v>30590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18786</v>
      </c>
      <c r="J79" s="1">
        <v>26973</v>
      </c>
      <c r="K79" s="1">
        <v>-36226</v>
      </c>
      <c r="L79" s="1">
        <v>-18006</v>
      </c>
      <c r="M79" s="1">
        <v>13411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-4184</v>
      </c>
      <c r="J80" s="1">
        <v>22557</v>
      </c>
      <c r="K80" s="1">
        <v>-12855</v>
      </c>
      <c r="L80" s="1">
        <v>15330</v>
      </c>
      <c r="M80" s="1">
        <v>14976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-3582</v>
      </c>
      <c r="J81" s="1">
        <v>-23163</v>
      </c>
      <c r="K81" s="1">
        <v>34578</v>
      </c>
      <c r="L81" s="1">
        <v>28239</v>
      </c>
      <c r="M81" s="1">
        <v>-34607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26552</v>
      </c>
      <c r="J82" s="1">
        <v>27579</v>
      </c>
      <c r="K82" s="1">
        <v>-57949</v>
      </c>
      <c r="L82" s="1">
        <v>-61575</v>
      </c>
      <c r="M82" s="1">
        <v>33042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53686</v>
      </c>
      <c r="J84" s="1">
        <v>27844</v>
      </c>
      <c r="K84" s="1">
        <v>25815</v>
      </c>
      <c r="L84" s="1">
        <v>18327</v>
      </c>
      <c r="M84" s="1">
        <v>44001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-5230</v>
      </c>
      <c r="J85" s="1">
        <v>-5184</v>
      </c>
      <c r="K85" s="1">
        <v>-3264</v>
      </c>
      <c r="L85" s="1">
        <v>-977</v>
      </c>
      <c r="M85" s="1">
        <v>-1035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197</v>
      </c>
      <c r="J86" s="1">
        <v>571</v>
      </c>
      <c r="K86" s="1">
        <v>403</v>
      </c>
      <c r="L86" s="1">
        <v>10</v>
      </c>
      <c r="M86" s="1">
        <v>6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-4727</v>
      </c>
      <c r="K87" s="1">
        <v>96</v>
      </c>
      <c r="L87" s="1">
        <v>67</v>
      </c>
      <c r="M87" s="1">
        <v>908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48653</v>
      </c>
      <c r="J90" s="1">
        <v>18504</v>
      </c>
      <c r="K90" s="1">
        <v>23050</v>
      </c>
      <c r="L90" s="1">
        <v>17427</v>
      </c>
      <c r="M90" s="1">
        <v>43880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-12879</v>
      </c>
      <c r="J91" s="1">
        <v>-20150</v>
      </c>
      <c r="K91" s="1">
        <v>-21904</v>
      </c>
      <c r="L91" s="1">
        <v>-16256</v>
      </c>
      <c r="M91" s="1">
        <v>-47884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570</v>
      </c>
      <c r="J92" s="1">
        <v>293</v>
      </c>
      <c r="K92" s="1"/>
      <c r="L92" s="1">
        <v>525</v>
      </c>
      <c r="M92" s="1">
        <v>2273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-12309</v>
      </c>
      <c r="J94" s="1">
        <v>-19857</v>
      </c>
      <c r="K94" s="1">
        <v>-21904</v>
      </c>
      <c r="L94" s="1">
        <v>-15731</v>
      </c>
      <c r="M94" s="1">
        <v>-45611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-36248</v>
      </c>
      <c r="J95" s="1">
        <v>1354</v>
      </c>
      <c r="K95" s="1">
        <v>-1078</v>
      </c>
      <c r="L95" s="1">
        <v>-2005</v>
      </c>
      <c r="M95" s="1">
        <v>1209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-36248</v>
      </c>
      <c r="J103" s="1">
        <v>1354</v>
      </c>
      <c r="K103" s="1">
        <v>-1078</v>
      </c>
      <c r="L103" s="1">
        <v>-2005</v>
      </c>
      <c r="M103" s="1">
        <v>1209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96</v>
      </c>
      <c r="J104" s="1">
        <v>1</v>
      </c>
      <c r="K104" s="1">
        <v>68</v>
      </c>
      <c r="L104" s="1">
        <v>-309</v>
      </c>
      <c r="M104" s="1">
        <v>-522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513</v>
      </c>
      <c r="J105" s="1">
        <v>417</v>
      </c>
      <c r="K105" s="1">
        <v>416</v>
      </c>
      <c r="L105" s="1">
        <v>348</v>
      </c>
      <c r="M105" s="1">
        <v>657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F738E-C9C7-4882-A04C-85F63683ED8B}">
  <dimension ref="A1:QM105"/>
  <sheetViews>
    <sheetView topLeftCell="A73" workbookViewId="0">
      <selection activeCell="M106" sqref="M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4105</v>
      </c>
      <c r="O1" s="4">
        <f t="shared" ref="O1:R1" si="0">E67</f>
        <v>538</v>
      </c>
      <c r="P1" s="4">
        <f t="shared" si="0"/>
        <v>138390</v>
      </c>
      <c r="Q1" s="4">
        <f t="shared" si="0"/>
        <v>109349</v>
      </c>
      <c r="R1" s="4">
        <f t="shared" si="0"/>
        <v>31022</v>
      </c>
      <c r="S1" s="4">
        <f>D63+D59</f>
        <v>5807</v>
      </c>
      <c r="T1" s="4">
        <f t="shared" ref="T1:W1" si="1">E63+E59</f>
        <v>3960</v>
      </c>
      <c r="U1" s="4">
        <f t="shared" si="1"/>
        <v>172106</v>
      </c>
      <c r="V1" s="4">
        <f t="shared" si="1"/>
        <v>135727</v>
      </c>
      <c r="W1" s="4">
        <f t="shared" si="1"/>
        <v>39159</v>
      </c>
      <c r="X1">
        <f>(D13-E13)/E13</f>
        <v>-3.9047020905578482E-2</v>
      </c>
      <c r="Y1">
        <f t="shared" ref="Y1:AA1" si="2">(E13-F13)/F13</f>
        <v>-0.16814020191374954</v>
      </c>
      <c r="Z1">
        <f t="shared" si="2"/>
        <v>0.24361074705111402</v>
      </c>
      <c r="AA1">
        <f t="shared" si="2"/>
        <v>0.31958924974205277</v>
      </c>
      <c r="AB1">
        <f>(D36-E36)/E36</f>
        <v>-0.16894744586686589</v>
      </c>
      <c r="AC1">
        <f t="shared" ref="AC1:AE1" si="3">(E36-F36)/F36</f>
        <v>-0.50659019066873678</v>
      </c>
      <c r="AD1">
        <f t="shared" si="3"/>
        <v>-5.3960806691076627E-2</v>
      </c>
      <c r="AE1">
        <f t="shared" si="3"/>
        <v>0.12642166344294004</v>
      </c>
      <c r="AF1">
        <f>(D29-E29)/E29</f>
        <v>-1.6948424745473048E-2</v>
      </c>
      <c r="AG1">
        <f t="shared" ref="AG1:AI1" si="4">(E29-F29)/F29</f>
        <v>-4.0108979696142841E-2</v>
      </c>
      <c r="AH1">
        <f t="shared" si="4"/>
        <v>0.39900472266591319</v>
      </c>
      <c r="AI1">
        <f t="shared" si="4"/>
        <v>0.46043816766250228</v>
      </c>
      <c r="AJ1" s="4">
        <f>(D43+D44+D46+D47)-D45</f>
        <v>151250</v>
      </c>
      <c r="AK1" s="4">
        <f t="shared" ref="AK1:AN1" si="5">(E43+E44+E46+E47)-E45</f>
        <v>154493</v>
      </c>
      <c r="AL1" s="4">
        <f t="shared" si="5"/>
        <v>383553</v>
      </c>
      <c r="AM1" s="4">
        <f t="shared" si="5"/>
        <v>290560</v>
      </c>
      <c r="AN1" s="4">
        <f t="shared" si="5"/>
        <v>198570</v>
      </c>
      <c r="AO1">
        <f>(D25+D26)/D40</f>
        <v>0.45656226352411361</v>
      </c>
      <c r="AP1">
        <f t="shared" ref="AP1:AS1" si="6">(E25+E26)/E40</f>
        <v>0.45319659298200254</v>
      </c>
      <c r="AQ1">
        <f t="shared" si="6"/>
        <v>5.1190321723603154E-2</v>
      </c>
      <c r="AR1">
        <f t="shared" si="6"/>
        <v>4.0013214097355441E-2</v>
      </c>
      <c r="AS1">
        <f t="shared" si="6"/>
        <v>1.6292630159518113E-2</v>
      </c>
      <c r="AT1">
        <f>(D19-D20)/D40</f>
        <v>1.6395230800465108</v>
      </c>
      <c r="AU1">
        <f t="shared" ref="AU1:AX1" si="7">(E19-E20)/E40</f>
        <v>1.6076614814495627</v>
      </c>
      <c r="AV1">
        <f t="shared" si="7"/>
        <v>0.53339264861257851</v>
      </c>
      <c r="AW1">
        <f t="shared" si="7"/>
        <v>0.5425082443217053</v>
      </c>
      <c r="AX1">
        <f t="shared" si="7"/>
        <v>0.40911616741622148</v>
      </c>
      <c r="AY1">
        <f>D19/D40</f>
        <v>6.031117919565899</v>
      </c>
      <c r="AZ1">
        <f t="shared" ref="AZ1:BC1" si="8">E19/E40</f>
        <v>4.9272633257206877</v>
      </c>
      <c r="BA1">
        <f t="shared" si="8"/>
        <v>2.8187238564817387</v>
      </c>
      <c r="BB1">
        <f t="shared" si="8"/>
        <v>2.1611192572286329</v>
      </c>
      <c r="BC1">
        <f t="shared" si="8"/>
        <v>1.882958308945017</v>
      </c>
      <c r="BD1" s="4">
        <f>D19-D40</f>
        <v>272591</v>
      </c>
      <c r="BE1" s="4">
        <f t="shared" ref="BE1:BH1" si="9">E19-E40</f>
        <v>273420</v>
      </c>
      <c r="BF1" s="4">
        <f t="shared" si="9"/>
        <v>294355</v>
      </c>
      <c r="BG1" s="4">
        <f t="shared" si="9"/>
        <v>200343</v>
      </c>
      <c r="BH1" s="4">
        <f t="shared" si="9"/>
        <v>119172</v>
      </c>
      <c r="BI1">
        <f>(D43+D44)/BD1</f>
        <v>3.1939535788048761</v>
      </c>
      <c r="BJ1">
        <f t="shared" ref="BJ1:BM1" si="10">(E43+E44)/BE1</f>
        <v>3.0754955745739156</v>
      </c>
      <c r="BK1">
        <f t="shared" si="10"/>
        <v>5.0316454621120759</v>
      </c>
      <c r="BL1">
        <f t="shared" si="10"/>
        <v>5.8350129527859718</v>
      </c>
      <c r="BM1">
        <f t="shared" si="10"/>
        <v>6.7836236699895949</v>
      </c>
      <c r="BN1">
        <f>365/BI1</f>
        <v>114.27842985012227</v>
      </c>
      <c r="BO1">
        <f t="shared" ref="BO1:BR1" si="11">365/BJ1</f>
        <v>118.68006022104835</v>
      </c>
      <c r="BP1">
        <f t="shared" si="11"/>
        <v>72.540882053082527</v>
      </c>
      <c r="BQ1">
        <f t="shared" si="11"/>
        <v>62.5534172680333</v>
      </c>
      <c r="BR1">
        <f t="shared" si="11"/>
        <v>53.806050830139853</v>
      </c>
      <c r="BS1">
        <f>N1/D13</f>
        <v>7.6873954804481722E-3</v>
      </c>
      <c r="BT1">
        <f t="shared" ref="BT1:BW1" si="12">O1/E13</f>
        <v>9.6816744617942774E-4</v>
      </c>
      <c r="BU1">
        <f t="shared" si="12"/>
        <v>0.20716817762661524</v>
      </c>
      <c r="BV1">
        <f t="shared" si="12"/>
        <v>0.20357180090551649</v>
      </c>
      <c r="BW1">
        <f t="shared" si="12"/>
        <v>7.6209895347123274E-2</v>
      </c>
      <c r="BX1">
        <f>S1/D13</f>
        <v>1.0874715116921447E-2</v>
      </c>
      <c r="BY1">
        <f t="shared" ref="BY1:CB1" si="13">T1/E13</f>
        <v>7.126288265558613E-3</v>
      </c>
      <c r="BZ1">
        <f t="shared" si="13"/>
        <v>0.25764062705835861</v>
      </c>
      <c r="CA1">
        <f t="shared" si="13"/>
        <v>0.25267894376265937</v>
      </c>
      <c r="CB1">
        <f t="shared" si="13"/>
        <v>9.6199577457868612E-2</v>
      </c>
      <c r="CC1">
        <f>N1/D29</f>
        <v>8.9653877066079597E-3</v>
      </c>
      <c r="CD1">
        <f t="shared" ref="CD1:CG1" si="14">O1/E29</f>
        <v>1.1550864597244109E-3</v>
      </c>
      <c r="CE1">
        <f t="shared" si="14"/>
        <v>0.28520612990181937</v>
      </c>
      <c r="CF1">
        <f t="shared" si="14"/>
        <v>0.31527398958591618</v>
      </c>
      <c r="CG1">
        <f t="shared" si="14"/>
        <v>0.13062499736829916</v>
      </c>
      <c r="CH1">
        <f>N1/(D43+D44)</f>
        <v>4.7149061096224288E-3</v>
      </c>
      <c r="CI1">
        <f t="shared" ref="CI1:CL1" si="15">O1/(E43+E44)</f>
        <v>6.3978917876280467E-4</v>
      </c>
      <c r="CJ1">
        <f t="shared" si="15"/>
        <v>9.3437940975902883E-2</v>
      </c>
      <c r="CK1">
        <f t="shared" si="15"/>
        <v>9.3540312950169541E-2</v>
      </c>
      <c r="CL1">
        <f t="shared" si="15"/>
        <v>3.8373712609071048E-2</v>
      </c>
      <c r="CM1">
        <f>1-CH1</f>
        <v>0.99528509389037756</v>
      </c>
      <c r="CN1">
        <f t="shared" ref="CN1:CQ1" si="16">1-CI1</f>
        <v>0.99936021082123716</v>
      </c>
      <c r="CO1">
        <f t="shared" si="16"/>
        <v>0.90656205902409714</v>
      </c>
      <c r="CP1">
        <f t="shared" si="16"/>
        <v>0.90645968704983049</v>
      </c>
      <c r="CQ1">
        <f t="shared" si="16"/>
        <v>0.96162628739092892</v>
      </c>
      <c r="CR1">
        <f>N1/(D45+D48+D49+D51+D59+D61)</f>
        <v>4.6768528255368693E-3</v>
      </c>
      <c r="CS1">
        <f t="shared" ref="CS1:CV1" si="17">O1/(E45+E48+E49+E51+E59+E61)</f>
        <v>6.3624666502677435E-4</v>
      </c>
      <c r="CT1">
        <f t="shared" si="17"/>
        <v>0.10342407757964192</v>
      </c>
      <c r="CU1">
        <f t="shared" si="17"/>
        <v>0.10234281553416232</v>
      </c>
      <c r="CV1">
        <f t="shared" si="17"/>
        <v>3.9585034708044101E-2</v>
      </c>
      <c r="CW1">
        <f>(D43+D44)/D13</f>
        <v>1.6304450824077559</v>
      </c>
      <c r="CX1">
        <f t="shared" ref="CX1:DA1" si="18">(E43+E44)/E13</f>
        <v>1.5132601149203961</v>
      </c>
      <c r="CY1">
        <f t="shared" si="18"/>
        <v>2.2171740458198106</v>
      </c>
      <c r="CZ1">
        <f t="shared" si="18"/>
        <v>2.176300190635053</v>
      </c>
      <c r="DA1">
        <f t="shared" si="18"/>
        <v>1.9859922370166561</v>
      </c>
      <c r="DB1">
        <f>365/CW1</f>
        <v>223.86525246283495</v>
      </c>
      <c r="DC1">
        <f t="shared" ref="DC1:DF1" si="19">365/CX1</f>
        <v>241.20109715519763</v>
      </c>
      <c r="DD1">
        <f t="shared" si="19"/>
        <v>164.62397288483481</v>
      </c>
      <c r="DE1">
        <f t="shared" si="19"/>
        <v>167.71583330767047</v>
      </c>
      <c r="DF1">
        <f t="shared" si="19"/>
        <v>183.78722393613205</v>
      </c>
      <c r="DG1">
        <f>(D43+D44)/D20</f>
        <v>3.6590709461589217</v>
      </c>
      <c r="DH1">
        <f t="shared" ref="DH1:DK1" si="20">(E43+E44)/E20</f>
        <v>3.6384727883209154</v>
      </c>
      <c r="DI1">
        <f t="shared" si="20"/>
        <v>4.0043095756933438</v>
      </c>
      <c r="DJ1">
        <f t="shared" si="20"/>
        <v>4.185777714122028</v>
      </c>
      <c r="DK1">
        <f t="shared" si="20"/>
        <v>4.0639745026970235</v>
      </c>
      <c r="DL1">
        <f>365/DG1</f>
        <v>99.752097013356803</v>
      </c>
      <c r="DM1">
        <f t="shared" ref="DM1:DP1" si="21">365/DH1</f>
        <v>100.31681456340928</v>
      </c>
      <c r="DN1">
        <f t="shared" si="21"/>
        <v>91.151793611461841</v>
      </c>
      <c r="DO1">
        <f t="shared" si="21"/>
        <v>87.200043797968192</v>
      </c>
      <c r="DP1">
        <f t="shared" si="21"/>
        <v>89.813555611082379</v>
      </c>
      <c r="DQ1">
        <f>(D43+D44)/D21</f>
        <v>13.583845601772397</v>
      </c>
      <c r="DR1">
        <f t="shared" ref="DR1:DU1" si="22">(E43+E44)/E21</f>
        <v>10.462233281493001</v>
      </c>
      <c r="DS1">
        <f t="shared" si="22"/>
        <v>18.977871173583793</v>
      </c>
      <c r="DT1">
        <f t="shared" si="22"/>
        <v>13.483010772531198</v>
      </c>
      <c r="DU1">
        <f t="shared" si="22"/>
        <v>15.247703653407269</v>
      </c>
      <c r="DV1">
        <f>365/DQ1</f>
        <v>26.870152289744475</v>
      </c>
      <c r="DW1">
        <f t="shared" ref="DW1:DZ1" si="23">365/DR1</f>
        <v>34.887388780143233</v>
      </c>
      <c r="DX1">
        <f t="shared" si="23"/>
        <v>19.232926425808021</v>
      </c>
      <c r="DY1">
        <f t="shared" si="23"/>
        <v>27.071104974833279</v>
      </c>
      <c r="DZ1">
        <f t="shared" si="23"/>
        <v>23.938030820689296</v>
      </c>
      <c r="EA1">
        <f>(D43+D44)/D38</f>
        <v>12.192342701900321</v>
      </c>
      <c r="EB1">
        <f t="shared" ref="EB1:EE1" si="24">(E43+E44)/E38</f>
        <v>9.6836832225894494</v>
      </c>
      <c r="EC1">
        <f t="shared" si="24"/>
        <v>8.3511322116468936</v>
      </c>
      <c r="ED1">
        <f t="shared" si="24"/>
        <v>6.2394799205790044</v>
      </c>
      <c r="EE1">
        <f t="shared" si="24"/>
        <v>4.864449512302258</v>
      </c>
      <c r="EF1">
        <f>365/EA1</f>
        <v>29.936822555283854</v>
      </c>
      <c r="EG1">
        <f t="shared" ref="EG1:EJ1" si="25">365/EB1</f>
        <v>37.69226972940961</v>
      </c>
      <c r="EH1">
        <f t="shared" si="25"/>
        <v>43.706648481861336</v>
      </c>
      <c r="EI1">
        <f t="shared" si="25"/>
        <v>58.498465360255402</v>
      </c>
      <c r="EJ1">
        <f t="shared" si="25"/>
        <v>75.034184048351236</v>
      </c>
      <c r="EK1">
        <f>D36/D13</f>
        <v>0.13749482669183563</v>
      </c>
      <c r="EL1">
        <f t="shared" ref="EL1:EO1" si="26">E36/E13</f>
        <v>0.15898641146396636</v>
      </c>
      <c r="EM1">
        <f t="shared" si="26"/>
        <v>0.26804170009939998</v>
      </c>
      <c r="EN1">
        <f t="shared" si="26"/>
        <v>0.35235277910163232</v>
      </c>
      <c r="EO1">
        <f t="shared" si="26"/>
        <v>0.41277698619368153</v>
      </c>
      <c r="EP1">
        <f>(D29)/D13</f>
        <v>0.85745265369641066</v>
      </c>
      <c r="EQ1">
        <f t="shared" ref="EQ1:ET1" si="27">(E29)/E13</f>
        <v>0.83817746977176077</v>
      </c>
      <c r="ER1">
        <f t="shared" si="27"/>
        <v>0.72638052238895345</v>
      </c>
      <c r="ES1">
        <f t="shared" si="27"/>
        <v>0.64569805194805197</v>
      </c>
      <c r="ET1">
        <f t="shared" si="27"/>
        <v>0.58342504790448579</v>
      </c>
      <c r="EU1">
        <f>D13/D29</f>
        <v>1.166245151483384</v>
      </c>
      <c r="EV1">
        <f t="shared" ref="EV1:EY1" si="28">E13/E29</f>
        <v>1.1930647578397737</v>
      </c>
      <c r="EW1">
        <f t="shared" si="28"/>
        <v>1.3766888967660564</v>
      </c>
      <c r="EX1">
        <f t="shared" si="28"/>
        <v>1.5487115021998743</v>
      </c>
      <c r="EY1">
        <f t="shared" si="28"/>
        <v>1.7140162281200393</v>
      </c>
      <c r="EZ1">
        <f>D36/D29</f>
        <v>0.16035267498340147</v>
      </c>
      <c r="FA1">
        <f t="shared" ref="FA1:FD1" si="29">E36/E29</f>
        <v>0.18968108449307164</v>
      </c>
      <c r="FB1">
        <f t="shared" si="29"/>
        <v>0.36901003239714114</v>
      </c>
      <c r="FC1">
        <f t="shared" si="29"/>
        <v>0.54569280182678948</v>
      </c>
      <c r="FD1">
        <f t="shared" si="29"/>
        <v>0.70750645293045156</v>
      </c>
      <c r="FE1" s="7">
        <f>I90/(D43+D44+D46+D47+D53+D55)</f>
        <v>2.0846189980565356E-2</v>
      </c>
      <c r="FF1" s="7">
        <f t="shared" ref="FF1:FI1" si="30">J90/(E43+E44+E46+E47+E53+E55)</f>
        <v>7.5374087991808086E-2</v>
      </c>
      <c r="FG1" s="7">
        <f t="shared" si="30"/>
        <v>4.5621902641947105E-2</v>
      </c>
      <c r="FH1" s="7">
        <f t="shared" si="30"/>
        <v>4.3672537906193833E-2</v>
      </c>
      <c r="FI1" s="7">
        <f t="shared" si="30"/>
        <v>3.5616072983128577E-2</v>
      </c>
      <c r="FJ1" s="7">
        <f>I90/D36</f>
        <v>0.24660519469906431</v>
      </c>
      <c r="FK1" s="7">
        <f t="shared" ref="FK1:FN1" si="31">J90/E36</f>
        <v>0.71902837674171161</v>
      </c>
      <c r="FL1" s="7">
        <f t="shared" si="31"/>
        <v>0.37521641515967252</v>
      </c>
      <c r="FM1" s="7">
        <f t="shared" si="31"/>
        <v>0.26470541615812582</v>
      </c>
      <c r="FN1" s="7">
        <f t="shared" si="31"/>
        <v>0.17165897931855378</v>
      </c>
      <c r="FO1" s="7">
        <f>I90/D29</f>
        <v>3.9543802634797495E-2</v>
      </c>
      <c r="FP1" s="7">
        <f t="shared" ref="FP1:FS1" si="32">J90/E29</f>
        <v>0.13638608228166074</v>
      </c>
      <c r="FQ1" s="7">
        <f t="shared" si="32"/>
        <v>0.13845862151400992</v>
      </c>
      <c r="FR1" s="7">
        <f t="shared" si="32"/>
        <v>0.14444784020205398</v>
      </c>
      <c r="FS1" s="7">
        <f t="shared" si="32"/>
        <v>0.12144983557133172</v>
      </c>
      <c r="FT1" s="7">
        <f>I90/D31</f>
        <v>-2.06195194169229</v>
      </c>
      <c r="FU1" s="7">
        <f t="shared" ref="FU1:FX1" si="33">J90/E31</f>
        <v>-7.2342557795239726</v>
      </c>
      <c r="FV1" s="7">
        <f t="shared" si="33"/>
        <v>-7.6510647989978366</v>
      </c>
      <c r="FW1" s="7">
        <f t="shared" si="33"/>
        <v>-5.7055005124701061</v>
      </c>
      <c r="FX1" s="7">
        <f t="shared" si="33"/>
        <v>-3.2847056143947158</v>
      </c>
      <c r="FY1">
        <f>BD1/D13</f>
        <v>0.51047864102578511</v>
      </c>
      <c r="FZ1">
        <f t="shared" ref="FZ1:GC1" si="34">BE1/E13</f>
        <v>0.49203781251743334</v>
      </c>
      <c r="GA1">
        <f t="shared" si="34"/>
        <v>0.44064592040813882</v>
      </c>
      <c r="GB1">
        <f t="shared" si="34"/>
        <v>0.3729726408912189</v>
      </c>
      <c r="GC1">
        <f t="shared" si="34"/>
        <v>0.29276273767994893</v>
      </c>
      <c r="GD1">
        <f>BS1</f>
        <v>7.6873954804481722E-3</v>
      </c>
      <c r="GE1">
        <f t="shared" ref="GE1:GH1" si="35">BT1</f>
        <v>9.6816744617942774E-4</v>
      </c>
      <c r="GF1">
        <f t="shared" si="35"/>
        <v>0.20716817762661524</v>
      </c>
      <c r="GG1">
        <f t="shared" si="35"/>
        <v>0.20357180090551649</v>
      </c>
      <c r="GH1">
        <f t="shared" si="35"/>
        <v>7.6209895347123274E-2</v>
      </c>
      <c r="GI1">
        <f>S1/D13</f>
        <v>1.0874715116921447E-2</v>
      </c>
      <c r="GJ1">
        <f t="shared" ref="GJ1:GM1" si="36">T1/E13</f>
        <v>7.126288265558613E-3</v>
      </c>
      <c r="GK1">
        <f t="shared" si="36"/>
        <v>0.25764062705835861</v>
      </c>
      <c r="GL1">
        <f t="shared" si="36"/>
        <v>0.25267894376265937</v>
      </c>
      <c r="GM1">
        <f t="shared" si="36"/>
        <v>9.6199577457868612E-2</v>
      </c>
      <c r="GN1">
        <f>D30/D13</f>
        <v>9.3645773056100196E-2</v>
      </c>
      <c r="GO1">
        <f t="shared" ref="GO1:GR1" si="37">E30/E13</f>
        <v>8.9989184597859595E-2</v>
      </c>
      <c r="GP1">
        <f t="shared" si="37"/>
        <v>7.4858384929521807E-2</v>
      </c>
      <c r="GQ1">
        <f t="shared" si="37"/>
        <v>9.3094692005242466E-2</v>
      </c>
      <c r="GR1">
        <f t="shared" si="37"/>
        <v>0.12284675477816538</v>
      </c>
      <c r="GS1">
        <f>(D43+D44)/D13</f>
        <v>1.6304450824077559</v>
      </c>
      <c r="GT1">
        <f t="shared" ref="GT1:GW1" si="38">(E43+E44)/E13</f>
        <v>1.5132601149203961</v>
      </c>
      <c r="GU1">
        <f t="shared" si="38"/>
        <v>2.2171740458198106</v>
      </c>
      <c r="GV1">
        <f t="shared" si="38"/>
        <v>2.176300190635053</v>
      </c>
      <c r="GW1">
        <f t="shared" si="38"/>
        <v>1.9859922370166561</v>
      </c>
      <c r="GX1">
        <f>0.717*FY1+0.847*GD1+3.107*GI1+0.42*GN1+0.998*GS1</f>
        <v>2.0728275663822049</v>
      </c>
      <c r="GY1">
        <f t="shared" ref="GY1:HB1" si="39">0.717*FZ1+0.847*GE1+3.107*GJ1+0.42*GO1+0.998*GT1</f>
        <v>1.9237815792646606</v>
      </c>
      <c r="GZ1">
        <f t="shared" si="39"/>
        <v>3.5360842190512689</v>
      </c>
      <c r="HA1">
        <f t="shared" si="39"/>
        <v>3.4359675380525441</v>
      </c>
      <c r="HB1">
        <f t="shared" si="39"/>
        <v>2.6069686409865866</v>
      </c>
      <c r="HC1">
        <f>D36/D13</f>
        <v>0.13749482669183563</v>
      </c>
      <c r="HD1">
        <f t="shared" ref="HD1:HG1" si="40">E36/E13</f>
        <v>0.15898641146396636</v>
      </c>
      <c r="HE1">
        <f t="shared" si="40"/>
        <v>0.26804170009939998</v>
      </c>
      <c r="HF1">
        <f t="shared" si="40"/>
        <v>0.35235277910163232</v>
      </c>
      <c r="HG1">
        <f t="shared" si="40"/>
        <v>0.41277698619368153</v>
      </c>
      <c r="HH1">
        <f>S1/D13</f>
        <v>1.0874715116921447E-2</v>
      </c>
      <c r="HI1">
        <f t="shared" ref="HI1:HL1" si="41">T1/E13</f>
        <v>7.126288265558613E-3</v>
      </c>
      <c r="HJ1">
        <f t="shared" si="41"/>
        <v>0.25764062705835861</v>
      </c>
      <c r="HK1">
        <f t="shared" si="41"/>
        <v>0.25267894376265937</v>
      </c>
      <c r="HL1">
        <f t="shared" si="41"/>
        <v>9.6199577457868612E-2</v>
      </c>
      <c r="HM1">
        <f>(D43+D44+D46+D47+D50+D53+D55+D57+D60)/D13</f>
        <v>1.6466756930360249</v>
      </c>
      <c r="HN1">
        <f t="shared" ref="HN1:HQ1" si="42">(E43+E44+E46+E47+E50+E53+E55+E57+E60)/E13</f>
        <v>1.5336996053547938</v>
      </c>
      <c r="HO1">
        <f t="shared" si="42"/>
        <v>2.2341798301816747</v>
      </c>
      <c r="HP1">
        <f t="shared" si="42"/>
        <v>2.1594874448945549</v>
      </c>
      <c r="HQ1">
        <f t="shared" si="42"/>
        <v>2.026438362894905</v>
      </c>
      <c r="HR1">
        <f>D19/D40</f>
        <v>6.031117919565899</v>
      </c>
      <c r="HS1">
        <f t="shared" ref="HS1:HV1" si="43">E19/E40</f>
        <v>4.9272633257206877</v>
      </c>
      <c r="HT1">
        <f t="shared" si="43"/>
        <v>2.8187238564817387</v>
      </c>
      <c r="HU1">
        <f t="shared" si="43"/>
        <v>2.1611192572286329</v>
      </c>
      <c r="HV1">
        <f t="shared" si="43"/>
        <v>1.882958308945017</v>
      </c>
      <c r="HW1">
        <f>-0.017*HC1+4.573*HH1+0.481*HM1+0.015*HR1</f>
        <v>0.92991043731973699</v>
      </c>
      <c r="HX1">
        <f t="shared" ref="HX1:IA1" si="44">-0.017*HD1+4.573*HI1+0.481*HN1+0.015*HS1</f>
        <v>0.84150420730497821</v>
      </c>
      <c r="HY1">
        <f t="shared" si="44"/>
        <v>2.2905552348007956</v>
      </c>
      <c r="HZ1">
        <f t="shared" si="44"/>
        <v>2.2206410624346242</v>
      </c>
      <c r="IA1">
        <f t="shared" si="44"/>
        <v>1.435864686136165</v>
      </c>
      <c r="IB1">
        <f>D13/D36</f>
        <v>7.2730009125454567</v>
      </c>
      <c r="IC1">
        <f t="shared" ref="IC1:IF1" si="45">E13/E36</f>
        <v>6.2898457219826369</v>
      </c>
      <c r="ID1">
        <f t="shared" si="45"/>
        <v>3.7307627866453696</v>
      </c>
      <c r="IE1">
        <f t="shared" si="45"/>
        <v>2.8380647445143632</v>
      </c>
      <c r="IF1">
        <f t="shared" si="45"/>
        <v>2.4226156821901501</v>
      </c>
      <c r="IG1">
        <f>IFERROR(S1/D59,0)</f>
        <v>138.26190476190476</v>
      </c>
      <c r="IH1">
        <f t="shared" ref="IH1:IK1" si="46">IFERROR(T1/E59,0)</f>
        <v>3.7858508604206502</v>
      </c>
      <c r="II1">
        <f t="shared" si="46"/>
        <v>212.21454993834772</v>
      </c>
      <c r="IJ1">
        <f t="shared" si="46"/>
        <v>245.88224637681159</v>
      </c>
      <c r="IK1">
        <f t="shared" si="46"/>
        <v>50.011494252873561</v>
      </c>
      <c r="IL1">
        <f>S1/D13</f>
        <v>1.0874715116921447E-2</v>
      </c>
      <c r="IM1">
        <f t="shared" ref="IM1:IP1" si="47">T1/E13</f>
        <v>7.126288265558613E-3</v>
      </c>
      <c r="IN1">
        <f t="shared" si="47"/>
        <v>0.25764062705835861</v>
      </c>
      <c r="IO1">
        <f t="shared" si="47"/>
        <v>0.25267894376265937</v>
      </c>
      <c r="IP1">
        <f t="shared" si="47"/>
        <v>9.6199577457868612E-2</v>
      </c>
      <c r="IQ1">
        <f>(D43+D44+D46+D47+D50+D53+D55+D57+D60)/D13</f>
        <v>1.6466756930360249</v>
      </c>
      <c r="IR1">
        <f t="shared" ref="IR1:IU1" si="48">(E43+E44+E46+E47+E50+E53+E55+E57+E60)/E13</f>
        <v>1.5336996053547938</v>
      </c>
      <c r="IS1">
        <f t="shared" si="48"/>
        <v>2.2341798301816747</v>
      </c>
      <c r="IT1">
        <f t="shared" si="48"/>
        <v>2.1594874448945549</v>
      </c>
      <c r="IU1">
        <f t="shared" si="48"/>
        <v>2.026438362894905</v>
      </c>
      <c r="IV1">
        <f>D19/D40</f>
        <v>6.031117919565899</v>
      </c>
      <c r="IW1">
        <f t="shared" ref="IW1:IZ1" si="49">E19/E40</f>
        <v>4.9272633257206877</v>
      </c>
      <c r="IX1">
        <f t="shared" si="49"/>
        <v>2.8187238564817387</v>
      </c>
      <c r="IY1">
        <f t="shared" si="49"/>
        <v>2.1611192572286329</v>
      </c>
      <c r="IZ1">
        <f t="shared" si="49"/>
        <v>1.882958308945017</v>
      </c>
      <c r="JA1">
        <f>0.13*IB1+0.04*IG1+3.92*IL1+0.21*IQ1+0.09*IV1</f>
        <v>7.4071977006639278</v>
      </c>
      <c r="JB1">
        <f t="shared" ref="JB1:JE1" si="50">0.13*IC1+0.04*IH1+3.92*IM1+0.21*IR1+0.09*IW1</f>
        <v>1.7625796447149271</v>
      </c>
      <c r="JC1">
        <f t="shared" si="50"/>
        <v>10.706395329288082</v>
      </c>
      <c r="JD1">
        <f t="shared" si="50"/>
        <v>11.84273282798739</v>
      </c>
      <c r="JE1">
        <f t="shared" si="50"/>
        <v>3.2875204564474885</v>
      </c>
      <c r="JF1">
        <f>D29/D13</f>
        <v>0.85745265369641066</v>
      </c>
      <c r="JG1">
        <f t="shared" ref="JG1:JJ1" si="51">E29/E13</f>
        <v>0.83817746977176077</v>
      </c>
      <c r="JH1">
        <f t="shared" si="51"/>
        <v>0.72638052238895345</v>
      </c>
      <c r="JI1">
        <f t="shared" si="51"/>
        <v>0.64569805194805197</v>
      </c>
      <c r="JJ1">
        <f t="shared" si="51"/>
        <v>0.58342504790448579</v>
      </c>
      <c r="JK1">
        <f>(D36-D26)/I90</f>
        <v>2.6888324312382634</v>
      </c>
      <c r="JL1">
        <f t="shared" ref="JL1:JO1" si="52">(E36-E26)/J90</f>
        <v>0.89407153201939427</v>
      </c>
      <c r="JM1">
        <f t="shared" si="52"/>
        <v>2.5418105501309838</v>
      </c>
      <c r="JN1">
        <f t="shared" si="52"/>
        <v>3.6399800399201596</v>
      </c>
      <c r="JO1">
        <f t="shared" si="52"/>
        <v>5.7492632527823044</v>
      </c>
      <c r="JP1">
        <f>S1/D13</f>
        <v>1.0874715116921447E-2</v>
      </c>
      <c r="JQ1">
        <f t="shared" ref="JQ1:JT1" si="53">T1/E13</f>
        <v>7.126288265558613E-3</v>
      </c>
      <c r="JR1">
        <f t="shared" si="53"/>
        <v>0.25764062705835861</v>
      </c>
      <c r="JS1">
        <f t="shared" si="53"/>
        <v>0.25267894376265937</v>
      </c>
      <c r="JT1">
        <f t="shared" si="53"/>
        <v>9.6199577457868612E-2</v>
      </c>
      <c r="JU1">
        <f>I90/(D50+D44+D43)</f>
        <v>2.0744491928369291E-2</v>
      </c>
      <c r="JV1">
        <f t="shared" ref="JV1:JY1" si="54">J90/(E50+E44+E43)</f>
        <v>7.5389831795843146E-2</v>
      </c>
      <c r="JW1">
        <f t="shared" si="54"/>
        <v>4.528728209573666E-2</v>
      </c>
      <c r="JX1">
        <f t="shared" si="54"/>
        <v>4.2785004923264536E-2</v>
      </c>
      <c r="JY1">
        <f t="shared" si="54"/>
        <v>3.5608026527936557E-2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1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4</v>
      </c>
      <c r="KM1">
        <f t="shared" si="57"/>
        <v>4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2.5</v>
      </c>
      <c r="KX1">
        <f t="shared" si="59"/>
        <v>3</v>
      </c>
      <c r="KY1">
        <f>(KJ1+KO1)/2</f>
        <v>1</v>
      </c>
      <c r="KZ1">
        <f t="shared" ref="KZ1:LC1" si="60">(KK1+KP1)/2</f>
        <v>1.5</v>
      </c>
      <c r="LA1">
        <f t="shared" si="60"/>
        <v>2.5</v>
      </c>
      <c r="LB1">
        <f t="shared" si="60"/>
        <v>2.5</v>
      </c>
      <c r="LC1">
        <f t="shared" si="60"/>
        <v>1.5</v>
      </c>
      <c r="LD1">
        <f>(KT1+KY1)/2</f>
        <v>1.5</v>
      </c>
      <c r="LE1">
        <f t="shared" ref="LE1:LH1" si="61">(KU1+KZ1)/2</f>
        <v>1.75</v>
      </c>
      <c r="LF1">
        <f t="shared" si="61"/>
        <v>2.25</v>
      </c>
      <c r="LG1">
        <f t="shared" si="61"/>
        <v>2.5</v>
      </c>
      <c r="LH1">
        <f t="shared" si="61"/>
        <v>2.25</v>
      </c>
      <c r="LI1">
        <f>(D29/(D13-D19))</f>
        <v>2.2096043316491247</v>
      </c>
      <c r="LJ1">
        <f t="shared" ref="LJ1:LM1" si="62">(E29/(E13-E19))</f>
        <v>2.1903145103645461</v>
      </c>
      <c r="LK1">
        <f t="shared" si="62"/>
        <v>2.2909077174395436</v>
      </c>
      <c r="LL1">
        <f t="shared" si="62"/>
        <v>2.1114411990308404</v>
      </c>
      <c r="LM1">
        <f t="shared" si="62"/>
        <v>1.5530378828006983</v>
      </c>
      <c r="LN1">
        <f>(D18+D25+D26+D21)/(2.17*D40)</f>
        <v>0.75554058988318473</v>
      </c>
      <c r="LO1">
        <f t="shared" ref="LO1:LR1" si="63">(E18+E25+E26+E21)/(2.17*E40)</f>
        <v>0.74085782555279378</v>
      </c>
      <c r="LP1">
        <f t="shared" si="63"/>
        <v>0.24580306387676432</v>
      </c>
      <c r="LQ1">
        <f t="shared" si="63"/>
        <v>0.25000379922659233</v>
      </c>
      <c r="LR1">
        <f t="shared" si="63"/>
        <v>0.18853279604434173</v>
      </c>
      <c r="LS1">
        <f>(D43+D44+D46+D47)/(2*D13)</f>
        <v>0.81326464303705492</v>
      </c>
      <c r="LT1">
        <f t="shared" ref="LT1:LW1" si="64">(E43+E44+E46+E47)/(2*E13)</f>
        <v>0.75832255092326828</v>
      </c>
      <c r="LU1">
        <f t="shared" si="64"/>
        <v>1.102251769439887</v>
      </c>
      <c r="LV1">
        <f t="shared" si="64"/>
        <v>1.067829962468724</v>
      </c>
      <c r="LW1">
        <f t="shared" si="64"/>
        <v>0.99473173487937894</v>
      </c>
      <c r="LX1">
        <f>8*N1/D29</f>
        <v>7.1723101652863677E-2</v>
      </c>
      <c r="LY1">
        <f t="shared" ref="LY1:MB1" si="65">8*O1/E29</f>
        <v>9.2406916777952874E-3</v>
      </c>
      <c r="LZ1">
        <f t="shared" si="65"/>
        <v>2.281649039214555</v>
      </c>
      <c r="MA1">
        <f t="shared" si="65"/>
        <v>2.5221919166873294</v>
      </c>
      <c r="MB1">
        <f t="shared" si="65"/>
        <v>1.0449999789463933</v>
      </c>
      <c r="MC1">
        <f>(2*LI1+4*LN1+LS1+5*LX1)/12</f>
        <v>0.71777093117769686</v>
      </c>
      <c r="MD1">
        <f t="shared" ref="MD1:MG1" si="66">(2*LJ1+4*LO1+LT1+5*LY1)/12</f>
        <v>0.67904886102104267</v>
      </c>
      <c r="ME1">
        <f t="shared" si="66"/>
        <v>1.5062937213249006</v>
      </c>
      <c r="MF1">
        <f t="shared" si="66"/>
        <v>1.575140595072785</v>
      </c>
      <c r="MG1">
        <f t="shared" si="66"/>
        <v>0.83999488161584246</v>
      </c>
      <c r="MH1">
        <f>D29/(D13-D19)</f>
        <v>2.2096043316491247</v>
      </c>
      <c r="MI1">
        <f t="shared" ref="MI1:ML1" si="67">E29/(E13-E19)</f>
        <v>2.1903145103645461</v>
      </c>
      <c r="MJ1">
        <f t="shared" si="67"/>
        <v>2.2909077174395436</v>
      </c>
      <c r="MK1">
        <f t="shared" si="67"/>
        <v>2.1114411990308404</v>
      </c>
      <c r="ML1">
        <f t="shared" si="67"/>
        <v>1.5530378828006983</v>
      </c>
      <c r="MM1">
        <f>D29/D13*2</f>
        <v>1.7149053073928213</v>
      </c>
      <c r="MN1">
        <f t="shared" ref="MN1:MQ1" si="68">E29/E13*2</f>
        <v>1.6763549395435215</v>
      </c>
      <c r="MO1">
        <f t="shared" si="68"/>
        <v>1.4527610447779069</v>
      </c>
      <c r="MP1">
        <f t="shared" si="68"/>
        <v>1.2913961038961039</v>
      </c>
      <c r="MQ1">
        <f t="shared" si="68"/>
        <v>1.1668500958089716</v>
      </c>
      <c r="MR1">
        <f>D29/D36</f>
        <v>6.236253932798518</v>
      </c>
      <c r="MS1">
        <f t="shared" ref="MS1:MV1" si="69">E29/E36</f>
        <v>5.2720069725061407</v>
      </c>
      <c r="MT1">
        <f t="shared" si="69"/>
        <v>2.709953421872731</v>
      </c>
      <c r="MU1">
        <f t="shared" si="69"/>
        <v>1.8325328768353701</v>
      </c>
      <c r="MV1">
        <f t="shared" si="69"/>
        <v>1.4134146704359469</v>
      </c>
      <c r="MW1">
        <f>D13/(D40*5)</f>
        <v>1.9711374836197191</v>
      </c>
      <c r="MX1">
        <f t="shared" ref="MX1:NA1" si="70">E13/(E40*5)</f>
        <v>1.5963258212320994</v>
      </c>
      <c r="MY1">
        <f t="shared" si="70"/>
        <v>0.82548085537575611</v>
      </c>
      <c r="MZ1">
        <f t="shared" si="70"/>
        <v>0.62262972128686767</v>
      </c>
      <c r="NA1">
        <f t="shared" si="70"/>
        <v>0.60319036223132716</v>
      </c>
      <c r="NB1">
        <f>D13/(D20*15)</f>
        <v>0.14961440020845504</v>
      </c>
      <c r="NC1">
        <f t="shared" ref="NC1:NF1" si="71">E13/(E20*15)</f>
        <v>0.16029290018490153</v>
      </c>
      <c r="ND1">
        <f t="shared" si="71"/>
        <v>0.12040280383770328</v>
      </c>
      <c r="NE1">
        <f t="shared" si="71"/>
        <v>0.12822304974696838</v>
      </c>
      <c r="NF1">
        <f t="shared" si="71"/>
        <v>0.13642129534208378</v>
      </c>
      <c r="NG1">
        <f>2*(D18+D25+D26)/D40</f>
        <v>0.91312452704822722</v>
      </c>
      <c r="NH1">
        <f t="shared" ref="NH1:NK1" si="72">2*(E18+E25+E26)/E40</f>
        <v>0.90639318596400509</v>
      </c>
      <c r="NI1">
        <f t="shared" si="72"/>
        <v>0.10238064344720631</v>
      </c>
      <c r="NJ1">
        <f t="shared" si="72"/>
        <v>8.0026428194710883E-2</v>
      </c>
      <c r="NK1">
        <f t="shared" si="72"/>
        <v>3.2585260319036226E-2</v>
      </c>
      <c r="NL1">
        <f>((D18+D25+D26+D21)/D40)/2.17</f>
        <v>0.75554058988318473</v>
      </c>
      <c r="NM1">
        <f t="shared" ref="NM1:NP1" si="73">((E18+E25+E26+E21)/E40)/2.17</f>
        <v>0.74085782555279389</v>
      </c>
      <c r="NN1">
        <f t="shared" si="73"/>
        <v>0.24580306387676429</v>
      </c>
      <c r="NO1">
        <f t="shared" si="73"/>
        <v>0.25000379922659233</v>
      </c>
      <c r="NP1">
        <f t="shared" si="73"/>
        <v>0.1885327960443417</v>
      </c>
      <c r="NQ1">
        <f>(D19/D40)/2.5</f>
        <v>2.4124471678263597</v>
      </c>
      <c r="NR1">
        <f t="shared" ref="NR1:NU1" si="74">(E19/E40)/2.5</f>
        <v>1.9709053302882751</v>
      </c>
      <c r="NS1">
        <f t="shared" si="74"/>
        <v>1.1274895425926954</v>
      </c>
      <c r="NT1">
        <f t="shared" si="74"/>
        <v>0.86444770289145312</v>
      </c>
      <c r="NU1">
        <f t="shared" si="74"/>
        <v>0.75318332357800677</v>
      </c>
      <c r="NV1">
        <f>(BD1/D13)*3.33</f>
        <v>1.6998938746158645</v>
      </c>
      <c r="NW1">
        <f t="shared" ref="NW1:NZ1" si="75">(BE1/E13)*3.33</f>
        <v>1.6384859156830531</v>
      </c>
      <c r="NX1">
        <f t="shared" si="75"/>
        <v>1.4673509149591024</v>
      </c>
      <c r="NY1">
        <f t="shared" si="75"/>
        <v>1.2419988941677589</v>
      </c>
      <c r="NZ1">
        <f t="shared" si="75"/>
        <v>0.97489991647422991</v>
      </c>
      <c r="OA1">
        <f>((D43+D44)/2)/D13</f>
        <v>0.81522254120387794</v>
      </c>
      <c r="OB1">
        <f t="shared" ref="OB1:OE1" si="76">((E43+E44)/2)/E13</f>
        <v>0.75663005746019807</v>
      </c>
      <c r="OC1">
        <f t="shared" si="76"/>
        <v>1.1085870229099053</v>
      </c>
      <c r="OD1">
        <f t="shared" si="76"/>
        <v>1.0881500953175265</v>
      </c>
      <c r="OE1">
        <f t="shared" si="76"/>
        <v>0.99299611850832803</v>
      </c>
      <c r="OF1">
        <f>((D43+D44)/4)/D29</f>
        <v>0.47537466802949296</v>
      </c>
      <c r="OG1">
        <f t="shared" ref="OG1:OJ1" si="77">((E43+E44)/4)/E29</f>
        <v>0.4513543281390226</v>
      </c>
      <c r="OH1">
        <f t="shared" si="77"/>
        <v>0.76308972276950215</v>
      </c>
      <c r="OI1">
        <f t="shared" si="77"/>
        <v>0.8426152843690714</v>
      </c>
      <c r="OJ1">
        <f t="shared" si="77"/>
        <v>0.85100573079174191</v>
      </c>
      <c r="OK1">
        <f>AJ1*4/(D43+D44)</f>
        <v>0.69488872017577819</v>
      </c>
      <c r="OL1">
        <f t="shared" ref="OL1:OO1" si="78">AK1*4/(E43+E44)</f>
        <v>0.73489181854722663</v>
      </c>
      <c r="OM1">
        <f t="shared" si="78"/>
        <v>1.0358668278092487</v>
      </c>
      <c r="ON1">
        <f t="shared" si="78"/>
        <v>0.99421387779682535</v>
      </c>
      <c r="OO1">
        <f t="shared" si="78"/>
        <v>0.98251152250444695</v>
      </c>
      <c r="OP1">
        <f>(10*N1)/AJ1</f>
        <v>0.27140495867768594</v>
      </c>
      <c r="OQ1">
        <f t="shared" ref="OQ1:OT1" si="79">(10*O1)/AK1</f>
        <v>3.4823584240062655E-2</v>
      </c>
      <c r="OR1">
        <f t="shared" si="79"/>
        <v>3.6081063112529428</v>
      </c>
      <c r="OS1">
        <f t="shared" si="79"/>
        <v>3.7633879405286343</v>
      </c>
      <c r="OT1">
        <f t="shared" si="79"/>
        <v>1.5622702321599435</v>
      </c>
      <c r="OU1">
        <f>(8*AJ1)/D29</f>
        <v>2.6426599573679979</v>
      </c>
      <c r="OV1">
        <f t="shared" ref="OV1:OY1" si="80">(8*AK1)/E29</f>
        <v>2.653572824121984</v>
      </c>
      <c r="OW1">
        <f t="shared" si="80"/>
        <v>6.323674643672665</v>
      </c>
      <c r="OX1">
        <f t="shared" si="80"/>
        <v>6.7019184749075942</v>
      </c>
      <c r="OY1">
        <f t="shared" si="80"/>
        <v>6.6889834897616307</v>
      </c>
      <c r="OZ1">
        <f>(20*N1)/D13</f>
        <v>0.15374790960896345</v>
      </c>
      <c r="PA1">
        <f t="shared" ref="PA1:PD1" si="81">(20*O1)/E13</f>
        <v>1.9363348923588555E-2</v>
      </c>
      <c r="PB1">
        <f t="shared" si="81"/>
        <v>4.1433635525323051</v>
      </c>
      <c r="PC1">
        <f t="shared" si="81"/>
        <v>4.0714360181103304</v>
      </c>
      <c r="PD1">
        <f t="shared" si="81"/>
        <v>1.5241979069424654</v>
      </c>
      <c r="PE1">
        <f>(40*N1)/(AJ1+D45)</f>
        <v>0.18905028138787314</v>
      </c>
      <c r="PF1">
        <f t="shared" ref="PF1:PI1" si="82">(40*O1)/(AK1+E45)</f>
        <v>2.5534449555816859E-2</v>
      </c>
      <c r="PG1">
        <f t="shared" si="82"/>
        <v>3.7589992299470469</v>
      </c>
      <c r="PH1">
        <f t="shared" si="82"/>
        <v>3.8128130518997119</v>
      </c>
      <c r="PI1">
        <f t="shared" si="82"/>
        <v>1.5322703131888011</v>
      </c>
      <c r="PJ1">
        <f>(1.33*D52)/(D52+D62)</f>
        <v>0.95418560277536857</v>
      </c>
      <c r="PK1">
        <f t="shared" ref="PK1:PN1" si="83">(1.33*E52)/(E52+E62)</f>
        <v>1.348713109128346</v>
      </c>
      <c r="PL1">
        <f t="shared" si="83"/>
        <v>1.3362813859131908</v>
      </c>
      <c r="PM1">
        <f t="shared" si="83"/>
        <v>1.3198165341224339</v>
      </c>
      <c r="PN1">
        <f t="shared" si="83"/>
        <v>1.4352882009589327</v>
      </c>
      <c r="PO1">
        <f>(2*MH1+MM1+MR1+MW1+2*NB1)/7</f>
        <v>2.0915334553608882</v>
      </c>
      <c r="PP1">
        <f t="shared" ref="PP1:PS1" si="84">(2*MI1+MN1+MS1+MX1+2*NC1)/7</f>
        <v>1.8922717934829512</v>
      </c>
      <c r="PQ1">
        <f t="shared" si="84"/>
        <v>1.401545194940127</v>
      </c>
      <c r="PR1">
        <f t="shared" si="84"/>
        <v>1.1751267427962799</v>
      </c>
      <c r="PS1">
        <f t="shared" si="84"/>
        <v>0.9374819263945442</v>
      </c>
      <c r="PT1">
        <f>(5*NG1+8*NL1+2*NQ1+NV1)/16</f>
        <v>1.0709209727859499</v>
      </c>
      <c r="PU1">
        <f t="shared" ref="PU1:PX1" si="85">(5*NH1+8*NM1+2*NR1+NW1)/16</f>
        <v>1.0024453194063736</v>
      </c>
      <c r="PV1">
        <f t="shared" si="85"/>
        <v>0.3875411080246649</v>
      </c>
      <c r="PW1">
        <f t="shared" si="85"/>
        <v>0.33569105217105988</v>
      </c>
      <c r="PX1">
        <f t="shared" si="85"/>
        <v>0.25952845209875985</v>
      </c>
      <c r="PY1">
        <f>(OA1+OF1+OK1)/3</f>
        <v>0.66182864313638301</v>
      </c>
      <c r="PZ1">
        <f t="shared" ref="PZ1:QC1" si="86">(OB1+OG1+OL1)/3</f>
        <v>0.64762540138214908</v>
      </c>
      <c r="QA1">
        <f t="shared" si="86"/>
        <v>0.96918119116288537</v>
      </c>
      <c r="QB1">
        <f t="shared" si="86"/>
        <v>0.97499308582780764</v>
      </c>
      <c r="QC1">
        <f t="shared" si="86"/>
        <v>0.94217112393483893</v>
      </c>
      <c r="QD1">
        <f>(3*OP1+7*OU1+4*OZ1+2*PE1+PJ1)/17</f>
        <v>1.2505948459762362</v>
      </c>
      <c r="QE1">
        <f t="shared" ref="QE1:QH1" si="87">(3*OQ1+7*OV1+4*PA1+2*PF1+PK1)/17</f>
        <v>1.1856891720887304</v>
      </c>
      <c r="QF1">
        <f t="shared" si="87"/>
        <v>4.7363397350237646</v>
      </c>
      <c r="QG1">
        <f t="shared" si="87"/>
        <v>4.9079282268413085</v>
      </c>
      <c r="QH1">
        <f t="shared" si="87"/>
        <v>3.6533126811716254</v>
      </c>
      <c r="QI1">
        <f>(2*PO1+4*PT1+PY1+5*QD1)/12</f>
        <v>1.2817961395735951</v>
      </c>
      <c r="QJ1">
        <f t="shared" ref="QJ1:QM1" si="88">(2*PP1+4*PU1+PZ1+5*QE1)/12</f>
        <v>1.1975330105347666</v>
      </c>
      <c r="QK1">
        <f t="shared" si="88"/>
        <v>2.4170112240217185</v>
      </c>
      <c r="QL1">
        <f t="shared" si="88"/>
        <v>2.4339709928592623</v>
      </c>
      <c r="QM1">
        <f t="shared" si="88"/>
        <v>1.8434843492480912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349</v>
      </c>
      <c r="E3" s="2" t="s">
        <v>349</v>
      </c>
      <c r="F3" s="2" t="s">
        <v>349</v>
      </c>
      <c r="G3" s="2" t="s">
        <v>349</v>
      </c>
      <c r="H3" s="2" t="s">
        <v>349</v>
      </c>
      <c r="I3" s="2" t="s">
        <v>349</v>
      </c>
      <c r="J3" s="2" t="s">
        <v>349</v>
      </c>
      <c r="K3" s="2" t="s">
        <v>349</v>
      </c>
      <c r="L3" s="2" t="s">
        <v>349</v>
      </c>
      <c r="M3" s="2" t="s">
        <v>349</v>
      </c>
    </row>
    <row r="4" spans="1:455" x14ac:dyDescent="0.25">
      <c r="A4" s="2" t="s">
        <v>281</v>
      </c>
      <c r="B4" s="2"/>
      <c r="C4" s="2"/>
      <c r="D4" s="2" t="s">
        <v>350</v>
      </c>
      <c r="E4" s="2" t="s">
        <v>350</v>
      </c>
      <c r="F4" s="2" t="s">
        <v>350</v>
      </c>
      <c r="G4" s="2" t="s">
        <v>350</v>
      </c>
      <c r="H4" s="2" t="s">
        <v>350</v>
      </c>
      <c r="I4" s="2" t="s">
        <v>350</v>
      </c>
      <c r="J4" s="2" t="s">
        <v>350</v>
      </c>
      <c r="K4" s="2">
        <v>27466663</v>
      </c>
      <c r="L4" s="2" t="s">
        <v>350</v>
      </c>
      <c r="M4" s="2" t="s">
        <v>350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533991</v>
      </c>
      <c r="E13" s="1">
        <v>555689</v>
      </c>
      <c r="F13" s="1">
        <v>668008</v>
      </c>
      <c r="G13" s="1">
        <v>537152</v>
      </c>
      <c r="H13" s="1">
        <v>407060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206350</v>
      </c>
      <c r="E15" s="1">
        <v>211961</v>
      </c>
      <c r="F15" s="1">
        <v>210317</v>
      </c>
      <c r="G15" s="1">
        <v>163296</v>
      </c>
      <c r="H15" s="1">
        <v>152206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3077</v>
      </c>
      <c r="E16" s="1">
        <v>165</v>
      </c>
      <c r="F16" s="1">
        <v>45</v>
      </c>
      <c r="G16" s="1">
        <v>185</v>
      </c>
      <c r="H16" s="1">
        <v>174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203273</v>
      </c>
      <c r="E17" s="1">
        <v>211796</v>
      </c>
      <c r="F17" s="1">
        <v>210272</v>
      </c>
      <c r="G17" s="1">
        <v>163111</v>
      </c>
      <c r="H17" s="1">
        <v>152032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326772</v>
      </c>
      <c r="E19" s="1">
        <v>343041</v>
      </c>
      <c r="F19" s="1">
        <v>456202</v>
      </c>
      <c r="G19" s="1">
        <v>372886</v>
      </c>
      <c r="H19" s="1">
        <v>254141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237941</v>
      </c>
      <c r="E20" s="1">
        <v>231114</v>
      </c>
      <c r="F20" s="1">
        <v>369874</v>
      </c>
      <c r="G20" s="1">
        <v>279280</v>
      </c>
      <c r="H20" s="1">
        <v>198923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64094</v>
      </c>
      <c r="E21" s="1">
        <v>80375</v>
      </c>
      <c r="F21" s="1">
        <v>78043</v>
      </c>
      <c r="G21" s="1">
        <v>86702</v>
      </c>
      <c r="H21" s="1">
        <v>53019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64094</v>
      </c>
      <c r="E23" s="1">
        <v>80375</v>
      </c>
      <c r="F23" s="1">
        <v>78043</v>
      </c>
      <c r="G23" s="1">
        <v>86702</v>
      </c>
      <c r="H23" s="1">
        <v>53019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24737</v>
      </c>
      <c r="E26" s="1">
        <v>31552</v>
      </c>
      <c r="F26" s="1">
        <v>8285</v>
      </c>
      <c r="G26" s="1">
        <v>6904</v>
      </c>
      <c r="H26" s="1">
        <v>2199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869</v>
      </c>
      <c r="E27" s="1">
        <v>687</v>
      </c>
      <c r="F27" s="1">
        <v>1489</v>
      </c>
      <c r="G27" s="1">
        <v>970</v>
      </c>
      <c r="H27" s="1">
        <v>713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533991</v>
      </c>
      <c r="E28" s="1">
        <v>555689</v>
      </c>
      <c r="F28" s="1">
        <v>668008</v>
      </c>
      <c r="G28" s="1">
        <v>537152</v>
      </c>
      <c r="H28" s="1">
        <v>407060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457872</v>
      </c>
      <c r="E29" s="1">
        <v>465766</v>
      </c>
      <c r="F29" s="1">
        <v>485228</v>
      </c>
      <c r="G29" s="1">
        <v>346838</v>
      </c>
      <c r="H29" s="1">
        <v>237489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50006</v>
      </c>
      <c r="E30" s="1">
        <v>50006</v>
      </c>
      <c r="F30" s="1">
        <v>50006</v>
      </c>
      <c r="G30" s="1">
        <v>50006</v>
      </c>
      <c r="H30" s="1">
        <v>50006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-8781</v>
      </c>
      <c r="E31" s="1">
        <v>-8781</v>
      </c>
      <c r="F31" s="1">
        <v>-8781</v>
      </c>
      <c r="G31" s="1">
        <v>-8781</v>
      </c>
      <c r="H31" s="1">
        <v>-8781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412542</v>
      </c>
      <c r="E33" s="1">
        <v>424003</v>
      </c>
      <c r="F33" s="1">
        <v>305613</v>
      </c>
      <c r="G33" s="1">
        <v>196264</v>
      </c>
      <c r="H33" s="1">
        <v>165242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4105</v>
      </c>
      <c r="E34" s="1">
        <v>538</v>
      </c>
      <c r="F34" s="1">
        <v>138390</v>
      </c>
      <c r="G34" s="1">
        <v>109349</v>
      </c>
      <c r="H34" s="1">
        <v>31022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73421</v>
      </c>
      <c r="E36" s="1">
        <v>88347</v>
      </c>
      <c r="F36" s="1">
        <v>179054</v>
      </c>
      <c r="G36" s="1">
        <v>189267</v>
      </c>
      <c r="H36" s="1">
        <v>168025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2012</v>
      </c>
      <c r="E37" s="1">
        <v>1510</v>
      </c>
      <c r="F37" s="1">
        <v>1702</v>
      </c>
      <c r="G37" s="1">
        <v>1911</v>
      </c>
      <c r="H37" s="1">
        <v>1836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71409</v>
      </c>
      <c r="E38" s="1">
        <v>86837</v>
      </c>
      <c r="F38" s="1">
        <v>177352</v>
      </c>
      <c r="G38" s="1">
        <v>187356</v>
      </c>
      <c r="H38" s="1">
        <v>166189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17228</v>
      </c>
      <c r="E39" s="1">
        <v>17216</v>
      </c>
      <c r="F39" s="1">
        <v>15505</v>
      </c>
      <c r="G39" s="1">
        <v>14813</v>
      </c>
      <c r="H39" s="1">
        <v>31220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54181</v>
      </c>
      <c r="E40" s="1">
        <v>69621</v>
      </c>
      <c r="F40" s="1">
        <v>161847</v>
      </c>
      <c r="G40" s="1">
        <v>172543</v>
      </c>
      <c r="H40" s="1">
        <v>134969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2698</v>
      </c>
      <c r="E42" s="1">
        <v>1576</v>
      </c>
      <c r="F42" s="1">
        <v>3726</v>
      </c>
      <c r="G42" s="1">
        <v>1047</v>
      </c>
      <c r="H42" s="1">
        <v>1546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664912</v>
      </c>
      <c r="E43" s="1">
        <v>625538</v>
      </c>
      <c r="F43" s="1">
        <v>1094522</v>
      </c>
      <c r="G43" s="1">
        <v>783943</v>
      </c>
      <c r="H43" s="1">
        <v>579832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205731</v>
      </c>
      <c r="E44" s="1">
        <v>215364</v>
      </c>
      <c r="F44" s="1">
        <v>386568</v>
      </c>
      <c r="G44" s="1">
        <v>385061</v>
      </c>
      <c r="H44" s="1">
        <v>228586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717302</v>
      </c>
      <c r="E45" s="1">
        <v>688290</v>
      </c>
      <c r="F45" s="1">
        <v>1089073</v>
      </c>
      <c r="G45" s="1">
        <v>856614</v>
      </c>
      <c r="H45" s="1">
        <v>611261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1401</v>
      </c>
      <c r="E46" s="1">
        <v>4632</v>
      </c>
      <c r="F46" s="1">
        <v>-6476</v>
      </c>
      <c r="G46" s="1">
        <v>-20143</v>
      </c>
      <c r="H46" s="1">
        <v>2674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-3492</v>
      </c>
      <c r="E47" s="1">
        <v>-2751</v>
      </c>
      <c r="F47" s="1">
        <v>-1988</v>
      </c>
      <c r="G47" s="1">
        <v>-1687</v>
      </c>
      <c r="H47" s="1">
        <v>-1261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129210</v>
      </c>
      <c r="E48" s="1">
        <v>123583</v>
      </c>
      <c r="F48" s="1">
        <v>206739</v>
      </c>
      <c r="G48" s="1">
        <v>179425</v>
      </c>
      <c r="H48" s="1">
        <v>133686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18339</v>
      </c>
      <c r="E49" s="1">
        <v>21511</v>
      </c>
      <c r="F49" s="1">
        <v>19407</v>
      </c>
      <c r="G49" s="1">
        <v>18427</v>
      </c>
      <c r="H49" s="1">
        <v>18470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2167</v>
      </c>
      <c r="E50" s="1">
        <v>1705</v>
      </c>
      <c r="F50" s="1">
        <v>2417</v>
      </c>
      <c r="G50" s="1">
        <v>1967</v>
      </c>
      <c r="H50" s="1">
        <v>1596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5914</v>
      </c>
      <c r="E51" s="1">
        <v>4387</v>
      </c>
      <c r="F51" s="1">
        <v>4648</v>
      </c>
      <c r="G51" s="1">
        <v>4195</v>
      </c>
      <c r="H51" s="1">
        <v>3770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4136</v>
      </c>
      <c r="E52" s="1">
        <v>2955</v>
      </c>
      <c r="F52" s="1">
        <v>172104</v>
      </c>
      <c r="G52" s="1">
        <v>134140</v>
      </c>
      <c r="H52" s="1">
        <v>41414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1108</v>
      </c>
      <c r="E57" s="1">
        <v>179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42</v>
      </c>
      <c r="E59" s="1">
        <v>1046</v>
      </c>
      <c r="F59" s="1">
        <v>811</v>
      </c>
      <c r="G59" s="1">
        <v>552</v>
      </c>
      <c r="H59" s="1">
        <v>783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7483</v>
      </c>
      <c r="E60" s="1">
        <v>7593</v>
      </c>
      <c r="F60" s="1">
        <v>17407</v>
      </c>
      <c r="G60" s="1">
        <v>10832</v>
      </c>
      <c r="H60" s="1">
        <v>13455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6920</v>
      </c>
      <c r="E61" s="1">
        <v>6767</v>
      </c>
      <c r="F61" s="1">
        <v>17405</v>
      </c>
      <c r="G61" s="1">
        <v>9245</v>
      </c>
      <c r="H61" s="1">
        <v>15710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1629</v>
      </c>
      <c r="E62" s="1">
        <v>-41</v>
      </c>
      <c r="F62" s="1">
        <v>-809</v>
      </c>
      <c r="G62" s="1">
        <v>1035</v>
      </c>
      <c r="H62" s="1">
        <v>-3038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5765</v>
      </c>
      <c r="E63" s="1">
        <v>2914</v>
      </c>
      <c r="F63" s="1">
        <v>171295</v>
      </c>
      <c r="G63" s="1">
        <v>135175</v>
      </c>
      <c r="H63" s="1">
        <v>38376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1660</v>
      </c>
      <c r="E64" s="1">
        <v>2376</v>
      </c>
      <c r="F64" s="1">
        <v>32905</v>
      </c>
      <c r="G64" s="1">
        <v>25826</v>
      </c>
      <c r="H64" s="1">
        <v>7354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4105</v>
      </c>
      <c r="E65" s="1">
        <v>538</v>
      </c>
      <c r="F65" s="1">
        <v>138390</v>
      </c>
      <c r="G65" s="1">
        <v>109349</v>
      </c>
      <c r="H65" s="1">
        <v>31022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4105</v>
      </c>
      <c r="E67" s="1">
        <v>538</v>
      </c>
      <c r="F67" s="1">
        <v>138390</v>
      </c>
      <c r="G67" s="1">
        <v>109349</v>
      </c>
      <c r="H67" s="1">
        <v>31022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870643</v>
      </c>
      <c r="E68" s="1">
        <v>850379</v>
      </c>
      <c r="F68" s="1">
        <v>1500914</v>
      </c>
      <c r="G68" s="1">
        <v>1181803</v>
      </c>
      <c r="H68" s="1">
        <v>823469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31552</v>
      </c>
      <c r="J69" s="1">
        <v>8285</v>
      </c>
      <c r="K69" s="1">
        <v>6904</v>
      </c>
      <c r="L69" s="1">
        <v>2199</v>
      </c>
      <c r="M69" s="1">
        <v>6476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5765</v>
      </c>
      <c r="J70" s="1">
        <v>2914</v>
      </c>
      <c r="K70" s="1">
        <v>171295</v>
      </c>
      <c r="L70" s="1">
        <v>135175</v>
      </c>
      <c r="M70" s="1">
        <v>38376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17972</v>
      </c>
      <c r="J71" s="1">
        <v>22184</v>
      </c>
      <c r="K71" s="1">
        <v>19652</v>
      </c>
      <c r="L71" s="1">
        <v>18411</v>
      </c>
      <c r="M71" s="1">
        <v>19217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18348</v>
      </c>
      <c r="J72" s="1">
        <v>20324</v>
      </c>
      <c r="K72" s="1">
        <v>19831</v>
      </c>
      <c r="L72" s="1">
        <v>18542</v>
      </c>
      <c r="M72" s="1">
        <v>18489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494</v>
      </c>
      <c r="J73" s="1">
        <v>933</v>
      </c>
      <c r="K73" s="1">
        <v>-633</v>
      </c>
      <c r="L73" s="1">
        <v>-39</v>
      </c>
      <c r="M73" s="1">
        <v>215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196</v>
      </c>
      <c r="J74" s="1"/>
      <c r="K74" s="1">
        <v>-357</v>
      </c>
      <c r="L74" s="1">
        <v>-644</v>
      </c>
      <c r="M74" s="1">
        <v>-271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-1066</v>
      </c>
      <c r="J76" s="1">
        <v>867</v>
      </c>
      <c r="K76" s="1">
        <v>811</v>
      </c>
      <c r="L76" s="1">
        <v>552</v>
      </c>
      <c r="M76" s="1">
        <v>783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23737</v>
      </c>
      <c r="J78" s="1">
        <v>25098</v>
      </c>
      <c r="K78" s="1">
        <v>190947</v>
      </c>
      <c r="L78" s="1">
        <v>153586</v>
      </c>
      <c r="M78" s="1">
        <v>57593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-4365</v>
      </c>
      <c r="J79" s="1">
        <v>75801</v>
      </c>
      <c r="K79" s="1">
        <v>-86368</v>
      </c>
      <c r="L79" s="1">
        <v>-92171</v>
      </c>
      <c r="M79" s="1">
        <v>-22521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16835</v>
      </c>
      <c r="J80" s="1">
        <v>33247</v>
      </c>
      <c r="K80" s="1">
        <v>11853</v>
      </c>
      <c r="L80" s="1">
        <v>-49060</v>
      </c>
      <c r="M80" s="1">
        <v>528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-14318</v>
      </c>
      <c r="J81" s="1">
        <v>-94376</v>
      </c>
      <c r="K81" s="1">
        <v>-8017</v>
      </c>
      <c r="L81" s="1">
        <v>37075</v>
      </c>
      <c r="M81" s="1">
        <v>10469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-6882</v>
      </c>
      <c r="J82" s="1">
        <v>136930</v>
      </c>
      <c r="K82" s="1">
        <v>-90204</v>
      </c>
      <c r="L82" s="1">
        <v>-80186</v>
      </c>
      <c r="M82" s="1">
        <v>-33518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19372</v>
      </c>
      <c r="J84" s="1">
        <v>100899</v>
      </c>
      <c r="K84" s="1">
        <v>104579</v>
      </c>
      <c r="L84" s="1">
        <v>61415</v>
      </c>
      <c r="M84" s="1">
        <v>65072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-42</v>
      </c>
      <c r="J85" s="1">
        <v>-1046</v>
      </c>
      <c r="K85" s="1">
        <v>-811</v>
      </c>
      <c r="L85" s="1">
        <v>-552</v>
      </c>
      <c r="M85" s="1">
        <v>-783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1108</v>
      </c>
      <c r="J86" s="1">
        <v>179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-2332</v>
      </c>
      <c r="J87" s="1">
        <v>-36508</v>
      </c>
      <c r="K87" s="1">
        <v>-36584</v>
      </c>
      <c r="L87" s="1">
        <v>-10763</v>
      </c>
      <c r="M87" s="1">
        <v>-5446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18106</v>
      </c>
      <c r="J90" s="1">
        <v>63524</v>
      </c>
      <c r="K90" s="1">
        <v>67184</v>
      </c>
      <c r="L90" s="1">
        <v>50100</v>
      </c>
      <c r="M90" s="1">
        <v>28843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-13068</v>
      </c>
      <c r="J91" s="1">
        <v>-21968</v>
      </c>
      <c r="K91" s="1">
        <v>-66852</v>
      </c>
      <c r="L91" s="1">
        <v>-29862</v>
      </c>
      <c r="M91" s="1">
        <v>-22330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135</v>
      </c>
      <c r="J92" s="1"/>
      <c r="K92" s="1">
        <v>357</v>
      </c>
      <c r="L92" s="1">
        <v>874</v>
      </c>
      <c r="M92" s="1">
        <v>474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-12933</v>
      </c>
      <c r="J94" s="1">
        <v>-21968</v>
      </c>
      <c r="K94" s="1">
        <v>-66495</v>
      </c>
      <c r="L94" s="1">
        <v>-28988</v>
      </c>
      <c r="M94" s="1">
        <v>-21856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12</v>
      </c>
      <c r="J95" s="1">
        <v>1711</v>
      </c>
      <c r="K95" s="1">
        <v>692</v>
      </c>
      <c r="L95" s="1">
        <v>-16407</v>
      </c>
      <c r="M95" s="1">
        <v>-11264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-12000</v>
      </c>
      <c r="J96" s="1">
        <v>-20000</v>
      </c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-12000</v>
      </c>
      <c r="J102" s="1">
        <v>-20000</v>
      </c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-11988</v>
      </c>
      <c r="J103" s="1">
        <v>-18289</v>
      </c>
      <c r="K103" s="1">
        <v>692</v>
      </c>
      <c r="L103" s="1">
        <v>-16407</v>
      </c>
      <c r="M103" s="1">
        <v>-11264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-6815</v>
      </c>
      <c r="J104" s="1">
        <v>23267</v>
      </c>
      <c r="K104" s="1">
        <v>1381</v>
      </c>
      <c r="L104" s="1">
        <v>4705</v>
      </c>
      <c r="M104" s="1">
        <v>-4277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24737</v>
      </c>
      <c r="J105" s="1">
        <v>31552</v>
      </c>
      <c r="K105" s="1">
        <v>8285</v>
      </c>
      <c r="L105" s="1">
        <v>6904</v>
      </c>
      <c r="M105" s="1">
        <v>2199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F1D18-BA8C-435C-833A-94EA03F9F175}">
  <dimension ref="A1:QM105"/>
  <sheetViews>
    <sheetView topLeftCell="A78" workbookViewId="0">
      <selection activeCell="H52" sqref="H5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-10773</v>
      </c>
      <c r="O1" s="4">
        <f t="shared" ref="O1:R1" si="0">E67</f>
        <v>-8502</v>
      </c>
      <c r="P1" s="4">
        <f t="shared" si="0"/>
        <v>-28925</v>
      </c>
      <c r="Q1" s="4">
        <f t="shared" si="0"/>
        <v>-20893</v>
      </c>
      <c r="R1" s="4">
        <f t="shared" si="0"/>
        <v>11306</v>
      </c>
      <c r="S1" s="4">
        <f>D63+D59</f>
        <v>-2673</v>
      </c>
      <c r="T1" s="4">
        <f t="shared" ref="T1:W1" si="1">E63+E59</f>
        <v>3944</v>
      </c>
      <c r="U1" s="4">
        <f t="shared" si="1"/>
        <v>-19775</v>
      </c>
      <c r="V1" s="4">
        <f t="shared" si="1"/>
        <v>-22401</v>
      </c>
      <c r="W1" s="4">
        <f t="shared" si="1"/>
        <v>14590</v>
      </c>
      <c r="X1">
        <f>(D13-E13)/E13</f>
        <v>0.28246845413904664</v>
      </c>
      <c r="Y1">
        <f t="shared" ref="Y1:AA1" si="2">(E13-F13)/F13</f>
        <v>6.9529585997668439E-2</v>
      </c>
      <c r="Z1">
        <f t="shared" si="2"/>
        <v>0.18914621004792734</v>
      </c>
      <c r="AA1">
        <f t="shared" si="2"/>
        <v>0.86707111872674791</v>
      </c>
      <c r="AB1">
        <f>(D36-E36)/E36</f>
        <v>0.3753531501396441</v>
      </c>
      <c r="AC1">
        <f t="shared" ref="AC1:AE1" si="3">(E36-F36)/F36</f>
        <v>-3.8472373133727716E-3</v>
      </c>
      <c r="AD1">
        <f t="shared" si="3"/>
        <v>0.35451340940475323</v>
      </c>
      <c r="AE1">
        <f t="shared" si="3"/>
        <v>2.7074761192622234</v>
      </c>
      <c r="AF1">
        <f>(D29-E29)/E29</f>
        <v>-0.1194743262725962</v>
      </c>
      <c r="AG1">
        <f t="shared" ref="AG1:AI1" si="4">(E29-F29)/F29</f>
        <v>0.53517433941705261</v>
      </c>
      <c r="AH1">
        <f t="shared" si="4"/>
        <v>-0.32996429426997181</v>
      </c>
      <c r="AI1">
        <f t="shared" si="4"/>
        <v>-0.26863841148006007</v>
      </c>
      <c r="AJ1" s="4">
        <f>(D43+D44+D46+D47)-D45</f>
        <v>180654</v>
      </c>
      <c r="AK1" s="4">
        <f t="shared" ref="AK1:AN1" si="5">(E43+E44+E46+E47)-E45</f>
        <v>167642</v>
      </c>
      <c r="AL1" s="4">
        <f t="shared" si="5"/>
        <v>91604</v>
      </c>
      <c r="AM1" s="4">
        <f t="shared" si="5"/>
        <v>79518</v>
      </c>
      <c r="AN1" s="4">
        <f t="shared" si="5"/>
        <v>94818</v>
      </c>
      <c r="AO1">
        <f>(D25+D26)/D40</f>
        <v>6.4651856794654364E-2</v>
      </c>
      <c r="AP1">
        <f t="shared" ref="AP1:AS1" si="6">(E25+E26)/E40</f>
        <v>0.36262533233704625</v>
      </c>
      <c r="AQ1">
        <f t="shared" si="6"/>
        <v>0.22078576225654803</v>
      </c>
      <c r="AR1">
        <f t="shared" si="6"/>
        <v>0.44288806825417038</v>
      </c>
      <c r="AS1">
        <f t="shared" si="6"/>
        <v>2.756484301165599E-3</v>
      </c>
      <c r="AT1">
        <f>(D19-D20)/D40</f>
        <v>1.38031158191305</v>
      </c>
      <c r="AU1">
        <f t="shared" ref="AU1:AX1" si="7">(E19-E20)/E40</f>
        <v>1.8194519262515856</v>
      </c>
      <c r="AV1">
        <f t="shared" si="7"/>
        <v>1.3958100141780465</v>
      </c>
      <c r="AW1">
        <f t="shared" si="7"/>
        <v>1.2516999872660131</v>
      </c>
      <c r="AX1">
        <f t="shared" si="7"/>
        <v>1.1190538695789143</v>
      </c>
      <c r="AY1">
        <f>D19/D40</f>
        <v>2.1799334575212463</v>
      </c>
      <c r="AZ1">
        <f t="shared" ref="AZ1:BC1" si="8">E19/E40</f>
        <v>3.0146315185848089</v>
      </c>
      <c r="BA1">
        <f t="shared" si="8"/>
        <v>2.5500522349078425</v>
      </c>
      <c r="BB1">
        <f t="shared" si="8"/>
        <v>2.3117025340634152</v>
      </c>
      <c r="BC1">
        <f t="shared" si="8"/>
        <v>1.7733382337498687</v>
      </c>
      <c r="BD1" s="4">
        <f>D19-D40</f>
        <v>127316</v>
      </c>
      <c r="BE1" s="4">
        <f t="shared" ref="BE1:BH1" si="9">E19-E40</f>
        <v>115936</v>
      </c>
      <c r="BF1" s="4">
        <f t="shared" si="9"/>
        <v>83089</v>
      </c>
      <c r="BG1" s="4">
        <f t="shared" si="9"/>
        <v>51504</v>
      </c>
      <c r="BH1" s="4">
        <f t="shared" si="9"/>
        <v>29458</v>
      </c>
      <c r="BI1">
        <f>(D43+D44)/BD1</f>
        <v>3.8837616638914199</v>
      </c>
      <c r="BJ1">
        <f t="shared" ref="BJ1:BM1" si="10">(E43+E44)/BE1</f>
        <v>3.3471570521667129</v>
      </c>
      <c r="BK1">
        <f t="shared" si="10"/>
        <v>2.995835790537857</v>
      </c>
      <c r="BL1">
        <f t="shared" si="10"/>
        <v>3.640396862379621</v>
      </c>
      <c r="BM1">
        <f t="shared" si="10"/>
        <v>5.9278294521012969</v>
      </c>
      <c r="BN1">
        <f>365/BI1</f>
        <v>93.981050226001841</v>
      </c>
      <c r="BO1">
        <f t="shared" ref="BO1:BR1" si="11">365/BJ1</f>
        <v>109.04776630177088</v>
      </c>
      <c r="BP1">
        <f t="shared" si="11"/>
        <v>121.83578324046586</v>
      </c>
      <c r="BQ1">
        <f t="shared" si="11"/>
        <v>100.26379370116537</v>
      </c>
      <c r="BR1">
        <f t="shared" si="11"/>
        <v>61.573971206377202</v>
      </c>
      <c r="BS1">
        <f>N1/D13</f>
        <v>-1.8203108367042795E-2</v>
      </c>
      <c r="BT1">
        <f t="shared" ref="BT1:BW1" si="12">O1/E13</f>
        <v>-1.8423692929783235E-2</v>
      </c>
      <c r="BU1">
        <f t="shared" si="12"/>
        <v>-6.7038109166085325E-2</v>
      </c>
      <c r="BV1">
        <f t="shared" si="12"/>
        <v>-5.7581695563621534E-2</v>
      </c>
      <c r="BW1">
        <f t="shared" si="12"/>
        <v>5.8177289965369437E-2</v>
      </c>
      <c r="BX1">
        <f>S1/D13</f>
        <v>-4.5165607226497154E-3</v>
      </c>
      <c r="BY1">
        <f t="shared" ref="BY1:CB1" si="13">T1/E13</f>
        <v>8.546582558817347E-3</v>
      </c>
      <c r="BZ1">
        <f t="shared" si="13"/>
        <v>-4.5831585436796447E-2</v>
      </c>
      <c r="CA1">
        <f t="shared" si="13"/>
        <v>-6.1737785972368064E-2</v>
      </c>
      <c r="CB1">
        <f t="shared" si="13"/>
        <v>7.5075770440008849E-2</v>
      </c>
      <c r="CC1">
        <f>N1/D29</f>
        <v>-0.1356852274015391</v>
      </c>
      <c r="CD1">
        <f t="shared" ref="CD1:CG1" si="14">O1/E29</f>
        <v>-9.4288566041920818E-2</v>
      </c>
      <c r="CE1">
        <f t="shared" si="14"/>
        <v>-0.49245777717243255</v>
      </c>
      <c r="CF1">
        <f t="shared" si="14"/>
        <v>-0.23833859983344932</v>
      </c>
      <c r="CG1">
        <f t="shared" si="14"/>
        <v>9.4326714500250292E-2</v>
      </c>
      <c r="CH1">
        <f>N1/(D43+D44)</f>
        <v>-2.1787184128300285E-2</v>
      </c>
      <c r="CI1">
        <f t="shared" ref="CI1:CL1" si="15">O1/(E43+E44)</f>
        <v>-2.1909208980147196E-2</v>
      </c>
      <c r="CJ1">
        <f t="shared" si="15"/>
        <v>-0.11620152578528931</v>
      </c>
      <c r="CK1">
        <f t="shared" si="15"/>
        <v>-0.11143230486146297</v>
      </c>
      <c r="CL1">
        <f t="shared" si="15"/>
        <v>6.4745564705478112E-2</v>
      </c>
      <c r="CM1">
        <f>1-CH1</f>
        <v>1.0217871841283004</v>
      </c>
      <c r="CN1">
        <f t="shared" ref="CN1:CQ1" si="16">1-CI1</f>
        <v>1.0219092089801471</v>
      </c>
      <c r="CO1">
        <f t="shared" si="16"/>
        <v>1.1162015257852893</v>
      </c>
      <c r="CP1">
        <f t="shared" si="16"/>
        <v>1.1114323048614629</v>
      </c>
      <c r="CQ1">
        <f t="shared" si="16"/>
        <v>0.9352544352945219</v>
      </c>
      <c r="CR1">
        <f>N1/(D45+D48+D49+D51+D59+D61)</f>
        <v>-1.9441110920624036E-2</v>
      </c>
      <c r="CS1">
        <f t="shared" ref="CS1:CV1" si="17">O1/(E45+E48+E49+E51+E59+E61)</f>
        <v>-1.9477172396571908E-2</v>
      </c>
      <c r="CT1">
        <f t="shared" si="17"/>
        <v>-9.3930330810122725E-2</v>
      </c>
      <c r="CU1">
        <f t="shared" si="17"/>
        <v>-9.3254836146793904E-2</v>
      </c>
      <c r="CV1">
        <f t="shared" si="17"/>
        <v>6.7142950465297196E-2</v>
      </c>
      <c r="CW1">
        <f>(D43+D44)/D13</f>
        <v>0.8354961458005955</v>
      </c>
      <c r="CX1">
        <f t="shared" ref="CX1:DA1" si="18">(E43+E44)/E13</f>
        <v>0.84091091314513799</v>
      </c>
      <c r="CY1">
        <f t="shared" si="18"/>
        <v>0.57691246920418748</v>
      </c>
      <c r="CZ1">
        <f t="shared" si="18"/>
        <v>0.51674149283019288</v>
      </c>
      <c r="DA1">
        <f t="shared" si="18"/>
        <v>0.89855251444655415</v>
      </c>
      <c r="DB1">
        <f>365/CW1</f>
        <v>436.86616848513034</v>
      </c>
      <c r="DC1">
        <f t="shared" ref="DC1:DF1" si="19">365/CX1</f>
        <v>434.05311346815927</v>
      </c>
      <c r="DD1">
        <f t="shared" si="19"/>
        <v>632.67829954081822</v>
      </c>
      <c r="DE1">
        <f t="shared" si="19"/>
        <v>706.34931598175945</v>
      </c>
      <c r="DF1">
        <f t="shared" si="19"/>
        <v>406.20886829838167</v>
      </c>
      <c r="DG1">
        <f>(D43+D44)/D20</f>
        <v>5.7309341678256835</v>
      </c>
      <c r="DH1">
        <f t="shared" ref="DH1:DK1" si="20">(E43+E44)/E20</f>
        <v>5.6420709809680281</v>
      </c>
      <c r="DI1">
        <f t="shared" si="20"/>
        <v>4.0231607189035428</v>
      </c>
      <c r="DJ1">
        <f t="shared" si="20"/>
        <v>4.5048172797385932</v>
      </c>
      <c r="DK1">
        <f t="shared" si="20"/>
        <v>7.0064598964811617</v>
      </c>
      <c r="DL1">
        <f>365/DG1</f>
        <v>63.68944212431618</v>
      </c>
      <c r="DM1">
        <f t="shared" ref="DM1:DP1" si="21">365/DH1</f>
        <v>64.692557259776933</v>
      </c>
      <c r="DN1">
        <f t="shared" si="21"/>
        <v>90.724687752339094</v>
      </c>
      <c r="DO1">
        <f t="shared" si="21"/>
        <v>81.024373983306219</v>
      </c>
      <c r="DP1">
        <f t="shared" si="21"/>
        <v>52.094781871700015</v>
      </c>
      <c r="DQ1">
        <f>(D43+D44)/D21</f>
        <v>3.4831045146202126</v>
      </c>
      <c r="DR1">
        <f t="shared" ref="DR1:DU1" si="22">(E43+E44)/E21</f>
        <v>4.62875137172575</v>
      </c>
      <c r="DS1">
        <f t="shared" si="22"/>
        <v>3.95200520750643</v>
      </c>
      <c r="DT1">
        <f t="shared" si="22"/>
        <v>5.9038667422381765</v>
      </c>
      <c r="DU1">
        <f t="shared" si="22"/>
        <v>4.1066271577065994</v>
      </c>
      <c r="DV1">
        <f>365/DQ1</f>
        <v>104.79157270989857</v>
      </c>
      <c r="DW1">
        <f t="shared" ref="DW1:DZ1" si="23">365/DR1</f>
        <v>78.854959078071204</v>
      </c>
      <c r="DX1">
        <f t="shared" si="23"/>
        <v>92.358177895798264</v>
      </c>
      <c r="DY1">
        <f t="shared" si="23"/>
        <v>61.823888637030315</v>
      </c>
      <c r="DZ1">
        <f t="shared" si="23"/>
        <v>88.880725223625873</v>
      </c>
      <c r="EA1">
        <f>(D43+D44)/D38</f>
        <v>0.99454520221168718</v>
      </c>
      <c r="EB1">
        <f t="shared" ref="EB1:EE1" si="24">(E43+E44)/E38</f>
        <v>1.0662080069458373</v>
      </c>
      <c r="EC1">
        <f t="shared" si="24"/>
        <v>0.68216597514921973</v>
      </c>
      <c r="ED1">
        <f t="shared" si="24"/>
        <v>0.70477038908121803</v>
      </c>
      <c r="EE1">
        <f t="shared" si="24"/>
        <v>2.4632811397940473</v>
      </c>
      <c r="EF1">
        <f>365/EA1</f>
        <v>367.00192126844166</v>
      </c>
      <c r="EG1">
        <f t="shared" ref="EG1:EJ1" si="25">365/EB1</f>
        <v>342.33470169253923</v>
      </c>
      <c r="EH1">
        <f t="shared" si="25"/>
        <v>535.06040068937534</v>
      </c>
      <c r="EI1">
        <f t="shared" si="25"/>
        <v>517.89917064455051</v>
      </c>
      <c r="EJ1">
        <f t="shared" si="25"/>
        <v>148.17634662299136</v>
      </c>
      <c r="EK1">
        <f>D36/D13</f>
        <v>0.86287768957558186</v>
      </c>
      <c r="EL1">
        <f t="shared" ref="EL1:EO1" si="26">E36/E13</f>
        <v>0.8046031061540162</v>
      </c>
      <c r="EM1">
        <f t="shared" si="26"/>
        <v>0.86387034122803152</v>
      </c>
      <c r="EN1">
        <f t="shared" si="26"/>
        <v>0.75840381875256657</v>
      </c>
      <c r="EO1">
        <f t="shared" si="26"/>
        <v>0.38192932894919651</v>
      </c>
      <c r="EP1">
        <f>(D29)/D13</f>
        <v>0.13415689176813297</v>
      </c>
      <c r="EQ1">
        <f t="shared" ref="EQ1:ET1" si="27">(E29)/E13</f>
        <v>0.19539689384598383</v>
      </c>
      <c r="ER1">
        <f t="shared" si="27"/>
        <v>0.13612965877196845</v>
      </c>
      <c r="ES1">
        <f t="shared" si="27"/>
        <v>0.24159618124743346</v>
      </c>
      <c r="ET1">
        <f t="shared" si="27"/>
        <v>0.61676366312127906</v>
      </c>
      <c r="EU1">
        <f>D13/D29</f>
        <v>7.4539592176026801</v>
      </c>
      <c r="EV1">
        <f t="shared" ref="EV1:EY1" si="28">E13/E29</f>
        <v>5.1177886214927355</v>
      </c>
      <c r="EW1">
        <f t="shared" si="28"/>
        <v>7.3459377553800058</v>
      </c>
      <c r="EX1">
        <f t="shared" si="28"/>
        <v>4.1391382712951028</v>
      </c>
      <c r="EY1">
        <f t="shared" si="28"/>
        <v>1.6213665943600868</v>
      </c>
      <c r="EZ1">
        <f>D36/D29</f>
        <v>6.4318551078756121</v>
      </c>
      <c r="FA1">
        <f t="shared" ref="FA1:FD1" si="29">E36/E29</f>
        <v>4.1177886214927355</v>
      </c>
      <c r="FB1">
        <f t="shared" si="29"/>
        <v>6.3459377553800058</v>
      </c>
      <c r="FC1">
        <f t="shared" si="29"/>
        <v>3.1391382712951028</v>
      </c>
      <c r="FD1">
        <f t="shared" si="29"/>
        <v>0.61924745536459203</v>
      </c>
      <c r="FE1" s="7">
        <f>I90/(D43+D44+D46+D47+D53+D55)</f>
        <v>-1.6136697082071789E-2</v>
      </c>
      <c r="FF1" s="7">
        <f t="shared" ref="FF1:FI1" si="30">J90/(E43+E44+E46+E47+E53+E55)</f>
        <v>-1.5257736225870374E-2</v>
      </c>
      <c r="FG1" s="7">
        <f t="shared" si="30"/>
        <v>-0.21968739059700571</v>
      </c>
      <c r="FH1" s="7">
        <f t="shared" si="30"/>
        <v>-8.4041737507084047E-2</v>
      </c>
      <c r="FI1" s="7">
        <f t="shared" si="30"/>
        <v>6.2823494539070157E-2</v>
      </c>
      <c r="FJ1" s="7">
        <f>I90/D36</f>
        <v>-1.522705465369025E-2</v>
      </c>
      <c r="FK1" s="7">
        <f t="shared" ref="FK1:FN1" si="31">J90/E36</f>
        <v>-1.5884686548110562E-2</v>
      </c>
      <c r="FL1" s="7">
        <f t="shared" si="31"/>
        <v>-0.14310166740445626</v>
      </c>
      <c r="FM1" s="7">
        <f t="shared" si="31"/>
        <v>-5.496765753325096E-2</v>
      </c>
      <c r="FN1" s="7">
        <f t="shared" si="31"/>
        <v>0.14848497096587313</v>
      </c>
      <c r="FO1" s="7">
        <f>I90/D29</f>
        <v>-9.7938209252238756E-2</v>
      </c>
      <c r="FP1" s="7">
        <f t="shared" ref="FP1:FS1" si="32">J90/E29</f>
        <v>-6.5409781523788402E-2</v>
      </c>
      <c r="FQ1" s="7">
        <f t="shared" si="32"/>
        <v>-0.90811427403977119</v>
      </c>
      <c r="FR1" s="7">
        <f t="shared" si="32"/>
        <v>-0.17255107744607065</v>
      </c>
      <c r="FS1" s="7">
        <f t="shared" si="32"/>
        <v>9.1948940430502252E-2</v>
      </c>
      <c r="FT1" s="7">
        <f>I90/D31</f>
        <v>-0.19471153846153846</v>
      </c>
      <c r="FU1" s="7">
        <f t="shared" ref="FU1:FX1" si="33">J90/E31</f>
        <v>-0.14768629807692307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0.21512549381401841</v>
      </c>
      <c r="FZ1">
        <f t="shared" ref="FZ1:GC1" si="34">BE1/E13</f>
        <v>0.25123138832125963</v>
      </c>
      <c r="GA1">
        <f t="shared" si="34"/>
        <v>0.19257145903200909</v>
      </c>
      <c r="GB1">
        <f t="shared" si="34"/>
        <v>0.14194647242180458</v>
      </c>
      <c r="GC1">
        <f t="shared" si="34"/>
        <v>0.15158204562178071</v>
      </c>
      <c r="GD1">
        <f>BS1</f>
        <v>-1.8203108367042795E-2</v>
      </c>
      <c r="GE1">
        <f t="shared" ref="GE1:GH1" si="35">BT1</f>
        <v>-1.8423692929783235E-2</v>
      </c>
      <c r="GF1">
        <f t="shared" si="35"/>
        <v>-6.7038109166085325E-2</v>
      </c>
      <c r="GG1">
        <f t="shared" si="35"/>
        <v>-5.7581695563621534E-2</v>
      </c>
      <c r="GH1">
        <f t="shared" si="35"/>
        <v>5.8177289965369437E-2</v>
      </c>
      <c r="GI1">
        <f>S1/D13</f>
        <v>-4.5165607226497154E-3</v>
      </c>
      <c r="GJ1">
        <f t="shared" ref="GJ1:GM1" si="36">T1/E13</f>
        <v>8.546582558817347E-3</v>
      </c>
      <c r="GK1">
        <f t="shared" si="36"/>
        <v>-4.5831585436796447E-2</v>
      </c>
      <c r="GL1">
        <f t="shared" si="36"/>
        <v>-6.1737785972368064E-2</v>
      </c>
      <c r="GM1">
        <f t="shared" si="36"/>
        <v>7.5075770440008849E-2</v>
      </c>
      <c r="GN1">
        <f>D30/D13</f>
        <v>0.16468465180408975</v>
      </c>
      <c r="GO1">
        <f t="shared" ref="GO1:GR1" si="37">E30/E13</f>
        <v>0.21120287081961814</v>
      </c>
      <c r="GP1">
        <f t="shared" si="37"/>
        <v>0.22588771898922524</v>
      </c>
      <c r="GQ1">
        <f t="shared" si="37"/>
        <v>0.26861352493240842</v>
      </c>
      <c r="GR1">
        <f t="shared" si="37"/>
        <v>0.501520554500687</v>
      </c>
      <c r="GS1">
        <f>(D43+D44)/D13</f>
        <v>0.8354961458005955</v>
      </c>
      <c r="GT1">
        <f t="shared" ref="GT1:GW1" si="38">(E43+E44)/E13</f>
        <v>0.84091091314513799</v>
      </c>
      <c r="GU1">
        <f t="shared" si="38"/>
        <v>0.57691246920418748</v>
      </c>
      <c r="GV1">
        <f t="shared" si="38"/>
        <v>0.51674149283019288</v>
      </c>
      <c r="GW1">
        <f t="shared" si="38"/>
        <v>0.89855251444655415</v>
      </c>
      <c r="GX1">
        <f>0.717*FY1+0.847*GD1+3.107*GI1+0.42*GN1+0.998*GS1</f>
        <v>1.0277866993792053</v>
      </c>
      <c r="GY1">
        <f t="shared" ref="GY1:HB1" si="39">0.717*FZ1+0.847*GE1+3.107*GJ1+0.42*GO1+0.998*GT1</f>
        <v>1.1190165665881495</v>
      </c>
      <c r="GZ1">
        <f t="shared" si="39"/>
        <v>0.60952520795140341</v>
      </c>
      <c r="HA1">
        <f t="shared" si="39"/>
        <v>0.48971031388404285</v>
      </c>
      <c r="HB1">
        <f t="shared" si="39"/>
        <v>1.4986149523765417</v>
      </c>
      <c r="HC1">
        <f>D36/D13</f>
        <v>0.86287768957558186</v>
      </c>
      <c r="HD1">
        <f t="shared" ref="HD1:HG1" si="40">E36/E13</f>
        <v>0.8046031061540162</v>
      </c>
      <c r="HE1">
        <f t="shared" si="40"/>
        <v>0.86387034122803152</v>
      </c>
      <c r="HF1">
        <f t="shared" si="40"/>
        <v>0.75840381875256657</v>
      </c>
      <c r="HG1">
        <f t="shared" si="40"/>
        <v>0.38192932894919651</v>
      </c>
      <c r="HH1">
        <f>S1/D13</f>
        <v>-4.5165607226497154E-3</v>
      </c>
      <c r="HI1">
        <f t="shared" ref="HI1:HL1" si="41">T1/E13</f>
        <v>8.546582558817347E-3</v>
      </c>
      <c r="HJ1">
        <f t="shared" si="41"/>
        <v>-4.5831585436796447E-2</v>
      </c>
      <c r="HK1">
        <f t="shared" si="41"/>
        <v>-6.1737785972368064E-2</v>
      </c>
      <c r="HL1">
        <f t="shared" si="41"/>
        <v>7.5075770440008849E-2</v>
      </c>
      <c r="HM1">
        <f>(D43+D44+D46+D47+D50+D53+D55+D57+D60)/D13</f>
        <v>0.86068446255799891</v>
      </c>
      <c r="HN1">
        <f t="shared" ref="HN1:HQ1" si="42">(E43+E44+E46+E47+E50+E53+E55+E57+E60)/E13</f>
        <v>0.91591887680916029</v>
      </c>
      <c r="HO1">
        <f t="shared" si="42"/>
        <v>0.62209279418547248</v>
      </c>
      <c r="HP1">
        <f t="shared" si="42"/>
        <v>0.50735721707304304</v>
      </c>
      <c r="HQ1">
        <f t="shared" si="42"/>
        <v>0.94506964705640206</v>
      </c>
      <c r="HR1">
        <f>D19/D40</f>
        <v>2.1799334575212463</v>
      </c>
      <c r="HS1">
        <f t="shared" ref="HS1:HV1" si="43">E19/E40</f>
        <v>3.0146315185848089</v>
      </c>
      <c r="HT1">
        <f t="shared" si="43"/>
        <v>2.5500522349078425</v>
      </c>
      <c r="HU1">
        <f t="shared" si="43"/>
        <v>2.3117025340634152</v>
      </c>
      <c r="HV1">
        <f t="shared" si="43"/>
        <v>1.7733382337498687</v>
      </c>
      <c r="HW1">
        <f>-0.017*HC1+4.573*HH1+0.481*HM1+0.015*HR1</f>
        <v>0.41136507544575407</v>
      </c>
      <c r="HX1">
        <f t="shared" ref="HX1:IA1" si="44">-0.017*HD1+4.573*HI1+0.481*HN1+0.015*HS1</f>
        <v>0.51118172176083165</v>
      </c>
      <c r="HY1">
        <f t="shared" si="44"/>
        <v>0.11320378152348318</v>
      </c>
      <c r="HZ1">
        <f t="shared" si="44"/>
        <v>-1.6505400747347902E-2</v>
      </c>
      <c r="IA1">
        <f t="shared" si="44"/>
        <v>0.81800727337040158</v>
      </c>
      <c r="IB1">
        <f>D13/D36</f>
        <v>1.1589128008302818</v>
      </c>
      <c r="IC1">
        <f t="shared" ref="IC1:IF1" si="45">E13/E36</f>
        <v>1.2428487938357289</v>
      </c>
      <c r="ID1">
        <f t="shared" si="45"/>
        <v>1.1575811233181752</v>
      </c>
      <c r="IE1">
        <f t="shared" si="45"/>
        <v>1.3185587615379024</v>
      </c>
      <c r="IF1">
        <f t="shared" si="45"/>
        <v>2.618285437128653</v>
      </c>
      <c r="IG1">
        <f>IFERROR(S1/D59,0)</f>
        <v>-0.15792272243885147</v>
      </c>
      <c r="IH1">
        <f t="shared" ref="IH1:IK1" si="46">IFERROR(T1/E59,0)</f>
        <v>0.26668469808641559</v>
      </c>
      <c r="II1">
        <f t="shared" si="46"/>
        <v>-2.6370182691025472</v>
      </c>
      <c r="IJ1">
        <f t="shared" si="46"/>
        <v>-8.8716831683168316</v>
      </c>
      <c r="IK1">
        <f t="shared" si="46"/>
        <v>15.738942826321468</v>
      </c>
      <c r="IL1">
        <f>S1/D13</f>
        <v>-4.5165607226497154E-3</v>
      </c>
      <c r="IM1">
        <f t="shared" ref="IM1:IP1" si="47">T1/E13</f>
        <v>8.546582558817347E-3</v>
      </c>
      <c r="IN1">
        <f t="shared" si="47"/>
        <v>-4.5831585436796447E-2</v>
      </c>
      <c r="IO1">
        <f t="shared" si="47"/>
        <v>-6.1737785972368064E-2</v>
      </c>
      <c r="IP1">
        <f t="shared" si="47"/>
        <v>7.5075770440008849E-2</v>
      </c>
      <c r="IQ1">
        <f>(D43+D44+D46+D47+D50+D53+D55+D57+D60)/D13</f>
        <v>0.86068446255799891</v>
      </c>
      <c r="IR1">
        <f t="shared" ref="IR1:IU1" si="48">(E43+E44+E46+E47+E50+E53+E55+E57+E60)/E13</f>
        <v>0.91591887680916029</v>
      </c>
      <c r="IS1">
        <f t="shared" si="48"/>
        <v>0.62209279418547248</v>
      </c>
      <c r="IT1">
        <f t="shared" si="48"/>
        <v>0.50735721707304304</v>
      </c>
      <c r="IU1">
        <f t="shared" si="48"/>
        <v>0.94506964705640206</v>
      </c>
      <c r="IV1">
        <f>D19/D40</f>
        <v>2.1799334575212463</v>
      </c>
      <c r="IW1">
        <f t="shared" ref="IW1:IZ1" si="49">E19/E40</f>
        <v>3.0146315185848089</v>
      </c>
      <c r="IX1">
        <f t="shared" si="49"/>
        <v>2.5500522349078425</v>
      </c>
      <c r="IY1">
        <f t="shared" si="49"/>
        <v>2.3117025340634152</v>
      </c>
      <c r="IZ1">
        <f t="shared" si="49"/>
        <v>1.7733382337498687</v>
      </c>
      <c r="JA1">
        <f>0.13*IB1+0.04*IG1+3.92*IL1+0.21*IQ1+0.09*IV1</f>
        <v>0.50357458549168754</v>
      </c>
      <c r="JB1">
        <f t="shared" ref="JB1:JE1" si="50">0.13*IC1+0.04*IH1+3.92*IM1+0.21*IR1+0.09*IW1</f>
        <v>0.66940013555522193</v>
      </c>
      <c r="JC1">
        <f t="shared" si="50"/>
        <v>0.22548918827567385</v>
      </c>
      <c r="JD1">
        <f t="shared" si="50"/>
        <v>-0.11086856509338239</v>
      </c>
      <c r="JE1">
        <f t="shared" si="50"/>
        <v>1.6222969069237507</v>
      </c>
      <c r="JF1">
        <f>D29/D13</f>
        <v>0.13415689176813297</v>
      </c>
      <c r="JG1">
        <f t="shared" ref="JG1:JJ1" si="51">E29/E13</f>
        <v>0.19539689384598383</v>
      </c>
      <c r="JH1">
        <f t="shared" si="51"/>
        <v>0.13612965877196845</v>
      </c>
      <c r="JI1">
        <f t="shared" si="51"/>
        <v>0.24159618124743346</v>
      </c>
      <c r="JJ1">
        <f t="shared" si="51"/>
        <v>0.61676366312127906</v>
      </c>
      <c r="JK1">
        <f>(D36-D26)/I90</f>
        <v>-64.775462962962962</v>
      </c>
      <c r="JL1">
        <f t="shared" ref="JL1:JO1" si="52">(E36-E26)/J90</f>
        <v>-59.415564598168871</v>
      </c>
      <c r="JM1">
        <f t="shared" si="52"/>
        <v>-6.766156095914809</v>
      </c>
      <c r="JN1">
        <f t="shared" si="52"/>
        <v>-17.042840142800475</v>
      </c>
      <c r="JO1">
        <f t="shared" si="52"/>
        <v>6.7251610561655024</v>
      </c>
      <c r="JP1">
        <f>S1/D13</f>
        <v>-4.5165607226497154E-3</v>
      </c>
      <c r="JQ1">
        <f t="shared" ref="JQ1:JT1" si="53">T1/E13</f>
        <v>8.546582558817347E-3</v>
      </c>
      <c r="JR1">
        <f t="shared" si="53"/>
        <v>-4.5831585436796447E-2</v>
      </c>
      <c r="JS1">
        <f t="shared" si="53"/>
        <v>-6.1737785972368064E-2</v>
      </c>
      <c r="JT1">
        <f t="shared" si="53"/>
        <v>7.5075770440008849E-2</v>
      </c>
      <c r="JU1">
        <f>I90/(D50+D44+D43)</f>
        <v>-1.5516622101608334E-2</v>
      </c>
      <c r="JV1">
        <f t="shared" ref="JV1:JY1" si="54">J90/(E50+E44+E43)</f>
        <v>-1.4958153690083693E-2</v>
      </c>
      <c r="JW1">
        <f t="shared" si="54"/>
        <v>-0.21219571383674071</v>
      </c>
      <c r="JX1">
        <f t="shared" si="54"/>
        <v>-8.0320304161511466E-2</v>
      </c>
      <c r="JY1">
        <f t="shared" si="54"/>
        <v>6.2065314719182751E-2</v>
      </c>
      <c r="JZ1">
        <f>IF(JF1&gt;0.3,4,IF(AND(JF1&lt;=0.3,JF1&gt;0.2),3,IF(AND(JF1&lt;=0.2,JF1&gt;0.1),2,IF(AND(JF1&lt;=0.1,JF1&gt;0),1,0))))</f>
        <v>2</v>
      </c>
      <c r="KA1">
        <f t="shared" ref="KA1:KD1" si="55">IF(JG1&gt;0.3,4,IF(AND(JG1&lt;=0.3,JG1&gt;0.2),3,IF(AND(JG1&lt;=0.2,JG1&gt;0.1),2,IF(AND(JG1&lt;=0.1,JG1&gt;0),1,0))))</f>
        <v>2</v>
      </c>
      <c r="KB1">
        <f t="shared" si="55"/>
        <v>2</v>
      </c>
      <c r="KC1">
        <f t="shared" si="55"/>
        <v>3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2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0</v>
      </c>
      <c r="KM1">
        <f t="shared" si="57"/>
        <v>0</v>
      </c>
      <c r="KN1">
        <f t="shared" si="57"/>
        <v>1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0</v>
      </c>
      <c r="KR1">
        <f t="shared" si="58"/>
        <v>0</v>
      </c>
      <c r="KS1">
        <f t="shared" si="58"/>
        <v>2</v>
      </c>
      <c r="KT1">
        <f>(JZ1+KE1)/2</f>
        <v>1</v>
      </c>
      <c r="KU1">
        <f t="shared" ref="KU1:KX1" si="59">(KA1+KF1)/2</f>
        <v>1</v>
      </c>
      <c r="KV1">
        <f t="shared" si="59"/>
        <v>1</v>
      </c>
      <c r="KW1">
        <f t="shared" si="59"/>
        <v>1.5</v>
      </c>
      <c r="KX1">
        <f t="shared" si="59"/>
        <v>3</v>
      </c>
      <c r="KY1">
        <f>(KJ1+KO1)/2</f>
        <v>0</v>
      </c>
      <c r="KZ1">
        <f t="shared" ref="KZ1:LC1" si="60">(KK1+KP1)/2</f>
        <v>0.5</v>
      </c>
      <c r="LA1">
        <f t="shared" si="60"/>
        <v>0</v>
      </c>
      <c r="LB1">
        <f t="shared" si="60"/>
        <v>0</v>
      </c>
      <c r="LC1">
        <f t="shared" si="60"/>
        <v>1.5</v>
      </c>
      <c r="LD1">
        <f>(KT1+KY1)/2</f>
        <v>0.5</v>
      </c>
      <c r="LE1">
        <f t="shared" ref="LE1:LH1" si="61">(KU1+KZ1)/2</f>
        <v>0.75</v>
      </c>
      <c r="LF1">
        <f t="shared" si="61"/>
        <v>0.5</v>
      </c>
      <c r="LG1">
        <f t="shared" si="61"/>
        <v>0.75</v>
      </c>
      <c r="LH1">
        <f t="shared" si="61"/>
        <v>2.25</v>
      </c>
      <c r="LI1">
        <f>(D29/(D13-D19))</f>
        <v>0.22264690624079864</v>
      </c>
      <c r="LJ1">
        <f t="shared" ref="LJ1:LM1" si="62">(E29/(E13-E19))</f>
        <v>0.3131033237496007</v>
      </c>
      <c r="LK1">
        <f t="shared" si="62"/>
        <v>0.19925503260080468</v>
      </c>
      <c r="LL1">
        <f t="shared" si="62"/>
        <v>0.32219780058219882</v>
      </c>
      <c r="LM1">
        <f t="shared" si="62"/>
        <v>0.94536506108670448</v>
      </c>
      <c r="LN1">
        <f>(D18+D25+D26+D21)/(2.17*D40)</f>
        <v>0.63608828659587557</v>
      </c>
      <c r="LO1">
        <f t="shared" ref="LO1:LR1" si="63">(E18+E25+E26+E21)/(2.17*E40)</f>
        <v>0.83845710887169855</v>
      </c>
      <c r="LP1">
        <f t="shared" si="63"/>
        <v>0.6432304212802058</v>
      </c>
      <c r="LQ1">
        <f t="shared" si="63"/>
        <v>0.57682027062949903</v>
      </c>
      <c r="LR1">
        <f t="shared" si="63"/>
        <v>0.51569302745572088</v>
      </c>
      <c r="LS1">
        <f>(D43+D44+D46+D47)/(2*D13)</f>
        <v>0.40711818756315243</v>
      </c>
      <c r="LT1">
        <f t="shared" ref="LT1:LW1" si="64">(E43+E44+E46+E47)/(2*E13)</f>
        <v>0.41883238600042039</v>
      </c>
      <c r="LU1">
        <f t="shared" si="64"/>
        <v>0.28135726387173182</v>
      </c>
      <c r="LV1">
        <f t="shared" si="64"/>
        <v>0.248017726772884</v>
      </c>
      <c r="LW1">
        <f t="shared" si="64"/>
        <v>0.45134997452878245</v>
      </c>
      <c r="LX1">
        <f>8*N1/D29</f>
        <v>-1.0854818192123128</v>
      </c>
      <c r="LY1">
        <f t="shared" ref="LY1:MB1" si="65">8*O1/E29</f>
        <v>-0.75430852833536655</v>
      </c>
      <c r="LZ1">
        <f t="shared" si="65"/>
        <v>-3.9396622173794604</v>
      </c>
      <c r="MA1">
        <f t="shared" si="65"/>
        <v>-1.9067087986675946</v>
      </c>
      <c r="MB1">
        <f t="shared" si="65"/>
        <v>0.75461371600200233</v>
      </c>
      <c r="MC1">
        <f>(2*LI1+4*LN1+LS1+5*LX1)/12</f>
        <v>-0.16922032913610932</v>
      </c>
      <c r="MD1">
        <f t="shared" ref="MD1:MG1" si="66">(2*LJ1+4*LO1+LT1+5*LY1)/12</f>
        <v>5.2277068942465275E-2</v>
      </c>
      <c r="ME1">
        <f t="shared" si="66"/>
        <v>-1.3704601727252614</v>
      </c>
      <c r="MF1">
        <f t="shared" si="66"/>
        <v>-0.52782079857355801</v>
      </c>
      <c r="MG1">
        <f t="shared" si="66"/>
        <v>0.68149339887792382</v>
      </c>
      <c r="MH1">
        <f>D29/(D13-D19)</f>
        <v>0.22264690624079864</v>
      </c>
      <c r="MI1">
        <f t="shared" ref="MI1:ML1" si="67">E29/(E13-E19)</f>
        <v>0.3131033237496007</v>
      </c>
      <c r="MJ1">
        <f t="shared" si="67"/>
        <v>0.19925503260080468</v>
      </c>
      <c r="MK1">
        <f t="shared" si="67"/>
        <v>0.32219780058219882</v>
      </c>
      <c r="ML1">
        <f t="shared" si="67"/>
        <v>0.94536506108670448</v>
      </c>
      <c r="MM1">
        <f>D29/D13*2</f>
        <v>0.26831378353626595</v>
      </c>
      <c r="MN1">
        <f t="shared" ref="MN1:MQ1" si="68">E29/E13*2</f>
        <v>0.39079378769196765</v>
      </c>
      <c r="MO1">
        <f t="shared" si="68"/>
        <v>0.2722593175439369</v>
      </c>
      <c r="MP1">
        <f t="shared" si="68"/>
        <v>0.48319236249486691</v>
      </c>
      <c r="MQ1">
        <f t="shared" si="68"/>
        <v>1.2335273262425581</v>
      </c>
      <c r="MR1">
        <f>D29/D36</f>
        <v>0.15547613918969197</v>
      </c>
      <c r="MS1">
        <f t="shared" ref="MS1:MV1" si="69">E29/E36</f>
        <v>0.24284879383572897</v>
      </c>
      <c r="MT1">
        <f t="shared" si="69"/>
        <v>0.15758112331817511</v>
      </c>
      <c r="MU1">
        <f t="shared" si="69"/>
        <v>0.31855876153790247</v>
      </c>
      <c r="MV1">
        <f t="shared" si="69"/>
        <v>1.6148633173005673</v>
      </c>
      <c r="MW1">
        <f>D13/(D40*5)</f>
        <v>1.0969722245391609</v>
      </c>
      <c r="MX1">
        <f t="shared" ref="MX1:NA1" si="70">E13/(E40*5)</f>
        <v>1.603805585000087</v>
      </c>
      <c r="MY1">
        <f t="shared" si="70"/>
        <v>1.6098462801283486</v>
      </c>
      <c r="MZ1">
        <f t="shared" si="70"/>
        <v>1.848165032471667</v>
      </c>
      <c r="NA1">
        <f t="shared" si="70"/>
        <v>1.020355980258322</v>
      </c>
      <c r="NB1">
        <f>D13/(D20*15)</f>
        <v>0.45728789986091795</v>
      </c>
      <c r="NC1">
        <f t="shared" ref="NC1:NF1" si="71">E13/(E20*15)</f>
        <v>0.44729835172557514</v>
      </c>
      <c r="ND1">
        <f t="shared" si="71"/>
        <v>0.46490712007585555</v>
      </c>
      <c r="NE1">
        <f t="shared" si="71"/>
        <v>0.58118257610340929</v>
      </c>
      <c r="NF1">
        <f t="shared" si="71"/>
        <v>0.5198330859045861</v>
      </c>
      <c r="NG1">
        <f>2*(D18+D25+D26)/D40</f>
        <v>0.12930371358930873</v>
      </c>
      <c r="NH1">
        <f t="shared" ref="NH1:NK1" si="72">2*(E18+E25+E26)/E40</f>
        <v>0.72525066467409249</v>
      </c>
      <c r="NI1">
        <f t="shared" si="72"/>
        <v>0.44157152451309606</v>
      </c>
      <c r="NJ1">
        <f t="shared" si="72"/>
        <v>0.88577613650834075</v>
      </c>
      <c r="NK1">
        <f t="shared" si="72"/>
        <v>5.512968602331198E-3</v>
      </c>
      <c r="NL1">
        <f>((D18+D25+D26+D21)/D40)/2.17</f>
        <v>0.63608828659587557</v>
      </c>
      <c r="NM1">
        <f t="shared" ref="NM1:NP1" si="73">((E18+E25+E26+E21)/E40)/2.17</f>
        <v>0.83845710887169844</v>
      </c>
      <c r="NN1">
        <f t="shared" si="73"/>
        <v>0.6432304212802058</v>
      </c>
      <c r="NO1">
        <f t="shared" si="73"/>
        <v>0.57682027062949914</v>
      </c>
      <c r="NP1">
        <f t="shared" si="73"/>
        <v>0.51569302745572088</v>
      </c>
      <c r="NQ1">
        <f>(D19/D40)/2.5</f>
        <v>0.87197338300849858</v>
      </c>
      <c r="NR1">
        <f t="shared" ref="NR1:NU1" si="74">(E19/E40)/2.5</f>
        <v>1.2058526074339235</v>
      </c>
      <c r="NS1">
        <f t="shared" si="74"/>
        <v>1.020020893963137</v>
      </c>
      <c r="NT1">
        <f t="shared" si="74"/>
        <v>0.92468101362536603</v>
      </c>
      <c r="NU1">
        <f t="shared" si="74"/>
        <v>0.70933529349994751</v>
      </c>
      <c r="NV1">
        <f>(BD1/D13)*3.33</f>
        <v>0.71636789440068127</v>
      </c>
      <c r="NW1">
        <f t="shared" ref="NW1:NZ1" si="75">(BE1/E13)*3.33</f>
        <v>0.8366005231097946</v>
      </c>
      <c r="NX1">
        <f t="shared" si="75"/>
        <v>0.64126295857659033</v>
      </c>
      <c r="NY1">
        <f t="shared" si="75"/>
        <v>0.47268175316460925</v>
      </c>
      <c r="NZ1">
        <f t="shared" si="75"/>
        <v>0.50476821192052979</v>
      </c>
      <c r="OA1">
        <f>((D43+D44)/2)/D13</f>
        <v>0.41774807290029775</v>
      </c>
      <c r="OB1">
        <f t="shared" ref="OB1:OE1" si="76">((E43+E44)/2)/E13</f>
        <v>0.420455456572569</v>
      </c>
      <c r="OC1">
        <f t="shared" si="76"/>
        <v>0.28845623460209374</v>
      </c>
      <c r="OD1">
        <f t="shared" si="76"/>
        <v>0.25837074641509644</v>
      </c>
      <c r="OE1">
        <f t="shared" si="76"/>
        <v>0.44927625722327708</v>
      </c>
      <c r="OF1">
        <f>((D43+D44)/4)/D29</f>
        <v>1.5569385493154653</v>
      </c>
      <c r="OG1">
        <f t="shared" ref="OG1:OJ1" si="77">((E43+E44)/4)/E29</f>
        <v>1.0759010757458134</v>
      </c>
      <c r="OH1">
        <f t="shared" si="77"/>
        <v>1.0594907722691365</v>
      </c>
      <c r="OI1">
        <f t="shared" si="77"/>
        <v>0.53471612233490373</v>
      </c>
      <c r="OJ1">
        <f t="shared" si="77"/>
        <v>0.36422075755047556</v>
      </c>
      <c r="OK1">
        <f>AJ1*4/(D43+D44)</f>
        <v>1.4614098065586036</v>
      </c>
      <c r="OL1">
        <f t="shared" ref="OL1:OO1" si="78">AK1*4/(E43+E44)</f>
        <v>1.7280186364854557</v>
      </c>
      <c r="OM1">
        <f t="shared" si="78"/>
        <v>1.472017226348922</v>
      </c>
      <c r="ON1">
        <f t="shared" si="78"/>
        <v>1.6964292381130164</v>
      </c>
      <c r="OO1">
        <f t="shared" si="78"/>
        <v>2.1719600050394567</v>
      </c>
      <c r="OP1">
        <f>(10*N1)/AJ1</f>
        <v>-0.5963333222624464</v>
      </c>
      <c r="OQ1">
        <f t="shared" ref="OQ1:OT1" si="79">(10*O1)/AK1</f>
        <v>-0.50715214564369315</v>
      </c>
      <c r="OR1">
        <f t="shared" si="79"/>
        <v>-3.1576132046635519</v>
      </c>
      <c r="OS1">
        <f t="shared" si="79"/>
        <v>-2.6274554188988657</v>
      </c>
      <c r="OT1">
        <f t="shared" si="79"/>
        <v>1.192389630660845</v>
      </c>
      <c r="OU1">
        <f>(8*AJ1)/D29</f>
        <v>18.202602113429979</v>
      </c>
      <c r="OV1">
        <f t="shared" ref="OV1:OY1" si="80">(8*AK1)/E29</f>
        <v>14.873416879228124</v>
      </c>
      <c r="OW1">
        <f t="shared" si="80"/>
        <v>12.476709343503133</v>
      </c>
      <c r="OX1">
        <f t="shared" si="80"/>
        <v>7.2568645121547783</v>
      </c>
      <c r="OY1">
        <f t="shared" si="80"/>
        <v>6.3285833472384452</v>
      </c>
      <c r="OZ1">
        <f>(20*N1)/D13</f>
        <v>-0.36406216734085589</v>
      </c>
      <c r="PA1">
        <f t="shared" ref="PA1:PD1" si="81">(20*O1)/E13</f>
        <v>-0.36847385859566473</v>
      </c>
      <c r="PB1">
        <f t="shared" si="81"/>
        <v>-1.3407621833217065</v>
      </c>
      <c r="PC1">
        <f t="shared" si="81"/>
        <v>-1.1516339112724305</v>
      </c>
      <c r="PD1">
        <f t="shared" si="81"/>
        <v>1.1635457993073888</v>
      </c>
      <c r="PE1">
        <f>(40*N1)/(AJ1+D45)</f>
        <v>-0.89424196329814498</v>
      </c>
      <c r="PF1">
        <f t="shared" ref="PF1:PI1" si="82">(40*O1)/(AK1+E45)</f>
        <v>-0.87976448553645248</v>
      </c>
      <c r="PG1">
        <f t="shared" si="82"/>
        <v>-4.7653370127061923</v>
      </c>
      <c r="PH1">
        <f t="shared" si="82"/>
        <v>-4.6433532242113102</v>
      </c>
      <c r="PI1">
        <f t="shared" si="82"/>
        <v>2.5779237065918781</v>
      </c>
      <c r="PJ1">
        <f>(1.33*D52)/(D52+D62)</f>
        <v>-0.75189550487269763</v>
      </c>
      <c r="PK1">
        <f t="shared" ref="PK1:PN1" si="83">(1.33*E52)/(E52+E62)</f>
        <v>-0.42984324573536198</v>
      </c>
      <c r="PL1">
        <f t="shared" si="83"/>
        <v>1.3707670308718927</v>
      </c>
      <c r="PM1">
        <f t="shared" si="83"/>
        <v>1.1952712027601702</v>
      </c>
      <c r="PN1">
        <f t="shared" si="83"/>
        <v>1.3956093098148286</v>
      </c>
      <c r="PO1">
        <f>(2*MH1+MM1+MR1+MW1+2*NB1)/7</f>
        <v>0.4115188227812217</v>
      </c>
      <c r="PP1">
        <f t="shared" ref="PP1:PS1" si="84">(2*MI1+MN1+MS1+MX1+2*NC1)/7</f>
        <v>0.53689307392544783</v>
      </c>
      <c r="PQ1">
        <f t="shared" si="84"/>
        <v>0.4811444323348259</v>
      </c>
      <c r="PR1">
        <f t="shared" si="84"/>
        <v>0.63666812998223599</v>
      </c>
      <c r="PS1">
        <f t="shared" si="84"/>
        <v>0.97130613111200403</v>
      </c>
      <c r="PT1">
        <f>(5*NG1+8*NL1+2*NQ1+NV1)/16</f>
        <v>0.5122212200707017</v>
      </c>
      <c r="PU1">
        <f t="shared" ref="PU1:PX1" si="85">(5*NH1+8*NM1+2*NR1+NW1)/16</f>
        <v>0.84888849577010572</v>
      </c>
      <c r="PV1">
        <f t="shared" si="85"/>
        <v>0.62718785870687443</v>
      </c>
      <c r="PW1">
        <f t="shared" si="85"/>
        <v>0.71034291424956497</v>
      </c>
      <c r="PX1">
        <f t="shared" si="85"/>
        <v>0.37978424134861544</v>
      </c>
      <c r="PY1">
        <f>(OA1+OF1+OK1)/3</f>
        <v>1.1453654762581222</v>
      </c>
      <c r="PZ1">
        <f t="shared" ref="PZ1:QC1" si="86">(OB1+OG1+OL1)/3</f>
        <v>1.0747917229346127</v>
      </c>
      <c r="QA1">
        <f t="shared" si="86"/>
        <v>0.93998807774005078</v>
      </c>
      <c r="QB1">
        <f t="shared" si="86"/>
        <v>0.82983870228767209</v>
      </c>
      <c r="QC1">
        <f t="shared" si="86"/>
        <v>0.99515233993773633</v>
      </c>
      <c r="QD1">
        <f>(3*OP1+7*OU1+4*OZ1+2*PE1+PJ1)/17</f>
        <v>7.1548580427288302</v>
      </c>
      <c r="QE1">
        <f t="shared" ref="QE1:QH1" si="87">(3*OQ1+7*OV1+4*PA1+2*PF1+PK1)/17</f>
        <v>5.8193643568514624</v>
      </c>
      <c r="QF1">
        <f t="shared" si="87"/>
        <v>3.7847747095708208</v>
      </c>
      <c r="QG1">
        <f t="shared" si="87"/>
        <v>1.7775126139785105</v>
      </c>
      <c r="QH1">
        <f t="shared" si="87"/>
        <v>3.4754642495811647</v>
      </c>
      <c r="QI1">
        <f>(2*PO1+4*PT1+PY1+5*QD1)/12</f>
        <v>3.3159648513122932</v>
      </c>
      <c r="QJ1">
        <f t="shared" ref="QJ1:QM1" si="88">(2*PP1+4*PU1+PZ1+5*QE1)/12</f>
        <v>2.8867461365102702</v>
      </c>
      <c r="QK1">
        <f t="shared" si="88"/>
        <v>1.9445751604242754</v>
      </c>
      <c r="QL1">
        <f t="shared" si="88"/>
        <v>1.1526758074285797</v>
      </c>
      <c r="QM1">
        <f t="shared" si="88"/>
        <v>1.8195185679551689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351</v>
      </c>
      <c r="E3" s="2" t="s">
        <v>351</v>
      </c>
      <c r="F3" s="2" t="s">
        <v>351</v>
      </c>
      <c r="G3" s="2" t="s">
        <v>351</v>
      </c>
      <c r="H3" s="2" t="s">
        <v>351</v>
      </c>
      <c r="I3" s="2" t="s">
        <v>351</v>
      </c>
      <c r="J3" s="2" t="s">
        <v>351</v>
      </c>
      <c r="K3" s="2" t="s">
        <v>351</v>
      </c>
      <c r="L3" s="2" t="s">
        <v>351</v>
      </c>
      <c r="M3" s="2" t="s">
        <v>351</v>
      </c>
    </row>
    <row r="4" spans="1:455" x14ac:dyDescent="0.25">
      <c r="A4" s="2" t="s">
        <v>281</v>
      </c>
      <c r="B4" s="2"/>
      <c r="C4" s="2"/>
      <c r="D4" s="2" t="s">
        <v>352</v>
      </c>
      <c r="E4" s="2" t="s">
        <v>352</v>
      </c>
      <c r="F4" s="2" t="s">
        <v>352</v>
      </c>
      <c r="G4" s="2" t="s">
        <v>352</v>
      </c>
      <c r="H4" s="2" t="s">
        <v>352</v>
      </c>
      <c r="I4" s="2">
        <v>27424481</v>
      </c>
      <c r="J4" s="2" t="s">
        <v>352</v>
      </c>
      <c r="K4" s="2" t="s">
        <v>352</v>
      </c>
      <c r="L4" s="2" t="s">
        <v>352</v>
      </c>
      <c r="M4" s="2" t="s">
        <v>352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591822</v>
      </c>
      <c r="E13" s="1">
        <v>461471</v>
      </c>
      <c r="F13" s="1">
        <v>431471</v>
      </c>
      <c r="G13" s="1">
        <v>362841</v>
      </c>
      <c r="H13" s="1">
        <v>194337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343349</v>
      </c>
      <c r="E15" s="1">
        <v>278045</v>
      </c>
      <c r="F15" s="1">
        <v>284534</v>
      </c>
      <c r="G15" s="1">
        <v>271401</v>
      </c>
      <c r="H15" s="1">
        <v>126265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125</v>
      </c>
      <c r="E16" s="1">
        <v>291</v>
      </c>
      <c r="F16" s="1">
        <v>76</v>
      </c>
      <c r="G16" s="1">
        <v>159</v>
      </c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343224</v>
      </c>
      <c r="E17" s="1">
        <v>277754</v>
      </c>
      <c r="F17" s="1">
        <v>284458</v>
      </c>
      <c r="G17" s="1">
        <v>271242</v>
      </c>
      <c r="H17" s="1">
        <v>126265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235217</v>
      </c>
      <c r="E19" s="1">
        <v>173483</v>
      </c>
      <c r="F19" s="1">
        <v>136693</v>
      </c>
      <c r="G19" s="1">
        <v>90769</v>
      </c>
      <c r="H19" s="1">
        <v>67550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86280</v>
      </c>
      <c r="E20" s="1">
        <v>68779</v>
      </c>
      <c r="F20" s="1">
        <v>61872</v>
      </c>
      <c r="G20" s="1">
        <v>41621</v>
      </c>
      <c r="H20" s="1">
        <v>24923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141961</v>
      </c>
      <c r="E21" s="1">
        <v>83836</v>
      </c>
      <c r="F21" s="1">
        <v>62986</v>
      </c>
      <c r="G21" s="1">
        <v>31758</v>
      </c>
      <c r="H21" s="1">
        <v>42522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8826</v>
      </c>
      <c r="E22" s="1"/>
      <c r="F22" s="1"/>
      <c r="G22" s="1">
        <v>1651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133135</v>
      </c>
      <c r="E23" s="1">
        <v>83836</v>
      </c>
      <c r="F23" s="1">
        <v>62986</v>
      </c>
      <c r="G23" s="1">
        <v>30107</v>
      </c>
      <c r="H23" s="1">
        <v>42522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6976</v>
      </c>
      <c r="E26" s="1">
        <v>20868</v>
      </c>
      <c r="F26" s="1">
        <v>11835</v>
      </c>
      <c r="G26" s="1">
        <v>17390</v>
      </c>
      <c r="H26" s="1">
        <v>105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13256</v>
      </c>
      <c r="E27" s="1">
        <v>9943</v>
      </c>
      <c r="F27" s="1">
        <v>10244</v>
      </c>
      <c r="G27" s="1">
        <v>671</v>
      </c>
      <c r="H27" s="1">
        <v>522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591822</v>
      </c>
      <c r="E28" s="1">
        <v>461471</v>
      </c>
      <c r="F28" s="1">
        <v>431471</v>
      </c>
      <c r="G28" s="1">
        <v>362841</v>
      </c>
      <c r="H28" s="1">
        <v>194337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79397</v>
      </c>
      <c r="E29" s="1">
        <v>90170</v>
      </c>
      <c r="F29" s="1">
        <v>58736</v>
      </c>
      <c r="G29" s="1">
        <v>87661</v>
      </c>
      <c r="H29" s="1">
        <v>119860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97464</v>
      </c>
      <c r="E30" s="1">
        <v>97464</v>
      </c>
      <c r="F30" s="1">
        <v>97464</v>
      </c>
      <c r="G30" s="1">
        <v>97464</v>
      </c>
      <c r="H30" s="1">
        <v>97464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39936</v>
      </c>
      <c r="E31" s="1">
        <v>39936</v>
      </c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1381</v>
      </c>
      <c r="E32" s="1">
        <v>1381</v>
      </c>
      <c r="F32" s="1">
        <v>1381</v>
      </c>
      <c r="G32" s="1">
        <v>1381</v>
      </c>
      <c r="H32" s="1">
        <v>1381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-48611</v>
      </c>
      <c r="E33" s="1">
        <v>-40109</v>
      </c>
      <c r="F33" s="1">
        <v>-11184</v>
      </c>
      <c r="G33" s="1">
        <v>9709</v>
      </c>
      <c r="H33" s="1">
        <v>9709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-10773</v>
      </c>
      <c r="E34" s="1">
        <v>-8502</v>
      </c>
      <c r="F34" s="1">
        <v>-28925</v>
      </c>
      <c r="G34" s="1">
        <v>-20893</v>
      </c>
      <c r="H34" s="1">
        <v>11306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510670</v>
      </c>
      <c r="E36" s="1">
        <v>371301</v>
      </c>
      <c r="F36" s="1">
        <v>372735</v>
      </c>
      <c r="G36" s="1">
        <v>275180</v>
      </c>
      <c r="H36" s="1">
        <v>74223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13493</v>
      </c>
      <c r="E37" s="1">
        <v>7342</v>
      </c>
      <c r="F37" s="1">
        <v>7837</v>
      </c>
      <c r="G37" s="1">
        <v>9143</v>
      </c>
      <c r="H37" s="1">
        <v>3333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497177</v>
      </c>
      <c r="E38" s="1">
        <v>363959</v>
      </c>
      <c r="F38" s="1">
        <v>364898</v>
      </c>
      <c r="G38" s="1">
        <v>266037</v>
      </c>
      <c r="H38" s="1">
        <v>70890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389276</v>
      </c>
      <c r="E39" s="1">
        <v>306412</v>
      </c>
      <c r="F39" s="1">
        <v>311294</v>
      </c>
      <c r="G39" s="1">
        <v>226772</v>
      </c>
      <c r="H39" s="1">
        <v>32798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107901</v>
      </c>
      <c r="E40" s="1">
        <v>57547</v>
      </c>
      <c r="F40" s="1">
        <v>53604</v>
      </c>
      <c r="G40" s="1">
        <v>39265</v>
      </c>
      <c r="H40" s="1">
        <v>38092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1755</v>
      </c>
      <c r="E42" s="1"/>
      <c r="F42" s="1"/>
      <c r="G42" s="1"/>
      <c r="H42" s="1">
        <v>254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494465</v>
      </c>
      <c r="E43" s="1">
        <v>386155</v>
      </c>
      <c r="F43" s="1">
        <v>248921</v>
      </c>
      <c r="G43" s="1">
        <v>187495</v>
      </c>
      <c r="H43" s="1">
        <v>174622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>
        <v>1901</v>
      </c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301229</v>
      </c>
      <c r="E45" s="1">
        <v>218916</v>
      </c>
      <c r="F45" s="1">
        <v>151191</v>
      </c>
      <c r="G45" s="1">
        <v>100464</v>
      </c>
      <c r="H45" s="1">
        <v>80610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-12582</v>
      </c>
      <c r="E46" s="1">
        <v>-1498</v>
      </c>
      <c r="F46" s="1">
        <v>-6126</v>
      </c>
      <c r="G46" s="1">
        <v>-7513</v>
      </c>
      <c r="H46" s="1">
        <v>806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160491</v>
      </c>
      <c r="E48" s="1">
        <v>138696</v>
      </c>
      <c r="F48" s="1">
        <v>114918</v>
      </c>
      <c r="G48" s="1">
        <v>94281</v>
      </c>
      <c r="H48" s="1">
        <v>65777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31626</v>
      </c>
      <c r="E49" s="1">
        <v>26513</v>
      </c>
      <c r="F49" s="1">
        <v>18074</v>
      </c>
      <c r="G49" s="1">
        <v>14107</v>
      </c>
      <c r="H49" s="1">
        <v>13873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6675</v>
      </c>
      <c r="E50" s="1">
        <v>6244</v>
      </c>
      <c r="F50" s="1">
        <v>2446</v>
      </c>
      <c r="G50" s="1">
        <v>826</v>
      </c>
      <c r="H50" s="1">
        <v>2949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9296</v>
      </c>
      <c r="E51" s="1">
        <v>8168</v>
      </c>
      <c r="F51" s="1">
        <v>1420</v>
      </c>
      <c r="G51" s="1">
        <v>9383</v>
      </c>
      <c r="H51" s="1">
        <v>2168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11080</v>
      </c>
      <c r="E52" s="1">
        <v>3505</v>
      </c>
      <c r="F52" s="1">
        <v>-28110</v>
      </c>
      <c r="G52" s="1">
        <v>-22401</v>
      </c>
      <c r="H52" s="1">
        <v>14337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16926</v>
      </c>
      <c r="E59" s="1">
        <v>14789</v>
      </c>
      <c r="F59" s="1">
        <v>7499</v>
      </c>
      <c r="G59" s="1">
        <v>2525</v>
      </c>
      <c r="H59" s="1">
        <v>927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20811</v>
      </c>
      <c r="E60" s="1">
        <v>29868</v>
      </c>
      <c r="F60" s="1">
        <v>23174</v>
      </c>
      <c r="G60" s="1">
        <v>3282</v>
      </c>
      <c r="H60" s="1">
        <v>5285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34567</v>
      </c>
      <c r="E61" s="1">
        <v>29429</v>
      </c>
      <c r="F61" s="1">
        <v>14839</v>
      </c>
      <c r="G61" s="1">
        <v>3282</v>
      </c>
      <c r="H61" s="1">
        <v>5032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-30679</v>
      </c>
      <c r="E62" s="1">
        <v>-14350</v>
      </c>
      <c r="F62" s="1">
        <v>836</v>
      </c>
      <c r="G62" s="1">
        <v>-2525</v>
      </c>
      <c r="H62" s="1">
        <v>-674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-19599</v>
      </c>
      <c r="E63" s="1">
        <v>-10845</v>
      </c>
      <c r="F63" s="1">
        <v>-27274</v>
      </c>
      <c r="G63" s="1">
        <v>-24926</v>
      </c>
      <c r="H63" s="1">
        <v>13663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-8826</v>
      </c>
      <c r="E64" s="1">
        <v>-2343</v>
      </c>
      <c r="F64" s="1">
        <v>1651</v>
      </c>
      <c r="G64" s="1">
        <v>-4033</v>
      </c>
      <c r="H64" s="1">
        <v>2357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-10773</v>
      </c>
      <c r="E65" s="1">
        <v>-8502</v>
      </c>
      <c r="F65" s="1">
        <v>-28925</v>
      </c>
      <c r="G65" s="1">
        <v>-20893</v>
      </c>
      <c r="H65" s="1">
        <v>11306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-10773</v>
      </c>
      <c r="E67" s="1">
        <v>-8502</v>
      </c>
      <c r="F67" s="1">
        <v>-28925</v>
      </c>
      <c r="G67" s="1">
        <v>-20893</v>
      </c>
      <c r="H67" s="1">
        <v>11306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521954</v>
      </c>
      <c r="E68" s="1">
        <v>424168</v>
      </c>
      <c r="F68" s="1">
        <v>274541</v>
      </c>
      <c r="G68" s="1">
        <v>191603</v>
      </c>
      <c r="H68" s="1">
        <v>182856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20868</v>
      </c>
      <c r="J69" s="1">
        <v>11835</v>
      </c>
      <c r="K69" s="1">
        <v>17390</v>
      </c>
      <c r="L69" s="1">
        <v>105</v>
      </c>
      <c r="M69" s="1">
        <v>492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-19599</v>
      </c>
      <c r="J70" s="1">
        <v>-10845</v>
      </c>
      <c r="K70" s="1">
        <v>-27274</v>
      </c>
      <c r="L70" s="1">
        <v>-24926</v>
      </c>
      <c r="M70" s="1">
        <v>13663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54539</v>
      </c>
      <c r="J71" s="1">
        <v>40791</v>
      </c>
      <c r="K71" s="1">
        <v>24192</v>
      </c>
      <c r="L71" s="1">
        <v>23631</v>
      </c>
      <c r="M71" s="1">
        <v>15514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30867</v>
      </c>
      <c r="J72" s="1">
        <v>26628</v>
      </c>
      <c r="K72" s="1">
        <v>16826</v>
      </c>
      <c r="L72" s="1">
        <v>13046</v>
      </c>
      <c r="M72" s="1">
        <v>12948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6910</v>
      </c>
      <c r="J73" s="1">
        <v>-610</v>
      </c>
      <c r="K73" s="1">
        <v>-58</v>
      </c>
      <c r="L73" s="1">
        <v>8060</v>
      </c>
      <c r="M73" s="1">
        <v>1639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-170</v>
      </c>
      <c r="J74" s="1">
        <v>-16</v>
      </c>
      <c r="K74" s="1">
        <v>-75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16923</v>
      </c>
      <c r="J76" s="1">
        <v>14789</v>
      </c>
      <c r="K76" s="1">
        <v>7499</v>
      </c>
      <c r="L76" s="1">
        <v>2525</v>
      </c>
      <c r="M76" s="1">
        <v>927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9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34940</v>
      </c>
      <c r="J78" s="1">
        <v>29946</v>
      </c>
      <c r="K78" s="1">
        <v>-3082</v>
      </c>
      <c r="L78" s="1">
        <v>-1295</v>
      </c>
      <c r="M78" s="1">
        <v>29177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-25793</v>
      </c>
      <c r="J79" s="1">
        <v>-23742</v>
      </c>
      <c r="K79" s="1">
        <v>-43242</v>
      </c>
      <c r="L79" s="1">
        <v>-8189</v>
      </c>
      <c r="M79" s="1">
        <v>-16895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-34025</v>
      </c>
      <c r="J80" s="1">
        <v>-21278</v>
      </c>
      <c r="K80" s="1">
        <v>-42957</v>
      </c>
      <c r="L80" s="1">
        <v>13154</v>
      </c>
      <c r="M80" s="1">
        <v>-5930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26763</v>
      </c>
      <c r="J81" s="1">
        <v>3943</v>
      </c>
      <c r="K81" s="1">
        <v>21193</v>
      </c>
      <c r="L81" s="1">
        <v>-3525</v>
      </c>
      <c r="M81" s="1">
        <v>-8401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-18531</v>
      </c>
      <c r="J82" s="1">
        <v>-6407</v>
      </c>
      <c r="K82" s="1">
        <v>-21478</v>
      </c>
      <c r="L82" s="1">
        <v>-17818</v>
      </c>
      <c r="M82" s="1">
        <v>-2564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9147</v>
      </c>
      <c r="J84" s="1">
        <v>6204</v>
      </c>
      <c r="K84" s="1">
        <v>-46324</v>
      </c>
      <c r="L84" s="1">
        <v>-9484</v>
      </c>
      <c r="M84" s="1">
        <v>12282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-16926</v>
      </c>
      <c r="J85" s="1">
        <v>-14789</v>
      </c>
      <c r="K85" s="1">
        <v>-7499</v>
      </c>
      <c r="L85" s="1">
        <v>-2525</v>
      </c>
      <c r="M85" s="1">
        <v>-927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2687</v>
      </c>
      <c r="K87" s="1">
        <v>484</v>
      </c>
      <c r="L87" s="1">
        <v>-3117</v>
      </c>
      <c r="M87" s="1">
        <v>-334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-7776</v>
      </c>
      <c r="J90" s="1">
        <v>-5898</v>
      </c>
      <c r="K90" s="1">
        <v>-53339</v>
      </c>
      <c r="L90" s="1">
        <v>-15126</v>
      </c>
      <c r="M90" s="1">
        <v>11021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-70824</v>
      </c>
      <c r="J91" s="1">
        <v>-23896</v>
      </c>
      <c r="K91" s="1">
        <v>-36813</v>
      </c>
      <c r="L91" s="1">
        <v>-152548</v>
      </c>
      <c r="M91" s="1">
        <v>-27223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170</v>
      </c>
      <c r="J92" s="1">
        <v>3773</v>
      </c>
      <c r="K92" s="1">
        <v>75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-70654</v>
      </c>
      <c r="J94" s="1">
        <v>-20123</v>
      </c>
      <c r="K94" s="1">
        <v>-36738</v>
      </c>
      <c r="L94" s="1">
        <v>-152548</v>
      </c>
      <c r="M94" s="1">
        <v>-27223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79366</v>
      </c>
      <c r="J95" s="1">
        <v>35054</v>
      </c>
      <c r="K95" s="1">
        <v>84522</v>
      </c>
      <c r="L95" s="1">
        <v>196265</v>
      </c>
      <c r="M95" s="1">
        <v>23715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-11306</v>
      </c>
      <c r="M96" s="1">
        <v>-7900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-11306</v>
      </c>
      <c r="M102" s="1">
        <v>-7900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79366</v>
      </c>
      <c r="J103" s="1">
        <v>35054</v>
      </c>
      <c r="K103" s="1">
        <v>84522</v>
      </c>
      <c r="L103" s="1">
        <v>184959</v>
      </c>
      <c r="M103" s="1">
        <v>15815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936</v>
      </c>
      <c r="J104" s="1">
        <v>9033</v>
      </c>
      <c r="K104" s="1">
        <v>-5555</v>
      </c>
      <c r="L104" s="1">
        <v>17285</v>
      </c>
      <c r="M104" s="1">
        <v>-387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21804</v>
      </c>
      <c r="J105" s="1">
        <v>20868</v>
      </c>
      <c r="K105" s="1">
        <v>11835</v>
      </c>
      <c r="L105" s="1">
        <v>17390</v>
      </c>
      <c r="M105" s="1">
        <v>105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7A940-8A29-45A9-B0DD-54387DBAE451}">
  <dimension ref="A1:QM105"/>
  <sheetViews>
    <sheetView workbookViewId="0">
      <selection activeCell="M21" sqref="M2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32796</v>
      </c>
      <c r="O1" s="4">
        <f t="shared" ref="O1:R1" si="0">E67</f>
        <v>33066</v>
      </c>
      <c r="P1" s="4">
        <f t="shared" si="0"/>
        <v>74262</v>
      </c>
      <c r="Q1" s="4">
        <f t="shared" si="0"/>
        <v>46741</v>
      </c>
      <c r="R1" s="4">
        <f t="shared" si="0"/>
        <v>18632</v>
      </c>
      <c r="S1" s="4">
        <f>D63+D59</f>
        <v>45197</v>
      </c>
      <c r="T1" s="4">
        <f t="shared" ref="T1:W1" si="1">E63+E59</f>
        <v>38790</v>
      </c>
      <c r="U1" s="4">
        <f t="shared" si="1"/>
        <v>91557</v>
      </c>
      <c r="V1" s="4">
        <f t="shared" si="1"/>
        <v>58682</v>
      </c>
      <c r="W1" s="4">
        <f t="shared" si="1"/>
        <v>21746</v>
      </c>
      <c r="X1">
        <f>(D13-E13)/E13</f>
        <v>-1.8808700042090606E-2</v>
      </c>
      <c r="Y1">
        <f t="shared" ref="Y1:AA1" si="2">(E13-F13)/F13</f>
        <v>-2.4648730904577365E-2</v>
      </c>
      <c r="Z1">
        <f t="shared" si="2"/>
        <v>8.7280238443988051E-2</v>
      </c>
      <c r="AA1">
        <f t="shared" si="2"/>
        <v>0.11596201405555905</v>
      </c>
      <c r="AB1">
        <f>(D36-E36)/E36</f>
        <v>-0.12333773040037078</v>
      </c>
      <c r="AC1">
        <f t="shared" ref="AC1:AE1" si="3">(E36-F36)/F36</f>
        <v>-0.24556366203812663</v>
      </c>
      <c r="AD1">
        <f t="shared" si="3"/>
        <v>9.760867960735109E-2</v>
      </c>
      <c r="AE1">
        <f t="shared" si="3"/>
        <v>0.42102006355732219</v>
      </c>
      <c r="AF1">
        <f>(D29-E29)/E29</f>
        <v>-2.0058427333332378E-3</v>
      </c>
      <c r="AG1">
        <f t="shared" ref="AG1:AI1" si="4">(E29-F29)/F29</f>
        <v>2.3529290997718194E-2</v>
      </c>
      <c r="AH1">
        <f t="shared" si="4"/>
        <v>8.5053535371215169E-2</v>
      </c>
      <c r="AI1">
        <f t="shared" si="4"/>
        <v>6.6597988534033009E-2</v>
      </c>
      <c r="AJ1" s="4">
        <f>(D43+D44+D46+D47)-D45</f>
        <v>222479</v>
      </c>
      <c r="AK1" s="4">
        <f t="shared" ref="AK1:AN1" si="5">(E43+E44+E46+E47)-E45</f>
        <v>157021</v>
      </c>
      <c r="AL1" s="4">
        <f t="shared" si="5"/>
        <v>212667</v>
      </c>
      <c r="AM1" s="4">
        <f t="shared" si="5"/>
        <v>246814</v>
      </c>
      <c r="AN1" s="4">
        <f t="shared" si="5"/>
        <v>129715</v>
      </c>
      <c r="AO1">
        <f>(D25+D26)/D40</f>
        <v>2.5809296069346885</v>
      </c>
      <c r="AP1">
        <f t="shared" ref="AP1:AS1" si="6">(E25+E26)/E40</f>
        <v>1.2803824478446417</v>
      </c>
      <c r="AQ1">
        <f t="shared" si="6"/>
        <v>0.99244964651103185</v>
      </c>
      <c r="AR1">
        <f t="shared" si="6"/>
        <v>1.1762426859058115</v>
      </c>
      <c r="AS1">
        <f t="shared" si="6"/>
        <v>0.79823140886842914</v>
      </c>
      <c r="AT1">
        <f>(D19-D20)/D40</f>
        <v>4.4435809296069344</v>
      </c>
      <c r="AU1">
        <f t="shared" ref="AU1:AX1" si="7">(E19-E20)/E40</f>
        <v>2.9636436632912524</v>
      </c>
      <c r="AV1">
        <f t="shared" si="7"/>
        <v>2.3032849911360773</v>
      </c>
      <c r="AW1">
        <f t="shared" si="7"/>
        <v>2.1218883144918479</v>
      </c>
      <c r="AX1">
        <f t="shared" si="7"/>
        <v>2.176950090067141</v>
      </c>
      <c r="AY1">
        <f>D19/D40</f>
        <v>8.8973579767183111</v>
      </c>
      <c r="AZ1">
        <f t="shared" ref="AZ1:BC1" si="8">E19/E40</f>
        <v>7.3523962468959567</v>
      </c>
      <c r="BA1">
        <f t="shared" si="8"/>
        <v>5.4258527520878275</v>
      </c>
      <c r="BB1">
        <f t="shared" si="8"/>
        <v>5.038141225927399</v>
      </c>
      <c r="BC1">
        <f t="shared" si="8"/>
        <v>6.4938408631889226</v>
      </c>
      <c r="BD1" s="4">
        <f>D19-D40</f>
        <v>475571</v>
      </c>
      <c r="BE1" s="4">
        <f t="shared" ref="BE1:BH1" si="9">E19-E40</f>
        <v>427205</v>
      </c>
      <c r="BF1" s="4">
        <f t="shared" si="9"/>
        <v>414428</v>
      </c>
      <c r="BG1" s="4">
        <f t="shared" si="9"/>
        <v>355417</v>
      </c>
      <c r="BH1" s="4">
        <f t="shared" si="9"/>
        <v>301936</v>
      </c>
      <c r="BI1">
        <f>(D43+D44)/BD1</f>
        <v>1.2362002729350612</v>
      </c>
      <c r="BJ1">
        <f t="shared" ref="BJ1:BM1" si="10">(E43+E44)/BE1</f>
        <v>1.5650027504359734</v>
      </c>
      <c r="BK1">
        <f t="shared" si="10"/>
        <v>1.6505641510708735</v>
      </c>
      <c r="BL1">
        <f t="shared" si="10"/>
        <v>1.6426704406373358</v>
      </c>
      <c r="BM1">
        <f t="shared" si="10"/>
        <v>1.5900753802130252</v>
      </c>
      <c r="BN1">
        <f>365/BI1</f>
        <v>295.2596015315504</v>
      </c>
      <c r="BO1">
        <f t="shared" ref="BO1:BR1" si="11">365/BJ1</f>
        <v>233.22642717293596</v>
      </c>
      <c r="BP1">
        <f t="shared" si="11"/>
        <v>221.13651248465004</v>
      </c>
      <c r="BQ1">
        <f t="shared" si="11"/>
        <v>222.19916482966877</v>
      </c>
      <c r="BR1">
        <f t="shared" si="11"/>
        <v>229.54886575949646</v>
      </c>
      <c r="BS1">
        <f>N1/D13</f>
        <v>4.1257033735512677E-2</v>
      </c>
      <c r="BT1">
        <f t="shared" ref="BT1:BW1" si="12">O1/E13</f>
        <v>4.0814311300155399E-2</v>
      </c>
      <c r="BU1">
        <f t="shared" si="12"/>
        <v>8.9404320329966008E-2</v>
      </c>
      <c r="BV1">
        <f t="shared" si="12"/>
        <v>6.1183083252503753E-2</v>
      </c>
      <c r="BW1">
        <f t="shared" si="12"/>
        <v>2.7217124935543385E-2</v>
      </c>
      <c r="BX1">
        <f>S1/D13</f>
        <v>5.6857365341626005E-2</v>
      </c>
      <c r="BY1">
        <f t="shared" ref="BY1:CB1" si="13">T1/E13</f>
        <v>4.7879608520323837E-2</v>
      </c>
      <c r="BZ1">
        <f t="shared" si="13"/>
        <v>0.11022584035510354</v>
      </c>
      <c r="CA1">
        <f t="shared" si="13"/>
        <v>7.6813625969136851E-2</v>
      </c>
      <c r="CB1">
        <f t="shared" si="13"/>
        <v>3.1765972458583432E-2</v>
      </c>
      <c r="CC1">
        <f>N1/D29</f>
        <v>4.7082739343718642E-2</v>
      </c>
      <c r="CD1">
        <f t="shared" ref="CD1:CG1" si="14">O1/E29</f>
        <v>4.7375139871712033E-2</v>
      </c>
      <c r="CE1">
        <f t="shared" si="14"/>
        <v>0.10890197619648168</v>
      </c>
      <c r="CF1">
        <f t="shared" si="14"/>
        <v>7.4373511248872246E-2</v>
      </c>
      <c r="CG1">
        <f t="shared" si="14"/>
        <v>3.1621358333531337E-2</v>
      </c>
      <c r="CH1">
        <f>N1/(D43+D44)</f>
        <v>5.5784902560124916E-2</v>
      </c>
      <c r="CI1">
        <f t="shared" ref="CI1:CL1" si="15">O1/(E43+E44)</f>
        <v>4.9457280163690942E-2</v>
      </c>
      <c r="CJ1">
        <f t="shared" si="15"/>
        <v>0.10856382667680253</v>
      </c>
      <c r="CK1">
        <f t="shared" si="15"/>
        <v>8.005885244581927E-2</v>
      </c>
      <c r="CL1">
        <f t="shared" si="15"/>
        <v>3.8808500711308661E-2</v>
      </c>
      <c r="CM1">
        <f>1-CH1</f>
        <v>0.94421509743987508</v>
      </c>
      <c r="CN1">
        <f t="shared" ref="CN1:CQ1" si="16">1-CI1</f>
        <v>0.950542719836309</v>
      </c>
      <c r="CO1">
        <f t="shared" si="16"/>
        <v>0.89143617332319747</v>
      </c>
      <c r="CP1">
        <f t="shared" si="16"/>
        <v>0.91994114755418077</v>
      </c>
      <c r="CQ1">
        <f t="shared" si="16"/>
        <v>0.9611914992886913</v>
      </c>
      <c r="CR1">
        <f>N1/(D45+D48+D49+D51+D59+D61)</f>
        <v>4.9724812372071867E-2</v>
      </c>
      <c r="CS1">
        <f t="shared" ref="CS1:CV1" si="17">O1/(E45+E48+E49+E51+E59+E61)</f>
        <v>4.5860858493745556E-2</v>
      </c>
      <c r="CT1">
        <f t="shared" si="17"/>
        <v>0.10786260307021048</v>
      </c>
      <c r="CU1">
        <f t="shared" si="17"/>
        <v>8.5535887155068449E-2</v>
      </c>
      <c r="CV1">
        <f t="shared" si="17"/>
        <v>3.6504201548959947E-2</v>
      </c>
      <c r="CW1">
        <f>(D43+D44)/D13</f>
        <v>0.73957346597577867</v>
      </c>
      <c r="CX1">
        <f t="shared" ref="CX1:DA1" si="18">(E43+E44)/E13</f>
        <v>0.82524374905110987</v>
      </c>
      <c r="CY1">
        <f t="shared" si="18"/>
        <v>0.82351850581064279</v>
      </c>
      <c r="CZ1">
        <f t="shared" si="18"/>
        <v>0.76422633329537293</v>
      </c>
      <c r="DA1">
        <f t="shared" si="18"/>
        <v>0.7013186399033553</v>
      </c>
      <c r="DB1">
        <f>365/CW1</f>
        <v>493.52771129833081</v>
      </c>
      <c r="DC1">
        <f t="shared" ref="DC1:DF1" si="19">365/CX1</f>
        <v>442.29356528866532</v>
      </c>
      <c r="DD1">
        <f t="shared" si="19"/>
        <v>443.22015525407869</v>
      </c>
      <c r="DE1">
        <f t="shared" si="19"/>
        <v>477.60720103180188</v>
      </c>
      <c r="DF1">
        <f t="shared" si="19"/>
        <v>520.44816611504655</v>
      </c>
      <c r="DG1">
        <f>(D43+D44)/D20</f>
        <v>2.1920082624290647</v>
      </c>
      <c r="DH1">
        <f t="shared" ref="DH1:DK1" si="20">(E43+E44)/E20</f>
        <v>2.2652262593681813</v>
      </c>
      <c r="DI1">
        <f t="shared" si="20"/>
        <v>2.3394700931287216</v>
      </c>
      <c r="DJ1">
        <f t="shared" si="20"/>
        <v>2.2746090371443932</v>
      </c>
      <c r="DK1">
        <f t="shared" si="20"/>
        <v>2.0235909497074842</v>
      </c>
      <c r="DL1">
        <f>365/DG1</f>
        <v>166.5139708896566</v>
      </c>
      <c r="DM1">
        <f t="shared" ref="DM1:DP1" si="21">365/DH1</f>
        <v>161.13180680759285</v>
      </c>
      <c r="DN1">
        <f t="shared" si="21"/>
        <v>156.01823723758844</v>
      </c>
      <c r="DO1">
        <f t="shared" si="21"/>
        <v>160.46713700664404</v>
      </c>
      <c r="DP1">
        <f t="shared" si="21"/>
        <v>180.37242163628068</v>
      </c>
      <c r="DQ1">
        <f>(D43+D44)/D21</f>
        <v>5.2413009173821177</v>
      </c>
      <c r="DR1">
        <f t="shared" ref="DR1:DU1" si="22">(E43+E44)/E21</f>
        <v>5.9061050697431998</v>
      </c>
      <c r="DS1">
        <f t="shared" si="22"/>
        <v>5.5728996936713813</v>
      </c>
      <c r="DT1">
        <f t="shared" si="22"/>
        <v>7.0146099410075573</v>
      </c>
      <c r="DU1">
        <f t="shared" si="22"/>
        <v>6.3360431816082246</v>
      </c>
      <c r="DV1">
        <f>365/DQ1</f>
        <v>69.639199457051447</v>
      </c>
      <c r="DW1">
        <f t="shared" ref="DW1:DZ1" si="23">365/DR1</f>
        <v>61.800458286779239</v>
      </c>
      <c r="DX1">
        <f t="shared" si="23"/>
        <v>65.495526577393136</v>
      </c>
      <c r="DY1">
        <f t="shared" si="23"/>
        <v>52.034254658438286</v>
      </c>
      <c r="DZ1">
        <f t="shared" si="23"/>
        <v>57.606930625014321</v>
      </c>
      <c r="EA1">
        <f>(D43+D44)/D38</f>
        <v>5.9771548831818455</v>
      </c>
      <c r="EB1">
        <f t="shared" ref="EB1:EE1" si="24">(E43+E44)/E38</f>
        <v>5.9590092338407787</v>
      </c>
      <c r="EC1">
        <f t="shared" si="24"/>
        <v>4.5996705107084024</v>
      </c>
      <c r="ED1">
        <f t="shared" si="24"/>
        <v>4.3090486382758879</v>
      </c>
      <c r="EE1">
        <f t="shared" si="24"/>
        <v>5.0353026314409473</v>
      </c>
      <c r="EF1">
        <f>365/EA1</f>
        <v>61.065842718416881</v>
      </c>
      <c r="EG1">
        <f t="shared" ref="EG1:EJ1" si="25">365/EB1</f>
        <v>61.251792987195188</v>
      </c>
      <c r="EH1">
        <f t="shared" si="25"/>
        <v>79.35351002865329</v>
      </c>
      <c r="EI1">
        <f t="shared" si="25"/>
        <v>84.705472284026413</v>
      </c>
      <c r="EJ1">
        <f t="shared" si="25"/>
        <v>72.488195192261628</v>
      </c>
      <c r="EK1">
        <f>D36/D13</f>
        <v>0.12373336151230503</v>
      </c>
      <c r="EL1">
        <f t="shared" ref="EL1:EO1" si="26">E36/E13</f>
        <v>0.13848673775576834</v>
      </c>
      <c r="EM1">
        <f t="shared" si="26"/>
        <v>0.17903858632774361</v>
      </c>
      <c r="EN1">
        <f t="shared" si="26"/>
        <v>0.17735384244842287</v>
      </c>
      <c r="EO1">
        <f t="shared" si="26"/>
        <v>0.13928033551037222</v>
      </c>
      <c r="EP1">
        <f>(D29)/D13</f>
        <v>0.87626663848769493</v>
      </c>
      <c r="EQ1">
        <f t="shared" ref="EQ1:ET1" si="27">(E29)/E13</f>
        <v>0.86151326224423164</v>
      </c>
      <c r="ER1">
        <f t="shared" si="27"/>
        <v>0.82096141367225639</v>
      </c>
      <c r="ES1">
        <f t="shared" si="27"/>
        <v>0.82264615755157711</v>
      </c>
      <c r="ET1">
        <f t="shared" si="27"/>
        <v>0.86071966448962778</v>
      </c>
      <c r="EU1">
        <f>D13/D29</f>
        <v>1.1412051492977644</v>
      </c>
      <c r="EV1">
        <f t="shared" ref="EV1:EY1" si="28">E13/E29</f>
        <v>1.1607482366493256</v>
      </c>
      <c r="EW1">
        <f t="shared" si="28"/>
        <v>1.2180840455422661</v>
      </c>
      <c r="EX1">
        <f t="shared" si="28"/>
        <v>1.2155894619094521</v>
      </c>
      <c r="EY1">
        <f t="shared" si="28"/>
        <v>1.1618184657056254</v>
      </c>
      <c r="EZ1">
        <f>D36/D29</f>
        <v>0.14120514929776432</v>
      </c>
      <c r="FA1">
        <f t="shared" ref="FA1:FD1" si="29">E36/E29</f>
        <v>0.16074823664932567</v>
      </c>
      <c r="FB1">
        <f t="shared" si="29"/>
        <v>0.21808404554226621</v>
      </c>
      <c r="FC1">
        <f t="shared" si="29"/>
        <v>0.21558946190945211</v>
      </c>
      <c r="FD1">
        <f t="shared" si="29"/>
        <v>0.16181846570562539</v>
      </c>
      <c r="FE1" s="7">
        <f>I90/(D43+D44+D46+D47+D53+D55)</f>
        <v>0.16942577982825413</v>
      </c>
      <c r="FF1" s="7">
        <f t="shared" ref="FF1:FI1" si="30">J90/(E43+E44+E46+E47+E53+E55)</f>
        <v>9.4365993615961333E-2</v>
      </c>
      <c r="FG1" s="7">
        <f t="shared" si="30"/>
        <v>8.2765291355326495E-2</v>
      </c>
      <c r="FH1" s="7">
        <f t="shared" si="30"/>
        <v>0.15875087674444813</v>
      </c>
      <c r="FI1" s="7">
        <f t="shared" si="30"/>
        <v>0.13478210887290065</v>
      </c>
      <c r="FJ1" s="7">
        <f>I90/D36</f>
        <v>1.0364586510502449</v>
      </c>
      <c r="FK1" s="7">
        <f t="shared" ref="FK1:FN1" si="31">J90/E36</f>
        <v>0.54701593639701951</v>
      </c>
      <c r="FL1" s="7">
        <f t="shared" si="31"/>
        <v>0.37687523114682447</v>
      </c>
      <c r="FM1" s="7">
        <f t="shared" si="31"/>
        <v>0.69659753487342235</v>
      </c>
      <c r="FN1" s="7">
        <f t="shared" si="31"/>
        <v>0.65171426473827176</v>
      </c>
      <c r="FO1" s="7">
        <f>I90/D29</f>
        <v>0.14635329856250925</v>
      </c>
      <c r="FP1" s="7">
        <f t="shared" ref="FP1:FS1" si="32">J90/E29</f>
        <v>8.7931847194900575E-2</v>
      </c>
      <c r="FQ1" s="7">
        <f t="shared" si="32"/>
        <v>8.2190475073176172E-2</v>
      </c>
      <c r="FR1" s="7">
        <f t="shared" si="32"/>
        <v>0.15017908771081193</v>
      </c>
      <c r="FS1" s="7">
        <f t="shared" si="32"/>
        <v>0.10545940239841689</v>
      </c>
      <c r="FT1" s="7">
        <f>I90/D31</f>
        <v>33981.333333333336</v>
      </c>
      <c r="FU1" s="7">
        <f t="shared" ref="FU1:FX1" si="33">J90/E31</f>
        <v>3.78892455858748</v>
      </c>
      <c r="FV1" s="7">
        <f t="shared" si="33"/>
        <v>3.9416977283915888</v>
      </c>
      <c r="FW1" s="7">
        <f t="shared" si="33"/>
        <v>6.7285948527839166</v>
      </c>
      <c r="FX1" s="7">
        <f t="shared" si="33"/>
        <v>5.3907347965645878</v>
      </c>
      <c r="FY1">
        <f>BD1/D13</f>
        <v>0.59826347086935905</v>
      </c>
      <c r="FZ1">
        <f t="shared" ref="FZ1:GC1" si="34">BE1/E13</f>
        <v>0.52731137298079256</v>
      </c>
      <c r="GA1">
        <f t="shared" si="34"/>
        <v>0.49893153518228911</v>
      </c>
      <c r="GB1">
        <f t="shared" si="34"/>
        <v>0.46523411780567653</v>
      </c>
      <c r="GC1">
        <f t="shared" si="34"/>
        <v>0.44105999541317237</v>
      </c>
      <c r="GD1">
        <f>BS1</f>
        <v>4.1257033735512677E-2</v>
      </c>
      <c r="GE1">
        <f t="shared" ref="GE1:GH1" si="35">BT1</f>
        <v>4.0814311300155399E-2</v>
      </c>
      <c r="GF1">
        <f t="shared" si="35"/>
        <v>8.9404320329966008E-2</v>
      </c>
      <c r="GG1">
        <f t="shared" si="35"/>
        <v>6.1183083252503753E-2</v>
      </c>
      <c r="GH1">
        <f t="shared" si="35"/>
        <v>2.7217124935543385E-2</v>
      </c>
      <c r="GI1">
        <f>S1/D13</f>
        <v>5.6857365341626005E-2</v>
      </c>
      <c r="GJ1">
        <f t="shared" ref="GJ1:GM1" si="36">T1/E13</f>
        <v>4.7879608520323837E-2</v>
      </c>
      <c r="GK1">
        <f t="shared" si="36"/>
        <v>0.11022584035510354</v>
      </c>
      <c r="GL1">
        <f t="shared" si="36"/>
        <v>7.6813625969136851E-2</v>
      </c>
      <c r="GM1">
        <f t="shared" si="36"/>
        <v>3.1765972458583432E-2</v>
      </c>
      <c r="GN1">
        <f>D30/D13</f>
        <v>0.15095877693198931</v>
      </c>
      <c r="GO1">
        <f t="shared" ref="GO1:GR1" si="37">E30/E13</f>
        <v>0.14811943857795465</v>
      </c>
      <c r="GP1">
        <f t="shared" si="37"/>
        <v>0.14446848239470955</v>
      </c>
      <c r="GQ1">
        <f t="shared" si="37"/>
        <v>0.15707772598576089</v>
      </c>
      <c r="GR1">
        <f t="shared" si="37"/>
        <v>0.17529277545433697</v>
      </c>
      <c r="GS1">
        <f>(D43+D44)/D13</f>
        <v>0.73957346597577867</v>
      </c>
      <c r="GT1">
        <f t="shared" ref="GT1:GW1" si="38">(E43+E44)/E13</f>
        <v>0.82524374905110987</v>
      </c>
      <c r="GU1">
        <f t="shared" si="38"/>
        <v>0.82351850581064279</v>
      </c>
      <c r="GV1">
        <f t="shared" si="38"/>
        <v>0.76422633329537293</v>
      </c>
      <c r="GW1">
        <f t="shared" si="38"/>
        <v>0.7013186399033553</v>
      </c>
      <c r="GX1">
        <f>0.717*FY1+0.847*GD1+3.107*GI1+0.42*GN1+0.998*GS1</f>
        <v>1.4420524556590042</v>
      </c>
      <c r="GY1">
        <f t="shared" ref="GY1:HB1" si="39">0.717*FZ1+0.847*GE1+3.107*GJ1+0.42*GO1+0.998*GT1</f>
        <v>1.4472173455268547</v>
      </c>
      <c r="GZ1">
        <f t="shared" si="39"/>
        <v>1.6584792874332885</v>
      </c>
      <c r="HA1">
        <f t="shared" si="39"/>
        <v>1.4527253954104506</v>
      </c>
      <c r="HB1">
        <f t="shared" si="39"/>
        <v>1.2115287662748386</v>
      </c>
      <c r="HC1">
        <f>D36/D13</f>
        <v>0.12373336151230503</v>
      </c>
      <c r="HD1">
        <f t="shared" ref="HD1:HG1" si="40">E36/E13</f>
        <v>0.13848673775576834</v>
      </c>
      <c r="HE1">
        <f t="shared" si="40"/>
        <v>0.17903858632774361</v>
      </c>
      <c r="HF1">
        <f t="shared" si="40"/>
        <v>0.17735384244842287</v>
      </c>
      <c r="HG1">
        <f t="shared" si="40"/>
        <v>0.13928033551037222</v>
      </c>
      <c r="HH1">
        <f>S1/D13</f>
        <v>5.6857365341626005E-2</v>
      </c>
      <c r="HI1">
        <f t="shared" ref="HI1:HL1" si="41">T1/E13</f>
        <v>4.7879608520323837E-2</v>
      </c>
      <c r="HJ1">
        <f t="shared" si="41"/>
        <v>0.11022584035510354</v>
      </c>
      <c r="HK1">
        <f t="shared" si="41"/>
        <v>7.6813625969136851E-2</v>
      </c>
      <c r="HL1">
        <f t="shared" si="41"/>
        <v>3.1765972458583432E-2</v>
      </c>
      <c r="HM1">
        <f>(D43+D44+D46+D47+D50+D53+D55+D57+D60)/D13</f>
        <v>0.90101632996569458</v>
      </c>
      <c r="HN1">
        <f t="shared" ref="HN1:HQ1" si="42">(E43+E44+E46+E47+E50+E53+E55+E57+E60)/E13</f>
        <v>0.87314063817260112</v>
      </c>
      <c r="HO1">
        <f t="shared" si="42"/>
        <v>0.9043594568466623</v>
      </c>
      <c r="HP1">
        <f t="shared" si="42"/>
        <v>0.80681664971536204</v>
      </c>
      <c r="HQ1">
        <f t="shared" si="42"/>
        <v>0.70607053489129656</v>
      </c>
      <c r="HR1">
        <f>D19/D40</f>
        <v>8.8973579767183111</v>
      </c>
      <c r="HS1">
        <f t="shared" ref="HS1:HV1" si="43">E19/E40</f>
        <v>7.3523962468959567</v>
      </c>
      <c r="HT1">
        <f t="shared" si="43"/>
        <v>5.4258527520878275</v>
      </c>
      <c r="HU1">
        <f t="shared" si="43"/>
        <v>5.038141225927399</v>
      </c>
      <c r="HV1">
        <f t="shared" si="43"/>
        <v>6.4938408631889226</v>
      </c>
      <c r="HW1">
        <f>-0.017*HC1+4.573*HH1+0.481*HM1+0.015*HR1</f>
        <v>0.82475448892582037</v>
      </c>
      <c r="HX1">
        <f t="shared" ref="HX1:IA1" si="44">-0.017*HD1+4.573*HI1+0.481*HN1+0.015*HS1</f>
        <v>0.74686576588605336</v>
      </c>
      <c r="HY1">
        <f t="shared" si="44"/>
        <v>1.0174038020008789</v>
      </c>
      <c r="HZ1">
        <f t="shared" si="44"/>
        <v>0.81190462313723977</v>
      </c>
      <c r="IA1">
        <f t="shared" si="44"/>
        <v>0.57992556657997318</v>
      </c>
      <c r="IB1">
        <f>D13/D36</f>
        <v>8.0818947111572008</v>
      </c>
      <c r="IC1">
        <f t="shared" ref="IC1:IF1" si="45">E13/E36</f>
        <v>7.2209080537630577</v>
      </c>
      <c r="ID1">
        <f t="shared" si="45"/>
        <v>5.5853881585583158</v>
      </c>
      <c r="IE1">
        <f t="shared" si="45"/>
        <v>5.6384456417447781</v>
      </c>
      <c r="IF1">
        <f t="shared" si="45"/>
        <v>7.1797644393635878</v>
      </c>
      <c r="IG1">
        <f>IFERROR(S1/D59,0)</f>
        <v>199.98672566371681</v>
      </c>
      <c r="IH1">
        <f t="shared" ref="IH1:IK1" si="46">IFERROR(T1/E59,0)</f>
        <v>102.07894736842105</v>
      </c>
      <c r="II1">
        <f t="shared" si="46"/>
        <v>373.70204081632653</v>
      </c>
      <c r="IJ1">
        <f t="shared" si="46"/>
        <v>416.18439716312059</v>
      </c>
      <c r="IK1">
        <f t="shared" si="46"/>
        <v>192.44247787610618</v>
      </c>
      <c r="IL1">
        <f>S1/D13</f>
        <v>5.6857365341626005E-2</v>
      </c>
      <c r="IM1">
        <f t="shared" ref="IM1:IP1" si="47">T1/E13</f>
        <v>4.7879608520323837E-2</v>
      </c>
      <c r="IN1">
        <f t="shared" si="47"/>
        <v>0.11022584035510354</v>
      </c>
      <c r="IO1">
        <f t="shared" si="47"/>
        <v>7.6813625969136851E-2</v>
      </c>
      <c r="IP1">
        <f t="shared" si="47"/>
        <v>3.1765972458583432E-2</v>
      </c>
      <c r="IQ1">
        <f>(D43+D44+D46+D47+D50+D53+D55+D57+D60)/D13</f>
        <v>0.90101632996569458</v>
      </c>
      <c r="IR1">
        <f t="shared" ref="IR1:IU1" si="48">(E43+E44+E46+E47+E50+E53+E55+E57+E60)/E13</f>
        <v>0.87314063817260112</v>
      </c>
      <c r="IS1">
        <f t="shared" si="48"/>
        <v>0.9043594568466623</v>
      </c>
      <c r="IT1">
        <f t="shared" si="48"/>
        <v>0.80681664971536204</v>
      </c>
      <c r="IU1">
        <f t="shared" si="48"/>
        <v>0.70607053489129656</v>
      </c>
      <c r="IV1">
        <f>D19/D40</f>
        <v>8.8973579767183111</v>
      </c>
      <c r="IW1">
        <f t="shared" ref="IW1:IZ1" si="49">E19/E40</f>
        <v>7.3523962468959567</v>
      </c>
      <c r="IX1">
        <f t="shared" si="49"/>
        <v>5.4258527520878275</v>
      </c>
      <c r="IY1">
        <f t="shared" si="49"/>
        <v>5.038141225927399</v>
      </c>
      <c r="IZ1">
        <f t="shared" si="49"/>
        <v>6.4938408631889226</v>
      </c>
      <c r="JA1">
        <f>0.13*IB1+0.04*IG1+3.92*IL1+0.21*IQ1+0.09*IV1</f>
        <v>10.262971858335726</v>
      </c>
      <c r="JB1">
        <f t="shared" ref="JB1:JE1" si="50">0.13*IC1+0.04*IH1+3.92*IM1+0.21*IR1+0.09*IW1</f>
        <v>6.0546392033625906</v>
      </c>
      <c r="JC1">
        <f t="shared" si="50"/>
        <v>16.784509621083352</v>
      </c>
      <c r="JD1">
        <f t="shared" si="50"/>
        <v>18.304347440524349</v>
      </c>
      <c r="JE1">
        <f t="shared" si="50"/>
        <v>9.4883115942133358</v>
      </c>
      <c r="JF1">
        <f>D29/D13</f>
        <v>0.87626663848769493</v>
      </c>
      <c r="JG1">
        <f t="shared" ref="JG1:JJ1" si="51">E29/E13</f>
        <v>0.86151326224423164</v>
      </c>
      <c r="JH1">
        <f t="shared" si="51"/>
        <v>0.82096141367225639</v>
      </c>
      <c r="JI1">
        <f t="shared" si="51"/>
        <v>0.82264615755157711</v>
      </c>
      <c r="JJ1">
        <f t="shared" si="51"/>
        <v>0.86071966448962778</v>
      </c>
      <c r="JK1">
        <f>(D36-D26)/I90</f>
        <v>-0.55974848936671118</v>
      </c>
      <c r="JL1">
        <f t="shared" ref="JL1:JO1" si="52">(E36-E26)/J90</f>
        <v>0.42508920860964922</v>
      </c>
      <c r="JM1">
        <f t="shared" si="52"/>
        <v>0.99530750976858706</v>
      </c>
      <c r="JN1">
        <f t="shared" si="52"/>
        <v>0.33865567587039902</v>
      </c>
      <c r="JO1">
        <f t="shared" si="52"/>
        <v>0.82841693622362766</v>
      </c>
      <c r="JP1">
        <f>S1/D13</f>
        <v>5.6857365341626005E-2</v>
      </c>
      <c r="JQ1">
        <f t="shared" ref="JQ1:JT1" si="53">T1/E13</f>
        <v>4.7879608520323837E-2</v>
      </c>
      <c r="JR1">
        <f t="shared" si="53"/>
        <v>0.11022584035510354</v>
      </c>
      <c r="JS1">
        <f t="shared" si="53"/>
        <v>7.6813625969136851E-2</v>
      </c>
      <c r="JT1">
        <f t="shared" si="53"/>
        <v>3.1765972458583432E-2</v>
      </c>
      <c r="JU1">
        <f>I90/(D50+D44+D43)</f>
        <v>0.15163243146762653</v>
      </c>
      <c r="JV1">
        <f t="shared" ref="JV1:JY1" si="54">J90/(E50+E44+E43)</f>
        <v>8.9991055587325328E-2</v>
      </c>
      <c r="JW1">
        <f t="shared" si="54"/>
        <v>7.8492801523724162E-2</v>
      </c>
      <c r="JX1">
        <f t="shared" si="54"/>
        <v>0.15847738663935321</v>
      </c>
      <c r="JY1">
        <f t="shared" si="54"/>
        <v>0.12707335976818043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3</v>
      </c>
      <c r="KQ1">
        <f t="shared" si="58"/>
        <v>2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2</v>
      </c>
      <c r="LA1">
        <f t="shared" si="60"/>
        <v>2</v>
      </c>
      <c r="LB1">
        <f t="shared" si="60"/>
        <v>2.5</v>
      </c>
      <c r="LC1">
        <f t="shared" si="60"/>
        <v>2.5</v>
      </c>
      <c r="LD1">
        <f>(KT1+KY1)/2</f>
        <v>2.25</v>
      </c>
      <c r="LE1">
        <f t="shared" ref="LE1:LH1" si="61">(KU1+KZ1)/2</f>
        <v>2</v>
      </c>
      <c r="LF1">
        <f t="shared" si="61"/>
        <v>2</v>
      </c>
      <c r="LG1">
        <f t="shared" si="61"/>
        <v>2.25</v>
      </c>
      <c r="LH1">
        <f t="shared" si="61"/>
        <v>2.25</v>
      </c>
      <c r="LI1">
        <f>(D29/(D13-D19))</f>
        <v>2.6880858568512207</v>
      </c>
      <c r="LJ1">
        <f t="shared" ref="LJ1:LM1" si="62">(E29/(E13-E19))</f>
        <v>2.2108292339903897</v>
      </c>
      <c r="LK1">
        <f t="shared" si="62"/>
        <v>2.1140421310433557</v>
      </c>
      <c r="LL1">
        <f t="shared" si="62"/>
        <v>1.9607545215446103</v>
      </c>
      <c r="LM1">
        <f t="shared" si="62"/>
        <v>1.7981957677447706</v>
      </c>
      <c r="LN1">
        <f>(D18+D25+D26+D21)/(2.17*D40)</f>
        <v>2.2466690894670704</v>
      </c>
      <c r="LO1">
        <f t="shared" ref="LO1:LR1" si="63">(E18+E25+E26+E21)/(2.17*E40)</f>
        <v>1.6548432253966794</v>
      </c>
      <c r="LP1">
        <f t="shared" si="63"/>
        <v>1.1608928707997257</v>
      </c>
      <c r="LQ1">
        <f t="shared" si="63"/>
        <v>1.0826547946503673</v>
      </c>
      <c r="LR1">
        <f t="shared" si="63"/>
        <v>1.1501158425346485</v>
      </c>
      <c r="LS1">
        <f>(D43+D44+D46+D47)/(2*D13)</f>
        <v>0.37347075613993375</v>
      </c>
      <c r="LT1">
        <f t="shared" ref="LT1:LW1" si="64">(E43+E44+E46+E47)/(2*E13)</f>
        <v>0.39656449305504982</v>
      </c>
      <c r="LU1">
        <f t="shared" si="64"/>
        <v>0.40314832940258671</v>
      </c>
      <c r="LV1">
        <f t="shared" si="64"/>
        <v>0.38583721773459884</v>
      </c>
      <c r="LW1">
        <f t="shared" si="64"/>
        <v>0.33287951981465713</v>
      </c>
      <c r="LX1">
        <f>8*N1/D29</f>
        <v>0.37666191474974914</v>
      </c>
      <c r="LY1">
        <f t="shared" ref="LY1:MB1" si="65">8*O1/E29</f>
        <v>0.37900111897369626</v>
      </c>
      <c r="LZ1">
        <f t="shared" si="65"/>
        <v>0.87121580957185341</v>
      </c>
      <c r="MA1">
        <f t="shared" si="65"/>
        <v>0.59498808999097796</v>
      </c>
      <c r="MB1">
        <f t="shared" si="65"/>
        <v>0.25297086666825069</v>
      </c>
      <c r="MC1">
        <f>(2*LI1+4*LN1+LS1+5*LX1)/12</f>
        <v>1.3849690334549505</v>
      </c>
      <c r="MD1">
        <f t="shared" ref="MD1:MG1" si="66">(2*LJ1+4*LO1+LT1+5*LY1)/12</f>
        <v>1.1110501214575856</v>
      </c>
      <c r="ME1">
        <f t="shared" si="66"/>
        <v>1.1359069268789559</v>
      </c>
      <c r="MF1">
        <f t="shared" si="66"/>
        <v>0.96774215744834813</v>
      </c>
      <c r="MG1">
        <f t="shared" si="66"/>
        <v>0.81621572989867053</v>
      </c>
      <c r="MH1">
        <f>D29/(D13-D19)</f>
        <v>2.6880858568512207</v>
      </c>
      <c r="MI1">
        <f t="shared" ref="MI1:ML1" si="67">E29/(E13-E19)</f>
        <v>2.2108292339903897</v>
      </c>
      <c r="MJ1">
        <f t="shared" si="67"/>
        <v>2.1140421310433557</v>
      </c>
      <c r="MK1">
        <f t="shared" si="67"/>
        <v>1.9607545215446103</v>
      </c>
      <c r="ML1">
        <f t="shared" si="67"/>
        <v>1.7981957677447706</v>
      </c>
      <c r="MM1">
        <f>D29/D13*2</f>
        <v>1.7525332769753899</v>
      </c>
      <c r="MN1">
        <f t="shared" ref="MN1:MQ1" si="68">E29/E13*2</f>
        <v>1.7230265244884633</v>
      </c>
      <c r="MO1">
        <f t="shared" si="68"/>
        <v>1.6419228273445128</v>
      </c>
      <c r="MP1">
        <f t="shared" si="68"/>
        <v>1.6452923151031542</v>
      </c>
      <c r="MQ1">
        <f t="shared" si="68"/>
        <v>1.7214393289792556</v>
      </c>
      <c r="MR1">
        <f>D29/D36</f>
        <v>7.0818947111572008</v>
      </c>
      <c r="MS1">
        <f t="shared" ref="MS1:MV1" si="69">E29/E36</f>
        <v>6.2209080537630577</v>
      </c>
      <c r="MT1">
        <f t="shared" si="69"/>
        <v>4.5853881585583158</v>
      </c>
      <c r="MU1">
        <f t="shared" si="69"/>
        <v>4.6384456417447781</v>
      </c>
      <c r="MV1">
        <f t="shared" si="69"/>
        <v>6.1797644393635878</v>
      </c>
      <c r="MW1">
        <f>D13/(D40*5)</f>
        <v>2.6400936581477605</v>
      </c>
      <c r="MX1">
        <f t="shared" ref="MX1:NA1" si="70">E13/(E40*5)</f>
        <v>2.4093530207729255</v>
      </c>
      <c r="MY1">
        <f t="shared" si="70"/>
        <v>1.7741322967171447</v>
      </c>
      <c r="MZ1">
        <f t="shared" si="70"/>
        <v>1.7359609157529967</v>
      </c>
      <c r="NA1">
        <f t="shared" si="70"/>
        <v>2.4911988937207736</v>
      </c>
      <c r="NB1">
        <f>D13/(D20*15)</f>
        <v>0.19759211340705884</v>
      </c>
      <c r="NC1">
        <f t="shared" ref="NC1:NF1" si="71">E13/(E20*15)</f>
        <v>0.18299452026328034</v>
      </c>
      <c r="ND1">
        <f t="shared" si="71"/>
        <v>0.18938818226279194</v>
      </c>
      <c r="NE1">
        <f t="shared" si="71"/>
        <v>0.19842368140131061</v>
      </c>
      <c r="NF1">
        <f t="shared" si="71"/>
        <v>0.19236058424516267</v>
      </c>
      <c r="NG1">
        <f>2*(D18+D25+D26)/D40</f>
        <v>6.0252412029425928</v>
      </c>
      <c r="NH1">
        <f t="shared" ref="NH1:NK1" si="72">2*(E18+E25+E26)/E40</f>
        <v>3.8154971673283669</v>
      </c>
      <c r="NI1">
        <f t="shared" si="72"/>
        <v>2.416604370020718</v>
      </c>
      <c r="NJ1">
        <f t="shared" si="72"/>
        <v>2.8074305516105209</v>
      </c>
      <c r="NK1">
        <f t="shared" si="72"/>
        <v>2.2340653942029514</v>
      </c>
      <c r="NL1">
        <f>((D18+D25+D26+D21)/D40)/2.17</f>
        <v>2.2466690894670704</v>
      </c>
      <c r="NM1">
        <f t="shared" ref="NM1:NP1" si="73">((E18+E25+E26+E21)/E40)/2.17</f>
        <v>1.6548432253966794</v>
      </c>
      <c r="NN1">
        <f t="shared" si="73"/>
        <v>1.1608928707997257</v>
      </c>
      <c r="NO1">
        <f t="shared" si="73"/>
        <v>1.0826547946503673</v>
      </c>
      <c r="NP1">
        <f t="shared" si="73"/>
        <v>1.1501158425346487</v>
      </c>
      <c r="NQ1">
        <f>(D19/D40)/2.5</f>
        <v>3.5589431906873243</v>
      </c>
      <c r="NR1">
        <f t="shared" ref="NR1:NU1" si="74">(E19/E40)/2.5</f>
        <v>2.9409584987583828</v>
      </c>
      <c r="NS1">
        <f t="shared" si="74"/>
        <v>2.170341100835131</v>
      </c>
      <c r="NT1">
        <f t="shared" si="74"/>
        <v>2.0152564903709598</v>
      </c>
      <c r="NU1">
        <f t="shared" si="74"/>
        <v>2.5975363452755689</v>
      </c>
      <c r="NV1">
        <f>(BD1/D13)*3.33</f>
        <v>1.9922173579949656</v>
      </c>
      <c r="NW1">
        <f t="shared" ref="NW1:NZ1" si="75">(BE1/E13)*3.33</f>
        <v>1.7559468720260392</v>
      </c>
      <c r="NX1">
        <f t="shared" si="75"/>
        <v>1.6614420121570228</v>
      </c>
      <c r="NY1">
        <f t="shared" si="75"/>
        <v>1.5492296122929028</v>
      </c>
      <c r="NZ1">
        <f t="shared" si="75"/>
        <v>1.468729784725864</v>
      </c>
      <c r="OA1">
        <f>((D43+D44)/2)/D13</f>
        <v>0.36978673298788933</v>
      </c>
      <c r="OB1">
        <f t="shared" ref="OB1:OE1" si="76">((E43+E44)/2)/E13</f>
        <v>0.41262187452555493</v>
      </c>
      <c r="OC1">
        <f t="shared" si="76"/>
        <v>0.41175925290532139</v>
      </c>
      <c r="OD1">
        <f t="shared" si="76"/>
        <v>0.38211316664768646</v>
      </c>
      <c r="OE1">
        <f t="shared" si="76"/>
        <v>0.35065931995167765</v>
      </c>
      <c r="OF1">
        <f>((D43+D44)/4)/D29</f>
        <v>0.21100126191388838</v>
      </c>
      <c r="OG1">
        <f t="shared" ref="OG1:OJ1" si="77">((E43+E44)/4)/E29</f>
        <v>0.2394750566292386</v>
      </c>
      <c r="OH1">
        <f t="shared" si="77"/>
        <v>0.25077868828418748</v>
      </c>
      <c r="OI1">
        <f t="shared" si="77"/>
        <v>0.232246369316889</v>
      </c>
      <c r="OJ1">
        <f t="shared" si="77"/>
        <v>0.20370123654581804</v>
      </c>
      <c r="OK1">
        <f>AJ1*4/(D43+D44)</f>
        <v>1.5137174456243483</v>
      </c>
      <c r="OL1">
        <f t="shared" ref="OL1:OO1" si="78">AK1*4/(E43+E44)</f>
        <v>0.93943405172478267</v>
      </c>
      <c r="OM1">
        <f t="shared" si="78"/>
        <v>1.2435939418747441</v>
      </c>
      <c r="ON1">
        <f t="shared" si="78"/>
        <v>1.6909904030775924</v>
      </c>
      <c r="OO1">
        <f t="shared" si="78"/>
        <v>1.0807309295335774</v>
      </c>
      <c r="OP1">
        <f>(10*N1)/AJ1</f>
        <v>1.4741166582014482</v>
      </c>
      <c r="OQ1">
        <f t="shared" ref="OQ1:OT1" si="79">(10*O1)/AK1</f>
        <v>2.1058329777545679</v>
      </c>
      <c r="OR1">
        <f t="shared" si="79"/>
        <v>3.491938100410501</v>
      </c>
      <c r="OS1">
        <f t="shared" si="79"/>
        <v>1.8937742591587188</v>
      </c>
      <c r="OT1">
        <f t="shared" si="79"/>
        <v>1.4363797556180857</v>
      </c>
      <c r="OU1">
        <f>(8*AJ1)/D29</f>
        <v>2.5551703296624417</v>
      </c>
      <c r="OV1">
        <f t="shared" ref="OV1:OY1" si="80">(8*AK1)/E29</f>
        <v>1.799768181889819</v>
      </c>
      <c r="OW1">
        <f t="shared" si="80"/>
        <v>2.4949348600120835</v>
      </c>
      <c r="OX1">
        <f t="shared" si="80"/>
        <v>3.1418110533157879</v>
      </c>
      <c r="OY1">
        <f t="shared" si="80"/>
        <v>1.7611698137544083</v>
      </c>
      <c r="OZ1">
        <f>(20*N1)/D13</f>
        <v>0.82514067471025354</v>
      </c>
      <c r="PA1">
        <f t="shared" ref="PA1:PD1" si="81">(20*O1)/E13</f>
        <v>0.81628622600310807</v>
      </c>
      <c r="PB1">
        <f t="shared" si="81"/>
        <v>1.7880864065993203</v>
      </c>
      <c r="PC1">
        <f t="shared" si="81"/>
        <v>1.2236616650500751</v>
      </c>
      <c r="PD1">
        <f t="shared" si="81"/>
        <v>0.54434249871086771</v>
      </c>
      <c r="PE1">
        <f>(40*N1)/(AJ1+D45)</f>
        <v>2.2093849682867432</v>
      </c>
      <c r="PF1">
        <f t="shared" ref="PF1:PI1" si="82">(40*O1)/(AK1+E45)</f>
        <v>2.0583946376908582</v>
      </c>
      <c r="PG1">
        <f t="shared" si="82"/>
        <v>4.435306501825349</v>
      </c>
      <c r="PH1">
        <f t="shared" si="82"/>
        <v>3.1714453888991607</v>
      </c>
      <c r="PI1">
        <f t="shared" si="82"/>
        <v>1.6352537969711995</v>
      </c>
      <c r="PJ1">
        <f>(1.33*D52)/(D52+D62)</f>
        <v>0.98873852037980048</v>
      </c>
      <c r="PK1">
        <f t="shared" ref="PK1:PN1" si="83">(1.33*E52)/(E52+E62)</f>
        <v>0.67424524863316848</v>
      </c>
      <c r="PL1">
        <f t="shared" si="83"/>
        <v>0.87443654722270903</v>
      </c>
      <c r="PM1">
        <f t="shared" si="83"/>
        <v>1.2061807963649407</v>
      </c>
      <c r="PN1">
        <f t="shared" si="83"/>
        <v>1.2347672537327232</v>
      </c>
      <c r="PO1">
        <f>(2*MH1+MM1+MR1+MW1+2*NB1)/7</f>
        <v>2.463696798113844</v>
      </c>
      <c r="PP1">
        <f t="shared" ref="PP1:PS1" si="84">(2*MI1+MN1+MS1+MX1+2*NC1)/7</f>
        <v>2.1629907296473982</v>
      </c>
      <c r="PQ1">
        <f t="shared" si="84"/>
        <v>1.8011862727474668</v>
      </c>
      <c r="PR1">
        <f t="shared" si="84"/>
        <v>1.7625793254989672</v>
      </c>
      <c r="PS1">
        <f t="shared" si="84"/>
        <v>2.0533593380062118</v>
      </c>
      <c r="PT1">
        <f>(5*NG1+8*NL1+2*NQ1+NV1)/16</f>
        <v>3.5756039043636965</v>
      </c>
      <c r="PU1">
        <f t="shared" ref="PU1:PX1" si="85">(5*NH1+8*NM1+2*NR1+NW1)/16</f>
        <v>2.4971309693348798</v>
      </c>
      <c r="PV1">
        <f t="shared" si="85"/>
        <v>1.7107680643955423</v>
      </c>
      <c r="PW1">
        <f t="shared" si="85"/>
        <v>1.7673833567681478</v>
      </c>
      <c r="PX1">
        <f t="shared" si="85"/>
        <v>1.6896910116605592</v>
      </c>
      <c r="PY1">
        <f>(OA1+OF1+OK1)/3</f>
        <v>0.69816848017537536</v>
      </c>
      <c r="PZ1">
        <f t="shared" ref="PZ1:QC1" si="86">(OB1+OG1+OL1)/3</f>
        <v>0.53051032762652539</v>
      </c>
      <c r="QA1">
        <f t="shared" si="86"/>
        <v>0.63537729435475099</v>
      </c>
      <c r="QB1">
        <f t="shared" si="86"/>
        <v>0.76844997968072271</v>
      </c>
      <c r="QC1">
        <f t="shared" si="86"/>
        <v>0.54503049534369108</v>
      </c>
      <c r="QD1">
        <f>(3*OP1+7*OU1+4*OZ1+2*PE1+PJ1)/17</f>
        <v>1.8245066728256316</v>
      </c>
      <c r="QE1">
        <f t="shared" ref="QE1:QH1" si="87">(3*OQ1+7*OV1+4*PA1+2*PF1+PK1)/17</f>
        <v>1.5865915079129265</v>
      </c>
      <c r="QF1">
        <f t="shared" si="87"/>
        <v>2.637514911681575</v>
      </c>
      <c r="QG1">
        <f t="shared" si="87"/>
        <v>2.3598657873558966</v>
      </c>
      <c r="QH1">
        <f t="shared" si="87"/>
        <v>1.3717631062149238</v>
      </c>
      <c r="QI1">
        <f>(2*PO1+4*PT1+PY1+5*QD1)/12</f>
        <v>2.4208759214988338</v>
      </c>
      <c r="QJ1">
        <f t="shared" ref="QJ1:QM1" si="88">(2*PP1+4*PU1+PZ1+5*QE1)/12</f>
        <v>1.8981644336521226</v>
      </c>
      <c r="QK1">
        <f t="shared" si="88"/>
        <v>2.022366387986644</v>
      </c>
      <c r="QL1">
        <f t="shared" si="88"/>
        <v>1.9302059162108944</v>
      </c>
      <c r="QM1">
        <f t="shared" si="88"/>
        <v>1.5224440624227478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353</v>
      </c>
      <c r="E3" s="2" t="s">
        <v>353</v>
      </c>
      <c r="F3" s="2" t="s">
        <v>353</v>
      </c>
      <c r="G3" s="2" t="s">
        <v>353</v>
      </c>
      <c r="H3" s="2" t="s">
        <v>353</v>
      </c>
      <c r="I3" s="2" t="s">
        <v>353</v>
      </c>
      <c r="J3" s="2" t="s">
        <v>353</v>
      </c>
      <c r="K3" s="2" t="s">
        <v>353</v>
      </c>
      <c r="L3" s="2" t="s">
        <v>353</v>
      </c>
      <c r="M3" s="2" t="s">
        <v>353</v>
      </c>
    </row>
    <row r="4" spans="1:455" x14ac:dyDescent="0.25">
      <c r="A4" s="2" t="s">
        <v>281</v>
      </c>
      <c r="B4" s="2"/>
      <c r="C4" s="2"/>
      <c r="D4" s="2" t="s">
        <v>354</v>
      </c>
      <c r="E4" s="2" t="s">
        <v>354</v>
      </c>
      <c r="F4" s="2" t="s">
        <v>354</v>
      </c>
      <c r="G4" s="2" t="s">
        <v>354</v>
      </c>
      <c r="H4" s="2">
        <v>47672081</v>
      </c>
      <c r="I4" s="2" t="s">
        <v>354</v>
      </c>
      <c r="J4" s="2" t="s">
        <v>354</v>
      </c>
      <c r="K4" s="2" t="s">
        <v>354</v>
      </c>
      <c r="L4" s="2" t="s">
        <v>354</v>
      </c>
      <c r="M4" s="2" t="s">
        <v>354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794919</v>
      </c>
      <c r="E13" s="1">
        <v>810157</v>
      </c>
      <c r="F13" s="1">
        <v>830631</v>
      </c>
      <c r="G13" s="1">
        <v>763953</v>
      </c>
      <c r="H13" s="1">
        <v>684569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259129</v>
      </c>
      <c r="E15" s="1">
        <v>315701</v>
      </c>
      <c r="F15" s="1">
        <v>322565</v>
      </c>
      <c r="G15" s="1">
        <v>320521</v>
      </c>
      <c r="H15" s="1">
        <v>327674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1123</v>
      </c>
      <c r="E16" s="1">
        <v>1355</v>
      </c>
      <c r="F16" s="1"/>
      <c r="G16" s="1"/>
      <c r="H16" s="1">
        <v>47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232010</v>
      </c>
      <c r="E17" s="1">
        <v>272155</v>
      </c>
      <c r="F17" s="1">
        <v>302353</v>
      </c>
      <c r="G17" s="1">
        <v>300500</v>
      </c>
      <c r="H17" s="1">
        <v>310106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25996</v>
      </c>
      <c r="E18" s="1">
        <v>42191</v>
      </c>
      <c r="F18" s="1">
        <v>20212</v>
      </c>
      <c r="G18" s="1">
        <v>20021</v>
      </c>
      <c r="H18" s="1">
        <v>17521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535790</v>
      </c>
      <c r="E19" s="1">
        <v>494456</v>
      </c>
      <c r="F19" s="1">
        <v>508066</v>
      </c>
      <c r="G19" s="1">
        <v>443432</v>
      </c>
      <c r="H19" s="1">
        <v>356895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268202</v>
      </c>
      <c r="E20" s="1">
        <v>295148</v>
      </c>
      <c r="F20" s="1">
        <v>292391</v>
      </c>
      <c r="G20" s="1">
        <v>256674</v>
      </c>
      <c r="H20" s="1">
        <v>237252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112167</v>
      </c>
      <c r="E21" s="1">
        <v>113201</v>
      </c>
      <c r="F21" s="1">
        <v>122744</v>
      </c>
      <c r="G21" s="1">
        <v>83231</v>
      </c>
      <c r="H21" s="1">
        <v>75773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4780</v>
      </c>
      <c r="E22" s="1">
        <v>12324</v>
      </c>
      <c r="F22" s="1">
        <v>12955</v>
      </c>
      <c r="G22" s="1">
        <v>98</v>
      </c>
      <c r="H22" s="1">
        <v>100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106380</v>
      </c>
      <c r="E23" s="1">
        <v>99376</v>
      </c>
      <c r="F23" s="1">
        <v>109116</v>
      </c>
      <c r="G23" s="1">
        <v>82727</v>
      </c>
      <c r="H23" s="1">
        <v>74711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1007</v>
      </c>
      <c r="E24" s="1">
        <v>1501</v>
      </c>
      <c r="F24" s="1">
        <v>673</v>
      </c>
      <c r="G24" s="1">
        <v>406</v>
      </c>
      <c r="H24" s="1">
        <v>962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155421</v>
      </c>
      <c r="E26" s="1">
        <v>86107</v>
      </c>
      <c r="F26" s="1">
        <v>92931</v>
      </c>
      <c r="G26" s="1">
        <v>103527</v>
      </c>
      <c r="H26" s="1">
        <v>43870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794919</v>
      </c>
      <c r="E28" s="1">
        <v>810157</v>
      </c>
      <c r="F28" s="1">
        <v>830631</v>
      </c>
      <c r="G28" s="1">
        <v>763953</v>
      </c>
      <c r="H28" s="1">
        <v>684569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696561</v>
      </c>
      <c r="E29" s="1">
        <v>697961</v>
      </c>
      <c r="F29" s="1">
        <v>681916</v>
      </c>
      <c r="G29" s="1">
        <v>628463</v>
      </c>
      <c r="H29" s="1">
        <v>589222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120000</v>
      </c>
      <c r="E30" s="1">
        <v>120000</v>
      </c>
      <c r="F30" s="1">
        <v>120000</v>
      </c>
      <c r="G30" s="1">
        <v>120000</v>
      </c>
      <c r="H30" s="1">
        <v>120000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</v>
      </c>
      <c r="E31" s="1">
        <v>16198</v>
      </c>
      <c r="F31" s="1">
        <v>14219</v>
      </c>
      <c r="G31" s="1">
        <v>14027</v>
      </c>
      <c r="H31" s="1">
        <v>11527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24000</v>
      </c>
      <c r="E32" s="1">
        <v>24000</v>
      </c>
      <c r="F32" s="1">
        <v>24000</v>
      </c>
      <c r="G32" s="1">
        <v>24000</v>
      </c>
      <c r="H32" s="1">
        <v>24000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519762</v>
      </c>
      <c r="E33" s="1">
        <v>504697</v>
      </c>
      <c r="F33" s="1">
        <v>449435</v>
      </c>
      <c r="G33" s="1">
        <v>423695</v>
      </c>
      <c r="H33" s="1">
        <v>415063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32796</v>
      </c>
      <c r="E34" s="1">
        <v>33066</v>
      </c>
      <c r="F34" s="1">
        <v>74262</v>
      </c>
      <c r="G34" s="1">
        <v>46741</v>
      </c>
      <c r="H34" s="1">
        <v>18632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98358</v>
      </c>
      <c r="E36" s="1">
        <v>112196</v>
      </c>
      <c r="F36" s="1">
        <v>148715</v>
      </c>
      <c r="G36" s="1">
        <v>135490</v>
      </c>
      <c r="H36" s="1">
        <v>95347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98358</v>
      </c>
      <c r="E38" s="1">
        <v>112196</v>
      </c>
      <c r="F38" s="1">
        <v>148715</v>
      </c>
      <c r="G38" s="1">
        <v>135490</v>
      </c>
      <c r="H38" s="1">
        <v>95347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33227</v>
      </c>
      <c r="E39" s="1">
        <v>43924</v>
      </c>
      <c r="F39" s="1">
        <v>53892</v>
      </c>
      <c r="G39" s="1">
        <v>46523</v>
      </c>
      <c r="H39" s="1">
        <v>39014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60219</v>
      </c>
      <c r="E40" s="1">
        <v>67251</v>
      </c>
      <c r="F40" s="1">
        <v>93638</v>
      </c>
      <c r="G40" s="1">
        <v>88015</v>
      </c>
      <c r="H40" s="1">
        <v>54959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>
        <v>4912</v>
      </c>
      <c r="E41" s="1">
        <v>1021</v>
      </c>
      <c r="F41" s="1">
        <v>1185</v>
      </c>
      <c r="G41" s="1">
        <v>952</v>
      </c>
      <c r="H41" s="1">
        <v>1374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587901</v>
      </c>
      <c r="E43" s="1">
        <v>668577</v>
      </c>
      <c r="F43" s="1">
        <v>684040</v>
      </c>
      <c r="G43" s="1">
        <v>583833</v>
      </c>
      <c r="H43" s="1">
        <v>480101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371279</v>
      </c>
      <c r="E45" s="1">
        <v>485538</v>
      </c>
      <c r="F45" s="1">
        <v>457068</v>
      </c>
      <c r="G45" s="1">
        <v>342709</v>
      </c>
      <c r="H45" s="1">
        <v>326043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17579</v>
      </c>
      <c r="E46" s="1">
        <v>-25437</v>
      </c>
      <c r="F46" s="1">
        <v>-13202</v>
      </c>
      <c r="G46" s="1">
        <v>6796</v>
      </c>
      <c r="H46" s="1">
        <v>-22478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-11722</v>
      </c>
      <c r="E47" s="1">
        <v>-581</v>
      </c>
      <c r="F47" s="1">
        <v>-1103</v>
      </c>
      <c r="G47" s="1">
        <v>-1106</v>
      </c>
      <c r="H47" s="1">
        <v>-1865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142242</v>
      </c>
      <c r="E48" s="1">
        <v>137468</v>
      </c>
      <c r="F48" s="1">
        <v>131594</v>
      </c>
      <c r="G48" s="1">
        <v>123976</v>
      </c>
      <c r="H48" s="1">
        <v>116870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61509</v>
      </c>
      <c r="E49" s="1">
        <v>50940</v>
      </c>
      <c r="F49" s="1">
        <v>50102</v>
      </c>
      <c r="G49" s="1">
        <v>48926</v>
      </c>
      <c r="H49" s="1">
        <v>41401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84409</v>
      </c>
      <c r="E50" s="1">
        <v>13413</v>
      </c>
      <c r="F50" s="1">
        <v>30000</v>
      </c>
      <c r="G50" s="1">
        <v>11722</v>
      </c>
      <c r="H50" s="1">
        <v>8900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57991</v>
      </c>
      <c r="E51" s="1">
        <v>14590</v>
      </c>
      <c r="F51" s="1">
        <v>29546</v>
      </c>
      <c r="G51" s="1">
        <v>21163</v>
      </c>
      <c r="H51" s="1">
        <v>8946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33432</v>
      </c>
      <c r="E52" s="1">
        <v>19472</v>
      </c>
      <c r="F52" s="1">
        <v>60035</v>
      </c>
      <c r="G52" s="1">
        <v>53091</v>
      </c>
      <c r="H52" s="1">
        <v>20084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7193</v>
      </c>
      <c r="E53" s="1">
        <v>6676</v>
      </c>
      <c r="F53" s="1">
        <v>7445</v>
      </c>
      <c r="G53" s="1">
        <v>5006</v>
      </c>
      <c r="H53" s="1">
        <v>5275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>
        <v>752</v>
      </c>
      <c r="E55" s="1">
        <v>1137</v>
      </c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228</v>
      </c>
      <c r="E57" s="1">
        <v>362</v>
      </c>
      <c r="F57" s="1">
        <v>499</v>
      </c>
      <c r="G57" s="1">
        <v>14</v>
      </c>
      <c r="H57" s="1">
        <v>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226</v>
      </c>
      <c r="E59" s="1">
        <v>380</v>
      </c>
      <c r="F59" s="1">
        <v>245</v>
      </c>
      <c r="G59" s="1">
        <v>141</v>
      </c>
      <c r="H59" s="1">
        <v>113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29895</v>
      </c>
      <c r="E60" s="1">
        <v>43234</v>
      </c>
      <c r="F60" s="1">
        <v>43510</v>
      </c>
      <c r="G60" s="1">
        <v>10105</v>
      </c>
      <c r="H60" s="1">
        <v>13420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26303</v>
      </c>
      <c r="E61" s="1">
        <v>32091</v>
      </c>
      <c r="F61" s="1">
        <v>19932</v>
      </c>
      <c r="G61" s="1">
        <v>9534</v>
      </c>
      <c r="H61" s="1">
        <v>17034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11539</v>
      </c>
      <c r="E62" s="1">
        <v>18938</v>
      </c>
      <c r="F62" s="1">
        <v>31277</v>
      </c>
      <c r="G62" s="1">
        <v>5450</v>
      </c>
      <c r="H62" s="1">
        <v>1549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44971</v>
      </c>
      <c r="E63" s="1">
        <v>38410</v>
      </c>
      <c r="F63" s="1">
        <v>91312</v>
      </c>
      <c r="G63" s="1">
        <v>58541</v>
      </c>
      <c r="H63" s="1">
        <v>21633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12175</v>
      </c>
      <c r="E64" s="1">
        <v>5344</v>
      </c>
      <c r="F64" s="1">
        <v>17050</v>
      </c>
      <c r="G64" s="1">
        <v>11800</v>
      </c>
      <c r="H64" s="1">
        <v>3001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32796</v>
      </c>
      <c r="E65" s="1">
        <v>33066</v>
      </c>
      <c r="F65" s="1">
        <v>74262</v>
      </c>
      <c r="G65" s="1">
        <v>46741</v>
      </c>
      <c r="H65" s="1">
        <v>18632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32796</v>
      </c>
      <c r="E67" s="1">
        <v>33066</v>
      </c>
      <c r="F67" s="1">
        <v>74262</v>
      </c>
      <c r="G67" s="1">
        <v>46741</v>
      </c>
      <c r="H67" s="1">
        <v>18632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596355</v>
      </c>
      <c r="E68" s="1">
        <v>733399</v>
      </c>
      <c r="F68" s="1">
        <v>765494</v>
      </c>
      <c r="G68" s="1">
        <v>610680</v>
      </c>
      <c r="H68" s="1">
        <v>507697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86107</v>
      </c>
      <c r="J69" s="1">
        <v>72931</v>
      </c>
      <c r="K69" s="1">
        <v>103527</v>
      </c>
      <c r="L69" s="1">
        <v>43870</v>
      </c>
      <c r="M69" s="1">
        <v>42303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44971</v>
      </c>
      <c r="J70" s="1">
        <v>38410</v>
      </c>
      <c r="K70" s="1">
        <v>91312</v>
      </c>
      <c r="L70" s="1">
        <v>58541</v>
      </c>
      <c r="M70" s="1">
        <v>21633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28626</v>
      </c>
      <c r="J71" s="1">
        <v>57708</v>
      </c>
      <c r="K71" s="1">
        <v>36564</v>
      </c>
      <c r="L71" s="1">
        <v>41941</v>
      </c>
      <c r="M71" s="1">
        <v>42008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59524</v>
      </c>
      <c r="J72" s="1">
        <v>50744</v>
      </c>
      <c r="K72" s="1">
        <v>51211</v>
      </c>
      <c r="L72" s="1">
        <v>47540</v>
      </c>
      <c r="M72" s="1">
        <v>42526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-23621</v>
      </c>
      <c r="J73" s="1">
        <v>-4047</v>
      </c>
      <c r="K73" s="1">
        <v>-7473</v>
      </c>
      <c r="L73" s="1">
        <v>1386</v>
      </c>
      <c r="M73" s="1">
        <v>-1125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-82</v>
      </c>
      <c r="J74" s="1">
        <v>-2337</v>
      </c>
      <c r="K74" s="1">
        <v>-51</v>
      </c>
      <c r="L74" s="1">
        <v>-154</v>
      </c>
      <c r="M74" s="1">
        <v>-40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-7193</v>
      </c>
      <c r="J75" s="1">
        <v>-6670</v>
      </c>
      <c r="K75" s="1">
        <v>-6869</v>
      </c>
      <c r="L75" s="1">
        <v>-5006</v>
      </c>
      <c r="M75" s="1">
        <v>-5275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</v>
      </c>
      <c r="J76" s="1">
        <v>18</v>
      </c>
      <c r="K76" s="1">
        <v>-254</v>
      </c>
      <c r="L76" s="1">
        <v>127</v>
      </c>
      <c r="M76" s="1">
        <v>112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20000</v>
      </c>
      <c r="K77" s="1"/>
      <c r="L77" s="1">
        <v>-1952</v>
      </c>
      <c r="M77" s="1">
        <v>5810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73597</v>
      </c>
      <c r="J78" s="1">
        <v>96118</v>
      </c>
      <c r="K78" s="1">
        <v>127876</v>
      </c>
      <c r="L78" s="1">
        <v>100482</v>
      </c>
      <c r="M78" s="1">
        <v>63641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26104</v>
      </c>
      <c r="J79" s="1">
        <v>-18207</v>
      </c>
      <c r="K79" s="1">
        <v>-64796</v>
      </c>
      <c r="L79" s="1">
        <v>-7368</v>
      </c>
      <c r="M79" s="1">
        <v>-1001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440</v>
      </c>
      <c r="J80" s="1">
        <v>13625</v>
      </c>
      <c r="K80" s="1">
        <v>-32960</v>
      </c>
      <c r="L80" s="1">
        <v>-6221</v>
      </c>
      <c r="M80" s="1">
        <v>6895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-9658</v>
      </c>
      <c r="J81" s="1">
        <v>-26387</v>
      </c>
      <c r="K81" s="1">
        <v>5623</v>
      </c>
      <c r="L81" s="1">
        <v>19679</v>
      </c>
      <c r="M81" s="1">
        <v>5755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35322</v>
      </c>
      <c r="J82" s="1">
        <v>-2886</v>
      </c>
      <c r="K82" s="1">
        <v>-35982</v>
      </c>
      <c r="L82" s="1">
        <v>-20826</v>
      </c>
      <c r="M82" s="1">
        <v>-13651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>
        <v>-2559</v>
      </c>
      <c r="K83" s="1">
        <v>-1477</v>
      </c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99701</v>
      </c>
      <c r="J84" s="1">
        <v>77911</v>
      </c>
      <c r="K84" s="1">
        <v>63080</v>
      </c>
      <c r="L84" s="1">
        <v>93114</v>
      </c>
      <c r="M84" s="1">
        <v>62640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-226</v>
      </c>
      <c r="J85" s="1">
        <v>-380</v>
      </c>
      <c r="K85" s="1">
        <v>-245</v>
      </c>
      <c r="L85" s="1">
        <v>-141</v>
      </c>
      <c r="M85" s="1">
        <v>-113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228</v>
      </c>
      <c r="J86" s="1">
        <v>362</v>
      </c>
      <c r="K86" s="1">
        <v>499</v>
      </c>
      <c r="L86" s="1">
        <v>14</v>
      </c>
      <c r="M86" s="1">
        <v>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-4952</v>
      </c>
      <c r="J87" s="1">
        <v>-23190</v>
      </c>
      <c r="K87" s="1">
        <v>-14156</v>
      </c>
      <c r="L87" s="1">
        <v>-3611</v>
      </c>
      <c r="M87" s="1">
        <v>-5664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7193</v>
      </c>
      <c r="J89" s="1">
        <v>6670</v>
      </c>
      <c r="K89" s="1">
        <v>6869</v>
      </c>
      <c r="L89" s="1">
        <v>5006</v>
      </c>
      <c r="M89" s="1">
        <v>5275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101944</v>
      </c>
      <c r="J90" s="1">
        <v>61373</v>
      </c>
      <c r="K90" s="1">
        <v>56047</v>
      </c>
      <c r="L90" s="1">
        <v>94382</v>
      </c>
      <c r="M90" s="1">
        <v>62139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-4003</v>
      </c>
      <c r="J91" s="1">
        <v>-21901</v>
      </c>
      <c r="K91" s="1">
        <v>-53063</v>
      </c>
      <c r="L91" s="1">
        <v>-24879</v>
      </c>
      <c r="M91" s="1">
        <v>-42612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777</v>
      </c>
      <c r="J92" s="1">
        <v>2337</v>
      </c>
      <c r="K92" s="1">
        <v>51</v>
      </c>
      <c r="L92" s="1">
        <v>154</v>
      </c>
      <c r="M92" s="1">
        <v>40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-3226</v>
      </c>
      <c r="J94" s="1">
        <v>-19564</v>
      </c>
      <c r="K94" s="1">
        <v>-53012</v>
      </c>
      <c r="L94" s="1">
        <v>-24725</v>
      </c>
      <c r="M94" s="1">
        <v>-42572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-11404</v>
      </c>
      <c r="J95" s="1">
        <v>-9633</v>
      </c>
      <c r="K95" s="1">
        <v>7369</v>
      </c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-18000</v>
      </c>
      <c r="J96" s="1">
        <v>-19000</v>
      </c>
      <c r="K96" s="1">
        <v>-21000</v>
      </c>
      <c r="L96" s="1">
        <v>-10000</v>
      </c>
      <c r="M96" s="1">
        <v>-18000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-18000</v>
      </c>
      <c r="J102" s="1">
        <v>-19000</v>
      </c>
      <c r="K102" s="1">
        <v>-21000</v>
      </c>
      <c r="L102" s="1">
        <v>-10000</v>
      </c>
      <c r="M102" s="1">
        <v>-18000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-29404</v>
      </c>
      <c r="J103" s="1">
        <v>-28633</v>
      </c>
      <c r="K103" s="1">
        <v>-13631</v>
      </c>
      <c r="L103" s="1">
        <v>-10000</v>
      </c>
      <c r="M103" s="1">
        <v>-18000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69314</v>
      </c>
      <c r="J104" s="1">
        <v>13176</v>
      </c>
      <c r="K104" s="1">
        <v>-10596</v>
      </c>
      <c r="L104" s="1">
        <v>59657</v>
      </c>
      <c r="M104" s="1">
        <v>1567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155421</v>
      </c>
      <c r="J105" s="1">
        <v>86107</v>
      </c>
      <c r="K105" s="1">
        <v>92931</v>
      </c>
      <c r="L105" s="1">
        <v>103527</v>
      </c>
      <c r="M105" s="1">
        <v>43870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9FA37-AC6C-455A-8F28-07A49768FED0}">
  <dimension ref="A1:QM105"/>
  <sheetViews>
    <sheetView showGridLines="0" topLeftCell="PK1" workbookViewId="0">
      <selection activeCell="PM27" sqref="PM2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6202</v>
      </c>
      <c r="O1" s="4">
        <f t="shared" ref="O1:R1" si="0">E67</f>
        <v>35598</v>
      </c>
      <c r="P1" s="4">
        <f t="shared" si="0"/>
        <v>75040</v>
      </c>
      <c r="Q1" s="4">
        <f t="shared" si="0"/>
        <v>66634</v>
      </c>
      <c r="R1" s="4">
        <f t="shared" si="0"/>
        <v>34690</v>
      </c>
      <c r="S1" s="4">
        <f>D63+D59</f>
        <v>18099</v>
      </c>
      <c r="T1" s="4">
        <f t="shared" ref="T1:W1" si="1">E63+E59</f>
        <v>49944</v>
      </c>
      <c r="U1" s="4">
        <f t="shared" si="1"/>
        <v>94717</v>
      </c>
      <c r="V1" s="4">
        <f t="shared" si="1"/>
        <v>85407</v>
      </c>
      <c r="W1" s="4">
        <f t="shared" si="1"/>
        <v>45584</v>
      </c>
      <c r="X1">
        <f>(D13-E13)/E13</f>
        <v>-8.8144674391998273E-2</v>
      </c>
      <c r="Y1">
        <f t="shared" ref="Y1:AA1" si="2">(E13-F13)/F13</f>
        <v>-8.1770840556395358E-2</v>
      </c>
      <c r="Z1">
        <f t="shared" si="2"/>
        <v>-2.6123951175864805E-2</v>
      </c>
      <c r="AA1">
        <f t="shared" si="2"/>
        <v>0.11653569132923788</v>
      </c>
      <c r="AB1">
        <f>(D36-E36)/E36</f>
        <v>-5.1927164110517551E-2</v>
      </c>
      <c r="AC1">
        <f t="shared" ref="AC1:AE1" si="3">(E36-F36)/F36</f>
        <v>-0.1668505892090017</v>
      </c>
      <c r="AD1">
        <f t="shared" si="3"/>
        <v>-8.3704781361563382E-2</v>
      </c>
      <c r="AE1">
        <f t="shared" si="3"/>
        <v>5.6283803114314128E-2</v>
      </c>
      <c r="AF1">
        <f>(D29-E29)/E29</f>
        <v>-0.13400332858432484</v>
      </c>
      <c r="AG1">
        <f t="shared" ref="AG1:AI1" si="4">(E29-F29)/F29</f>
        <v>5.4589999729283412E-2</v>
      </c>
      <c r="AH1">
        <f t="shared" si="4"/>
        <v>8.2948137869030283E-2</v>
      </c>
      <c r="AI1">
        <f t="shared" si="4"/>
        <v>0.25179213661830546</v>
      </c>
      <c r="AJ1" s="4">
        <f>(D43+D44+D46+D47)-D45</f>
        <v>62815</v>
      </c>
      <c r="AK1" s="4">
        <f t="shared" ref="AK1:AN1" si="5">(E43+E44+E46+E47)-E45</f>
        <v>141553</v>
      </c>
      <c r="AL1" s="4">
        <f t="shared" si="5"/>
        <v>115069</v>
      </c>
      <c r="AM1" s="4">
        <f t="shared" si="5"/>
        <v>118464</v>
      </c>
      <c r="AN1" s="4">
        <f t="shared" si="5"/>
        <v>105339</v>
      </c>
      <c r="AO1">
        <f>(D25+D26)/D40</f>
        <v>3.9903891159858956E-2</v>
      </c>
      <c r="AP1">
        <f t="shared" ref="AP1:AS1" si="6">(E25+E26)/E40</f>
        <v>0.32918750589789564</v>
      </c>
      <c r="AQ1">
        <f t="shared" si="6"/>
        <v>0.20278571663217371</v>
      </c>
      <c r="AR1">
        <f t="shared" si="6"/>
        <v>0.33864139969847035</v>
      </c>
      <c r="AS1">
        <f t="shared" si="6"/>
        <v>0.75759647815364284</v>
      </c>
      <c r="AT1">
        <f>(D19-D20)/D40</f>
        <v>0.85847661247542673</v>
      </c>
      <c r="AU1">
        <f t="shared" ref="AU1:AX1" si="7">(E19-E20)/E40</f>
        <v>0.97638325312195273</v>
      </c>
      <c r="AV1">
        <f t="shared" si="7"/>
        <v>0.79311345444192594</v>
      </c>
      <c r="AW1">
        <f t="shared" si="7"/>
        <v>0.93174806715204717</v>
      </c>
      <c r="AX1">
        <f t="shared" si="7"/>
        <v>1.0643827933527454</v>
      </c>
      <c r="AY1">
        <f>D19/D40</f>
        <v>1.1953942646737603</v>
      </c>
      <c r="AZ1">
        <f t="shared" ref="AZ1:BC1" si="8">E19/E40</f>
        <v>1.2555440218929885</v>
      </c>
      <c r="BA1">
        <f t="shared" si="8"/>
        <v>1.2775916253298731</v>
      </c>
      <c r="BB1">
        <f t="shared" si="8"/>
        <v>1.1732239528283159</v>
      </c>
      <c r="BC1">
        <f t="shared" si="8"/>
        <v>1.4275693574781614</v>
      </c>
      <c r="BD1" s="4">
        <f>D19-D40</f>
        <v>31309</v>
      </c>
      <c r="BE1" s="4">
        <f t="shared" ref="BE1:BH1" si="9">E19-E40</f>
        <v>40620</v>
      </c>
      <c r="BF1" s="4">
        <f t="shared" si="9"/>
        <v>50701</v>
      </c>
      <c r="BG1" s="4">
        <f t="shared" si="9"/>
        <v>32286</v>
      </c>
      <c r="BH1" s="4">
        <f t="shared" si="9"/>
        <v>55652</v>
      </c>
      <c r="BI1">
        <f>(D43+D44)/BD1</f>
        <v>37.63604714299403</v>
      </c>
      <c r="BJ1">
        <f t="shared" ref="BJ1:BM1" si="10">(E43+E44)/BE1</f>
        <v>40.08439192516002</v>
      </c>
      <c r="BK1">
        <f t="shared" si="10"/>
        <v>59.173369361551053</v>
      </c>
      <c r="BL1">
        <f t="shared" si="10"/>
        <v>53.786192157591529</v>
      </c>
      <c r="BM1">
        <f t="shared" si="10"/>
        <v>22.470621001940632</v>
      </c>
      <c r="BN1">
        <f>365/BI1</f>
        <v>9.6981491869542662</v>
      </c>
      <c r="BO1">
        <f t="shared" ref="BO1:BR1" si="11">365/BJ1</f>
        <v>9.1057886241975936</v>
      </c>
      <c r="BP1">
        <f t="shared" si="11"/>
        <v>6.1683153070064192</v>
      </c>
      <c r="BQ1">
        <f t="shared" si="11"/>
        <v>6.786128286058319</v>
      </c>
      <c r="BR1">
        <f t="shared" si="11"/>
        <v>16.243431811184813</v>
      </c>
      <c r="BS1">
        <f>N1/D13</f>
        <v>1.2840659465793783E-2</v>
      </c>
      <c r="BT1">
        <f t="shared" ref="BT1:BW1" si="12">O1/E13</f>
        <v>6.720585403427691E-2</v>
      </c>
      <c r="BU1">
        <f t="shared" si="12"/>
        <v>0.13008445781962916</v>
      </c>
      <c r="BV1">
        <f t="shared" si="12"/>
        <v>0.11249472422467206</v>
      </c>
      <c r="BW1">
        <f t="shared" si="12"/>
        <v>6.5390277602369054E-2</v>
      </c>
      <c r="BX1">
        <f>S1/D13</f>
        <v>3.7472282436536872E-2</v>
      </c>
      <c r="BY1">
        <f t="shared" ref="BY1:CB1" si="13">T1/E13</f>
        <v>9.4289824537556216E-2</v>
      </c>
      <c r="BZ1">
        <f t="shared" si="13"/>
        <v>0.16419522376468304</v>
      </c>
      <c r="CA1">
        <f t="shared" si="13"/>
        <v>0.14418820589873887</v>
      </c>
      <c r="CB1">
        <f t="shared" si="13"/>
        <v>8.5925350655128019E-2</v>
      </c>
      <c r="CC1">
        <f>N1/D29</f>
        <v>3.0640475861114954E-2</v>
      </c>
      <c r="CD1">
        <f t="shared" ref="CD1:CG1" si="14">O1/E29</f>
        <v>0.15230198559895264</v>
      </c>
      <c r="CE1">
        <f t="shared" si="14"/>
        <v>0.3385762112311288</v>
      </c>
      <c r="CF1">
        <f t="shared" si="14"/>
        <v>0.32558707697720096</v>
      </c>
      <c r="CG1">
        <f t="shared" si="14"/>
        <v>0.21218163579869351</v>
      </c>
      <c r="CH1">
        <f>N1/(D43+D44)</f>
        <v>5.2633052912257599E-3</v>
      </c>
      <c r="CI1">
        <f t="shared" ref="CI1:CL1" si="15">O1/(E43+E44)</f>
        <v>2.1863031467337497E-2</v>
      </c>
      <c r="CJ1">
        <f t="shared" si="15"/>
        <v>2.5012091066143716E-2</v>
      </c>
      <c r="CK1">
        <f t="shared" si="15"/>
        <v>3.8371682557451853E-2</v>
      </c>
      <c r="CL1">
        <f t="shared" si="15"/>
        <v>2.7740127225547466E-2</v>
      </c>
      <c r="CM1">
        <f>1-CH1</f>
        <v>0.99473669470877424</v>
      </c>
      <c r="CN1">
        <f t="shared" ref="CN1:CQ1" si="16">1-CI1</f>
        <v>0.97813696853266252</v>
      </c>
      <c r="CO1">
        <f t="shared" si="16"/>
        <v>0.97498790893385623</v>
      </c>
      <c r="CP1">
        <f t="shared" si="16"/>
        <v>0.96162831744254818</v>
      </c>
      <c r="CQ1">
        <f t="shared" si="16"/>
        <v>0.97225987277445258</v>
      </c>
      <c r="CR1">
        <f>N1/(D45+D48+D49+D51+D59+D61)</f>
        <v>4.9479831503701811E-3</v>
      </c>
      <c r="CS1">
        <f t="shared" ref="CS1:CV1" si="17">O1/(E45+E48+E49+E51+E59+E61)</f>
        <v>2.2339504235958582E-2</v>
      </c>
      <c r="CT1">
        <f t="shared" si="17"/>
        <v>2.4570241783097548E-2</v>
      </c>
      <c r="CU1">
        <f t="shared" si="17"/>
        <v>3.943962749161152E-2</v>
      </c>
      <c r="CV1">
        <f t="shared" si="17"/>
        <v>2.8144331987911487E-2</v>
      </c>
      <c r="CW1">
        <f>(D43+D44)/D13</f>
        <v>2.4396569750950836</v>
      </c>
      <c r="CX1">
        <f t="shared" ref="CX1:DA1" si="18">(E43+E44)/E13</f>
        <v>3.0739494719513072</v>
      </c>
      <c r="CY1">
        <f t="shared" si="18"/>
        <v>5.2008629536660793</v>
      </c>
      <c r="CZ1">
        <f t="shared" si="18"/>
        <v>2.931712052403221</v>
      </c>
      <c r="DA1">
        <f t="shared" si="18"/>
        <v>2.3572450504894373</v>
      </c>
      <c r="DB1">
        <f>365/CW1</f>
        <v>149.61119687154971</v>
      </c>
      <c r="DC1">
        <f t="shared" ref="DC1:DF1" si="19">365/CX1</f>
        <v>118.73975266363186</v>
      </c>
      <c r="DD1">
        <f t="shared" si="19"/>
        <v>70.180661027168981</v>
      </c>
      <c r="DE1">
        <f t="shared" si="19"/>
        <v>124.50063085179102</v>
      </c>
      <c r="DF1">
        <f t="shared" si="19"/>
        <v>154.84177172170311</v>
      </c>
      <c r="DG1">
        <f>(D43+D44)/D20</f>
        <v>21.826899566554292</v>
      </c>
      <c r="DH1">
        <f t="shared" ref="DH1:DK1" si="20">(E43+E44)/E20</f>
        <v>36.693288862847616</v>
      </c>
      <c r="DI1">
        <f t="shared" si="20"/>
        <v>33.904585932555825</v>
      </c>
      <c r="DJ1">
        <f t="shared" si="20"/>
        <v>38.583798075854865</v>
      </c>
      <c r="DK1">
        <f t="shared" si="20"/>
        <v>26.454031985107463</v>
      </c>
      <c r="DL1">
        <f>365/DG1</f>
        <v>16.722484972592962</v>
      </c>
      <c r="DM1">
        <f t="shared" ref="DM1:DP1" si="21">365/DH1</f>
        <v>9.9473231021699657</v>
      </c>
      <c r="DN1">
        <f t="shared" si="21"/>
        <v>10.76550531323611</v>
      </c>
      <c r="DO1">
        <f t="shared" si="21"/>
        <v>9.4599292501587939</v>
      </c>
      <c r="DP1">
        <f t="shared" si="21"/>
        <v>13.797518662012658</v>
      </c>
      <c r="DQ1">
        <f>(D43+D44)/D21</f>
        <v>8.9837684120642862</v>
      </c>
      <c r="DR1">
        <f t="shared" ref="DR1:DU1" si="22">(E43+E44)/E21</f>
        <v>15.827246658566221</v>
      </c>
      <c r="DS1">
        <f t="shared" si="22"/>
        <v>27.825275224677938</v>
      </c>
      <c r="DT1">
        <f t="shared" si="22"/>
        <v>15.708905875435343</v>
      </c>
      <c r="DU1">
        <f t="shared" si="22"/>
        <v>31.317397510705966</v>
      </c>
      <c r="DV1">
        <f>365/DQ1</f>
        <v>40.628830047515713</v>
      </c>
      <c r="DW1">
        <f t="shared" ref="DW1:DZ1" si="23">365/DR1</f>
        <v>23.061496915665373</v>
      </c>
      <c r="DX1">
        <f t="shared" si="23"/>
        <v>13.117570160682019</v>
      </c>
      <c r="DY1">
        <f t="shared" si="23"/>
        <v>23.235227385935605</v>
      </c>
      <c r="DZ1">
        <f t="shared" si="23"/>
        <v>11.654863718328556</v>
      </c>
      <c r="EA1">
        <f>(D43+D44)/D38</f>
        <v>4.4132681151006929</v>
      </c>
      <c r="EB1">
        <f t="shared" ref="EB1:EE1" si="24">(E43+E44)/E38</f>
        <v>5.5165558202017255</v>
      </c>
      <c r="EC1">
        <f t="shared" si="24"/>
        <v>8.6549167582599864</v>
      </c>
      <c r="ED1">
        <f t="shared" si="24"/>
        <v>4.5205940542510543</v>
      </c>
      <c r="EE1">
        <f t="shared" si="24"/>
        <v>3.4153439008936179</v>
      </c>
      <c r="EF1">
        <f>365/EA1</f>
        <v>82.705149671531387</v>
      </c>
      <c r="EG1">
        <f t="shared" ref="EG1:EJ1" si="25">365/EB1</f>
        <v>66.164471437661064</v>
      </c>
      <c r="EH1">
        <f t="shared" si="25"/>
        <v>42.172560429498667</v>
      </c>
      <c r="EI1">
        <f t="shared" si="25"/>
        <v>80.741600687804095</v>
      </c>
      <c r="EJ1">
        <f t="shared" si="25"/>
        <v>106.87064336463993</v>
      </c>
      <c r="EK1">
        <f>D36/D13</f>
        <v>0.58092493328115913</v>
      </c>
      <c r="EL1">
        <f t="shared" ref="EL1:EO1" si="26">E36/E13</f>
        <v>0.55873290968611589</v>
      </c>
      <c r="EM1">
        <f t="shared" si="26"/>
        <v>0.61578972915250951</v>
      </c>
      <c r="EN1">
        <f t="shared" si="26"/>
        <v>0.65448651933888202</v>
      </c>
      <c r="EO1">
        <f t="shared" si="26"/>
        <v>0.69181933508888671</v>
      </c>
      <c r="EP1">
        <f>(D29)/D13</f>
        <v>0.41907506671884093</v>
      </c>
      <c r="EQ1">
        <f t="shared" ref="EQ1:ET1" si="27">(E29)/E13</f>
        <v>0.44126709031388406</v>
      </c>
      <c r="ER1">
        <f t="shared" si="27"/>
        <v>0.38421027084749054</v>
      </c>
      <c r="ES1">
        <f t="shared" si="27"/>
        <v>0.34551348066111798</v>
      </c>
      <c r="ET1">
        <f t="shared" si="27"/>
        <v>0.30818066491111334</v>
      </c>
      <c r="EU1">
        <f>D13/D29</f>
        <v>2.3862073394858014</v>
      </c>
      <c r="EV1">
        <f t="shared" ref="EV1:EY1" si="28">E13/E29</f>
        <v>2.2662011782675102</v>
      </c>
      <c r="EW1">
        <f t="shared" si="28"/>
        <v>2.6027414566357145</v>
      </c>
      <c r="EX1">
        <f t="shared" si="28"/>
        <v>2.8942430786971434</v>
      </c>
      <c r="EY1">
        <f t="shared" si="28"/>
        <v>3.2448499009125831</v>
      </c>
      <c r="EZ1">
        <f>D36/D29</f>
        <v>1.3862073394858012</v>
      </c>
      <c r="FA1">
        <f t="shared" ref="FA1:FD1" si="29">E36/E29</f>
        <v>1.2662011782675104</v>
      </c>
      <c r="FB1">
        <f t="shared" si="29"/>
        <v>1.6027414566357148</v>
      </c>
      <c r="FC1">
        <f t="shared" si="29"/>
        <v>1.8942430786971436</v>
      </c>
      <c r="FD1">
        <f t="shared" si="29"/>
        <v>2.2448499009125831</v>
      </c>
      <c r="FE1" s="7">
        <f>I90/(D43+D44+D46+D47+D53+D55)</f>
        <v>2.4498914934631428E-2</v>
      </c>
      <c r="FF1" s="7">
        <f t="shared" ref="FF1:FI1" si="30">J90/(E43+E44+E46+E47+E53+E55)</f>
        <v>4.8830198885291512E-2</v>
      </c>
      <c r="FG1" s="7">
        <f t="shared" si="30"/>
        <v>2.0346735847844247E-2</v>
      </c>
      <c r="FH1" s="7">
        <f t="shared" si="30"/>
        <v>5.023886470638441E-2</v>
      </c>
      <c r="FI1" s="7">
        <f t="shared" si="30"/>
        <v>6.9807899969318188E-2</v>
      </c>
      <c r="FJ1" s="7">
        <f>I90/D36</f>
        <v>0.10227560275852238</v>
      </c>
      <c r="FK1" s="7">
        <f t="shared" ref="FK1:FN1" si="31">J90/E36</f>
        <v>0.27208036411186909</v>
      </c>
      <c r="FL1" s="7">
        <f t="shared" si="31"/>
        <v>0.17115493972783216</v>
      </c>
      <c r="FM1" s="7">
        <f t="shared" si="31"/>
        <v>0.22471573907839618</v>
      </c>
      <c r="FN1" s="7">
        <f t="shared" si="31"/>
        <v>0.23867144394643272</v>
      </c>
      <c r="FO1" s="7">
        <f>I90/D29</f>
        <v>0.14177519119419799</v>
      </c>
      <c r="FP1" s="7">
        <f t="shared" ref="FP1:FS1" si="32">J90/E29</f>
        <v>0.3445084776219019</v>
      </c>
      <c r="FQ1" s="7">
        <f t="shared" si="32"/>
        <v>0.27431711740978371</v>
      </c>
      <c r="FR1" s="7">
        <f t="shared" si="32"/>
        <v>0.42566623342356519</v>
      </c>
      <c r="FS1" s="7">
        <f t="shared" si="32"/>
        <v>0.53578156729381254</v>
      </c>
      <c r="FT1" s="7">
        <f>I90/D31</f>
        <v>0.80372496849180786</v>
      </c>
      <c r="FU1" s="7">
        <f t="shared" ref="FU1:FX1" si="33">J90/E31</f>
        <v>2.2557357761156398</v>
      </c>
      <c r="FV1" s="7">
        <f t="shared" si="33"/>
        <v>1.7030729152077089</v>
      </c>
      <c r="FW1" s="7">
        <f t="shared" si="33"/>
        <v>2.4396773832194465</v>
      </c>
      <c r="FX1" s="7">
        <f t="shared" si="33"/>
        <v>2.4519524142757172</v>
      </c>
      <c r="FY1">
        <f>BD1/D13</f>
        <v>6.4822348793056692E-2</v>
      </c>
      <c r="FZ1">
        <f t="shared" ref="FZ1:GC1" si="34">BE1/E13</f>
        <v>7.6686942830280574E-2</v>
      </c>
      <c r="GA1">
        <f t="shared" si="34"/>
        <v>8.7891952237646828E-2</v>
      </c>
      <c r="GB1">
        <f t="shared" si="34"/>
        <v>5.4506778316141341E-2</v>
      </c>
      <c r="GC1">
        <f t="shared" si="34"/>
        <v>0.10490342257500844</v>
      </c>
      <c r="GD1">
        <f>BS1</f>
        <v>1.2840659465793783E-2</v>
      </c>
      <c r="GE1">
        <f t="shared" ref="GE1:GH1" si="35">BT1</f>
        <v>6.720585403427691E-2</v>
      </c>
      <c r="GF1">
        <f t="shared" si="35"/>
        <v>0.13008445781962916</v>
      </c>
      <c r="GG1">
        <f t="shared" si="35"/>
        <v>0.11249472422467206</v>
      </c>
      <c r="GH1">
        <f t="shared" si="35"/>
        <v>6.5390277602369054E-2</v>
      </c>
      <c r="GI1">
        <f>S1/D13</f>
        <v>3.7472282436536872E-2</v>
      </c>
      <c r="GJ1">
        <f t="shared" ref="GJ1:GM1" si="36">T1/E13</f>
        <v>9.4289824537556216E-2</v>
      </c>
      <c r="GK1">
        <f t="shared" si="36"/>
        <v>0.16419522376468304</v>
      </c>
      <c r="GL1">
        <f t="shared" si="36"/>
        <v>0.14418820589873887</v>
      </c>
      <c r="GM1">
        <f t="shared" si="36"/>
        <v>8.5925350655128019E-2</v>
      </c>
      <c r="GN1">
        <f>D30/D13</f>
        <v>0.10352031172036265</v>
      </c>
      <c r="GO1">
        <f t="shared" ref="GO1:GR1" si="37">E30/E13</f>
        <v>9.4395547550813128E-2</v>
      </c>
      <c r="GP1">
        <f t="shared" si="37"/>
        <v>8.6676744282801949E-2</v>
      </c>
      <c r="GQ1">
        <f t="shared" si="37"/>
        <v>8.4412405247075106E-2</v>
      </c>
      <c r="GR1">
        <f t="shared" si="37"/>
        <v>9.4249463249306789E-2</v>
      </c>
      <c r="GS1">
        <f>(D43+D44)/D13</f>
        <v>2.4396569750950836</v>
      </c>
      <c r="GT1">
        <f t="shared" ref="GT1:GW1" si="38">(E43+E44)/E13</f>
        <v>3.0739494719513072</v>
      </c>
      <c r="GU1">
        <f t="shared" si="38"/>
        <v>5.2008629536660793</v>
      </c>
      <c r="GV1">
        <f t="shared" si="38"/>
        <v>2.931712052403221</v>
      </c>
      <c r="GW1">
        <f t="shared" si="38"/>
        <v>2.3572450504894373</v>
      </c>
      <c r="GX1">
        <f>0.717*FY1+0.847*GD1+3.107*GI1+0.42*GN1+0.998*GS1</f>
        <v>2.652036236249915</v>
      </c>
      <c r="GY1">
        <f t="shared" ref="GY1:HB1" si="39">0.717*FZ1+0.847*GE1+3.107*GJ1+0.42*GO1+0.998*GT1</f>
        <v>3.5123140841932767</v>
      </c>
      <c r="GZ1">
        <f t="shared" si="39"/>
        <v>5.9102200861220124</v>
      </c>
      <c r="HA1">
        <f t="shared" si="39"/>
        <v>3.5436589857005383</v>
      </c>
      <c r="HB1">
        <f t="shared" si="39"/>
        <v>2.7896867185541376</v>
      </c>
      <c r="HC1">
        <f>D36/D13</f>
        <v>0.58092493328115913</v>
      </c>
      <c r="HD1">
        <f t="shared" ref="HD1:HG1" si="40">E36/E13</f>
        <v>0.55873290968611589</v>
      </c>
      <c r="HE1">
        <f t="shared" si="40"/>
        <v>0.61578972915250951</v>
      </c>
      <c r="HF1">
        <f t="shared" si="40"/>
        <v>0.65448651933888202</v>
      </c>
      <c r="HG1">
        <f t="shared" si="40"/>
        <v>0.69181933508888671</v>
      </c>
      <c r="HH1">
        <f>S1/D13</f>
        <v>3.7472282436536872E-2</v>
      </c>
      <c r="HI1">
        <f t="shared" ref="HI1:HL1" si="41">T1/E13</f>
        <v>9.4289824537556216E-2</v>
      </c>
      <c r="HJ1">
        <f t="shared" si="41"/>
        <v>0.16419522376468304</v>
      </c>
      <c r="HK1">
        <f t="shared" si="41"/>
        <v>0.14418820589873887</v>
      </c>
      <c r="HL1">
        <f t="shared" si="41"/>
        <v>8.5925350655128019E-2</v>
      </c>
      <c r="HM1">
        <f>(D43+D44+D46+D47+D50+D53+D55+D57+D60)/D13</f>
        <v>2.5882396785073198</v>
      </c>
      <c r="HN1">
        <f t="shared" ref="HN1:HQ1" si="42">(E43+E44+E46+E47+E50+E53+E55+E57+E60)/E13</f>
        <v>3.1706237280199967</v>
      </c>
      <c r="HO1">
        <f t="shared" si="42"/>
        <v>5.4130528242750353</v>
      </c>
      <c r="HP1">
        <f t="shared" si="42"/>
        <v>2.9829470058919858</v>
      </c>
      <c r="HQ1">
        <f t="shared" si="42"/>
        <v>2.4203488361133783</v>
      </c>
      <c r="HR1">
        <f>D19/D40</f>
        <v>1.1953942646737603</v>
      </c>
      <c r="HS1">
        <f t="shared" ref="HS1:HV1" si="43">E19/E40</f>
        <v>1.2555440218929885</v>
      </c>
      <c r="HT1">
        <f t="shared" si="43"/>
        <v>1.2775916253298731</v>
      </c>
      <c r="HU1">
        <f t="shared" si="43"/>
        <v>1.1732239528283159</v>
      </c>
      <c r="HV1">
        <f t="shared" si="43"/>
        <v>1.4275693574781614</v>
      </c>
      <c r="HW1">
        <f>-0.017*HC1+4.573*HH1+0.481*HM1+0.015*HR1</f>
        <v>1.4243592230486306</v>
      </c>
      <c r="HX1">
        <f t="shared" ref="HX1:IA1" si="44">-0.017*HD1+4.573*HI1+0.481*HN1+0.015*HS1</f>
        <v>1.9655920816515937</v>
      </c>
      <c r="HY1">
        <f t="shared" si="44"/>
        <v>3.363238615736543</v>
      </c>
      <c r="HZ1">
        <f t="shared" si="44"/>
        <v>2.1006422638726416</v>
      </c>
      <c r="IA1">
        <f t="shared" si="44"/>
        <v>1.5667770303820967</v>
      </c>
      <c r="IB1">
        <f>D13/D36</f>
        <v>1.7213928043195466</v>
      </c>
      <c r="IC1">
        <f t="shared" ref="IC1:IF1" si="45">E13/E36</f>
        <v>1.7897639152162674</v>
      </c>
      <c r="ID1">
        <f t="shared" si="45"/>
        <v>1.6239309502226777</v>
      </c>
      <c r="IE1">
        <f t="shared" si="45"/>
        <v>1.5279153511215666</v>
      </c>
      <c r="IF1">
        <f t="shared" si="45"/>
        <v>1.4454640818495157</v>
      </c>
      <c r="IG1">
        <f>IFERROR(S1/D59,0)</f>
        <v>2.4297221103503825</v>
      </c>
      <c r="IH1">
        <f t="shared" ref="IH1:IK1" si="46">IFERROR(T1/E59,0)</f>
        <v>8.8631765749778175</v>
      </c>
      <c r="II1">
        <f t="shared" si="46"/>
        <v>43.850462962962965</v>
      </c>
      <c r="IJ1">
        <f t="shared" si="46"/>
        <v>28.215064420218038</v>
      </c>
      <c r="IK1">
        <f t="shared" si="46"/>
        <v>16.839305504248244</v>
      </c>
      <c r="IL1">
        <f>S1/D13</f>
        <v>3.7472282436536872E-2</v>
      </c>
      <c r="IM1">
        <f t="shared" ref="IM1:IP1" si="47">T1/E13</f>
        <v>9.4289824537556216E-2</v>
      </c>
      <c r="IN1">
        <f t="shared" si="47"/>
        <v>0.16419522376468304</v>
      </c>
      <c r="IO1">
        <f t="shared" si="47"/>
        <v>0.14418820589873887</v>
      </c>
      <c r="IP1">
        <f t="shared" si="47"/>
        <v>8.5925350655128019E-2</v>
      </c>
      <c r="IQ1">
        <f>(D43+D44+D46+D47+D50+D53+D55+D57+D60)/D13</f>
        <v>2.5882396785073198</v>
      </c>
      <c r="IR1">
        <f t="shared" ref="IR1:IU1" si="48">(E43+E44+E46+E47+E50+E53+E55+E57+E60)/E13</f>
        <v>3.1706237280199967</v>
      </c>
      <c r="IS1">
        <f t="shared" si="48"/>
        <v>5.4130528242750353</v>
      </c>
      <c r="IT1">
        <f t="shared" si="48"/>
        <v>2.9829470058919858</v>
      </c>
      <c r="IU1">
        <f t="shared" si="48"/>
        <v>2.4203488361133783</v>
      </c>
      <c r="IV1">
        <f>D19/D40</f>
        <v>1.1953942646737603</v>
      </c>
      <c r="IW1">
        <f t="shared" ref="IW1:IZ1" si="49">E19/E40</f>
        <v>1.2555440218929885</v>
      </c>
      <c r="IX1">
        <f t="shared" si="49"/>
        <v>1.2775916253298731</v>
      </c>
      <c r="IY1">
        <f t="shared" si="49"/>
        <v>1.1732239528283159</v>
      </c>
      <c r="IZ1">
        <f t="shared" si="49"/>
        <v>1.4275693574781614</v>
      </c>
      <c r="JA1">
        <f>0.13*IB1+0.04*IG1+3.92*IL1+0.21*IQ1+0.09*IV1</f>
        <v>1.1189771124339565</v>
      </c>
      <c r="JB1">
        <f t="shared" ref="JB1:JE1" si="50">0.13*IC1+0.04*IH1+3.92*IM1+0.21*IR1+0.09*IW1</f>
        <v>1.7356424290190162</v>
      </c>
      <c r="JC1">
        <f t="shared" si="50"/>
        <v>3.8604991585824702</v>
      </c>
      <c r="JD1">
        <f t="shared" si="50"/>
        <v>2.624458366569447</v>
      </c>
      <c r="JE1">
        <f t="shared" si="50"/>
        <v>1.8350644231353126</v>
      </c>
      <c r="JF1">
        <f>D29/D13</f>
        <v>0.41907506671884093</v>
      </c>
      <c r="JG1">
        <f t="shared" ref="JG1:JJ1" si="51">E29/E13</f>
        <v>0.44126709031388406</v>
      </c>
      <c r="JH1">
        <f t="shared" si="51"/>
        <v>0.38421027084749054</v>
      </c>
      <c r="JI1">
        <f t="shared" si="51"/>
        <v>0.34551348066111798</v>
      </c>
      <c r="JJ1">
        <f t="shared" si="51"/>
        <v>0.30818066491111334</v>
      </c>
      <c r="JK1">
        <f>(D36-D26)/I90</f>
        <v>9.5546921280970132</v>
      </c>
      <c r="JL1">
        <f t="shared" ref="JL1:JO1" si="52">(E36-E26)/J90</f>
        <v>3.0255579151298386</v>
      </c>
      <c r="JM1">
        <f t="shared" si="52"/>
        <v>5.2334616270272045</v>
      </c>
      <c r="JN1">
        <f t="shared" si="52"/>
        <v>3.725549841590523</v>
      </c>
      <c r="JO1">
        <f t="shared" si="52"/>
        <v>3.0641467646924516</v>
      </c>
      <c r="JP1">
        <f>S1/D13</f>
        <v>3.7472282436536872E-2</v>
      </c>
      <c r="JQ1">
        <f t="shared" ref="JQ1:JT1" si="53">T1/E13</f>
        <v>9.4289824537556216E-2</v>
      </c>
      <c r="JR1">
        <f t="shared" si="53"/>
        <v>0.16419522376468304</v>
      </c>
      <c r="JS1">
        <f t="shared" si="53"/>
        <v>0.14418820589873887</v>
      </c>
      <c r="JT1">
        <f t="shared" si="53"/>
        <v>8.5925350655128019E-2</v>
      </c>
      <c r="JU1">
        <f>I90/(D50+D44+D43)</f>
        <v>2.3155626921432085E-2</v>
      </c>
      <c r="JV1">
        <f t="shared" ref="JV1:JY1" si="54">J90/(E50+E44+E43)</f>
        <v>4.8961134746943233E-2</v>
      </c>
      <c r="JW1">
        <f t="shared" si="54"/>
        <v>1.9993370401209111E-2</v>
      </c>
      <c r="JX1">
        <f t="shared" si="54"/>
        <v>5.0013175563377331E-2</v>
      </c>
      <c r="JY1">
        <f t="shared" si="54"/>
        <v>6.9816746582330141E-2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2</v>
      </c>
      <c r="KH1">
        <f t="shared" si="56"/>
        <v>1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4</v>
      </c>
      <c r="KM1">
        <f t="shared" si="57"/>
        <v>3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2</v>
      </c>
      <c r="KS1">
        <f t="shared" si="58"/>
        <v>2</v>
      </c>
      <c r="KT1">
        <f>(JZ1+KE1)/2</f>
        <v>3</v>
      </c>
      <c r="KU1">
        <f t="shared" ref="KU1:KX1" si="59">(KA1+KF1)/2</f>
        <v>2.5</v>
      </c>
      <c r="KV1">
        <f t="shared" si="59"/>
        <v>3</v>
      </c>
      <c r="KW1">
        <f t="shared" si="59"/>
        <v>2.5</v>
      </c>
      <c r="KX1">
        <f t="shared" si="59"/>
        <v>2.5</v>
      </c>
      <c r="KY1">
        <f>(KJ1+KO1)/2</f>
        <v>1</v>
      </c>
      <c r="KZ1">
        <f t="shared" ref="KZ1:LC1" si="60">(KK1+KP1)/2</f>
        <v>1.5</v>
      </c>
      <c r="LA1">
        <f t="shared" si="60"/>
        <v>2.5</v>
      </c>
      <c r="LB1">
        <f t="shared" si="60"/>
        <v>2.5</v>
      </c>
      <c r="LC1">
        <f t="shared" si="60"/>
        <v>2</v>
      </c>
      <c r="LD1">
        <f>(KT1+KY1)/2</f>
        <v>2</v>
      </c>
      <c r="LE1">
        <f t="shared" ref="LE1:LH1" si="61">(KU1+KZ1)/2</f>
        <v>2</v>
      </c>
      <c r="LF1">
        <f t="shared" si="61"/>
        <v>2.75</v>
      </c>
      <c r="LG1">
        <f t="shared" si="61"/>
        <v>2.5</v>
      </c>
      <c r="LH1">
        <f t="shared" si="61"/>
        <v>2.25</v>
      </c>
      <c r="LI1">
        <f>(D29/(D13-D19))</f>
        <v>0.69449276555739692</v>
      </c>
      <c r="LJ1">
        <f t="shared" ref="LJ1:LM1" si="62">(E29/(E13-E19))</f>
        <v>0.70804365804229485</v>
      </c>
      <c r="LK1">
        <f t="shared" si="62"/>
        <v>0.64520580246805759</v>
      </c>
      <c r="LL1">
        <f t="shared" si="62"/>
        <v>0.54771035778419475</v>
      </c>
      <c r="LM1">
        <f t="shared" si="62"/>
        <v>0.47430779585489824</v>
      </c>
      <c r="LN1">
        <f>(D18+D25+D26+D21)/(2.17*D40)</f>
        <v>0.3963332081811291</v>
      </c>
      <c r="LO1">
        <f t="shared" ref="LO1:LR1" si="63">(E18+E25+E26+E21)/(2.17*E40)</f>
        <v>0.45064778644276193</v>
      </c>
      <c r="LP1">
        <f t="shared" si="63"/>
        <v>0.36610570138674742</v>
      </c>
      <c r="LQ1">
        <f t="shared" si="63"/>
        <v>0.43000500109889672</v>
      </c>
      <c r="LR1">
        <f t="shared" si="63"/>
        <v>0.49145846184654057</v>
      </c>
      <c r="LS1">
        <f>(D43+D44+D46+D47)/(2*D13)</f>
        <v>1.2125934529614055</v>
      </c>
      <c r="LT1">
        <f t="shared" ref="LT1:LW1" si="64">(E43+E44+E46+E47)/(2*E13)</f>
        <v>1.5566212812874043</v>
      </c>
      <c r="LU1">
        <f t="shared" si="64"/>
        <v>2.5899843288446336</v>
      </c>
      <c r="LV1">
        <f t="shared" si="64"/>
        <v>1.4637414954501713</v>
      </c>
      <c r="LW1">
        <f t="shared" si="64"/>
        <v>1.1826564022717891</v>
      </c>
      <c r="LX1">
        <f>8*N1/D29</f>
        <v>0.24512380688891963</v>
      </c>
      <c r="LY1">
        <f t="shared" ref="LY1:MB1" si="65">8*O1/E29</f>
        <v>1.2184158847916211</v>
      </c>
      <c r="LZ1">
        <f t="shared" si="65"/>
        <v>2.7086096898490304</v>
      </c>
      <c r="MA1">
        <f t="shared" si="65"/>
        <v>2.6046966158176077</v>
      </c>
      <c r="MB1">
        <f t="shared" si="65"/>
        <v>1.6974530863895481</v>
      </c>
      <c r="MC1">
        <f>(2*LI1+4*LN1+LS1+5*LX1)/12</f>
        <v>0.45104423760377615</v>
      </c>
      <c r="MD1">
        <f t="shared" ref="MD1:MG1" si="66">(2*LJ1+4*LO1+LT1+5*LY1)/12</f>
        <v>0.90561493059176235</v>
      </c>
      <c r="ME1">
        <f t="shared" si="66"/>
        <v>1.5739889323810743</v>
      </c>
      <c r="MF1">
        <f t="shared" si="66"/>
        <v>1.4418887745418487</v>
      </c>
      <c r="MG1">
        <f t="shared" si="66"/>
        <v>1.048697606109624</v>
      </c>
      <c r="MH1">
        <f>D29/(D13-D19)</f>
        <v>0.69449276555739692</v>
      </c>
      <c r="MI1">
        <f t="shared" ref="MI1:ML1" si="67">E29/(E13-E19)</f>
        <v>0.70804365804229485</v>
      </c>
      <c r="MJ1">
        <f t="shared" si="67"/>
        <v>0.64520580246805759</v>
      </c>
      <c r="MK1">
        <f t="shared" si="67"/>
        <v>0.54771035778419475</v>
      </c>
      <c r="ML1">
        <f t="shared" si="67"/>
        <v>0.47430779585489824</v>
      </c>
      <c r="MM1">
        <f>D29/D13*2</f>
        <v>0.83815013343768185</v>
      </c>
      <c r="MN1">
        <f t="shared" ref="MN1:MQ1" si="68">E29/E13*2</f>
        <v>0.88253418062776812</v>
      </c>
      <c r="MO1">
        <f t="shared" si="68"/>
        <v>0.76842054169498109</v>
      </c>
      <c r="MP1">
        <f t="shared" si="68"/>
        <v>0.69102696132223596</v>
      </c>
      <c r="MQ1">
        <f t="shared" si="68"/>
        <v>0.61636132982222669</v>
      </c>
      <c r="MR1">
        <f>D29/D36</f>
        <v>0.72139280431954667</v>
      </c>
      <c r="MS1">
        <f t="shared" ref="MS1:MV1" si="69">E29/E36</f>
        <v>0.78976391521626743</v>
      </c>
      <c r="MT1">
        <f t="shared" si="69"/>
        <v>0.62393095022267764</v>
      </c>
      <c r="MU1">
        <f t="shared" si="69"/>
        <v>0.52791535112156673</v>
      </c>
      <c r="MV1">
        <f t="shared" si="69"/>
        <v>0.44546408184951569</v>
      </c>
      <c r="MW1">
        <f>D13/(D40*5)</f>
        <v>0.60286079820263982</v>
      </c>
      <c r="MX1">
        <f t="shared" ref="MX1:NA1" si="70">E13/(E40*5)</f>
        <v>0.66646031895819569</v>
      </c>
      <c r="MY1">
        <f t="shared" si="70"/>
        <v>0.63166562640298718</v>
      </c>
      <c r="MZ1">
        <f t="shared" si="70"/>
        <v>0.63560517858388377</v>
      </c>
      <c r="NA1">
        <f t="shared" si="70"/>
        <v>0.8151676027013115</v>
      </c>
      <c r="NB1">
        <f>D13/(D20*15)</f>
        <v>0.5964472270588671</v>
      </c>
      <c r="NC1">
        <f t="shared" ref="NC1:NF1" si="71">E13/(E20*15)</f>
        <v>0.79579032766935598</v>
      </c>
      <c r="ND1">
        <f t="shared" si="71"/>
        <v>0.43460205526926438</v>
      </c>
      <c r="NE1">
        <f t="shared" si="71"/>
        <v>0.87738944312366229</v>
      </c>
      <c r="NF1">
        <f t="shared" si="71"/>
        <v>0.74816240762678399</v>
      </c>
      <c r="NG1">
        <f>2*(D18+D25+D26)/D40</f>
        <v>8.2940680874964895E-2</v>
      </c>
      <c r="NH1">
        <f t="shared" ref="NH1:NK1" si="72">2*(E18+E25+E26)/E40</f>
        <v>0.6614198987134724</v>
      </c>
      <c r="NI1">
        <f t="shared" si="72"/>
        <v>0.40824326839897945</v>
      </c>
      <c r="NJ1">
        <f t="shared" si="72"/>
        <v>0.68000836986205826</v>
      </c>
      <c r="NK1">
        <f t="shared" si="72"/>
        <v>1.5193570940157808</v>
      </c>
      <c r="NL1">
        <f>((D18+D25+D26+D21)/D40)/2.17</f>
        <v>0.39633320818112916</v>
      </c>
      <c r="NM1">
        <f t="shared" ref="NM1:NP1" si="73">((E18+E25+E26+E21)/E40)/2.17</f>
        <v>0.45064778644276188</v>
      </c>
      <c r="NN1">
        <f t="shared" si="73"/>
        <v>0.36610570138674742</v>
      </c>
      <c r="NO1">
        <f t="shared" si="73"/>
        <v>0.43000500109889672</v>
      </c>
      <c r="NP1">
        <f t="shared" si="73"/>
        <v>0.49145846184654057</v>
      </c>
      <c r="NQ1">
        <f>(D19/D40)/2.5</f>
        <v>0.47815770586950412</v>
      </c>
      <c r="NR1">
        <f t="shared" ref="NR1:NU1" si="74">(E19/E40)/2.5</f>
        <v>0.50221760875719546</v>
      </c>
      <c r="NS1">
        <f t="shared" si="74"/>
        <v>0.51103665013194921</v>
      </c>
      <c r="NT1">
        <f t="shared" si="74"/>
        <v>0.46928958113132635</v>
      </c>
      <c r="NU1">
        <f t="shared" si="74"/>
        <v>0.57102774299126458</v>
      </c>
      <c r="NV1">
        <f>(BD1/D13)*3.33</f>
        <v>0.21585842148087878</v>
      </c>
      <c r="NW1">
        <f t="shared" ref="NW1:NZ1" si="75">(BE1/E13)*3.33</f>
        <v>0.25536751962483434</v>
      </c>
      <c r="NX1">
        <f t="shared" si="75"/>
        <v>0.29268020095136393</v>
      </c>
      <c r="NY1">
        <f t="shared" si="75"/>
        <v>0.18150757179275068</v>
      </c>
      <c r="NZ1">
        <f t="shared" si="75"/>
        <v>0.34932839717477809</v>
      </c>
      <c r="OA1">
        <f>((D43+D44)/2)/D13</f>
        <v>1.2198284875475418</v>
      </c>
      <c r="OB1">
        <f t="shared" ref="OB1:OE1" si="76">((E43+E44)/2)/E13</f>
        <v>1.5369747359756536</v>
      </c>
      <c r="OC1">
        <f t="shared" si="76"/>
        <v>2.6004314768330397</v>
      </c>
      <c r="OD1">
        <f t="shared" si="76"/>
        <v>1.4658560262016105</v>
      </c>
      <c r="OE1">
        <f t="shared" si="76"/>
        <v>1.1786225252447187</v>
      </c>
      <c r="OF1">
        <f>((D43+D44)/4)/D29</f>
        <v>1.4553818449499041</v>
      </c>
      <c r="OG1">
        <f t="shared" ref="OG1:OJ1" si="77">((E43+E44)/4)/E29</f>
        <v>1.7415469788177107</v>
      </c>
      <c r="OH1">
        <f t="shared" si="77"/>
        <v>3.3841254049468943</v>
      </c>
      <c r="OI1">
        <f t="shared" si="77"/>
        <v>2.1212718291002552</v>
      </c>
      <c r="OJ1">
        <f t="shared" si="77"/>
        <v>1.912226592126832</v>
      </c>
      <c r="OK1">
        <f>AJ1*4/(D43+D44)</f>
        <v>0.21323090736429931</v>
      </c>
      <c r="OL1">
        <f t="shared" ref="OL1:OO1" si="78">AK1*4/(E43+E44)</f>
        <v>0.3477473670763554</v>
      </c>
      <c r="OM1">
        <f t="shared" si="78"/>
        <v>0.15341771358689185</v>
      </c>
      <c r="ON1">
        <f t="shared" si="78"/>
        <v>0.27287348815835616</v>
      </c>
      <c r="OO1">
        <f t="shared" si="78"/>
        <v>0.33694058942772492</v>
      </c>
      <c r="OP1">
        <f>(10*N1)/AJ1</f>
        <v>0.98734378731194783</v>
      </c>
      <c r="OQ1">
        <f t="shared" ref="OQ1:OT1" si="79">(10*O1)/AK1</f>
        <v>2.5148177714354341</v>
      </c>
      <c r="OR1">
        <f t="shared" si="79"/>
        <v>6.5213046085392241</v>
      </c>
      <c r="OS1">
        <f t="shared" si="79"/>
        <v>5.6248311723392757</v>
      </c>
      <c r="OT1">
        <f t="shared" si="79"/>
        <v>3.2931772657800056</v>
      </c>
      <c r="OU1">
        <f>(8*AJ1)/D29</f>
        <v>2.4826591308815682</v>
      </c>
      <c r="OV1">
        <f t="shared" ref="OV1:OY1" si="80">(8*AK1)/E29</f>
        <v>4.844947012189122</v>
      </c>
      <c r="OW1">
        <f t="shared" si="80"/>
        <v>4.1534782569461361</v>
      </c>
      <c r="OX1">
        <f t="shared" si="80"/>
        <v>4.630710746709144</v>
      </c>
      <c r="OY1">
        <f t="shared" si="80"/>
        <v>5.1544540405646764</v>
      </c>
      <c r="OZ1">
        <f>(20*N1)/D13</f>
        <v>0.25681318931587566</v>
      </c>
      <c r="PA1">
        <f t="shared" ref="PA1:PD1" si="81">(20*O1)/E13</f>
        <v>1.3441170806855383</v>
      </c>
      <c r="PB1">
        <f t="shared" si="81"/>
        <v>2.6016891563925832</v>
      </c>
      <c r="PC1">
        <f t="shared" si="81"/>
        <v>2.2498944844934412</v>
      </c>
      <c r="PD1">
        <f t="shared" si="81"/>
        <v>1.307805552047381</v>
      </c>
      <c r="PE1">
        <f>(40*N1)/(AJ1+D45)</f>
        <v>0.21178836871392009</v>
      </c>
      <c r="PF1">
        <f t="shared" ref="PF1:PI1" si="82">(40*O1)/(AK1+E45)</f>
        <v>0.863483685366222</v>
      </c>
      <c r="PG1">
        <f t="shared" si="82"/>
        <v>1.0045192657799482</v>
      </c>
      <c r="PH1">
        <f t="shared" si="82"/>
        <v>1.5370845818656591</v>
      </c>
      <c r="PI1">
        <f t="shared" si="82"/>
        <v>1.1058203798966382</v>
      </c>
      <c r="PJ1">
        <f>(1.33*D52)/(D52+D62)</f>
        <v>2.5705840375586857</v>
      </c>
      <c r="PK1">
        <f t="shared" ref="PK1:PN1" si="83">(1.33*E52)/(E52+E62)</f>
        <v>1.4511164774650749</v>
      </c>
      <c r="PL1">
        <f t="shared" si="83"/>
        <v>1.2744043130179241</v>
      </c>
      <c r="PM1">
        <f t="shared" si="83"/>
        <v>1.2060894634620054</v>
      </c>
      <c r="PN1">
        <f t="shared" si="83"/>
        <v>1.6778776500221564</v>
      </c>
      <c r="PO1">
        <f>(2*MH1+MM1+MR1+MW1+2*NB1)/7</f>
        <v>0.67775481731319953</v>
      </c>
      <c r="PP1">
        <f t="shared" ref="PP1:PS1" si="84">(2*MI1+MN1+MS1+MX1+2*NC1)/7</f>
        <v>0.76377519803221894</v>
      </c>
      <c r="PQ1">
        <f t="shared" si="84"/>
        <v>0.5976618333993271</v>
      </c>
      <c r="PR1">
        <f t="shared" si="84"/>
        <v>0.6721067275490572</v>
      </c>
      <c r="PS1">
        <f t="shared" si="84"/>
        <v>0.61741906019091697</v>
      </c>
      <c r="PT1">
        <f>(5*NG1+8*NL1+2*NQ1+NV1)/16</f>
        <v>0.29734643144023404</v>
      </c>
      <c r="PU1">
        <f t="shared" ref="PU1:PX1" si="85">(5*NH1+8*NM1+2*NR1+NW1)/16</f>
        <v>0.5107552826405426</v>
      </c>
      <c r="PV1">
        <f t="shared" si="85"/>
        <v>0.39280096589400865</v>
      </c>
      <c r="PW1">
        <f t="shared" si="85"/>
        <v>0.4975105370098043</v>
      </c>
      <c r="PX1">
        <f t="shared" si="85"/>
        <v>0.81373981550053354</v>
      </c>
      <c r="PY1">
        <f>(OA1+OF1+OK1)/3</f>
        <v>0.96281374662058183</v>
      </c>
      <c r="PZ1">
        <f t="shared" ref="PZ1:QC1" si="86">(OB1+OG1+OL1)/3</f>
        <v>1.2087563606232401</v>
      </c>
      <c r="QA1">
        <f t="shared" si="86"/>
        <v>2.0459915317889421</v>
      </c>
      <c r="QB1">
        <f t="shared" si="86"/>
        <v>1.2866671144867405</v>
      </c>
      <c r="QC1">
        <f t="shared" si="86"/>
        <v>1.1425965689330919</v>
      </c>
      <c r="QD1">
        <f>(3*OP1+7*OU1+4*OZ1+2*PE1+PJ1)/17</f>
        <v>1.4330622829621675</v>
      </c>
      <c r="QE1">
        <f t="shared" ref="QE1:QH1" si="87">(3*OQ1+7*OV1+4*PA1+2*PF1+PK1)/17</f>
        <v>2.9419785041511668</v>
      </c>
      <c r="QF1">
        <f t="shared" si="87"/>
        <v>3.6663800643758107</v>
      </c>
      <c r="QG1">
        <f t="shared" si="87"/>
        <v>3.6805473711264072</v>
      </c>
      <c r="QH1">
        <f t="shared" si="87"/>
        <v>3.2400853352528061</v>
      </c>
      <c r="QI1">
        <f>(2*PO1+4*PT1+PY1+5*QD1)/12</f>
        <v>0.88941837681822955</v>
      </c>
      <c r="QJ1">
        <f t="shared" ref="QJ1:QM1" si="88">(2*PP1+4*PU1+PZ1+5*QE1)/12</f>
        <v>1.6241017006671401</v>
      </c>
      <c r="QK1">
        <f t="shared" si="88"/>
        <v>1.9287016153368903</v>
      </c>
      <c r="QL1">
        <f t="shared" si="88"/>
        <v>1.9186382977713423</v>
      </c>
      <c r="QM1">
        <f t="shared" si="88"/>
        <v>1.8194017189650908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301</v>
      </c>
      <c r="E3" s="2" t="s">
        <v>301</v>
      </c>
      <c r="F3" s="2" t="s">
        <v>301</v>
      </c>
      <c r="G3" s="2" t="s">
        <v>301</v>
      </c>
      <c r="H3" s="2" t="s">
        <v>301</v>
      </c>
      <c r="I3" s="2" t="s">
        <v>301</v>
      </c>
      <c r="J3" s="2" t="s">
        <v>301</v>
      </c>
      <c r="K3" s="2" t="s">
        <v>301</v>
      </c>
      <c r="L3" s="2" t="s">
        <v>301</v>
      </c>
      <c r="M3" s="2" t="s">
        <v>301</v>
      </c>
    </row>
    <row r="4" spans="1:455" x14ac:dyDescent="0.25">
      <c r="A4" s="2" t="s">
        <v>281</v>
      </c>
      <c r="B4" s="2"/>
      <c r="C4" s="2"/>
      <c r="D4" s="2" t="s">
        <v>300</v>
      </c>
      <c r="E4" s="2">
        <v>26792893</v>
      </c>
      <c r="F4" s="2" t="s">
        <v>300</v>
      </c>
      <c r="G4" s="2" t="s">
        <v>300</v>
      </c>
      <c r="H4" s="2" t="s">
        <v>300</v>
      </c>
      <c r="I4" s="2" t="s">
        <v>300</v>
      </c>
      <c r="J4" s="2" t="s">
        <v>300</v>
      </c>
      <c r="K4" s="2" t="s">
        <v>300</v>
      </c>
      <c r="L4" s="2" t="s">
        <v>300</v>
      </c>
      <c r="M4" s="2" t="s">
        <v>300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482997</v>
      </c>
      <c r="E13" s="1">
        <v>529686</v>
      </c>
      <c r="F13" s="1">
        <v>576856</v>
      </c>
      <c r="G13" s="1">
        <v>592330</v>
      </c>
      <c r="H13" s="1">
        <v>530507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291195</v>
      </c>
      <c r="E15" s="1">
        <v>329896</v>
      </c>
      <c r="F15" s="1">
        <v>343291</v>
      </c>
      <c r="G15" s="1">
        <v>373543</v>
      </c>
      <c r="H15" s="1">
        <v>344565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16054</v>
      </c>
      <c r="E16" s="1">
        <v>14640</v>
      </c>
      <c r="F16" s="1">
        <v>11206</v>
      </c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274890</v>
      </c>
      <c r="E17" s="1">
        <v>315014</v>
      </c>
      <c r="F17" s="1">
        <v>331841</v>
      </c>
      <c r="G17" s="1">
        <v>373289</v>
      </c>
      <c r="H17" s="1">
        <v>344294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251</v>
      </c>
      <c r="E18" s="1">
        <v>242</v>
      </c>
      <c r="F18" s="1">
        <v>244</v>
      </c>
      <c r="G18" s="1">
        <v>254</v>
      </c>
      <c r="H18" s="1">
        <v>271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191544</v>
      </c>
      <c r="E19" s="1">
        <v>199575</v>
      </c>
      <c r="F19" s="1">
        <v>233347</v>
      </c>
      <c r="G19" s="1">
        <v>218669</v>
      </c>
      <c r="H19" s="1">
        <v>185811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53986</v>
      </c>
      <c r="E20" s="1">
        <v>44374</v>
      </c>
      <c r="F20" s="1">
        <v>88488</v>
      </c>
      <c r="G20" s="1">
        <v>45007</v>
      </c>
      <c r="H20" s="1">
        <v>47272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131164</v>
      </c>
      <c r="E21" s="1">
        <v>102875</v>
      </c>
      <c r="F21" s="1">
        <v>107821</v>
      </c>
      <c r="G21" s="1">
        <v>110545</v>
      </c>
      <c r="H21" s="1">
        <v>39931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131164</v>
      </c>
      <c r="E23" s="1">
        <v>102875</v>
      </c>
      <c r="F23" s="1">
        <v>107821</v>
      </c>
      <c r="G23" s="1">
        <v>110545</v>
      </c>
      <c r="H23" s="1">
        <v>39931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6394</v>
      </c>
      <c r="E26" s="1">
        <v>52326</v>
      </c>
      <c r="F26" s="1">
        <v>37038</v>
      </c>
      <c r="G26" s="1">
        <v>63117</v>
      </c>
      <c r="H26" s="1">
        <v>98608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258</v>
      </c>
      <c r="E27" s="1">
        <v>215</v>
      </c>
      <c r="F27" s="1">
        <v>218</v>
      </c>
      <c r="G27" s="1">
        <v>118</v>
      </c>
      <c r="H27" s="1">
        <v>131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482997</v>
      </c>
      <c r="E28" s="1">
        <v>529686</v>
      </c>
      <c r="F28" s="1">
        <v>576856</v>
      </c>
      <c r="G28" s="1">
        <v>592330</v>
      </c>
      <c r="H28" s="1">
        <v>530507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202412</v>
      </c>
      <c r="E29" s="1">
        <v>233733</v>
      </c>
      <c r="F29" s="1">
        <v>221634</v>
      </c>
      <c r="G29" s="1">
        <v>204658</v>
      </c>
      <c r="H29" s="1">
        <v>163492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50000</v>
      </c>
      <c r="E30" s="1">
        <v>50000</v>
      </c>
      <c r="F30" s="1">
        <v>50000</v>
      </c>
      <c r="G30" s="1">
        <v>50000</v>
      </c>
      <c r="H30" s="1">
        <v>50000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35705</v>
      </c>
      <c r="E31" s="1">
        <v>35697</v>
      </c>
      <c r="F31" s="1">
        <v>35699</v>
      </c>
      <c r="G31" s="1">
        <v>35708</v>
      </c>
      <c r="H31" s="1">
        <v>35725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110505</v>
      </c>
      <c r="E33" s="1">
        <v>112438</v>
      </c>
      <c r="F33" s="1">
        <v>60895</v>
      </c>
      <c r="G33" s="1">
        <v>52316</v>
      </c>
      <c r="H33" s="1">
        <v>43077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6202</v>
      </c>
      <c r="E34" s="1">
        <v>35598</v>
      </c>
      <c r="F34" s="1">
        <v>75040</v>
      </c>
      <c r="G34" s="1">
        <v>66634</v>
      </c>
      <c r="H34" s="1">
        <v>34690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280585</v>
      </c>
      <c r="E36" s="1">
        <v>295953</v>
      </c>
      <c r="F36" s="1">
        <v>355222</v>
      </c>
      <c r="G36" s="1">
        <v>387672</v>
      </c>
      <c r="H36" s="1">
        <v>367015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13584</v>
      </c>
      <c r="E37" s="1">
        <v>800</v>
      </c>
      <c r="F37" s="1">
        <v>8581</v>
      </c>
      <c r="G37" s="1">
        <v>3532</v>
      </c>
      <c r="H37" s="1">
        <v>863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267001</v>
      </c>
      <c r="E38" s="1">
        <v>295153</v>
      </c>
      <c r="F38" s="1">
        <v>346641</v>
      </c>
      <c r="G38" s="1">
        <v>384140</v>
      </c>
      <c r="H38" s="1">
        <v>366152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106766</v>
      </c>
      <c r="E39" s="1">
        <v>136198</v>
      </c>
      <c r="F39" s="1">
        <v>163995</v>
      </c>
      <c r="G39" s="1">
        <v>197757</v>
      </c>
      <c r="H39" s="1">
        <v>235993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160235</v>
      </c>
      <c r="E40" s="1">
        <v>158955</v>
      </c>
      <c r="F40" s="1">
        <v>182646</v>
      </c>
      <c r="G40" s="1">
        <v>186383</v>
      </c>
      <c r="H40" s="1">
        <v>130159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1144385</v>
      </c>
      <c r="E43" s="1">
        <v>1566512</v>
      </c>
      <c r="F43" s="1">
        <v>2894151</v>
      </c>
      <c r="G43" s="1">
        <v>1694903</v>
      </c>
      <c r="H43" s="1">
        <v>1204972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33962</v>
      </c>
      <c r="E44" s="1">
        <v>61716</v>
      </c>
      <c r="F44" s="1">
        <v>105998</v>
      </c>
      <c r="G44" s="1">
        <v>41638</v>
      </c>
      <c r="H44" s="1">
        <v>45563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1108543</v>
      </c>
      <c r="E45" s="1">
        <v>1507488</v>
      </c>
      <c r="F45" s="1">
        <v>2873027</v>
      </c>
      <c r="G45" s="1">
        <v>1615572</v>
      </c>
      <c r="H45" s="1">
        <v>1149476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-6989</v>
      </c>
      <c r="E46" s="1">
        <v>20813</v>
      </c>
      <c r="F46" s="1">
        <v>-12053</v>
      </c>
      <c r="G46" s="1">
        <v>-2505</v>
      </c>
      <c r="H46" s="1">
        <v>4280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30754</v>
      </c>
      <c r="E48" s="1">
        <v>30020</v>
      </c>
      <c r="F48" s="1">
        <v>30390</v>
      </c>
      <c r="G48" s="1">
        <v>29672</v>
      </c>
      <c r="H48" s="1">
        <v>28910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52725</v>
      </c>
      <c r="E49" s="1">
        <v>23630</v>
      </c>
      <c r="F49" s="1">
        <v>23815</v>
      </c>
      <c r="G49" s="1">
        <v>21100</v>
      </c>
      <c r="H49" s="1">
        <v>15515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60963</v>
      </c>
      <c r="E50" s="1">
        <v>16403</v>
      </c>
      <c r="F50" s="1">
        <v>40759</v>
      </c>
      <c r="G50" s="1">
        <v>5320</v>
      </c>
      <c r="H50" s="1">
        <v>4121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33693</v>
      </c>
      <c r="E51" s="1">
        <v>14336</v>
      </c>
      <c r="F51" s="1">
        <v>37041</v>
      </c>
      <c r="G51" s="1">
        <v>3317</v>
      </c>
      <c r="H51" s="1">
        <v>2383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20584</v>
      </c>
      <c r="E52" s="1">
        <v>48344</v>
      </c>
      <c r="F52" s="1">
        <v>88688</v>
      </c>
      <c r="G52" s="1">
        <v>74705</v>
      </c>
      <c r="H52" s="1">
        <v>54092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566</v>
      </c>
      <c r="E57" s="1">
        <v>557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7449</v>
      </c>
      <c r="E59" s="1">
        <v>5635</v>
      </c>
      <c r="F59" s="1">
        <v>2160</v>
      </c>
      <c r="G59" s="1">
        <v>3027</v>
      </c>
      <c r="H59" s="1">
        <v>2707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17225</v>
      </c>
      <c r="E60" s="1">
        <v>13434</v>
      </c>
      <c r="F60" s="1">
        <v>93697</v>
      </c>
      <c r="G60" s="1">
        <v>27533</v>
      </c>
      <c r="H60" s="1">
        <v>25076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20276</v>
      </c>
      <c r="E61" s="1">
        <v>12391</v>
      </c>
      <c r="F61" s="1">
        <v>87668</v>
      </c>
      <c r="G61" s="1">
        <v>16831</v>
      </c>
      <c r="H61" s="1">
        <v>33584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-9934</v>
      </c>
      <c r="E62" s="1">
        <v>-4035</v>
      </c>
      <c r="F62" s="1">
        <v>3869</v>
      </c>
      <c r="G62" s="1">
        <v>7675</v>
      </c>
      <c r="H62" s="1">
        <v>-11215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10650</v>
      </c>
      <c r="E63" s="1">
        <v>44309</v>
      </c>
      <c r="F63" s="1">
        <v>92557</v>
      </c>
      <c r="G63" s="1">
        <v>82380</v>
      </c>
      <c r="H63" s="1">
        <v>42877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4448</v>
      </c>
      <c r="E64" s="1">
        <v>8711</v>
      </c>
      <c r="F64" s="1">
        <v>17517</v>
      </c>
      <c r="G64" s="1">
        <v>15746</v>
      </c>
      <c r="H64" s="1">
        <v>8187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6202</v>
      </c>
      <c r="E65" s="1">
        <v>35598</v>
      </c>
      <c r="F65" s="1">
        <v>75040</v>
      </c>
      <c r="G65" s="1">
        <v>66634</v>
      </c>
      <c r="H65" s="1">
        <v>34690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6202</v>
      </c>
      <c r="E67" s="1">
        <v>35598</v>
      </c>
      <c r="F67" s="1">
        <v>75040</v>
      </c>
      <c r="G67" s="1">
        <v>66634</v>
      </c>
      <c r="H67" s="1">
        <v>34690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1257101</v>
      </c>
      <c r="E68" s="1">
        <v>1658622</v>
      </c>
      <c r="F68" s="1">
        <v>3134605</v>
      </c>
      <c r="G68" s="1">
        <v>1769394</v>
      </c>
      <c r="H68" s="1">
        <v>1279732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52326</v>
      </c>
      <c r="J69" s="1">
        <v>37038</v>
      </c>
      <c r="K69" s="1">
        <v>63117</v>
      </c>
      <c r="L69" s="1">
        <v>98608</v>
      </c>
      <c r="M69" s="1">
        <v>4070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10650</v>
      </c>
      <c r="J70" s="1">
        <v>44309</v>
      </c>
      <c r="K70" s="1">
        <v>92557</v>
      </c>
      <c r="L70" s="1">
        <v>82380</v>
      </c>
      <c r="M70" s="1">
        <v>42877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72362</v>
      </c>
      <c r="J71" s="1">
        <v>28774</v>
      </c>
      <c r="K71" s="1">
        <v>25536</v>
      </c>
      <c r="L71" s="1">
        <v>24375</v>
      </c>
      <c r="M71" s="1">
        <v>17853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23249</v>
      </c>
      <c r="J72" s="1">
        <v>23398</v>
      </c>
      <c r="K72" s="1">
        <v>23474</v>
      </c>
      <c r="L72" s="1">
        <v>20662</v>
      </c>
      <c r="M72" s="1">
        <v>15441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42260</v>
      </c>
      <c r="J73" s="1">
        <v>303</v>
      </c>
      <c r="K73" s="1">
        <v>-102</v>
      </c>
      <c r="L73" s="1">
        <v>747</v>
      </c>
      <c r="M73" s="1">
        <v>-296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-30</v>
      </c>
      <c r="J74" s="1">
        <v>-5</v>
      </c>
      <c r="K74" s="1"/>
      <c r="L74" s="1">
        <v>-61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6883</v>
      </c>
      <c r="J76" s="1">
        <v>5078</v>
      </c>
      <c r="K76" s="1">
        <v>2160</v>
      </c>
      <c r="L76" s="1">
        <v>3027</v>
      </c>
      <c r="M76" s="1">
        <v>2707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>
        <v>4</v>
      </c>
      <c r="L77" s="1"/>
      <c r="M77" s="1">
        <v>1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83012</v>
      </c>
      <c r="J78" s="1">
        <v>73083</v>
      </c>
      <c r="K78" s="1">
        <v>118093</v>
      </c>
      <c r="L78" s="1">
        <v>106755</v>
      </c>
      <c r="M78" s="1">
        <v>60730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-44644</v>
      </c>
      <c r="J79" s="1">
        <v>31690</v>
      </c>
      <c r="K79" s="1">
        <v>-46532</v>
      </c>
      <c r="L79" s="1">
        <v>-14650</v>
      </c>
      <c r="M79" s="1">
        <v>40310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-31726</v>
      </c>
      <c r="J80" s="1">
        <v>11384</v>
      </c>
      <c r="K80" s="1">
        <v>3068</v>
      </c>
      <c r="L80" s="1">
        <v>-74906</v>
      </c>
      <c r="M80" s="1">
        <v>47641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2733</v>
      </c>
      <c r="J81" s="1">
        <v>-23576</v>
      </c>
      <c r="K81" s="1">
        <v>-5330</v>
      </c>
      <c r="L81" s="1">
        <v>57981</v>
      </c>
      <c r="M81" s="1">
        <v>-14640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-15651</v>
      </c>
      <c r="J82" s="1">
        <v>43882</v>
      </c>
      <c r="K82" s="1">
        <v>-44270</v>
      </c>
      <c r="L82" s="1">
        <v>2275</v>
      </c>
      <c r="M82" s="1">
        <v>7309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38368</v>
      </c>
      <c r="J84" s="1">
        <v>104773</v>
      </c>
      <c r="K84" s="1">
        <v>71561</v>
      </c>
      <c r="L84" s="1">
        <v>92105</v>
      </c>
      <c r="M84" s="1">
        <v>101040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-7467</v>
      </c>
      <c r="J85" s="1">
        <v>-5617</v>
      </c>
      <c r="K85" s="1">
        <v>-2160</v>
      </c>
      <c r="L85" s="1">
        <v>-3027</v>
      </c>
      <c r="M85" s="1">
        <v>-2707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566</v>
      </c>
      <c r="J86" s="1">
        <v>557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-2770</v>
      </c>
      <c r="J87" s="1">
        <v>-19190</v>
      </c>
      <c r="K87" s="1">
        <v>-8603</v>
      </c>
      <c r="L87" s="1">
        <v>-1962</v>
      </c>
      <c r="M87" s="1">
        <v>-10737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28697</v>
      </c>
      <c r="J90" s="1">
        <v>80523</v>
      </c>
      <c r="K90" s="1">
        <v>60798</v>
      </c>
      <c r="L90" s="1">
        <v>87116</v>
      </c>
      <c r="M90" s="1">
        <v>87596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-9328</v>
      </c>
      <c r="J91" s="1">
        <v>-10137</v>
      </c>
      <c r="K91" s="1">
        <v>8362</v>
      </c>
      <c r="L91" s="1">
        <v>-51453</v>
      </c>
      <c r="M91" s="1">
        <v>-85709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30</v>
      </c>
      <c r="J92" s="1">
        <v>5</v>
      </c>
      <c r="K92" s="1"/>
      <c r="L92" s="1">
        <v>100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-9298</v>
      </c>
      <c r="J94" s="1">
        <v>-10132</v>
      </c>
      <c r="K94" s="1">
        <v>8362</v>
      </c>
      <c r="L94" s="1">
        <v>-51353</v>
      </c>
      <c r="M94" s="1">
        <v>-85709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-27800</v>
      </c>
      <c r="J95" s="1">
        <v>-31606</v>
      </c>
      <c r="K95" s="1">
        <v>-37184</v>
      </c>
      <c r="L95" s="1">
        <v>-45803</v>
      </c>
      <c r="M95" s="1">
        <v>92651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-37531</v>
      </c>
      <c r="J96" s="1">
        <v>-23497</v>
      </c>
      <c r="K96" s="1">
        <v>-58055</v>
      </c>
      <c r="L96" s="1">
        <v>-25451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-37531</v>
      </c>
      <c r="J102" s="1">
        <v>-23497</v>
      </c>
      <c r="K102" s="1">
        <v>-58055</v>
      </c>
      <c r="L102" s="1">
        <v>-25451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-65331</v>
      </c>
      <c r="J103" s="1">
        <v>-55103</v>
      </c>
      <c r="K103" s="1">
        <v>-95239</v>
      </c>
      <c r="L103" s="1">
        <v>-71254</v>
      </c>
      <c r="M103" s="1">
        <v>92651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-45932</v>
      </c>
      <c r="J104" s="1">
        <v>15288</v>
      </c>
      <c r="K104" s="1">
        <v>-26079</v>
      </c>
      <c r="L104" s="1">
        <v>-35491</v>
      </c>
      <c r="M104" s="1">
        <v>94538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6394</v>
      </c>
      <c r="J105" s="1">
        <v>52326</v>
      </c>
      <c r="K105" s="1">
        <v>37038</v>
      </c>
      <c r="L105" s="1">
        <v>63117</v>
      </c>
      <c r="M105" s="1">
        <v>98608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7BC5D-3F9C-404B-9665-14F279E968F3}">
  <dimension ref="A1:QM105"/>
  <sheetViews>
    <sheetView topLeftCell="A43" workbookViewId="0">
      <selection activeCell="R64" sqref="R6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-12361</v>
      </c>
      <c r="O1" s="4">
        <f t="shared" ref="O1:R1" si="0">E67</f>
        <v>-2635</v>
      </c>
      <c r="P1" s="4">
        <f t="shared" si="0"/>
        <v>7400</v>
      </c>
      <c r="Q1" s="4">
        <f t="shared" si="0"/>
        <v>2876</v>
      </c>
      <c r="R1" s="4">
        <f t="shared" si="0"/>
        <v>-12481</v>
      </c>
      <c r="S1" s="4">
        <f>D63+D59</f>
        <v>-888</v>
      </c>
      <c r="T1" s="4">
        <f t="shared" ref="T1:W1" si="1">E63+E59</f>
        <v>18129</v>
      </c>
      <c r="U1" s="4">
        <f t="shared" si="1"/>
        <v>11848</v>
      </c>
      <c r="V1" s="4">
        <f t="shared" si="1"/>
        <v>6212</v>
      </c>
      <c r="W1" s="4">
        <f t="shared" si="1"/>
        <v>-13581</v>
      </c>
      <c r="X1">
        <f>(D13-E13)/E13</f>
        <v>-0.13934964413934753</v>
      </c>
      <c r="Y1">
        <f t="shared" ref="Y1:AA1" si="2">(E13-F13)/F13</f>
        <v>0.50714901930932987</v>
      </c>
      <c r="Z1">
        <f t="shared" si="2"/>
        <v>0.22612885537506661</v>
      </c>
      <c r="AA1">
        <f t="shared" si="2"/>
        <v>0.3005639430493387</v>
      </c>
      <c r="AB1">
        <f>(D36-E36)/E36</f>
        <v>-0.11259561056232463</v>
      </c>
      <c r="AC1">
        <f t="shared" ref="AC1:AE1" si="3">(E36-F36)/F36</f>
        <v>0.59680765312176498</v>
      </c>
      <c r="AD1">
        <f t="shared" si="3"/>
        <v>0.20234469933634086</v>
      </c>
      <c r="AE1">
        <f t="shared" si="3"/>
        <v>0.35194977086949869</v>
      </c>
      <c r="AF1">
        <f>(D29-E29)/E29</f>
        <v>-0.28183019006384386</v>
      </c>
      <c r="AG1">
        <f t="shared" ref="AG1:AI1" si="4">(E29-F29)/F29</f>
        <v>0.16339162480968711</v>
      </c>
      <c r="AH1">
        <f t="shared" si="4"/>
        <v>0.33232857494928814</v>
      </c>
      <c r="AI1">
        <f t="shared" si="4"/>
        <v>0.14165440221625833</v>
      </c>
      <c r="AJ1" s="4">
        <f>(D43+D44+D46+D47)-D45</f>
        <v>219180</v>
      </c>
      <c r="AK1" s="4">
        <f t="shared" ref="AK1:AN1" si="5">(E43+E44+E46+E47)-E45</f>
        <v>178282</v>
      </c>
      <c r="AL1" s="4">
        <f t="shared" si="5"/>
        <v>152061</v>
      </c>
      <c r="AM1" s="4">
        <f t="shared" si="5"/>
        <v>115353</v>
      </c>
      <c r="AN1" s="4">
        <f t="shared" si="5"/>
        <v>121573</v>
      </c>
      <c r="AO1">
        <f>(D25+D26)/D40</f>
        <v>3.4297974254066457E-2</v>
      </c>
      <c r="AP1">
        <f t="shared" ref="AP1:AS1" si="6">(E25+E26)/E40</f>
        <v>2.4119520615135438E-2</v>
      </c>
      <c r="AQ1">
        <f t="shared" si="6"/>
        <v>2.718491260349586E-3</v>
      </c>
      <c r="AR1">
        <f t="shared" si="6"/>
        <v>1.809803966630662E-3</v>
      </c>
      <c r="AS1">
        <f t="shared" si="6"/>
        <v>1.1112328767123288E-2</v>
      </c>
      <c r="AT1">
        <f>(D19-D20)/D40</f>
        <v>0.33649336393573498</v>
      </c>
      <c r="AU1">
        <f t="shared" ref="AU1:AX1" si="7">(E19-E20)/E40</f>
        <v>0.31944798106504924</v>
      </c>
      <c r="AV1">
        <f t="shared" si="7"/>
        <v>0.37450321987120516</v>
      </c>
      <c r="AW1">
        <f t="shared" si="7"/>
        <v>0.38148943993748996</v>
      </c>
      <c r="AX1">
        <f t="shared" si="7"/>
        <v>0.37393972602739728</v>
      </c>
      <c r="AY1">
        <f>D19/D40</f>
        <v>0.91813691248378404</v>
      </c>
      <c r="AZ1">
        <f t="shared" ref="AZ1:BC1" si="8">E19/E40</f>
        <v>0.99705706783771708</v>
      </c>
      <c r="BA1">
        <f t="shared" si="8"/>
        <v>1.0461821527138915</v>
      </c>
      <c r="BB1">
        <f t="shared" si="8"/>
        <v>1.0710534782708616</v>
      </c>
      <c r="BC1">
        <f t="shared" si="8"/>
        <v>1.0621735159817352</v>
      </c>
      <c r="BD1" s="4">
        <f>D19-D40</f>
        <v>-16407</v>
      </c>
      <c r="BE1" s="4">
        <f t="shared" ref="BE1:BH1" si="9">E19-E40</f>
        <v>-705</v>
      </c>
      <c r="BF1" s="4">
        <f t="shared" si="9"/>
        <v>10040</v>
      </c>
      <c r="BG1" s="4">
        <f t="shared" si="9"/>
        <v>12367</v>
      </c>
      <c r="BH1" s="4">
        <f t="shared" si="9"/>
        <v>8510</v>
      </c>
      <c r="BI1">
        <f>(D43+D44)/BD1</f>
        <v>-33.334003778874873</v>
      </c>
      <c r="BJ1">
        <f t="shared" ref="BJ1:BM1" si="10">(E43+E44)/BE1</f>
        <v>-942.22411347517732</v>
      </c>
      <c r="BK1">
        <f t="shared" si="10"/>
        <v>68.972908366533858</v>
      </c>
      <c r="BL1">
        <f t="shared" si="10"/>
        <v>43.968464461874341</v>
      </c>
      <c r="BM1">
        <f t="shared" si="10"/>
        <v>46.186251468860164</v>
      </c>
      <c r="BN1">
        <f>365/BI1</f>
        <v>-10.94977976306931</v>
      </c>
      <c r="BO1">
        <f t="shared" ref="BO1:BR1" si="11">365/BJ1</f>
        <v>-0.38738129790987974</v>
      </c>
      <c r="BP1">
        <f t="shared" si="11"/>
        <v>5.2919328565982378</v>
      </c>
      <c r="BQ1">
        <f t="shared" si="11"/>
        <v>8.3014043011780974</v>
      </c>
      <c r="BR1">
        <f t="shared" si="11"/>
        <v>7.902784668422191</v>
      </c>
      <c r="BS1">
        <f>N1/D13</f>
        <v>-3.0224784763637342E-2</v>
      </c>
      <c r="BT1">
        <f t="shared" ref="BT1:BW1" si="12">O1/E13</f>
        <v>-5.5451970386332927E-3</v>
      </c>
      <c r="BU1">
        <f t="shared" si="12"/>
        <v>2.3470604653523127E-2</v>
      </c>
      <c r="BV1">
        <f t="shared" si="12"/>
        <v>1.1184525221571045E-2</v>
      </c>
      <c r="BW1">
        <f t="shared" si="12"/>
        <v>-6.3126217029562753E-2</v>
      </c>
      <c r="BX1">
        <f>S1/D13</f>
        <v>-2.1713137181546766E-3</v>
      </c>
      <c r="BY1">
        <f t="shared" ref="BY1:CB1" si="13">T1/E13</f>
        <v>3.8151376513617823E-2</v>
      </c>
      <c r="BZ1">
        <f t="shared" si="13"/>
        <v>3.757834107228946E-2</v>
      </c>
      <c r="CA1">
        <f t="shared" si="13"/>
        <v>2.4157952251877373E-2</v>
      </c>
      <c r="CB1">
        <f t="shared" si="13"/>
        <v>-6.8689780745011753E-2</v>
      </c>
      <c r="CC1">
        <f>N1/D29</f>
        <v>-0.2105110781859364</v>
      </c>
      <c r="CD1">
        <f t="shared" ref="CD1:CG1" si="14">O1/E29</f>
        <v>-3.2227685232748708E-2</v>
      </c>
      <c r="CE1">
        <f t="shared" si="14"/>
        <v>0.10529461147711265</v>
      </c>
      <c r="CF1">
        <f t="shared" si="14"/>
        <v>5.4522360613471342E-2</v>
      </c>
      <c r="CG1">
        <f t="shared" si="14"/>
        <v>-0.27012812743485415</v>
      </c>
      <c r="CH1">
        <f>N1/(D43+D44)</f>
        <v>-2.2601483605193533E-2</v>
      </c>
      <c r="CI1">
        <f t="shared" ref="CI1:CL1" si="15">O1/(E43+E44)</f>
        <v>-3.9667724472652608E-3</v>
      </c>
      <c r="CJ1">
        <f t="shared" si="15"/>
        <v>1.0686105752013031E-2</v>
      </c>
      <c r="CK1">
        <f t="shared" si="15"/>
        <v>5.2891175853964452E-3</v>
      </c>
      <c r="CL1">
        <f t="shared" si="15"/>
        <v>-3.1754633693342998E-2</v>
      </c>
      <c r="CM1">
        <f>1-CH1</f>
        <v>1.0226014836051935</v>
      </c>
      <c r="CN1">
        <f t="shared" ref="CN1:CQ1" si="16">1-CI1</f>
        <v>1.0039667724472652</v>
      </c>
      <c r="CO1">
        <f t="shared" si="16"/>
        <v>0.98931389424798699</v>
      </c>
      <c r="CP1">
        <f t="shared" si="16"/>
        <v>0.99471088241460359</v>
      </c>
      <c r="CQ1">
        <f t="shared" si="16"/>
        <v>1.031754633693343</v>
      </c>
      <c r="CR1">
        <f>N1/(D45+D48+D49+D51+D59+D61)</f>
        <v>-2.1379709944393036E-2</v>
      </c>
      <c r="CS1">
        <f t="shared" ref="CS1:CV1" si="17">O1/(E45+E48+E49+E51+E59+E61)</f>
        <v>-3.4369236468172913E-3</v>
      </c>
      <c r="CT1">
        <f t="shared" si="17"/>
        <v>9.4160880226087911E-3</v>
      </c>
      <c r="CU1">
        <f t="shared" si="17"/>
        <v>4.8919135444431029E-3</v>
      </c>
      <c r="CV1">
        <f t="shared" si="17"/>
        <v>-2.8222934271610409E-2</v>
      </c>
      <c r="CW1">
        <f>(D43+D44)/D13</f>
        <v>1.337292068591996</v>
      </c>
      <c r="CX1">
        <f t="shared" ref="CX1:DA1" si="18">(E43+E44)/E13</f>
        <v>1.3979115546333436</v>
      </c>
      <c r="CY1">
        <f t="shared" si="18"/>
        <v>2.196366496663368</v>
      </c>
      <c r="CZ1">
        <f t="shared" si="18"/>
        <v>2.1146297167701769</v>
      </c>
      <c r="DA1">
        <f t="shared" si="18"/>
        <v>1.9879371823078673</v>
      </c>
      <c r="DB1">
        <f>365/CW1</f>
        <v>272.93962820276056</v>
      </c>
      <c r="DC1">
        <f t="shared" ref="DC1:DF1" si="19">365/CX1</f>
        <v>261.10378642355192</v>
      </c>
      <c r="DD1">
        <f t="shared" si="19"/>
        <v>166.18355841545269</v>
      </c>
      <c r="DE1">
        <f t="shared" si="19"/>
        <v>172.6070512985556</v>
      </c>
      <c r="DF1">
        <f t="shared" si="19"/>
        <v>183.60741136511086</v>
      </c>
      <c r="DG1">
        <f>(D43+D44)/D20</f>
        <v>4.6915752361181404</v>
      </c>
      <c r="DH1">
        <f t="shared" ref="DH1:DK1" si="20">(E43+E44)/E20</f>
        <v>4.0921848625605266</v>
      </c>
      <c r="DI1">
        <f t="shared" si="20"/>
        <v>4.7423214151195356</v>
      </c>
      <c r="DJ1">
        <f t="shared" si="20"/>
        <v>4.5305615730711546</v>
      </c>
      <c r="DK1">
        <f t="shared" si="20"/>
        <v>4.1723636440839895</v>
      </c>
      <c r="DL1">
        <f>365/DG1</f>
        <v>77.799029458175099</v>
      </c>
      <c r="DM1">
        <f t="shared" ref="DM1:DP1" si="21">365/DH1</f>
        <v>89.194406474495224</v>
      </c>
      <c r="DN1">
        <f t="shared" si="21"/>
        <v>76.966525051697658</v>
      </c>
      <c r="DO1">
        <f t="shared" si="21"/>
        <v>80.563964116390011</v>
      </c>
      <c r="DP1">
        <f t="shared" si="21"/>
        <v>87.480390286099563</v>
      </c>
      <c r="DQ1">
        <f>(D43+D44)/D21</f>
        <v>9.0300003302182734</v>
      </c>
      <c r="DR1">
        <f t="shared" ref="DR1:DU1" si="22">(E43+E44)/E21</f>
        <v>9.3892124158986832</v>
      </c>
      <c r="DS1">
        <f t="shared" si="22"/>
        <v>8.5676391260238045</v>
      </c>
      <c r="DT1">
        <f t="shared" si="22"/>
        <v>8.2282852127595181</v>
      </c>
      <c r="DU1">
        <f t="shared" si="22"/>
        <v>7.9144013531472757</v>
      </c>
      <c r="DV1">
        <f>365/DQ1</f>
        <v>40.420818012437131</v>
      </c>
      <c r="DW1">
        <f t="shared" ref="DW1:DZ1" si="23">365/DR1</f>
        <v>38.874400091529317</v>
      </c>
      <c r="DX1">
        <f t="shared" si="23"/>
        <v>42.602167835399314</v>
      </c>
      <c r="DY1">
        <f t="shared" si="23"/>
        <v>44.359181841922329</v>
      </c>
      <c r="DZ1">
        <f t="shared" si="23"/>
        <v>46.11845971835286</v>
      </c>
      <c r="EA1">
        <f>(D43+D44)/D38</f>
        <v>1.5860583950073082</v>
      </c>
      <c r="EB1">
        <f t="shared" ref="EB1:EE1" si="24">(E43+E44)/E38</f>
        <v>1.7050568935821782</v>
      </c>
      <c r="EC1">
        <f t="shared" si="24"/>
        <v>2.8567397537179513</v>
      </c>
      <c r="ED1">
        <f t="shared" si="24"/>
        <v>2.7225471150187257</v>
      </c>
      <c r="EE1">
        <f t="shared" si="24"/>
        <v>2.6141828122194064</v>
      </c>
      <c r="EF1">
        <f>365/EA1</f>
        <v>230.13024056930652</v>
      </c>
      <c r="EG1">
        <f t="shared" ref="EG1:EJ1" si="25">365/EB1</f>
        <v>214.06910313307279</v>
      </c>
      <c r="EH1">
        <f t="shared" si="25"/>
        <v>127.76802630514898</v>
      </c>
      <c r="EI1">
        <f t="shared" si="25"/>
        <v>134.06563213782601</v>
      </c>
      <c r="EJ1">
        <f t="shared" si="25"/>
        <v>139.62298210128611</v>
      </c>
      <c r="EK1">
        <f>D36/D13</f>
        <v>0.84679767904168779</v>
      </c>
      <c r="EL1">
        <f t="shared" ref="EL1:EO1" si="26">E36/E13</f>
        <v>0.8212678824712849</v>
      </c>
      <c r="EM1">
        <f t="shared" si="26"/>
        <v>0.77515477912258002</v>
      </c>
      <c r="EN1">
        <f t="shared" si="26"/>
        <v>0.79048848686129403</v>
      </c>
      <c r="EO1">
        <f t="shared" si="26"/>
        <v>0.76044306198315759</v>
      </c>
      <c r="EP1">
        <f>(D29)/D13</f>
        <v>0.14357811961297801</v>
      </c>
      <c r="EQ1">
        <f t="shared" ref="EQ1:ET1" si="27">(E29)/E13</f>
        <v>0.17206315000862821</v>
      </c>
      <c r="ER1">
        <f t="shared" si="27"/>
        <v>0.22290413843850701</v>
      </c>
      <c r="ES1">
        <f t="shared" si="27"/>
        <v>0.20513648154125558</v>
      </c>
      <c r="ET1">
        <f t="shared" si="27"/>
        <v>0.23368990718964167</v>
      </c>
      <c r="EU1">
        <f>D13/D29</f>
        <v>6.9648495376283659</v>
      </c>
      <c r="EV1">
        <f t="shared" ref="EV1:EY1" si="28">E13/E29</f>
        <v>5.8118196717301434</v>
      </c>
      <c r="EW1">
        <f t="shared" si="28"/>
        <v>4.4862334409994453</v>
      </c>
      <c r="EX1">
        <f t="shared" si="28"/>
        <v>4.8748033138068969</v>
      </c>
      <c r="EY1">
        <f t="shared" si="28"/>
        <v>4.2791749632066489</v>
      </c>
      <c r="EZ1">
        <f>D36/D29</f>
        <v>5.897818423338272</v>
      </c>
      <c r="FA1">
        <f t="shared" ref="FA1:FD1" si="29">E36/E29</f>
        <v>4.7730608351067731</v>
      </c>
      <c r="FB1">
        <f t="shared" si="29"/>
        <v>3.4775252920502568</v>
      </c>
      <c r="FC1">
        <f t="shared" si="29"/>
        <v>3.8534758952776356</v>
      </c>
      <c r="FD1">
        <f t="shared" si="29"/>
        <v>3.2540689117825297</v>
      </c>
      <c r="FE1" s="7">
        <f>I90/(D43+D44+D46+D47+D53+D55)</f>
        <v>2.9104029074239895E-2</v>
      </c>
      <c r="FF1" s="7">
        <f t="shared" ref="FF1:FI1" si="30">J90/(E43+E44+E46+E47+E53+E55)</f>
        <v>3.5957182565497667E-2</v>
      </c>
      <c r="FG1" s="7">
        <f t="shared" si="30"/>
        <v>2.6665003009262656E-2</v>
      </c>
      <c r="FH1" s="7">
        <f t="shared" si="30"/>
        <v>-6.5679621245635002E-3</v>
      </c>
      <c r="FI1" s="7">
        <f t="shared" si="30"/>
        <v>4.9457053291536053E-2</v>
      </c>
      <c r="FJ1" s="7">
        <f>I90/D36</f>
        <v>4.7959366355388465E-2</v>
      </c>
      <c r="FK1" s="7">
        <f t="shared" ref="FK1:FN1" si="31">J90/E36</f>
        <v>6.076027212976131E-2</v>
      </c>
      <c r="FL1" s="7">
        <f t="shared" si="31"/>
        <v>7.4325789596435307E-2</v>
      </c>
      <c r="FM1" s="7">
        <f t="shared" si="31"/>
        <v>-1.7164615997677931E-2</v>
      </c>
      <c r="FN1" s="7">
        <f t="shared" si="31"/>
        <v>0.13116640394809478</v>
      </c>
      <c r="FO1" s="7">
        <f>I90/D29</f>
        <v>0.28285563446243978</v>
      </c>
      <c r="FP1" s="7">
        <f t="shared" ref="FP1:FS1" si="32">J90/E29</f>
        <v>0.29001247523299334</v>
      </c>
      <c r="FQ1" s="7">
        <f t="shared" si="32"/>
        <v>0.25846981317320966</v>
      </c>
      <c r="FR1" s="7">
        <f t="shared" si="32"/>
        <v>-6.6143433998748793E-2</v>
      </c>
      <c r="FS1" s="7">
        <f t="shared" si="32"/>
        <v>0.42682451735780452</v>
      </c>
      <c r="FT1" s="7">
        <f>I90/D31</f>
        <v>3.8933427097984059</v>
      </c>
      <c r="FU1" s="7">
        <f t="shared" ref="FU1:FX1" si="33">J90/E31</f>
        <v>1.5862991704575864</v>
      </c>
      <c r="FV1" s="7">
        <f t="shared" si="33"/>
        <v>1.2450308430431802</v>
      </c>
      <c r="FW1" s="7">
        <f t="shared" si="33"/>
        <v>-0.78228699551569503</v>
      </c>
      <c r="FX1" s="7">
        <f t="shared" si="33"/>
        <v>24.93173198482933</v>
      </c>
      <c r="FY1">
        <f>BD1/D13</f>
        <v>-4.011795515063489E-2</v>
      </c>
      <c r="FZ1">
        <f t="shared" ref="FZ1:GC1" si="34">BE1/E13</f>
        <v>-1.4836295682111847E-3</v>
      </c>
      <c r="GA1">
        <f t="shared" si="34"/>
        <v>3.1843901448834082E-2</v>
      </c>
      <c r="GB1">
        <f t="shared" si="34"/>
        <v>4.8094236236150598E-2</v>
      </c>
      <c r="GC1">
        <f t="shared" si="34"/>
        <v>4.3041752016791848E-2</v>
      </c>
      <c r="GD1">
        <f>BS1</f>
        <v>-3.0224784763637342E-2</v>
      </c>
      <c r="GE1">
        <f t="shared" ref="GE1:GH1" si="35">BT1</f>
        <v>-5.5451970386332927E-3</v>
      </c>
      <c r="GF1">
        <f t="shared" si="35"/>
        <v>2.3470604653523127E-2</v>
      </c>
      <c r="GG1">
        <f t="shared" si="35"/>
        <v>1.1184525221571045E-2</v>
      </c>
      <c r="GH1">
        <f t="shared" si="35"/>
        <v>-6.3126217029562753E-2</v>
      </c>
      <c r="GI1">
        <f>S1/D13</f>
        <v>-2.1713137181546766E-3</v>
      </c>
      <c r="GJ1">
        <f t="shared" ref="GJ1:GM1" si="36">T1/E13</f>
        <v>3.8151376513617823E-2</v>
      </c>
      <c r="GK1">
        <f t="shared" si="36"/>
        <v>3.757834107228946E-2</v>
      </c>
      <c r="GL1">
        <f t="shared" si="36"/>
        <v>2.4157952251877373E-2</v>
      </c>
      <c r="GM1">
        <f t="shared" si="36"/>
        <v>-6.8689780745011753E-2</v>
      </c>
      <c r="GN1">
        <f>D30/D13</f>
        <v>2.9342077272360496E-2</v>
      </c>
      <c r="GO1">
        <f t="shared" ref="GO1:GR1" si="37">E30/E13</f>
        <v>2.5253269246147823E-2</v>
      </c>
      <c r="GP1">
        <f t="shared" si="37"/>
        <v>3.8060439978686154E-2</v>
      </c>
      <c r="GQ1">
        <f t="shared" si="37"/>
        <v>4.6667003706137876E-2</v>
      </c>
      <c r="GR1">
        <f t="shared" si="37"/>
        <v>6.0693422350352778E-2</v>
      </c>
      <c r="GS1">
        <f>(D43+D44)/D13</f>
        <v>1.337292068591996</v>
      </c>
      <c r="GT1">
        <f t="shared" ref="GT1:GW1" si="38">(E43+E44)/E13</f>
        <v>1.3979115546333436</v>
      </c>
      <c r="GU1">
        <f t="shared" si="38"/>
        <v>2.196366496663368</v>
      </c>
      <c r="GV1">
        <f t="shared" si="38"/>
        <v>2.1146297167701769</v>
      </c>
      <c r="GW1">
        <f t="shared" si="38"/>
        <v>1.9879371823078673</v>
      </c>
      <c r="GX1">
        <f>0.717*FY1+0.847*GD1+3.107*GI1+0.42*GN1+0.998*GS1</f>
        <v>1.2858299186490907</v>
      </c>
      <c r="GY1">
        <f t="shared" ref="GY1:HB1" si="39">0.717*FZ1+0.847*GE1+3.107*GJ1+0.42*GO1+0.998*GT1</f>
        <v>1.5184978871431398</v>
      </c>
      <c r="GZ1">
        <f t="shared" si="39"/>
        <v>2.367426733653041</v>
      </c>
      <c r="HA1">
        <f t="shared" si="39"/>
        <v>2.2490162167837879</v>
      </c>
      <c r="HB1">
        <f t="shared" si="39"/>
        <v>1.7734264269276485</v>
      </c>
      <c r="HC1">
        <f>D36/D13</f>
        <v>0.84679767904168779</v>
      </c>
      <c r="HD1">
        <f t="shared" ref="HD1:HG1" si="40">E36/E13</f>
        <v>0.8212678824712849</v>
      </c>
      <c r="HE1">
        <f t="shared" si="40"/>
        <v>0.77515477912258002</v>
      </c>
      <c r="HF1">
        <f t="shared" si="40"/>
        <v>0.79048848686129403</v>
      </c>
      <c r="HG1">
        <f t="shared" si="40"/>
        <v>0.76044306198315759</v>
      </c>
      <c r="HH1">
        <f>S1/D13</f>
        <v>-2.1713137181546766E-3</v>
      </c>
      <c r="HI1">
        <f t="shared" ref="HI1:HL1" si="41">T1/E13</f>
        <v>3.8151376513617823E-2</v>
      </c>
      <c r="HJ1">
        <f t="shared" si="41"/>
        <v>3.757834107228946E-2</v>
      </c>
      <c r="HK1">
        <f t="shared" si="41"/>
        <v>2.4157952251877373E-2</v>
      </c>
      <c r="HL1">
        <f t="shared" si="41"/>
        <v>-6.8689780745011753E-2</v>
      </c>
      <c r="HM1">
        <f>(D43+D44+D46+D47+D50+D53+D55+D57+D60)/D13</f>
        <v>1.4927072712112655</v>
      </c>
      <c r="HN1">
        <f t="shared" ref="HN1:HQ1" si="42">(E43+E44+E46+E47+E50+E53+E55+E57+E60)/E13</f>
        <v>1.5937443443199084</v>
      </c>
      <c r="HO1">
        <f t="shared" si="42"/>
        <v>2.449332039278374</v>
      </c>
      <c r="HP1">
        <f t="shared" si="42"/>
        <v>2.2070770511120359</v>
      </c>
      <c r="HQ1">
        <f t="shared" si="42"/>
        <v>2.2186379384467543</v>
      </c>
      <c r="HR1">
        <f>D19/D40</f>
        <v>0.91813691248378404</v>
      </c>
      <c r="HS1">
        <f t="shared" ref="HS1:HV1" si="43">E19/E40</f>
        <v>0.99705706783771708</v>
      </c>
      <c r="HT1">
        <f t="shared" si="43"/>
        <v>1.0461821527138915</v>
      </c>
      <c r="HU1">
        <f t="shared" si="43"/>
        <v>1.0710534782708616</v>
      </c>
      <c r="HV1">
        <f t="shared" si="43"/>
        <v>1.0621735159817352</v>
      </c>
      <c r="HW1">
        <f>-0.017*HC1+4.573*HH1+0.481*HM1+0.015*HR1</f>
        <v>0.70743927296304543</v>
      </c>
      <c r="HX1">
        <f t="shared" ref="HX1:IA1" si="44">-0.017*HD1+4.573*HI1+0.481*HN1+0.015*HS1</f>
        <v>0.94205157643020421</v>
      </c>
      <c r="HY1">
        <f t="shared" si="44"/>
        <v>1.3524895656621019</v>
      </c>
      <c r="HZ1">
        <f t="shared" si="44"/>
        <v>1.1747058751301453</v>
      </c>
      <c r="IA1">
        <f t="shared" si="44"/>
        <v>0.75605155173196248</v>
      </c>
      <c r="IB1">
        <f>D13/D36</f>
        <v>1.1809196278521803</v>
      </c>
      <c r="IC1">
        <f t="shared" ref="IC1:IF1" si="45">E13/E36</f>
        <v>1.2176294986611318</v>
      </c>
      <c r="ID1">
        <f t="shared" si="45"/>
        <v>1.2900649353306302</v>
      </c>
      <c r="IE1">
        <f t="shared" si="45"/>
        <v>1.2650405624129839</v>
      </c>
      <c r="IF1">
        <f t="shared" si="45"/>
        <v>1.3150228465390985</v>
      </c>
      <c r="IG1">
        <f>IFERROR(S1/D59,0)</f>
        <v>-6.1933324034035432E-2</v>
      </c>
      <c r="IH1">
        <f t="shared" ref="IH1:IK1" si="46">IFERROR(T1/E59,0)</f>
        <v>1.2052253689668928</v>
      </c>
      <c r="II1">
        <f t="shared" si="46"/>
        <v>3.9811827956989245</v>
      </c>
      <c r="IJ1">
        <f t="shared" si="46"/>
        <v>4.1275747508305649</v>
      </c>
      <c r="IK1">
        <f t="shared" si="46"/>
        <v>-9.7007142857142856</v>
      </c>
      <c r="IL1">
        <f>S1/D13</f>
        <v>-2.1713137181546766E-3</v>
      </c>
      <c r="IM1">
        <f t="shared" ref="IM1:IP1" si="47">T1/E13</f>
        <v>3.8151376513617823E-2</v>
      </c>
      <c r="IN1">
        <f t="shared" si="47"/>
        <v>3.757834107228946E-2</v>
      </c>
      <c r="IO1">
        <f t="shared" si="47"/>
        <v>2.4157952251877373E-2</v>
      </c>
      <c r="IP1">
        <f t="shared" si="47"/>
        <v>-6.8689780745011753E-2</v>
      </c>
      <c r="IQ1">
        <f>(D43+D44+D46+D47+D50+D53+D55+D57+D60)/D13</f>
        <v>1.4927072712112655</v>
      </c>
      <c r="IR1">
        <f t="shared" ref="IR1:IU1" si="48">(E43+E44+E46+E47+E50+E53+E55+E57+E60)/E13</f>
        <v>1.5937443443199084</v>
      </c>
      <c r="IS1">
        <f t="shared" si="48"/>
        <v>2.449332039278374</v>
      </c>
      <c r="IT1">
        <f t="shared" si="48"/>
        <v>2.2070770511120359</v>
      </c>
      <c r="IU1">
        <f t="shared" si="48"/>
        <v>2.2186379384467543</v>
      </c>
      <c r="IV1">
        <f>D19/D40</f>
        <v>0.91813691248378404</v>
      </c>
      <c r="IW1">
        <f t="shared" ref="IW1:IZ1" si="49">E19/E40</f>
        <v>0.99705706783771708</v>
      </c>
      <c r="IX1">
        <f t="shared" si="49"/>
        <v>1.0461821527138915</v>
      </c>
      <c r="IY1">
        <f t="shared" si="49"/>
        <v>1.0710534782708616</v>
      </c>
      <c r="IZ1">
        <f t="shared" si="49"/>
        <v>1.0621735159817352</v>
      </c>
      <c r="JA1">
        <f>0.13*IB1+0.04*IG1+3.92*IL1+0.21*IQ1+0.09*IV1</f>
        <v>0.53863151796216202</v>
      </c>
      <c r="JB1">
        <f t="shared" ref="JB1:JE1" si="50">0.13*IC1+0.04*IH1+3.92*IM1+0.21*IR1+0.09*IW1</f>
        <v>0.78047569393058003</v>
      </c>
      <c r="JC1">
        <f t="shared" si="50"/>
        <v>1.0827789724170225</v>
      </c>
      <c r="JD1">
        <f t="shared" si="50"/>
        <v>0.98413842975217491</v>
      </c>
      <c r="JE1">
        <f t="shared" si="50"/>
        <v>7.5170041613239855E-2</v>
      </c>
      <c r="JF1">
        <f>D29/D13</f>
        <v>0.14357811961297801</v>
      </c>
      <c r="JG1">
        <f t="shared" ref="JG1:JJ1" si="51">E29/E13</f>
        <v>0.17206315000862821</v>
      </c>
      <c r="JH1">
        <f t="shared" si="51"/>
        <v>0.22290413843850701</v>
      </c>
      <c r="JI1">
        <f t="shared" si="51"/>
        <v>0.20513648154125558</v>
      </c>
      <c r="JJ1">
        <f t="shared" si="51"/>
        <v>0.23368990718964167</v>
      </c>
      <c r="JK1">
        <f>(D36-D26)/I90</f>
        <v>20.437112408934915</v>
      </c>
      <c r="JL1">
        <f t="shared" ref="JL1:JO1" si="52">(E36-E26)/J90</f>
        <v>16.2144483805668</v>
      </c>
      <c r="JM1">
        <f t="shared" si="52"/>
        <v>13.421745114230664</v>
      </c>
      <c r="JN1">
        <f t="shared" si="52"/>
        <v>-58.169102894812269</v>
      </c>
      <c r="JO1">
        <f t="shared" si="52"/>
        <v>7.5467775467775464</v>
      </c>
      <c r="JP1">
        <f>S1/D13</f>
        <v>-2.1713137181546766E-3</v>
      </c>
      <c r="JQ1">
        <f t="shared" ref="JQ1:JT1" si="53">T1/E13</f>
        <v>3.8151376513617823E-2</v>
      </c>
      <c r="JR1">
        <f t="shared" si="53"/>
        <v>3.757834107228946E-2</v>
      </c>
      <c r="JS1">
        <f t="shared" si="53"/>
        <v>2.4157952251877373E-2</v>
      </c>
      <c r="JT1">
        <f t="shared" si="53"/>
        <v>-6.8689780745011753E-2</v>
      </c>
      <c r="JU1">
        <f>I90/(D50+D44+D43)</f>
        <v>2.9866984116137595E-2</v>
      </c>
      <c r="JV1">
        <f t="shared" ref="JV1:JY1" si="54">J90/(E50+E44+E43)</f>
        <v>3.5147425901660728E-2</v>
      </c>
      <c r="JW1">
        <f t="shared" si="54"/>
        <v>2.559936188323365E-2</v>
      </c>
      <c r="JX1">
        <f t="shared" si="54"/>
        <v>-6.2477951854909329E-3</v>
      </c>
      <c r="JY1">
        <f t="shared" si="54"/>
        <v>4.9060142894103133E-2</v>
      </c>
      <c r="JZ1">
        <f>IF(JF1&gt;0.3,4,IF(AND(JF1&lt;=0.3,JF1&gt;0.2),3,IF(AND(JF1&lt;=0.2,JF1&gt;0.1),2,IF(AND(JF1&lt;=0.1,JF1&gt;0),1,0))))</f>
        <v>2</v>
      </c>
      <c r="KA1">
        <f t="shared" ref="KA1:KD1" si="55">IF(JG1&gt;0.3,4,IF(AND(JG1&lt;=0.3,JG1&gt;0.2),3,IF(AND(JG1&lt;=0.2,JG1&gt;0.1),2,IF(AND(JG1&lt;=0.1,JG1&gt;0),1,0))))</f>
        <v>2</v>
      </c>
      <c r="KB1">
        <f t="shared" si="55"/>
        <v>3</v>
      </c>
      <c r="KC1">
        <f t="shared" si="55"/>
        <v>3</v>
      </c>
      <c r="KD1">
        <f t="shared" si="55"/>
        <v>3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3</v>
      </c>
      <c r="KH1">
        <f t="shared" si="56"/>
        <v>0</v>
      </c>
      <c r="KI1">
        <f t="shared" si="56"/>
        <v>2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0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0</v>
      </c>
      <c r="KS1">
        <f t="shared" si="58"/>
        <v>1</v>
      </c>
      <c r="KT1">
        <f>(JZ1+KE1)/2</f>
        <v>2.5</v>
      </c>
      <c r="KU1">
        <f t="shared" ref="KU1:KX1" si="59">(KA1+KF1)/2</f>
        <v>2.5</v>
      </c>
      <c r="KV1">
        <f t="shared" si="59"/>
        <v>3</v>
      </c>
      <c r="KW1">
        <f t="shared" si="59"/>
        <v>1.5</v>
      </c>
      <c r="KX1">
        <f t="shared" si="59"/>
        <v>2.5</v>
      </c>
      <c r="KY1">
        <f>(KJ1+KO1)/2</f>
        <v>0.5</v>
      </c>
      <c r="KZ1">
        <f t="shared" ref="KZ1:LC1" si="60">(KK1+KP1)/2</f>
        <v>1</v>
      </c>
      <c r="LA1">
        <f t="shared" si="60"/>
        <v>1</v>
      </c>
      <c r="LB1">
        <f t="shared" si="60"/>
        <v>0.5</v>
      </c>
      <c r="LC1">
        <f t="shared" si="60"/>
        <v>0.5</v>
      </c>
      <c r="LD1">
        <f>(KT1+KY1)/2</f>
        <v>1.5</v>
      </c>
      <c r="LE1">
        <f t="shared" ref="LE1:LH1" si="61">(KU1+KZ1)/2</f>
        <v>1.75</v>
      </c>
      <c r="LF1">
        <f t="shared" si="61"/>
        <v>2</v>
      </c>
      <c r="LG1">
        <f t="shared" si="61"/>
        <v>1</v>
      </c>
      <c r="LH1">
        <f t="shared" si="61"/>
        <v>1.5</v>
      </c>
      <c r="LI1">
        <f>(D29/(D13-D19))</f>
        <v>0.26102437810060636</v>
      </c>
      <c r="LJ1">
        <f t="shared" ref="LJ1:LM1" si="62">(E29/(E13-E19))</f>
        <v>0.34595953184899336</v>
      </c>
      <c r="LK1">
        <f t="shared" si="62"/>
        <v>0.8000068299790547</v>
      </c>
      <c r="LL1">
        <f t="shared" si="62"/>
        <v>0.74586408755408495</v>
      </c>
      <c r="LM1">
        <f t="shared" si="62"/>
        <v>0.88293521880374548</v>
      </c>
      <c r="LN1">
        <f>(D18+D25+D26+D21)/(2.17*D40)</f>
        <v>0.17431136548731535</v>
      </c>
      <c r="LO1">
        <f t="shared" ref="LO1:LR1" si="63">(E18+E25+E26+E21)/(2.17*E40)</f>
        <v>0.1608691342308515</v>
      </c>
      <c r="LP1">
        <f t="shared" si="63"/>
        <v>0.23128807566591345</v>
      </c>
      <c r="LQ1">
        <f t="shared" si="63"/>
        <v>0.22749438406086811</v>
      </c>
      <c r="LR1">
        <f t="shared" si="63"/>
        <v>0.18467184310754792</v>
      </c>
      <c r="LS1">
        <f>(D43+D44+D46+D47)/(2*D13)</f>
        <v>0.69770202631495293</v>
      </c>
      <c r="LT1">
        <f t="shared" ref="LT1:LW1" si="64">(E43+E44+E46+E47)/(2*E13)</f>
        <v>0.69241307614281566</v>
      </c>
      <c r="LU1">
        <f t="shared" si="64"/>
        <v>1.0803297302783488</v>
      </c>
      <c r="LV1">
        <f t="shared" si="64"/>
        <v>1.032925515573168</v>
      </c>
      <c r="LW1">
        <f t="shared" si="64"/>
        <v>1.0083959234251321</v>
      </c>
      <c r="LX1">
        <f>8*N1/D29</f>
        <v>-1.6840886254874912</v>
      </c>
      <c r="LY1">
        <f t="shared" ref="LY1:MB1" si="65">8*O1/E29</f>
        <v>-0.25782148186198967</v>
      </c>
      <c r="LZ1">
        <f t="shared" si="65"/>
        <v>0.84235689181690121</v>
      </c>
      <c r="MA1">
        <f t="shared" si="65"/>
        <v>0.43617888490777074</v>
      </c>
      <c r="MB1">
        <f t="shared" si="65"/>
        <v>-2.1610250194788332</v>
      </c>
      <c r="MC1">
        <f>(2*LI1+4*LN1+LS1+5*LX1)/12</f>
        <v>-0.54195390691433565</v>
      </c>
      <c r="MD1">
        <f t="shared" ref="MD1:MG1" si="66">(2*LJ1+4*LO1+LT1+5*LY1)/12</f>
        <v>6.1558438954521677E-2</v>
      </c>
      <c r="ME1">
        <f t="shared" si="66"/>
        <v>0.65144001266538487</v>
      </c>
      <c r="MF1">
        <f t="shared" si="66"/>
        <v>0.4679604709553053</v>
      </c>
      <c r="MG1">
        <f t="shared" si="66"/>
        <v>-0.60768094699427933</v>
      </c>
      <c r="MH1">
        <f>D29/(D13-D19)</f>
        <v>0.26102437810060636</v>
      </c>
      <c r="MI1">
        <f t="shared" ref="MI1:ML1" si="67">E29/(E13-E19)</f>
        <v>0.34595953184899336</v>
      </c>
      <c r="MJ1">
        <f t="shared" si="67"/>
        <v>0.8000068299790547</v>
      </c>
      <c r="MK1">
        <f t="shared" si="67"/>
        <v>0.74586408755408495</v>
      </c>
      <c r="ML1">
        <f t="shared" si="67"/>
        <v>0.88293521880374548</v>
      </c>
      <c r="MM1">
        <f>D29/D13*2</f>
        <v>0.28715623922595601</v>
      </c>
      <c r="MN1">
        <f t="shared" ref="MN1:MQ1" si="68">E29/E13*2</f>
        <v>0.34412630001725641</v>
      </c>
      <c r="MO1">
        <f t="shared" si="68"/>
        <v>0.44580827687701402</v>
      </c>
      <c r="MP1">
        <f t="shared" si="68"/>
        <v>0.41027296308251116</v>
      </c>
      <c r="MQ1">
        <f t="shared" si="68"/>
        <v>0.46737981437928333</v>
      </c>
      <c r="MR1">
        <f>D29/D36</f>
        <v>0.16955421958107383</v>
      </c>
      <c r="MS1">
        <f t="shared" ref="MS1:MV1" si="69">E29/E36</f>
        <v>0.20950916708306108</v>
      </c>
      <c r="MT1">
        <f t="shared" si="69"/>
        <v>0.28756081293960239</v>
      </c>
      <c r="MU1">
        <f t="shared" si="69"/>
        <v>0.25950596998037062</v>
      </c>
      <c r="MV1">
        <f t="shared" si="69"/>
        <v>0.30730756695998029</v>
      </c>
      <c r="MW1">
        <f>D13/(D40*5)</f>
        <v>0.40811196487376511</v>
      </c>
      <c r="MX1">
        <f t="shared" ref="MX1:NA1" si="70">E13/(E40*5)</f>
        <v>0.39672061346568877</v>
      </c>
      <c r="MY1">
        <f t="shared" si="70"/>
        <v>0.29005335786568537</v>
      </c>
      <c r="MZ1">
        <f t="shared" si="70"/>
        <v>0.29547606462436515</v>
      </c>
      <c r="NA1">
        <f t="shared" si="70"/>
        <v>0.2888986301369863</v>
      </c>
      <c r="NB1">
        <f>D13/(D20*15)</f>
        <v>0.2338843471472811</v>
      </c>
      <c r="NC1">
        <f t="shared" ref="NC1:NF1" si="71">E13/(E20*15)</f>
        <v>0.19515707075062938</v>
      </c>
      <c r="ND1">
        <f t="shared" si="71"/>
        <v>0.14394444710764742</v>
      </c>
      <c r="NE1">
        <f t="shared" si="71"/>
        <v>0.14283230572682332</v>
      </c>
      <c r="NF1">
        <f t="shared" si="71"/>
        <v>0.13992271926286065</v>
      </c>
      <c r="NG1">
        <f>2*(D18+D25+D26)/D40</f>
        <v>0.15212054685161161</v>
      </c>
      <c r="NH1">
        <f t="shared" ref="NH1:NK1" si="72">2*(E18+E25+E26)/E40</f>
        <v>0.10751512166206791</v>
      </c>
      <c r="NI1">
        <f t="shared" si="72"/>
        <v>0.26022079116835328</v>
      </c>
      <c r="NJ1">
        <f t="shared" si="72"/>
        <v>0.22796635488244893</v>
      </c>
      <c r="NK1">
        <f t="shared" si="72"/>
        <v>7.5821004566210048E-2</v>
      </c>
      <c r="NL1">
        <f>((D18+D25+D26+D21)/D40)/2.17</f>
        <v>0.17431136548731535</v>
      </c>
      <c r="NM1">
        <f t="shared" ref="NM1:NP1" si="73">((E18+E25+E26+E21)/E40)/2.17</f>
        <v>0.1608691342308515</v>
      </c>
      <c r="NN1">
        <f t="shared" si="73"/>
        <v>0.23128807566591347</v>
      </c>
      <c r="NO1">
        <f t="shared" si="73"/>
        <v>0.22749438406086808</v>
      </c>
      <c r="NP1">
        <f t="shared" si="73"/>
        <v>0.18467184310754794</v>
      </c>
      <c r="NQ1">
        <f>(D19/D40)/2.5</f>
        <v>0.36725476499351362</v>
      </c>
      <c r="NR1">
        <f t="shared" ref="NR1:NU1" si="74">(E19/E40)/2.5</f>
        <v>0.39882282713508682</v>
      </c>
      <c r="NS1">
        <f t="shared" si="74"/>
        <v>0.41847286108555659</v>
      </c>
      <c r="NT1">
        <f t="shared" si="74"/>
        <v>0.42842139130834467</v>
      </c>
      <c r="NU1">
        <f t="shared" si="74"/>
        <v>0.42486940639269405</v>
      </c>
      <c r="NV1">
        <f>(BD1/D13)*3.33</f>
        <v>-0.1335927906516142</v>
      </c>
      <c r="NW1">
        <f t="shared" ref="NW1:NZ1" si="75">(BE1/E13)*3.33</f>
        <v>-4.9404864621432447E-3</v>
      </c>
      <c r="NX1">
        <f t="shared" si="75"/>
        <v>0.10604019182461749</v>
      </c>
      <c r="NY1">
        <f t="shared" si="75"/>
        <v>0.16015380666638149</v>
      </c>
      <c r="NZ1">
        <f t="shared" si="75"/>
        <v>0.14332903421591686</v>
      </c>
      <c r="OA1">
        <f>((D43+D44)/2)/D13</f>
        <v>0.668646034295998</v>
      </c>
      <c r="OB1">
        <f t="shared" ref="OB1:OE1" si="76">((E43+E44)/2)/E13</f>
        <v>0.6989557773166718</v>
      </c>
      <c r="OC1">
        <f t="shared" si="76"/>
        <v>1.098183248331684</v>
      </c>
      <c r="OD1">
        <f t="shared" si="76"/>
        <v>1.0573148583850884</v>
      </c>
      <c r="OE1">
        <f t="shared" si="76"/>
        <v>0.99396859115393366</v>
      </c>
      <c r="OF1">
        <f>((D43+D44)/4)/D29</f>
        <v>2.3285095114017609</v>
      </c>
      <c r="OG1">
        <f t="shared" ref="OG1:OJ1" si="77">((E43+E44)/4)/E29</f>
        <v>2.0311024681392333</v>
      </c>
      <c r="OH1">
        <f t="shared" si="77"/>
        <v>2.4633532065054995</v>
      </c>
      <c r="OI1">
        <f t="shared" si="77"/>
        <v>2.5771009876964492</v>
      </c>
      <c r="OJ1">
        <f t="shared" si="77"/>
        <v>2.1266827547398495</v>
      </c>
      <c r="OK1">
        <f>AJ1*4/(D43+D44)</f>
        <v>1.6030396170492092</v>
      </c>
      <c r="OL1">
        <f t="shared" ref="OL1:OO1" si="78">AK1*4/(E43+E44)</f>
        <v>1.0735546496293664</v>
      </c>
      <c r="OM1">
        <f t="shared" si="78"/>
        <v>0.87834590635505594</v>
      </c>
      <c r="ON1">
        <f t="shared" si="78"/>
        <v>0.84856130852327694</v>
      </c>
      <c r="OO1">
        <f t="shared" si="78"/>
        <v>1.2372425549237365</v>
      </c>
      <c r="OP1">
        <f>(10*N1)/AJ1</f>
        <v>-0.56396569030020982</v>
      </c>
      <c r="OQ1">
        <f t="shared" ref="OQ1:OT1" si="79">(10*O1)/AK1</f>
        <v>-0.14779955351633928</v>
      </c>
      <c r="OR1">
        <f t="shared" si="79"/>
        <v>0.48664680621592649</v>
      </c>
      <c r="OS1">
        <f t="shared" si="79"/>
        <v>0.24932164746473867</v>
      </c>
      <c r="OT1">
        <f t="shared" si="79"/>
        <v>-1.0266259778075724</v>
      </c>
      <c r="OU1">
        <f>(8*AJ1)/D29</f>
        <v>29.861543963623358</v>
      </c>
      <c r="OV1">
        <f t="shared" ref="OV1:OY1" si="80">(8*AK1)/E29</f>
        <v>17.443995988356448</v>
      </c>
      <c r="OW1">
        <f t="shared" si="80"/>
        <v>17.309409638725651</v>
      </c>
      <c r="OX1">
        <f t="shared" si="80"/>
        <v>17.494625490530627</v>
      </c>
      <c r="OY1">
        <f t="shared" si="80"/>
        <v>21.049779239892651</v>
      </c>
      <c r="OZ1">
        <f>(20*N1)/D13</f>
        <v>-0.60449569527274682</v>
      </c>
      <c r="PA1">
        <f t="shared" ref="PA1:PD1" si="81">(20*O1)/E13</f>
        <v>-0.11090394077266587</v>
      </c>
      <c r="PB1">
        <f t="shared" si="81"/>
        <v>0.46941209307046255</v>
      </c>
      <c r="PC1">
        <f t="shared" si="81"/>
        <v>0.22369050443142088</v>
      </c>
      <c r="PD1">
        <f t="shared" si="81"/>
        <v>-1.2625243405912552</v>
      </c>
      <c r="PE1">
        <f>(40*N1)/(AJ1+D45)</f>
        <v>-0.86640954515426416</v>
      </c>
      <c r="PF1">
        <f t="shared" ref="PF1:PI1" si="82">(40*O1)/(AK1+E45)</f>
        <v>-0.16017019983283945</v>
      </c>
      <c r="PG1">
        <f t="shared" si="82"/>
        <v>0.43450816904716466</v>
      </c>
      <c r="PH1">
        <f t="shared" si="82"/>
        <v>0.21656014984516628</v>
      </c>
      <c r="PI1">
        <f t="shared" si="82"/>
        <v>-1.252012539184953</v>
      </c>
      <c r="PJ1">
        <f>(1.33*D52)/(D52+D62)</f>
        <v>0.80170366478392219</v>
      </c>
      <c r="PK1">
        <f t="shared" ref="PK1:PN1" si="83">(1.33*E52)/(E52+E62)</f>
        <v>1.1619727891156464</v>
      </c>
      <c r="PL1">
        <f t="shared" si="83"/>
        <v>-0.15470694319206493</v>
      </c>
      <c r="PM1">
        <f t="shared" si="83"/>
        <v>-0.19948587210537497</v>
      </c>
      <c r="PN1">
        <f t="shared" si="83"/>
        <v>0.80007743141312337</v>
      </c>
      <c r="PO1">
        <f>(2*MH1+MM1+MR1+MW1+2*NB1)/7</f>
        <v>0.2649485534537957</v>
      </c>
      <c r="PP1">
        <f t="shared" ref="PP1:PS1" si="84">(2*MI1+MN1+MS1+MX1+2*NC1)/7</f>
        <v>0.29036989796646451</v>
      </c>
      <c r="PQ1">
        <f t="shared" si="84"/>
        <v>0.41590357169367226</v>
      </c>
      <c r="PR1">
        <f t="shared" si="84"/>
        <v>0.39180682632129477</v>
      </c>
      <c r="PS1">
        <f t="shared" si="84"/>
        <v>0.44418598394420888</v>
      </c>
      <c r="PT1">
        <f>(5*NG1+8*NL1+2*NQ1+NV1)/16</f>
        <v>0.17225064984324961</v>
      </c>
      <c r="PU1">
        <f t="shared" ref="PU1:PX1" si="85">(5*NH1+8*NM1+2*NR1+NW1)/16</f>
        <v>0.16357711562282387</v>
      </c>
      <c r="PV1">
        <f t="shared" si="85"/>
        <v>0.25589965469780029</v>
      </c>
      <c r="PW1">
        <f t="shared" si="85"/>
        <v>0.24854896476139124</v>
      </c>
      <c r="PX1">
        <f t="shared" si="85"/>
        <v>0.17809672591829617</v>
      </c>
      <c r="PY1">
        <f>(OA1+OF1+OK1)/3</f>
        <v>1.5333983875823227</v>
      </c>
      <c r="PZ1">
        <f t="shared" ref="PZ1:QC1" si="86">(OB1+OG1+OL1)/3</f>
        <v>1.2678709650284239</v>
      </c>
      <c r="QA1">
        <f t="shared" si="86"/>
        <v>1.4799607870640799</v>
      </c>
      <c r="QB1">
        <f t="shared" si="86"/>
        <v>1.494325718201605</v>
      </c>
      <c r="QC1">
        <f t="shared" si="86"/>
        <v>1.4526313002725064</v>
      </c>
      <c r="QD1">
        <f>(3*OP1+7*OU1+4*OZ1+2*PE1+PJ1)/17</f>
        <v>11.999400733402782</v>
      </c>
      <c r="QE1">
        <f t="shared" ref="QE1:QH1" si="87">(3*OQ1+7*OV1+4*PA1+2*PF1+PK1)/17</f>
        <v>7.1801523461356132</v>
      </c>
      <c r="QF1">
        <f t="shared" si="87"/>
        <v>7.3657509209947909</v>
      </c>
      <c r="QG1">
        <f t="shared" si="87"/>
        <v>7.314043518907015</v>
      </c>
      <c r="QH1">
        <f t="shared" si="87"/>
        <v>8.0890901021472956</v>
      </c>
      <c r="QI1">
        <f>(2*PO1+4*PT1+PY1+5*QD1)/12</f>
        <v>5.2291084800730685</v>
      </c>
      <c r="QJ1">
        <f t="shared" ref="QJ1:QM1" si="88">(2*PP1+4*PU1+PZ1+5*QE1)/12</f>
        <v>3.2003067461775596</v>
      </c>
      <c r="QK1">
        <f t="shared" si="88"/>
        <v>3.3470100961847149</v>
      </c>
      <c r="QL1">
        <f t="shared" si="88"/>
        <v>3.3201960687020695</v>
      </c>
      <c r="QM1">
        <f t="shared" si="88"/>
        <v>3.6249033902142158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355</v>
      </c>
      <c r="E3" s="2" t="s">
        <v>355</v>
      </c>
      <c r="F3" s="2" t="s">
        <v>355</v>
      </c>
      <c r="G3" s="2" t="s">
        <v>355</v>
      </c>
      <c r="H3" s="2" t="s">
        <v>355</v>
      </c>
      <c r="I3" s="2" t="s">
        <v>355</v>
      </c>
      <c r="J3" s="2" t="s">
        <v>355</v>
      </c>
      <c r="K3" s="2" t="s">
        <v>355</v>
      </c>
      <c r="L3" s="2" t="s">
        <v>355</v>
      </c>
      <c r="M3" s="2" t="s">
        <v>355</v>
      </c>
    </row>
    <row r="4" spans="1:455" x14ac:dyDescent="0.25">
      <c r="A4" s="2" t="s">
        <v>281</v>
      </c>
      <c r="B4" s="2"/>
      <c r="C4" s="2"/>
      <c r="D4" s="2" t="s">
        <v>356</v>
      </c>
      <c r="E4" s="2" t="s">
        <v>356</v>
      </c>
      <c r="F4" s="2" t="s">
        <v>356</v>
      </c>
      <c r="G4" s="2" t="s">
        <v>356</v>
      </c>
      <c r="H4" s="2" t="s">
        <v>356</v>
      </c>
      <c r="I4" s="2" t="s">
        <v>356</v>
      </c>
      <c r="J4" s="2">
        <v>47534265</v>
      </c>
      <c r="K4" s="2" t="s">
        <v>356</v>
      </c>
      <c r="L4" s="2" t="s">
        <v>356</v>
      </c>
      <c r="M4" s="2" t="s">
        <v>356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266</v>
      </c>
      <c r="E10" s="2" t="s">
        <v>266</v>
      </c>
      <c r="F10" s="2" t="s">
        <v>264</v>
      </c>
      <c r="G10" s="2" t="s">
        <v>264</v>
      </c>
      <c r="H10" s="2" t="s">
        <v>264</v>
      </c>
      <c r="I10" s="2" t="s">
        <v>266</v>
      </c>
      <c r="J10" s="2" t="s">
        <v>266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408969</v>
      </c>
      <c r="E13" s="1">
        <v>475186</v>
      </c>
      <c r="F13" s="1">
        <v>315288</v>
      </c>
      <c r="G13" s="1">
        <v>257141</v>
      </c>
      <c r="H13" s="1">
        <v>197715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222699</v>
      </c>
      <c r="E15" s="1">
        <v>234344</v>
      </c>
      <c r="F15" s="1">
        <v>85157</v>
      </c>
      <c r="G15" s="1">
        <v>68888</v>
      </c>
      <c r="H15" s="1">
        <v>51331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4156</v>
      </c>
      <c r="E16" s="1">
        <v>3024</v>
      </c>
      <c r="F16" s="1">
        <v>3745</v>
      </c>
      <c r="G16" s="1">
        <v>1639</v>
      </c>
      <c r="H16" s="1">
        <v>1441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210173</v>
      </c>
      <c r="E17" s="1">
        <v>224220</v>
      </c>
      <c r="F17" s="1">
        <v>53717</v>
      </c>
      <c r="G17" s="1">
        <v>47725</v>
      </c>
      <c r="H17" s="1">
        <v>46222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8370</v>
      </c>
      <c r="E18" s="1">
        <v>7100</v>
      </c>
      <c r="F18" s="1">
        <v>27695</v>
      </c>
      <c r="G18" s="1">
        <v>19524</v>
      </c>
      <c r="H18" s="1">
        <v>3668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184013</v>
      </c>
      <c r="E19" s="1">
        <v>238852</v>
      </c>
      <c r="F19" s="1">
        <v>227440</v>
      </c>
      <c r="G19" s="1">
        <v>186419</v>
      </c>
      <c r="H19" s="1">
        <v>145385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116573</v>
      </c>
      <c r="E20" s="1">
        <v>162326</v>
      </c>
      <c r="F20" s="1">
        <v>146023</v>
      </c>
      <c r="G20" s="1">
        <v>120020</v>
      </c>
      <c r="H20" s="1">
        <v>94202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60566</v>
      </c>
      <c r="E21" s="1">
        <v>70748</v>
      </c>
      <c r="F21" s="1">
        <v>80826</v>
      </c>
      <c r="G21" s="1">
        <v>66084</v>
      </c>
      <c r="H21" s="1">
        <v>49662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17113</v>
      </c>
      <c r="E22" s="1">
        <v>10028</v>
      </c>
      <c r="F22" s="1">
        <v>8324</v>
      </c>
      <c r="G22" s="1">
        <v>11872</v>
      </c>
      <c r="H22" s="1">
        <v>10910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43453</v>
      </c>
      <c r="E23" s="1">
        <v>60720</v>
      </c>
      <c r="F23" s="1">
        <v>72502</v>
      </c>
      <c r="G23" s="1">
        <v>54212</v>
      </c>
      <c r="H23" s="1">
        <v>38752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6874</v>
      </c>
      <c r="E26" s="1">
        <v>5778</v>
      </c>
      <c r="F26" s="1">
        <v>591</v>
      </c>
      <c r="G26" s="1">
        <v>315</v>
      </c>
      <c r="H26" s="1">
        <v>1521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2257</v>
      </c>
      <c r="E27" s="1">
        <v>1990</v>
      </c>
      <c r="F27" s="1">
        <v>2691</v>
      </c>
      <c r="G27" s="1">
        <v>1834</v>
      </c>
      <c r="H27" s="1">
        <v>999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408969</v>
      </c>
      <c r="E28" s="1">
        <v>475186</v>
      </c>
      <c r="F28" s="1">
        <v>315288</v>
      </c>
      <c r="G28" s="1">
        <v>257141</v>
      </c>
      <c r="H28" s="1">
        <v>197715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58719</v>
      </c>
      <c r="E29" s="1">
        <v>81762</v>
      </c>
      <c r="F29" s="1">
        <v>70279</v>
      </c>
      <c r="G29" s="1">
        <v>52749</v>
      </c>
      <c r="H29" s="1">
        <v>46204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12000</v>
      </c>
      <c r="E30" s="1">
        <v>12000</v>
      </c>
      <c r="F30" s="1">
        <v>12000</v>
      </c>
      <c r="G30" s="1">
        <v>12000</v>
      </c>
      <c r="H30" s="1">
        <v>12000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4266</v>
      </c>
      <c r="E31" s="1">
        <v>14948</v>
      </c>
      <c r="F31" s="1">
        <v>14590</v>
      </c>
      <c r="G31" s="1">
        <v>4460</v>
      </c>
      <c r="H31" s="1">
        <v>791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751</v>
      </c>
      <c r="E32" s="1">
        <v>751</v>
      </c>
      <c r="F32" s="1">
        <v>751</v>
      </c>
      <c r="G32" s="1">
        <v>751</v>
      </c>
      <c r="H32" s="1">
        <v>751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54063</v>
      </c>
      <c r="E33" s="1">
        <v>56698</v>
      </c>
      <c r="F33" s="1">
        <v>35538</v>
      </c>
      <c r="G33" s="1">
        <v>32662</v>
      </c>
      <c r="H33" s="1">
        <v>45143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-12361</v>
      </c>
      <c r="E34" s="1">
        <v>-2635</v>
      </c>
      <c r="F34" s="1">
        <v>7400</v>
      </c>
      <c r="G34" s="1">
        <v>2876</v>
      </c>
      <c r="H34" s="1">
        <v>-12481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346314</v>
      </c>
      <c r="E36" s="1">
        <v>390255</v>
      </c>
      <c r="F36" s="1">
        <v>244397</v>
      </c>
      <c r="G36" s="1">
        <v>203267</v>
      </c>
      <c r="H36" s="1">
        <v>150351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1490</v>
      </c>
      <c r="E37" s="1">
        <v>668</v>
      </c>
      <c r="F37" s="1">
        <v>1992</v>
      </c>
      <c r="G37" s="1">
        <v>3543</v>
      </c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344824</v>
      </c>
      <c r="E38" s="1">
        <v>389587</v>
      </c>
      <c r="F38" s="1">
        <v>242405</v>
      </c>
      <c r="G38" s="1">
        <v>199724</v>
      </c>
      <c r="H38" s="1">
        <v>150351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144404</v>
      </c>
      <c r="E39" s="1">
        <v>150030</v>
      </c>
      <c r="F39" s="1">
        <v>25005</v>
      </c>
      <c r="G39" s="1">
        <v>25672</v>
      </c>
      <c r="H39" s="1">
        <v>13476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200420</v>
      </c>
      <c r="E40" s="1">
        <v>239557</v>
      </c>
      <c r="F40" s="1">
        <v>217400</v>
      </c>
      <c r="G40" s="1">
        <v>174052</v>
      </c>
      <c r="H40" s="1">
        <v>136875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>
        <v>0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3936</v>
      </c>
      <c r="E42" s="1">
        <v>3169</v>
      </c>
      <c r="F42" s="1">
        <v>612</v>
      </c>
      <c r="G42" s="1">
        <v>1125</v>
      </c>
      <c r="H42" s="1">
        <v>1160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526693</v>
      </c>
      <c r="E43" s="1">
        <v>634818</v>
      </c>
      <c r="F43" s="1">
        <v>664729</v>
      </c>
      <c r="G43" s="1">
        <v>518540</v>
      </c>
      <c r="H43" s="1">
        <v>377681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20218</v>
      </c>
      <c r="E44" s="1">
        <v>29450</v>
      </c>
      <c r="F44" s="1">
        <v>27759</v>
      </c>
      <c r="G44" s="1">
        <v>25218</v>
      </c>
      <c r="H44" s="1">
        <v>15364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351497</v>
      </c>
      <c r="E45" s="1">
        <v>479768</v>
      </c>
      <c r="F45" s="1">
        <v>529169</v>
      </c>
      <c r="G45" s="1">
        <v>415862</v>
      </c>
      <c r="H45" s="1">
        <v>277177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25171</v>
      </c>
      <c r="E46" s="1">
        <v>-4563</v>
      </c>
      <c r="F46" s="1">
        <v>-9643</v>
      </c>
      <c r="G46" s="1">
        <v>-11234</v>
      </c>
      <c r="H46" s="1">
        <v>6349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-1405</v>
      </c>
      <c r="E47" s="1">
        <v>-1655</v>
      </c>
      <c r="F47" s="1">
        <v>-1615</v>
      </c>
      <c r="G47" s="1">
        <v>-1309</v>
      </c>
      <c r="H47" s="1">
        <v>-644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158886</v>
      </c>
      <c r="E48" s="1">
        <v>167087</v>
      </c>
      <c r="F48" s="1">
        <v>166727</v>
      </c>
      <c r="G48" s="1">
        <v>125236</v>
      </c>
      <c r="H48" s="1">
        <v>105294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16980</v>
      </c>
      <c r="E49" s="1">
        <v>19215</v>
      </c>
      <c r="F49" s="1">
        <v>11734</v>
      </c>
      <c r="G49" s="1">
        <v>10349</v>
      </c>
      <c r="H49" s="1">
        <v>10332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9188</v>
      </c>
      <c r="E50" s="1">
        <v>10376</v>
      </c>
      <c r="F50" s="1">
        <v>17100</v>
      </c>
      <c r="G50" s="1">
        <v>14679</v>
      </c>
      <c r="H50" s="1">
        <v>8931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14148</v>
      </c>
      <c r="E51" s="1">
        <v>12095</v>
      </c>
      <c r="F51" s="1">
        <v>14248</v>
      </c>
      <c r="G51" s="1">
        <v>20239</v>
      </c>
      <c r="H51" s="1">
        <v>12480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-9178</v>
      </c>
      <c r="E52" s="1">
        <v>2697</v>
      </c>
      <c r="F52" s="1">
        <v>-1032</v>
      </c>
      <c r="G52" s="1">
        <v>-706</v>
      </c>
      <c r="H52" s="1">
        <v>-9012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>
        <v>1401</v>
      </c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1282</v>
      </c>
      <c r="E57" s="1"/>
      <c r="F57" s="1">
        <v>2585</v>
      </c>
      <c r="G57" s="1">
        <v>576</v>
      </c>
      <c r="H57" s="1">
        <v>368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14338</v>
      </c>
      <c r="E59" s="1">
        <v>15042</v>
      </c>
      <c r="F59" s="1">
        <v>2976</v>
      </c>
      <c r="G59" s="1">
        <v>1505</v>
      </c>
      <c r="H59" s="1">
        <v>1400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29324</v>
      </c>
      <c r="E60" s="1">
        <v>87498</v>
      </c>
      <c r="F60" s="1">
        <v>71330</v>
      </c>
      <c r="G60" s="1">
        <v>21060</v>
      </c>
      <c r="H60" s="1">
        <v>30609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22316</v>
      </c>
      <c r="E61" s="1">
        <v>73467</v>
      </c>
      <c r="F61" s="1">
        <v>61035</v>
      </c>
      <c r="G61" s="1">
        <v>14718</v>
      </c>
      <c r="H61" s="1">
        <v>35546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-6048</v>
      </c>
      <c r="E62" s="1">
        <v>390</v>
      </c>
      <c r="F62" s="1">
        <v>9904</v>
      </c>
      <c r="G62" s="1">
        <v>5413</v>
      </c>
      <c r="H62" s="1">
        <v>-5969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-15226</v>
      </c>
      <c r="E63" s="1">
        <v>3087</v>
      </c>
      <c r="F63" s="1">
        <v>8872</v>
      </c>
      <c r="G63" s="1">
        <v>4707</v>
      </c>
      <c r="H63" s="1">
        <v>-14981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-2865</v>
      </c>
      <c r="E64" s="1">
        <v>5722</v>
      </c>
      <c r="F64" s="1">
        <v>1472</v>
      </c>
      <c r="G64" s="1">
        <v>1831</v>
      </c>
      <c r="H64" s="1">
        <v>-2500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-12361</v>
      </c>
      <c r="E65" s="1">
        <v>-2635</v>
      </c>
      <c r="F65" s="1">
        <v>7400</v>
      </c>
      <c r="G65" s="1">
        <v>2876</v>
      </c>
      <c r="H65" s="1">
        <v>-12481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-12361</v>
      </c>
      <c r="E67" s="1">
        <v>-2635</v>
      </c>
      <c r="F67" s="1">
        <v>7400</v>
      </c>
      <c r="G67" s="1">
        <v>2876</v>
      </c>
      <c r="H67" s="1">
        <v>-12481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546911</v>
      </c>
      <c r="E68" s="1">
        <v>763543</v>
      </c>
      <c r="F68" s="1">
        <v>783503</v>
      </c>
      <c r="G68" s="1">
        <v>580073</v>
      </c>
      <c r="H68" s="1">
        <v>432953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5778</v>
      </c>
      <c r="J69" s="1">
        <v>734</v>
      </c>
      <c r="K69" s="1">
        <v>315</v>
      </c>
      <c r="L69" s="1">
        <v>1521</v>
      </c>
      <c r="M69" s="1">
        <v>1316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-15226</v>
      </c>
      <c r="J70" s="1">
        <v>3087</v>
      </c>
      <c r="K70" s="1">
        <v>8872</v>
      </c>
      <c r="L70" s="1">
        <v>4707</v>
      </c>
      <c r="M70" s="1">
        <v>-14981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20163</v>
      </c>
      <c r="J71" s="1">
        <v>14060</v>
      </c>
      <c r="K71" s="1">
        <v>23015</v>
      </c>
      <c r="L71" s="1">
        <v>23028</v>
      </c>
      <c r="M71" s="1">
        <v>10866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16933</v>
      </c>
      <c r="J72" s="1">
        <v>19346</v>
      </c>
      <c r="K72" s="1">
        <v>11948</v>
      </c>
      <c r="L72" s="1">
        <v>10709</v>
      </c>
      <c r="M72" s="1">
        <v>10720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870</v>
      </c>
      <c r="J73" s="1">
        <v>-1456</v>
      </c>
      <c r="K73" s="1">
        <v>-1765</v>
      </c>
      <c r="L73" s="1">
        <v>3183</v>
      </c>
      <c r="M73" s="1">
        <v>-388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-14</v>
      </c>
      <c r="J74" s="1">
        <v>-953</v>
      </c>
      <c r="K74" s="1">
        <v>-65</v>
      </c>
      <c r="L74" s="1">
        <v>3678</v>
      </c>
      <c r="M74" s="1">
        <v>-72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13056</v>
      </c>
      <c r="J76" s="1">
        <v>13641</v>
      </c>
      <c r="K76" s="1">
        <v>391</v>
      </c>
      <c r="L76" s="1">
        <v>929</v>
      </c>
      <c r="M76" s="1">
        <v>1032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-10682</v>
      </c>
      <c r="J77" s="1">
        <v>-16518</v>
      </c>
      <c r="K77" s="1">
        <v>12506</v>
      </c>
      <c r="L77" s="1">
        <v>4529</v>
      </c>
      <c r="M77" s="1">
        <v>-426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4937</v>
      </c>
      <c r="J78" s="1">
        <v>17147</v>
      </c>
      <c r="K78" s="1">
        <v>31887</v>
      </c>
      <c r="L78" s="1">
        <v>27735</v>
      </c>
      <c r="M78" s="1">
        <v>-4115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25257</v>
      </c>
      <c r="J79" s="1">
        <v>22077</v>
      </c>
      <c r="K79" s="1">
        <v>-13331</v>
      </c>
      <c r="L79" s="1">
        <v>-30295</v>
      </c>
      <c r="M79" s="1">
        <v>22523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45707</v>
      </c>
      <c r="J80" s="1">
        <v>29245</v>
      </c>
      <c r="K80" s="1">
        <v>-9848</v>
      </c>
      <c r="L80" s="1">
        <v>-26599</v>
      </c>
      <c r="M80" s="1">
        <v>-5235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9797</v>
      </c>
      <c r="J81" s="1">
        <v>9004</v>
      </c>
      <c r="K81" s="1">
        <v>22307</v>
      </c>
      <c r="L81" s="1">
        <v>21818</v>
      </c>
      <c r="M81" s="1">
        <v>14942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-30247</v>
      </c>
      <c r="J82" s="1">
        <v>-16172</v>
      </c>
      <c r="K82" s="1">
        <v>-25790</v>
      </c>
      <c r="L82" s="1">
        <v>-25514</v>
      </c>
      <c r="M82" s="1">
        <v>12816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30194</v>
      </c>
      <c r="J84" s="1">
        <v>39224</v>
      </c>
      <c r="K84" s="1">
        <v>18556</v>
      </c>
      <c r="L84" s="1">
        <v>-2560</v>
      </c>
      <c r="M84" s="1">
        <v>18408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-14338</v>
      </c>
      <c r="J85" s="1">
        <v>-15042</v>
      </c>
      <c r="K85" s="1">
        <v>-2976</v>
      </c>
      <c r="L85" s="1">
        <v>-1505</v>
      </c>
      <c r="M85" s="1">
        <v>-1400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1282</v>
      </c>
      <c r="J86" s="1">
        <v>1401</v>
      </c>
      <c r="K86" s="1">
        <v>2585</v>
      </c>
      <c r="L86" s="1">
        <v>576</v>
      </c>
      <c r="M86" s="1">
        <v>368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-529</v>
      </c>
      <c r="J87" s="1">
        <v>-1871</v>
      </c>
      <c r="K87" s="1"/>
      <c r="L87" s="1"/>
      <c r="M87" s="1">
        <v>2345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16609</v>
      </c>
      <c r="J90" s="1">
        <v>23712</v>
      </c>
      <c r="K90" s="1">
        <v>18165</v>
      </c>
      <c r="L90" s="1">
        <v>-3489</v>
      </c>
      <c r="M90" s="1">
        <v>19721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-6315</v>
      </c>
      <c r="J91" s="1">
        <v>-7701</v>
      </c>
      <c r="K91" s="1">
        <v>-32764</v>
      </c>
      <c r="L91" s="1">
        <v>-22964</v>
      </c>
      <c r="M91" s="1">
        <v>-14872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14</v>
      </c>
      <c r="J92" s="1">
        <v>955</v>
      </c>
      <c r="K92" s="1">
        <v>75</v>
      </c>
      <c r="L92" s="1">
        <v>1935</v>
      </c>
      <c r="M92" s="1">
        <v>409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-1989</v>
      </c>
      <c r="J93" s="1">
        <v>-4757</v>
      </c>
      <c r="K93" s="1">
        <v>-1212</v>
      </c>
      <c r="L93" s="1">
        <v>-948</v>
      </c>
      <c r="M93" s="1">
        <v>-3473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-8290</v>
      </c>
      <c r="J94" s="1">
        <v>-11503</v>
      </c>
      <c r="K94" s="1">
        <v>-33901</v>
      </c>
      <c r="L94" s="1">
        <v>-21977</v>
      </c>
      <c r="M94" s="1">
        <v>-17936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-7223</v>
      </c>
      <c r="J95" s="1">
        <v>-7165</v>
      </c>
      <c r="K95" s="1">
        <v>16012</v>
      </c>
      <c r="L95" s="1">
        <v>24260</v>
      </c>
      <c r="M95" s="1">
        <v>-1580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-7223</v>
      </c>
      <c r="J103" s="1">
        <v>-7165</v>
      </c>
      <c r="K103" s="1">
        <v>16012</v>
      </c>
      <c r="L103" s="1">
        <v>24260</v>
      </c>
      <c r="M103" s="1">
        <v>-1580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1096</v>
      </c>
      <c r="J104" s="1">
        <v>5044</v>
      </c>
      <c r="K104" s="1">
        <v>276</v>
      </c>
      <c r="L104" s="1">
        <v>-1206</v>
      </c>
      <c r="M104" s="1">
        <v>205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6874</v>
      </c>
      <c r="J105" s="1">
        <v>5778</v>
      </c>
      <c r="K105" s="1">
        <v>591</v>
      </c>
      <c r="L105" s="1">
        <v>315</v>
      </c>
      <c r="M105" s="1">
        <v>1521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F08DB-EC13-405C-A87C-65017CB71F15}">
  <dimension ref="A1:QM105"/>
  <sheetViews>
    <sheetView topLeftCell="A82" workbookViewId="0">
      <selection activeCell="K98" sqref="K9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46240</v>
      </c>
      <c r="O1" s="4">
        <f t="shared" ref="O1:R1" si="0">E67</f>
        <v>56386</v>
      </c>
      <c r="P1" s="4">
        <f t="shared" si="0"/>
        <v>60314</v>
      </c>
      <c r="Q1" s="4">
        <f t="shared" si="0"/>
        <v>27564</v>
      </c>
      <c r="R1" s="4">
        <f t="shared" si="0"/>
        <v>22514</v>
      </c>
      <c r="S1" s="4">
        <f>D63+D59</f>
        <v>59021</v>
      </c>
      <c r="T1" s="4">
        <f t="shared" ref="T1:W1" si="1">E63+E59</f>
        <v>70934</v>
      </c>
      <c r="U1" s="4">
        <f t="shared" si="1"/>
        <v>75037</v>
      </c>
      <c r="V1" s="4">
        <f t="shared" si="1"/>
        <v>34407</v>
      </c>
      <c r="W1" s="4">
        <f t="shared" si="1"/>
        <v>28072</v>
      </c>
      <c r="X1">
        <f>(D13-E13)/E13</f>
        <v>3.7118125192955334E-2</v>
      </c>
      <c r="Y1">
        <f t="shared" ref="Y1:AA1" si="2">(E13-F13)/F13</f>
        <v>3.583499230424652E-2</v>
      </c>
      <c r="Z1">
        <f t="shared" si="2"/>
        <v>6.7042889684517076E-2</v>
      </c>
      <c r="AA1">
        <f t="shared" si="2"/>
        <v>0.1479423791404714</v>
      </c>
      <c r="AB1">
        <f>(D36-E36)/E36</f>
        <v>-8.7461460735290306E-2</v>
      </c>
      <c r="AC1">
        <f t="shared" ref="AC1:AE1" si="3">(E36-F36)/F36</f>
        <v>-0.14827932430792315</v>
      </c>
      <c r="AD1">
        <f t="shared" si="3"/>
        <v>-4.3799355379835307E-2</v>
      </c>
      <c r="AE1">
        <f t="shared" si="3"/>
        <v>0.58218086216250053</v>
      </c>
      <c r="AF1">
        <f>(D29-E29)/E29</f>
        <v>6.7070676595757023E-2</v>
      </c>
      <c r="AG1">
        <f t="shared" ref="AG1:AI1" si="4">(E29-F29)/F29</f>
        <v>8.9072343437024123E-2</v>
      </c>
      <c r="AH1">
        <f t="shared" si="4"/>
        <v>0.10531112826118082</v>
      </c>
      <c r="AI1">
        <f t="shared" si="4"/>
        <v>5.0561488595966673E-2</v>
      </c>
      <c r="AJ1" s="4">
        <f>(D43+D44+D46+D47)-D45</f>
        <v>157368</v>
      </c>
      <c r="AK1" s="4">
        <f t="shared" ref="AK1:AN1" si="5">(E43+E44+E46+E47)-E45</f>
        <v>146554</v>
      </c>
      <c r="AL1" s="4">
        <f t="shared" si="5"/>
        <v>147120</v>
      </c>
      <c r="AM1" s="4">
        <f t="shared" si="5"/>
        <v>118692</v>
      </c>
      <c r="AN1" s="4">
        <f t="shared" si="5"/>
        <v>114834</v>
      </c>
      <c r="AO1">
        <f>(D25+D26)/D40</f>
        <v>0.20754093871074272</v>
      </c>
      <c r="AP1">
        <f t="shared" ref="AP1:AS1" si="6">(E25+E26)/E40</f>
        <v>0.23878995301351585</v>
      </c>
      <c r="AQ1">
        <f t="shared" si="6"/>
        <v>0.18519861048180034</v>
      </c>
      <c r="AR1">
        <f t="shared" si="6"/>
        <v>0.14817232002289968</v>
      </c>
      <c r="AS1">
        <f t="shared" si="6"/>
        <v>0.15668985523842241</v>
      </c>
      <c r="AT1">
        <f>(D19-D20)/D40</f>
        <v>5.3149441397030985</v>
      </c>
      <c r="AU1">
        <f t="shared" ref="AU1:AX1" si="7">(E19-E20)/E40</f>
        <v>4.4240167643134756</v>
      </c>
      <c r="AV1">
        <f t="shared" si="7"/>
        <v>3.5385047575894881</v>
      </c>
      <c r="AW1">
        <f t="shared" si="7"/>
        <v>3.1220781451266637</v>
      </c>
      <c r="AX1">
        <f t="shared" si="7"/>
        <v>4.2081913868292729</v>
      </c>
      <c r="AY1">
        <f>D19/D40</f>
        <v>5.5902745894046673</v>
      </c>
      <c r="AZ1">
        <f t="shared" ref="AZ1:BC1" si="8">E19/E40</f>
        <v>4.7940353268751084</v>
      </c>
      <c r="BA1">
        <f t="shared" si="8"/>
        <v>3.7947379549916933</v>
      </c>
      <c r="BB1">
        <f t="shared" si="8"/>
        <v>3.3775125232574781</v>
      </c>
      <c r="BC1">
        <f t="shared" si="8"/>
        <v>4.563787657572548</v>
      </c>
      <c r="BD1" s="4">
        <f>D19-D40</f>
        <v>569878</v>
      </c>
      <c r="BE1" s="4">
        <f t="shared" ref="BE1:BH1" si="9">E19-E40</f>
        <v>523243</v>
      </c>
      <c r="BF1" s="4">
        <f t="shared" si="9"/>
        <v>462599</v>
      </c>
      <c r="BG1" s="4">
        <f t="shared" si="9"/>
        <v>415292</v>
      </c>
      <c r="BH1" s="4">
        <f t="shared" si="9"/>
        <v>373460</v>
      </c>
      <c r="BI1">
        <f>(D43+D44)/BD1</f>
        <v>1.3578151814949866</v>
      </c>
      <c r="BJ1">
        <f t="shared" ref="BJ1:BM1" si="10">(E43+E44)/BE1</f>
        <v>1.3898227018803884</v>
      </c>
      <c r="BK1">
        <f t="shared" si="10"/>
        <v>1.7583133556276602</v>
      </c>
      <c r="BL1">
        <f t="shared" si="10"/>
        <v>2.0667843348776285</v>
      </c>
      <c r="BM1">
        <f t="shared" si="10"/>
        <v>1.7217453007015477</v>
      </c>
      <c r="BN1">
        <f>365/BI1</f>
        <v>268.81419870274715</v>
      </c>
      <c r="BO1">
        <f t="shared" ref="BO1:BR1" si="11">365/BJ1</f>
        <v>262.62342635946726</v>
      </c>
      <c r="BP1">
        <f t="shared" si="11"/>
        <v>207.58529691637756</v>
      </c>
      <c r="BQ1">
        <f t="shared" si="11"/>
        <v>176.60284812523082</v>
      </c>
      <c r="BR1">
        <f t="shared" si="11"/>
        <v>211.99418976272273</v>
      </c>
      <c r="BS1">
        <f>N1/D13</f>
        <v>5.253697698780424E-2</v>
      </c>
      <c r="BT1">
        <f t="shared" ref="BT1:BW1" si="12">O1/E13</f>
        <v>6.6442622448570771E-2</v>
      </c>
      <c r="BU1">
        <f t="shared" si="12"/>
        <v>7.3618029423288406E-2</v>
      </c>
      <c r="BV1">
        <f t="shared" si="12"/>
        <v>3.5899646655995585E-2</v>
      </c>
      <c r="BW1">
        <f t="shared" si="12"/>
        <v>3.3660509377966823E-2</v>
      </c>
      <c r="BX1">
        <f>S1/D13</f>
        <v>6.7058497378832058E-2</v>
      </c>
      <c r="BY1">
        <f t="shared" ref="BY1:CB1" si="13">T1/E13</f>
        <v>8.3585304521812495E-2</v>
      </c>
      <c r="BZ1">
        <f t="shared" si="13"/>
        <v>9.1588620781829971E-2</v>
      </c>
      <c r="CA1">
        <f t="shared" si="13"/>
        <v>4.4812042609666231E-2</v>
      </c>
      <c r="CB1">
        <f t="shared" si="13"/>
        <v>4.1970232711125731E-2</v>
      </c>
      <c r="CC1">
        <f>N1/D29</f>
        <v>6.2854952410210121E-2</v>
      </c>
      <c r="CD1">
        <f t="shared" ref="CD1:CG1" si="14">O1/E29</f>
        <v>8.1787352303813926E-2</v>
      </c>
      <c r="CE1">
        <f t="shared" si="14"/>
        <v>9.527736179301019E-2</v>
      </c>
      <c r="CF1">
        <f t="shared" si="14"/>
        <v>4.8128062131365654E-2</v>
      </c>
      <c r="CG1">
        <f t="shared" si="14"/>
        <v>4.1298119077405084E-2</v>
      </c>
      <c r="CH1">
        <f>N1/(D43+D44)</f>
        <v>5.9757892655491356E-2</v>
      </c>
      <c r="CI1">
        <f t="shared" ref="CI1:CL1" si="15">O1/(E43+E44)</f>
        <v>7.753690449179404E-2</v>
      </c>
      <c r="CJ1">
        <f t="shared" si="15"/>
        <v>7.4151026439831125E-2</v>
      </c>
      <c r="CK1">
        <f t="shared" si="15"/>
        <v>3.2113934329777161E-2</v>
      </c>
      <c r="CL1">
        <f t="shared" si="15"/>
        <v>3.5013833527992873E-2</v>
      </c>
      <c r="CM1">
        <f>1-CH1</f>
        <v>0.94024210734450864</v>
      </c>
      <c r="CN1">
        <f t="shared" ref="CN1:CQ1" si="16">1-CI1</f>
        <v>0.92246309550820593</v>
      </c>
      <c r="CO1">
        <f t="shared" si="16"/>
        <v>0.92584897356016893</v>
      </c>
      <c r="CP1">
        <f t="shared" si="16"/>
        <v>0.96788606567022284</v>
      </c>
      <c r="CQ1">
        <f t="shared" si="16"/>
        <v>0.96498616647200708</v>
      </c>
      <c r="CR1">
        <f>N1/(D45+D48+D49+D51+D59+D61)</f>
        <v>5.9918493226126225E-2</v>
      </c>
      <c r="CS1">
        <f t="shared" ref="CS1:CV1" si="17">O1/(E45+E48+E49+E51+E59+E61)</f>
        <v>7.7770575010689208E-2</v>
      </c>
      <c r="CT1">
        <f t="shared" si="17"/>
        <v>7.4841572474621199E-2</v>
      </c>
      <c r="CU1">
        <f t="shared" si="17"/>
        <v>3.0913544358311802E-2</v>
      </c>
      <c r="CV1">
        <f t="shared" si="17"/>
        <v>3.3872142216658942E-2</v>
      </c>
      <c r="CW1">
        <f>(D43+D44)/D13</f>
        <v>0.87916381674775201</v>
      </c>
      <c r="CX1">
        <f t="shared" ref="CX1:DA1" si="18">(E43+E44)/E13</f>
        <v>0.85691610832365117</v>
      </c>
      <c r="CY1">
        <f t="shared" si="18"/>
        <v>0.99281200757247501</v>
      </c>
      <c r="CZ1">
        <f t="shared" si="18"/>
        <v>1.1178837911089636</v>
      </c>
      <c r="DA1">
        <f t="shared" si="18"/>
        <v>0.96134887232658794</v>
      </c>
      <c r="DB1">
        <f>365/CW1</f>
        <v>415.1672225891038</v>
      </c>
      <c r="DC1">
        <f t="shared" ref="DC1:DF1" si="19">365/CX1</f>
        <v>425.94601321479894</v>
      </c>
      <c r="DD1">
        <f t="shared" si="19"/>
        <v>367.64261231334382</v>
      </c>
      <c r="DE1">
        <f t="shared" si="19"/>
        <v>326.50978831879519</v>
      </c>
      <c r="DF1">
        <f t="shared" si="19"/>
        <v>379.67486154807989</v>
      </c>
      <c r="DG1">
        <f>(D43+D44)/D20</f>
        <v>22.637323737639694</v>
      </c>
      <c r="DH1">
        <f t="shared" ref="DH1:DK1" si="20">(E43+E44)/E20</f>
        <v>14.250734861845974</v>
      </c>
      <c r="DI1">
        <f t="shared" si="20"/>
        <v>19.177940725720887</v>
      </c>
      <c r="DJ1">
        <f t="shared" si="20"/>
        <v>19.237056793222465</v>
      </c>
      <c r="DK1">
        <f t="shared" si="20"/>
        <v>17.255340274796051</v>
      </c>
      <c r="DL1">
        <f>365/DG1</f>
        <v>16.123814114700519</v>
      </c>
      <c r="DM1">
        <f t="shared" ref="DM1:DP1" si="21">365/DH1</f>
        <v>25.612714259194323</v>
      </c>
      <c r="DN1">
        <f t="shared" si="21"/>
        <v>19.032283247724965</v>
      </c>
      <c r="DO1">
        <f t="shared" si="21"/>
        <v>18.973796455630133</v>
      </c>
      <c r="DP1">
        <f t="shared" si="21"/>
        <v>21.15287175954078</v>
      </c>
      <c r="DQ1">
        <f>(D43+D44)/D21</f>
        <v>1.2203353209931254</v>
      </c>
      <c r="DR1">
        <f t="shared" ref="DR1:DU1" si="22">(E43+E44)/E21</f>
        <v>1.259916527054209</v>
      </c>
      <c r="DS1">
        <f t="shared" si="22"/>
        <v>1.4654269118791619</v>
      </c>
      <c r="DT1">
        <f t="shared" si="22"/>
        <v>1.6523070762916605</v>
      </c>
      <c r="DU1">
        <f t="shared" si="22"/>
        <v>1.5144841003464691</v>
      </c>
      <c r="DV1">
        <f>365/DQ1</f>
        <v>299.09811977166902</v>
      </c>
      <c r="DW1">
        <f t="shared" ref="DW1:DZ1" si="23">365/DR1</f>
        <v>289.70173194997352</v>
      </c>
      <c r="DX1">
        <f t="shared" si="23"/>
        <v>249.0741756147697</v>
      </c>
      <c r="DY1">
        <f t="shared" si="23"/>
        <v>220.90324809307495</v>
      </c>
      <c r="DZ1">
        <f t="shared" si="23"/>
        <v>241.00616171308687</v>
      </c>
      <c r="EA1">
        <f>(D43+D44)/D38</f>
        <v>5.8996256452092499</v>
      </c>
      <c r="EB1">
        <f t="shared" ref="EB1:EE1" si="24">(E43+E44)/E38</f>
        <v>5.0232784643121109</v>
      </c>
      <c r="EC1">
        <f t="shared" si="24"/>
        <v>4.7410529015411162</v>
      </c>
      <c r="ED1">
        <f t="shared" si="24"/>
        <v>4.7494411243913239</v>
      </c>
      <c r="EE1">
        <f t="shared" si="24"/>
        <v>5.805057508621779</v>
      </c>
      <c r="EF1">
        <f>365/EA1</f>
        <v>61.868332323152693</v>
      </c>
      <c r="EG1">
        <f t="shared" ref="EG1:EJ1" si="25">365/EB1</f>
        <v>72.661709398183476</v>
      </c>
      <c r="EH1">
        <f t="shared" si="25"/>
        <v>76.987118173972263</v>
      </c>
      <c r="EI1">
        <f t="shared" si="25"/>
        <v>76.851147417218996</v>
      </c>
      <c r="EJ1">
        <f t="shared" si="25"/>
        <v>62.876207420494154</v>
      </c>
      <c r="EK1">
        <f>D36/D13</f>
        <v>0.1600707613089706</v>
      </c>
      <c r="EL1">
        <f t="shared" ref="EL1:EO1" si="26">E36/E13</f>
        <v>0.18192359086634882</v>
      </c>
      <c r="EM1">
        <f t="shared" si="26"/>
        <v>0.22124955601422219</v>
      </c>
      <c r="EN1">
        <f t="shared" si="26"/>
        <v>0.24689668106698689</v>
      </c>
      <c r="EO1">
        <f t="shared" si="26"/>
        <v>0.17913449103318357</v>
      </c>
      <c r="EP1">
        <f>(D29)/D13</f>
        <v>0.83584467051907529</v>
      </c>
      <c r="EQ1">
        <f t="shared" ref="EQ1:ET1" si="27">(E29)/E13</f>
        <v>0.81238260656436989</v>
      </c>
      <c r="ER1">
        <f t="shared" si="27"/>
        <v>0.77267073770601857</v>
      </c>
      <c r="ES1">
        <f t="shared" si="27"/>
        <v>0.74591922188779214</v>
      </c>
      <c r="ET1">
        <f t="shared" si="27"/>
        <v>0.81506156042789546</v>
      </c>
      <c r="EU1">
        <f>D13/D29</f>
        <v>1.1963945398838054</v>
      </c>
      <c r="EV1">
        <f t="shared" ref="EV1:EY1" si="28">E13/E29</f>
        <v>1.2309470832088329</v>
      </c>
      <c r="EW1">
        <f t="shared" si="28"/>
        <v>1.2942123354753916</v>
      </c>
      <c r="EX1">
        <f t="shared" si="28"/>
        <v>1.3406277391125188</v>
      </c>
      <c r="EY1">
        <f t="shared" si="28"/>
        <v>1.2269011919480224</v>
      </c>
      <c r="EZ1">
        <f>D36/D29</f>
        <v>0.19150778482509631</v>
      </c>
      <c r="FA1">
        <f t="shared" ref="FA1:FD1" si="29">E36/E29</f>
        <v>0.22393831354380916</v>
      </c>
      <c r="FB1">
        <f t="shared" si="29"/>
        <v>0.28634390461206</v>
      </c>
      <c r="FC1">
        <f t="shared" si="29"/>
        <v>0.33099653933321926</v>
      </c>
      <c r="FD1">
        <f t="shared" si="29"/>
        <v>0.21978032056761526</v>
      </c>
      <c r="FE1" s="7">
        <f>I90/(D43+D44+D46+D47+D53+D55)</f>
        <v>4.2886733281733147E-3</v>
      </c>
      <c r="FF1" s="7">
        <f t="shared" ref="FF1:FI1" si="30">J90/(E43+E44+E46+E47+E53+E55)</f>
        <v>1.0427580358040209E-2</v>
      </c>
      <c r="FG1" s="7">
        <f t="shared" si="30"/>
        <v>3.2333555979018921E-2</v>
      </c>
      <c r="FH1" s="7">
        <f t="shared" si="30"/>
        <v>1.0670465168869379E-2</v>
      </c>
      <c r="FI1" s="7">
        <f t="shared" si="30"/>
        <v>6.19323001960827E-3</v>
      </c>
      <c r="FJ1" s="7">
        <f>I90/D36</f>
        <v>2.3558221244277248E-2</v>
      </c>
      <c r="FK1" s="7">
        <f t="shared" ref="FK1:FN1" si="31">J90/E36</f>
        <v>4.9058216959867347E-2</v>
      </c>
      <c r="FL1" s="7">
        <f t="shared" si="31"/>
        <v>0.14527820992353779</v>
      </c>
      <c r="FM1" s="7">
        <f t="shared" si="31"/>
        <v>4.8288485986632837E-2</v>
      </c>
      <c r="FN1" s="7">
        <f t="shared" si="31"/>
        <v>3.3267954763593871E-2</v>
      </c>
      <c r="FO1" s="7">
        <f>I90/D29</f>
        <v>4.5115827649110599E-3</v>
      </c>
      <c r="FP1" s="7">
        <f t="shared" ref="FP1:FS1" si="32">J90/E29</f>
        <v>1.0986014371458991E-2</v>
      </c>
      <c r="FQ1" s="7">
        <f t="shared" si="32"/>
        <v>4.1599529884556327E-2</v>
      </c>
      <c r="FR1" s="7">
        <f t="shared" si="32"/>
        <v>1.5983321751216122E-2</v>
      </c>
      <c r="FS1" s="7">
        <f t="shared" si="32"/>
        <v>7.3116417625715847E-3</v>
      </c>
      <c r="FT1" s="7">
        <f>I90/D31</f>
        <v>6.2037383177570096</v>
      </c>
      <c r="FU1" s="7">
        <f t="shared" ref="FU1:FX1" si="33">J90/E31</f>
        <v>14.157009345794393</v>
      </c>
      <c r="FV1" s="7">
        <f t="shared" si="33"/>
        <v>49.222429906542054</v>
      </c>
      <c r="FW1" s="7">
        <f t="shared" si="33"/>
        <v>17.110280373831777</v>
      </c>
      <c r="FX1" s="7">
        <f t="shared" si="33"/>
        <v>7.4504672897196258</v>
      </c>
      <c r="FY1">
        <f>BD1/D13</f>
        <v>0.64748415596574194</v>
      </c>
      <c r="FZ1">
        <f t="shared" ref="FZ1:GC1" si="34">BE1/E13</f>
        <v>0.61656505334404854</v>
      </c>
      <c r="GA1">
        <f t="shared" si="34"/>
        <v>0.5646388366413071</v>
      </c>
      <c r="GB1">
        <f t="shared" si="34"/>
        <v>0.5408807161174618</v>
      </c>
      <c r="GC1">
        <f t="shared" si="34"/>
        <v>0.5583571925155677</v>
      </c>
      <c r="GD1">
        <f>BS1</f>
        <v>5.253697698780424E-2</v>
      </c>
      <c r="GE1">
        <f t="shared" ref="GE1:GH1" si="35">BT1</f>
        <v>6.6442622448570771E-2</v>
      </c>
      <c r="GF1">
        <f t="shared" si="35"/>
        <v>7.3618029423288406E-2</v>
      </c>
      <c r="GG1">
        <f t="shared" si="35"/>
        <v>3.5899646655995585E-2</v>
      </c>
      <c r="GH1">
        <f t="shared" si="35"/>
        <v>3.3660509377966823E-2</v>
      </c>
      <c r="GI1">
        <f>S1/D13</f>
        <v>6.7058497378832058E-2</v>
      </c>
      <c r="GJ1">
        <f t="shared" ref="GJ1:GM1" si="36">T1/E13</f>
        <v>8.3585304521812495E-2</v>
      </c>
      <c r="GK1">
        <f t="shared" si="36"/>
        <v>9.1588620781829971E-2</v>
      </c>
      <c r="GL1">
        <f t="shared" si="36"/>
        <v>4.4812042609666231E-2</v>
      </c>
      <c r="GM1">
        <f t="shared" si="36"/>
        <v>4.1970232711125731E-2</v>
      </c>
      <c r="GN1">
        <f>D30/D13</f>
        <v>7.2587150709771828E-2</v>
      </c>
      <c r="GO1">
        <f t="shared" ref="GO1:GR1" si="37">E30/E13</f>
        <v>7.5281449657217059E-2</v>
      </c>
      <c r="GP1">
        <f t="shared" si="37"/>
        <v>7.797915982633595E-2</v>
      </c>
      <c r="GQ1">
        <f t="shared" si="37"/>
        <v>8.3207108036264327E-2</v>
      </c>
      <c r="GR1">
        <f t="shared" si="37"/>
        <v>9.5516965560547507E-2</v>
      </c>
      <c r="GS1">
        <f>(D43+D44)/D13</f>
        <v>0.87916381674775201</v>
      </c>
      <c r="GT1">
        <f t="shared" ref="GT1:GW1" si="38">(E43+E44)/E13</f>
        <v>0.85691610832365117</v>
      </c>
      <c r="GU1">
        <f t="shared" si="38"/>
        <v>0.99281200757247501</v>
      </c>
      <c r="GV1">
        <f t="shared" si="38"/>
        <v>1.1178837911089636</v>
      </c>
      <c r="GW1">
        <f t="shared" si="38"/>
        <v>0.96134887232658794</v>
      </c>
      <c r="GX1">
        <f>0.717*FY1+0.847*GD1+3.107*GI1+0.42*GN1+0.998*GS1</f>
        <v>1.6249878031044991</v>
      </c>
      <c r="GY1">
        <f t="shared" ref="GY1:HB1" si="39">0.717*FZ1+0.847*GE1+3.107*GJ1+0.42*GO1+0.998*GT1</f>
        <v>1.6448740705739286</v>
      </c>
      <c r="GZ1">
        <f t="shared" si="39"/>
        <v>1.7753439922468794</v>
      </c>
      <c r="HA1">
        <f t="shared" si="39"/>
        <v>1.7080444994640578</v>
      </c>
      <c r="HB1">
        <f t="shared" si="39"/>
        <v>1.5587973716276324</v>
      </c>
      <c r="HC1">
        <f>D36/D13</f>
        <v>0.1600707613089706</v>
      </c>
      <c r="HD1">
        <f t="shared" ref="HD1:HG1" si="40">E36/E13</f>
        <v>0.18192359086634882</v>
      </c>
      <c r="HE1">
        <f t="shared" si="40"/>
        <v>0.22124955601422219</v>
      </c>
      <c r="HF1">
        <f t="shared" si="40"/>
        <v>0.24689668106698689</v>
      </c>
      <c r="HG1">
        <f t="shared" si="40"/>
        <v>0.17913449103318357</v>
      </c>
      <c r="HH1">
        <f>S1/D13</f>
        <v>6.7058497378832058E-2</v>
      </c>
      <c r="HI1">
        <f t="shared" ref="HI1:HL1" si="41">T1/E13</f>
        <v>8.3585304521812495E-2</v>
      </c>
      <c r="HJ1">
        <f t="shared" si="41"/>
        <v>9.1588620781829971E-2</v>
      </c>
      <c r="HK1">
        <f t="shared" si="41"/>
        <v>4.4812042609666231E-2</v>
      </c>
      <c r="HL1">
        <f t="shared" si="41"/>
        <v>4.1970232711125731E-2</v>
      </c>
      <c r="HM1">
        <f>(D43+D44+D46+D47+D50+D53+D55+D57+D60)/D13</f>
        <v>0.94411583585375991</v>
      </c>
      <c r="HN1">
        <f t="shared" ref="HN1:HQ1" si="42">(E43+E44+E46+E47+E50+E53+E55+E57+E60)/E13</f>
        <v>0.93587166319838044</v>
      </c>
      <c r="HO1">
        <f t="shared" si="42"/>
        <v>1.0778131610200627</v>
      </c>
      <c r="HP1">
        <f t="shared" si="42"/>
        <v>1.2049655707749474</v>
      </c>
      <c r="HQ1">
        <f t="shared" si="42"/>
        <v>1.0375253231268362</v>
      </c>
      <c r="HR1">
        <f>D19/D40</f>
        <v>5.5902745894046673</v>
      </c>
      <c r="HS1">
        <f t="shared" ref="HS1:HV1" si="43">E19/E40</f>
        <v>4.7940353268751084</v>
      </c>
      <c r="HT1">
        <f t="shared" si="43"/>
        <v>3.7947379549916933</v>
      </c>
      <c r="HU1">
        <f t="shared" si="43"/>
        <v>3.3775125232574781</v>
      </c>
      <c r="HV1">
        <f t="shared" si="43"/>
        <v>4.563787657572548</v>
      </c>
      <c r="HW1">
        <f>-0.017*HC1+4.573*HH1+0.481*HM1+0.015*HR1</f>
        <v>0.84191114145787505</v>
      </c>
      <c r="HX1">
        <f t="shared" ref="HX1:IA1" si="44">-0.017*HD1+4.573*HI1+0.481*HN1+0.015*HS1</f>
        <v>0.90120769643506826</v>
      </c>
      <c r="HY1">
        <f t="shared" si="44"/>
        <v>0.99042272015859223</v>
      </c>
      <c r="HZ1">
        <f t="shared" si="44"/>
        <v>0.83097935466747674</v>
      </c>
      <c r="IA1">
        <f t="shared" si="44"/>
        <v>0.75639108312801029</v>
      </c>
      <c r="IB1">
        <f>D13/D36</f>
        <v>6.2472371082798031</v>
      </c>
      <c r="IC1">
        <f t="shared" ref="IC1:IF1" si="45">E13/E36</f>
        <v>5.4968132238256855</v>
      </c>
      <c r="ID1">
        <f t="shared" si="45"/>
        <v>4.5197830812176578</v>
      </c>
      <c r="IE1">
        <f t="shared" si="45"/>
        <v>4.0502772077713125</v>
      </c>
      <c r="IF1">
        <f t="shared" si="45"/>
        <v>5.5823978633726998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6.7058497378832058E-2</v>
      </c>
      <c r="IM1">
        <f t="shared" ref="IM1:IP1" si="47">T1/E13</f>
        <v>8.3585304521812495E-2</v>
      </c>
      <c r="IN1">
        <f t="shared" si="47"/>
        <v>9.1588620781829971E-2</v>
      </c>
      <c r="IO1">
        <f t="shared" si="47"/>
        <v>4.4812042609666231E-2</v>
      </c>
      <c r="IP1">
        <f t="shared" si="47"/>
        <v>4.1970232711125731E-2</v>
      </c>
      <c r="IQ1">
        <f>(D43+D44+D46+D47+D50+D53+D55+D57+D60)/D13</f>
        <v>0.94411583585375991</v>
      </c>
      <c r="IR1">
        <f t="shared" ref="IR1:IU1" si="48">(E43+E44+E46+E47+E50+E53+E55+E57+E60)/E13</f>
        <v>0.93587166319838044</v>
      </c>
      <c r="IS1">
        <f t="shared" si="48"/>
        <v>1.0778131610200627</v>
      </c>
      <c r="IT1">
        <f t="shared" si="48"/>
        <v>1.2049655707749474</v>
      </c>
      <c r="IU1">
        <f t="shared" si="48"/>
        <v>1.0375253231268362</v>
      </c>
      <c r="IV1">
        <f>D19/D40</f>
        <v>5.5902745894046673</v>
      </c>
      <c r="IW1">
        <f t="shared" ref="IW1:IZ1" si="49">E19/E40</f>
        <v>4.7940353268751084</v>
      </c>
      <c r="IX1">
        <f t="shared" si="49"/>
        <v>3.7947379549916933</v>
      </c>
      <c r="IY1">
        <f t="shared" si="49"/>
        <v>3.3775125232574781</v>
      </c>
      <c r="IZ1">
        <f t="shared" si="49"/>
        <v>4.563787657572548</v>
      </c>
      <c r="JA1">
        <f>0.13*IB1+0.04*IG1+3.92*IL1+0.21*IQ1+0.09*IV1</f>
        <v>1.7763991723771055</v>
      </c>
      <c r="JB1">
        <f t="shared" ref="JB1:JE1" si="50">0.13*IC1+0.04*IH1+3.92*IM1+0.21*IR1+0.09*IW1</f>
        <v>1.6702363415132637</v>
      </c>
      <c r="JC1">
        <f t="shared" si="50"/>
        <v>1.5144663737865345</v>
      </c>
      <c r="JD1">
        <f t="shared" si="50"/>
        <v>1.2592181409960741</v>
      </c>
      <c r="JE1">
        <f t="shared" si="50"/>
        <v>1.5188562415042286</v>
      </c>
      <c r="JF1">
        <f>D29/D13</f>
        <v>0.83584467051907529</v>
      </c>
      <c r="JG1">
        <f t="shared" ref="JG1:JJ1" si="51">E29/E13</f>
        <v>0.81238260656436989</v>
      </c>
      <c r="JH1">
        <f t="shared" si="51"/>
        <v>0.77267073770601857</v>
      </c>
      <c r="JI1">
        <f t="shared" si="51"/>
        <v>0.74591922188779214</v>
      </c>
      <c r="JJ1">
        <f t="shared" si="51"/>
        <v>0.81506156042789546</v>
      </c>
      <c r="JK1">
        <f>(D36-D26)/I90</f>
        <v>34.684844832780961</v>
      </c>
      <c r="JL1">
        <f t="shared" ref="JL1:JO1" si="52">(E36-E26)/J90</f>
        <v>16.035912331660946</v>
      </c>
      <c r="JM1">
        <f t="shared" si="52"/>
        <v>5.7192602718918506</v>
      </c>
      <c r="JN1">
        <f t="shared" si="52"/>
        <v>17.881472580292769</v>
      </c>
      <c r="JO1">
        <f t="shared" si="52"/>
        <v>25.939538384345209</v>
      </c>
      <c r="JP1">
        <f>S1/D13</f>
        <v>6.7058497378832058E-2</v>
      </c>
      <c r="JQ1">
        <f t="shared" ref="JQ1:JT1" si="53">T1/E13</f>
        <v>8.3585304521812495E-2</v>
      </c>
      <c r="JR1">
        <f t="shared" si="53"/>
        <v>9.1588620781829971E-2</v>
      </c>
      <c r="JS1">
        <f t="shared" si="53"/>
        <v>4.4812042609666231E-2</v>
      </c>
      <c r="JT1">
        <f t="shared" si="53"/>
        <v>4.1970232711125731E-2</v>
      </c>
      <c r="JU1">
        <f>I90/(D50+D44+D43)</f>
        <v>4.1357224742062503E-3</v>
      </c>
      <c r="JV1">
        <f t="shared" ref="JV1:JY1" si="54">J90/(E50+E44+E43)</f>
        <v>9.9988250654464948E-3</v>
      </c>
      <c r="JW1">
        <f t="shared" si="54"/>
        <v>3.0878224836251838E-2</v>
      </c>
      <c r="JX1">
        <f t="shared" si="54"/>
        <v>1.0024925420862883E-2</v>
      </c>
      <c r="JY1">
        <f t="shared" si="54"/>
        <v>5.8094963257049083E-3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4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2</v>
      </c>
      <c r="KH1">
        <f t="shared" si="56"/>
        <v>3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4</v>
      </c>
      <c r="KU1">
        <f t="shared" ref="KU1:KX1" si="59">(KA1+KF1)/2</f>
        <v>3.5</v>
      </c>
      <c r="KV1">
        <f t="shared" si="59"/>
        <v>3</v>
      </c>
      <c r="KW1">
        <f t="shared" si="59"/>
        <v>3.5</v>
      </c>
      <c r="KX1">
        <f t="shared" si="59"/>
        <v>3.5</v>
      </c>
      <c r="KY1">
        <f>(KJ1+KO1)/2</f>
        <v>1</v>
      </c>
      <c r="KZ1">
        <f t="shared" ref="KZ1:LC1" si="60">(KK1+KP1)/2</f>
        <v>1.5</v>
      </c>
      <c r="LA1">
        <f t="shared" si="60"/>
        <v>1.5</v>
      </c>
      <c r="LB1">
        <f t="shared" si="60"/>
        <v>1</v>
      </c>
      <c r="LC1">
        <f t="shared" si="60"/>
        <v>1</v>
      </c>
      <c r="LD1">
        <f>(KT1+KY1)/2</f>
        <v>2.5</v>
      </c>
      <c r="LE1">
        <f t="shared" ref="LE1:LH1" si="61">(KU1+KZ1)/2</f>
        <v>2.5</v>
      </c>
      <c r="LF1">
        <f t="shared" si="61"/>
        <v>2.25</v>
      </c>
      <c r="LG1">
        <f t="shared" si="61"/>
        <v>2.25</v>
      </c>
      <c r="LH1">
        <f t="shared" si="61"/>
        <v>2.25</v>
      </c>
      <c r="LI1">
        <f>(D29/(D13-D19))</f>
        <v>3.9527281519490636</v>
      </c>
      <c r="LJ1">
        <f t="shared" ref="LJ1:LM1" si="62">(E29/(E13-E19))</f>
        <v>3.67717228394502</v>
      </c>
      <c r="LK1">
        <f t="shared" si="62"/>
        <v>3.311567857124174</v>
      </c>
      <c r="LL1">
        <f t="shared" si="62"/>
        <v>3.2204340980656769</v>
      </c>
      <c r="LM1">
        <f t="shared" si="62"/>
        <v>2.8601903442776044</v>
      </c>
      <c r="LN1">
        <f>(D18+D25+D26+D21)/(2.17*D40)</f>
        <v>2.6442880271747198</v>
      </c>
      <c r="LO1">
        <f t="shared" ref="LO1:LR1" si="63">(E18+E25+E26+E21)/(2.17*E40)</f>
        <v>2.2142617893250836</v>
      </c>
      <c r="LP1">
        <f t="shared" si="63"/>
        <v>1.7769072988682151</v>
      </c>
      <c r="LQ1">
        <f t="shared" si="63"/>
        <v>1.5773440998721127</v>
      </c>
      <c r="LR1">
        <f t="shared" si="63"/>
        <v>2.1702825069092762</v>
      </c>
      <c r="LS1">
        <f>(D43+D44+D46+D47)/(2*D13)</f>
        <v>0.43964439829027591</v>
      </c>
      <c r="LT1">
        <f t="shared" ref="LT1:LW1" si="64">(E43+E44+E46+E47)/(2*E13)</f>
        <v>0.42794429217502788</v>
      </c>
      <c r="LU1">
        <f t="shared" si="64"/>
        <v>0.49704924916054649</v>
      </c>
      <c r="LV1">
        <f t="shared" si="64"/>
        <v>0.55865731883142511</v>
      </c>
      <c r="LW1">
        <f t="shared" si="64"/>
        <v>0.48112520650963214</v>
      </c>
      <c r="LX1">
        <f>8*N1/D29</f>
        <v>0.50283961928168097</v>
      </c>
      <c r="LY1">
        <f t="shared" ref="LY1:MB1" si="65">8*O1/E29</f>
        <v>0.65429881843051141</v>
      </c>
      <c r="LZ1">
        <f t="shared" si="65"/>
        <v>0.76221889434408152</v>
      </c>
      <c r="MA1">
        <f t="shared" si="65"/>
        <v>0.38502449705092523</v>
      </c>
      <c r="MB1">
        <f t="shared" si="65"/>
        <v>0.33038495261924067</v>
      </c>
      <c r="MC1">
        <f>(2*LI1+4*LN1+LS1+5*LX1)/12</f>
        <v>1.7863709089413071</v>
      </c>
      <c r="MD1">
        <f t="shared" ref="MD1:MG1" si="66">(2*LJ1+4*LO1+LT1+5*LY1)/12</f>
        <v>1.6592358424598299</v>
      </c>
      <c r="ME1">
        <f t="shared" si="66"/>
        <v>1.5032423858835138</v>
      </c>
      <c r="MF1">
        <f t="shared" si="66"/>
        <v>1.2695020333088214</v>
      </c>
      <c r="MG1">
        <f t="shared" si="66"/>
        <v>1.3778800571498457</v>
      </c>
      <c r="MH1">
        <f>D29/(D13-D19)</f>
        <v>3.9527281519490636</v>
      </c>
      <c r="MI1">
        <f t="shared" ref="MI1:ML1" si="67">E29/(E13-E19)</f>
        <v>3.67717228394502</v>
      </c>
      <c r="MJ1">
        <f t="shared" si="67"/>
        <v>3.311567857124174</v>
      </c>
      <c r="MK1">
        <f t="shared" si="67"/>
        <v>3.2204340980656769</v>
      </c>
      <c r="ML1">
        <f t="shared" si="67"/>
        <v>2.8601903442776044</v>
      </c>
      <c r="MM1">
        <f>D29/D13*2</f>
        <v>1.6716893410381506</v>
      </c>
      <c r="MN1">
        <f t="shared" ref="MN1:MQ1" si="68">E29/E13*2</f>
        <v>1.6247652131287398</v>
      </c>
      <c r="MO1">
        <f t="shared" si="68"/>
        <v>1.5453414754120371</v>
      </c>
      <c r="MP1">
        <f t="shared" si="68"/>
        <v>1.4918384437755843</v>
      </c>
      <c r="MQ1">
        <f t="shared" si="68"/>
        <v>1.6301231208557909</v>
      </c>
      <c r="MR1">
        <f>D29/D36</f>
        <v>5.2217198424246725</v>
      </c>
      <c r="MS1">
        <f t="shared" ref="MS1:MV1" si="69">E29/E36</f>
        <v>4.4655154545690081</v>
      </c>
      <c r="MT1">
        <f t="shared" si="69"/>
        <v>3.4923041276356295</v>
      </c>
      <c r="MU1">
        <f t="shared" si="69"/>
        <v>3.0211796232506369</v>
      </c>
      <c r="MV1">
        <f t="shared" si="69"/>
        <v>4.5499979134499018</v>
      </c>
      <c r="MW1">
        <f>D13/(D40*5)</f>
        <v>1.4178801279108169</v>
      </c>
      <c r="MX1">
        <f t="shared" ref="MX1:NA1" si="70">E13/(E40*5)</f>
        <v>1.2307007367016649</v>
      </c>
      <c r="MY1">
        <f t="shared" si="70"/>
        <v>0.98992055580727989</v>
      </c>
      <c r="MZ1">
        <f t="shared" si="70"/>
        <v>0.87912637755832257</v>
      </c>
      <c r="NA1">
        <f t="shared" si="70"/>
        <v>1.276526103842814</v>
      </c>
      <c r="NB1">
        <f>D13/(D20*15)</f>
        <v>1.7165798763481754</v>
      </c>
      <c r="NC1">
        <f t="shared" ref="NC1:NF1" si="71">E13/(E20*15)</f>
        <v>1.1086837807825463</v>
      </c>
      <c r="ND1">
        <f t="shared" si="71"/>
        <v>1.2877859775697702</v>
      </c>
      <c r="NE1">
        <f t="shared" si="71"/>
        <v>1.1472305646450611</v>
      </c>
      <c r="NF1">
        <f t="shared" si="71"/>
        <v>1.196606197223415</v>
      </c>
      <c r="NG1">
        <f>2*(D18+D25+D26)/D40</f>
        <v>1.2614036359535719</v>
      </c>
      <c r="NH1">
        <f t="shared" ref="NH1:NK1" si="72">2*(E18+E25+E26)/E40</f>
        <v>1.2394425430709437</v>
      </c>
      <c r="NI1">
        <f t="shared" si="72"/>
        <v>1.0051653828726779</v>
      </c>
      <c r="NJ1">
        <f t="shared" si="72"/>
        <v>0.89786174323744095</v>
      </c>
      <c r="NK1">
        <f t="shared" si="72"/>
        <v>1.3160230168045575</v>
      </c>
      <c r="NL1">
        <f>((D18+D25+D26+D21)/D40)/2.17</f>
        <v>2.6442880271747198</v>
      </c>
      <c r="NM1">
        <f t="shared" ref="NM1:NP1" si="73">((E18+E25+E26+E21)/E40)/2.17</f>
        <v>2.2142617893250836</v>
      </c>
      <c r="NN1">
        <f t="shared" si="73"/>
        <v>1.7769072988682151</v>
      </c>
      <c r="NO1">
        <f t="shared" si="73"/>
        <v>1.5773440998721129</v>
      </c>
      <c r="NP1">
        <f t="shared" si="73"/>
        <v>2.1702825069092762</v>
      </c>
      <c r="NQ1">
        <f>(D19/D40)/2.5</f>
        <v>2.2361098357618667</v>
      </c>
      <c r="NR1">
        <f t="shared" ref="NR1:NU1" si="74">(E19/E40)/2.5</f>
        <v>1.9176141307500434</v>
      </c>
      <c r="NS1">
        <f t="shared" si="74"/>
        <v>1.5178951819966773</v>
      </c>
      <c r="NT1">
        <f t="shared" si="74"/>
        <v>1.3510050093029913</v>
      </c>
      <c r="NU1">
        <f t="shared" si="74"/>
        <v>1.8255150630290191</v>
      </c>
      <c r="NV1">
        <f>(BD1/D13)*3.33</f>
        <v>2.1561222393659207</v>
      </c>
      <c r="NW1">
        <f t="shared" ref="NW1:NZ1" si="75">(BE1/E13)*3.33</f>
        <v>2.0531616276356819</v>
      </c>
      <c r="NX1">
        <f t="shared" si="75"/>
        <v>1.8802473260155528</v>
      </c>
      <c r="NY1">
        <f t="shared" si="75"/>
        <v>1.8011327846711478</v>
      </c>
      <c r="NZ1">
        <f t="shared" si="75"/>
        <v>1.8593294510768406</v>
      </c>
      <c r="OA1">
        <f>((D43+D44)/2)/D13</f>
        <v>0.43958190837387601</v>
      </c>
      <c r="OB1">
        <f t="shared" ref="OB1:OE1" si="76">((E43+E44)/2)/E13</f>
        <v>0.42845805416182559</v>
      </c>
      <c r="OC1">
        <f t="shared" si="76"/>
        <v>0.4964060037862375</v>
      </c>
      <c r="OD1">
        <f t="shared" si="76"/>
        <v>0.55894189555448182</v>
      </c>
      <c r="OE1">
        <f t="shared" si="76"/>
        <v>0.48067443616329397</v>
      </c>
      <c r="OF1">
        <f>((D43+D44)/4)/D29</f>
        <v>0.26295669750510425</v>
      </c>
      <c r="OG1">
        <f t="shared" ref="OG1:OJ1" si="77">((E43+E44)/4)/E29</f>
        <v>0.26370459602391566</v>
      </c>
      <c r="OH1">
        <f t="shared" si="77"/>
        <v>0.32122738675209622</v>
      </c>
      <c r="OI1">
        <f t="shared" si="77"/>
        <v>0.37466650486623526</v>
      </c>
      <c r="OJ1">
        <f t="shared" si="77"/>
        <v>0.29487001933384449</v>
      </c>
      <c r="OK1">
        <f>AJ1*4/(D43+D44)</f>
        <v>0.81349308403195186</v>
      </c>
      <c r="OL1">
        <f t="shared" ref="OL1:OO1" si="78">AK1*4/(E43+E44)</f>
        <v>0.80611098505943912</v>
      </c>
      <c r="OM1">
        <f t="shared" si="78"/>
        <v>0.72348701859123621</v>
      </c>
      <c r="ON1">
        <f t="shared" si="78"/>
        <v>0.55313700384122921</v>
      </c>
      <c r="OO1">
        <f t="shared" si="78"/>
        <v>0.71436058618700071</v>
      </c>
      <c r="OP1">
        <f>(10*N1)/AJ1</f>
        <v>2.9383356209648723</v>
      </c>
      <c r="OQ1">
        <f t="shared" ref="OQ1:OT1" si="79">(10*O1)/AK1</f>
        <v>3.8474555453962362</v>
      </c>
      <c r="OR1">
        <f t="shared" si="79"/>
        <v>4.0996465470364329</v>
      </c>
      <c r="OS1">
        <f t="shared" si="79"/>
        <v>2.3223132140329592</v>
      </c>
      <c r="OT1">
        <f t="shared" si="79"/>
        <v>1.9605691694097567</v>
      </c>
      <c r="OU1">
        <f>(8*AJ1)/D29</f>
        <v>1.7113076385622745</v>
      </c>
      <c r="OV1">
        <f t="shared" ref="OV1:OY1" si="80">(8*AK1)/E29</f>
        <v>1.700601373324321</v>
      </c>
      <c r="OW1">
        <f t="shared" si="80"/>
        <v>1.8592307546490248</v>
      </c>
      <c r="OX1">
        <f t="shared" si="80"/>
        <v>1.6579352635309976</v>
      </c>
      <c r="OY1">
        <f t="shared" si="80"/>
        <v>1.6851481588823791</v>
      </c>
      <c r="OZ1">
        <f>(20*N1)/D13</f>
        <v>1.0507395397560848</v>
      </c>
      <c r="PA1">
        <f t="shared" ref="PA1:PD1" si="81">(20*O1)/E13</f>
        <v>1.3288524489714155</v>
      </c>
      <c r="PB1">
        <f t="shared" si="81"/>
        <v>1.4723605884657682</v>
      </c>
      <c r="PC1">
        <f t="shared" si="81"/>
        <v>0.71799293311991164</v>
      </c>
      <c r="PD1">
        <f t="shared" si="81"/>
        <v>0.67321018755933648</v>
      </c>
      <c r="PE1">
        <f>(40*N1)/(AJ1+D45)</f>
        <v>2.3899759529344267</v>
      </c>
      <c r="PF1">
        <f t="shared" ref="PF1:PI1" si="82">(40*O1)/(AK1+E45)</f>
        <v>3.1051996095508594</v>
      </c>
      <c r="PG1">
        <f t="shared" si="82"/>
        <v>2.9622026206706873</v>
      </c>
      <c r="PH1">
        <f t="shared" si="82"/>
        <v>1.2852117190942345</v>
      </c>
      <c r="PI1">
        <f t="shared" si="82"/>
        <v>1.3992411506418523</v>
      </c>
      <c r="PJ1">
        <f>(1.33*D52)/(D52+D62)</f>
        <v>0.79347960895274561</v>
      </c>
      <c r="PK1">
        <f t="shared" ref="PK1:PN1" si="83">(1.33*E52)/(E52+E62)</f>
        <v>0.7361930808920969</v>
      </c>
      <c r="PL1">
        <f t="shared" si="83"/>
        <v>0.88211735543798397</v>
      </c>
      <c r="PM1">
        <f t="shared" si="83"/>
        <v>1.2899534978347429</v>
      </c>
      <c r="PN1">
        <f t="shared" si="83"/>
        <v>1.3239829723567969</v>
      </c>
      <c r="PO1">
        <f>(2*MH1+MM1+MR1+MW1+2*NB1)/7</f>
        <v>2.8071293382811602</v>
      </c>
      <c r="PP1">
        <f t="shared" ref="PP1:PS1" si="84">(2*MI1+MN1+MS1+MX1+2*NC1)/7</f>
        <v>2.4132419334077926</v>
      </c>
      <c r="PQ1">
        <f t="shared" si="84"/>
        <v>2.175181975463262</v>
      </c>
      <c r="PR1">
        <f t="shared" si="84"/>
        <v>2.0182105385722884</v>
      </c>
      <c r="PS1">
        <f t="shared" si="84"/>
        <v>2.224320031592935</v>
      </c>
      <c r="PT1">
        <f>(5*NG1+8*NL1+2*NQ1+NV1)/16</f>
        <v>2.1306040192534543</v>
      </c>
      <c r="PU1">
        <f t="shared" ref="PU1:PX1" si="85">(5*NH1+8*NM1+2*NR1+NW1)/16</f>
        <v>1.8624810574431974</v>
      </c>
      <c r="PV1">
        <f t="shared" si="85"/>
        <v>1.509820187207376</v>
      </c>
      <c r="PW1">
        <f t="shared" si="85"/>
        <v>1.3507002699025774</v>
      </c>
      <c r="PX1">
        <f t="shared" si="85"/>
        <v>1.8407959197769923</v>
      </c>
      <c r="PY1">
        <f>(OA1+OF1+OK1)/3</f>
        <v>0.50534389663697732</v>
      </c>
      <c r="PZ1">
        <f t="shared" ref="PZ1:QC1" si="86">(OB1+OG1+OL1)/3</f>
        <v>0.49942454508172673</v>
      </c>
      <c r="QA1">
        <f t="shared" si="86"/>
        <v>0.51370680304319005</v>
      </c>
      <c r="QB1">
        <f t="shared" si="86"/>
        <v>0.49558180142064873</v>
      </c>
      <c r="QC1">
        <f t="shared" si="86"/>
        <v>0.49663501389471304</v>
      </c>
      <c r="QD1">
        <f>(3*OP1+7*OU1+4*OZ1+2*PE1+PJ1)/17</f>
        <v>1.7982676474515575</v>
      </c>
      <c r="QE1">
        <f t="shared" ref="QE1:QH1" si="87">(3*OQ1+7*OV1+4*PA1+2*PF1+PK1)/17</f>
        <v>2.1005046085493198</v>
      </c>
      <c r="QF1">
        <f t="shared" si="87"/>
        <v>2.2358541102526419</v>
      </c>
      <c r="QG1">
        <f t="shared" si="87"/>
        <v>1.4885197150187484</v>
      </c>
      <c r="QH1">
        <f t="shared" si="87"/>
        <v>1.4407676849578688</v>
      </c>
      <c r="QI1">
        <f>(2*PO1+4*PT1+PY1+5*QD1)/12</f>
        <v>1.9694464072892419</v>
      </c>
      <c r="QJ1">
        <f t="shared" ref="QJ1:QM1" si="88">(2*PP1+4*PU1+PZ1+5*QE1)/12</f>
        <v>1.9398629737013919</v>
      </c>
      <c r="QK1">
        <f t="shared" si="88"/>
        <v>1.8402185045052022</v>
      </c>
      <c r="QL1">
        <f t="shared" si="88"/>
        <v>1.4481168777724396</v>
      </c>
      <c r="QM1">
        <f t="shared" si="88"/>
        <v>1.6260247650814914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357</v>
      </c>
      <c r="E3" s="2" t="s">
        <v>357</v>
      </c>
      <c r="F3" s="2" t="s">
        <v>357</v>
      </c>
      <c r="G3" s="2" t="s">
        <v>357</v>
      </c>
      <c r="H3" s="2" t="s">
        <v>357</v>
      </c>
      <c r="I3" s="2" t="s">
        <v>357</v>
      </c>
      <c r="J3" s="2" t="s">
        <v>357</v>
      </c>
      <c r="K3" s="2" t="s">
        <v>357</v>
      </c>
      <c r="L3" s="2" t="s">
        <v>357</v>
      </c>
      <c r="M3" s="2" t="s">
        <v>357</v>
      </c>
    </row>
    <row r="4" spans="1:455" x14ac:dyDescent="0.25">
      <c r="A4" s="2" t="s">
        <v>281</v>
      </c>
      <c r="B4" s="2"/>
      <c r="C4" s="2"/>
      <c r="D4" s="2" t="s">
        <v>358</v>
      </c>
      <c r="E4" s="2" t="s">
        <v>358</v>
      </c>
      <c r="F4" s="2" t="s">
        <v>358</v>
      </c>
      <c r="G4" s="2" t="s">
        <v>358</v>
      </c>
      <c r="H4" s="2" t="s">
        <v>358</v>
      </c>
      <c r="I4" s="2">
        <v>45241759</v>
      </c>
      <c r="J4" s="2" t="s">
        <v>358</v>
      </c>
      <c r="K4" s="2" t="s">
        <v>358</v>
      </c>
      <c r="L4" s="2" t="s">
        <v>358</v>
      </c>
      <c r="M4" s="2" t="s">
        <v>358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269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880142</v>
      </c>
      <c r="E13" s="1">
        <v>848642</v>
      </c>
      <c r="F13" s="1">
        <v>819283</v>
      </c>
      <c r="G13" s="1">
        <v>767807</v>
      </c>
      <c r="H13" s="1">
        <v>668855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182981</v>
      </c>
      <c r="E15" s="1">
        <v>184825</v>
      </c>
      <c r="F15" s="1">
        <v>190278</v>
      </c>
      <c r="G15" s="1">
        <v>177090</v>
      </c>
      <c r="H15" s="1">
        <v>186916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130446</v>
      </c>
      <c r="E17" s="1">
        <v>132290</v>
      </c>
      <c r="F17" s="1">
        <v>137743</v>
      </c>
      <c r="G17" s="1">
        <v>124555</v>
      </c>
      <c r="H17" s="1">
        <v>134381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52535</v>
      </c>
      <c r="E18" s="1">
        <v>52535</v>
      </c>
      <c r="F18" s="1">
        <v>52535</v>
      </c>
      <c r="G18" s="1">
        <v>52535</v>
      </c>
      <c r="H18" s="1">
        <v>52535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694027</v>
      </c>
      <c r="E19" s="1">
        <v>661155</v>
      </c>
      <c r="F19" s="1">
        <v>628124</v>
      </c>
      <c r="G19" s="1">
        <v>589967</v>
      </c>
      <c r="H19" s="1">
        <v>478253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34182</v>
      </c>
      <c r="E20" s="1">
        <v>51030</v>
      </c>
      <c r="F20" s="1">
        <v>42413</v>
      </c>
      <c r="G20" s="1">
        <v>44618</v>
      </c>
      <c r="H20" s="1">
        <v>37264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634079</v>
      </c>
      <c r="E21" s="1">
        <v>577193</v>
      </c>
      <c r="F21" s="1">
        <v>555056</v>
      </c>
      <c r="G21" s="1">
        <v>519467</v>
      </c>
      <c r="H21" s="1">
        <v>424569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634079</v>
      </c>
      <c r="E23" s="1">
        <v>577193</v>
      </c>
      <c r="F23" s="1">
        <v>555056</v>
      </c>
      <c r="G23" s="1">
        <v>519467</v>
      </c>
      <c r="H23" s="1">
        <v>424569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25766</v>
      </c>
      <c r="E26" s="1">
        <v>32932</v>
      </c>
      <c r="F26" s="1">
        <v>30655</v>
      </c>
      <c r="G26" s="1">
        <v>25882</v>
      </c>
      <c r="H26" s="1">
        <v>16420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3134</v>
      </c>
      <c r="E27" s="1">
        <v>2662</v>
      </c>
      <c r="F27" s="1">
        <v>881</v>
      </c>
      <c r="G27" s="1">
        <v>750</v>
      </c>
      <c r="H27" s="1">
        <v>3686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880142</v>
      </c>
      <c r="E28" s="1">
        <v>848642</v>
      </c>
      <c r="F28" s="1">
        <v>819283</v>
      </c>
      <c r="G28" s="1">
        <v>767807</v>
      </c>
      <c r="H28" s="1">
        <v>668855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735662</v>
      </c>
      <c r="E29" s="1">
        <v>689422</v>
      </c>
      <c r="F29" s="1">
        <v>633036</v>
      </c>
      <c r="G29" s="1">
        <v>572722</v>
      </c>
      <c r="H29" s="1">
        <v>545158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63887</v>
      </c>
      <c r="E30" s="1">
        <v>63887</v>
      </c>
      <c r="F30" s="1">
        <v>63887</v>
      </c>
      <c r="G30" s="1">
        <v>63887</v>
      </c>
      <c r="H30" s="1">
        <v>63887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535</v>
      </c>
      <c r="E31" s="1">
        <v>535</v>
      </c>
      <c r="F31" s="1">
        <v>535</v>
      </c>
      <c r="G31" s="1">
        <v>535</v>
      </c>
      <c r="H31" s="1">
        <v>535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11666</v>
      </c>
      <c r="E32" s="1">
        <v>11666</v>
      </c>
      <c r="F32" s="1">
        <v>11666</v>
      </c>
      <c r="G32" s="1">
        <v>11666</v>
      </c>
      <c r="H32" s="1">
        <v>11666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613334</v>
      </c>
      <c r="E33" s="1">
        <v>556948</v>
      </c>
      <c r="F33" s="1">
        <v>496634</v>
      </c>
      <c r="G33" s="1">
        <v>469070</v>
      </c>
      <c r="H33" s="1">
        <v>446556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46240</v>
      </c>
      <c r="E34" s="1">
        <v>56386</v>
      </c>
      <c r="F34" s="1">
        <v>60314</v>
      </c>
      <c r="G34" s="1">
        <v>27564</v>
      </c>
      <c r="H34" s="1">
        <v>22514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140885</v>
      </c>
      <c r="E36" s="1">
        <v>154388</v>
      </c>
      <c r="F36" s="1">
        <v>181266</v>
      </c>
      <c r="G36" s="1">
        <v>189569</v>
      </c>
      <c r="H36" s="1">
        <v>119815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9726</v>
      </c>
      <c r="E37" s="1">
        <v>9619</v>
      </c>
      <c r="F37" s="1">
        <v>9702</v>
      </c>
      <c r="G37" s="1">
        <v>8849</v>
      </c>
      <c r="H37" s="1">
        <v>9049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131159</v>
      </c>
      <c r="E38" s="1">
        <v>144769</v>
      </c>
      <c r="F38" s="1">
        <v>171564</v>
      </c>
      <c r="G38" s="1">
        <v>180720</v>
      </c>
      <c r="H38" s="1">
        <v>110766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7010</v>
      </c>
      <c r="E39" s="1">
        <v>6857</v>
      </c>
      <c r="F39" s="1">
        <v>6039</v>
      </c>
      <c r="G39" s="1">
        <v>6045</v>
      </c>
      <c r="H39" s="1">
        <v>5973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124149</v>
      </c>
      <c r="E40" s="1">
        <v>137912</v>
      </c>
      <c r="F40" s="1">
        <v>165525</v>
      </c>
      <c r="G40" s="1">
        <v>174675</v>
      </c>
      <c r="H40" s="1">
        <v>104793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3595</v>
      </c>
      <c r="E42" s="1">
        <v>4832</v>
      </c>
      <c r="F42" s="1">
        <v>4981</v>
      </c>
      <c r="G42" s="1">
        <v>5516</v>
      </c>
      <c r="H42" s="1">
        <v>3882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568620</v>
      </c>
      <c r="E43" s="1">
        <v>580240</v>
      </c>
      <c r="F43" s="1">
        <v>617593</v>
      </c>
      <c r="G43" s="1">
        <v>643293</v>
      </c>
      <c r="H43" s="1">
        <v>434035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205169</v>
      </c>
      <c r="E44" s="1">
        <v>146975</v>
      </c>
      <c r="F44" s="1">
        <v>195801</v>
      </c>
      <c r="G44" s="1">
        <v>215026</v>
      </c>
      <c r="H44" s="1">
        <v>208968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616531</v>
      </c>
      <c r="E45" s="1">
        <v>579789</v>
      </c>
      <c r="F45" s="1">
        <v>667328</v>
      </c>
      <c r="G45" s="1">
        <v>739190</v>
      </c>
      <c r="H45" s="1">
        <v>528772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110</v>
      </c>
      <c r="E46" s="1">
        <v>-872</v>
      </c>
      <c r="F46" s="1">
        <v>1054</v>
      </c>
      <c r="G46" s="1">
        <v>-437</v>
      </c>
      <c r="H46" s="1">
        <v>603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127463</v>
      </c>
      <c r="E48" s="1">
        <v>117956</v>
      </c>
      <c r="F48" s="1">
        <v>106494</v>
      </c>
      <c r="G48" s="1">
        <v>102088</v>
      </c>
      <c r="H48" s="1">
        <v>96374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13191</v>
      </c>
      <c r="E49" s="1">
        <v>11108</v>
      </c>
      <c r="F49" s="1">
        <v>9245</v>
      </c>
      <c r="G49" s="1">
        <v>11646</v>
      </c>
      <c r="H49" s="1">
        <v>10133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28731</v>
      </c>
      <c r="E50" s="1">
        <v>30274</v>
      </c>
      <c r="F50" s="1">
        <v>39440</v>
      </c>
      <c r="G50" s="1">
        <v>54805</v>
      </c>
      <c r="H50" s="1">
        <v>43115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10013</v>
      </c>
      <c r="E51" s="1">
        <v>10244</v>
      </c>
      <c r="F51" s="1">
        <v>18945</v>
      </c>
      <c r="G51" s="1">
        <v>27266</v>
      </c>
      <c r="H51" s="1">
        <v>22291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35212</v>
      </c>
      <c r="E52" s="1">
        <v>39264</v>
      </c>
      <c r="F52" s="1">
        <v>49768</v>
      </c>
      <c r="G52" s="1">
        <v>33371</v>
      </c>
      <c r="H52" s="1">
        <v>27945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23499</v>
      </c>
      <c r="E57" s="1">
        <v>30349</v>
      </c>
      <c r="F57" s="1">
        <v>25182</v>
      </c>
      <c r="G57" s="1">
        <v>4156</v>
      </c>
      <c r="H57" s="1">
        <v>1136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4827</v>
      </c>
      <c r="E60" s="1">
        <v>7254</v>
      </c>
      <c r="F60" s="1">
        <v>3964</v>
      </c>
      <c r="G60" s="1">
        <v>8338</v>
      </c>
      <c r="H60" s="1">
        <v>6097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4517</v>
      </c>
      <c r="E61" s="1">
        <v>5933</v>
      </c>
      <c r="F61" s="1">
        <v>3877</v>
      </c>
      <c r="G61" s="1">
        <v>11458</v>
      </c>
      <c r="H61" s="1">
        <v>7106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23809</v>
      </c>
      <c r="E62" s="1">
        <v>31670</v>
      </c>
      <c r="F62" s="1">
        <v>25269</v>
      </c>
      <c r="G62" s="1">
        <v>1036</v>
      </c>
      <c r="H62" s="1">
        <v>127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59021</v>
      </c>
      <c r="E63" s="1">
        <v>70934</v>
      </c>
      <c r="F63" s="1">
        <v>75037</v>
      </c>
      <c r="G63" s="1">
        <v>34407</v>
      </c>
      <c r="H63" s="1">
        <v>28072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12781</v>
      </c>
      <c r="E64" s="1">
        <v>14548</v>
      </c>
      <c r="F64" s="1">
        <v>14723</v>
      </c>
      <c r="G64" s="1">
        <v>6843</v>
      </c>
      <c r="H64" s="1">
        <v>5558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46240</v>
      </c>
      <c r="E65" s="1">
        <v>56386</v>
      </c>
      <c r="F65" s="1">
        <v>60314</v>
      </c>
      <c r="G65" s="1">
        <v>27564</v>
      </c>
      <c r="H65" s="1">
        <v>22514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46240</v>
      </c>
      <c r="E67" s="1">
        <v>56386</v>
      </c>
      <c r="F67" s="1">
        <v>60314</v>
      </c>
      <c r="G67" s="1">
        <v>27564</v>
      </c>
      <c r="H67" s="1">
        <v>22514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773789</v>
      </c>
      <c r="E68" s="1">
        <v>795092</v>
      </c>
      <c r="F68" s="1">
        <v>881980</v>
      </c>
      <c r="G68" s="1">
        <v>925618</v>
      </c>
      <c r="H68" s="1">
        <v>693351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32932</v>
      </c>
      <c r="J69" s="1">
        <v>30655</v>
      </c>
      <c r="K69" s="1">
        <v>25882</v>
      </c>
      <c r="L69" s="1">
        <v>16420</v>
      </c>
      <c r="M69" s="1">
        <v>18946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59021</v>
      </c>
      <c r="J70" s="1">
        <v>70934</v>
      </c>
      <c r="K70" s="1">
        <v>75037</v>
      </c>
      <c r="L70" s="1">
        <v>34407</v>
      </c>
      <c r="M70" s="1">
        <v>28072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-11063</v>
      </c>
      <c r="J71" s="1">
        <v>-19682</v>
      </c>
      <c r="K71" s="1">
        <v>-15956</v>
      </c>
      <c r="L71" s="1">
        <v>5161</v>
      </c>
      <c r="M71" s="1">
        <v>9685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12896</v>
      </c>
      <c r="J72" s="1">
        <v>10915</v>
      </c>
      <c r="K72" s="1">
        <v>9492</v>
      </c>
      <c r="L72" s="1">
        <v>11039</v>
      </c>
      <c r="M72" s="1">
        <v>10513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107</v>
      </c>
      <c r="J73" s="1">
        <v>-83</v>
      </c>
      <c r="K73" s="1">
        <v>853</v>
      </c>
      <c r="L73" s="1">
        <v>-201</v>
      </c>
      <c r="M73" s="1">
        <v>308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-567</v>
      </c>
      <c r="J74" s="1">
        <v>-165</v>
      </c>
      <c r="K74" s="1">
        <v>-1119</v>
      </c>
      <c r="L74" s="1">
        <v>-1521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-23499</v>
      </c>
      <c r="J76" s="1">
        <v>-30349</v>
      </c>
      <c r="K76" s="1">
        <v>-25182</v>
      </c>
      <c r="L76" s="1">
        <v>-4156</v>
      </c>
      <c r="M76" s="1">
        <v>-1136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47958</v>
      </c>
      <c r="J78" s="1">
        <v>51252</v>
      </c>
      <c r="K78" s="1">
        <v>59081</v>
      </c>
      <c r="L78" s="1">
        <v>39568</v>
      </c>
      <c r="M78" s="1">
        <v>37757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-53909</v>
      </c>
      <c r="J79" s="1">
        <v>-63277</v>
      </c>
      <c r="K79" s="1">
        <v>-52002</v>
      </c>
      <c r="L79" s="1">
        <v>-28568</v>
      </c>
      <c r="M79" s="1">
        <v>-29825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-55757</v>
      </c>
      <c r="J80" s="1">
        <v>-23918</v>
      </c>
      <c r="K80" s="1">
        <v>-35720</v>
      </c>
      <c r="L80" s="1">
        <v>-91962</v>
      </c>
      <c r="M80" s="1">
        <v>-5979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-15000</v>
      </c>
      <c r="J81" s="1">
        <v>-30742</v>
      </c>
      <c r="K81" s="1">
        <v>-18487</v>
      </c>
      <c r="L81" s="1">
        <v>70748</v>
      </c>
      <c r="M81" s="1">
        <v>-37647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16848</v>
      </c>
      <c r="J82" s="1">
        <v>-8617</v>
      </c>
      <c r="K82" s="1">
        <v>2205</v>
      </c>
      <c r="L82" s="1">
        <v>-7354</v>
      </c>
      <c r="M82" s="1">
        <v>13801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-5951</v>
      </c>
      <c r="J84" s="1">
        <v>-12025</v>
      </c>
      <c r="K84" s="1">
        <v>7079</v>
      </c>
      <c r="L84" s="1">
        <v>11000</v>
      </c>
      <c r="M84" s="1">
        <v>7932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23499</v>
      </c>
      <c r="J86" s="1">
        <v>30349</v>
      </c>
      <c r="K86" s="1">
        <v>25182</v>
      </c>
      <c r="L86" s="1">
        <v>4156</v>
      </c>
      <c r="M86" s="1">
        <v>1136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-14229</v>
      </c>
      <c r="J87" s="1">
        <v>-10750</v>
      </c>
      <c r="K87" s="1">
        <v>-5927</v>
      </c>
      <c r="L87" s="1">
        <v>-6002</v>
      </c>
      <c r="M87" s="1">
        <v>-5082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3319</v>
      </c>
      <c r="J90" s="1">
        <v>7574</v>
      </c>
      <c r="K90" s="1">
        <v>26334</v>
      </c>
      <c r="L90" s="1">
        <v>9154</v>
      </c>
      <c r="M90" s="1">
        <v>3986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-11052</v>
      </c>
      <c r="J91" s="1">
        <v>-5462</v>
      </c>
      <c r="K91" s="1">
        <v>-22680</v>
      </c>
      <c r="L91" s="1">
        <v>-1213</v>
      </c>
      <c r="M91" s="1">
        <v>-5748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567</v>
      </c>
      <c r="J92" s="1">
        <v>165</v>
      </c>
      <c r="K92" s="1">
        <v>1119</v>
      </c>
      <c r="L92" s="1">
        <v>1521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-10485</v>
      </c>
      <c r="J94" s="1">
        <v>-5297</v>
      </c>
      <c r="K94" s="1">
        <v>-21561</v>
      </c>
      <c r="L94" s="1">
        <v>308</v>
      </c>
      <c r="M94" s="1">
        <v>-5748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>
        <v>-764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/>
      <c r="M103" s="1">
        <v>-764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-7166</v>
      </c>
      <c r="J104" s="1">
        <v>2277</v>
      </c>
      <c r="K104" s="1">
        <v>4773</v>
      </c>
      <c r="L104" s="1">
        <v>9462</v>
      </c>
      <c r="M104" s="1">
        <v>-2526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25766</v>
      </c>
      <c r="J105" s="1">
        <v>32932</v>
      </c>
      <c r="K105" s="1">
        <v>30655</v>
      </c>
      <c r="L105" s="1">
        <v>25882</v>
      </c>
      <c r="M105" s="1">
        <v>16420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ADD7-3198-43C9-98CE-9EB0299037FF}">
  <dimension ref="A1:QM105"/>
  <sheetViews>
    <sheetView topLeftCell="A76" workbookViewId="0">
      <selection activeCell="G95" sqref="G9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25415</v>
      </c>
      <c r="O1" s="4">
        <f t="shared" ref="O1:R1" si="0">E67</f>
        <v>23174</v>
      </c>
      <c r="P1" s="4">
        <f t="shared" si="0"/>
        <v>51288</v>
      </c>
      <c r="Q1" s="4">
        <f t="shared" si="0"/>
        <v>57500</v>
      </c>
      <c r="R1" s="4">
        <f t="shared" si="0"/>
        <v>30922</v>
      </c>
      <c r="S1" s="4">
        <f>D63+D59</f>
        <v>38713</v>
      </c>
      <c r="T1" s="4">
        <f t="shared" ref="T1:W1" si="1">E63+E59</f>
        <v>29917</v>
      </c>
      <c r="U1" s="4">
        <f t="shared" si="1"/>
        <v>65954</v>
      </c>
      <c r="V1" s="4">
        <f t="shared" si="1"/>
        <v>71668</v>
      </c>
      <c r="W1" s="4">
        <f t="shared" si="1"/>
        <v>37520</v>
      </c>
      <c r="X1">
        <f>(D13-E13)/E13</f>
        <v>-8.088263481176336E-2</v>
      </c>
      <c r="Y1">
        <f t="shared" ref="Y1:AA1" si="2">(E13-F13)/F13</f>
        <v>-2.6966927245103932E-2</v>
      </c>
      <c r="Z1">
        <f t="shared" si="2"/>
        <v>4.2875182156311809E-2</v>
      </c>
      <c r="AA1">
        <f t="shared" si="2"/>
        <v>9.8604189404199918E-2</v>
      </c>
      <c r="AB1">
        <f>(D36-E36)/E36</f>
        <v>-0.14314615503453959</v>
      </c>
      <c r="AC1">
        <f t="shared" ref="AC1:AE1" si="3">(E36-F36)/F36</f>
        <v>4.170865631837288E-2</v>
      </c>
      <c r="AD1">
        <f t="shared" si="3"/>
        <v>6.5203549358780741E-2</v>
      </c>
      <c r="AE1">
        <f t="shared" si="3"/>
        <v>0.15535372398117497</v>
      </c>
      <c r="AF1">
        <f>(D29-E29)/E29</f>
        <v>-4.0454247350799076E-2</v>
      </c>
      <c r="AG1">
        <f t="shared" ref="AG1:AI1" si="4">(E29-F29)/F29</f>
        <v>-6.8783821945894066E-2</v>
      </c>
      <c r="AH1">
        <f t="shared" si="4"/>
        <v>3.0063309849328708E-2</v>
      </c>
      <c r="AI1">
        <f t="shared" si="4"/>
        <v>6.6969298588698989E-2</v>
      </c>
      <c r="AJ1" s="4">
        <f>(D43+D44+D46+D47)-D45</f>
        <v>312270</v>
      </c>
      <c r="AK1" s="4">
        <f t="shared" ref="AK1:AN1" si="5">(E43+E44+E46+E47)-E45</f>
        <v>216156</v>
      </c>
      <c r="AL1" s="4">
        <f t="shared" si="5"/>
        <v>227484</v>
      </c>
      <c r="AM1" s="4">
        <f t="shared" si="5"/>
        <v>202797</v>
      </c>
      <c r="AN1" s="4">
        <f t="shared" si="5"/>
        <v>221137</v>
      </c>
      <c r="AO1">
        <f>(D25+D26)/D40</f>
        <v>0.42025787194480463</v>
      </c>
      <c r="AP1">
        <f t="shared" ref="AP1:AS1" si="6">(E25+E26)/E40</f>
        <v>0.25118464444657895</v>
      </c>
      <c r="AQ1">
        <f t="shared" si="6"/>
        <v>0.16145205196237208</v>
      </c>
      <c r="AR1">
        <f t="shared" si="6"/>
        <v>0.23490566898805232</v>
      </c>
      <c r="AS1">
        <f t="shared" si="6"/>
        <v>0.44573147450648559</v>
      </c>
      <c r="AT1">
        <f>(D19-D20)/D40</f>
        <v>0.83042595356347715</v>
      </c>
      <c r="AU1">
        <f t="shared" ref="AU1:AX1" si="7">(E19-E20)/E40</f>
        <v>0.7654043799827106</v>
      </c>
      <c r="AV1">
        <f t="shared" si="7"/>
        <v>0.81761052341407947</v>
      </c>
      <c r="AW1">
        <f t="shared" si="7"/>
        <v>0.85027518916402733</v>
      </c>
      <c r="AX1">
        <f t="shared" si="7"/>
        <v>0.99684749295716513</v>
      </c>
      <c r="AY1">
        <f>D19/D40</f>
        <v>2.003239302228855</v>
      </c>
      <c r="AZ1">
        <f t="shared" ref="AZ1:BC1" si="8">E19/E40</f>
        <v>1.8529119841193609</v>
      </c>
      <c r="BA1">
        <f t="shared" si="8"/>
        <v>2.0178146859170947</v>
      </c>
      <c r="BB1">
        <f t="shared" si="8"/>
        <v>2.0282627942424769</v>
      </c>
      <c r="BC1">
        <f t="shared" si="8"/>
        <v>1.9415057735767283</v>
      </c>
      <c r="BD1" s="4">
        <f>D19-D40</f>
        <v>205027</v>
      </c>
      <c r="BE1" s="4">
        <f t="shared" ref="BE1:BH1" si="9">E19-E40</f>
        <v>213112</v>
      </c>
      <c r="BF1" s="4">
        <f t="shared" si="9"/>
        <v>236304</v>
      </c>
      <c r="BG1" s="4">
        <f t="shared" si="9"/>
        <v>225315</v>
      </c>
      <c r="BH1" s="4">
        <f t="shared" si="9"/>
        <v>182477</v>
      </c>
      <c r="BI1">
        <f>(D43+D44)/BD1</f>
        <v>4.1889263365312859</v>
      </c>
      <c r="BJ1">
        <f t="shared" ref="BJ1:BM1" si="10">(E43+E44)/BE1</f>
        <v>4.0415603063178045</v>
      </c>
      <c r="BK1">
        <f t="shared" si="10"/>
        <v>3.6979949556503486</v>
      </c>
      <c r="BL1">
        <f t="shared" si="10"/>
        <v>3.5755364711625948</v>
      </c>
      <c r="BM1">
        <f t="shared" si="10"/>
        <v>3.6408533678216979</v>
      </c>
      <c r="BN1">
        <f>365/BI1</f>
        <v>87.134499553469027</v>
      </c>
      <c r="BO1">
        <f t="shared" ref="BO1:BR1" si="11">365/BJ1</f>
        <v>90.311654988650943</v>
      </c>
      <c r="BP1">
        <f t="shared" si="11"/>
        <v>98.702135718789592</v>
      </c>
      <c r="BQ1">
        <f t="shared" si="11"/>
        <v>102.0825833951903</v>
      </c>
      <c r="BR1">
        <f t="shared" si="11"/>
        <v>100.25122220683593</v>
      </c>
      <c r="BS1">
        <f>N1/D13</f>
        <v>4.0769413395274824E-2</v>
      </c>
      <c r="BT1">
        <f t="shared" ref="BT1:BW1" si="12">O1/E13</f>
        <v>3.4167745435994823E-2</v>
      </c>
      <c r="BU1">
        <f t="shared" si="12"/>
        <v>7.3579814041968963E-2</v>
      </c>
      <c r="BV1">
        <f t="shared" si="12"/>
        <v>8.602864828795509E-2</v>
      </c>
      <c r="BW1">
        <f t="shared" si="12"/>
        <v>5.0825783376507255E-2</v>
      </c>
      <c r="BX1">
        <f>S1/D13</f>
        <v>6.2101369300463276E-2</v>
      </c>
      <c r="BY1">
        <f t="shared" ref="BY1:CB1" si="13">T1/E13</f>
        <v>4.4109624588273805E-2</v>
      </c>
      <c r="BZ1">
        <f t="shared" si="13"/>
        <v>9.4620243630557252E-2</v>
      </c>
      <c r="CA1">
        <f t="shared" si="13"/>
        <v>0.10722610722610723</v>
      </c>
      <c r="CB1">
        <f t="shared" si="13"/>
        <v>6.1670764901576615E-2</v>
      </c>
      <c r="CC1">
        <f>N1/D29</f>
        <v>6.5302965677079855E-2</v>
      </c>
      <c r="CD1">
        <f t="shared" ref="CD1:CG1" si="14">O1/E29</f>
        <v>5.7135953687677828E-2</v>
      </c>
      <c r="CE1">
        <f t="shared" si="14"/>
        <v>0.11775375212660687</v>
      </c>
      <c r="CF1">
        <f t="shared" si="14"/>
        <v>0.13598492104597237</v>
      </c>
      <c r="CG1">
        <f t="shared" si="14"/>
        <v>7.8026550525989086E-2</v>
      </c>
      <c r="CH1">
        <f>N1/(D43+D44)</f>
        <v>2.9592137328941379E-2</v>
      </c>
      <c r="CI1">
        <f t="shared" ref="CI1:CL1" si="15">O1/(E43+E44)</f>
        <v>2.6905683816998625E-2</v>
      </c>
      <c r="CJ1">
        <f t="shared" si="15"/>
        <v>5.8691928028920259E-2</v>
      </c>
      <c r="CK1">
        <f t="shared" si="15"/>
        <v>7.1373423267984237E-2</v>
      </c>
      <c r="CL1">
        <f t="shared" si="15"/>
        <v>4.6543201700252265E-2</v>
      </c>
      <c r="CM1">
        <f>1-CH1</f>
        <v>0.97040786267105861</v>
      </c>
      <c r="CN1">
        <f t="shared" ref="CN1:CQ1" si="16">1-CI1</f>
        <v>0.97309431618300135</v>
      </c>
      <c r="CO1">
        <f t="shared" si="16"/>
        <v>0.9413080719710798</v>
      </c>
      <c r="CP1">
        <f t="shared" si="16"/>
        <v>0.92862657673201576</v>
      </c>
      <c r="CQ1">
        <f t="shared" si="16"/>
        <v>0.95345679829974772</v>
      </c>
      <c r="CR1">
        <f>N1/(D45+D48+D49+D51+D59+D61)</f>
        <v>2.7719457062926386E-2</v>
      </c>
      <c r="CS1">
        <f t="shared" ref="CS1:CV1" si="17">O1/(E45+E48+E49+E51+E59+E61)</f>
        <v>2.3754391036187161E-2</v>
      </c>
      <c r="CT1">
        <f t="shared" si="17"/>
        <v>5.2417331405123384E-2</v>
      </c>
      <c r="CU1">
        <f t="shared" si="17"/>
        <v>6.3781523324625763E-2</v>
      </c>
      <c r="CV1">
        <f t="shared" si="17"/>
        <v>4.2131968629246307E-2</v>
      </c>
      <c r="CW1">
        <f>(D43+D44)/D13</f>
        <v>1.3777110095863865</v>
      </c>
      <c r="CX1">
        <f t="shared" ref="CX1:DA1" si="18">(E43+E44)/E13</f>
        <v>1.2699080859044412</v>
      </c>
      <c r="CY1">
        <f t="shared" si="18"/>
        <v>1.2536615598266381</v>
      </c>
      <c r="CZ1">
        <f t="shared" si="18"/>
        <v>1.2053316815832862</v>
      </c>
      <c r="DA1">
        <f t="shared" si="18"/>
        <v>1.0920130442214888</v>
      </c>
      <c r="DB1">
        <f>365/CW1</f>
        <v>264.93219366054097</v>
      </c>
      <c r="DC1">
        <f t="shared" ref="DC1:DF1" si="19">365/CX1</f>
        <v>287.4223765100632</v>
      </c>
      <c r="DD1">
        <f t="shared" si="19"/>
        <v>291.14715781065649</v>
      </c>
      <c r="DE1">
        <f t="shared" si="19"/>
        <v>302.82121143662908</v>
      </c>
      <c r="DF1">
        <f t="shared" si="19"/>
        <v>334.24509160530545</v>
      </c>
      <c r="DG1">
        <f>(D43+D44)/D20</f>
        <v>3.583260319923899</v>
      </c>
      <c r="DH1">
        <f t="shared" ref="DH1:DK1" si="20">(E43+E44)/E20</f>
        <v>3.1697205671827446</v>
      </c>
      <c r="DI1">
        <f t="shared" si="20"/>
        <v>3.1360277625256145</v>
      </c>
      <c r="DJ1">
        <f t="shared" si="20"/>
        <v>3.1210779357128189</v>
      </c>
      <c r="DK1">
        <f t="shared" si="20"/>
        <v>3.6287031372891723</v>
      </c>
      <c r="DL1">
        <f>365/DG1</f>
        <v>101.86254065061949</v>
      </c>
      <c r="DM1">
        <f t="shared" ref="DM1:DP1" si="21">365/DH1</f>
        <v>115.15210639668874</v>
      </c>
      <c r="DN1">
        <f t="shared" si="21"/>
        <v>116.38927574609401</v>
      </c>
      <c r="DO1">
        <f t="shared" si="21"/>
        <v>116.94677528667292</v>
      </c>
      <c r="DP1">
        <f t="shared" si="21"/>
        <v>100.58690011017924</v>
      </c>
      <c r="DQ1">
        <f>(D43+D44)/D21</f>
        <v>10.245788795571674</v>
      </c>
      <c r="DR1">
        <f t="shared" ref="DR1:DU1" si="22">(E43+E44)/E21</f>
        <v>6.7035451609137251</v>
      </c>
      <c r="DS1">
        <f t="shared" si="22"/>
        <v>5.7362264423424074</v>
      </c>
      <c r="DT1">
        <f t="shared" si="22"/>
        <v>5.9746071298788941</v>
      </c>
      <c r="DU1">
        <f t="shared" si="22"/>
        <v>6.219896268279439</v>
      </c>
      <c r="DV1">
        <f>365/DQ1</f>
        <v>35.624392351104916</v>
      </c>
      <c r="DW1">
        <f t="shared" ref="DW1:DZ1" si="23">365/DR1</f>
        <v>54.448801527914043</v>
      </c>
      <c r="DX1">
        <f t="shared" si="23"/>
        <v>63.630681889704306</v>
      </c>
      <c r="DY1">
        <f t="shared" si="23"/>
        <v>61.091883041922891</v>
      </c>
      <c r="DZ1">
        <f t="shared" si="23"/>
        <v>58.682650683653137</v>
      </c>
      <c r="EA1">
        <f>(D43+D44)/D38</f>
        <v>4.0594949991491935</v>
      </c>
      <c r="EB1">
        <f t="shared" ref="EB1:EE1" si="24">(E43+E44)/E38</f>
        <v>3.3170492182084264</v>
      </c>
      <c r="EC1">
        <f t="shared" si="24"/>
        <v>3.5860007222468444</v>
      </c>
      <c r="ED1">
        <f t="shared" si="24"/>
        <v>3.5200905341163309</v>
      </c>
      <c r="EE1">
        <f t="shared" si="24"/>
        <v>3.3286671242691304</v>
      </c>
      <c r="EF1">
        <f>365/EA1</f>
        <v>89.912661569111009</v>
      </c>
      <c r="EG1">
        <f t="shared" ref="EG1:EJ1" si="25">365/EB1</f>
        <v>110.0375592850384</v>
      </c>
      <c r="EH1">
        <f t="shared" si="25"/>
        <v>101.78469784894679</v>
      </c>
      <c r="EI1">
        <f t="shared" si="25"/>
        <v>103.69051490649461</v>
      </c>
      <c r="EJ1">
        <f t="shared" si="25"/>
        <v>109.65349984647156</v>
      </c>
      <c r="EK1">
        <f>D36/D13</f>
        <v>0.37367978645586025</v>
      </c>
      <c r="EL1">
        <f t="shared" ref="EL1:EO1" si="26">E36/E13</f>
        <v>0.40083333087600004</v>
      </c>
      <c r="EM1">
        <f t="shared" si="26"/>
        <v>0.37440803168832731</v>
      </c>
      <c r="EN1">
        <f t="shared" si="26"/>
        <v>0.36655984152774912</v>
      </c>
      <c r="EO1">
        <f t="shared" si="26"/>
        <v>0.34855487909111232</v>
      </c>
      <c r="EP1">
        <f>(D29)/D13</f>
        <v>0.62431182064345569</v>
      </c>
      <c r="EQ1">
        <f t="shared" ref="EQ1:ET1" si="27">(E29)/E13</f>
        <v>0.59800779072956256</v>
      </c>
      <c r="ER1">
        <f t="shared" si="27"/>
        <v>0.62486173657428068</v>
      </c>
      <c r="ES1">
        <f t="shared" si="27"/>
        <v>0.63263373340395168</v>
      </c>
      <c r="ET1">
        <f t="shared" si="27"/>
        <v>0.65139087956449127</v>
      </c>
      <c r="EU1">
        <f>D13/D29</f>
        <v>1.6017636811190537</v>
      </c>
      <c r="EV1">
        <f t="shared" ref="EV1:EY1" si="28">E13/E29</f>
        <v>1.6722190170466034</v>
      </c>
      <c r="EW1">
        <f t="shared" si="28"/>
        <v>1.6003540326894776</v>
      </c>
      <c r="EX1">
        <f t="shared" si="28"/>
        <v>1.58069345214868</v>
      </c>
      <c r="EY1">
        <f t="shared" si="28"/>
        <v>1.5351765451008199</v>
      </c>
      <c r="EZ1">
        <f>D36/D29</f>
        <v>0.59854671031332063</v>
      </c>
      <c r="FA1">
        <f t="shared" ref="FA1:FD1" si="29">E36/E29</f>
        <v>0.67028111855698058</v>
      </c>
      <c r="FB1">
        <f t="shared" si="29"/>
        <v>0.59918540338374437</v>
      </c>
      <c r="FC1">
        <f t="shared" si="29"/>
        <v>0.57941874132357085</v>
      </c>
      <c r="FD1">
        <f t="shared" si="29"/>
        <v>0.5350932750611278</v>
      </c>
      <c r="FE1" s="7">
        <f>I90/(D43+D44+D46+D47+D53+D55)</f>
        <v>0.14750660518855016</v>
      </c>
      <c r="FF1" s="7">
        <f t="shared" ref="FF1:FI1" si="30">J90/(E43+E44+E46+E47+E53+E55)</f>
        <v>8.3828123626260909E-2</v>
      </c>
      <c r="FG1" s="7">
        <f t="shared" si="30"/>
        <v>6.9572522551829538E-2</v>
      </c>
      <c r="FH1" s="7">
        <f t="shared" si="30"/>
        <v>-1.2465573244474211E-3</v>
      </c>
      <c r="FI1" s="7">
        <f t="shared" si="30"/>
        <v>0.14115607177923081</v>
      </c>
      <c r="FJ1" s="7">
        <f>I90/D36</f>
        <v>0.55770865350767984</v>
      </c>
      <c r="FK1" s="7">
        <f t="shared" ref="FK1:FN1" si="31">J90/E36</f>
        <v>0.26303786479905245</v>
      </c>
      <c r="FL1" s="7">
        <f t="shared" si="31"/>
        <v>0.23355314836173302</v>
      </c>
      <c r="FM1" s="7">
        <f t="shared" si="31"/>
        <v>-3.9958857478714456E-3</v>
      </c>
      <c r="FN1" s="7">
        <f t="shared" si="31"/>
        <v>0.44609493629101471</v>
      </c>
      <c r="FO1" s="7">
        <f>I90/D29</f>
        <v>0.3338146798702934</v>
      </c>
      <c r="FP1" s="7">
        <f t="shared" ref="FP1:FS1" si="32">J90/E29</f>
        <v>0.17630931424034874</v>
      </c>
      <c r="FQ1" s="7">
        <f t="shared" si="32"/>
        <v>0.13994163741266849</v>
      </c>
      <c r="FR1" s="7">
        <f t="shared" si="32"/>
        <v>-2.3152910905044686E-3</v>
      </c>
      <c r="FS1" s="7">
        <f t="shared" si="32"/>
        <v>0.23870240044814423</v>
      </c>
      <c r="FT1" s="7">
        <f>I90/D31</f>
        <v>0.55224419874942088</v>
      </c>
      <c r="FU1" s="7">
        <f t="shared" ref="FU1:FX1" si="33">J90/E31</f>
        <v>0.2816540826253579</v>
      </c>
      <c r="FV1" s="7">
        <f t="shared" si="33"/>
        <v>0.23834326560618146</v>
      </c>
      <c r="FW1" s="7">
        <f t="shared" si="33"/>
        <v>-4.1341683311726428E-3</v>
      </c>
      <c r="FX1" s="7">
        <f t="shared" si="33"/>
        <v>0.39941226888698422</v>
      </c>
      <c r="FY1">
        <f>BD1/D13</f>
        <v>0.32889358725921741</v>
      </c>
      <c r="FZ1">
        <f t="shared" ref="FZ1:GC1" si="34">BE1/E13</f>
        <v>0.31421233129178083</v>
      </c>
      <c r="GA1">
        <f t="shared" si="34"/>
        <v>0.3390111600642145</v>
      </c>
      <c r="GB1">
        <f t="shared" si="34"/>
        <v>0.33710512850435831</v>
      </c>
      <c r="GC1">
        <f t="shared" si="34"/>
        <v>0.29993326670962145</v>
      </c>
      <c r="GD1">
        <f>BS1</f>
        <v>4.0769413395274824E-2</v>
      </c>
      <c r="GE1">
        <f t="shared" ref="GE1:GH1" si="35">BT1</f>
        <v>3.4167745435994823E-2</v>
      </c>
      <c r="GF1">
        <f t="shared" si="35"/>
        <v>7.3579814041968963E-2</v>
      </c>
      <c r="GG1">
        <f t="shared" si="35"/>
        <v>8.602864828795509E-2</v>
      </c>
      <c r="GH1">
        <f t="shared" si="35"/>
        <v>5.0825783376507255E-2</v>
      </c>
      <c r="GI1">
        <f>S1/D13</f>
        <v>6.2101369300463276E-2</v>
      </c>
      <c r="GJ1">
        <f t="shared" ref="GJ1:GM1" si="36">T1/E13</f>
        <v>4.4109624588273805E-2</v>
      </c>
      <c r="GK1">
        <f t="shared" si="36"/>
        <v>9.4620243630557252E-2</v>
      </c>
      <c r="GL1">
        <f t="shared" si="36"/>
        <v>0.10722610722610723</v>
      </c>
      <c r="GM1">
        <f t="shared" si="36"/>
        <v>6.1670764901576615E-2</v>
      </c>
      <c r="GN1">
        <f>D30/D13</f>
        <v>4.0103692106310075E-4</v>
      </c>
      <c r="GO1">
        <f t="shared" ref="GO1:GR1" si="37">E30/E13</f>
        <v>3.6859999823072003E-4</v>
      </c>
      <c r="GP1">
        <f t="shared" si="37"/>
        <v>3.5865998889588672E-4</v>
      </c>
      <c r="GQ1">
        <f t="shared" si="37"/>
        <v>3.7403760125197868E-4</v>
      </c>
      <c r="GR1">
        <f t="shared" si="37"/>
        <v>4.1091927573012139E-4</v>
      </c>
      <c r="GS1">
        <f>(D43+D44)/D13</f>
        <v>1.3777110095863865</v>
      </c>
      <c r="GT1">
        <f t="shared" ref="GT1:GW1" si="38">(E43+E44)/E13</f>
        <v>1.2699080859044412</v>
      </c>
      <c r="GU1">
        <f t="shared" si="38"/>
        <v>1.2536615598266381</v>
      </c>
      <c r="GV1">
        <f t="shared" si="38"/>
        <v>1.2053316815832862</v>
      </c>
      <c r="GW1">
        <f t="shared" si="38"/>
        <v>1.0920130442214888</v>
      </c>
      <c r="GX1">
        <f>0.717*FY1+0.847*GD1+3.107*GI1+0.42*GN1+0.998*GS1</f>
        <v>1.8384213727012564</v>
      </c>
      <c r="GY1">
        <f t="shared" ref="GY1:HB1" si="39">0.717*FZ1+0.847*GE1+3.107*GJ1+0.42*GO1+0.998*GT1</f>
        <v>1.6588020072481504</v>
      </c>
      <c r="GZ1">
        <f t="shared" si="39"/>
        <v>1.8506830751220518</v>
      </c>
      <c r="HA1">
        <f t="shared" si="39"/>
        <v>1.8508002714016834</v>
      </c>
      <c r="HB1">
        <f t="shared" si="39"/>
        <v>1.5397142615287513</v>
      </c>
      <c r="HC1">
        <f>D36/D13</f>
        <v>0.37367978645586025</v>
      </c>
      <c r="HD1">
        <f t="shared" ref="HD1:HG1" si="40">E36/E13</f>
        <v>0.40083333087600004</v>
      </c>
      <c r="HE1">
        <f t="shared" si="40"/>
        <v>0.37440803168832731</v>
      </c>
      <c r="HF1">
        <f t="shared" si="40"/>
        <v>0.36655984152774912</v>
      </c>
      <c r="HG1">
        <f t="shared" si="40"/>
        <v>0.34855487909111232</v>
      </c>
      <c r="HH1">
        <f>S1/D13</f>
        <v>6.2101369300463276E-2</v>
      </c>
      <c r="HI1">
        <f t="shared" ref="HI1:HL1" si="41">T1/E13</f>
        <v>4.4109624588273805E-2</v>
      </c>
      <c r="HJ1">
        <f t="shared" si="41"/>
        <v>9.4620243630557252E-2</v>
      </c>
      <c r="HK1">
        <f t="shared" si="41"/>
        <v>0.10722610722610723</v>
      </c>
      <c r="HL1">
        <f t="shared" si="41"/>
        <v>6.1670764901576615E-2</v>
      </c>
      <c r="HM1">
        <f>(D43+D44+D46+D47+D50+D53+D55+D57+D60)/D13</f>
        <v>1.5887863660280019</v>
      </c>
      <c r="HN1">
        <f t="shared" ref="HN1:HQ1" si="42">(E43+E44+E46+E47+E50+E53+E55+E57+E60)/E13</f>
        <v>1.449298333043368</v>
      </c>
      <c r="HO1">
        <f t="shared" si="42"/>
        <v>1.4813460939775249</v>
      </c>
      <c r="HP1">
        <f t="shared" si="42"/>
        <v>1.3730695919399385</v>
      </c>
      <c r="HQ1">
        <f t="shared" si="42"/>
        <v>1.2669841155044774</v>
      </c>
      <c r="HR1">
        <f>D19/D40</f>
        <v>2.003239302228855</v>
      </c>
      <c r="HS1">
        <f t="shared" ref="HS1:HV1" si="43">E19/E40</f>
        <v>1.8529119841193609</v>
      </c>
      <c r="HT1">
        <f t="shared" si="43"/>
        <v>2.0178146859170947</v>
      </c>
      <c r="HU1">
        <f t="shared" si="43"/>
        <v>2.0282627942424769</v>
      </c>
      <c r="HV1">
        <f t="shared" si="43"/>
        <v>1.9415057735767283</v>
      </c>
      <c r="HW1">
        <f>-0.017*HC1+4.573*HH1+0.481*HM1+0.015*HR1</f>
        <v>1.0718918370341706</v>
      </c>
      <c r="HX1">
        <f t="shared" ref="HX1:IA1" si="44">-0.017*HD1+4.573*HI1+0.481*HN1+0.015*HS1</f>
        <v>0.91980532457293451</v>
      </c>
      <c r="HY1">
        <f t="shared" si="44"/>
        <v>1.1691281290757827</v>
      </c>
      <c r="HZ1">
        <f t="shared" si="44"/>
        <v>1.1749838866757643</v>
      </c>
      <c r="IA1">
        <f t="shared" si="44"/>
        <v>0.9146369211116655</v>
      </c>
      <c r="IB1">
        <f>D13/D36</f>
        <v>2.6760880203995776</v>
      </c>
      <c r="IC1">
        <f t="shared" ref="IC1:IF1" si="45">E13/E36</f>
        <v>2.4948025100970344</v>
      </c>
      <c r="ID1">
        <f t="shared" si="45"/>
        <v>2.6708828747360878</v>
      </c>
      <c r="IE1">
        <f t="shared" si="45"/>
        <v>2.7280675259793798</v>
      </c>
      <c r="IF1">
        <f t="shared" si="45"/>
        <v>2.8689886729102416</v>
      </c>
      <c r="IG1">
        <f>IFERROR(S1/D59,0)</f>
        <v>1759.6818181818182</v>
      </c>
      <c r="IH1">
        <f t="shared" ref="IH1:IK1" si="46">IFERROR(T1/E59,0)</f>
        <v>729.68292682926824</v>
      </c>
      <c r="II1">
        <f t="shared" si="46"/>
        <v>1533.8139534883721</v>
      </c>
      <c r="IJ1">
        <f t="shared" si="46"/>
        <v>1155.9354838709678</v>
      </c>
      <c r="IK1">
        <f t="shared" si="46"/>
        <v>196.43979057591622</v>
      </c>
      <c r="IL1">
        <f>S1/D13</f>
        <v>6.2101369300463276E-2</v>
      </c>
      <c r="IM1">
        <f t="shared" ref="IM1:IP1" si="47">T1/E13</f>
        <v>4.4109624588273805E-2</v>
      </c>
      <c r="IN1">
        <f t="shared" si="47"/>
        <v>9.4620243630557252E-2</v>
      </c>
      <c r="IO1">
        <f t="shared" si="47"/>
        <v>0.10722610722610723</v>
      </c>
      <c r="IP1">
        <f t="shared" si="47"/>
        <v>6.1670764901576615E-2</v>
      </c>
      <c r="IQ1">
        <f>(D43+D44+D46+D47+D50+D53+D55+D57+D60)/D13</f>
        <v>1.5887863660280019</v>
      </c>
      <c r="IR1">
        <f t="shared" ref="IR1:IU1" si="48">(E43+E44+E46+E47+E50+E53+E55+E57+E60)/E13</f>
        <v>1.449298333043368</v>
      </c>
      <c r="IS1">
        <f t="shared" si="48"/>
        <v>1.4813460939775249</v>
      </c>
      <c r="IT1">
        <f t="shared" si="48"/>
        <v>1.3730695919399385</v>
      </c>
      <c r="IU1">
        <f t="shared" si="48"/>
        <v>1.2669841155044774</v>
      </c>
      <c r="IV1">
        <f>D19/D40</f>
        <v>2.003239302228855</v>
      </c>
      <c r="IW1">
        <f t="shared" ref="IW1:IZ1" si="49">E19/E40</f>
        <v>1.8529119841193609</v>
      </c>
      <c r="IX1">
        <f t="shared" si="49"/>
        <v>2.0178146859170947</v>
      </c>
      <c r="IY1">
        <f t="shared" si="49"/>
        <v>2.0282627942424769</v>
      </c>
      <c r="IZ1">
        <f t="shared" si="49"/>
        <v>1.9415057735767283</v>
      </c>
      <c r="JA1">
        <f>0.13*IB1+0.04*IG1+3.92*IL1+0.21*IQ1+0.09*IV1</f>
        <v>71.492538211648977</v>
      </c>
      <c r="JB1">
        <f t="shared" ref="JB1:JE1" si="50">0.13*IC1+0.04*IH1+3.92*IM1+0.21*IR1+0.09*IW1</f>
        <v>30.15566585637923</v>
      </c>
      <c r="JC1">
        <f t="shared" si="50"/>
        <v>62.56337026975018</v>
      </c>
      <c r="JD1">
        <f t="shared" si="50"/>
        <v>47.483282739331578</v>
      </c>
      <c r="JE1">
        <f t="shared" si="50"/>
        <v>8.9131117328070051</v>
      </c>
      <c r="JF1">
        <f>D29/D13</f>
        <v>0.62431182064345569</v>
      </c>
      <c r="JG1">
        <f t="shared" ref="JG1:JJ1" si="51">E29/E13</f>
        <v>0.59800779072956256</v>
      </c>
      <c r="JH1">
        <f t="shared" si="51"/>
        <v>0.62486173657428068</v>
      </c>
      <c r="JI1">
        <f t="shared" si="51"/>
        <v>0.63263373340395168</v>
      </c>
      <c r="JJ1">
        <f t="shared" si="51"/>
        <v>0.65139087956449127</v>
      </c>
      <c r="JK1">
        <f>(D36-D26)/I90</f>
        <v>1.1319621909541551</v>
      </c>
      <c r="JL1">
        <f t="shared" ref="JL1:JO1" si="52">(E36-E26)/J90</f>
        <v>3.1897636694168647</v>
      </c>
      <c r="JM1">
        <f t="shared" si="52"/>
        <v>3.666704948155926</v>
      </c>
      <c r="JN1">
        <f t="shared" si="52"/>
        <v>-197.68028600612871</v>
      </c>
      <c r="JO1">
        <f t="shared" si="52"/>
        <v>1.3284530328336752</v>
      </c>
      <c r="JP1">
        <f>S1/D13</f>
        <v>6.2101369300463276E-2</v>
      </c>
      <c r="JQ1">
        <f t="shared" ref="JQ1:JT1" si="53">T1/E13</f>
        <v>4.4109624588273805E-2</v>
      </c>
      <c r="JR1">
        <f t="shared" si="53"/>
        <v>9.4620243630557252E-2</v>
      </c>
      <c r="JS1">
        <f t="shared" si="53"/>
        <v>0.10722610722610723</v>
      </c>
      <c r="JT1">
        <f t="shared" si="53"/>
        <v>6.1670764901576615E-2</v>
      </c>
      <c r="JU1">
        <f>I90/(D50+D44+D43)</f>
        <v>0.13753706638548618</v>
      </c>
      <c r="JV1">
        <f t="shared" ref="JV1:JY1" si="54">J90/(E50+E44+E43)</f>
        <v>7.4848387792312732E-2</v>
      </c>
      <c r="JW1">
        <f t="shared" si="54"/>
        <v>6.2336812284909261E-2</v>
      </c>
      <c r="JX1">
        <f t="shared" si="54"/>
        <v>-1.0740749680191162E-3</v>
      </c>
      <c r="JY1">
        <f t="shared" si="54"/>
        <v>0.13043340379092158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2</v>
      </c>
      <c r="KR1">
        <f t="shared" si="58"/>
        <v>0</v>
      </c>
      <c r="KS1">
        <f t="shared" si="58"/>
        <v>4</v>
      </c>
      <c r="KT1">
        <f>(JZ1+KE1)/2</f>
        <v>2</v>
      </c>
      <c r="KU1">
        <f t="shared" ref="KU1:KX1" si="59">(KA1+KF1)/2</f>
        <v>2.5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1.5</v>
      </c>
      <c r="LA1">
        <f t="shared" si="60"/>
        <v>2</v>
      </c>
      <c r="LB1">
        <f t="shared" si="60"/>
        <v>1</v>
      </c>
      <c r="LC1">
        <f t="shared" si="60"/>
        <v>2.5</v>
      </c>
      <c r="LD1">
        <f>(KT1+KY1)/2</f>
        <v>2.25</v>
      </c>
      <c r="LE1">
        <f t="shared" ref="LE1:LH1" si="61">(KU1+KZ1)/2</f>
        <v>2</v>
      </c>
      <c r="LF1">
        <f t="shared" si="61"/>
        <v>2.25</v>
      </c>
      <c r="LG1">
        <f t="shared" si="61"/>
        <v>1.5</v>
      </c>
      <c r="LH1">
        <f t="shared" si="61"/>
        <v>2.25</v>
      </c>
      <c r="LI1">
        <f>(D29/(D13-D19))</f>
        <v>1.8186941567909081</v>
      </c>
      <c r="LJ1">
        <f t="shared" ref="LJ1:LM1" si="62">(E29/(E13-E19))</f>
        <v>1.8841526297696802</v>
      </c>
      <c r="LK1">
        <f t="shared" si="62"/>
        <v>1.905581295637603</v>
      </c>
      <c r="LL1">
        <f t="shared" si="62"/>
        <v>1.8881466431489875</v>
      </c>
      <c r="LM1">
        <f t="shared" si="62"/>
        <v>1.7074506357146242</v>
      </c>
      <c r="LN1">
        <f>(D18+D25+D26+D21)/(2.17*D40)</f>
        <v>0.38473676074963464</v>
      </c>
      <c r="LO1">
        <f t="shared" ref="LO1:LR1" si="63">(E18+E25+E26+E21)/(2.17*E40)</f>
        <v>0.35503922428732104</v>
      </c>
      <c r="LP1">
        <f t="shared" si="63"/>
        <v>0.3792244357613595</v>
      </c>
      <c r="LQ1">
        <f t="shared" si="63"/>
        <v>0.39586978396438205</v>
      </c>
      <c r="LR1">
        <f t="shared" si="63"/>
        <v>0.46543269976312029</v>
      </c>
      <c r="LS1">
        <f>(D43+D44+D46+D47)/(2*D13)</f>
        <v>0.70265438317313245</v>
      </c>
      <c r="LT1">
        <f t="shared" ref="LT1:LW1" si="64">(E43+E44+E46+E47)/(2*E13)</f>
        <v>0.62659935539232314</v>
      </c>
      <c r="LU1">
        <f t="shared" si="64"/>
        <v>0.6220132589424695</v>
      </c>
      <c r="LV1">
        <f t="shared" si="64"/>
        <v>0.58172796394875981</v>
      </c>
      <c r="LW1">
        <f t="shared" si="64"/>
        <v>0.54582653946797455</v>
      </c>
      <c r="LX1">
        <f>8*N1/D29</f>
        <v>0.52242372541663884</v>
      </c>
      <c r="LY1">
        <f t="shared" ref="LY1:MB1" si="65">8*O1/E29</f>
        <v>0.45708762950142262</v>
      </c>
      <c r="LZ1">
        <f t="shared" si="65"/>
        <v>0.94203001701285494</v>
      </c>
      <c r="MA1">
        <f t="shared" si="65"/>
        <v>1.087879368367779</v>
      </c>
      <c r="MB1">
        <f t="shared" si="65"/>
        <v>0.62421240420791269</v>
      </c>
      <c r="MC1">
        <f>(2*LI1+4*LN1+LS1+5*LX1)/12</f>
        <v>0.70759236390305669</v>
      </c>
      <c r="MD1">
        <f t="shared" ref="MD1:MG1" si="66">(2*LJ1+4*LO1+LT1+5*LY1)/12</f>
        <v>0.67504163829900676</v>
      </c>
      <c r="ME1">
        <f t="shared" si="66"/>
        <v>0.88835197319394898</v>
      </c>
      <c r="MF1">
        <f t="shared" si="66"/>
        <v>0.94840810232859651</v>
      </c>
      <c r="MG1">
        <f t="shared" si="66"/>
        <v>0.74529338591577232</v>
      </c>
      <c r="MH1">
        <f>D29/(D13-D19)</f>
        <v>1.8186941567909081</v>
      </c>
      <c r="MI1">
        <f t="shared" ref="MI1:ML1" si="67">E29/(E13-E19)</f>
        <v>1.8841526297696802</v>
      </c>
      <c r="MJ1">
        <f t="shared" si="67"/>
        <v>1.905581295637603</v>
      </c>
      <c r="MK1">
        <f t="shared" si="67"/>
        <v>1.8881466431489875</v>
      </c>
      <c r="ML1">
        <f t="shared" si="67"/>
        <v>1.7074506357146242</v>
      </c>
      <c r="MM1">
        <f>D29/D13*2</f>
        <v>1.2486236412869114</v>
      </c>
      <c r="MN1">
        <f t="shared" ref="MN1:MQ1" si="68">E29/E13*2</f>
        <v>1.1960155814591251</v>
      </c>
      <c r="MO1">
        <f t="shared" si="68"/>
        <v>1.2497234731485614</v>
      </c>
      <c r="MP1">
        <f t="shared" si="68"/>
        <v>1.2652674668079034</v>
      </c>
      <c r="MQ1">
        <f t="shared" si="68"/>
        <v>1.3027817591289825</v>
      </c>
      <c r="MR1">
        <f>D29/D36</f>
        <v>1.6707133842178015</v>
      </c>
      <c r="MS1">
        <f t="shared" ref="MS1:MV1" si="69">E29/E36</f>
        <v>1.4919113373696948</v>
      </c>
      <c r="MT1">
        <f t="shared" si="69"/>
        <v>1.6689325112940987</v>
      </c>
      <c r="MU1">
        <f t="shared" si="69"/>
        <v>1.7258675439384168</v>
      </c>
      <c r="MV1">
        <f t="shared" si="69"/>
        <v>1.8688330551075649</v>
      </c>
      <c r="MW1">
        <f>D13/(D40*5)</f>
        <v>0.61006923886184028</v>
      </c>
      <c r="MX1">
        <f t="shared" ref="MX1:NA1" si="70">E13/(E40*5)</f>
        <v>0.54288893157877882</v>
      </c>
      <c r="MY1">
        <f t="shared" si="70"/>
        <v>0.60046087316081453</v>
      </c>
      <c r="MZ1">
        <f t="shared" si="70"/>
        <v>0.61005467273938718</v>
      </c>
      <c r="NA1">
        <f t="shared" si="70"/>
        <v>0.6278101685120786</v>
      </c>
      <c r="NB1">
        <f>D13/(D20*15)</f>
        <v>0.17339196657793798</v>
      </c>
      <c r="NC1">
        <f t="shared" ref="NC1:NF1" si="71">E13/(E20*15)</f>
        <v>0.16640157411734977</v>
      </c>
      <c r="ND1">
        <f t="shared" si="71"/>
        <v>0.16676631413235529</v>
      </c>
      <c r="NE1">
        <f t="shared" si="71"/>
        <v>0.17262622858094784</v>
      </c>
      <c r="NF1">
        <f t="shared" si="71"/>
        <v>0.22152990183227009</v>
      </c>
      <c r="NG1">
        <f>2*(D18+D25+D26)/D40</f>
        <v>0.84942137841606924</v>
      </c>
      <c r="NH1">
        <f t="shared" ref="NH1:NK1" si="72">2*(E18+E25+E26)/E40</f>
        <v>0.51243076233471008</v>
      </c>
      <c r="NI1">
        <f t="shared" si="72"/>
        <v>0.33351710830088555</v>
      </c>
      <c r="NJ1">
        <f t="shared" si="72"/>
        <v>0.48733582205346793</v>
      </c>
      <c r="NK1">
        <f t="shared" si="72"/>
        <v>0.91774588007058311</v>
      </c>
      <c r="NL1">
        <f>((D18+D25+D26+D21)/D40)/2.17</f>
        <v>0.38473676074963464</v>
      </c>
      <c r="NM1">
        <f t="shared" ref="NM1:NP1" si="73">((E18+E25+E26+E21)/E40)/2.17</f>
        <v>0.3550392242873211</v>
      </c>
      <c r="NN1">
        <f t="shared" si="73"/>
        <v>0.37922443576135956</v>
      </c>
      <c r="NO1">
        <f t="shared" si="73"/>
        <v>0.39586978396438205</v>
      </c>
      <c r="NP1">
        <f t="shared" si="73"/>
        <v>0.46543269976312035</v>
      </c>
      <c r="NQ1">
        <f>(D19/D40)/2.5</f>
        <v>0.801295720891542</v>
      </c>
      <c r="NR1">
        <f t="shared" ref="NR1:NU1" si="74">(E19/E40)/2.5</f>
        <v>0.74116479364774435</v>
      </c>
      <c r="NS1">
        <f t="shared" si="74"/>
        <v>0.80712587436683791</v>
      </c>
      <c r="NT1">
        <f t="shared" si="74"/>
        <v>0.81130511769699076</v>
      </c>
      <c r="NU1">
        <f t="shared" si="74"/>
        <v>0.77660230943069131</v>
      </c>
      <c r="NV1">
        <f>(BD1/D13)*3.33</f>
        <v>1.0952156455731941</v>
      </c>
      <c r="NW1">
        <f t="shared" ref="NW1:NZ1" si="75">(BE1/E13)*3.33</f>
        <v>1.0463270632016302</v>
      </c>
      <c r="NX1">
        <f t="shared" si="75"/>
        <v>1.1289071630138343</v>
      </c>
      <c r="NY1">
        <f t="shared" si="75"/>
        <v>1.1225600779195133</v>
      </c>
      <c r="NZ1">
        <f t="shared" si="75"/>
        <v>0.99877777814303947</v>
      </c>
      <c r="OA1">
        <f>((D43+D44)/2)/D13</f>
        <v>0.68885550479319324</v>
      </c>
      <c r="OB1">
        <f t="shared" ref="OB1:OE1" si="76">((E43+E44)/2)/E13</f>
        <v>0.63495404295222058</v>
      </c>
      <c r="OC1">
        <f t="shared" si="76"/>
        <v>0.62683077991331904</v>
      </c>
      <c r="OD1">
        <f t="shared" si="76"/>
        <v>0.60266584079164309</v>
      </c>
      <c r="OE1">
        <f t="shared" si="76"/>
        <v>0.54600652211074441</v>
      </c>
      <c r="OF1">
        <f>((D43+D44)/4)/D29</f>
        <v>0.55169186455833452</v>
      </c>
      <c r="OG1">
        <f t="shared" ref="OG1:OJ1" si="77">((E43+E44)/4)/E29</f>
        <v>0.53089111278766454</v>
      </c>
      <c r="OH1">
        <f t="shared" si="77"/>
        <v>0.50157558322408524</v>
      </c>
      <c r="OI1">
        <f t="shared" si="77"/>
        <v>0.47631497418651453</v>
      </c>
      <c r="OJ1">
        <f t="shared" si="77"/>
        <v>0.41910820310824348</v>
      </c>
      <c r="OK1">
        <f>AJ1*4/(D43+D44)</f>
        <v>1.4543752466981741</v>
      </c>
      <c r="OL1">
        <f t="shared" ref="OL1:OO1" si="78">AK1*4/(E43+E44)</f>
        <v>1.0038534549317606</v>
      </c>
      <c r="OM1">
        <f t="shared" si="78"/>
        <v>1.0412942252168849</v>
      </c>
      <c r="ON1">
        <f t="shared" si="78"/>
        <v>1.0069089473723409</v>
      </c>
      <c r="OO1">
        <f t="shared" si="78"/>
        <v>1.3314046949600524</v>
      </c>
      <c r="OP1">
        <f>(10*N1)/AJ1</f>
        <v>0.81387901495500692</v>
      </c>
      <c r="OQ1">
        <f t="shared" ref="OQ1:OT1" si="79">(10*O1)/AK1</f>
        <v>1.0720960787579341</v>
      </c>
      <c r="OR1">
        <f t="shared" si="79"/>
        <v>2.2545761460146649</v>
      </c>
      <c r="OS1">
        <f t="shared" si="79"/>
        <v>2.8353476629338696</v>
      </c>
      <c r="OT1">
        <f t="shared" si="79"/>
        <v>1.3983186893192907</v>
      </c>
      <c r="OU1">
        <f>(8*AJ1)/D29</f>
        <v>6.4189359329472282</v>
      </c>
      <c r="OV1">
        <f t="shared" ref="OV1:OY1" si="80">(8*AK1)/E29</f>
        <v>4.2634950221157117</v>
      </c>
      <c r="OW1">
        <f t="shared" si="80"/>
        <v>4.1783020665682473</v>
      </c>
      <c r="OX1">
        <f t="shared" si="80"/>
        <v>3.8368464742066166</v>
      </c>
      <c r="OY1">
        <f t="shared" si="80"/>
        <v>4.4640210345166933</v>
      </c>
      <c r="OZ1">
        <f>(20*N1)/D13</f>
        <v>0.81538826790549646</v>
      </c>
      <c r="PA1">
        <f t="shared" ref="PA1:PD1" si="81">(20*O1)/E13</f>
        <v>0.68335490871989646</v>
      </c>
      <c r="PB1">
        <f t="shared" si="81"/>
        <v>1.4715962808393792</v>
      </c>
      <c r="PC1">
        <f t="shared" si="81"/>
        <v>1.7205729657591018</v>
      </c>
      <c r="PD1">
        <f t="shared" si="81"/>
        <v>1.016515667530145</v>
      </c>
      <c r="PE1">
        <f>(40*N1)/(AJ1+D45)</f>
        <v>1.1604400220536113</v>
      </c>
      <c r="PF1">
        <f t="shared" ref="PF1:PI1" si="82">(40*O1)/(AK1+E45)</f>
        <v>1.090577101363339</v>
      </c>
      <c r="PG1">
        <f t="shared" si="82"/>
        <v>2.365859987199225</v>
      </c>
      <c r="PH1">
        <f t="shared" si="82"/>
        <v>2.9576934106448673</v>
      </c>
      <c r="PI1">
        <f t="shared" si="82"/>
        <v>1.8623419603615432</v>
      </c>
      <c r="PJ1">
        <f>(1.33*D52)/(D52+D62)</f>
        <v>1.0273632110826807</v>
      </c>
      <c r="PK1">
        <f t="shared" ref="PK1:PN1" si="83">(1.33*E52)/(E52+E62)</f>
        <v>1.0006607310215558</v>
      </c>
      <c r="PL1">
        <f t="shared" si="83"/>
        <v>0.7053675410781205</v>
      </c>
      <c r="PM1">
        <f t="shared" si="83"/>
        <v>1.1548856241097116</v>
      </c>
      <c r="PN1">
        <f t="shared" si="83"/>
        <v>1.1897993517104666</v>
      </c>
      <c r="PO1">
        <f>(2*MH1+MM1+MR1+MW1+2*NB1)/7</f>
        <v>1.073368358729178</v>
      </c>
      <c r="PP1">
        <f t="shared" ref="PP1:PS1" si="84">(2*MI1+MN1+MS1+MX1+2*NC1)/7</f>
        <v>1.0474177511688085</v>
      </c>
      <c r="PQ1">
        <f t="shared" si="84"/>
        <v>1.0948302967347703</v>
      </c>
      <c r="PR1">
        <f t="shared" si="84"/>
        <v>1.1032479181350827</v>
      </c>
      <c r="PS1">
        <f t="shared" si="84"/>
        <v>1.0939122939774877</v>
      </c>
      <c r="PT1">
        <f>(5*NG1+8*NL1+2*NQ1+NV1)/16</f>
        <v>0.62642550408960629</v>
      </c>
      <c r="PU1">
        <f t="shared" ref="PU1:PX1" si="85">(5*NH1+8*NM1+2*NR1+NW1)/16</f>
        <v>0.4956952660293274</v>
      </c>
      <c r="PV1">
        <f t="shared" si="85"/>
        <v>0.46528374620892593</v>
      </c>
      <c r="PW1">
        <f t="shared" si="85"/>
        <v>0.52180048095599318</v>
      </c>
      <c r="PX1">
        <f t="shared" si="85"/>
        <v>0.67901083721639388</v>
      </c>
      <c r="PY1">
        <f>(OA1+OF1+OK1)/3</f>
        <v>0.89830753868323399</v>
      </c>
      <c r="PZ1">
        <f t="shared" ref="PZ1:QC1" si="86">(OB1+OG1+OL1)/3</f>
        <v>0.72323287022388183</v>
      </c>
      <c r="QA1">
        <f t="shared" si="86"/>
        <v>0.72323352945142971</v>
      </c>
      <c r="QB1">
        <f t="shared" si="86"/>
        <v>0.6952965874501662</v>
      </c>
      <c r="QC1">
        <f t="shared" si="86"/>
        <v>0.76550647339301348</v>
      </c>
      <c r="QD1">
        <f>(3*OP1+7*OU1+4*OZ1+2*PE1+PJ1)/17</f>
        <v>3.1755285236651467</v>
      </c>
      <c r="QE1">
        <f t="shared" ref="QE1:QH1" si="87">(3*OQ1+7*OV1+4*PA1+2*PF1+PK1)/17</f>
        <v>2.292705174100683</v>
      </c>
      <c r="QF1">
        <f t="shared" si="87"/>
        <v>2.7844303260503422</v>
      </c>
      <c r="QG1">
        <f t="shared" si="87"/>
        <v>2.9009725068637517</v>
      </c>
      <c r="QH1">
        <f t="shared" si="87"/>
        <v>2.6131558383605213</v>
      </c>
      <c r="QI1">
        <f>(2*PO1+4*PT1+PY1+5*QD1)/12</f>
        <v>1.7856990742354792</v>
      </c>
      <c r="QJ1">
        <f t="shared" ref="QJ1:QM1" si="88">(2*PP1+4*PU1+PZ1+5*QE1)/12</f>
        <v>1.3553646089318516</v>
      </c>
      <c r="QK1">
        <f t="shared" si="88"/>
        <v>1.5580150615006989</v>
      </c>
      <c r="QL1">
        <f t="shared" si="88"/>
        <v>1.6244880734885887</v>
      </c>
      <c r="QM1">
        <f t="shared" si="88"/>
        <v>1.561262800168014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359</v>
      </c>
      <c r="E3" s="2" t="s">
        <v>359</v>
      </c>
      <c r="F3" s="2" t="s">
        <v>359</v>
      </c>
      <c r="G3" s="2" t="s">
        <v>359</v>
      </c>
      <c r="H3" s="2" t="s">
        <v>359</v>
      </c>
      <c r="I3" s="2" t="s">
        <v>359</v>
      </c>
      <c r="J3" s="2" t="s">
        <v>359</v>
      </c>
      <c r="K3" s="2" t="s">
        <v>359</v>
      </c>
      <c r="L3" s="2" t="s">
        <v>359</v>
      </c>
      <c r="M3" s="2" t="s">
        <v>359</v>
      </c>
    </row>
    <row r="4" spans="1:455" x14ac:dyDescent="0.25">
      <c r="A4" s="2" t="s">
        <v>281</v>
      </c>
      <c r="B4" s="2"/>
      <c r="C4" s="2"/>
      <c r="D4" s="2" t="s">
        <v>360</v>
      </c>
      <c r="E4" s="2" t="s">
        <v>360</v>
      </c>
      <c r="F4" s="2" t="s">
        <v>360</v>
      </c>
      <c r="G4" s="2" t="s">
        <v>360</v>
      </c>
      <c r="H4" s="2" t="s">
        <v>360</v>
      </c>
      <c r="I4" s="2" t="s">
        <v>360</v>
      </c>
      <c r="J4" s="2">
        <v>46963715</v>
      </c>
      <c r="K4" s="2" t="s">
        <v>360</v>
      </c>
      <c r="L4" s="2" t="s">
        <v>360</v>
      </c>
      <c r="M4" s="2" t="s">
        <v>360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266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623384</v>
      </c>
      <c r="E13" s="1">
        <v>678242</v>
      </c>
      <c r="F13" s="1">
        <v>697039</v>
      </c>
      <c r="G13" s="1">
        <v>668382</v>
      </c>
      <c r="H13" s="1">
        <v>608392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211327</v>
      </c>
      <c r="E15" s="1">
        <v>213069</v>
      </c>
      <c r="F15" s="1">
        <v>226620</v>
      </c>
      <c r="G15" s="1">
        <v>222705</v>
      </c>
      <c r="H15" s="1">
        <v>228726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5725</v>
      </c>
      <c r="E16" s="1">
        <v>6846</v>
      </c>
      <c r="F16" s="1">
        <v>8858</v>
      </c>
      <c r="G16" s="1">
        <v>10789</v>
      </c>
      <c r="H16" s="1">
        <v>14426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204692</v>
      </c>
      <c r="E17" s="1">
        <v>204966</v>
      </c>
      <c r="F17" s="1">
        <v>216530</v>
      </c>
      <c r="G17" s="1">
        <v>209996</v>
      </c>
      <c r="H17" s="1">
        <v>211753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910</v>
      </c>
      <c r="E18" s="1">
        <v>1257</v>
      </c>
      <c r="F18" s="1">
        <v>1232</v>
      </c>
      <c r="G18" s="1">
        <v>1920</v>
      </c>
      <c r="H18" s="1">
        <v>2547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409392</v>
      </c>
      <c r="E19" s="1">
        <v>462976</v>
      </c>
      <c r="F19" s="1">
        <v>468472</v>
      </c>
      <c r="G19" s="1">
        <v>444437</v>
      </c>
      <c r="H19" s="1">
        <v>376291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239682</v>
      </c>
      <c r="E20" s="1">
        <v>271729</v>
      </c>
      <c r="F20" s="1">
        <v>278649</v>
      </c>
      <c r="G20" s="1">
        <v>258123</v>
      </c>
      <c r="H20" s="1">
        <v>183088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83824</v>
      </c>
      <c r="E21" s="1">
        <v>128485</v>
      </c>
      <c r="F21" s="1">
        <v>152339</v>
      </c>
      <c r="G21" s="1">
        <v>134841</v>
      </c>
      <c r="H21" s="1">
        <v>106814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>
        <v>8046</v>
      </c>
      <c r="F22" s="1">
        <v>23063</v>
      </c>
      <c r="G22" s="1">
        <v>361</v>
      </c>
      <c r="H22" s="1">
        <v>2867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83824</v>
      </c>
      <c r="E23" s="1">
        <v>120439</v>
      </c>
      <c r="F23" s="1">
        <v>129276</v>
      </c>
      <c r="G23" s="1">
        <v>134480</v>
      </c>
      <c r="H23" s="1">
        <v>103947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>
        <v>19000</v>
      </c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85886</v>
      </c>
      <c r="E26" s="1">
        <v>43762</v>
      </c>
      <c r="F26" s="1">
        <v>37484</v>
      </c>
      <c r="G26" s="1">
        <v>51473</v>
      </c>
      <c r="H26" s="1">
        <v>86389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2665</v>
      </c>
      <c r="E27" s="1">
        <v>2197</v>
      </c>
      <c r="F27" s="1">
        <v>1947</v>
      </c>
      <c r="G27" s="1">
        <v>1240</v>
      </c>
      <c r="H27" s="1">
        <v>3375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623384</v>
      </c>
      <c r="E28" s="1">
        <v>678242</v>
      </c>
      <c r="F28" s="1">
        <v>697039</v>
      </c>
      <c r="G28" s="1">
        <v>668382</v>
      </c>
      <c r="H28" s="1">
        <v>608392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389186</v>
      </c>
      <c r="E29" s="1">
        <v>405594</v>
      </c>
      <c r="F29" s="1">
        <v>435553</v>
      </c>
      <c r="G29" s="1">
        <v>422841</v>
      </c>
      <c r="H29" s="1">
        <v>396301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250</v>
      </c>
      <c r="E30" s="1">
        <v>250</v>
      </c>
      <c r="F30" s="1">
        <v>250</v>
      </c>
      <c r="G30" s="1">
        <v>250</v>
      </c>
      <c r="H30" s="1">
        <v>250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235251</v>
      </c>
      <c r="E31" s="1">
        <v>253893</v>
      </c>
      <c r="F31" s="1">
        <v>255732</v>
      </c>
      <c r="G31" s="1">
        <v>236807</v>
      </c>
      <c r="H31" s="1">
        <v>236843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</v>
      </c>
      <c r="E32" s="1">
        <v>8</v>
      </c>
      <c r="F32" s="1">
        <v>14</v>
      </c>
      <c r="G32" s="1">
        <v>15</v>
      </c>
      <c r="H32" s="1">
        <v>17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128269</v>
      </c>
      <c r="E33" s="1">
        <v>128269</v>
      </c>
      <c r="F33" s="1">
        <v>128269</v>
      </c>
      <c r="G33" s="1">
        <v>128269</v>
      </c>
      <c r="H33" s="1">
        <v>128269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25415</v>
      </c>
      <c r="E34" s="1">
        <v>23174</v>
      </c>
      <c r="F34" s="1">
        <v>51288</v>
      </c>
      <c r="G34" s="1">
        <v>57500</v>
      </c>
      <c r="H34" s="1">
        <v>30922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232946</v>
      </c>
      <c r="E36" s="1">
        <v>271862</v>
      </c>
      <c r="F36" s="1">
        <v>260977</v>
      </c>
      <c r="G36" s="1">
        <v>245002</v>
      </c>
      <c r="H36" s="1">
        <v>212058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21382</v>
      </c>
      <c r="E37" s="1">
        <v>12202</v>
      </c>
      <c r="F37" s="1">
        <v>17293</v>
      </c>
      <c r="G37" s="1">
        <v>16138</v>
      </c>
      <c r="H37" s="1">
        <v>12467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211564</v>
      </c>
      <c r="E38" s="1">
        <v>259660</v>
      </c>
      <c r="F38" s="1">
        <v>243684</v>
      </c>
      <c r="G38" s="1">
        <v>228864</v>
      </c>
      <c r="H38" s="1">
        <v>199591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7199</v>
      </c>
      <c r="E39" s="1">
        <v>9796</v>
      </c>
      <c r="F39" s="1">
        <v>11516</v>
      </c>
      <c r="G39" s="1">
        <v>9742</v>
      </c>
      <c r="H39" s="1">
        <v>5777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204365</v>
      </c>
      <c r="E40" s="1">
        <v>249864</v>
      </c>
      <c r="F40" s="1">
        <v>232168</v>
      </c>
      <c r="G40" s="1">
        <v>219122</v>
      </c>
      <c r="H40" s="1">
        <v>193814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1252</v>
      </c>
      <c r="E42" s="1">
        <v>786</v>
      </c>
      <c r="F42" s="1">
        <v>509</v>
      </c>
      <c r="G42" s="1">
        <v>539</v>
      </c>
      <c r="H42" s="1">
        <v>33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795134</v>
      </c>
      <c r="E43" s="1">
        <v>799500</v>
      </c>
      <c r="F43" s="1">
        <v>802603</v>
      </c>
      <c r="G43" s="1">
        <v>732912</v>
      </c>
      <c r="H43" s="1">
        <v>617890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63709</v>
      </c>
      <c r="E44" s="1">
        <v>61805</v>
      </c>
      <c r="F44" s="1">
        <v>71248</v>
      </c>
      <c r="G44" s="1">
        <v>72710</v>
      </c>
      <c r="H44" s="1">
        <v>46482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563777</v>
      </c>
      <c r="E45" s="1">
        <v>633816</v>
      </c>
      <c r="F45" s="1">
        <v>639651</v>
      </c>
      <c r="G45" s="1">
        <v>574836</v>
      </c>
      <c r="H45" s="1">
        <v>443016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17761</v>
      </c>
      <c r="E46" s="1">
        <v>-10954</v>
      </c>
      <c r="F46" s="1">
        <v>-6247</v>
      </c>
      <c r="G46" s="1">
        <v>-27670</v>
      </c>
      <c r="H46" s="1">
        <v>533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-557</v>
      </c>
      <c r="E47" s="1">
        <v>-379</v>
      </c>
      <c r="F47" s="1">
        <v>-469</v>
      </c>
      <c r="G47" s="1">
        <v>-319</v>
      </c>
      <c r="H47" s="1">
        <v>-752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186827</v>
      </c>
      <c r="E48" s="1">
        <v>180172</v>
      </c>
      <c r="F48" s="1">
        <v>165060</v>
      </c>
      <c r="G48" s="1">
        <v>153221</v>
      </c>
      <c r="H48" s="1">
        <v>138215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54653</v>
      </c>
      <c r="E49" s="1">
        <v>33401</v>
      </c>
      <c r="F49" s="1">
        <v>40365</v>
      </c>
      <c r="G49" s="1">
        <v>28992</v>
      </c>
      <c r="H49" s="1">
        <v>43645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85746</v>
      </c>
      <c r="E50" s="1">
        <v>94093</v>
      </c>
      <c r="F50" s="1">
        <v>103934</v>
      </c>
      <c r="G50" s="1">
        <v>105860</v>
      </c>
      <c r="H50" s="1">
        <v>60887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92241</v>
      </c>
      <c r="E51" s="1">
        <v>96864</v>
      </c>
      <c r="F51" s="1">
        <v>104469</v>
      </c>
      <c r="G51" s="1">
        <v>120244</v>
      </c>
      <c r="H51" s="1">
        <v>67208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29887</v>
      </c>
      <c r="E52" s="1">
        <v>22478</v>
      </c>
      <c r="F52" s="1">
        <v>34956</v>
      </c>
      <c r="G52" s="1">
        <v>62178</v>
      </c>
      <c r="H52" s="1">
        <v>33394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4700</v>
      </c>
      <c r="E53" s="1">
        <v>3083</v>
      </c>
      <c r="F53" s="1">
        <v>8958</v>
      </c>
      <c r="G53" s="1">
        <v>7730</v>
      </c>
      <c r="H53" s="1">
        <v>6013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>
        <v>460</v>
      </c>
      <c r="E54" s="1">
        <v>430</v>
      </c>
      <c r="F54" s="1">
        <v>1264</v>
      </c>
      <c r="G54" s="1">
        <v>2818</v>
      </c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57</v>
      </c>
      <c r="E57" s="1">
        <v>183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>
        <v>-232</v>
      </c>
      <c r="F58" s="1">
        <v>358</v>
      </c>
      <c r="G58" s="1">
        <v>-2226</v>
      </c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22</v>
      </c>
      <c r="E59" s="1">
        <v>41</v>
      </c>
      <c r="F59" s="1">
        <v>43</v>
      </c>
      <c r="G59" s="1">
        <v>62</v>
      </c>
      <c r="H59" s="1">
        <v>191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23874</v>
      </c>
      <c r="E60" s="1">
        <v>35644</v>
      </c>
      <c r="F60" s="1">
        <v>52529</v>
      </c>
      <c r="G60" s="1">
        <v>26512</v>
      </c>
      <c r="H60" s="1">
        <v>39770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19345</v>
      </c>
      <c r="E61" s="1">
        <v>31273</v>
      </c>
      <c r="F61" s="1">
        <v>28867</v>
      </c>
      <c r="G61" s="1">
        <v>24160</v>
      </c>
      <c r="H61" s="1">
        <v>41657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8804</v>
      </c>
      <c r="E62" s="1">
        <v>7398</v>
      </c>
      <c r="F62" s="1">
        <v>30955</v>
      </c>
      <c r="G62" s="1">
        <v>9428</v>
      </c>
      <c r="H62" s="1">
        <v>3935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38691</v>
      </c>
      <c r="E63" s="1">
        <v>29876</v>
      </c>
      <c r="F63" s="1">
        <v>65911</v>
      </c>
      <c r="G63" s="1">
        <v>71606</v>
      </c>
      <c r="H63" s="1">
        <v>37329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13033</v>
      </c>
      <c r="E64" s="1">
        <v>6503</v>
      </c>
      <c r="F64" s="1">
        <v>14244</v>
      </c>
      <c r="G64" s="1">
        <v>13698</v>
      </c>
      <c r="H64" s="1">
        <v>6171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25658</v>
      </c>
      <c r="E65" s="1">
        <v>23373</v>
      </c>
      <c r="F65" s="1">
        <v>51667</v>
      </c>
      <c r="G65" s="1">
        <v>57908</v>
      </c>
      <c r="H65" s="1">
        <v>31158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>
        <v>243</v>
      </c>
      <c r="E66" s="1">
        <v>199</v>
      </c>
      <c r="F66" s="1">
        <v>379</v>
      </c>
      <c r="G66" s="1">
        <v>408</v>
      </c>
      <c r="H66" s="1">
        <v>236</v>
      </c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25415</v>
      </c>
      <c r="E67" s="1">
        <v>23174</v>
      </c>
      <c r="F67" s="1">
        <v>51288</v>
      </c>
      <c r="G67" s="1">
        <v>57500</v>
      </c>
      <c r="H67" s="1">
        <v>30922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943802</v>
      </c>
      <c r="E68" s="1">
        <v>994308</v>
      </c>
      <c r="F68" s="1">
        <v>1039272</v>
      </c>
      <c r="G68" s="1">
        <v>945724</v>
      </c>
      <c r="H68" s="1">
        <v>771042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43762</v>
      </c>
      <c r="J69" s="1">
        <v>37484</v>
      </c>
      <c r="K69" s="1">
        <v>51473</v>
      </c>
      <c r="L69" s="1">
        <v>86389</v>
      </c>
      <c r="M69" s="1">
        <v>32209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38691</v>
      </c>
      <c r="J70" s="1">
        <v>29876</v>
      </c>
      <c r="K70" s="1">
        <v>65911</v>
      </c>
      <c r="L70" s="1">
        <v>71606</v>
      </c>
      <c r="M70" s="1">
        <v>37329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84721</v>
      </c>
      <c r="J71" s="1">
        <v>33235</v>
      </c>
      <c r="K71" s="1">
        <v>34028</v>
      </c>
      <c r="L71" s="1">
        <v>25250</v>
      </c>
      <c r="M71" s="1">
        <v>46318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32458</v>
      </c>
      <c r="J72" s="1">
        <v>34314</v>
      </c>
      <c r="K72" s="1">
        <v>34026</v>
      </c>
      <c r="L72" s="1">
        <v>32738</v>
      </c>
      <c r="M72" s="1">
        <v>31992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26020</v>
      </c>
      <c r="J73" s="1">
        <v>-2046</v>
      </c>
      <c r="K73" s="1">
        <v>8002</v>
      </c>
      <c r="L73" s="1">
        <v>-6616</v>
      </c>
      <c r="M73" s="1">
        <v>14414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-215</v>
      </c>
      <c r="J74" s="1">
        <v>-693</v>
      </c>
      <c r="K74" s="1">
        <v>-439</v>
      </c>
      <c r="L74" s="1">
        <v>-481</v>
      </c>
      <c r="M74" s="1">
        <v>-279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-4700</v>
      </c>
      <c r="J75" s="1">
        <v>-3083</v>
      </c>
      <c r="K75" s="1">
        <v>-8958</v>
      </c>
      <c r="L75" s="1">
        <v>-7730</v>
      </c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-35</v>
      </c>
      <c r="J76" s="1">
        <v>-142</v>
      </c>
      <c r="K76" s="1">
        <v>43</v>
      </c>
      <c r="L76" s="1">
        <v>62</v>
      </c>
      <c r="M76" s="1">
        <v>191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31193</v>
      </c>
      <c r="J77" s="1">
        <v>4885</v>
      </c>
      <c r="K77" s="1">
        <v>1354</v>
      </c>
      <c r="L77" s="1">
        <v>7277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123412</v>
      </c>
      <c r="J78" s="1">
        <v>63111</v>
      </c>
      <c r="K78" s="1">
        <v>99939</v>
      </c>
      <c r="L78" s="1">
        <v>96856</v>
      </c>
      <c r="M78" s="1">
        <v>83647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11040</v>
      </c>
      <c r="J79" s="1">
        <v>20458</v>
      </c>
      <c r="K79" s="1">
        <v>-34791</v>
      </c>
      <c r="L79" s="1">
        <v>-96498</v>
      </c>
      <c r="M79" s="1">
        <v>17458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-19266</v>
      </c>
      <c r="J80" s="1">
        <v>24476</v>
      </c>
      <c r="K80" s="1">
        <v>-1363</v>
      </c>
      <c r="L80" s="1">
        <v>-29671</v>
      </c>
      <c r="M80" s="1">
        <v>13533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-15894</v>
      </c>
      <c r="J81" s="1">
        <v>10609</v>
      </c>
      <c r="K81" s="1">
        <v>-11842</v>
      </c>
      <c r="L81" s="1">
        <v>10973</v>
      </c>
      <c r="M81" s="1">
        <v>10340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27200</v>
      </c>
      <c r="J82" s="1">
        <v>4373</v>
      </c>
      <c r="K82" s="1">
        <v>-21586</v>
      </c>
      <c r="L82" s="1">
        <v>-77800</v>
      </c>
      <c r="M82" s="1">
        <v>-6415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>
        <v>19000</v>
      </c>
      <c r="J83" s="1">
        <v>-19000</v>
      </c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134452</v>
      </c>
      <c r="J84" s="1">
        <v>83569</v>
      </c>
      <c r="K84" s="1">
        <v>65148</v>
      </c>
      <c r="L84" s="1">
        <v>358</v>
      </c>
      <c r="M84" s="1">
        <v>101105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-22</v>
      </c>
      <c r="J85" s="1">
        <v>-34</v>
      </c>
      <c r="K85" s="1">
        <v>-43</v>
      </c>
      <c r="L85" s="1">
        <v>-62</v>
      </c>
      <c r="M85" s="1">
        <v>-191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57</v>
      </c>
      <c r="J86" s="1">
        <v>179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-9271</v>
      </c>
      <c r="J87" s="1">
        <v>-15287</v>
      </c>
      <c r="K87" s="1">
        <v>-13111</v>
      </c>
      <c r="L87" s="1">
        <v>-9005</v>
      </c>
      <c r="M87" s="1">
        <v>-12329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4700</v>
      </c>
      <c r="J89" s="1">
        <v>3083</v>
      </c>
      <c r="K89" s="1">
        <v>8958</v>
      </c>
      <c r="L89" s="1">
        <v>7730</v>
      </c>
      <c r="M89" s="1">
        <v>6013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129916</v>
      </c>
      <c r="J90" s="1">
        <v>71510</v>
      </c>
      <c r="K90" s="1">
        <v>60952</v>
      </c>
      <c r="L90" s="1">
        <v>-979</v>
      </c>
      <c r="M90" s="1">
        <v>94598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-33226</v>
      </c>
      <c r="J91" s="1">
        <v>-18516</v>
      </c>
      <c r="K91" s="1">
        <v>-38650</v>
      </c>
      <c r="L91" s="1">
        <v>-19364</v>
      </c>
      <c r="M91" s="1">
        <v>-36217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234</v>
      </c>
      <c r="J92" s="1">
        <v>717</v>
      </c>
      <c r="K92" s="1">
        <v>461</v>
      </c>
      <c r="L92" s="1">
        <v>589</v>
      </c>
      <c r="M92" s="1">
        <v>319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>
        <v>4</v>
      </c>
      <c r="K93" s="1">
        <v>-3</v>
      </c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-32992</v>
      </c>
      <c r="J94" s="1">
        <v>-17795</v>
      </c>
      <c r="K94" s="1">
        <v>-38192</v>
      </c>
      <c r="L94" s="1">
        <v>-18775</v>
      </c>
      <c r="M94" s="1">
        <v>-35898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-1083</v>
      </c>
      <c r="J95" s="1">
        <v>-1012</v>
      </c>
      <c r="K95" s="1">
        <v>-1147</v>
      </c>
      <c r="L95" s="1">
        <v>-13380</v>
      </c>
      <c r="M95" s="1">
        <v>-4520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-53717</v>
      </c>
      <c r="J96" s="1">
        <v>-46425</v>
      </c>
      <c r="K96" s="1">
        <v>-35603</v>
      </c>
      <c r="L96" s="1">
        <v>-1782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>
        <v>-1546</v>
      </c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-53717</v>
      </c>
      <c r="J102" s="1">
        <v>-46425</v>
      </c>
      <c r="K102" s="1">
        <v>-35603</v>
      </c>
      <c r="L102" s="1">
        <v>-236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-54800</v>
      </c>
      <c r="J103" s="1">
        <v>-47437</v>
      </c>
      <c r="K103" s="1">
        <v>-36750</v>
      </c>
      <c r="L103" s="1">
        <v>-15162</v>
      </c>
      <c r="M103" s="1">
        <v>-4520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42124</v>
      </c>
      <c r="J104" s="1">
        <v>6278</v>
      </c>
      <c r="K104" s="1">
        <v>-13990</v>
      </c>
      <c r="L104" s="1">
        <v>-34916</v>
      </c>
      <c r="M104" s="1">
        <v>54180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85886</v>
      </c>
      <c r="J105" s="1">
        <v>43762</v>
      </c>
      <c r="K105" s="1">
        <v>37483</v>
      </c>
      <c r="L105" s="1">
        <v>51473</v>
      </c>
      <c r="M105" s="1">
        <v>86389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7067-8BD3-4276-8BE8-78DF12192B06}">
  <dimension ref="A1:QM105"/>
  <sheetViews>
    <sheetView topLeftCell="A79" workbookViewId="0">
      <selection activeCell="K101" sqref="K10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286955</v>
      </c>
      <c r="O1" s="4">
        <f t="shared" ref="O1:R1" si="0">E67</f>
        <v>151641</v>
      </c>
      <c r="P1" s="4">
        <f t="shared" si="0"/>
        <v>140930</v>
      </c>
      <c r="Q1" s="4">
        <f t="shared" si="0"/>
        <v>157656</v>
      </c>
      <c r="R1" s="4">
        <f t="shared" si="0"/>
        <v>130200</v>
      </c>
      <c r="S1" s="4">
        <f>D63+D59</f>
        <v>363578</v>
      </c>
      <c r="T1" s="4">
        <f t="shared" ref="T1:W1" si="1">E63+E59</f>
        <v>185322</v>
      </c>
      <c r="U1" s="4">
        <f t="shared" si="1"/>
        <v>177234</v>
      </c>
      <c r="V1" s="4">
        <f t="shared" si="1"/>
        <v>196797</v>
      </c>
      <c r="W1" s="4">
        <f t="shared" si="1"/>
        <v>161396</v>
      </c>
      <c r="X1">
        <f>(D13-E13)/E13</f>
        <v>0.45702430796108318</v>
      </c>
      <c r="Y1">
        <f t="shared" ref="Y1:AA1" si="2">(E13-F13)/F13</f>
        <v>3.0512788676434071E-2</v>
      </c>
      <c r="Z1">
        <f t="shared" si="2"/>
        <v>3.2211209842788788E-2</v>
      </c>
      <c r="AA1">
        <f t="shared" si="2"/>
        <v>0.14501291673672786</v>
      </c>
      <c r="AB1">
        <f>(D36-E36)/E36</f>
        <v>0.43456339841235786</v>
      </c>
      <c r="AC1">
        <f t="shared" ref="AC1:AE1" si="3">(E36-F36)/F36</f>
        <v>4.9494082382245737E-2</v>
      </c>
      <c r="AD1">
        <f t="shared" si="3"/>
        <v>-0.41114416646640095</v>
      </c>
      <c r="AE1">
        <f t="shared" si="3"/>
        <v>0.30194094101653951</v>
      </c>
      <c r="AF1">
        <f>(D29-E29)/E29</f>
        <v>0.53100621446515928</v>
      </c>
      <c r="AG1">
        <f t="shared" ref="AG1:AI1" si="4">(E29-F29)/F29</f>
        <v>-2.6211682755912354E-2</v>
      </c>
      <c r="AH1">
        <f t="shared" si="4"/>
        <v>0.29026269338594124</v>
      </c>
      <c r="AI1">
        <f t="shared" si="4"/>
        <v>9.6739957273716953E-2</v>
      </c>
      <c r="AJ1" s="4">
        <f>(D43+D44+D46+D47)-D45</f>
        <v>486374</v>
      </c>
      <c r="AK1" s="4">
        <f t="shared" ref="AK1:AN1" si="5">(E43+E44+E46+E47)-E45</f>
        <v>300862</v>
      </c>
      <c r="AL1" s="4">
        <f t="shared" si="5"/>
        <v>302042</v>
      </c>
      <c r="AM1" s="4">
        <f t="shared" si="5"/>
        <v>282842</v>
      </c>
      <c r="AN1" s="4">
        <f t="shared" si="5"/>
        <v>277062</v>
      </c>
      <c r="AO1">
        <f>(D25+D26)/D40</f>
        <v>0.36394286955352617</v>
      </c>
      <c r="AP1">
        <f t="shared" ref="AP1:AS1" si="6">(E25+E26)/E40</f>
        <v>1.4654186250298733</v>
      </c>
      <c r="AQ1">
        <f t="shared" si="6"/>
        <v>1.192832818815442</v>
      </c>
      <c r="AR1">
        <f t="shared" si="6"/>
        <v>0.80351399055648631</v>
      </c>
      <c r="AS1">
        <f t="shared" si="6"/>
        <v>1.1329492994522135</v>
      </c>
      <c r="AT1">
        <f>(D19-D20)/D40</f>
        <v>2.8943541798099099</v>
      </c>
      <c r="AU1">
        <f t="shared" ref="AU1:AX1" si="7">(E19-E20)/E40</f>
        <v>2.4579463076555403</v>
      </c>
      <c r="AV1">
        <f t="shared" si="7"/>
        <v>2.0552496737850481</v>
      </c>
      <c r="AW1">
        <f t="shared" si="7"/>
        <v>1.3682253541317613</v>
      </c>
      <c r="AX1">
        <f t="shared" si="7"/>
        <v>2.4783375280959365</v>
      </c>
      <c r="AY1">
        <f>D19/D40</f>
        <v>4.8524785140292268</v>
      </c>
      <c r="AZ1">
        <f t="shared" ref="AZ1:BC1" si="8">E19/E40</f>
        <v>4.9254042858280886</v>
      </c>
      <c r="BA1">
        <f t="shared" si="8"/>
        <v>4.6101810890805508</v>
      </c>
      <c r="BB1">
        <f t="shared" si="8"/>
        <v>2.4935087043391779</v>
      </c>
      <c r="BC1">
        <f t="shared" si="8"/>
        <v>3.5584597370085733</v>
      </c>
      <c r="BD1" s="4">
        <f>D19-D40</f>
        <v>372500</v>
      </c>
      <c r="BE1" s="4">
        <f t="shared" ref="BE1:BH1" si="9">E19-E40</f>
        <v>246378</v>
      </c>
      <c r="BF1" s="4">
        <f t="shared" si="9"/>
        <v>226871</v>
      </c>
      <c r="BG1" s="4">
        <f t="shared" si="9"/>
        <v>166692</v>
      </c>
      <c r="BH1" s="4">
        <f t="shared" si="9"/>
        <v>190091</v>
      </c>
      <c r="BI1">
        <f>(D43+D44)/BD1</f>
        <v>2.899157046979866</v>
      </c>
      <c r="BJ1">
        <f t="shared" ref="BJ1:BM1" si="10">(E43+E44)/BE1</f>
        <v>3.1509956246093402</v>
      </c>
      <c r="BK1">
        <f t="shared" si="10"/>
        <v>3.2355479545644883</v>
      </c>
      <c r="BL1">
        <f t="shared" si="10"/>
        <v>4.064292227581408</v>
      </c>
      <c r="BM1">
        <f t="shared" si="10"/>
        <v>3.1437311603389957</v>
      </c>
      <c r="BN1">
        <f>365/BI1</f>
        <v>125.89866436529572</v>
      </c>
      <c r="BO1">
        <f t="shared" ref="BO1:BR1" si="11">365/BJ1</f>
        <v>115.83640330990704</v>
      </c>
      <c r="BP1">
        <f t="shared" si="11"/>
        <v>112.80933094658144</v>
      </c>
      <c r="BQ1">
        <f t="shared" si="11"/>
        <v>89.806534462017595</v>
      </c>
      <c r="BR1">
        <f t="shared" si="11"/>
        <v>116.10407550263974</v>
      </c>
      <c r="BS1">
        <f>N1/D13</f>
        <v>0.49435707136224483</v>
      </c>
      <c r="BT1">
        <f t="shared" ref="BT1:BW1" si="12">O1/E13</f>
        <v>0.38063646495376369</v>
      </c>
      <c r="BU1">
        <f t="shared" si="12"/>
        <v>0.36454453273735615</v>
      </c>
      <c r="BV1">
        <f t="shared" si="12"/>
        <v>0.42094583048530415</v>
      </c>
      <c r="BW1">
        <f t="shared" si="12"/>
        <v>0.39804949632369802</v>
      </c>
      <c r="BX1">
        <f>S1/D13</f>
        <v>0.62636077186925565</v>
      </c>
      <c r="BY1">
        <f t="shared" ref="BY1:CB1" si="13">T1/E13</f>
        <v>0.46517967408656885</v>
      </c>
      <c r="BZ1">
        <f t="shared" si="13"/>
        <v>0.45845232182766327</v>
      </c>
      <c r="CA1">
        <f t="shared" si="13"/>
        <v>0.5254533706425154</v>
      </c>
      <c r="CB1">
        <f t="shared" si="13"/>
        <v>0.49342240022011952</v>
      </c>
      <c r="CC1">
        <f>N1/D29</f>
        <v>0.61955911564038346</v>
      </c>
      <c r="CD1">
        <f t="shared" ref="CD1:CG1" si="14">O1/E29</f>
        <v>0.50125942086473618</v>
      </c>
      <c r="CE1">
        <f t="shared" si="14"/>
        <v>0.45364269320775247</v>
      </c>
      <c r="CF1">
        <f t="shared" si="14"/>
        <v>0.65478558820475552</v>
      </c>
      <c r="CG1">
        <f t="shared" si="14"/>
        <v>0.59306631683953048</v>
      </c>
      <c r="CH1">
        <f>N1/(D43+D44)</f>
        <v>0.26571482013748965</v>
      </c>
      <c r="CI1">
        <f t="shared" ref="CI1:CL1" si="15">O1/(E43+E44)</f>
        <v>0.19532908431400836</v>
      </c>
      <c r="CJ1">
        <f t="shared" si="15"/>
        <v>0.1919891233863541</v>
      </c>
      <c r="CK1">
        <f t="shared" si="15"/>
        <v>0.23270773522661017</v>
      </c>
      <c r="CL1">
        <f t="shared" si="15"/>
        <v>0.21787330884629222</v>
      </c>
      <c r="CM1">
        <f>1-CH1</f>
        <v>0.7342851798625103</v>
      </c>
      <c r="CN1">
        <f t="shared" ref="CN1:CQ1" si="16">1-CI1</f>
        <v>0.80467091568599169</v>
      </c>
      <c r="CO1">
        <f t="shared" si="16"/>
        <v>0.8080108766136459</v>
      </c>
      <c r="CP1">
        <f t="shared" si="16"/>
        <v>0.76729226477338985</v>
      </c>
      <c r="CQ1">
        <f t="shared" si="16"/>
        <v>0.78212669115370781</v>
      </c>
      <c r="CR1">
        <f>N1/(D45+D48+D49+D51+D59+D61)</f>
        <v>0.38033530422980627</v>
      </c>
      <c r="CS1">
        <f t="shared" ref="CS1:CV1" si="17">O1/(E45+E48+E49+E51+E59+E61)</f>
        <v>0.24460987530850256</v>
      </c>
      <c r="CT1">
        <f t="shared" si="17"/>
        <v>0.24522231483044285</v>
      </c>
      <c r="CU1">
        <f t="shared" si="17"/>
        <v>0.30567646642534041</v>
      </c>
      <c r="CV1">
        <f t="shared" si="17"/>
        <v>0.28263856779092561</v>
      </c>
      <c r="CW1">
        <f>(D43+D44)/D13</f>
        <v>1.8604798599733661</v>
      </c>
      <c r="CX1">
        <f t="shared" ref="CX1:DA1" si="18">(E43+E44)/E13</f>
        <v>1.9486932337319398</v>
      </c>
      <c r="CY1">
        <f t="shared" si="18"/>
        <v>1.8987770052148001</v>
      </c>
      <c r="CZ1">
        <f t="shared" si="18"/>
        <v>1.8089034731715652</v>
      </c>
      <c r="DA1">
        <f t="shared" si="18"/>
        <v>1.8269768721625217</v>
      </c>
      <c r="DB1">
        <f>365/CW1</f>
        <v>196.18594527823871</v>
      </c>
      <c r="DC1">
        <f t="shared" ref="DC1:DF1" si="19">365/CX1</f>
        <v>187.30500711032334</v>
      </c>
      <c r="DD1">
        <f t="shared" si="19"/>
        <v>192.2289974007291</v>
      </c>
      <c r="DE1">
        <f t="shared" si="19"/>
        <v>201.77969991955541</v>
      </c>
      <c r="DF1">
        <f t="shared" si="19"/>
        <v>199.78359089349809</v>
      </c>
      <c r="DG1">
        <f>(D43+D44)/D20</f>
        <v>5.7038973660164896</v>
      </c>
      <c r="DH1">
        <f t="shared" ref="DH1:DK1" si="20">(E43+E44)/E20</f>
        <v>5.0128236585523345</v>
      </c>
      <c r="DI1">
        <f t="shared" si="20"/>
        <v>4.5719090416487607</v>
      </c>
      <c r="DJ1">
        <f t="shared" si="20"/>
        <v>5.3942465404398297</v>
      </c>
      <c r="DK1">
        <f t="shared" si="20"/>
        <v>7.4464810845835618</v>
      </c>
      <c r="DL1">
        <f>365/DG1</f>
        <v>63.99133374570345</v>
      </c>
      <c r="DM1">
        <f t="shared" ref="DM1:DP1" si="21">365/DH1</f>
        <v>72.813253539704448</v>
      </c>
      <c r="DN1">
        <f t="shared" si="21"/>
        <v>79.835359075378847</v>
      </c>
      <c r="DO1">
        <f t="shared" si="21"/>
        <v>67.664686303017788</v>
      </c>
      <c r="DP1">
        <f t="shared" si="21"/>
        <v>49.016440900609943</v>
      </c>
      <c r="DQ1">
        <f>(D43+D44)/D21</f>
        <v>4.4138833030882667</v>
      </c>
      <c r="DR1">
        <f t="shared" ref="DR1:DU1" si="22">(E43+E44)/E21</f>
        <v>12.462052138179017</v>
      </c>
      <c r="DS1">
        <f t="shared" si="22"/>
        <v>13.544394420252416</v>
      </c>
      <c r="DT1">
        <f t="shared" si="22"/>
        <v>10.748952846354001</v>
      </c>
      <c r="DU1">
        <f t="shared" si="22"/>
        <v>5.9782815297966208</v>
      </c>
      <c r="DV1">
        <f>365/DQ1</f>
        <v>82.693622585042078</v>
      </c>
      <c r="DW1">
        <f t="shared" ref="DW1:DZ1" si="23">365/DR1</f>
        <v>29.288916139403558</v>
      </c>
      <c r="DX1">
        <f t="shared" si="23"/>
        <v>26.948417823260478</v>
      </c>
      <c r="DY1">
        <f t="shared" si="23"/>
        <v>33.956796091426376</v>
      </c>
      <c r="DZ1">
        <f t="shared" si="23"/>
        <v>61.054334457282941</v>
      </c>
      <c r="EA1">
        <f>(D43+D44)/D38</f>
        <v>11.168940232286355</v>
      </c>
      <c r="EB1">
        <f t="shared" ref="EB1:EE1" si="24">(E43+E44)/E38</f>
        <v>12.368931729467059</v>
      </c>
      <c r="EC1">
        <f t="shared" si="24"/>
        <v>11.340388388512105</v>
      </c>
      <c r="ED1">
        <f t="shared" si="24"/>
        <v>5.8763043082287432</v>
      </c>
      <c r="EE1">
        <f t="shared" si="24"/>
        <v>7.7072236480647947</v>
      </c>
      <c r="EF1">
        <f>365/EA1</f>
        <v>32.679913439314923</v>
      </c>
      <c r="EG1">
        <f t="shared" ref="EG1:EJ1" si="25">365/EB1</f>
        <v>29.509419890356753</v>
      </c>
      <c r="EH1">
        <f t="shared" si="25"/>
        <v>32.18584650678698</v>
      </c>
      <c r="EI1">
        <f t="shared" si="25"/>
        <v>62.113869679771504</v>
      </c>
      <c r="EJ1">
        <f t="shared" si="25"/>
        <v>47.358168994051155</v>
      </c>
      <c r="EK1">
        <f>D36/D13</f>
        <v>0.18430867879151228</v>
      </c>
      <c r="EL1">
        <f t="shared" ref="EL1:EO1" si="26">E36/E13</f>
        <v>0.18719439340542385</v>
      </c>
      <c r="EM1">
        <f t="shared" si="26"/>
        <v>0.1838087699693734</v>
      </c>
      <c r="EN1">
        <f t="shared" si="26"/>
        <v>0.32220020933014354</v>
      </c>
      <c r="EO1">
        <f t="shared" si="26"/>
        <v>0.28336416025925187</v>
      </c>
      <c r="EP1">
        <f>(D29)/D13</f>
        <v>0.79791751728367621</v>
      </c>
      <c r="EQ1">
        <f t="shared" ref="EQ1:ET1" si="27">(E29)/E13</f>
        <v>0.75936022169342454</v>
      </c>
      <c r="ER1">
        <f t="shared" si="27"/>
        <v>0.80359396987004383</v>
      </c>
      <c r="ES1">
        <f t="shared" si="27"/>
        <v>0.64287583304853047</v>
      </c>
      <c r="ET1">
        <f t="shared" si="27"/>
        <v>0.67117198367446762</v>
      </c>
      <c r="EU1">
        <f>D13/D29</f>
        <v>1.2532623715346749</v>
      </c>
      <c r="EV1">
        <f t="shared" ref="EV1:EY1" si="28">E13/E29</f>
        <v>1.3168980563268544</v>
      </c>
      <c r="EW1">
        <f t="shared" si="28"/>
        <v>1.2444095370224326</v>
      </c>
      <c r="EX1">
        <f t="shared" si="28"/>
        <v>1.5555103312220953</v>
      </c>
      <c r="EY1">
        <f t="shared" si="28"/>
        <v>1.4899310822321523</v>
      </c>
      <c r="EZ1">
        <f>D36/D29</f>
        <v>0.2309871318766733</v>
      </c>
      <c r="FA1">
        <f t="shared" ref="FA1:FD1" si="29">E36/E29</f>
        <v>0.24651593283088721</v>
      </c>
      <c r="FB1">
        <f t="shared" si="29"/>
        <v>0.22873338633825077</v>
      </c>
      <c r="FC1">
        <f t="shared" si="29"/>
        <v>0.50118575433496004</v>
      </c>
      <c r="FD1">
        <f t="shared" si="29"/>
        <v>0.42219306996087219</v>
      </c>
      <c r="FE1" s="7">
        <f>I90/(D43+D44+D46+D47+D53+D55)</f>
        <v>0.15877361150533689</v>
      </c>
      <c r="FF1" s="7">
        <f t="shared" ref="FF1:FI1" si="30">J90/(E43+E44+E46+E47+E53+E55)</f>
        <v>0.15737523974957479</v>
      </c>
      <c r="FG1" s="7">
        <f t="shared" si="30"/>
        <v>0.107958223641621</v>
      </c>
      <c r="FH1" s="7">
        <f t="shared" si="30"/>
        <v>0.28591612391881183</v>
      </c>
      <c r="FI1" s="7">
        <f t="shared" si="30"/>
        <v>0.20924439384934751</v>
      </c>
      <c r="FJ1" s="7">
        <f>I90/D36</f>
        <v>1.5737960816570702</v>
      </c>
      <c r="FK1" s="7">
        <f t="shared" ref="FK1:FN1" si="31">J90/E36</f>
        <v>1.6327638918686977</v>
      </c>
      <c r="FL1" s="7">
        <f t="shared" si="31"/>
        <v>1.1265005136576647</v>
      </c>
      <c r="FM1" s="7">
        <f t="shared" si="31"/>
        <v>1.5813893745908363</v>
      </c>
      <c r="FN1" s="7">
        <f t="shared" si="31"/>
        <v>1.3485062630142306</v>
      </c>
      <c r="FO1" s="7">
        <f>I90/D29</f>
        <v>0.36352664306071336</v>
      </c>
      <c r="FP1" s="7">
        <f t="shared" ref="FP1:FS1" si="32">J90/E29</f>
        <v>0.4025023138966019</v>
      </c>
      <c r="FQ1" s="7">
        <f t="shared" si="32"/>
        <v>0.25766827720069657</v>
      </c>
      <c r="FR1" s="7">
        <f t="shared" si="32"/>
        <v>0.79256982660159903</v>
      </c>
      <c r="FS1" s="7">
        <f t="shared" si="32"/>
        <v>0.56932999904344139</v>
      </c>
      <c r="FT1" s="7">
        <f>I90/D31</f>
        <v>8.8152356020942406</v>
      </c>
      <c r="FU1" s="7">
        <f t="shared" ref="FU1:FX1" si="33">J90/E31</f>
        <v>6.3751308900523558</v>
      </c>
      <c r="FV1" s="7">
        <f t="shared" si="33"/>
        <v>4.1909947643979057</v>
      </c>
      <c r="FW1" s="7">
        <f t="shared" si="33"/>
        <v>9.9911518324607336</v>
      </c>
      <c r="FX1" s="7">
        <f t="shared" si="33"/>
        <v>6.5439267015706806</v>
      </c>
      <c r="FY1">
        <f>BD1/D13</f>
        <v>0.64173131355939506</v>
      </c>
      <c r="FZ1">
        <f t="shared" ref="FZ1:GC1" si="34">BE1/E13</f>
        <v>0.61843730232838334</v>
      </c>
      <c r="GA1">
        <f t="shared" si="34"/>
        <v>0.58684866732886354</v>
      </c>
      <c r="GB1">
        <f t="shared" si="34"/>
        <v>0.44507219753930283</v>
      </c>
      <c r="GC1">
        <f t="shared" si="34"/>
        <v>0.58114920741680554</v>
      </c>
      <c r="GD1">
        <f>BS1</f>
        <v>0.49435707136224483</v>
      </c>
      <c r="GE1">
        <f t="shared" ref="GE1:GH1" si="35">BT1</f>
        <v>0.38063646495376369</v>
      </c>
      <c r="GF1">
        <f t="shared" si="35"/>
        <v>0.36454453273735615</v>
      </c>
      <c r="GG1">
        <f t="shared" si="35"/>
        <v>0.42094583048530415</v>
      </c>
      <c r="GH1">
        <f t="shared" si="35"/>
        <v>0.39804949632369802</v>
      </c>
      <c r="GI1">
        <f>S1/D13</f>
        <v>0.62636077186925565</v>
      </c>
      <c r="GJ1">
        <f t="shared" ref="GJ1:GM1" si="36">T1/E13</f>
        <v>0.46517967408656885</v>
      </c>
      <c r="GK1">
        <f t="shared" si="36"/>
        <v>0.45845232182766327</v>
      </c>
      <c r="GL1">
        <f t="shared" si="36"/>
        <v>0.5254533706425154</v>
      </c>
      <c r="GM1">
        <f t="shared" si="36"/>
        <v>0.49342240022011952</v>
      </c>
      <c r="GN1">
        <f>D30/D13</f>
        <v>6.9255298805604507E-2</v>
      </c>
      <c r="GO1">
        <f t="shared" ref="GO1:GR1" si="37">E30/E13</f>
        <v>0.10090665381487395</v>
      </c>
      <c r="GP1">
        <f t="shared" si="37"/>
        <v>0.10398559721877328</v>
      </c>
      <c r="GQ1">
        <f t="shared" si="37"/>
        <v>0.10733509911141489</v>
      </c>
      <c r="GR1">
        <f t="shared" si="37"/>
        <v>0.12290007490178695</v>
      </c>
      <c r="GS1">
        <f>(D43+D44)/D13</f>
        <v>1.8604798599733661</v>
      </c>
      <c r="GT1">
        <f t="shared" ref="GT1:GW1" si="38">(E43+E44)/E13</f>
        <v>1.9486932337319398</v>
      </c>
      <c r="GU1">
        <f t="shared" si="38"/>
        <v>1.8987770052148001</v>
      </c>
      <c r="GV1">
        <f t="shared" si="38"/>
        <v>1.8089034731715652</v>
      </c>
      <c r="GW1">
        <f t="shared" si="38"/>
        <v>1.8269768721625217</v>
      </c>
      <c r="GX1">
        <f>0.717*FY1+0.847*GD1+3.107*GI1+0.42*GN1+0.998*GS1</f>
        <v>4.7107908352154579</v>
      </c>
      <c r="GY1">
        <f t="shared" ref="GY1:HB1" si="39">0.717*FZ1+0.847*GE1+3.107*GJ1+0.42*GO1+0.998*GT1</f>
        <v>4.1983085208389817</v>
      </c>
      <c r="GZ1">
        <f t="shared" si="39"/>
        <v>4.0926044796581404</v>
      </c>
      <c r="HA1">
        <f t="shared" si="39"/>
        <v>4.158607914495045</v>
      </c>
      <c r="HB1">
        <f t="shared" si="39"/>
        <v>4.1618362524648802</v>
      </c>
      <c r="HC1">
        <f>D36/D13</f>
        <v>0.18430867879151228</v>
      </c>
      <c r="HD1">
        <f t="shared" ref="HD1:HG1" si="40">E36/E13</f>
        <v>0.18719439340542385</v>
      </c>
      <c r="HE1">
        <f t="shared" si="40"/>
        <v>0.1838087699693734</v>
      </c>
      <c r="HF1">
        <f t="shared" si="40"/>
        <v>0.32220020933014354</v>
      </c>
      <c r="HG1">
        <f t="shared" si="40"/>
        <v>0.28336416025925187</v>
      </c>
      <c r="HH1">
        <f>S1/D13</f>
        <v>0.62636077186925565</v>
      </c>
      <c r="HI1">
        <f t="shared" ref="HI1:HL1" si="41">T1/E13</f>
        <v>0.46517967408656885</v>
      </c>
      <c r="HJ1">
        <f t="shared" si="41"/>
        <v>0.45845232182766327</v>
      </c>
      <c r="HK1">
        <f t="shared" si="41"/>
        <v>0.5254533706425154</v>
      </c>
      <c r="HL1">
        <f t="shared" si="41"/>
        <v>0.49342240022011952</v>
      </c>
      <c r="HM1">
        <f>(D43+D44+D46+D47+D50+D53+D55+D57+D60)/D13</f>
        <v>1.8590034472600225</v>
      </c>
      <c r="HN1">
        <f t="shared" ref="HN1:HQ1" si="42">(E43+E44+E46+E47+E50+E53+E55+E57+E60)/E13</f>
        <v>2.0081628964727853</v>
      </c>
      <c r="HO1">
        <f t="shared" si="42"/>
        <v>1.9834269721049582</v>
      </c>
      <c r="HP1">
        <f t="shared" si="42"/>
        <v>1.84889247265892</v>
      </c>
      <c r="HQ1">
        <f t="shared" si="42"/>
        <v>1.90016661826075</v>
      </c>
      <c r="HR1">
        <f>D19/D40</f>
        <v>4.8524785140292268</v>
      </c>
      <c r="HS1">
        <f t="shared" ref="HS1:HV1" si="43">E19/E40</f>
        <v>4.9254042858280886</v>
      </c>
      <c r="HT1">
        <f t="shared" si="43"/>
        <v>4.6101810890805508</v>
      </c>
      <c r="HU1">
        <f t="shared" si="43"/>
        <v>2.4935087043391779</v>
      </c>
      <c r="HV1">
        <f t="shared" si="43"/>
        <v>3.5584597370085733</v>
      </c>
      <c r="HW1">
        <f>-0.017*HC1+4.573*HH1+0.481*HM1+0.015*HR1</f>
        <v>3.82818239806116</v>
      </c>
      <c r="HX1">
        <f t="shared" ref="HX1:IA1" si="44">-0.017*HD1+4.573*HI1+0.481*HN1+0.015*HS1</f>
        <v>3.1638917624008185</v>
      </c>
      <c r="HY1">
        <f t="shared" si="44"/>
        <v>3.1165588085471181</v>
      </c>
      <c r="HZ1">
        <f t="shared" si="44"/>
        <v>3.3241407703036394</v>
      </c>
      <c r="IA1">
        <f t="shared" si="44"/>
        <v>3.2189604849207485</v>
      </c>
      <c r="IB1">
        <f>D13/D36</f>
        <v>5.4256804755851347</v>
      </c>
      <c r="IC1">
        <f t="shared" ref="IC1:IF1" si="45">E13/E36</f>
        <v>5.3420403346921264</v>
      </c>
      <c r="ID1">
        <f t="shared" si="45"/>
        <v>5.4404368201072346</v>
      </c>
      <c r="IE1">
        <f t="shared" si="45"/>
        <v>3.1036603051221068</v>
      </c>
      <c r="IF1">
        <f t="shared" si="45"/>
        <v>3.5290278032518043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0.62636077186925565</v>
      </c>
      <c r="IM1">
        <f t="shared" ref="IM1:IP1" si="47">T1/E13</f>
        <v>0.46517967408656885</v>
      </c>
      <c r="IN1">
        <f t="shared" si="47"/>
        <v>0.45845232182766327</v>
      </c>
      <c r="IO1">
        <f t="shared" si="47"/>
        <v>0.5254533706425154</v>
      </c>
      <c r="IP1">
        <f t="shared" si="47"/>
        <v>0.49342240022011952</v>
      </c>
      <c r="IQ1">
        <f>(D43+D44+D46+D47+D50+D53+D55+D57+D60)/D13</f>
        <v>1.8590034472600225</v>
      </c>
      <c r="IR1">
        <f t="shared" ref="IR1:IU1" si="48">(E43+E44+E46+E47+E50+E53+E55+E57+E60)/E13</f>
        <v>2.0081628964727853</v>
      </c>
      <c r="IS1">
        <f t="shared" si="48"/>
        <v>1.9834269721049582</v>
      </c>
      <c r="IT1">
        <f t="shared" si="48"/>
        <v>1.84889247265892</v>
      </c>
      <c r="IU1">
        <f t="shared" si="48"/>
        <v>1.90016661826075</v>
      </c>
      <c r="IV1">
        <f>D19/D40</f>
        <v>4.8524785140292268</v>
      </c>
      <c r="IW1">
        <f t="shared" ref="IW1:IZ1" si="49">E19/E40</f>
        <v>4.9254042858280886</v>
      </c>
      <c r="IX1">
        <f t="shared" si="49"/>
        <v>4.6101810890805508</v>
      </c>
      <c r="IY1">
        <f t="shared" si="49"/>
        <v>2.4935087043391779</v>
      </c>
      <c r="IZ1">
        <f t="shared" si="49"/>
        <v>3.5584597370085733</v>
      </c>
      <c r="JA1">
        <f>0.13*IB1+0.04*IG1+3.92*IL1+0.21*IQ1+0.09*IV1</f>
        <v>3.9877864777407845</v>
      </c>
      <c r="JB1">
        <f t="shared" ref="JB1:JE1" si="50">0.13*IC1+0.04*IH1+3.92*IM1+0.21*IR1+0.09*IW1</f>
        <v>3.3829701599131394</v>
      </c>
      <c r="JC1">
        <f t="shared" si="50"/>
        <v>3.3358258503376708</v>
      </c>
      <c r="JD1">
        <f t="shared" si="50"/>
        <v>3.0759362552334335</v>
      </c>
      <c r="JE1">
        <f t="shared" si="50"/>
        <v>3.112285789451132</v>
      </c>
      <c r="JF1">
        <f>D29/D13</f>
        <v>0.79791751728367621</v>
      </c>
      <c r="JG1">
        <f t="shared" ref="JG1:JJ1" si="51">E29/E13</f>
        <v>0.75936022169342454</v>
      </c>
      <c r="JH1">
        <f t="shared" si="51"/>
        <v>0.80359396987004383</v>
      </c>
      <c r="JI1">
        <f t="shared" si="51"/>
        <v>0.64287583304853047</v>
      </c>
      <c r="JJ1">
        <f t="shared" si="51"/>
        <v>0.67117198367446762</v>
      </c>
      <c r="JK1">
        <f>(D36-D26)/I90</f>
        <v>0.42640359681892964</v>
      </c>
      <c r="JL1">
        <f t="shared" ref="JL1:JO1" si="52">(E36-E26)/J90</f>
        <v>0.37260296472713833</v>
      </c>
      <c r="JM1">
        <f t="shared" si="52"/>
        <v>-4.8733260043973617E-2</v>
      </c>
      <c r="JN1">
        <f t="shared" si="52"/>
        <v>0.16240547919363207</v>
      </c>
      <c r="JO1">
        <f t="shared" si="52"/>
        <v>6.808599156725792E-2</v>
      </c>
      <c r="JP1">
        <f>S1/D13</f>
        <v>0.62636077186925565</v>
      </c>
      <c r="JQ1">
        <f t="shared" ref="JQ1:JT1" si="53">T1/E13</f>
        <v>0.46517967408656885</v>
      </c>
      <c r="JR1">
        <f t="shared" si="53"/>
        <v>0.45845232182766327</v>
      </c>
      <c r="JS1">
        <f t="shared" si="53"/>
        <v>0.5254533706425154</v>
      </c>
      <c r="JT1">
        <f t="shared" si="53"/>
        <v>0.49342240022011952</v>
      </c>
      <c r="JU1">
        <f>I90/(D50+D44+D43)</f>
        <v>0.15536077774968582</v>
      </c>
      <c r="JV1">
        <f t="shared" ref="JV1:JY1" si="54">J90/(E50+E44+E43)</f>
        <v>0.1561768512212359</v>
      </c>
      <c r="JW1">
        <f t="shared" si="54"/>
        <v>0.10845304563541795</v>
      </c>
      <c r="JX1">
        <f t="shared" si="54"/>
        <v>0.27980879905572542</v>
      </c>
      <c r="JY1">
        <f t="shared" si="54"/>
        <v>0.20810100280211849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4</v>
      </c>
      <c r="LA1">
        <f t="shared" si="60"/>
        <v>4</v>
      </c>
      <c r="LB1">
        <f t="shared" si="60"/>
        <v>4</v>
      </c>
      <c r="LC1">
        <f t="shared" si="60"/>
        <v>4</v>
      </c>
      <c r="LD1">
        <f>(KT1+KY1)/2</f>
        <v>3</v>
      </c>
      <c r="LE1">
        <f t="shared" ref="LE1:LH1" si="61">(KU1+KZ1)/2</f>
        <v>3</v>
      </c>
      <c r="LF1">
        <f t="shared" si="61"/>
        <v>3</v>
      </c>
      <c r="LG1">
        <f t="shared" si="61"/>
        <v>3</v>
      </c>
      <c r="LH1">
        <f t="shared" si="61"/>
        <v>3</v>
      </c>
      <c r="LI1">
        <f>(D29/(D13-D19))</f>
        <v>4.1624876426709809</v>
      </c>
      <c r="LJ1">
        <f t="shared" ref="LJ1:LM1" si="62">(E29/(E13-E19))</f>
        <v>3.3897697349991596</v>
      </c>
      <c r="LK1">
        <f t="shared" si="62"/>
        <v>3.2067114648169368</v>
      </c>
      <c r="LL1">
        <f t="shared" si="62"/>
        <v>2.5022083658093011</v>
      </c>
      <c r="LM1">
        <f t="shared" si="62"/>
        <v>3.5011083645642294</v>
      </c>
      <c r="LN1">
        <f>(D18+D25+D26+D21)/(2.17*D40)</f>
        <v>1.5201020191310177</v>
      </c>
      <c r="LO1">
        <f t="shared" ref="LO1:LR1" si="63">(E18+E25+E26+E21)/(2.17*E40)</f>
        <v>1.421438538385265</v>
      </c>
      <c r="LP1">
        <f t="shared" si="63"/>
        <v>1.2497732224933369</v>
      </c>
      <c r="LQ1">
        <f t="shared" si="63"/>
        <v>0.80380396247054087</v>
      </c>
      <c r="LR1">
        <f t="shared" si="63"/>
        <v>1.1420910267723212</v>
      </c>
      <c r="LS1">
        <f>(D43+D44+D46+D47)/(2*D13)</f>
        <v>0.91345241110083197</v>
      </c>
      <c r="LT1">
        <f t="shared" ref="LT1:LW1" si="64">(E43+E44+E46+E47)/(2*E13)</f>
        <v>0.97106840567486974</v>
      </c>
      <c r="LU1">
        <f t="shared" si="64"/>
        <v>0.95898518334574956</v>
      </c>
      <c r="LV1">
        <f t="shared" si="64"/>
        <v>0.89103751922419683</v>
      </c>
      <c r="LW1">
        <f t="shared" si="64"/>
        <v>0.91309099802809579</v>
      </c>
      <c r="LX1">
        <f>8*N1/D29</f>
        <v>4.9564729251230677</v>
      </c>
      <c r="LY1">
        <f t="shared" ref="LY1:MB1" si="65">8*O1/E29</f>
        <v>4.0100753669178895</v>
      </c>
      <c r="LZ1">
        <f t="shared" si="65"/>
        <v>3.6291415456620197</v>
      </c>
      <c r="MA1">
        <f t="shared" si="65"/>
        <v>5.2382847056380442</v>
      </c>
      <c r="MB1">
        <f t="shared" si="65"/>
        <v>4.7445305347162439</v>
      </c>
      <c r="MC1">
        <f>(2*LI1+4*LN1+LS1+5*LX1)/12</f>
        <v>3.34176669988185</v>
      </c>
      <c r="MD1">
        <f t="shared" ref="MD1:MG1" si="66">(2*LJ1+4*LO1+LT1+5*LY1)/12</f>
        <v>2.7905615719836412</v>
      </c>
      <c r="ME1">
        <f t="shared" si="66"/>
        <v>2.543100727605256</v>
      </c>
      <c r="MF1">
        <f t="shared" si="66"/>
        <v>2.9418411357429317</v>
      </c>
      <c r="MG1">
        <f t="shared" si="66"/>
        <v>3.0171937089855887</v>
      </c>
      <c r="MH1">
        <f>D29/(D13-D19)</f>
        <v>4.1624876426709809</v>
      </c>
      <c r="MI1">
        <f t="shared" ref="MI1:ML1" si="67">E29/(E13-E19)</f>
        <v>3.3897697349991596</v>
      </c>
      <c r="MJ1">
        <f t="shared" si="67"/>
        <v>3.2067114648169368</v>
      </c>
      <c r="MK1">
        <f t="shared" si="67"/>
        <v>2.5022083658093011</v>
      </c>
      <c r="ML1">
        <f t="shared" si="67"/>
        <v>3.5011083645642294</v>
      </c>
      <c r="MM1">
        <f>D29/D13*2</f>
        <v>1.5958350345673524</v>
      </c>
      <c r="MN1">
        <f t="shared" ref="MN1:MQ1" si="68">E29/E13*2</f>
        <v>1.5187204433868491</v>
      </c>
      <c r="MO1">
        <f t="shared" si="68"/>
        <v>1.6071879397400877</v>
      </c>
      <c r="MP1">
        <f t="shared" si="68"/>
        <v>1.2857516660970609</v>
      </c>
      <c r="MQ1">
        <f t="shared" si="68"/>
        <v>1.3423439673489352</v>
      </c>
      <c r="MR1">
        <f>D29/D36</f>
        <v>4.3292454946534065</v>
      </c>
      <c r="MS1">
        <f t="shared" ref="MS1:MV1" si="69">E29/E36</f>
        <v>4.0565329328470288</v>
      </c>
      <c r="MT1">
        <f t="shared" si="69"/>
        <v>4.3719022220971304</v>
      </c>
      <c r="MU1">
        <f t="shared" si="69"/>
        <v>1.9952682041550305</v>
      </c>
      <c r="MV1">
        <f t="shared" si="69"/>
        <v>2.3685845911508627</v>
      </c>
      <c r="MW1">
        <f>D13/(D40*5)</f>
        <v>1.2006515601245205</v>
      </c>
      <c r="MX1">
        <f t="shared" ref="MX1:NA1" si="70">E13/(E40*5)</f>
        <v>1.2694590934437984</v>
      </c>
      <c r="MY1">
        <f t="shared" si="70"/>
        <v>1.2303618599026129</v>
      </c>
      <c r="MZ1">
        <f t="shared" si="70"/>
        <v>0.67113098171327201</v>
      </c>
      <c r="NA1">
        <f t="shared" si="70"/>
        <v>0.88048291363275411</v>
      </c>
      <c r="NB1">
        <f>D13/(D20*15)</f>
        <v>0.20438803589442939</v>
      </c>
      <c r="NC1">
        <f t="shared" ref="NC1:NF1" si="71">E13/(E20*15)</f>
        <v>0.17149351068638213</v>
      </c>
      <c r="ND1">
        <f t="shared" si="71"/>
        <v>0.16052118562255149</v>
      </c>
      <c r="NE1">
        <f t="shared" si="71"/>
        <v>0.19880355218667559</v>
      </c>
      <c r="NF1">
        <f t="shared" si="71"/>
        <v>0.27172323846550034</v>
      </c>
      <c r="NG1">
        <f>2*(D18+D25+D26)/D40</f>
        <v>1.5364201425158495</v>
      </c>
      <c r="NH1">
        <f t="shared" ref="NH1:NK1" si="72">2*(E18+E25+E26)/E40</f>
        <v>4.1839878913407151</v>
      </c>
      <c r="NI1">
        <f t="shared" si="72"/>
        <v>3.6991820756818687</v>
      </c>
      <c r="NJ1">
        <f t="shared" si="72"/>
        <v>2.3590864699715977</v>
      </c>
      <c r="NK1">
        <f t="shared" si="72"/>
        <v>2.2658985989044269</v>
      </c>
      <c r="NL1">
        <f>((D18+D25+D26+D21)/D40)/2.17</f>
        <v>1.5201020191310177</v>
      </c>
      <c r="NM1">
        <f t="shared" ref="NM1:NP1" si="73">((E18+E25+E26+E21)/E40)/2.17</f>
        <v>1.421438538385265</v>
      </c>
      <c r="NN1">
        <f t="shared" si="73"/>
        <v>1.2497732224933369</v>
      </c>
      <c r="NO1">
        <f t="shared" si="73"/>
        <v>0.80380396247054098</v>
      </c>
      <c r="NP1">
        <f t="shared" si="73"/>
        <v>1.142091026772321</v>
      </c>
      <c r="NQ1">
        <f>(D19/D40)/2.5</f>
        <v>1.9409914056116908</v>
      </c>
      <c r="NR1">
        <f t="shared" ref="NR1:NU1" si="74">(E19/E40)/2.5</f>
        <v>1.9701617143312355</v>
      </c>
      <c r="NS1">
        <f t="shared" si="74"/>
        <v>1.8440724356322202</v>
      </c>
      <c r="NT1">
        <f t="shared" si="74"/>
        <v>0.99740348173567117</v>
      </c>
      <c r="NU1">
        <f t="shared" si="74"/>
        <v>1.4233838948034294</v>
      </c>
      <c r="NV1">
        <f>(BD1/D13)*3.33</f>
        <v>2.1369652741527854</v>
      </c>
      <c r="NW1">
        <f t="shared" ref="NW1:NZ1" si="75">(BE1/E13)*3.33</f>
        <v>2.0593962167535165</v>
      </c>
      <c r="NX1">
        <f t="shared" si="75"/>
        <v>1.9542060622051156</v>
      </c>
      <c r="NY1">
        <f t="shared" si="75"/>
        <v>1.4820904178058785</v>
      </c>
      <c r="NZ1">
        <f t="shared" si="75"/>
        <v>1.9352268606979626</v>
      </c>
      <c r="OA1">
        <f>((D43+D44)/2)/D13</f>
        <v>0.93023992998668303</v>
      </c>
      <c r="OB1">
        <f t="shared" ref="OB1:OE1" si="76">((E43+E44)/2)/E13</f>
        <v>0.97434661686596991</v>
      </c>
      <c r="OC1">
        <f t="shared" si="76"/>
        <v>0.94938850260740004</v>
      </c>
      <c r="OD1">
        <f t="shared" si="76"/>
        <v>0.9044517365857826</v>
      </c>
      <c r="OE1">
        <f t="shared" si="76"/>
        <v>0.91348843608126085</v>
      </c>
      <c r="OF1">
        <f>((D43+D44)/4)/D29</f>
        <v>0.58291735037568015</v>
      </c>
      <c r="OG1">
        <f t="shared" ref="OG1:OJ1" si="77">((E43+E44)/4)/E29</f>
        <v>0.64155758296972099</v>
      </c>
      <c r="OH1">
        <f t="shared" si="77"/>
        <v>0.59071405349204764</v>
      </c>
      <c r="OI1">
        <f t="shared" si="77"/>
        <v>0.70344201017547503</v>
      </c>
      <c r="OJ1">
        <f t="shared" si="77"/>
        <v>0.68051740708855457</v>
      </c>
      <c r="OK1">
        <f>AJ1*4/(D43+D44)</f>
        <v>1.8014919402631266</v>
      </c>
      <c r="OL1">
        <f t="shared" ref="OL1:OO1" si="78">AK1*4/(E43+E44)</f>
        <v>1.5501638465818923</v>
      </c>
      <c r="OM1">
        <f t="shared" si="78"/>
        <v>1.6458888471116488</v>
      </c>
      <c r="ON1">
        <f t="shared" si="78"/>
        <v>1.6699528402842867</v>
      </c>
      <c r="OO1">
        <f t="shared" si="78"/>
        <v>1.854513508312486</v>
      </c>
      <c r="OP1">
        <f>(10*N1)/AJ1</f>
        <v>5.8998836286479133</v>
      </c>
      <c r="OQ1">
        <f t="shared" ref="OQ1:OT1" si="79">(10*O1)/AK1</f>
        <v>5.0402177742619543</v>
      </c>
      <c r="OR1">
        <f t="shared" si="79"/>
        <v>4.6659073903629293</v>
      </c>
      <c r="OS1">
        <f t="shared" si="79"/>
        <v>5.5739953755100018</v>
      </c>
      <c r="OT1">
        <f t="shared" si="79"/>
        <v>4.6993091798947528</v>
      </c>
      <c r="OU1">
        <f>(8*AJ1)/D29</f>
        <v>8.4009672683305983</v>
      </c>
      <c r="OV1">
        <f t="shared" ref="OV1:OY1" si="80">(8*AK1)/E29</f>
        <v>7.9561549649609944</v>
      </c>
      <c r="OW1">
        <f t="shared" si="80"/>
        <v>7.7779973797974007</v>
      </c>
      <c r="OX1">
        <f t="shared" si="80"/>
        <v>9.3977198629425818</v>
      </c>
      <c r="OY1">
        <f t="shared" si="80"/>
        <v>10.096229792700091</v>
      </c>
      <c r="OZ1">
        <f>(20*N1)/D13</f>
        <v>9.887141427244897</v>
      </c>
      <c r="PA1">
        <f t="shared" ref="PA1:PD1" si="81">(20*O1)/E13</f>
        <v>7.6127292990752737</v>
      </c>
      <c r="PB1">
        <f t="shared" si="81"/>
        <v>7.2908906547471233</v>
      </c>
      <c r="PC1">
        <f t="shared" si="81"/>
        <v>8.4189166097060841</v>
      </c>
      <c r="PD1">
        <f t="shared" si="81"/>
        <v>7.9609899264739603</v>
      </c>
      <c r="PE1">
        <f>(40*N1)/(AJ1+D45)</f>
        <v>10.823926136808346</v>
      </c>
      <c r="PF1">
        <f t="shared" ref="PF1:PI1" si="82">(40*O1)/(AK1+E45)</f>
        <v>7.8395396808164151</v>
      </c>
      <c r="PG1">
        <f t="shared" si="82"/>
        <v>7.6027146001467347</v>
      </c>
      <c r="PH1">
        <f t="shared" si="82"/>
        <v>9.4484423248935858</v>
      </c>
      <c r="PI1">
        <f t="shared" si="82"/>
        <v>8.7187256731984561</v>
      </c>
      <c r="PJ1">
        <f>(1.33*D52)/(D52+D62)</f>
        <v>1.3354944468587209</v>
      </c>
      <c r="PK1">
        <f t="shared" ref="PK1:PN1" si="83">(1.33*E52)/(E52+E62)</f>
        <v>1.2474464445667541</v>
      </c>
      <c r="PL1">
        <f t="shared" si="83"/>
        <v>1.3059415236354199</v>
      </c>
      <c r="PM1">
        <f t="shared" si="83"/>
        <v>1.3220252849382867</v>
      </c>
      <c r="PN1">
        <f t="shared" si="83"/>
        <v>1.3402760291457037</v>
      </c>
      <c r="PO1">
        <f>(2*MH1+MM1+MR1+MW1+2*NB1)/7</f>
        <v>2.2656404923537283</v>
      </c>
      <c r="PP1">
        <f t="shared" ref="PP1:PS1" si="84">(2*MI1+MN1+MS1+MX1+2*NC1)/7</f>
        <v>1.9953198515783941</v>
      </c>
      <c r="PQ1">
        <f t="shared" si="84"/>
        <v>1.991988188945544</v>
      </c>
      <c r="PR1">
        <f t="shared" si="84"/>
        <v>1.3363106697081881</v>
      </c>
      <c r="PS1">
        <f t="shared" si="84"/>
        <v>1.7338678111702877</v>
      </c>
      <c r="PT1">
        <f>(5*NG1+8*NL1+2*NQ1+NV1)/16</f>
        <v>1.6163665594377221</v>
      </c>
      <c r="PU1">
        <f t="shared" ref="PU1:PX1" si="85">(5*NH1+8*NM1+2*NR1+NW1)/16</f>
        <v>2.3931979630751057</v>
      </c>
      <c r="PV1">
        <f t="shared" si="85"/>
        <v>2.1335279432390997</v>
      </c>
      <c r="PW1">
        <f t="shared" si="85"/>
        <v>1.356422589431221</v>
      </c>
      <c r="PX1">
        <f t="shared" si="85"/>
        <v>1.5780134911878452</v>
      </c>
      <c r="PY1">
        <f>(OA1+OF1+OK1)/3</f>
        <v>1.1048830735418298</v>
      </c>
      <c r="PZ1">
        <f t="shared" ref="PZ1:QC1" si="86">(OB1+OG1+OL1)/3</f>
        <v>1.0553560154725277</v>
      </c>
      <c r="QA1">
        <f t="shared" si="86"/>
        <v>1.0619971344036989</v>
      </c>
      <c r="QB1">
        <f t="shared" si="86"/>
        <v>1.0926155290151813</v>
      </c>
      <c r="QC1">
        <f t="shared" si="86"/>
        <v>1.1495064504941004</v>
      </c>
      <c r="QD1">
        <f>(3*OP1+7*OU1+4*OZ1+2*PE1+PJ1)/17</f>
        <v>8.1787255408066439</v>
      </c>
      <c r="QE1">
        <f t="shared" ref="QE1:QH1" si="87">(3*OQ1+7*OV1+4*PA1+2*PF1+PK1)/17</f>
        <v>6.9524224164713821</v>
      </c>
      <c r="QF1">
        <f t="shared" si="87"/>
        <v>6.7128610101522339</v>
      </c>
      <c r="QG1">
        <f t="shared" si="87"/>
        <v>8.0235647965104633</v>
      </c>
      <c r="QH1">
        <f t="shared" si="87"/>
        <v>7.9643072452954939</v>
      </c>
      <c r="QI1">
        <f>(2*PO1+4*PT1+PY1+5*QD1)/12</f>
        <v>4.4162715000027832</v>
      </c>
      <c r="QJ1">
        <f t="shared" ref="QJ1:QM1" si="88">(2*PP1+4*PU1+PZ1+5*QE1)/12</f>
        <v>4.1150749711072203</v>
      </c>
      <c r="QK1">
        <f t="shared" si="88"/>
        <v>3.9286991946676966</v>
      </c>
      <c r="QL1">
        <f t="shared" si="88"/>
        <v>4.1090626007257294</v>
      </c>
      <c r="QM1">
        <f t="shared" si="88"/>
        <v>4.2292360220052938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361</v>
      </c>
      <c r="E3" s="2" t="s">
        <v>361</v>
      </c>
      <c r="F3" s="2" t="s">
        <v>361</v>
      </c>
      <c r="G3" s="2" t="s">
        <v>361</v>
      </c>
      <c r="H3" s="2" t="s">
        <v>361</v>
      </c>
      <c r="I3" s="2" t="s">
        <v>361</v>
      </c>
      <c r="J3" s="2" t="s">
        <v>361</v>
      </c>
      <c r="K3" s="2" t="s">
        <v>361</v>
      </c>
      <c r="L3" s="2" t="s">
        <v>361</v>
      </c>
      <c r="M3" s="2" t="s">
        <v>361</v>
      </c>
    </row>
    <row r="4" spans="1:455" x14ac:dyDescent="0.25">
      <c r="A4" s="2" t="s">
        <v>281</v>
      </c>
      <c r="B4" s="2"/>
      <c r="C4" s="2"/>
      <c r="D4" s="2" t="s">
        <v>362</v>
      </c>
      <c r="E4" s="2" t="s">
        <v>362</v>
      </c>
      <c r="F4" s="2" t="s">
        <v>362</v>
      </c>
      <c r="G4" s="2" t="s">
        <v>362</v>
      </c>
      <c r="H4" s="2" t="s">
        <v>362</v>
      </c>
      <c r="I4" s="2">
        <v>28136161</v>
      </c>
      <c r="J4" s="2" t="s">
        <v>362</v>
      </c>
      <c r="K4" s="2" t="s">
        <v>362</v>
      </c>
      <c r="L4" s="2" t="s">
        <v>362</v>
      </c>
      <c r="M4" s="2" t="s">
        <v>362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580461</v>
      </c>
      <c r="E13" s="1">
        <v>398388</v>
      </c>
      <c r="F13" s="1">
        <v>386592</v>
      </c>
      <c r="G13" s="1">
        <v>374528</v>
      </c>
      <c r="H13" s="1">
        <v>327095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110693</v>
      </c>
      <c r="E15" s="1">
        <v>88497</v>
      </c>
      <c r="F15" s="1">
        <v>96503</v>
      </c>
      <c r="G15" s="1">
        <v>95855</v>
      </c>
      <c r="H15" s="1">
        <v>62308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57</v>
      </c>
      <c r="E16" s="1">
        <v>959</v>
      </c>
      <c r="F16" s="1">
        <v>1105</v>
      </c>
      <c r="G16" s="1">
        <v>1762</v>
      </c>
      <c r="H16" s="1">
        <v>1937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71547</v>
      </c>
      <c r="E17" s="1">
        <v>48211</v>
      </c>
      <c r="F17" s="1">
        <v>54126</v>
      </c>
      <c r="G17" s="1">
        <v>52124</v>
      </c>
      <c r="H17" s="1">
        <v>60371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39089</v>
      </c>
      <c r="E18" s="1">
        <v>39327</v>
      </c>
      <c r="F18" s="1">
        <v>41272</v>
      </c>
      <c r="G18" s="1">
        <v>41969</v>
      </c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469191</v>
      </c>
      <c r="E19" s="1">
        <v>309143</v>
      </c>
      <c r="F19" s="1">
        <v>289713</v>
      </c>
      <c r="G19" s="1">
        <v>278303</v>
      </c>
      <c r="H19" s="1">
        <v>264390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189333</v>
      </c>
      <c r="E20" s="1">
        <v>154870</v>
      </c>
      <c r="F20" s="1">
        <v>160557</v>
      </c>
      <c r="G20" s="1">
        <v>125594</v>
      </c>
      <c r="H20" s="1">
        <v>80252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244668</v>
      </c>
      <c r="E21" s="1">
        <v>62296</v>
      </c>
      <c r="F21" s="1">
        <v>54196</v>
      </c>
      <c r="G21" s="1">
        <v>63028</v>
      </c>
      <c r="H21" s="1">
        <v>99961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3280</v>
      </c>
      <c r="E22" s="1">
        <v>2863</v>
      </c>
      <c r="F22" s="1">
        <v>19</v>
      </c>
      <c r="G22" s="1">
        <v>36</v>
      </c>
      <c r="H22" s="1">
        <v>26924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241388</v>
      </c>
      <c r="E23" s="1">
        <v>59433</v>
      </c>
      <c r="F23" s="1">
        <v>54177</v>
      </c>
      <c r="G23" s="1">
        <v>62992</v>
      </c>
      <c r="H23" s="1">
        <v>73037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>
        <v>62771</v>
      </c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35190</v>
      </c>
      <c r="E26" s="1">
        <v>29206</v>
      </c>
      <c r="F26" s="1">
        <v>74960</v>
      </c>
      <c r="G26" s="1">
        <v>89681</v>
      </c>
      <c r="H26" s="1">
        <v>84177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577</v>
      </c>
      <c r="E27" s="1">
        <v>748</v>
      </c>
      <c r="F27" s="1">
        <v>376</v>
      </c>
      <c r="G27" s="1">
        <v>370</v>
      </c>
      <c r="H27" s="1">
        <v>397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580461</v>
      </c>
      <c r="E28" s="1">
        <v>398388</v>
      </c>
      <c r="F28" s="1">
        <v>386592</v>
      </c>
      <c r="G28" s="1">
        <v>374528</v>
      </c>
      <c r="H28" s="1">
        <v>327095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463160</v>
      </c>
      <c r="E29" s="1">
        <v>302520</v>
      </c>
      <c r="F29" s="1">
        <v>310663</v>
      </c>
      <c r="G29" s="1">
        <v>240775</v>
      </c>
      <c r="H29" s="1">
        <v>219537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40200</v>
      </c>
      <c r="E30" s="1">
        <v>40200</v>
      </c>
      <c r="F30" s="1">
        <v>40200</v>
      </c>
      <c r="G30" s="1">
        <v>40200</v>
      </c>
      <c r="H30" s="1">
        <v>40200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19100</v>
      </c>
      <c r="E31" s="1">
        <v>19100</v>
      </c>
      <c r="F31" s="1">
        <v>19100</v>
      </c>
      <c r="G31" s="1">
        <v>19100</v>
      </c>
      <c r="H31" s="1">
        <v>19100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4020</v>
      </c>
      <c r="E32" s="1">
        <v>4020</v>
      </c>
      <c r="F32" s="1">
        <v>4020</v>
      </c>
      <c r="G32" s="1">
        <v>4020</v>
      </c>
      <c r="H32" s="1">
        <v>4020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112885</v>
      </c>
      <c r="E33" s="1">
        <v>87559</v>
      </c>
      <c r="F33" s="1">
        <v>106413</v>
      </c>
      <c r="G33" s="1">
        <v>19799</v>
      </c>
      <c r="H33" s="1">
        <v>26017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286955</v>
      </c>
      <c r="E34" s="1">
        <v>151641</v>
      </c>
      <c r="F34" s="1">
        <v>140930</v>
      </c>
      <c r="G34" s="1">
        <v>157656</v>
      </c>
      <c r="H34" s="1">
        <v>130200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106984</v>
      </c>
      <c r="E36" s="1">
        <v>74576</v>
      </c>
      <c r="F36" s="1">
        <v>71059</v>
      </c>
      <c r="G36" s="1">
        <v>120673</v>
      </c>
      <c r="H36" s="1">
        <v>92687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10293</v>
      </c>
      <c r="E37" s="1">
        <v>11811</v>
      </c>
      <c r="F37" s="1">
        <v>6330</v>
      </c>
      <c r="G37" s="1">
        <v>5382</v>
      </c>
      <c r="H37" s="1">
        <v>15150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96691</v>
      </c>
      <c r="E38" s="1">
        <v>62765</v>
      </c>
      <c r="F38" s="1">
        <v>64729</v>
      </c>
      <c r="G38" s="1">
        <v>115291</v>
      </c>
      <c r="H38" s="1">
        <v>77537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>
        <v>1887</v>
      </c>
      <c r="G39" s="1">
        <v>3680</v>
      </c>
      <c r="H39" s="1">
        <v>3238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96691</v>
      </c>
      <c r="E40" s="1">
        <v>62765</v>
      </c>
      <c r="F40" s="1">
        <v>62842</v>
      </c>
      <c r="G40" s="1">
        <v>111611</v>
      </c>
      <c r="H40" s="1">
        <v>74299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10317</v>
      </c>
      <c r="E42" s="1">
        <v>21292</v>
      </c>
      <c r="F42" s="1">
        <v>4870</v>
      </c>
      <c r="G42" s="1">
        <v>13080</v>
      </c>
      <c r="H42" s="1">
        <v>14871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1055155</v>
      </c>
      <c r="E43" s="1">
        <v>717748</v>
      </c>
      <c r="F43" s="1">
        <v>677763</v>
      </c>
      <c r="G43" s="1">
        <v>646790</v>
      </c>
      <c r="H43" s="1">
        <v>558065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24781</v>
      </c>
      <c r="E44" s="1">
        <v>58588</v>
      </c>
      <c r="F44" s="1">
        <v>56289</v>
      </c>
      <c r="G44" s="1">
        <v>30695</v>
      </c>
      <c r="H44" s="1">
        <v>39530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574073</v>
      </c>
      <c r="E45" s="1">
        <v>472862</v>
      </c>
      <c r="F45" s="1">
        <v>439430</v>
      </c>
      <c r="G45" s="1">
        <v>384595</v>
      </c>
      <c r="H45" s="1">
        <v>320273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-19489</v>
      </c>
      <c r="E46" s="1">
        <v>-2612</v>
      </c>
      <c r="F46" s="1">
        <v>7420</v>
      </c>
      <c r="G46" s="1">
        <v>-10048</v>
      </c>
      <c r="H46" s="1">
        <v>-51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>
        <v>-209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146202</v>
      </c>
      <c r="E48" s="1">
        <v>108353</v>
      </c>
      <c r="F48" s="1">
        <v>100148</v>
      </c>
      <c r="G48" s="1">
        <v>102298</v>
      </c>
      <c r="H48" s="1">
        <v>91437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13420</v>
      </c>
      <c r="E49" s="1">
        <v>18460</v>
      </c>
      <c r="F49" s="1">
        <v>12318</v>
      </c>
      <c r="G49" s="1">
        <v>9764</v>
      </c>
      <c r="H49" s="1">
        <v>17165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3806</v>
      </c>
      <c r="E50" s="1">
        <v>3325</v>
      </c>
      <c r="F50" s="1">
        <v>4037</v>
      </c>
      <c r="G50" s="1">
        <v>4520</v>
      </c>
      <c r="H50" s="1">
        <v>3022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4456</v>
      </c>
      <c r="E51" s="1">
        <v>8779</v>
      </c>
      <c r="F51" s="1">
        <v>4745</v>
      </c>
      <c r="G51" s="1">
        <v>-221</v>
      </c>
      <c r="H51" s="1">
        <v>9359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365080</v>
      </c>
      <c r="E52" s="1">
        <v>173819</v>
      </c>
      <c r="F52" s="1">
        <v>174028</v>
      </c>
      <c r="G52" s="1">
        <v>195617</v>
      </c>
      <c r="H52" s="1">
        <v>162643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2022</v>
      </c>
      <c r="E57" s="1">
        <v>4874</v>
      </c>
      <c r="F57" s="1">
        <v>2923</v>
      </c>
      <c r="G57" s="1">
        <v>461</v>
      </c>
      <c r="H57" s="1">
        <v>425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12804</v>
      </c>
      <c r="E60" s="1">
        <v>18105</v>
      </c>
      <c r="F60" s="1">
        <v>18345</v>
      </c>
      <c r="G60" s="1">
        <v>20044</v>
      </c>
      <c r="H60" s="1">
        <v>20753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16328</v>
      </c>
      <c r="E61" s="1">
        <v>11476</v>
      </c>
      <c r="F61" s="1">
        <v>18062</v>
      </c>
      <c r="G61" s="1">
        <v>19325</v>
      </c>
      <c r="H61" s="1">
        <v>22425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-1502</v>
      </c>
      <c r="E62" s="1">
        <v>11503</v>
      </c>
      <c r="F62" s="1">
        <v>3206</v>
      </c>
      <c r="G62" s="1">
        <v>1180</v>
      </c>
      <c r="H62" s="1">
        <v>-1247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363578</v>
      </c>
      <c r="E63" s="1">
        <v>185322</v>
      </c>
      <c r="F63" s="1">
        <v>177234</v>
      </c>
      <c r="G63" s="1">
        <v>196797</v>
      </c>
      <c r="H63" s="1">
        <v>161396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76623</v>
      </c>
      <c r="E64" s="1">
        <v>33681</v>
      </c>
      <c r="F64" s="1">
        <v>36304</v>
      </c>
      <c r="G64" s="1">
        <v>39141</v>
      </c>
      <c r="H64" s="1">
        <v>31196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286955</v>
      </c>
      <c r="E65" s="1">
        <v>151641</v>
      </c>
      <c r="F65" s="1">
        <v>140930</v>
      </c>
      <c r="G65" s="1">
        <v>157656</v>
      </c>
      <c r="H65" s="1">
        <v>130200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286955</v>
      </c>
      <c r="E67" s="1">
        <v>151641</v>
      </c>
      <c r="F67" s="1">
        <v>140930</v>
      </c>
      <c r="G67" s="1">
        <v>157656</v>
      </c>
      <c r="H67" s="1">
        <v>130200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1079936</v>
      </c>
      <c r="E68" s="1">
        <v>802640</v>
      </c>
      <c r="F68" s="1">
        <v>759357</v>
      </c>
      <c r="G68" s="1">
        <v>702510</v>
      </c>
      <c r="H68" s="1">
        <v>621795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29206</v>
      </c>
      <c r="J69" s="1">
        <v>74960</v>
      </c>
      <c r="K69" s="1">
        <v>89681</v>
      </c>
      <c r="L69" s="1">
        <v>84177</v>
      </c>
      <c r="M69" s="1">
        <v>104295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363578</v>
      </c>
      <c r="J70" s="1">
        <v>185322</v>
      </c>
      <c r="K70" s="1">
        <v>177234</v>
      </c>
      <c r="L70" s="1">
        <v>196797</v>
      </c>
      <c r="M70" s="1">
        <v>161396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9469</v>
      </c>
      <c r="J71" s="1">
        <v>19063</v>
      </c>
      <c r="K71" s="1">
        <v>13067</v>
      </c>
      <c r="L71" s="1">
        <v>4822</v>
      </c>
      <c r="M71" s="1">
        <v>20795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14287</v>
      </c>
      <c r="J72" s="1">
        <v>15746</v>
      </c>
      <c r="K72" s="1">
        <v>14170</v>
      </c>
      <c r="L72" s="1">
        <v>14143</v>
      </c>
      <c r="M72" s="1">
        <v>14963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-2385</v>
      </c>
      <c r="J73" s="1">
        <v>8195</v>
      </c>
      <c r="K73" s="1">
        <v>1838</v>
      </c>
      <c r="L73" s="1">
        <v>-8939</v>
      </c>
      <c r="M73" s="1">
        <v>6389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-412</v>
      </c>
      <c r="J74" s="1">
        <v>-4</v>
      </c>
      <c r="K74" s="1">
        <v>-18</v>
      </c>
      <c r="L74" s="1">
        <v>79</v>
      </c>
      <c r="M74" s="1">
        <v>-132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-2022</v>
      </c>
      <c r="J76" s="1">
        <v>-4874</v>
      </c>
      <c r="K76" s="1">
        <v>-2923</v>
      </c>
      <c r="L76" s="1">
        <v>-461</v>
      </c>
      <c r="M76" s="1">
        <v>-425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373047</v>
      </c>
      <c r="J78" s="1">
        <v>204385</v>
      </c>
      <c r="K78" s="1">
        <v>190301</v>
      </c>
      <c r="L78" s="1">
        <v>201619</v>
      </c>
      <c r="M78" s="1">
        <v>182191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-167061</v>
      </c>
      <c r="J79" s="1">
        <v>-51573</v>
      </c>
      <c r="K79" s="1">
        <v>-74792</v>
      </c>
      <c r="L79" s="1">
        <v>34527</v>
      </c>
      <c r="M79" s="1">
        <v>-30632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-219140</v>
      </c>
      <c r="J80" s="1">
        <v>-8003</v>
      </c>
      <c r="K80" s="1">
        <v>9500</v>
      </c>
      <c r="L80" s="1">
        <v>41222</v>
      </c>
      <c r="M80" s="1">
        <v>-2036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22951</v>
      </c>
      <c r="J81" s="1">
        <v>16345</v>
      </c>
      <c r="K81" s="1">
        <v>-51072</v>
      </c>
      <c r="L81" s="1">
        <v>36514</v>
      </c>
      <c r="M81" s="1">
        <v>-35710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-33643</v>
      </c>
      <c r="J82" s="1">
        <v>2856</v>
      </c>
      <c r="K82" s="1">
        <v>-33220</v>
      </c>
      <c r="L82" s="1">
        <v>-43209</v>
      </c>
      <c r="M82" s="1">
        <v>7114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>
        <v>62771</v>
      </c>
      <c r="J83" s="1">
        <v>-62771</v>
      </c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205986</v>
      </c>
      <c r="J84" s="1">
        <v>152812</v>
      </c>
      <c r="K84" s="1">
        <v>115509</v>
      </c>
      <c r="L84" s="1">
        <v>236146</v>
      </c>
      <c r="M84" s="1">
        <v>151559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>
        <v>1000</v>
      </c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2022</v>
      </c>
      <c r="J86" s="1">
        <v>4874</v>
      </c>
      <c r="K86" s="1">
        <v>2923</v>
      </c>
      <c r="L86" s="1">
        <v>461</v>
      </c>
      <c r="M86" s="1">
        <v>425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-39637</v>
      </c>
      <c r="J87" s="1">
        <v>-35921</v>
      </c>
      <c r="K87" s="1">
        <v>-39384</v>
      </c>
      <c r="L87" s="1">
        <v>-45776</v>
      </c>
      <c r="M87" s="1">
        <v>-26995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168371</v>
      </c>
      <c r="J90" s="1">
        <v>121765</v>
      </c>
      <c r="K90" s="1">
        <v>80048</v>
      </c>
      <c r="L90" s="1">
        <v>190831</v>
      </c>
      <c r="M90" s="1">
        <v>124989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-36874</v>
      </c>
      <c r="J91" s="1">
        <v>-9685</v>
      </c>
      <c r="K91" s="1">
        <v>-15843</v>
      </c>
      <c r="L91" s="1">
        <v>-5951</v>
      </c>
      <c r="M91" s="1">
        <v>-15688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565</v>
      </c>
      <c r="J92" s="1">
        <v>4</v>
      </c>
      <c r="K92" s="1">
        <v>346</v>
      </c>
      <c r="L92" s="1">
        <v>151</v>
      </c>
      <c r="M92" s="1">
        <v>490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238</v>
      </c>
      <c r="J93" s="1">
        <v>1945</v>
      </c>
      <c r="K93" s="1">
        <v>697</v>
      </c>
      <c r="L93" s="1">
        <v>-41897</v>
      </c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-36071</v>
      </c>
      <c r="J94" s="1">
        <v>-7736</v>
      </c>
      <c r="K94" s="1">
        <v>-14800</v>
      </c>
      <c r="L94" s="1">
        <v>-47697</v>
      </c>
      <c r="M94" s="1">
        <v>-15198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>
        <v>-8926</v>
      </c>
      <c r="L95" s="1">
        <v>-1212</v>
      </c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-126316</v>
      </c>
      <c r="J96" s="1">
        <v>-159783</v>
      </c>
      <c r="K96" s="1">
        <v>-71043</v>
      </c>
      <c r="L96" s="1">
        <v>-136418</v>
      </c>
      <c r="M96" s="1">
        <v>-129909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-126316</v>
      </c>
      <c r="J102" s="1">
        <v>-159783</v>
      </c>
      <c r="K102" s="1">
        <v>-71043</v>
      </c>
      <c r="L102" s="1">
        <v>-136418</v>
      </c>
      <c r="M102" s="1">
        <v>-129909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-126316</v>
      </c>
      <c r="J103" s="1">
        <v>-159783</v>
      </c>
      <c r="K103" s="1">
        <v>-79969</v>
      </c>
      <c r="L103" s="1">
        <v>-137630</v>
      </c>
      <c r="M103" s="1">
        <v>-129909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5984</v>
      </c>
      <c r="J104" s="1">
        <v>-45754</v>
      </c>
      <c r="K104" s="1">
        <v>-14721</v>
      </c>
      <c r="L104" s="1">
        <v>5504</v>
      </c>
      <c r="M104" s="1">
        <v>-20118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35190</v>
      </c>
      <c r="J105" s="1">
        <v>29206</v>
      </c>
      <c r="K105" s="1">
        <v>74960</v>
      </c>
      <c r="L105" s="1">
        <v>89681</v>
      </c>
      <c r="M105" s="1">
        <v>84177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D577E-BDEA-41D6-B4D1-9C38F9D118F8}">
  <dimension ref="A1:QM105"/>
  <sheetViews>
    <sheetView topLeftCell="A81" workbookViewId="0">
      <selection activeCell="P97" sqref="P9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42413</v>
      </c>
      <c r="O1" s="4">
        <f t="shared" ref="O1:R1" si="0">E67</f>
        <v>30020</v>
      </c>
      <c r="P1" s="4">
        <f t="shared" si="0"/>
        <v>74304</v>
      </c>
      <c r="Q1" s="4">
        <f t="shared" si="0"/>
        <v>37050</v>
      </c>
      <c r="R1" s="4">
        <f t="shared" si="0"/>
        <v>12102</v>
      </c>
      <c r="S1" s="4">
        <f>D63+D59</f>
        <v>63175</v>
      </c>
      <c r="T1" s="4">
        <f t="shared" ref="T1:W1" si="1">E63+E59</f>
        <v>48040</v>
      </c>
      <c r="U1" s="4">
        <f t="shared" si="1"/>
        <v>94667</v>
      </c>
      <c r="V1" s="4">
        <f t="shared" si="1"/>
        <v>48109</v>
      </c>
      <c r="W1" s="4">
        <f t="shared" si="1"/>
        <v>17417</v>
      </c>
      <c r="X1">
        <f>(D13-E13)/E13</f>
        <v>-0.33373313080818912</v>
      </c>
      <c r="Y1">
        <f t="shared" ref="Y1:AA1" si="2">(E13-F13)/F13</f>
        <v>2.9399799220883368E-3</v>
      </c>
      <c r="Z1">
        <f t="shared" si="2"/>
        <v>0.15082690558792819</v>
      </c>
      <c r="AA1">
        <f t="shared" si="2"/>
        <v>6.5466107777554475E-2</v>
      </c>
      <c r="AB1">
        <f>(D36-E36)/E36</f>
        <v>-0.34787904666659175</v>
      </c>
      <c r="AC1">
        <f t="shared" ref="AC1:AE1" si="3">(E36-F36)/F36</f>
        <v>0.37763900542120371</v>
      </c>
      <c r="AD1">
        <f t="shared" si="3"/>
        <v>1.3423942360753726E-3</v>
      </c>
      <c r="AE1">
        <f t="shared" si="3"/>
        <v>2.2429171870344426E-2</v>
      </c>
      <c r="AF1">
        <f>(D29-E29)/E29</f>
        <v>-0.3070916991996267</v>
      </c>
      <c r="AG1">
        <f t="shared" ref="AG1:AI1" si="4">(E29-F29)/F29</f>
        <v>-0.32229391085824005</v>
      </c>
      <c r="AH1">
        <f t="shared" si="4"/>
        <v>0.31342669168749676</v>
      </c>
      <c r="AI1">
        <f t="shared" si="4"/>
        <v>0.12158294927041911</v>
      </c>
      <c r="AJ1" s="4">
        <f>(D43+D44+D46+D47)-D45</f>
        <v>363039</v>
      </c>
      <c r="AK1" s="4">
        <f t="shared" ref="AK1:AN1" si="5">(E43+E44+E46+E47)-E45</f>
        <v>301311</v>
      </c>
      <c r="AL1" s="4">
        <f t="shared" si="5"/>
        <v>321175</v>
      </c>
      <c r="AM1" s="4">
        <f t="shared" si="5"/>
        <v>243879</v>
      </c>
      <c r="AN1" s="4">
        <f t="shared" si="5"/>
        <v>243092</v>
      </c>
      <c r="AO1">
        <f>(D25+D26)/D40</f>
        <v>4.1552636380222586E-2</v>
      </c>
      <c r="AP1">
        <f t="shared" ref="AP1:AS1" si="6">(E25+E26)/E40</f>
        <v>6.4903939077660521E-3</v>
      </c>
      <c r="AQ1">
        <f t="shared" si="6"/>
        <v>3.8073967958785086E-2</v>
      </c>
      <c r="AR1">
        <f t="shared" si="6"/>
        <v>9.1089354318998634E-3</v>
      </c>
      <c r="AS1">
        <f t="shared" si="6"/>
        <v>5.7364258694738469E-2</v>
      </c>
      <c r="AT1">
        <f>(D19-D20)/D40</f>
        <v>0.95988414522897281</v>
      </c>
      <c r="AU1">
        <f t="shared" ref="AU1:AX1" si="7">(E19-E20)/E40</f>
        <v>0.74228999961343689</v>
      </c>
      <c r="AV1">
        <f t="shared" si="7"/>
        <v>0.96521379347163583</v>
      </c>
      <c r="AW1">
        <f t="shared" si="7"/>
        <v>0.61369851695790478</v>
      </c>
      <c r="AX1">
        <f t="shared" si="7"/>
        <v>0.60681279077070238</v>
      </c>
      <c r="AY1">
        <f>D19/D40</f>
        <v>1.3689278872468527</v>
      </c>
      <c r="AZ1">
        <f t="shared" ref="AZ1:BC1" si="8">E19/E40</f>
        <v>1.1355638022343346</v>
      </c>
      <c r="BA1">
        <f t="shared" si="8"/>
        <v>1.4163889791033621</v>
      </c>
      <c r="BB1">
        <f t="shared" si="8"/>
        <v>1.0032924360722104</v>
      </c>
      <c r="BC1">
        <f t="shared" si="8"/>
        <v>0.96281033658143034</v>
      </c>
      <c r="BD1" s="4">
        <f>D19-D40</f>
        <v>64707</v>
      </c>
      <c r="BE1" s="4">
        <f t="shared" ref="BE1:BH1" si="9">E19-E40</f>
        <v>35069</v>
      </c>
      <c r="BF1" s="4">
        <f t="shared" si="9"/>
        <v>93593</v>
      </c>
      <c r="BG1" s="4">
        <f t="shared" si="9"/>
        <v>797</v>
      </c>
      <c r="BH1" s="4">
        <f t="shared" si="9"/>
        <v>-7698</v>
      </c>
      <c r="BI1">
        <f>(D43+D44)/BD1</f>
        <v>11.935432024355944</v>
      </c>
      <c r="BJ1">
        <f t="shared" ref="BJ1:BM1" si="10">(E43+E44)/BE1</f>
        <v>20.637229461917933</v>
      </c>
      <c r="BK1">
        <f t="shared" si="10"/>
        <v>8.9098650540104494</v>
      </c>
      <c r="BL1">
        <f t="shared" si="10"/>
        <v>854.26223337515682</v>
      </c>
      <c r="BM1">
        <f t="shared" si="10"/>
        <v>-70.77045985970382</v>
      </c>
      <c r="BN1">
        <f>365/BI1</f>
        <v>30.581213922978716</v>
      </c>
      <c r="BO1">
        <f t="shared" ref="BO1:BR1" si="11">365/BJ1</f>
        <v>17.686482610155487</v>
      </c>
      <c r="BP1">
        <f t="shared" si="11"/>
        <v>40.965828077913329</v>
      </c>
      <c r="BQ1">
        <f t="shared" si="11"/>
        <v>0.42726926901344942</v>
      </c>
      <c r="BR1">
        <f t="shared" si="11"/>
        <v>-5.1575191220119274</v>
      </c>
      <c r="BS1">
        <f>N1/D13</f>
        <v>9.2883860681873931E-2</v>
      </c>
      <c r="BT1">
        <f t="shared" ref="BT1:BW1" si="12">O1/E13</f>
        <v>4.3802628449529944E-2</v>
      </c>
      <c r="BU1">
        <f t="shared" si="12"/>
        <v>0.10873681838270373</v>
      </c>
      <c r="BV1">
        <f t="shared" si="12"/>
        <v>6.2396847317188184E-2</v>
      </c>
      <c r="BW1">
        <f t="shared" si="12"/>
        <v>2.1715569463983234E-2</v>
      </c>
      <c r="BX1">
        <f>S1/D13</f>
        <v>0.13835234240863381</v>
      </c>
      <c r="BY1">
        <f t="shared" ref="BY1:CB1" si="13">T1/E13</f>
        <v>7.0095878438221806E-2</v>
      </c>
      <c r="BZ1">
        <f t="shared" si="13"/>
        <v>0.13853612707035171</v>
      </c>
      <c r="CA1">
        <f t="shared" si="13"/>
        <v>8.1021590488059556E-2</v>
      </c>
      <c r="CB1">
        <f t="shared" si="13"/>
        <v>3.1252691567856219E-2</v>
      </c>
      <c r="CC1">
        <f>N1/D29</f>
        <v>0.25502835118185041</v>
      </c>
      <c r="CD1">
        <f t="shared" ref="CD1:CG1" si="14">O1/E29</f>
        <v>0.1250765583530892</v>
      </c>
      <c r="CE1">
        <f t="shared" si="14"/>
        <v>0.20980644068275189</v>
      </c>
      <c r="CF1">
        <f t="shared" si="14"/>
        <v>0.13740441029216516</v>
      </c>
      <c r="CG1">
        <f t="shared" si="14"/>
        <v>5.0338585428348001E-2</v>
      </c>
      <c r="CH1">
        <f>N1/(D43+D44)</f>
        <v>5.4917351412523019E-2</v>
      </c>
      <c r="CI1">
        <f t="shared" ref="CI1:CL1" si="15">O1/(E43+E44)</f>
        <v>4.1479729234918689E-2</v>
      </c>
      <c r="CJ1">
        <f t="shared" si="15"/>
        <v>8.9104102285523096E-2</v>
      </c>
      <c r="CK1">
        <f t="shared" si="15"/>
        <v>5.4417512304526565E-2</v>
      </c>
      <c r="CL1">
        <f t="shared" si="15"/>
        <v>2.2214023359416732E-2</v>
      </c>
      <c r="CM1">
        <f>1-CH1</f>
        <v>0.94508264858747704</v>
      </c>
      <c r="CN1">
        <f t="shared" ref="CN1:CQ1" si="16">1-CI1</f>
        <v>0.95852027076508128</v>
      </c>
      <c r="CO1">
        <f t="shared" si="16"/>
        <v>0.91089589771447688</v>
      </c>
      <c r="CP1">
        <f t="shared" si="16"/>
        <v>0.94558248769547348</v>
      </c>
      <c r="CQ1">
        <f t="shared" si="16"/>
        <v>0.97778597664058331</v>
      </c>
      <c r="CR1">
        <f>N1/(D45+D48+D49+D51+D59+D61)</f>
        <v>5.6476343798228197E-2</v>
      </c>
      <c r="CS1">
        <f t="shared" ref="CS1:CV1" si="17">O1/(E45+E48+E49+E51+E59+E61)</f>
        <v>4.0257206267894141E-2</v>
      </c>
      <c r="CT1">
        <f t="shared" si="17"/>
        <v>9.0698696352717156E-2</v>
      </c>
      <c r="CU1">
        <f t="shared" si="17"/>
        <v>5.2521678482272335E-2</v>
      </c>
      <c r="CV1">
        <f t="shared" si="17"/>
        <v>2.1322818164038755E-2</v>
      </c>
      <c r="CW1">
        <f>(D43+D44)/D13</f>
        <v>1.6913390448158661</v>
      </c>
      <c r="CX1">
        <f t="shared" ref="CX1:DA1" si="18">(E43+E44)/E13</f>
        <v>1.0560008287772471</v>
      </c>
      <c r="CY1">
        <f t="shared" si="18"/>
        <v>1.2203345928369269</v>
      </c>
      <c r="CZ1">
        <f t="shared" si="18"/>
        <v>1.1466317491326754</v>
      </c>
      <c r="DA1">
        <f t="shared" si="18"/>
        <v>0.97756129597197894</v>
      </c>
      <c r="DB1">
        <f>365/CW1</f>
        <v>215.80534140612659</v>
      </c>
      <c r="DC1">
        <f t="shared" ref="DC1:DF1" si="19">365/CX1</f>
        <v>345.64366812347754</v>
      </c>
      <c r="DD1">
        <f t="shared" si="19"/>
        <v>299.09829823923945</v>
      </c>
      <c r="DE1">
        <f t="shared" si="19"/>
        <v>318.32364686926724</v>
      </c>
      <c r="DF1">
        <f t="shared" si="19"/>
        <v>373.37812115104691</v>
      </c>
      <c r="DG1">
        <f>(D43+D44)/D20</f>
        <v>10.76489692374169</v>
      </c>
      <c r="DH1">
        <f t="shared" ref="DH1:DK1" si="20">(E43+E44)/E20</f>
        <v>7.1137748682865451</v>
      </c>
      <c r="DI1">
        <f t="shared" si="20"/>
        <v>8.2229026150751388</v>
      </c>
      <c r="DJ1">
        <f t="shared" si="20"/>
        <v>7.2193215917886944</v>
      </c>
      <c r="DK1">
        <f t="shared" si="20"/>
        <v>7.3931115906037537</v>
      </c>
      <c r="DL1">
        <f>365/DG1</f>
        <v>33.906502085960746</v>
      </c>
      <c r="DM1">
        <f t="shared" ref="DM1:DP1" si="21">365/DH1</f>
        <v>51.308905153462568</v>
      </c>
      <c r="DN1">
        <f t="shared" si="21"/>
        <v>44.388218745390638</v>
      </c>
      <c r="DO1">
        <f t="shared" si="21"/>
        <v>50.558767241391976</v>
      </c>
      <c r="DP1">
        <f t="shared" si="21"/>
        <v>49.370281447380741</v>
      </c>
      <c r="DQ1">
        <f>(D43+D44)/D21</f>
        <v>4.794906499118385</v>
      </c>
      <c r="DR1">
        <f t="shared" ref="DR1:DU1" si="22">(E43+E44)/E21</f>
        <v>3.802205480603539</v>
      </c>
      <c r="DS1">
        <f t="shared" si="22"/>
        <v>4.0015211424403541</v>
      </c>
      <c r="DT1">
        <f t="shared" si="22"/>
        <v>4.6520877604148874</v>
      </c>
      <c r="DU1">
        <f t="shared" si="22"/>
        <v>4.7901294270741746</v>
      </c>
      <c r="DV1">
        <f>365/DQ1</f>
        <v>76.122443694597735</v>
      </c>
      <c r="DW1">
        <f t="shared" ref="DW1:DZ1" si="23">365/DR1</f>
        <v>95.996915964168807</v>
      </c>
      <c r="DX1">
        <f t="shared" si="23"/>
        <v>91.215312129377466</v>
      </c>
      <c r="DY1">
        <f t="shared" si="23"/>
        <v>78.45939689827523</v>
      </c>
      <c r="DZ1">
        <f t="shared" si="23"/>
        <v>76.19835863661477</v>
      </c>
      <c r="EA1">
        <f>(D43+D44)/D38</f>
        <v>2.7793688438160156</v>
      </c>
      <c r="EB1">
        <f t="shared" ref="EB1:EE1" si="24">(E43+E44)/E38</f>
        <v>1.6264807344397874</v>
      </c>
      <c r="EC1">
        <f t="shared" si="24"/>
        <v>2.5818087810496269</v>
      </c>
      <c r="ED1">
        <f t="shared" si="24"/>
        <v>2.1107738763261179</v>
      </c>
      <c r="EE1">
        <f t="shared" si="24"/>
        <v>1.726852879086604</v>
      </c>
      <c r="EF1">
        <f>365/EA1</f>
        <v>131.32477929732514</v>
      </c>
      <c r="EG1">
        <f t="shared" ref="EG1:EJ1" si="25">365/EB1</f>
        <v>224.41089665025626</v>
      </c>
      <c r="EH1">
        <f t="shared" si="25"/>
        <v>141.37375419863989</v>
      </c>
      <c r="EI1">
        <f t="shared" si="25"/>
        <v>172.92235994283593</v>
      </c>
      <c r="EJ1">
        <f t="shared" si="25"/>
        <v>211.36716649137009</v>
      </c>
      <c r="EK1">
        <f>D36/D13</f>
        <v>0.63547032131469217</v>
      </c>
      <c r="EL1">
        <f t="shared" ref="EL1:EO1" si="26">E36/E13</f>
        <v>0.64925504890223495</v>
      </c>
      <c r="EM1">
        <f t="shared" si="26"/>
        <v>0.47266652813102739</v>
      </c>
      <c r="EN1">
        <f t="shared" si="26"/>
        <v>0.54322813163124395</v>
      </c>
      <c r="EO1">
        <f t="shared" si="26"/>
        <v>0.56609414027733918</v>
      </c>
      <c r="EP1">
        <f>(D29)/D13</f>
        <v>0.36420994078278845</v>
      </c>
      <c r="EQ1">
        <f t="shared" ref="EQ1:ET1" si="27">(E29)/E13</f>
        <v>0.3502065377100943</v>
      </c>
      <c r="ER1">
        <f t="shared" si="27"/>
        <v>0.51827207033708067</v>
      </c>
      <c r="ES1">
        <f t="shared" si="27"/>
        <v>0.45411095018356967</v>
      </c>
      <c r="ET1">
        <f t="shared" si="27"/>
        <v>0.43139014096638051</v>
      </c>
      <c r="EU1">
        <f>D13/D29</f>
        <v>2.745669154034406</v>
      </c>
      <c r="EV1">
        <f t="shared" ref="EV1:EY1" si="28">E13/E29</f>
        <v>2.8554578293675759</v>
      </c>
      <c r="EW1">
        <f t="shared" si="28"/>
        <v>1.9294885007976734</v>
      </c>
      <c r="EX1">
        <f t="shared" si="28"/>
        <v>2.2021050133139495</v>
      </c>
      <c r="EY1">
        <f t="shared" si="28"/>
        <v>2.3180872834966642</v>
      </c>
      <c r="EZ1">
        <f>D36/D29</f>
        <v>1.7447912595380832</v>
      </c>
      <c r="FA1">
        <f t="shared" ref="FA1:FD1" si="29">E36/E29</f>
        <v>1.8539204126443152</v>
      </c>
      <c r="FB1">
        <f t="shared" si="29"/>
        <v>0.91200463074077731</v>
      </c>
      <c r="FC1">
        <f t="shared" si="29"/>
        <v>1.1962453920383322</v>
      </c>
      <c r="FD1">
        <f t="shared" si="29"/>
        <v>1.3122556278388766</v>
      </c>
      <c r="FE1" s="7">
        <f>I90/(D43+D44+D46+D47+D53+D55)</f>
        <v>0.13857015757124611</v>
      </c>
      <c r="FF1" s="7">
        <f t="shared" ref="FF1:FI1" si="30">J90/(E43+E44+E46+E47+E53+E55)</f>
        <v>3.6875508272987099E-2</v>
      </c>
      <c r="FG1" s="7">
        <f t="shared" si="30"/>
        <v>8.0943992151119942E-2</v>
      </c>
      <c r="FH1" s="7">
        <f t="shared" si="30"/>
        <v>8.063457822120354E-2</v>
      </c>
      <c r="FI1" s="7">
        <f t="shared" si="30"/>
        <v>0.13336633391084343</v>
      </c>
      <c r="FJ1" s="7">
        <f>I90/D36</f>
        <v>0.37465149859910191</v>
      </c>
      <c r="FK1" s="7">
        <f t="shared" ref="FK1:FN1" si="31">J90/E36</f>
        <v>5.9818187947366645E-2</v>
      </c>
      <c r="FL1" s="7">
        <f t="shared" si="31"/>
        <v>0.2074113520190965</v>
      </c>
      <c r="FM1" s="7">
        <f t="shared" si="31"/>
        <v>0.16687231443647343</v>
      </c>
      <c r="FN1" s="7">
        <f t="shared" si="31"/>
        <v>0.23058050855516321</v>
      </c>
      <c r="FO1" s="7">
        <f>I90/D29</f>
        <v>0.65368866012855742</v>
      </c>
      <c r="FP1" s="7">
        <f t="shared" ref="FP1:FS1" si="32">J90/E29</f>
        <v>0.11089815968301717</v>
      </c>
      <c r="FQ1" s="7">
        <f t="shared" si="32"/>
        <v>0.1891601135096215</v>
      </c>
      <c r="FR1" s="7">
        <f t="shared" si="32"/>
        <v>0.19962023720340302</v>
      </c>
      <c r="FS1" s="7">
        <f t="shared" si="32"/>
        <v>0.30258057002146316</v>
      </c>
      <c r="FT1" s="7">
        <f>I90/D31</f>
        <v>7.387903499830105</v>
      </c>
      <c r="FU1" s="7">
        <f t="shared" ref="FU1:FX1" si="33">J90/E31</f>
        <v>1.7376289332811072</v>
      </c>
      <c r="FV1" s="7">
        <f t="shared" si="33"/>
        <v>2.7474880039371694</v>
      </c>
      <c r="FW1" s="7" t="e">
        <f t="shared" si="33"/>
        <v>#DIV/0!</v>
      </c>
      <c r="FX1" s="7" t="e">
        <f t="shared" si="33"/>
        <v>#DIV/0!</v>
      </c>
      <c r="FY1">
        <f>BD1/D13</f>
        <v>0.14170740039945337</v>
      </c>
      <c r="FZ1">
        <f t="shared" ref="FZ1:GC1" si="34">BE1/E13</f>
        <v>5.116969943692757E-2</v>
      </c>
      <c r="GA1">
        <f t="shared" si="34"/>
        <v>0.1369644304868162</v>
      </c>
      <c r="GB1">
        <f t="shared" si="34"/>
        <v>1.3422479706288524E-3</v>
      </c>
      <c r="GC1">
        <f t="shared" si="34"/>
        <v>-1.3813126238121214E-2</v>
      </c>
      <c r="GD1">
        <f>BS1</f>
        <v>9.2883860681873931E-2</v>
      </c>
      <c r="GE1">
        <f t="shared" ref="GE1:GH1" si="35">BT1</f>
        <v>4.3802628449529944E-2</v>
      </c>
      <c r="GF1">
        <f t="shared" si="35"/>
        <v>0.10873681838270373</v>
      </c>
      <c r="GG1">
        <f t="shared" si="35"/>
        <v>6.2396847317188184E-2</v>
      </c>
      <c r="GH1">
        <f t="shared" si="35"/>
        <v>2.1715569463983234E-2</v>
      </c>
      <c r="GI1">
        <f>S1/D13</f>
        <v>0.13835234240863381</v>
      </c>
      <c r="GJ1">
        <f t="shared" ref="GJ1:GM1" si="36">T1/E13</f>
        <v>7.0095878438221806E-2</v>
      </c>
      <c r="GK1">
        <f t="shared" si="36"/>
        <v>0.13853612707035171</v>
      </c>
      <c r="GL1">
        <f t="shared" si="36"/>
        <v>8.1021590488059556E-2</v>
      </c>
      <c r="GM1">
        <f t="shared" si="36"/>
        <v>3.1252691567856219E-2</v>
      </c>
      <c r="GN1">
        <f>D30/D13</f>
        <v>1.9709870703248186E-2</v>
      </c>
      <c r="GO1">
        <f t="shared" ref="GO1:GR1" si="37">E30/E13</f>
        <v>1.3132033845628565E-2</v>
      </c>
      <c r="GP1">
        <f t="shared" si="37"/>
        <v>1.3170641761470897E-2</v>
      </c>
      <c r="GQ1">
        <f t="shared" si="37"/>
        <v>1.5157128902960693E-2</v>
      </c>
      <c r="GR1">
        <f t="shared" si="37"/>
        <v>1.6149407137320205E-2</v>
      </c>
      <c r="GS1">
        <f>(D43+D44)/D13</f>
        <v>1.6913390448158661</v>
      </c>
      <c r="GT1">
        <f t="shared" ref="GT1:GW1" si="38">(E43+E44)/E13</f>
        <v>1.0560008287772471</v>
      </c>
      <c r="GU1">
        <f t="shared" si="38"/>
        <v>1.2203345928369269</v>
      </c>
      <c r="GV1">
        <f t="shared" si="38"/>
        <v>1.1466317491326754</v>
      </c>
      <c r="GW1">
        <f t="shared" si="38"/>
        <v>0.97756129597197894</v>
      </c>
      <c r="GX1">
        <f>0.717*FY1+0.847*GD1+3.107*GI1+0.42*GN1+0.998*GS1</f>
        <v>2.3063720763691791</v>
      </c>
      <c r="GY1">
        <f t="shared" ref="GY1:HB1" si="39">0.717*FZ1+0.847*GE1+3.107*GJ1+0.42*GO1+0.998*GT1</f>
        <v>1.3509816764354408</v>
      </c>
      <c r="GZ1">
        <f t="shared" si="39"/>
        <v>1.844160921827851</v>
      </c>
      <c r="HA1">
        <f t="shared" si="39"/>
        <v>1.456251082892654</v>
      </c>
      <c r="HB1">
        <f t="shared" si="39"/>
        <v>1.0879801129022997</v>
      </c>
      <c r="HC1">
        <f>D36/D13</f>
        <v>0.63547032131469217</v>
      </c>
      <c r="HD1">
        <f t="shared" ref="HD1:HG1" si="40">E36/E13</f>
        <v>0.64925504890223495</v>
      </c>
      <c r="HE1">
        <f t="shared" si="40"/>
        <v>0.47266652813102739</v>
      </c>
      <c r="HF1">
        <f t="shared" si="40"/>
        <v>0.54322813163124395</v>
      </c>
      <c r="HG1">
        <f t="shared" si="40"/>
        <v>0.56609414027733918</v>
      </c>
      <c r="HH1">
        <f>S1/D13</f>
        <v>0.13835234240863381</v>
      </c>
      <c r="HI1">
        <f t="shared" ref="HI1:HL1" si="41">T1/E13</f>
        <v>7.0095878438221806E-2</v>
      </c>
      <c r="HJ1">
        <f t="shared" si="41"/>
        <v>0.13853612707035171</v>
      </c>
      <c r="HK1">
        <f t="shared" si="41"/>
        <v>8.1021590488059556E-2</v>
      </c>
      <c r="HL1">
        <f t="shared" si="41"/>
        <v>3.1252691567856219E-2</v>
      </c>
      <c r="HM1">
        <f>(D43+D44+D46+D47+D50+D53+D55+D57+D60)/D13</f>
        <v>1.8157148989102632</v>
      </c>
      <c r="HN1">
        <f t="shared" ref="HN1:HQ1" si="42">(E43+E44+E46+E47+E50+E53+E55+E57+E60)/E13</f>
        <v>1.1374792623298855</v>
      </c>
      <c r="HO1">
        <f t="shared" si="42"/>
        <v>1.3149861415580577</v>
      </c>
      <c r="HP1">
        <f t="shared" si="42"/>
        <v>1.2205513826669809</v>
      </c>
      <c r="HQ1">
        <f t="shared" si="42"/>
        <v>1.0475635927765496</v>
      </c>
      <c r="HR1">
        <f>D19/D40</f>
        <v>1.3689278872468527</v>
      </c>
      <c r="HS1">
        <f t="shared" ref="HS1:HV1" si="43">E19/E40</f>
        <v>1.1355638022343346</v>
      </c>
      <c r="HT1">
        <f t="shared" si="43"/>
        <v>1.4163889791033621</v>
      </c>
      <c r="HU1">
        <f t="shared" si="43"/>
        <v>1.0032924360722104</v>
      </c>
      <c r="HV1">
        <f t="shared" si="43"/>
        <v>0.96281033658143034</v>
      </c>
      <c r="HW1">
        <f>-0.017*HC1+4.573*HH1+0.481*HM1+0.015*HR1</f>
        <v>1.5157750510568722</v>
      </c>
      <c r="HX1">
        <f t="shared" ref="HX1:IA1" si="44">-0.017*HD1+4.573*HI1+0.481*HN1+0.015*HS1</f>
        <v>0.87367209848084026</v>
      </c>
      <c r="HY1">
        <f t="shared" si="44"/>
        <v>1.2792445468904672</v>
      </c>
      <c r="HZ1">
        <f t="shared" si="44"/>
        <v>0.96341145666806616</v>
      </c>
      <c r="IA1">
        <f t="shared" si="44"/>
        <v>0.65161520132933359</v>
      </c>
      <c r="IB1">
        <f>D13/D36</f>
        <v>1.5736376136829662</v>
      </c>
      <c r="IC1">
        <f t="shared" ref="IC1:IF1" si="45">E13/E36</f>
        <v>1.5402267594080434</v>
      </c>
      <c r="ID1">
        <f t="shared" si="45"/>
        <v>2.1156564734001875</v>
      </c>
      <c r="IE1">
        <f t="shared" si="45"/>
        <v>1.8408472274753687</v>
      </c>
      <c r="IF1">
        <f t="shared" si="45"/>
        <v>1.7664906397195403</v>
      </c>
      <c r="IG1">
        <f>IFERROR(S1/D59,0)</f>
        <v>6.6367265469061874</v>
      </c>
      <c r="IH1">
        <f t="shared" ref="IH1:IK1" si="46">IFERROR(T1/E59,0)</f>
        <v>4.6473831866112025</v>
      </c>
      <c r="II1">
        <f t="shared" si="46"/>
        <v>33.894378804153241</v>
      </c>
      <c r="IJ1">
        <f t="shared" si="46"/>
        <v>22.283001389532192</v>
      </c>
      <c r="IK1">
        <f t="shared" si="46"/>
        <v>7.0144985904148207</v>
      </c>
      <c r="IL1">
        <f>S1/D13</f>
        <v>0.13835234240863381</v>
      </c>
      <c r="IM1">
        <f t="shared" ref="IM1:IP1" si="47">T1/E13</f>
        <v>7.0095878438221806E-2</v>
      </c>
      <c r="IN1">
        <f t="shared" si="47"/>
        <v>0.13853612707035171</v>
      </c>
      <c r="IO1">
        <f t="shared" si="47"/>
        <v>8.1021590488059556E-2</v>
      </c>
      <c r="IP1">
        <f t="shared" si="47"/>
        <v>3.1252691567856219E-2</v>
      </c>
      <c r="IQ1">
        <f>(D43+D44+D46+D47+D50+D53+D55+D57+D60)/D13</f>
        <v>1.8157148989102632</v>
      </c>
      <c r="IR1">
        <f t="shared" ref="IR1:IU1" si="48">(E43+E44+E46+E47+E50+E53+E55+E57+E60)/E13</f>
        <v>1.1374792623298855</v>
      </c>
      <c r="IS1">
        <f t="shared" si="48"/>
        <v>1.3149861415580577</v>
      </c>
      <c r="IT1">
        <f t="shared" si="48"/>
        <v>1.2205513826669809</v>
      </c>
      <c r="IU1">
        <f t="shared" si="48"/>
        <v>1.0475635927765496</v>
      </c>
      <c r="IV1">
        <f>D19/D40</f>
        <v>1.3689278872468527</v>
      </c>
      <c r="IW1">
        <f t="shared" ref="IW1:IZ1" si="49">E19/E40</f>
        <v>1.1355638022343346</v>
      </c>
      <c r="IX1">
        <f t="shared" si="49"/>
        <v>1.4163889791033621</v>
      </c>
      <c r="IY1">
        <f t="shared" si="49"/>
        <v>1.0032924360722104</v>
      </c>
      <c r="IZ1">
        <f t="shared" si="49"/>
        <v>0.96281033658143034</v>
      </c>
      <c r="JA1">
        <f>0.13*IB1+0.04*IG1+3.92*IL1+0.21*IQ1+0.09*IV1</f>
        <v>1.5168867725202499</v>
      </c>
      <c r="JB1">
        <f t="shared" ref="JB1:JE1" si="50">0.13*IC1+0.04*IH1+3.92*IM1+0.21*IR1+0.09*IW1</f>
        <v>1.0019720369556893</v>
      </c>
      <c r="JC1">
        <f t="shared" si="50"/>
        <v>2.5774942096704274</v>
      </c>
      <c r="JD1">
        <f t="shared" si="50"/>
        <v>1.7948469394728439</v>
      </c>
      <c r="JE1">
        <f t="shared" si="50"/>
        <v>0.93937556250153365</v>
      </c>
      <c r="JF1">
        <f>D29/D13</f>
        <v>0.36420994078278845</v>
      </c>
      <c r="JG1">
        <f t="shared" ref="JG1:JJ1" si="51">E29/E13</f>
        <v>0.3502065377100943</v>
      </c>
      <c r="JH1">
        <f t="shared" si="51"/>
        <v>0.51827207033708067</v>
      </c>
      <c r="JI1">
        <f t="shared" si="51"/>
        <v>0.45411095018356967</v>
      </c>
      <c r="JJ1">
        <f t="shared" si="51"/>
        <v>0.43139014096638051</v>
      </c>
      <c r="JK1">
        <f>(D36-D26)/I90</f>
        <v>2.602108303514759</v>
      </c>
      <c r="JL1">
        <f t="shared" ref="JL1:JO1" si="52">(E36-E26)/J90</f>
        <v>16.654243528571964</v>
      </c>
      <c r="JM1">
        <f t="shared" si="52"/>
        <v>4.6935902794363509</v>
      </c>
      <c r="JN1">
        <f t="shared" si="52"/>
        <v>5.9516404711477726</v>
      </c>
      <c r="JO1">
        <f t="shared" si="52"/>
        <v>4.1736500604860884</v>
      </c>
      <c r="JP1">
        <f>S1/D13</f>
        <v>0.13835234240863381</v>
      </c>
      <c r="JQ1">
        <f t="shared" ref="JQ1:JT1" si="53">T1/E13</f>
        <v>7.0095878438221806E-2</v>
      </c>
      <c r="JR1">
        <f t="shared" si="53"/>
        <v>0.13853612707035171</v>
      </c>
      <c r="JS1">
        <f t="shared" si="53"/>
        <v>8.1021590488059556E-2</v>
      </c>
      <c r="JT1">
        <f t="shared" si="53"/>
        <v>3.1252691567856219E-2</v>
      </c>
      <c r="JU1">
        <f>I90/(D50+D44+D43)</f>
        <v>0.13646816918523055</v>
      </c>
      <c r="JV1">
        <f t="shared" ref="JV1:JY1" si="54">J90/(E50+E44+E43)</f>
        <v>3.5477271061172537E-2</v>
      </c>
      <c r="JW1">
        <f t="shared" si="54"/>
        <v>7.7025937845292755E-2</v>
      </c>
      <c r="JX1">
        <f t="shared" si="54"/>
        <v>7.4993312378786869E-2</v>
      </c>
      <c r="JY1">
        <f t="shared" si="54"/>
        <v>0.12783905185685063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1</v>
      </c>
      <c r="KH1">
        <f t="shared" si="56"/>
        <v>2</v>
      </c>
      <c r="KI1">
        <f t="shared" si="56"/>
        <v>1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3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2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3.5</v>
      </c>
      <c r="KV1">
        <f t="shared" si="59"/>
        <v>2.5</v>
      </c>
      <c r="KW1">
        <f t="shared" si="59"/>
        <v>3</v>
      </c>
      <c r="KX1">
        <f t="shared" si="59"/>
        <v>2.5</v>
      </c>
      <c r="KY1">
        <f>(KJ1+KO1)/2</f>
        <v>3.5</v>
      </c>
      <c r="KZ1">
        <f t="shared" ref="KZ1:LC1" si="60">(KK1+KP1)/2</f>
        <v>1</v>
      </c>
      <c r="LA1">
        <f t="shared" si="60"/>
        <v>2.5</v>
      </c>
      <c r="LB1">
        <f t="shared" si="60"/>
        <v>2</v>
      </c>
      <c r="LC1">
        <f t="shared" si="60"/>
        <v>2.5</v>
      </c>
      <c r="LD1">
        <f>(KT1+KY1)/2</f>
        <v>2.75</v>
      </c>
      <c r="LE1">
        <f t="shared" ref="LE1:LH1" si="61">(KU1+KZ1)/2</f>
        <v>2.25</v>
      </c>
      <c r="LF1">
        <f t="shared" si="61"/>
        <v>2.5</v>
      </c>
      <c r="LG1">
        <f t="shared" si="61"/>
        <v>2.5</v>
      </c>
      <c r="LH1">
        <f t="shared" si="61"/>
        <v>2.5</v>
      </c>
      <c r="LI1">
        <f>(D29/(D13-D19))</f>
        <v>0.76807297078859249</v>
      </c>
      <c r="LJ1">
        <f t="shared" ref="LJ1:LM1" si="62">(E29/(E13-E19))</f>
        <v>0.61292225502313658</v>
      </c>
      <c r="LK1">
        <f t="shared" si="62"/>
        <v>0.97036210997007988</v>
      </c>
      <c r="LL1">
        <f t="shared" si="62"/>
        <v>0.76840128464890156</v>
      </c>
      <c r="LM1">
        <f t="shared" si="62"/>
        <v>0.6715400236312189</v>
      </c>
      <c r="LN1">
        <f>(D18+D25+D26+D21)/(2.17*D40)</f>
        <v>0.44234292406865106</v>
      </c>
      <c r="LO1">
        <f t="shared" ref="LO1:LR1" si="63">(E18+E25+E26+E21)/(2.17*E40)</f>
        <v>0.34206912424582353</v>
      </c>
      <c r="LP1">
        <f t="shared" si="63"/>
        <v>0.44479898316665251</v>
      </c>
      <c r="LQ1">
        <f t="shared" si="63"/>
        <v>0.2828103764782971</v>
      </c>
      <c r="LR1">
        <f t="shared" si="63"/>
        <v>0.27963723076990893</v>
      </c>
      <c r="LS1">
        <f>(D43+D44+D46+D47)/(2*D13)</f>
        <v>0.85905909457233964</v>
      </c>
      <c r="LT1">
        <f t="shared" ref="LT1:LW1" si="64">(E43+E44+E46+E47)/(2*E13)</f>
        <v>0.52659966411175652</v>
      </c>
      <c r="LU1">
        <f t="shared" si="64"/>
        <v>0.60558171797851135</v>
      </c>
      <c r="LV1">
        <f t="shared" si="64"/>
        <v>0.56210212536629733</v>
      </c>
      <c r="LW1">
        <f t="shared" si="64"/>
        <v>0.48936740977864546</v>
      </c>
      <c r="LX1">
        <f>8*N1/D29</f>
        <v>2.0402268094548033</v>
      </c>
      <c r="LY1">
        <f t="shared" ref="LY1:MB1" si="65">8*O1/E29</f>
        <v>1.0006124668247136</v>
      </c>
      <c r="LZ1">
        <f t="shared" si="65"/>
        <v>1.6784515254620151</v>
      </c>
      <c r="MA1">
        <f t="shared" si="65"/>
        <v>1.0992352823373213</v>
      </c>
      <c r="MB1">
        <f t="shared" si="65"/>
        <v>0.40270868342678401</v>
      </c>
      <c r="MC1">
        <f>(2*LI1+4*LN1+LS1+5*LX1)/12</f>
        <v>1.1971425649748455</v>
      </c>
      <c r="MD1">
        <f t="shared" ref="MD1:MG1" si="66">(2*LJ1+4*LO1+LT1+5*LY1)/12</f>
        <v>0.67698191710540767</v>
      </c>
      <c r="ME1">
        <f t="shared" si="66"/>
        <v>1.0598132914912799</v>
      </c>
      <c r="MF1">
        <f t="shared" si="66"/>
        <v>0.72719355102199135</v>
      </c>
      <c r="MG1">
        <f t="shared" si="66"/>
        <v>0.41371164977121994</v>
      </c>
      <c r="MH1">
        <f>D29/(D13-D19)</f>
        <v>0.76807297078859249</v>
      </c>
      <c r="MI1">
        <f t="shared" ref="MI1:ML1" si="67">E29/(E13-E19)</f>
        <v>0.61292225502313658</v>
      </c>
      <c r="MJ1">
        <f t="shared" si="67"/>
        <v>0.97036210997007988</v>
      </c>
      <c r="MK1">
        <f t="shared" si="67"/>
        <v>0.76840128464890156</v>
      </c>
      <c r="ML1">
        <f t="shared" si="67"/>
        <v>0.6715400236312189</v>
      </c>
      <c r="MM1">
        <f>D29/D13*2</f>
        <v>0.72841988156557691</v>
      </c>
      <c r="MN1">
        <f t="shared" ref="MN1:MQ1" si="68">E29/E13*2</f>
        <v>0.7004130754201886</v>
      </c>
      <c r="MO1">
        <f t="shared" si="68"/>
        <v>1.0365441406741613</v>
      </c>
      <c r="MP1">
        <f t="shared" si="68"/>
        <v>0.90822190036713935</v>
      </c>
      <c r="MQ1">
        <f t="shared" si="68"/>
        <v>0.86278028193276102</v>
      </c>
      <c r="MR1">
        <f>D29/D36</f>
        <v>0.57313446209304164</v>
      </c>
      <c r="MS1">
        <f t="shared" ref="MS1:MV1" si="69">E29/E36</f>
        <v>0.53939748070072924</v>
      </c>
      <c r="MT1">
        <f t="shared" si="69"/>
        <v>1.0964856605911619</v>
      </c>
      <c r="MU1">
        <f t="shared" si="69"/>
        <v>0.83594888361162956</v>
      </c>
      <c r="MV1">
        <f t="shared" si="69"/>
        <v>0.7620466460844042</v>
      </c>
      <c r="MW1">
        <f>D13/(D40*5)</f>
        <v>0.52068965517241383</v>
      </c>
      <c r="MX1">
        <f t="shared" ref="MX1:NA1" si="70">E13/(E40*5)</f>
        <v>0.52985967760640151</v>
      </c>
      <c r="MY1">
        <f t="shared" si="70"/>
        <v>0.60802498520729797</v>
      </c>
      <c r="MZ1">
        <f t="shared" si="70"/>
        <v>0.49058536786879831</v>
      </c>
      <c r="NA1">
        <f t="shared" si="70"/>
        <v>0.53846845062393411</v>
      </c>
      <c r="NB1">
        <f>D13/(D20*15)</f>
        <v>0.42431456727485606</v>
      </c>
      <c r="NC1">
        <f t="shared" ref="NC1:NF1" si="71">E13/(E20*15)</f>
        <v>0.44910159628843282</v>
      </c>
      <c r="ND1">
        <f t="shared" si="71"/>
        <v>0.44921574041204854</v>
      </c>
      <c r="NE1">
        <f t="shared" si="71"/>
        <v>0.41974078119090791</v>
      </c>
      <c r="NF1">
        <f t="shared" si="71"/>
        <v>0.50418741829400138</v>
      </c>
      <c r="NG1">
        <f>2*(D18+D25+D26)/D40</f>
        <v>8.3105272760445173E-2</v>
      </c>
      <c r="NH1">
        <f t="shared" ref="NH1:NK1" si="72">2*(E18+E25+E26)/E40</f>
        <v>1.2980787815532104E-2</v>
      </c>
      <c r="NI1">
        <f t="shared" si="72"/>
        <v>7.6147935917570173E-2</v>
      </c>
      <c r="NJ1">
        <f t="shared" si="72"/>
        <v>1.8217870863799727E-2</v>
      </c>
      <c r="NK1">
        <f t="shared" si="72"/>
        <v>0.11472851738947694</v>
      </c>
      <c r="NL1">
        <f>((D18+D25+D26+D21)/D40)/2.17</f>
        <v>0.44234292406865106</v>
      </c>
      <c r="NM1">
        <f t="shared" ref="NM1:NP1" si="73">((E18+E25+E26+E21)/E40)/2.17</f>
        <v>0.34206912424582347</v>
      </c>
      <c r="NN1">
        <f t="shared" si="73"/>
        <v>0.44479898316665245</v>
      </c>
      <c r="NO1">
        <f t="shared" si="73"/>
        <v>0.28281037647829715</v>
      </c>
      <c r="NP1">
        <f t="shared" si="73"/>
        <v>0.27963723076990893</v>
      </c>
      <c r="NQ1">
        <f>(D19/D40)/2.5</f>
        <v>0.54757115489874109</v>
      </c>
      <c r="NR1">
        <f t="shared" ref="NR1:NU1" si="74">(E19/E40)/2.5</f>
        <v>0.45422552089373386</v>
      </c>
      <c r="NS1">
        <f t="shared" si="74"/>
        <v>0.56655559164134484</v>
      </c>
      <c r="NT1">
        <f t="shared" si="74"/>
        <v>0.40131697442888414</v>
      </c>
      <c r="NU1">
        <f t="shared" si="74"/>
        <v>0.38512413463257211</v>
      </c>
      <c r="NV1">
        <f>(BD1/D13)*3.33</f>
        <v>0.47188564333017974</v>
      </c>
      <c r="NW1">
        <f t="shared" ref="NW1:NZ1" si="75">(BE1/E13)*3.33</f>
        <v>0.17039509912496881</v>
      </c>
      <c r="NX1">
        <f t="shared" si="75"/>
        <v>0.45609155352109793</v>
      </c>
      <c r="NY1">
        <f t="shared" si="75"/>
        <v>4.4696857421940789E-3</v>
      </c>
      <c r="NZ1">
        <f t="shared" si="75"/>
        <v>-4.5997710372943645E-2</v>
      </c>
      <c r="OA1">
        <f>((D43+D44)/2)/D13</f>
        <v>0.84566952240793303</v>
      </c>
      <c r="OB1">
        <f t="shared" ref="OB1:OE1" si="76">((E43+E44)/2)/E13</f>
        <v>0.52800041438862355</v>
      </c>
      <c r="OC1">
        <f t="shared" si="76"/>
        <v>0.61016729641846346</v>
      </c>
      <c r="OD1">
        <f t="shared" si="76"/>
        <v>0.5733158745663377</v>
      </c>
      <c r="OE1">
        <f t="shared" si="76"/>
        <v>0.48878064798598947</v>
      </c>
      <c r="OF1">
        <f>((D43+D44)/4)/D29</f>
        <v>1.1609643610912348</v>
      </c>
      <c r="OG1">
        <f t="shared" ref="OG1:OJ1" si="77">((E43+E44)/4)/E29</f>
        <v>0.75384145858765983</v>
      </c>
      <c r="OH1">
        <f t="shared" si="77"/>
        <v>0.5886553910011153</v>
      </c>
      <c r="OI1">
        <f t="shared" si="77"/>
        <v>0.63125088079750191</v>
      </c>
      <c r="OJ1">
        <f t="shared" si="77"/>
        <v>0.56651810225779076</v>
      </c>
      <c r="OK1">
        <f>AJ1*4/(D43+D44)</f>
        <v>1.880285793454926</v>
      </c>
      <c r="OL1">
        <f t="shared" ref="OL1:OO1" si="78">AK1*4/(E43+E44)</f>
        <v>1.6653296063294585</v>
      </c>
      <c r="OM1">
        <f t="shared" si="78"/>
        <v>1.5405905497175325</v>
      </c>
      <c r="ON1">
        <f t="shared" si="78"/>
        <v>1.4327976770111346</v>
      </c>
      <c r="OO1">
        <f t="shared" si="78"/>
        <v>1.7848459317426315</v>
      </c>
      <c r="OP1">
        <f>(10*N1)/AJ1</f>
        <v>1.168276686526792</v>
      </c>
      <c r="OQ1">
        <f t="shared" ref="OQ1:OT1" si="79">(10*O1)/AK1</f>
        <v>0.99631277981885824</v>
      </c>
      <c r="OR1">
        <f t="shared" si="79"/>
        <v>2.3135050984665679</v>
      </c>
      <c r="OS1">
        <f t="shared" si="79"/>
        <v>1.5191959947350941</v>
      </c>
      <c r="OT1">
        <f t="shared" si="79"/>
        <v>0.49783621015911672</v>
      </c>
      <c r="OU1">
        <f>(8*AJ1)/D29</f>
        <v>17.463558358938588</v>
      </c>
      <c r="OV1">
        <f t="shared" ref="OV1:OY1" si="80">(8*AK1)/E29</f>
        <v>10.043155995716898</v>
      </c>
      <c r="OW1">
        <f t="shared" si="80"/>
        <v>7.2550154593327782</v>
      </c>
      <c r="OX1">
        <f t="shared" si="80"/>
        <v>7.2356383649431466</v>
      </c>
      <c r="OY1">
        <f t="shared" si="80"/>
        <v>8.0891802405869928</v>
      </c>
      <c r="OZ1">
        <f>(20*N1)/D13</f>
        <v>1.8576772136374786</v>
      </c>
      <c r="PA1">
        <f t="shared" ref="PA1:PD1" si="81">(20*O1)/E13</f>
        <v>0.87605256899059891</v>
      </c>
      <c r="PB1">
        <f t="shared" si="81"/>
        <v>2.1747363676540745</v>
      </c>
      <c r="PC1">
        <f t="shared" si="81"/>
        <v>1.2479369463437637</v>
      </c>
      <c r="PD1">
        <f t="shared" si="81"/>
        <v>0.43431138927966467</v>
      </c>
      <c r="PE1">
        <f>(40*N1)/(AJ1+D45)</f>
        <v>2.1624556743238661</v>
      </c>
      <c r="PF1">
        <f t="shared" ref="PF1:PI1" si="82">(40*O1)/(AK1+E45)</f>
        <v>1.6636025973702111</v>
      </c>
      <c r="PG1">
        <f t="shared" si="82"/>
        <v>3.5911526109367182</v>
      </c>
      <c r="PH1">
        <f t="shared" si="82"/>
        <v>2.2201249382050245</v>
      </c>
      <c r="PI1">
        <f t="shared" si="82"/>
        <v>0.88749553117179547</v>
      </c>
      <c r="PJ1">
        <f>(1.33*D52)/(D52+D62)</f>
        <v>1.5907648725212464</v>
      </c>
      <c r="PK1">
        <f t="shared" ref="PK1:PN1" si="83">(1.33*E52)/(E52+E62)</f>
        <v>1.5642306978224545</v>
      </c>
      <c r="PL1">
        <f t="shared" si="83"/>
        <v>1.1229592703049831</v>
      </c>
      <c r="PM1">
        <f t="shared" si="83"/>
        <v>1.0749410228509249</v>
      </c>
      <c r="PN1">
        <f t="shared" si="83"/>
        <v>2.6699745547073794</v>
      </c>
      <c r="PO1">
        <f>(2*MH1+MM1+MR1+MW1+2*NB1)/7</f>
        <v>0.6010027249939901</v>
      </c>
      <c r="PP1">
        <f t="shared" ref="PP1:PS1" si="84">(2*MI1+MN1+MS1+MX1+2*NC1)/7</f>
        <v>0.55624541947863682</v>
      </c>
      <c r="PQ1">
        <f t="shared" si="84"/>
        <v>0.79717292674812545</v>
      </c>
      <c r="PR1">
        <f t="shared" si="84"/>
        <v>0.65872004050388366</v>
      </c>
      <c r="PS1">
        <f t="shared" si="84"/>
        <v>0.64496432321307717</v>
      </c>
      <c r="PT1">
        <f>(5*NG1+8*NL1+2*NQ1+NV1)/16</f>
        <v>0.34508110684244353</v>
      </c>
      <c r="PU1">
        <f t="shared" ref="PU1:PX1" si="85">(5*NH1+8*NM1+2*NR1+NW1)/16</f>
        <v>0.2425189421222928</v>
      </c>
      <c r="PV1">
        <f t="shared" si="85"/>
        <v>0.34552089260780366</v>
      </c>
      <c r="PW1">
        <f t="shared" si="85"/>
        <v>0.19754225004658366</v>
      </c>
      <c r="PX1">
        <f t="shared" si="85"/>
        <v>0.22093693699992856</v>
      </c>
      <c r="PY1">
        <f>(OA1+OF1+OK1)/3</f>
        <v>1.2956398923180312</v>
      </c>
      <c r="PZ1">
        <f t="shared" ref="PZ1:QC1" si="86">(OB1+OG1+OL1)/3</f>
        <v>0.98239049310191395</v>
      </c>
      <c r="QA1">
        <f t="shared" si="86"/>
        <v>0.9131377457123705</v>
      </c>
      <c r="QB1">
        <f t="shared" si="86"/>
        <v>0.87912147745832481</v>
      </c>
      <c r="QC1">
        <f t="shared" si="86"/>
        <v>0.9467148939954706</v>
      </c>
      <c r="QD1">
        <f>(3*OP1+7*OU1+4*OZ1+2*PE1+PJ1)/17</f>
        <v>8.1821249204629041</v>
      </c>
      <c r="QE1">
        <f t="shared" ref="QE1:QH1" si="87">(3*OQ1+7*OV1+4*PA1+2*PF1+PK1)/17</f>
        <v>4.8050986163529492</v>
      </c>
      <c r="QF1">
        <f t="shared" si="87"/>
        <v>4.3958725572661095</v>
      </c>
      <c r="QG1">
        <f t="shared" si="87"/>
        <v>3.8655291307907844</v>
      </c>
      <c r="QH1">
        <f t="shared" si="87"/>
        <v>3.7823518522797608</v>
      </c>
      <c r="QI1">
        <f>(2*PO1+4*PT1+PY1+5*QD1)/12</f>
        <v>3.7323828643325254</v>
      </c>
      <c r="QJ1">
        <f t="shared" ref="QJ1:QM1" si="88">(2*PP1+4*PU1+PZ1+5*QE1)/12</f>
        <v>2.2575375151927588</v>
      </c>
      <c r="QK1">
        <f t="shared" si="88"/>
        <v>2.1557441629975318</v>
      </c>
      <c r="QL1">
        <f t="shared" si="88"/>
        <v>1.8595313510505289</v>
      </c>
      <c r="QM1">
        <f t="shared" si="88"/>
        <v>1.8360125458183452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363</v>
      </c>
      <c r="E3" s="2" t="s">
        <v>363</v>
      </c>
      <c r="F3" s="2" t="s">
        <v>363</v>
      </c>
      <c r="G3" s="2" t="s">
        <v>363</v>
      </c>
      <c r="H3" s="2" t="s">
        <v>363</v>
      </c>
      <c r="I3" s="2" t="s">
        <v>363</v>
      </c>
      <c r="J3" s="2" t="s">
        <v>363</v>
      </c>
      <c r="K3" s="2" t="s">
        <v>363</v>
      </c>
      <c r="L3" s="2" t="s">
        <v>363</v>
      </c>
      <c r="M3" s="2" t="s">
        <v>363</v>
      </c>
    </row>
    <row r="4" spans="1:455" x14ac:dyDescent="0.25">
      <c r="A4" s="2" t="s">
        <v>281</v>
      </c>
      <c r="B4" s="2"/>
      <c r="C4" s="2"/>
      <c r="D4" s="2">
        <v>46508465</v>
      </c>
      <c r="E4" s="2" t="s">
        <v>364</v>
      </c>
      <c r="F4" s="2" t="s">
        <v>364</v>
      </c>
      <c r="G4" s="2" t="s">
        <v>364</v>
      </c>
      <c r="H4" s="2" t="s">
        <v>364</v>
      </c>
      <c r="I4" s="2" t="s">
        <v>364</v>
      </c>
      <c r="J4" s="2" t="s">
        <v>364</v>
      </c>
      <c r="K4" s="2" t="s">
        <v>364</v>
      </c>
      <c r="L4" s="2" t="s">
        <v>364</v>
      </c>
      <c r="M4" s="2" t="s">
        <v>364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456624</v>
      </c>
      <c r="E13" s="1">
        <v>685347</v>
      </c>
      <c r="F13" s="1">
        <v>683338</v>
      </c>
      <c r="G13" s="1">
        <v>593780</v>
      </c>
      <c r="H13" s="1">
        <v>557296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213871</v>
      </c>
      <c r="E15" s="1">
        <v>382510</v>
      </c>
      <c r="F15" s="1">
        <v>361161</v>
      </c>
      <c r="G15" s="1">
        <v>349490</v>
      </c>
      <c r="H15" s="1">
        <v>357235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2048</v>
      </c>
      <c r="E16" s="1">
        <v>2157</v>
      </c>
      <c r="F16" s="1">
        <v>2329</v>
      </c>
      <c r="G16" s="1">
        <v>3449</v>
      </c>
      <c r="H16" s="1">
        <v>1827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211823</v>
      </c>
      <c r="E17" s="1">
        <v>380353</v>
      </c>
      <c r="F17" s="1">
        <v>358832</v>
      </c>
      <c r="G17" s="1">
        <v>346041</v>
      </c>
      <c r="H17" s="1">
        <v>355408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240099</v>
      </c>
      <c r="E19" s="1">
        <v>293759</v>
      </c>
      <c r="F19" s="1">
        <v>318366</v>
      </c>
      <c r="G19" s="1">
        <v>242867</v>
      </c>
      <c r="H19" s="1">
        <v>199295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71743</v>
      </c>
      <c r="E20" s="1">
        <v>101736</v>
      </c>
      <c r="F20" s="1">
        <v>101412</v>
      </c>
      <c r="G20" s="1">
        <v>94309</v>
      </c>
      <c r="H20" s="1">
        <v>73689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161068</v>
      </c>
      <c r="E21" s="1">
        <v>190344</v>
      </c>
      <c r="F21" s="1">
        <v>208396</v>
      </c>
      <c r="G21" s="1">
        <v>146353</v>
      </c>
      <c r="H21" s="1">
        <v>113732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49</v>
      </c>
      <c r="E22" s="1">
        <v>49</v>
      </c>
      <c r="F22" s="1">
        <v>49</v>
      </c>
      <c r="G22" s="1">
        <v>49</v>
      </c>
      <c r="H22" s="1">
        <v>49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161019</v>
      </c>
      <c r="E23" s="1">
        <v>190295</v>
      </c>
      <c r="F23" s="1">
        <v>208347</v>
      </c>
      <c r="G23" s="1">
        <v>146304</v>
      </c>
      <c r="H23" s="1">
        <v>113683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7288</v>
      </c>
      <c r="E26" s="1">
        <v>1679</v>
      </c>
      <c r="F26" s="1">
        <v>8558</v>
      </c>
      <c r="G26" s="1">
        <v>2205</v>
      </c>
      <c r="H26" s="1">
        <v>11874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2654</v>
      </c>
      <c r="E27" s="1">
        <v>9078</v>
      </c>
      <c r="F27" s="1">
        <v>3811</v>
      </c>
      <c r="G27" s="1">
        <v>1423</v>
      </c>
      <c r="H27" s="1">
        <v>766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456624</v>
      </c>
      <c r="E28" s="1">
        <v>685347</v>
      </c>
      <c r="F28" s="1">
        <v>683338</v>
      </c>
      <c r="G28" s="1">
        <v>593780</v>
      </c>
      <c r="H28" s="1">
        <v>557296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166307</v>
      </c>
      <c r="E29" s="1">
        <v>240013</v>
      </c>
      <c r="F29" s="1">
        <v>354155</v>
      </c>
      <c r="G29" s="1">
        <v>269642</v>
      </c>
      <c r="H29" s="1">
        <v>240412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9000</v>
      </c>
      <c r="E30" s="1">
        <v>9000</v>
      </c>
      <c r="F30" s="1">
        <v>9000</v>
      </c>
      <c r="G30" s="1">
        <v>9000</v>
      </c>
      <c r="H30" s="1">
        <v>9000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14715</v>
      </c>
      <c r="E31" s="1">
        <v>15318</v>
      </c>
      <c r="F31" s="1">
        <v>24383</v>
      </c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516</v>
      </c>
      <c r="E32" s="1">
        <v>1990</v>
      </c>
      <c r="F32" s="1">
        <v>2942</v>
      </c>
      <c r="G32" s="1">
        <v>4017</v>
      </c>
      <c r="H32" s="1">
        <v>3777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99663</v>
      </c>
      <c r="E33" s="1">
        <v>183685</v>
      </c>
      <c r="F33" s="1">
        <v>243526</v>
      </c>
      <c r="G33" s="1">
        <v>219575</v>
      </c>
      <c r="H33" s="1">
        <v>215533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42413</v>
      </c>
      <c r="E34" s="1">
        <v>30020</v>
      </c>
      <c r="F34" s="1">
        <v>74304</v>
      </c>
      <c r="G34" s="1">
        <v>37050</v>
      </c>
      <c r="H34" s="1">
        <v>12102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290171</v>
      </c>
      <c r="E36" s="1">
        <v>444965</v>
      </c>
      <c r="F36" s="1">
        <v>322991</v>
      </c>
      <c r="G36" s="1">
        <v>322558</v>
      </c>
      <c r="H36" s="1">
        <v>315482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12300</v>
      </c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277871</v>
      </c>
      <c r="E38" s="1">
        <v>444965</v>
      </c>
      <c r="F38" s="1">
        <v>322991</v>
      </c>
      <c r="G38" s="1">
        <v>322558</v>
      </c>
      <c r="H38" s="1">
        <v>315482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102479</v>
      </c>
      <c r="E39" s="1">
        <v>186275</v>
      </c>
      <c r="F39" s="1">
        <v>98218</v>
      </c>
      <c r="G39" s="1">
        <v>80488</v>
      </c>
      <c r="H39" s="1">
        <v>108489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175392</v>
      </c>
      <c r="E40" s="1">
        <v>258690</v>
      </c>
      <c r="F40" s="1">
        <v>224773</v>
      </c>
      <c r="G40" s="1">
        <v>242070</v>
      </c>
      <c r="H40" s="1">
        <v>206993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146</v>
      </c>
      <c r="E42" s="1">
        <v>369</v>
      </c>
      <c r="F42" s="1">
        <v>6192</v>
      </c>
      <c r="G42" s="1">
        <v>1580</v>
      </c>
      <c r="H42" s="1">
        <v>1402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772306</v>
      </c>
      <c r="E43" s="1">
        <v>723727</v>
      </c>
      <c r="F43" s="1">
        <v>833901</v>
      </c>
      <c r="G43" s="1">
        <v>680847</v>
      </c>
      <c r="H43" s="1">
        <v>543902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>
        <v>889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421495</v>
      </c>
      <c r="E45" s="1">
        <v>420496</v>
      </c>
      <c r="F45" s="1">
        <v>506459</v>
      </c>
      <c r="G45" s="1">
        <v>423651</v>
      </c>
      <c r="H45" s="1">
        <v>302353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12563</v>
      </c>
      <c r="E46" s="1">
        <v>-1365</v>
      </c>
      <c r="F46" s="1">
        <v>-5780</v>
      </c>
      <c r="G46" s="1">
        <v>-13086</v>
      </c>
      <c r="H46" s="1">
        <v>2883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-335</v>
      </c>
      <c r="E47" s="1">
        <v>-555</v>
      </c>
      <c r="F47" s="1">
        <v>-487</v>
      </c>
      <c r="G47" s="1">
        <v>-231</v>
      </c>
      <c r="H47" s="1">
        <v>-2229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254841</v>
      </c>
      <c r="E48" s="1">
        <v>241501</v>
      </c>
      <c r="F48" s="1">
        <v>246342</v>
      </c>
      <c r="G48" s="1">
        <v>221723</v>
      </c>
      <c r="H48" s="1">
        <v>189734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27245</v>
      </c>
      <c r="E49" s="1">
        <v>35395</v>
      </c>
      <c r="F49" s="1">
        <v>37148</v>
      </c>
      <c r="G49" s="1">
        <v>39255</v>
      </c>
      <c r="H49" s="1">
        <v>39355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24312</v>
      </c>
      <c r="E50" s="1">
        <v>26528</v>
      </c>
      <c r="F50" s="1">
        <v>35832</v>
      </c>
      <c r="G50" s="1">
        <v>36897</v>
      </c>
      <c r="H50" s="1">
        <v>24237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16633</v>
      </c>
      <c r="E51" s="1">
        <v>10440</v>
      </c>
      <c r="F51" s="1">
        <v>8479</v>
      </c>
      <c r="G51" s="1">
        <v>9294</v>
      </c>
      <c r="H51" s="1">
        <v>6952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64176</v>
      </c>
      <c r="E52" s="1">
        <v>44343</v>
      </c>
      <c r="F52" s="1">
        <v>77572</v>
      </c>
      <c r="G52" s="1">
        <v>37138</v>
      </c>
      <c r="H52" s="1">
        <v>29980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348</v>
      </c>
      <c r="E57" s="1">
        <v>396</v>
      </c>
      <c r="F57" s="1">
        <v>468</v>
      </c>
      <c r="G57" s="1">
        <v>258</v>
      </c>
      <c r="H57" s="1">
        <v>224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9519</v>
      </c>
      <c r="E59" s="1">
        <v>10337</v>
      </c>
      <c r="F59" s="1">
        <v>2793</v>
      </c>
      <c r="G59" s="1">
        <v>2159</v>
      </c>
      <c r="H59" s="1">
        <v>2483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19905</v>
      </c>
      <c r="E60" s="1">
        <v>30837</v>
      </c>
      <c r="F60" s="1">
        <v>34646</v>
      </c>
      <c r="G60" s="1">
        <v>20054</v>
      </c>
      <c r="H60" s="1">
        <v>13897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21254</v>
      </c>
      <c r="E61" s="1">
        <v>27536</v>
      </c>
      <c r="F61" s="1">
        <v>18019</v>
      </c>
      <c r="G61" s="1">
        <v>9341</v>
      </c>
      <c r="H61" s="1">
        <v>26684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-10520</v>
      </c>
      <c r="E62" s="1">
        <v>-6640</v>
      </c>
      <c r="F62" s="1">
        <v>14302</v>
      </c>
      <c r="G62" s="1">
        <v>8812</v>
      </c>
      <c r="H62" s="1">
        <v>-15046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53656</v>
      </c>
      <c r="E63" s="1">
        <v>37703</v>
      </c>
      <c r="F63" s="1">
        <v>91874</v>
      </c>
      <c r="G63" s="1">
        <v>45950</v>
      </c>
      <c r="H63" s="1">
        <v>14934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11243</v>
      </c>
      <c r="E64" s="1">
        <v>7683</v>
      </c>
      <c r="F64" s="1">
        <v>17570</v>
      </c>
      <c r="G64" s="1">
        <v>8900</v>
      </c>
      <c r="H64" s="1">
        <v>2832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42413</v>
      </c>
      <c r="E65" s="1">
        <v>30020</v>
      </c>
      <c r="F65" s="1">
        <v>74304</v>
      </c>
      <c r="G65" s="1">
        <v>37050</v>
      </c>
      <c r="H65" s="1">
        <v>12102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42413</v>
      </c>
      <c r="E67" s="1">
        <v>30020</v>
      </c>
      <c r="F67" s="1">
        <v>74304</v>
      </c>
      <c r="G67" s="1">
        <v>37050</v>
      </c>
      <c r="H67" s="1">
        <v>12102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772306</v>
      </c>
      <c r="E68" s="1">
        <v>781488</v>
      </c>
      <c r="F68" s="1">
        <v>904847</v>
      </c>
      <c r="G68" s="1">
        <v>738056</v>
      </c>
      <c r="H68" s="1">
        <v>583149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1679</v>
      </c>
      <c r="J69" s="1">
        <v>8558</v>
      </c>
      <c r="K69" s="1">
        <v>2205</v>
      </c>
      <c r="L69" s="1">
        <v>11874</v>
      </c>
      <c r="M69" s="1">
        <v>7900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53656</v>
      </c>
      <c r="J70" s="1">
        <v>37703</v>
      </c>
      <c r="K70" s="1">
        <v>91874</v>
      </c>
      <c r="L70" s="1">
        <v>45950</v>
      </c>
      <c r="M70" s="1">
        <v>14934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45026</v>
      </c>
      <c r="J71" s="1">
        <v>44024</v>
      </c>
      <c r="K71" s="1">
        <v>29774</v>
      </c>
      <c r="L71" s="1">
        <v>32335</v>
      </c>
      <c r="M71" s="1">
        <v>41235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26238</v>
      </c>
      <c r="J72" s="1">
        <v>33781</v>
      </c>
      <c r="K72" s="1">
        <v>36916</v>
      </c>
      <c r="L72" s="1">
        <v>39332</v>
      </c>
      <c r="M72" s="1">
        <v>39353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9708</v>
      </c>
      <c r="J73" s="1">
        <v>1615</v>
      </c>
      <c r="K73" s="1">
        <v>232</v>
      </c>
      <c r="L73" s="1">
        <v>-77</v>
      </c>
      <c r="M73" s="1">
        <v>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-183</v>
      </c>
      <c r="J74" s="1">
        <v>-1643</v>
      </c>
      <c r="K74" s="1">
        <v>-1623</v>
      </c>
      <c r="L74" s="1">
        <v>-3672</v>
      </c>
      <c r="M74" s="1">
        <v>-379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9171</v>
      </c>
      <c r="J76" s="1">
        <v>9941</v>
      </c>
      <c r="K76" s="1">
        <v>2325</v>
      </c>
      <c r="L76" s="1">
        <v>1901</v>
      </c>
      <c r="M76" s="1">
        <v>2259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92</v>
      </c>
      <c r="J77" s="1">
        <v>330</v>
      </c>
      <c r="K77" s="1">
        <v>-8076</v>
      </c>
      <c r="L77" s="1">
        <v>-5149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98682</v>
      </c>
      <c r="J78" s="1">
        <v>81727</v>
      </c>
      <c r="K78" s="1">
        <v>121648</v>
      </c>
      <c r="L78" s="1">
        <v>78285</v>
      </c>
      <c r="M78" s="1">
        <v>56169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24813</v>
      </c>
      <c r="J79" s="1">
        <v>-19593</v>
      </c>
      <c r="K79" s="1">
        <v>-42494</v>
      </c>
      <c r="L79" s="1">
        <v>-21114</v>
      </c>
      <c r="M79" s="1">
        <v>22370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13983</v>
      </c>
      <c r="J80" s="1">
        <v>9056</v>
      </c>
      <c r="K80" s="1">
        <v>-29367</v>
      </c>
      <c r="L80" s="1">
        <v>-36981</v>
      </c>
      <c r="M80" s="1">
        <v>29675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-6240</v>
      </c>
      <c r="J81" s="1">
        <v>-28532</v>
      </c>
      <c r="K81" s="1">
        <v>-5894</v>
      </c>
      <c r="L81" s="1">
        <v>36487</v>
      </c>
      <c r="M81" s="1">
        <v>-1435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17070</v>
      </c>
      <c r="J82" s="1">
        <v>-117</v>
      </c>
      <c r="K82" s="1">
        <v>-7233</v>
      </c>
      <c r="L82" s="1">
        <v>-20620</v>
      </c>
      <c r="M82" s="1">
        <v>-5870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123495</v>
      </c>
      <c r="J84" s="1">
        <v>62134</v>
      </c>
      <c r="K84" s="1">
        <v>79154</v>
      </c>
      <c r="L84" s="1">
        <v>57171</v>
      </c>
      <c r="M84" s="1">
        <v>78539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-9519</v>
      </c>
      <c r="J85" s="1">
        <v>-10337</v>
      </c>
      <c r="K85" s="1">
        <v>-2793</v>
      </c>
      <c r="L85" s="1">
        <v>-2159</v>
      </c>
      <c r="M85" s="1">
        <v>-2483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348</v>
      </c>
      <c r="J86" s="1">
        <v>396</v>
      </c>
      <c r="K86" s="1">
        <v>468</v>
      </c>
      <c r="L86" s="1">
        <v>258</v>
      </c>
      <c r="M86" s="1">
        <v>224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-5611</v>
      </c>
      <c r="J87" s="1">
        <v>-25576</v>
      </c>
      <c r="K87" s="1">
        <v>-9837</v>
      </c>
      <c r="L87" s="1">
        <v>-1444</v>
      </c>
      <c r="M87" s="1">
        <v>-3536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108713</v>
      </c>
      <c r="J90" s="1">
        <v>26617</v>
      </c>
      <c r="K90" s="1">
        <v>66992</v>
      </c>
      <c r="L90" s="1">
        <v>53826</v>
      </c>
      <c r="M90" s="1">
        <v>72744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-5265</v>
      </c>
      <c r="J91" s="1">
        <v>-58882</v>
      </c>
      <c r="K91" s="1">
        <v>-49215</v>
      </c>
      <c r="L91" s="1">
        <v>-32687</v>
      </c>
      <c r="M91" s="1">
        <v>-37249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183</v>
      </c>
      <c r="J92" s="1">
        <v>3030</v>
      </c>
      <c r="K92" s="1">
        <v>2254</v>
      </c>
      <c r="L92" s="1">
        <v>4772</v>
      </c>
      <c r="M92" s="1">
        <v>1482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-5082</v>
      </c>
      <c r="J94" s="1">
        <v>-55852</v>
      </c>
      <c r="K94" s="1">
        <v>-46961</v>
      </c>
      <c r="L94" s="1">
        <v>-27915</v>
      </c>
      <c r="M94" s="1">
        <v>-35767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-104248</v>
      </c>
      <c r="J95" s="1">
        <v>157453</v>
      </c>
      <c r="K95" s="1">
        <v>2477</v>
      </c>
      <c r="L95" s="1">
        <v>-29741</v>
      </c>
      <c r="M95" s="1">
        <v>-11776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6226</v>
      </c>
      <c r="J96" s="1">
        <v>-135097</v>
      </c>
      <c r="K96" s="1">
        <v>-16155</v>
      </c>
      <c r="L96" s="1">
        <v>-5839</v>
      </c>
      <c r="M96" s="1">
        <v>-21227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>
        <v>10000</v>
      </c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-2274</v>
      </c>
      <c r="J101" s="1">
        <v>-3097</v>
      </c>
      <c r="K101" s="1">
        <v>-3175</v>
      </c>
      <c r="L101" s="1">
        <v>-1819</v>
      </c>
      <c r="M101" s="1">
        <v>-1027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-1500</v>
      </c>
      <c r="J102" s="1">
        <v>-132000</v>
      </c>
      <c r="K102" s="1">
        <v>-12980</v>
      </c>
      <c r="L102" s="1">
        <v>-4020</v>
      </c>
      <c r="M102" s="1">
        <v>-20200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-98022</v>
      </c>
      <c r="J103" s="1">
        <v>22356</v>
      </c>
      <c r="K103" s="1">
        <v>-13678</v>
      </c>
      <c r="L103" s="1">
        <v>-35580</v>
      </c>
      <c r="M103" s="1">
        <v>-33003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5609</v>
      </c>
      <c r="J104" s="1">
        <v>-6879</v>
      </c>
      <c r="K104" s="1">
        <v>6353</v>
      </c>
      <c r="L104" s="1">
        <v>-9669</v>
      </c>
      <c r="M104" s="1">
        <v>3974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7288</v>
      </c>
      <c r="J105" s="1">
        <v>1679</v>
      </c>
      <c r="K105" s="1">
        <v>8558</v>
      </c>
      <c r="L105" s="1">
        <v>2205</v>
      </c>
      <c r="M105" s="1">
        <v>11874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F0C3-040F-4127-B70E-7AC491974A6B}">
  <dimension ref="A1:QM105"/>
  <sheetViews>
    <sheetView topLeftCell="A72" workbookViewId="0">
      <selection activeCell="L92" sqref="L9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11763</v>
      </c>
      <c r="O1" s="4">
        <f t="shared" ref="O1:R1" si="0">E67</f>
        <v>31807</v>
      </c>
      <c r="P1" s="4">
        <f t="shared" si="0"/>
        <v>-84936</v>
      </c>
      <c r="Q1" s="4">
        <f t="shared" si="0"/>
        <v>-46456</v>
      </c>
      <c r="R1" s="4">
        <f t="shared" si="0"/>
        <v>-70627</v>
      </c>
      <c r="S1" s="4">
        <f>D63+D59</f>
        <v>11764</v>
      </c>
      <c r="T1" s="4">
        <f t="shared" ref="T1:W1" si="1">E63+E59</f>
        <v>32106</v>
      </c>
      <c r="U1" s="4">
        <f t="shared" si="1"/>
        <v>-83608</v>
      </c>
      <c r="V1" s="4">
        <f t="shared" si="1"/>
        <v>-46132</v>
      </c>
      <c r="W1" s="4">
        <f t="shared" si="1"/>
        <v>-70074</v>
      </c>
      <c r="X1">
        <f>(D13-E13)/E13</f>
        <v>-7.9383239332477387E-2</v>
      </c>
      <c r="Y1">
        <f t="shared" ref="Y1:AA1" si="2">(E13-F13)/F13</f>
        <v>4.8166114794412013E-3</v>
      </c>
      <c r="Z1">
        <f t="shared" si="2"/>
        <v>0.19171136760831109</v>
      </c>
      <c r="AA1">
        <f t="shared" si="2"/>
        <v>6.1411072410493789E-2</v>
      </c>
      <c r="AB1">
        <f>(D36-E36)/E36</f>
        <v>-0.4480490666277635</v>
      </c>
      <c r="AC1">
        <f t="shared" ref="AC1:AE1" si="3">(E36-F36)/F36</f>
        <v>-0.18789676858826898</v>
      </c>
      <c r="AD1">
        <f t="shared" si="3"/>
        <v>0.27119611940485827</v>
      </c>
      <c r="AE1">
        <f t="shared" si="3"/>
        <v>3.9836347975882862E-2</v>
      </c>
      <c r="AF1">
        <f>(D29-E29)/E29</f>
        <v>2.369327451809777E-2</v>
      </c>
      <c r="AG1">
        <f t="shared" ref="AG1:AI1" si="4">(E29-F29)/F29</f>
        <v>6.8449460255152111E-2</v>
      </c>
      <c r="AH1">
        <f t="shared" si="4"/>
        <v>0.16282282282282282</v>
      </c>
      <c r="AI1">
        <f t="shared" si="4"/>
        <v>7.4031866170683983E-2</v>
      </c>
      <c r="AJ1" s="4">
        <f>(D43+D44+D46+D47)-D45</f>
        <v>115853</v>
      </c>
      <c r="AK1" s="4">
        <f t="shared" ref="AK1:AN1" si="5">(E43+E44+E46+E47)-E45</f>
        <v>169771</v>
      </c>
      <c r="AL1" s="4">
        <f t="shared" si="5"/>
        <v>-65823</v>
      </c>
      <c r="AM1" s="4">
        <f t="shared" si="5"/>
        <v>53757</v>
      </c>
      <c r="AN1" s="4">
        <f t="shared" si="5"/>
        <v>49483</v>
      </c>
      <c r="AO1">
        <f>(D25+D26)/D40</f>
        <v>3.0059691406689941</v>
      </c>
      <c r="AP1">
        <f t="shared" ref="AP1:AS1" si="6">(E25+E26)/E40</f>
        <v>1.6134855635212915</v>
      </c>
      <c r="AQ1">
        <f t="shared" si="6"/>
        <v>0.69514635901342958</v>
      </c>
      <c r="AR1">
        <f t="shared" si="6"/>
        <v>0.42873449819400394</v>
      </c>
      <c r="AS1">
        <f t="shared" si="6"/>
        <v>1.4552711581837796</v>
      </c>
      <c r="AT1">
        <f>(D19-D20)/D40</f>
        <v>5.1515561061681119</v>
      </c>
      <c r="AU1">
        <f t="shared" ref="AU1:AX1" si="7">(E19-E20)/E40</f>
        <v>2.1953027459540952</v>
      </c>
      <c r="AV1">
        <f t="shared" si="7"/>
        <v>1.3221954154346629</v>
      </c>
      <c r="AW1">
        <f t="shared" si="7"/>
        <v>1.3765196050453741</v>
      </c>
      <c r="AX1">
        <f t="shared" si="7"/>
        <v>2.4127978817299205</v>
      </c>
      <c r="AY1">
        <f>D19/D40</f>
        <v>7.6116304388632354</v>
      </c>
      <c r="AZ1">
        <f t="shared" ref="AZ1:BC1" si="8">E19/E40</f>
        <v>3.2206578668404644</v>
      </c>
      <c r="BA1">
        <f t="shared" si="8"/>
        <v>2.5847830161868655</v>
      </c>
      <c r="BB1">
        <f t="shared" si="8"/>
        <v>2.9962412451996379</v>
      </c>
      <c r="BC1">
        <f t="shared" si="8"/>
        <v>3.4346670589389037</v>
      </c>
      <c r="BD1" s="4">
        <f>D19-D40</f>
        <v>352228</v>
      </c>
      <c r="BE1" s="4">
        <f t="shared" ref="BE1:BH1" si="9">E19-E40</f>
        <v>282803</v>
      </c>
      <c r="BF1" s="4">
        <f t="shared" si="9"/>
        <v>262093</v>
      </c>
      <c r="BG1" s="4">
        <f t="shared" si="9"/>
        <v>244833</v>
      </c>
      <c r="BH1" s="4">
        <f t="shared" si="9"/>
        <v>248263</v>
      </c>
      <c r="BI1">
        <f>(D43+D44)/BD1</f>
        <v>1.9507762017783936</v>
      </c>
      <c r="BJ1">
        <f t="shared" ref="BJ1:BM1" si="10">(E43+E44)/BE1</f>
        <v>3.0890407810383906</v>
      </c>
      <c r="BK1">
        <f t="shared" si="10"/>
        <v>3.1526213977481277</v>
      </c>
      <c r="BL1">
        <f t="shared" si="10"/>
        <v>2.8901536966013568</v>
      </c>
      <c r="BM1">
        <f t="shared" si="10"/>
        <v>2.1042563732815602</v>
      </c>
      <c r="BN1">
        <f>365/BI1</f>
        <v>187.10500961989061</v>
      </c>
      <c r="BO1">
        <f t="shared" ref="BO1:BR1" si="11">365/BJ1</f>
        <v>118.15965727629666</v>
      </c>
      <c r="BP1">
        <f t="shared" si="11"/>
        <v>115.77666771554436</v>
      </c>
      <c r="BQ1">
        <f t="shared" si="11"/>
        <v>126.29086142692604</v>
      </c>
      <c r="BR1">
        <f t="shared" si="11"/>
        <v>173.45795152840017</v>
      </c>
      <c r="BS1">
        <f>N1/D13</f>
        <v>1.9009403699747414E-2</v>
      </c>
      <c r="BT1">
        <f t="shared" ref="BT1:BW1" si="12">O1/E13</f>
        <v>4.7320789636944943E-2</v>
      </c>
      <c r="BU1">
        <f t="shared" si="12"/>
        <v>-0.12697197784538108</v>
      </c>
      <c r="BV1">
        <f t="shared" si="12"/>
        <v>-8.2761618533357798E-2</v>
      </c>
      <c r="BW1">
        <f t="shared" si="12"/>
        <v>-0.1335492752143346</v>
      </c>
      <c r="BX1">
        <f>S1/D13</f>
        <v>1.9011019733386769E-2</v>
      </c>
      <c r="BY1">
        <f t="shared" ref="BY1:CB1" si="13">T1/E13</f>
        <v>4.7765626185548915E-2</v>
      </c>
      <c r="BZ1">
        <f t="shared" si="13"/>
        <v>-0.12498673264218496</v>
      </c>
      <c r="CA1">
        <f t="shared" si="13"/>
        <v>-8.2184410758155288E-2</v>
      </c>
      <c r="CB1">
        <f t="shared" si="13"/>
        <v>-0.13250360218286608</v>
      </c>
      <c r="CC1">
        <f>N1/D29</f>
        <v>2.3144896140156187E-2</v>
      </c>
      <c r="CD1">
        <f t="shared" ref="CD1:CG1" si="14">O1/E29</f>
        <v>6.4066308135436179E-2</v>
      </c>
      <c r="CE1">
        <f t="shared" si="14"/>
        <v>-0.18279014513713135</v>
      </c>
      <c r="CF1">
        <f t="shared" si="14"/>
        <v>-0.11625625625625625</v>
      </c>
      <c r="CG1">
        <f t="shared" si="14"/>
        <v>-0.18982895048057283</v>
      </c>
      <c r="CH1">
        <f>N1/(D43+D44)</f>
        <v>1.7119330304256327E-2</v>
      </c>
      <c r="CI1">
        <f t="shared" ref="CI1:CL1" si="15">O1/(E43+E44)</f>
        <v>3.6409528497350019E-2</v>
      </c>
      <c r="CJ1">
        <f t="shared" si="15"/>
        <v>-0.10279324200029046</v>
      </c>
      <c r="CK1">
        <f t="shared" si="15"/>
        <v>-6.5652447339970749E-2</v>
      </c>
      <c r="CL1">
        <f t="shared" si="15"/>
        <v>-0.13519483776121774</v>
      </c>
      <c r="CM1">
        <f>1-CH1</f>
        <v>0.98288066969574373</v>
      </c>
      <c r="CN1">
        <f t="shared" ref="CN1:CQ1" si="16">1-CI1</f>
        <v>0.96359047150264998</v>
      </c>
      <c r="CO1">
        <f t="shared" si="16"/>
        <v>1.1027932420002904</v>
      </c>
      <c r="CP1">
        <f t="shared" si="16"/>
        <v>1.0656524473399707</v>
      </c>
      <c r="CQ1">
        <f t="shared" si="16"/>
        <v>1.1351948377612178</v>
      </c>
      <c r="CR1">
        <f>N1/(D45+D48+D49+D51+D59+D61)</f>
        <v>1.5278567921631585E-2</v>
      </c>
      <c r="CS1">
        <f t="shared" ref="CS1:CV1" si="17">O1/(E45+E48+E49+E51+E59+E61)</f>
        <v>3.4666009828593601E-2</v>
      </c>
      <c r="CT1">
        <f t="shared" si="17"/>
        <v>-8.3152300012433289E-2</v>
      </c>
      <c r="CU1">
        <f t="shared" si="17"/>
        <v>-5.3562575375696683E-2</v>
      </c>
      <c r="CV1">
        <f t="shared" si="17"/>
        <v>-0.10446421175941593</v>
      </c>
      <c r="CW1">
        <f>(D43+D44)/D13</f>
        <v>1.1104058022071788</v>
      </c>
      <c r="CX1">
        <f t="shared" ref="CX1:DA1" si="18">(E43+E44)/E13</f>
        <v>1.299681473227237</v>
      </c>
      <c r="CY1">
        <f t="shared" si="18"/>
        <v>1.2352171735669384</v>
      </c>
      <c r="CZ1">
        <f t="shared" si="18"/>
        <v>1.2606021844820183</v>
      </c>
      <c r="DA1">
        <f t="shared" si="18"/>
        <v>0.98782821464093518</v>
      </c>
      <c r="DB1">
        <f>365/CW1</f>
        <v>328.70865702834158</v>
      </c>
      <c r="DC1">
        <f t="shared" ref="DC1:DF1" si="19">365/CX1</f>
        <v>280.83804187318998</v>
      </c>
      <c r="DD1">
        <f t="shared" si="19"/>
        <v>295.49459626276808</v>
      </c>
      <c r="DE1">
        <f t="shared" si="19"/>
        <v>289.54415952402826</v>
      </c>
      <c r="DF1">
        <f t="shared" si="19"/>
        <v>369.49744357390472</v>
      </c>
      <c r="DG1">
        <f>(D43+D44)/D20</f>
        <v>5.2428543087793189</v>
      </c>
      <c r="DH1">
        <f t="shared" ref="DH1:DK1" si="20">(E43+E44)/E20</f>
        <v>6.6900750497779136</v>
      </c>
      <c r="DI1">
        <f t="shared" si="20"/>
        <v>3.9571280793839319</v>
      </c>
      <c r="DJ1">
        <f t="shared" si="20"/>
        <v>3.5619972414348564</v>
      </c>
      <c r="DK1">
        <f t="shared" si="20"/>
        <v>5.0135220729366603</v>
      </c>
      <c r="DL1">
        <f>365/DG1</f>
        <v>69.618566243352674</v>
      </c>
      <c r="DM1">
        <f t="shared" ref="DM1:DP1" si="21">365/DH1</f>
        <v>54.5584313007246</v>
      </c>
      <c r="DN1">
        <f t="shared" si="21"/>
        <v>92.23861160865566</v>
      </c>
      <c r="DO1">
        <f t="shared" si="21"/>
        <v>102.47060153616778</v>
      </c>
      <c r="DP1">
        <f t="shared" si="21"/>
        <v>72.803110206753715</v>
      </c>
      <c r="DQ1">
        <f>(D43+D44)/D21</f>
        <v>6.0113206886898096</v>
      </c>
      <c r="DR1">
        <f t="shared" ref="DR1:DU1" si="22">(E43+E44)/E21</f>
        <v>11.790134287063905</v>
      </c>
      <c r="DS1">
        <f t="shared" si="22"/>
        <v>7.9678309000790728</v>
      </c>
      <c r="DT1">
        <f t="shared" si="22"/>
        <v>6.0872912777543595</v>
      </c>
      <c r="DU1">
        <f t="shared" si="22"/>
        <v>5.3504132569977161</v>
      </c>
      <c r="DV1">
        <f>365/DQ1</f>
        <v>60.718770283997799</v>
      </c>
      <c r="DW1">
        <f t="shared" ref="DW1:DZ1" si="23">365/DR1</f>
        <v>30.958086745498459</v>
      </c>
      <c r="DX1">
        <f t="shared" si="23"/>
        <v>45.809205112068547</v>
      </c>
      <c r="DY1">
        <f t="shared" si="23"/>
        <v>59.960988121904165</v>
      </c>
      <c r="DZ1">
        <f t="shared" si="23"/>
        <v>68.219029534330375</v>
      </c>
      <c r="EA1">
        <f>(D43+D44)/D38</f>
        <v>12.897811315088035</v>
      </c>
      <c r="EB1">
        <f t="shared" ref="EB1:EE1" si="24">(E43+E44)/E38</f>
        <v>6.8597027114039149</v>
      </c>
      <c r="EC1">
        <f t="shared" si="24"/>
        <v>4.9962208476185292</v>
      </c>
      <c r="ED1">
        <f t="shared" si="24"/>
        <v>5.7549448583233023</v>
      </c>
      <c r="EE1">
        <f t="shared" si="24"/>
        <v>4.2625450806964862</v>
      </c>
      <c r="EF1">
        <f>365/EA1</f>
        <v>28.299375070948514</v>
      </c>
      <c r="EG1">
        <f t="shared" ref="EG1:EJ1" si="25">365/EB1</f>
        <v>53.209302991105673</v>
      </c>
      <c r="EH1">
        <f t="shared" si="25"/>
        <v>73.055217359732779</v>
      </c>
      <c r="EI1">
        <f t="shared" si="25"/>
        <v>63.423718034779291</v>
      </c>
      <c r="EJ1">
        <f t="shared" si="25"/>
        <v>85.629592905175841</v>
      </c>
      <c r="EK1">
        <f>D36/D13</f>
        <v>0.14673908652082501</v>
      </c>
      <c r="EL1">
        <f t="shared" ref="EL1:EO1" si="26">E36/E13</f>
        <v>0.24475085433909041</v>
      </c>
      <c r="EM1">
        <f t="shared" si="26"/>
        <v>0.30283061881946677</v>
      </c>
      <c r="EN1">
        <f t="shared" si="26"/>
        <v>0.2838953686202062</v>
      </c>
      <c r="EO1">
        <f t="shared" si="26"/>
        <v>0.28978568430128998</v>
      </c>
      <c r="EP1">
        <f>(D29)/D13</f>
        <v>0.82132162463093827</v>
      </c>
      <c r="EQ1">
        <f t="shared" ref="EQ1:ET1" si="27">(E29)/E13</f>
        <v>0.73862207787763867</v>
      </c>
      <c r="ER1">
        <f t="shared" si="27"/>
        <v>0.69463251287494299</v>
      </c>
      <c r="ES1">
        <f t="shared" si="27"/>
        <v>0.71188958941643221</v>
      </c>
      <c r="ET1">
        <f t="shared" si="27"/>
        <v>0.70352427738888068</v>
      </c>
      <c r="EU1">
        <f>D13/D29</f>
        <v>1.2175498245883285</v>
      </c>
      <c r="EV1">
        <f t="shared" ref="EV1:EY1" si="28">E13/E29</f>
        <v>1.3538723387113019</v>
      </c>
      <c r="EW1">
        <f t="shared" si="28"/>
        <v>1.4396101268873853</v>
      </c>
      <c r="EX1">
        <f t="shared" si="28"/>
        <v>1.4047122122122122</v>
      </c>
      <c r="EY1">
        <f t="shared" si="28"/>
        <v>1.4214150557980518</v>
      </c>
      <c r="EZ1">
        <f>D36/D29</f>
        <v>0.17866214905368208</v>
      </c>
      <c r="FA1">
        <f t="shared" ref="FA1:FD1" si="29">E36/E29</f>
        <v>0.33136141156565352</v>
      </c>
      <c r="FB1">
        <f t="shared" si="29"/>
        <v>0.43595802558407798</v>
      </c>
      <c r="FC1">
        <f t="shared" si="29"/>
        <v>0.39879129129129132</v>
      </c>
      <c r="FD1">
        <f t="shared" si="29"/>
        <v>0.41190573462059477</v>
      </c>
      <c r="FE1" s="7">
        <f>I90/(D43+D44+D46+D47+D53+D55)</f>
        <v>-8.9580961752897578E-2</v>
      </c>
      <c r="FF1" s="7">
        <f t="shared" ref="FF1:FI1" si="30">J90/(E43+E44+E46+E47+E53+E55)</f>
        <v>0.15622841836543319</v>
      </c>
      <c r="FG1" s="7">
        <f t="shared" si="30"/>
        <v>-4.2248648144332705E-2</v>
      </c>
      <c r="FH1" s="7">
        <f t="shared" si="30"/>
        <v>-0.17180623090773581</v>
      </c>
      <c r="FI1" s="7">
        <f t="shared" si="30"/>
        <v>1.710749354794374E-2</v>
      </c>
      <c r="FJ1" s="7">
        <f>I90/D36</f>
        <v>-0.67771634986013529</v>
      </c>
      <c r="FK1" s="7">
        <f t="shared" ref="FK1:FN1" si="31">J90/E36</f>
        <v>0.86080566041176576</v>
      </c>
      <c r="FL1" s="7">
        <f t="shared" si="31"/>
        <v>-0.16094859162577627</v>
      </c>
      <c r="FM1" s="7">
        <f t="shared" si="31"/>
        <v>-0.74786171928437406</v>
      </c>
      <c r="FN1" s="7">
        <f t="shared" si="31"/>
        <v>5.8478845300550725E-2</v>
      </c>
      <c r="FO1" s="7">
        <f>I90/D29</f>
        <v>-0.12108225951482883</v>
      </c>
      <c r="FP1" s="7">
        <f t="shared" ref="FP1:FS1" si="32">J90/E29</f>
        <v>0.2852377787177473</v>
      </c>
      <c r="FQ1" s="7">
        <f t="shared" si="32"/>
        <v>-7.0166830225711477E-2</v>
      </c>
      <c r="FR1" s="7">
        <f t="shared" si="32"/>
        <v>-0.29824074074074075</v>
      </c>
      <c r="FS1" s="7">
        <f t="shared" si="32"/>
        <v>2.4087771733287463E-2</v>
      </c>
      <c r="FT1" s="7">
        <f>I90/D31</f>
        <v>-0.16186543216371194</v>
      </c>
      <c r="FU1" s="7">
        <f t="shared" ref="FU1:FX1" si="33">J90/E31</f>
        <v>0.37248671681834922</v>
      </c>
      <c r="FV1" s="7">
        <f t="shared" si="33"/>
        <v>-8.5759377137145557E-2</v>
      </c>
      <c r="FW1" s="7">
        <f t="shared" si="33"/>
        <v>-0.51775566947606222</v>
      </c>
      <c r="FX1" s="7">
        <f t="shared" si="33"/>
        <v>3.8934746719958294E-2</v>
      </c>
      <c r="FY1">
        <f>BD1/D13</f>
        <v>0.56921229672316864</v>
      </c>
      <c r="FZ1">
        <f t="shared" ref="FZ1:GC1" si="34">BE1/E13</f>
        <v>0.42073949984899361</v>
      </c>
      <c r="GA1">
        <f t="shared" si="34"/>
        <v>0.3918063787961461</v>
      </c>
      <c r="GB1">
        <f t="shared" si="34"/>
        <v>0.43617133094492833</v>
      </c>
      <c r="GC1">
        <f t="shared" si="34"/>
        <v>0.46944290020157098</v>
      </c>
      <c r="GD1">
        <f>BS1</f>
        <v>1.9009403699747414E-2</v>
      </c>
      <c r="GE1">
        <f t="shared" ref="GE1:GH1" si="35">BT1</f>
        <v>4.7320789636944943E-2</v>
      </c>
      <c r="GF1">
        <f t="shared" si="35"/>
        <v>-0.12697197784538108</v>
      </c>
      <c r="GG1">
        <f t="shared" si="35"/>
        <v>-8.2761618533357798E-2</v>
      </c>
      <c r="GH1">
        <f t="shared" si="35"/>
        <v>-0.1335492752143346</v>
      </c>
      <c r="GI1">
        <f>S1/D13</f>
        <v>1.9011019733386769E-2</v>
      </c>
      <c r="GJ1">
        <f t="shared" ref="GJ1:GM1" si="36">T1/E13</f>
        <v>4.7765626185548915E-2</v>
      </c>
      <c r="GK1">
        <f t="shared" si="36"/>
        <v>-0.12498673264218496</v>
      </c>
      <c r="GL1">
        <f t="shared" si="36"/>
        <v>-8.2184410758155288E-2</v>
      </c>
      <c r="GM1">
        <f t="shared" si="36"/>
        <v>-0.13250360218286608</v>
      </c>
      <c r="GN1">
        <f>D30/D13</f>
        <v>0.76599994505485625</v>
      </c>
      <c r="GO1">
        <f t="shared" ref="GO1:GR1" si="37">E30/E13</f>
        <v>0.70519238808790208</v>
      </c>
      <c r="GP1">
        <f t="shared" si="37"/>
        <v>0.70858902583958083</v>
      </c>
      <c r="GQ1">
        <f t="shared" si="37"/>
        <v>0.84443359705552778</v>
      </c>
      <c r="GR1">
        <f t="shared" si="37"/>
        <v>0.75636385639675818</v>
      </c>
      <c r="GS1">
        <f>(D43+D44)/D13</f>
        <v>1.1104058022071788</v>
      </c>
      <c r="GT1">
        <f t="shared" ref="GT1:GW1" si="38">(E43+E44)/E13</f>
        <v>1.299681473227237</v>
      </c>
      <c r="GU1">
        <f t="shared" si="38"/>
        <v>1.2352171735669384</v>
      </c>
      <c r="GV1">
        <f t="shared" si="38"/>
        <v>1.2606021844820183</v>
      </c>
      <c r="GW1">
        <f t="shared" si="38"/>
        <v>0.98782821464093518</v>
      </c>
      <c r="GX1">
        <f>0.717*FY1+0.847*GD1+3.107*GI1+0.42*GN1+0.998*GS1</f>
        <v>1.9131983875216345</v>
      </c>
      <c r="GY1">
        <f t="shared" ref="GY1:HB1" si="39">0.717*FZ1+0.847*GE1+3.107*GJ1+0.42*GO1+0.998*GT1</f>
        <v>2.0834216440504227</v>
      </c>
      <c r="GZ1">
        <f t="shared" si="39"/>
        <v>1.3154002601149588</v>
      </c>
      <c r="HA1">
        <f t="shared" si="39"/>
        <v>1.6000318800405471</v>
      </c>
      <c r="HB1">
        <f t="shared" si="39"/>
        <v>1.1153110092541116</v>
      </c>
      <c r="HC1">
        <f>D36/D13</f>
        <v>0.14673908652082501</v>
      </c>
      <c r="HD1">
        <f t="shared" ref="HD1:HG1" si="40">E36/E13</f>
        <v>0.24475085433909041</v>
      </c>
      <c r="HE1">
        <f t="shared" si="40"/>
        <v>0.30283061881946677</v>
      </c>
      <c r="HF1">
        <f t="shared" si="40"/>
        <v>0.2838953686202062</v>
      </c>
      <c r="HG1">
        <f t="shared" si="40"/>
        <v>0.28978568430128998</v>
      </c>
      <c r="HH1">
        <f>S1/D13</f>
        <v>1.9011019733386769E-2</v>
      </c>
      <c r="HI1">
        <f t="shared" ref="HI1:HL1" si="41">T1/E13</f>
        <v>4.7765626185548915E-2</v>
      </c>
      <c r="HJ1">
        <f t="shared" si="41"/>
        <v>-0.12498673264218496</v>
      </c>
      <c r="HK1">
        <f t="shared" si="41"/>
        <v>-8.2184410758155288E-2</v>
      </c>
      <c r="HL1">
        <f t="shared" si="41"/>
        <v>-0.13250360218286608</v>
      </c>
      <c r="HM1">
        <f>(D43+D44+D46+D47+D50+D53+D55+D57+D60)/D13</f>
        <v>1.2626668756736841</v>
      </c>
      <c r="HN1">
        <f t="shared" ref="HN1:HQ1" si="42">(E43+E44+E46+E47+E50+E53+E55+E57+E60)/E13</f>
        <v>1.5101204034176539</v>
      </c>
      <c r="HO1">
        <f t="shared" si="42"/>
        <v>1.2368750327012341</v>
      </c>
      <c r="HP1">
        <f t="shared" si="42"/>
        <v>1.4127302818519818</v>
      </c>
      <c r="HQ1">
        <f t="shared" si="42"/>
        <v>1.1503745891998804</v>
      </c>
      <c r="HR1">
        <f>D19/D40</f>
        <v>7.6116304388632354</v>
      </c>
      <c r="HS1">
        <f t="shared" ref="HS1:HV1" si="43">E19/E40</f>
        <v>3.2206578668404644</v>
      </c>
      <c r="HT1">
        <f t="shared" si="43"/>
        <v>2.5847830161868655</v>
      </c>
      <c r="HU1">
        <f t="shared" si="43"/>
        <v>2.9962412451996379</v>
      </c>
      <c r="HV1">
        <f t="shared" si="43"/>
        <v>3.4346670589389037</v>
      </c>
      <c r="HW1">
        <f>-0.017*HC1+4.573*HH1+0.481*HM1+0.015*HR1</f>
        <v>0.80596005255191427</v>
      </c>
      <c r="HX1">
        <f t="shared" ref="HX1:IA1" si="44">-0.017*HD1+4.573*HI1+0.481*HN1+0.015*HS1</f>
        <v>0.98894922606924907</v>
      </c>
      <c r="HY1">
        <f t="shared" si="44"/>
        <v>5.6996187079453711E-2</v>
      </c>
      <c r="HZ1">
        <f t="shared" si="44"/>
        <v>0.34381135258521012</v>
      </c>
      <c r="IA1">
        <f t="shared" si="44"/>
        <v>-6.015146126142526E-3</v>
      </c>
      <c r="IB1">
        <f>D13/D36</f>
        <v>6.8148168542543113</v>
      </c>
      <c r="IC1">
        <f t="shared" ref="IC1:IF1" si="45">E13/E36</f>
        <v>4.0857875765146403</v>
      </c>
      <c r="ID1">
        <f t="shared" si="45"/>
        <v>3.3021759949450571</v>
      </c>
      <c r="IE1">
        <f t="shared" si="45"/>
        <v>3.5224244934329838</v>
      </c>
      <c r="IF1">
        <f t="shared" si="45"/>
        <v>3.450826090360974</v>
      </c>
      <c r="IG1">
        <f>IFERROR(S1/D59,0)</f>
        <v>11764</v>
      </c>
      <c r="IH1">
        <f t="shared" ref="IH1:IK1" si="46">IFERROR(T1/E59,0)</f>
        <v>107.37792642140468</v>
      </c>
      <c r="II1">
        <f t="shared" si="46"/>
        <v>-62.957831325301207</v>
      </c>
      <c r="IJ1">
        <f t="shared" si="46"/>
        <v>-142.38271604938271</v>
      </c>
      <c r="IK1">
        <f t="shared" si="46"/>
        <v>-126.71609403254973</v>
      </c>
      <c r="IL1">
        <f>S1/D13</f>
        <v>1.9011019733386769E-2</v>
      </c>
      <c r="IM1">
        <f t="shared" ref="IM1:IP1" si="47">T1/E13</f>
        <v>4.7765626185548915E-2</v>
      </c>
      <c r="IN1">
        <f t="shared" si="47"/>
        <v>-0.12498673264218496</v>
      </c>
      <c r="IO1">
        <f t="shared" si="47"/>
        <v>-8.2184410758155288E-2</v>
      </c>
      <c r="IP1">
        <f t="shared" si="47"/>
        <v>-0.13250360218286608</v>
      </c>
      <c r="IQ1">
        <f>(D43+D44+D46+D47+D50+D53+D55+D57+D60)/D13</f>
        <v>1.2626668756736841</v>
      </c>
      <c r="IR1">
        <f t="shared" ref="IR1:IU1" si="48">(E43+E44+E46+E47+E50+E53+E55+E57+E60)/E13</f>
        <v>1.5101204034176539</v>
      </c>
      <c r="IS1">
        <f t="shared" si="48"/>
        <v>1.2368750327012341</v>
      </c>
      <c r="IT1">
        <f t="shared" si="48"/>
        <v>1.4127302818519818</v>
      </c>
      <c r="IU1">
        <f t="shared" si="48"/>
        <v>1.1503745891998804</v>
      </c>
      <c r="IV1">
        <f>D19/D40</f>
        <v>7.6116304388632354</v>
      </c>
      <c r="IW1">
        <f t="shared" ref="IW1:IZ1" si="49">E19/E40</f>
        <v>3.2206578668404644</v>
      </c>
      <c r="IX1">
        <f t="shared" si="49"/>
        <v>2.5847830161868655</v>
      </c>
      <c r="IY1">
        <f t="shared" si="49"/>
        <v>2.9962412451996379</v>
      </c>
      <c r="IZ1">
        <f t="shared" si="49"/>
        <v>3.4346670589389037</v>
      </c>
      <c r="JA1">
        <f>0.13*IB1+0.04*IG1+3.92*IL1+0.21*IQ1+0.09*IV1</f>
        <v>472.47065617179709</v>
      </c>
      <c r="JB1">
        <f t="shared" ref="JB1:JE1" si="50">0.13*IC1+0.04*IH1+3.92*IM1+0.21*IR1+0.09*IW1</f>
        <v>5.6204951891837913</v>
      </c>
      <c r="JC1">
        <f t="shared" si="50"/>
        <v>-2.0866041373024791</v>
      </c>
      <c r="JD1">
        <f t="shared" si="50"/>
        <v>-4.9932212767441051</v>
      </c>
      <c r="JE1">
        <f t="shared" si="50"/>
        <v>-4.5887517910754214</v>
      </c>
      <c r="JF1">
        <f>D29/D13</f>
        <v>0.82132162463093827</v>
      </c>
      <c r="JG1">
        <f t="shared" ref="JG1:JJ1" si="51">E29/E13</f>
        <v>0.73862207787763867</v>
      </c>
      <c r="JH1">
        <f t="shared" si="51"/>
        <v>0.69463251287494299</v>
      </c>
      <c r="JI1">
        <f t="shared" si="51"/>
        <v>0.71188958941643221</v>
      </c>
      <c r="JJ1">
        <f t="shared" si="51"/>
        <v>0.70352427738888068</v>
      </c>
      <c r="JK1">
        <f>(D36-D26)/I90</f>
        <v>1.1267509506321298</v>
      </c>
      <c r="JL1">
        <f t="shared" ref="JL1:JO1" si="52">(E36-E26)/J90</f>
        <v>-0.28929751715956276</v>
      </c>
      <c r="JM1">
        <f t="shared" si="52"/>
        <v>-2.6870936081462395</v>
      </c>
      <c r="JN1">
        <f t="shared" si="52"/>
        <v>-0.89592790555224577</v>
      </c>
      <c r="JO1">
        <f t="shared" si="52"/>
        <v>0.54206650301272041</v>
      </c>
      <c r="JP1">
        <f>S1/D13</f>
        <v>1.9011019733386769E-2</v>
      </c>
      <c r="JQ1">
        <f t="shared" ref="JQ1:JT1" si="53">T1/E13</f>
        <v>4.7765626185548915E-2</v>
      </c>
      <c r="JR1">
        <f t="shared" si="53"/>
        <v>-0.12498673264218496</v>
      </c>
      <c r="JS1">
        <f t="shared" si="53"/>
        <v>-8.2184410758155288E-2</v>
      </c>
      <c r="JT1">
        <f t="shared" si="53"/>
        <v>-0.13250360218286608</v>
      </c>
      <c r="JU1">
        <f>I90/(D50+D44+D43)</f>
        <v>-8.0946342695387724E-2</v>
      </c>
      <c r="JV1">
        <f t="shared" ref="JV1:JY1" si="54">J90/(E50+E44+E43)</f>
        <v>0.14880993663503672</v>
      </c>
      <c r="JW1">
        <f t="shared" si="54"/>
        <v>-3.8531492084877064E-2</v>
      </c>
      <c r="JX1">
        <f t="shared" si="54"/>
        <v>-0.16210235093770914</v>
      </c>
      <c r="JY1">
        <f t="shared" si="54"/>
        <v>1.5867535645298077E-2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0</v>
      </c>
      <c r="KM1">
        <f t="shared" si="57"/>
        <v>0</v>
      </c>
      <c r="KN1">
        <f t="shared" si="57"/>
        <v>0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0</v>
      </c>
      <c r="KR1">
        <f t="shared" si="58"/>
        <v>0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0.5</v>
      </c>
      <c r="KZ1">
        <f t="shared" ref="KZ1:LC1" si="60">(KK1+KP1)/2</f>
        <v>2.5</v>
      </c>
      <c r="LA1">
        <f t="shared" si="60"/>
        <v>0</v>
      </c>
      <c r="LB1">
        <f t="shared" si="60"/>
        <v>0</v>
      </c>
      <c r="LC1">
        <f t="shared" si="60"/>
        <v>0.5</v>
      </c>
      <c r="LD1">
        <f>(KT1+KY1)/2</f>
        <v>1.25</v>
      </c>
      <c r="LE1">
        <f t="shared" ref="LE1:LH1" si="61">(KU1+KZ1)/2</f>
        <v>2.25</v>
      </c>
      <c r="LF1">
        <f t="shared" si="61"/>
        <v>1</v>
      </c>
      <c r="LG1">
        <f t="shared" si="61"/>
        <v>1</v>
      </c>
      <c r="LH1">
        <f t="shared" si="61"/>
        <v>1.25</v>
      </c>
      <c r="LI1">
        <f>(D29/(D13-D19))</f>
        <v>2.3827479992686253</v>
      </c>
      <c r="LJ1">
        <f t="shared" ref="LJ1:LM1" si="62">(E29/(E13-E19))</f>
        <v>1.8949019667713729</v>
      </c>
      <c r="LK1">
        <f t="shared" si="62"/>
        <v>1.9243853044591053</v>
      </c>
      <c r="LL1">
        <f t="shared" si="62"/>
        <v>2.0614621110899027</v>
      </c>
      <c r="LM1">
        <f t="shared" si="62"/>
        <v>2.0830286709254087</v>
      </c>
      <c r="LN1">
        <f>(D18+D25+D26+D21)/(2.17*D40)</f>
        <v>2.3739889890175632</v>
      </c>
      <c r="LO1">
        <f t="shared" ref="LO1:LR1" si="63">(E18+E25+E26+E21)/(2.17*E40)</f>
        <v>1.011660251591749</v>
      </c>
      <c r="LP1">
        <f t="shared" si="63"/>
        <v>0.60930664305744842</v>
      </c>
      <c r="LQ1">
        <f t="shared" si="63"/>
        <v>0.63434083181814482</v>
      </c>
      <c r="LR1">
        <f t="shared" si="63"/>
        <v>1.111888424760332</v>
      </c>
      <c r="LS1">
        <f>(D43+D44+D46+D47)/(2*D13)</f>
        <v>0.55507038634516215</v>
      </c>
      <c r="LT1">
        <f t="shared" ref="LT1:LW1" si="64">(E43+E44+E46+E47)/(2*E13)</f>
        <v>0.6742784795814073</v>
      </c>
      <c r="LU1">
        <f t="shared" si="64"/>
        <v>0.57682510258844277</v>
      </c>
      <c r="LV1">
        <f t="shared" si="64"/>
        <v>0.6178893435686762</v>
      </c>
      <c r="LW1">
        <f t="shared" si="64"/>
        <v>0.49528974408428916</v>
      </c>
      <c r="LX1">
        <f>8*N1/D29</f>
        <v>0.1851591691212495</v>
      </c>
      <c r="LY1">
        <f t="shared" ref="LY1:MB1" si="65">8*O1/E29</f>
        <v>0.51253046508348943</v>
      </c>
      <c r="LZ1">
        <f t="shared" si="65"/>
        <v>-1.4623211610970508</v>
      </c>
      <c r="MA1">
        <f t="shared" si="65"/>
        <v>-0.93005005005005004</v>
      </c>
      <c r="MB1">
        <f t="shared" si="65"/>
        <v>-1.5186316038445826</v>
      </c>
      <c r="MC1">
        <f>(2*LI1+4*LN1+LS1+5*LX1)/12</f>
        <v>1.3118598488799094</v>
      </c>
      <c r="MD1">
        <f t="shared" ref="MD1:MG1" si="66">(2*LJ1+4*LO1+LT1+5*LY1)/12</f>
        <v>0.92278131207571634</v>
      </c>
      <c r="ME1">
        <f t="shared" si="66"/>
        <v>-3.7398626812400547E-2</v>
      </c>
      <c r="MF1">
        <f t="shared" si="66"/>
        <v>0.21899388689756752</v>
      </c>
      <c r="MG1">
        <f t="shared" si="66"/>
        <v>0.12631189714612678</v>
      </c>
      <c r="MH1">
        <f>D29/(D13-D19)</f>
        <v>2.3827479992686253</v>
      </c>
      <c r="MI1">
        <f t="shared" ref="MI1:ML1" si="67">E29/(E13-E19)</f>
        <v>1.8949019667713729</v>
      </c>
      <c r="MJ1">
        <f t="shared" si="67"/>
        <v>1.9243853044591053</v>
      </c>
      <c r="MK1">
        <f t="shared" si="67"/>
        <v>2.0614621110899027</v>
      </c>
      <c r="ML1">
        <f t="shared" si="67"/>
        <v>2.0830286709254087</v>
      </c>
      <c r="MM1">
        <f>D29/D13*2</f>
        <v>1.6426432492618765</v>
      </c>
      <c r="MN1">
        <f t="shared" ref="MN1:MQ1" si="68">E29/E13*2</f>
        <v>1.4772441557552773</v>
      </c>
      <c r="MO1">
        <f t="shared" si="68"/>
        <v>1.389265025749886</v>
      </c>
      <c r="MP1">
        <f t="shared" si="68"/>
        <v>1.4237791788328644</v>
      </c>
      <c r="MQ1">
        <f t="shared" si="68"/>
        <v>1.4070485547777614</v>
      </c>
      <c r="MR1">
        <f>D29/D36</f>
        <v>5.5971564502984519</v>
      </c>
      <c r="MS1">
        <f t="shared" ref="MS1:MV1" si="69">E29/E36</f>
        <v>3.0178529095318853</v>
      </c>
      <c r="MT1">
        <f t="shared" si="69"/>
        <v>2.293798809324</v>
      </c>
      <c r="MU1">
        <f t="shared" si="69"/>
        <v>2.5075773263803911</v>
      </c>
      <c r="MV1">
        <f t="shared" si="69"/>
        <v>2.4277399316159007</v>
      </c>
      <c r="MW1">
        <f>D13/(D40*5)</f>
        <v>2.3230806772534445</v>
      </c>
      <c r="MX1">
        <f t="shared" ref="MX1:NA1" si="70">E13/(E40*5)</f>
        <v>1.0555975218098013</v>
      </c>
      <c r="MY1">
        <f t="shared" si="70"/>
        <v>0.80896233545570528</v>
      </c>
      <c r="MZ1">
        <f t="shared" si="70"/>
        <v>0.91534729752867983</v>
      </c>
      <c r="NA1">
        <f t="shared" si="70"/>
        <v>1.0372580170638424</v>
      </c>
      <c r="NB1">
        <f>D13/(D20*15)</f>
        <v>0.31477106828020163</v>
      </c>
      <c r="NC1">
        <f t="shared" ref="NC1:NF1" si="71">E13/(E20*15)</f>
        <v>0.34316485424005716</v>
      </c>
      <c r="ND1">
        <f t="shared" si="71"/>
        <v>0.21357259619682514</v>
      </c>
      <c r="NE1">
        <f t="shared" si="71"/>
        <v>0.18837543333299775</v>
      </c>
      <c r="NF1">
        <f t="shared" si="71"/>
        <v>0.33835316698656431</v>
      </c>
      <c r="NG1">
        <f>2*(D18+D25+D26)/D40</f>
        <v>6.0119382813379882</v>
      </c>
      <c r="NH1">
        <f t="shared" ref="NH1:NK1" si="72">2*(E18+E25+E26)/E40</f>
        <v>3.2269711270425829</v>
      </c>
      <c r="NI1">
        <f t="shared" si="72"/>
        <v>1.3902927180268592</v>
      </c>
      <c r="NJ1">
        <f t="shared" si="72"/>
        <v>0.85746899638800789</v>
      </c>
      <c r="NK1">
        <f t="shared" si="72"/>
        <v>2.9105423163675592</v>
      </c>
      <c r="NL1">
        <f>((D18+D25+D26+D21)/D40)/2.17</f>
        <v>2.3739889890175632</v>
      </c>
      <c r="NM1">
        <f t="shared" ref="NM1:NP1" si="73">((E18+E25+E26+E21)/E40)/2.17</f>
        <v>1.011660251591749</v>
      </c>
      <c r="NN1">
        <f t="shared" si="73"/>
        <v>0.60930664305744842</v>
      </c>
      <c r="NO1">
        <f t="shared" si="73"/>
        <v>0.63434083181814471</v>
      </c>
      <c r="NP1">
        <f t="shared" si="73"/>
        <v>1.111888424760332</v>
      </c>
      <c r="NQ1">
        <f>(D19/D40)/2.5</f>
        <v>3.044652175545294</v>
      </c>
      <c r="NR1">
        <f t="shared" ref="NR1:NU1" si="74">(E19/E40)/2.5</f>
        <v>1.2882631467361858</v>
      </c>
      <c r="NS1">
        <f t="shared" si="74"/>
        <v>1.0339132064747463</v>
      </c>
      <c r="NT1">
        <f t="shared" si="74"/>
        <v>1.1984964980798551</v>
      </c>
      <c r="NU1">
        <f t="shared" si="74"/>
        <v>1.3738668235755616</v>
      </c>
      <c r="NV1">
        <f>(BD1/D13)*3.33</f>
        <v>1.8954769480881517</v>
      </c>
      <c r="NW1">
        <f t="shared" ref="NW1:NZ1" si="75">(BE1/E13)*3.33</f>
        <v>1.4010625344971488</v>
      </c>
      <c r="NX1">
        <f t="shared" si="75"/>
        <v>1.3047152413911665</v>
      </c>
      <c r="NY1">
        <f t="shared" si="75"/>
        <v>1.4524505320466115</v>
      </c>
      <c r="NZ1">
        <f t="shared" si="75"/>
        <v>1.5632448576712314</v>
      </c>
      <c r="OA1">
        <f>((D43+D44)/2)/D13</f>
        <v>0.55520290110358939</v>
      </c>
      <c r="OB1">
        <f t="shared" ref="OB1:OE1" si="76">((E43+E44)/2)/E13</f>
        <v>0.64984073661361852</v>
      </c>
      <c r="OC1">
        <f t="shared" si="76"/>
        <v>0.61760858678346919</v>
      </c>
      <c r="OD1">
        <f t="shared" si="76"/>
        <v>0.63030109224100916</v>
      </c>
      <c r="OE1">
        <f t="shared" si="76"/>
        <v>0.49391410732046759</v>
      </c>
      <c r="OF1">
        <f>((D43+D44)/4)/D29</f>
        <v>0.33799359742480317</v>
      </c>
      <c r="OG1">
        <f t="shared" ref="OG1:OJ1" si="77">((E43+E44)/4)/E29</f>
        <v>0.43990069893447742</v>
      </c>
      <c r="OH1">
        <f t="shared" si="77"/>
        <v>0.44455778799304446</v>
      </c>
      <c r="OI1">
        <f t="shared" si="77"/>
        <v>0.44269582082082082</v>
      </c>
      <c r="OJ1">
        <f t="shared" si="77"/>
        <v>0.35102847420818373</v>
      </c>
      <c r="OK1">
        <f>AJ1*4/(D43+D44)</f>
        <v>0.67442855521176859</v>
      </c>
      <c r="OL1">
        <f t="shared" ref="OL1:OO1" si="78">AK1*4/(E43+E44)</f>
        <v>0.77734864181137608</v>
      </c>
      <c r="OM1">
        <f t="shared" si="78"/>
        <v>-0.31864743186329092</v>
      </c>
      <c r="ON1">
        <f t="shared" si="78"/>
        <v>0.30388140276001441</v>
      </c>
      <c r="OO1">
        <f t="shared" si="78"/>
        <v>0.37888321219580828</v>
      </c>
      <c r="OP1">
        <f>(10*N1)/AJ1</f>
        <v>1.0153384029761854</v>
      </c>
      <c r="OQ1">
        <f t="shared" ref="OQ1:OT1" si="79">(10*O1)/AK1</f>
        <v>1.8735237466940762</v>
      </c>
      <c r="OR1">
        <f t="shared" si="79"/>
        <v>12.903696276377557</v>
      </c>
      <c r="OS1">
        <f t="shared" si="79"/>
        <v>-8.6418512937849954</v>
      </c>
      <c r="OT1">
        <f t="shared" si="79"/>
        <v>-14.272982640502798</v>
      </c>
      <c r="OU1">
        <f>(8*AJ1)/D29</f>
        <v>1.8236202686563052</v>
      </c>
      <c r="OV1">
        <f t="shared" ref="OV1:OY1" si="80">(8*AK1)/E29</f>
        <v>2.7356496867887286</v>
      </c>
      <c r="OW1">
        <f t="shared" si="80"/>
        <v>-1.1332575796704716</v>
      </c>
      <c r="OX1">
        <f t="shared" si="80"/>
        <v>1.0762162162162163</v>
      </c>
      <c r="OY1">
        <f t="shared" si="80"/>
        <v>1.0639903670415207</v>
      </c>
      <c r="OZ1">
        <f>(20*N1)/D13</f>
        <v>0.38018807399494831</v>
      </c>
      <c r="PA1">
        <f t="shared" ref="PA1:PD1" si="81">(20*O1)/E13</f>
        <v>0.94641579273889875</v>
      </c>
      <c r="PB1">
        <f t="shared" si="81"/>
        <v>-2.539439556907622</v>
      </c>
      <c r="PC1">
        <f t="shared" si="81"/>
        <v>-1.6552323706671559</v>
      </c>
      <c r="PD1">
        <f t="shared" si="81"/>
        <v>-2.6709855042866923</v>
      </c>
      <c r="PE1">
        <f>(40*N1)/(AJ1+D45)</f>
        <v>0.68493669153975378</v>
      </c>
      <c r="PF1">
        <f t="shared" ref="PF1:PI1" si="82">(40*O1)/(AK1+E45)</f>
        <v>1.4035978032791949</v>
      </c>
      <c r="PG1">
        <f t="shared" si="82"/>
        <v>-4.4024428644179148</v>
      </c>
      <c r="PH1">
        <f t="shared" si="82"/>
        <v>-2.6788491950795117</v>
      </c>
      <c r="PI1">
        <f t="shared" si="82"/>
        <v>-5.3927736969900586</v>
      </c>
      <c r="PJ1">
        <f>(1.33*D52)/(D52+D62)</f>
        <v>0.36384765791039703</v>
      </c>
      <c r="PK1">
        <f t="shared" ref="PK1:PN1" si="83">(1.33*E52)/(E52+E62)</f>
        <v>0.88438079667997616</v>
      </c>
      <c r="PL1">
        <f t="shared" si="83"/>
        <v>1.2287811999623246</v>
      </c>
      <c r="PM1">
        <f t="shared" si="83"/>
        <v>0.77728388152230066</v>
      </c>
      <c r="PN1">
        <f t="shared" si="83"/>
        <v>1.4664329505713114</v>
      </c>
      <c r="PO1">
        <f>(2*MH1+MM1+MR1+MW1+2*NB1)/7</f>
        <v>2.1368455017016323</v>
      </c>
      <c r="PP1">
        <f t="shared" ref="PP1:PS1" si="84">(2*MI1+MN1+MS1+MX1+2*NC1)/7</f>
        <v>1.4324040327314034</v>
      </c>
      <c r="PQ1">
        <f t="shared" si="84"/>
        <v>1.2525631388344931</v>
      </c>
      <c r="PR1">
        <f t="shared" si="84"/>
        <v>1.3351969845125338</v>
      </c>
      <c r="PS1">
        <f t="shared" si="84"/>
        <v>1.3878300256116358</v>
      </c>
      <c r="PT1">
        <f>(5*NG1+8*NL1+2*NQ1+NV1)/16</f>
        <v>3.5647740386255742</v>
      </c>
      <c r="PU1">
        <f t="shared" ref="PU1:PX1" si="85">(5*NH1+8*NM1+2*NR1+NW1)/16</f>
        <v>1.762857904744777</v>
      </c>
      <c r="PV1">
        <f t="shared" si="85"/>
        <v>0.94990364930840887</v>
      </c>
      <c r="PW1">
        <f t="shared" si="85"/>
        <v>0.82571969779321996</v>
      </c>
      <c r="PX1">
        <f t="shared" si="85"/>
        <v>1.7349248427964254</v>
      </c>
      <c r="PY1">
        <f>(OA1+OF1+OK1)/3</f>
        <v>0.52254168458005379</v>
      </c>
      <c r="PZ1">
        <f t="shared" ref="PZ1:QC1" si="86">(OB1+OG1+OL1)/3</f>
        <v>0.62236335911982399</v>
      </c>
      <c r="QA1">
        <f t="shared" si="86"/>
        <v>0.24783964763774094</v>
      </c>
      <c r="QB1">
        <f t="shared" si="86"/>
        <v>0.45895943860728144</v>
      </c>
      <c r="QC1">
        <f t="shared" si="86"/>
        <v>0.40794193124148653</v>
      </c>
      <c r="QD1">
        <f>(3*OP1+7*OU1+4*OZ1+2*PE1+PJ1)/17</f>
        <v>1.1215194368524934</v>
      </c>
      <c r="QE1">
        <f t="shared" ref="QE1:QH1" si="87">(3*OQ1+7*OV1+4*PA1+2*PF1+PK1)/17</f>
        <v>1.896903448341017</v>
      </c>
      <c r="QF1">
        <f t="shared" si="87"/>
        <v>0.76731900087855176</v>
      </c>
      <c r="QG1">
        <f t="shared" si="87"/>
        <v>-1.7407873152439304</v>
      </c>
      <c r="QH1">
        <f t="shared" si="87"/>
        <v>-3.257298341927843</v>
      </c>
      <c r="QI1">
        <f>(2*PO1+4*PT1+PY1+5*QD1)/12</f>
        <v>2.0552438355623401</v>
      </c>
      <c r="QJ1">
        <f t="shared" ref="QJ1:QM1" si="88">(2*PP1+4*PU1+PZ1+5*QE1)/12</f>
        <v>1.6685933571055687</v>
      </c>
      <c r="QK1">
        <f t="shared" si="88"/>
        <v>0.86576462724442693</v>
      </c>
      <c r="QL1">
        <f t="shared" si="88"/>
        <v>-0.18930869811786866</v>
      </c>
      <c r="QM1">
        <f t="shared" si="88"/>
        <v>-0.51359919633239626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365</v>
      </c>
      <c r="E3" s="2" t="s">
        <v>365</v>
      </c>
      <c r="F3" s="2" t="s">
        <v>365</v>
      </c>
      <c r="G3" s="2" t="s">
        <v>365</v>
      </c>
      <c r="H3" s="2" t="s">
        <v>365</v>
      </c>
      <c r="I3" s="2" t="s">
        <v>365</v>
      </c>
      <c r="J3" s="2" t="s">
        <v>365</v>
      </c>
      <c r="K3" s="2" t="s">
        <v>365</v>
      </c>
      <c r="L3" s="2" t="s">
        <v>365</v>
      </c>
      <c r="M3" s="2" t="s">
        <v>365</v>
      </c>
    </row>
    <row r="4" spans="1:455" x14ac:dyDescent="0.25">
      <c r="A4" s="2" t="s">
        <v>281</v>
      </c>
      <c r="B4" s="2"/>
      <c r="C4" s="2"/>
      <c r="D4" s="2" t="s">
        <v>366</v>
      </c>
      <c r="E4" s="2" t="s">
        <v>366</v>
      </c>
      <c r="F4" s="2" t="s">
        <v>366</v>
      </c>
      <c r="G4" s="2" t="s">
        <v>366</v>
      </c>
      <c r="H4" s="2" t="s">
        <v>366</v>
      </c>
      <c r="I4" s="2">
        <v>27161536</v>
      </c>
      <c r="J4" s="2" t="s">
        <v>366</v>
      </c>
      <c r="K4" s="2" t="s">
        <v>366</v>
      </c>
      <c r="L4" s="2" t="s">
        <v>366</v>
      </c>
      <c r="M4" s="2" t="s">
        <v>366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266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266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618799</v>
      </c>
      <c r="E13" s="1">
        <v>672157</v>
      </c>
      <c r="F13" s="1">
        <v>668935</v>
      </c>
      <c r="G13" s="1">
        <v>561323</v>
      </c>
      <c r="H13" s="1">
        <v>528846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212311</v>
      </c>
      <c r="E15" s="1">
        <v>261702</v>
      </c>
      <c r="F15" s="1">
        <v>241332</v>
      </c>
      <c r="G15" s="1">
        <v>193164</v>
      </c>
      <c r="H15" s="1">
        <v>178212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>
        <v>33</v>
      </c>
      <c r="G16" s="1">
        <v>250</v>
      </c>
      <c r="H16" s="1">
        <v>528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212311</v>
      </c>
      <c r="E17" s="1">
        <v>261702</v>
      </c>
      <c r="F17" s="1">
        <v>241299</v>
      </c>
      <c r="G17" s="1">
        <v>192914</v>
      </c>
      <c r="H17" s="1">
        <v>177684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405502</v>
      </c>
      <c r="E19" s="1">
        <v>410154</v>
      </c>
      <c r="F19" s="1">
        <v>427474</v>
      </c>
      <c r="G19" s="1">
        <v>367480</v>
      </c>
      <c r="H19" s="1">
        <v>350233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131058</v>
      </c>
      <c r="E20" s="1">
        <v>130580</v>
      </c>
      <c r="F20" s="1">
        <v>208808</v>
      </c>
      <c r="G20" s="1">
        <v>198654</v>
      </c>
      <c r="H20" s="1">
        <v>104200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114304</v>
      </c>
      <c r="E21" s="1">
        <v>74095</v>
      </c>
      <c r="F21" s="1">
        <v>103702</v>
      </c>
      <c r="G21" s="1">
        <v>116243</v>
      </c>
      <c r="H21" s="1">
        <v>97639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8734</v>
      </c>
      <c r="E22" s="1">
        <v>11974</v>
      </c>
      <c r="F22" s="1">
        <v>11755</v>
      </c>
      <c r="G22" s="1">
        <v>11600</v>
      </c>
      <c r="H22" s="1">
        <v>11615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105570</v>
      </c>
      <c r="E23" s="1">
        <v>62121</v>
      </c>
      <c r="F23" s="1">
        <v>91947</v>
      </c>
      <c r="G23" s="1">
        <v>104643</v>
      </c>
      <c r="H23" s="1">
        <v>86024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160140</v>
      </c>
      <c r="E26" s="1">
        <v>205479</v>
      </c>
      <c r="F26" s="1">
        <v>114964</v>
      </c>
      <c r="G26" s="1">
        <v>52583</v>
      </c>
      <c r="H26" s="1">
        <v>148394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986</v>
      </c>
      <c r="E27" s="1">
        <v>301</v>
      </c>
      <c r="F27" s="1">
        <v>129</v>
      </c>
      <c r="G27" s="1">
        <v>679</v>
      </c>
      <c r="H27" s="1">
        <v>401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618799</v>
      </c>
      <c r="E28" s="1">
        <v>672157</v>
      </c>
      <c r="F28" s="1">
        <v>668935</v>
      </c>
      <c r="G28" s="1">
        <v>561323</v>
      </c>
      <c r="H28" s="1">
        <v>528846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508233</v>
      </c>
      <c r="E29" s="1">
        <v>496470</v>
      </c>
      <c r="F29" s="1">
        <v>464664</v>
      </c>
      <c r="G29" s="1">
        <v>399600</v>
      </c>
      <c r="H29" s="1">
        <v>372056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474000</v>
      </c>
      <c r="E30" s="1">
        <v>474000</v>
      </c>
      <c r="F30" s="1">
        <v>474000</v>
      </c>
      <c r="G30" s="1">
        <v>474000</v>
      </c>
      <c r="H30" s="1">
        <v>400000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380180</v>
      </c>
      <c r="E31" s="1">
        <v>380180</v>
      </c>
      <c r="F31" s="1">
        <v>380180</v>
      </c>
      <c r="G31" s="1">
        <v>230180</v>
      </c>
      <c r="H31" s="1">
        <v>230180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-357710</v>
      </c>
      <c r="E33" s="1">
        <v>-389517</v>
      </c>
      <c r="F33" s="1">
        <v>-304580</v>
      </c>
      <c r="G33" s="1">
        <v>-258124</v>
      </c>
      <c r="H33" s="1">
        <v>-187497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11763</v>
      </c>
      <c r="E34" s="1">
        <v>31807</v>
      </c>
      <c r="F34" s="1">
        <v>-84936</v>
      </c>
      <c r="G34" s="1">
        <v>-46456</v>
      </c>
      <c r="H34" s="1">
        <v>-70627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90802</v>
      </c>
      <c r="E36" s="1">
        <v>164511</v>
      </c>
      <c r="F36" s="1">
        <v>202574</v>
      </c>
      <c r="G36" s="1">
        <v>159357</v>
      </c>
      <c r="H36" s="1">
        <v>153252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37528</v>
      </c>
      <c r="E37" s="1">
        <v>37160</v>
      </c>
      <c r="F37" s="1">
        <v>37193</v>
      </c>
      <c r="G37" s="1">
        <v>36401</v>
      </c>
      <c r="H37" s="1">
        <v>30694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53274</v>
      </c>
      <c r="E38" s="1">
        <v>127351</v>
      </c>
      <c r="F38" s="1">
        <v>165381</v>
      </c>
      <c r="G38" s="1">
        <v>122956</v>
      </c>
      <c r="H38" s="1">
        <v>122558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>
        <v>309</v>
      </c>
      <c r="H39" s="1">
        <v>20588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53274</v>
      </c>
      <c r="E40" s="1">
        <v>127351</v>
      </c>
      <c r="F40" s="1">
        <v>165381</v>
      </c>
      <c r="G40" s="1">
        <v>122647</v>
      </c>
      <c r="H40" s="1">
        <v>101970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19764</v>
      </c>
      <c r="E42" s="1">
        <v>11176</v>
      </c>
      <c r="F42" s="1">
        <v>1697</v>
      </c>
      <c r="G42" s="1">
        <v>2366</v>
      </c>
      <c r="H42" s="1">
        <v>3538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638603</v>
      </c>
      <c r="E43" s="1">
        <v>845821</v>
      </c>
      <c r="F43" s="1">
        <v>791937</v>
      </c>
      <c r="G43" s="1">
        <v>671225</v>
      </c>
      <c r="H43" s="1">
        <v>494179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48515</v>
      </c>
      <c r="E44" s="1">
        <v>27769</v>
      </c>
      <c r="F44" s="1">
        <v>34343</v>
      </c>
      <c r="G44" s="1">
        <v>36380</v>
      </c>
      <c r="H44" s="1">
        <v>28230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571101</v>
      </c>
      <c r="E45" s="1">
        <v>736671</v>
      </c>
      <c r="F45" s="1">
        <v>837540</v>
      </c>
      <c r="G45" s="1">
        <v>639914</v>
      </c>
      <c r="H45" s="1">
        <v>474381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-164</v>
      </c>
      <c r="E46" s="1">
        <v>32852</v>
      </c>
      <c r="F46" s="1">
        <v>-54563</v>
      </c>
      <c r="G46" s="1">
        <v>-13934</v>
      </c>
      <c r="H46" s="1">
        <v>1455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105411</v>
      </c>
      <c r="E48" s="1">
        <v>98909</v>
      </c>
      <c r="F48" s="1">
        <v>84970</v>
      </c>
      <c r="G48" s="1">
        <v>84278</v>
      </c>
      <c r="H48" s="1">
        <v>88703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19822</v>
      </c>
      <c r="E49" s="1">
        <v>15794</v>
      </c>
      <c r="F49" s="1">
        <v>34944</v>
      </c>
      <c r="G49" s="1">
        <v>25774</v>
      </c>
      <c r="H49" s="1">
        <v>26800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73114</v>
      </c>
      <c r="E50" s="1">
        <v>78040</v>
      </c>
      <c r="F50" s="1">
        <v>19885</v>
      </c>
      <c r="G50" s="1">
        <v>27591</v>
      </c>
      <c r="H50" s="1">
        <v>42392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60844</v>
      </c>
      <c r="E51" s="1">
        <v>46254</v>
      </c>
      <c r="F51" s="1">
        <v>21746</v>
      </c>
      <c r="G51" s="1">
        <v>26314</v>
      </c>
      <c r="H51" s="1">
        <v>51334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3218</v>
      </c>
      <c r="E52" s="1">
        <v>21150</v>
      </c>
      <c r="F52" s="1">
        <v>-78472</v>
      </c>
      <c r="G52" s="1">
        <v>-27150</v>
      </c>
      <c r="H52" s="1">
        <v>-77872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3963</v>
      </c>
      <c r="E57" s="1">
        <v>2544</v>
      </c>
      <c r="F57" s="1">
        <v>159</v>
      </c>
      <c r="G57" s="1">
        <v>1</v>
      </c>
      <c r="H57" s="1">
        <v>43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</v>
      </c>
      <c r="E59" s="1">
        <v>299</v>
      </c>
      <c r="F59" s="1">
        <v>1328</v>
      </c>
      <c r="G59" s="1">
        <v>324</v>
      </c>
      <c r="H59" s="1">
        <v>553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17306</v>
      </c>
      <c r="E60" s="1">
        <v>28012</v>
      </c>
      <c r="F60" s="1">
        <v>35628</v>
      </c>
      <c r="G60" s="1">
        <v>71735</v>
      </c>
      <c r="H60" s="1">
        <v>42072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12723</v>
      </c>
      <c r="E61" s="1">
        <v>19600</v>
      </c>
      <c r="F61" s="1">
        <v>40923</v>
      </c>
      <c r="G61" s="1">
        <v>90718</v>
      </c>
      <c r="H61" s="1">
        <v>34317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8545</v>
      </c>
      <c r="E62" s="1">
        <v>10657</v>
      </c>
      <c r="F62" s="1">
        <v>-6464</v>
      </c>
      <c r="G62" s="1">
        <v>-19306</v>
      </c>
      <c r="H62" s="1">
        <v>7245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11763</v>
      </c>
      <c r="E63" s="1">
        <v>31807</v>
      </c>
      <c r="F63" s="1">
        <v>-84936</v>
      </c>
      <c r="G63" s="1">
        <v>-46456</v>
      </c>
      <c r="H63" s="1">
        <v>-70627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11763</v>
      </c>
      <c r="E65" s="1">
        <v>31807</v>
      </c>
      <c r="F65" s="1">
        <v>-84936</v>
      </c>
      <c r="G65" s="1">
        <v>-46456</v>
      </c>
      <c r="H65" s="1">
        <v>-70627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11763</v>
      </c>
      <c r="E67" s="1">
        <v>31807</v>
      </c>
      <c r="F67" s="1">
        <v>-84936</v>
      </c>
      <c r="G67" s="1">
        <v>-46456</v>
      </c>
      <c r="H67" s="1">
        <v>-70627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687118</v>
      </c>
      <c r="E68" s="1">
        <v>982186</v>
      </c>
      <c r="F68" s="1">
        <v>881952</v>
      </c>
      <c r="G68" s="1">
        <v>806932</v>
      </c>
      <c r="H68" s="1">
        <v>606916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205479</v>
      </c>
      <c r="J69" s="1">
        <v>114964</v>
      </c>
      <c r="K69" s="1">
        <v>52583</v>
      </c>
      <c r="L69" s="1">
        <v>148394</v>
      </c>
      <c r="M69" s="1">
        <v>158704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11763</v>
      </c>
      <c r="J70" s="1">
        <v>31807</v>
      </c>
      <c r="K70" s="1">
        <v>-78472</v>
      </c>
      <c r="L70" s="1">
        <v>-27150</v>
      </c>
      <c r="M70" s="1">
        <v>-77872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12621</v>
      </c>
      <c r="J71" s="1">
        <v>-16364</v>
      </c>
      <c r="K71" s="1">
        <v>35447</v>
      </c>
      <c r="L71" s="1">
        <v>27470</v>
      </c>
      <c r="M71" s="1">
        <v>31268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54560</v>
      </c>
      <c r="J72" s="1">
        <v>53726</v>
      </c>
      <c r="K72" s="1">
        <v>54733</v>
      </c>
      <c r="L72" s="1">
        <v>54904</v>
      </c>
      <c r="M72" s="1">
        <v>56081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-32187</v>
      </c>
      <c r="J73" s="1">
        <v>-40275</v>
      </c>
      <c r="K73" s="1">
        <v>-18998</v>
      </c>
      <c r="L73" s="1">
        <v>-23424</v>
      </c>
      <c r="M73" s="1">
        <v>-17788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-427</v>
      </c>
      <c r="J74" s="1">
        <v>-20916</v>
      </c>
      <c r="K74" s="1">
        <v>-288</v>
      </c>
      <c r="L74" s="1">
        <v>-4010</v>
      </c>
      <c r="M74" s="1">
        <v>-7025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-3962</v>
      </c>
      <c r="J76" s="1">
        <v>-2245</v>
      </c>
      <c r="K76" s="1"/>
      <c r="L76" s="1"/>
      <c r="M76" s="1"/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-5363</v>
      </c>
      <c r="J77" s="1">
        <v>-6654</v>
      </c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24384</v>
      </c>
      <c r="J78" s="1">
        <v>15443</v>
      </c>
      <c r="K78" s="1">
        <v>-43025</v>
      </c>
      <c r="L78" s="1">
        <v>320</v>
      </c>
      <c r="M78" s="1">
        <v>-46604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-89884</v>
      </c>
      <c r="J79" s="1">
        <v>123924</v>
      </c>
      <c r="K79" s="1">
        <v>15660</v>
      </c>
      <c r="L79" s="1">
        <v>-100191</v>
      </c>
      <c r="M79" s="1">
        <v>48321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-38213</v>
      </c>
      <c r="J80" s="1">
        <v>32761</v>
      </c>
      <c r="K80" s="1">
        <v>13091</v>
      </c>
      <c r="L80" s="1">
        <v>-18882</v>
      </c>
      <c r="M80" s="1">
        <v>-8097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-62807</v>
      </c>
      <c r="J81" s="1">
        <v>4776</v>
      </c>
      <c r="K81" s="1">
        <v>32068</v>
      </c>
      <c r="L81" s="1">
        <v>19505</v>
      </c>
      <c r="M81" s="1">
        <v>-5235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11136</v>
      </c>
      <c r="J82" s="1">
        <v>86387</v>
      </c>
      <c r="K82" s="1">
        <v>-29499</v>
      </c>
      <c r="L82" s="1">
        <v>-100814</v>
      </c>
      <c r="M82" s="1">
        <v>61653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-65500</v>
      </c>
      <c r="J84" s="1">
        <v>139367</v>
      </c>
      <c r="K84" s="1">
        <v>-27365</v>
      </c>
      <c r="L84" s="1">
        <v>-99871</v>
      </c>
      <c r="M84" s="1">
        <v>1717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</v>
      </c>
      <c r="J85" s="1">
        <v>-299</v>
      </c>
      <c r="K85" s="1">
        <v>-103</v>
      </c>
      <c r="L85" s="1">
        <v>-324</v>
      </c>
      <c r="M85" s="1">
        <v>-553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3963</v>
      </c>
      <c r="J86" s="1">
        <v>2544</v>
      </c>
      <c r="K86" s="1">
        <v>159</v>
      </c>
      <c r="L86" s="1">
        <v>1</v>
      </c>
      <c r="M86" s="1">
        <v>43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-61538</v>
      </c>
      <c r="J90" s="1">
        <v>141612</v>
      </c>
      <c r="K90" s="1">
        <v>-32604</v>
      </c>
      <c r="L90" s="1">
        <v>-119177</v>
      </c>
      <c r="M90" s="1">
        <v>8962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-31892</v>
      </c>
      <c r="J91" s="1">
        <v>-60945</v>
      </c>
      <c r="K91" s="1">
        <v>-64967</v>
      </c>
      <c r="L91" s="1">
        <v>-39974</v>
      </c>
      <c r="M91" s="1">
        <v>-22568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48091</v>
      </c>
      <c r="J92" s="1">
        <v>39848</v>
      </c>
      <c r="K92" s="1">
        <v>1485</v>
      </c>
      <c r="L92" s="1">
        <v>9619</v>
      </c>
      <c r="M92" s="1">
        <v>23296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16199</v>
      </c>
      <c r="J94" s="1">
        <v>-21097</v>
      </c>
      <c r="K94" s="1">
        <v>-63482</v>
      </c>
      <c r="L94" s="1">
        <v>-30355</v>
      </c>
      <c r="M94" s="1">
        <v>728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>
        <v>-30000</v>
      </c>
      <c r="K95" s="1">
        <v>8466</v>
      </c>
      <c r="L95" s="1">
        <v>-20279</v>
      </c>
      <c r="M95" s="1">
        <v>-20000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>
        <v>150000</v>
      </c>
      <c r="L96" s="1">
        <v>74000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>
        <v>150000</v>
      </c>
      <c r="L97" s="1">
        <v>74000</v>
      </c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>
        <v>-30000</v>
      </c>
      <c r="K103" s="1">
        <v>158466</v>
      </c>
      <c r="L103" s="1">
        <v>53721</v>
      </c>
      <c r="M103" s="1">
        <v>-20000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-45339</v>
      </c>
      <c r="J104" s="1">
        <v>90515</v>
      </c>
      <c r="K104" s="1">
        <v>62380</v>
      </c>
      <c r="L104" s="1">
        <v>-95811</v>
      </c>
      <c r="M104" s="1">
        <v>-10310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160140</v>
      </c>
      <c r="J105" s="1">
        <v>205479</v>
      </c>
      <c r="K105" s="1">
        <v>114963</v>
      </c>
      <c r="L105" s="1">
        <v>52583</v>
      </c>
      <c r="M105" s="1">
        <v>148394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5091-BBEE-4007-AD47-E5EA7173A6C0}">
  <dimension ref="A1:QM105"/>
  <sheetViews>
    <sheetView topLeftCell="A58" workbookViewId="0">
      <selection activeCell="I72" sqref="I7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53251</v>
      </c>
      <c r="O1" s="4">
        <f t="shared" ref="O1:R1" si="0">E67</f>
        <v>73422</v>
      </c>
      <c r="P1" s="4">
        <f t="shared" si="0"/>
        <v>51783</v>
      </c>
      <c r="Q1" s="4">
        <f t="shared" si="0"/>
        <v>48110</v>
      </c>
      <c r="R1" s="4">
        <f t="shared" si="0"/>
        <v>41821</v>
      </c>
      <c r="S1" s="4">
        <f>D63+D59</f>
        <v>63407</v>
      </c>
      <c r="T1" s="4">
        <f t="shared" ref="T1:W1" si="1">E63+E59</f>
        <v>91712</v>
      </c>
      <c r="U1" s="4">
        <f t="shared" si="1"/>
        <v>65175</v>
      </c>
      <c r="V1" s="4">
        <f t="shared" si="1"/>
        <v>60462</v>
      </c>
      <c r="W1" s="4">
        <f t="shared" si="1"/>
        <v>51624</v>
      </c>
      <c r="X1">
        <f>(D13-E13)/E13</f>
        <v>6.4569334867519368E-2</v>
      </c>
      <c r="Y1">
        <f t="shared" ref="Y1:AA1" si="2">(E13-F13)/F13</f>
        <v>4.2978029719678228E-2</v>
      </c>
      <c r="Z1">
        <f t="shared" si="2"/>
        <v>5.8627133856833762E-2</v>
      </c>
      <c r="AA1">
        <f t="shared" si="2"/>
        <v>0.13339689310654945</v>
      </c>
      <c r="AB1">
        <f>(D36-E36)/E36</f>
        <v>5.1972685887708647E-2</v>
      </c>
      <c r="AC1">
        <f t="shared" ref="AC1:AE1" si="3">(E36-F36)/F36</f>
        <v>-0.44732152217213544</v>
      </c>
      <c r="AD1">
        <f t="shared" si="3"/>
        <v>-4.4092594448341516E-2</v>
      </c>
      <c r="AE1">
        <f t="shared" si="3"/>
        <v>0.39494897721448208</v>
      </c>
      <c r="AF1">
        <f>(D29-E29)/E29</f>
        <v>6.851657673631581E-2</v>
      </c>
      <c r="AG1">
        <f t="shared" ref="AG1:AI1" si="4">(E29-F29)/F29</f>
        <v>0.19716936404973817</v>
      </c>
      <c r="AH1">
        <f t="shared" si="4"/>
        <v>8.769565242869784E-2</v>
      </c>
      <c r="AI1">
        <f t="shared" si="4"/>
        <v>6.3214559410844792E-2</v>
      </c>
      <c r="AJ1" s="4">
        <f>(D43+D44+D46+D47)-D45</f>
        <v>124344</v>
      </c>
      <c r="AK1" s="4">
        <f t="shared" ref="AK1:AN1" si="5">(E43+E44+E46+E47)-E45</f>
        <v>138961</v>
      </c>
      <c r="AL1" s="4">
        <f t="shared" si="5"/>
        <v>119465</v>
      </c>
      <c r="AM1" s="4">
        <f t="shared" si="5"/>
        <v>112407</v>
      </c>
      <c r="AN1" s="4">
        <f t="shared" si="5"/>
        <v>103027</v>
      </c>
      <c r="AO1">
        <f>(D25+D26)/D40</f>
        <v>3.2075041712448624</v>
      </c>
      <c r="AP1">
        <f t="shared" ref="AP1:AS1" si="6">(E25+E26)/E40</f>
        <v>1.2549410981957654</v>
      </c>
      <c r="AQ1">
        <f t="shared" si="6"/>
        <v>0.78179680337996726</v>
      </c>
      <c r="AR1">
        <f t="shared" si="6"/>
        <v>0.94823818879565192</v>
      </c>
      <c r="AS1">
        <f t="shared" si="6"/>
        <v>1.4889964101763695</v>
      </c>
      <c r="AT1">
        <f>(D19-D20)/D40</f>
        <v>5.4689700077320635</v>
      </c>
      <c r="AU1">
        <f t="shared" ref="AU1:AX1" si="7">(E19-E20)/E40</f>
        <v>3.3203005753199482</v>
      </c>
      <c r="AV1">
        <f t="shared" si="7"/>
        <v>1.9055761489098808</v>
      </c>
      <c r="AW1">
        <f t="shared" si="7"/>
        <v>1.7615174161326455</v>
      </c>
      <c r="AX1">
        <f t="shared" si="7"/>
        <v>2.7671817283179854</v>
      </c>
      <c r="AY1">
        <f>D19/D40</f>
        <v>10.74410938835307</v>
      </c>
      <c r="AZ1">
        <f t="shared" ref="AZ1:BC1" si="8">E19/E40</f>
        <v>9.7244334859692376</v>
      </c>
      <c r="BA1">
        <f t="shared" si="8"/>
        <v>4.7507672685240543</v>
      </c>
      <c r="BB1">
        <f t="shared" si="8"/>
        <v>4.1293769853656741</v>
      </c>
      <c r="BC1">
        <f t="shared" si="8"/>
        <v>5.1529577025128761</v>
      </c>
      <c r="BD1" s="4">
        <f>D19-D40</f>
        <v>239442</v>
      </c>
      <c r="BE1" s="4">
        <f t="shared" ref="BE1:BH1" si="9">E19-E40</f>
        <v>222918</v>
      </c>
      <c r="BF1" s="4">
        <f t="shared" si="9"/>
        <v>188206</v>
      </c>
      <c r="BG1" s="4">
        <f t="shared" si="9"/>
        <v>170429</v>
      </c>
      <c r="BH1" s="4">
        <f t="shared" si="9"/>
        <v>159648</v>
      </c>
      <c r="BI1">
        <f>(D43+D44)/BD1</f>
        <v>2.1146707762213812</v>
      </c>
      <c r="BJ1">
        <f t="shared" ref="BJ1:BM1" si="10">(E43+E44)/BE1</f>
        <v>2.4875694201455243</v>
      </c>
      <c r="BK1">
        <f t="shared" si="10"/>
        <v>2.588881332157317</v>
      </c>
      <c r="BL1">
        <f t="shared" si="10"/>
        <v>2.8374865779884879</v>
      </c>
      <c r="BM1">
        <f t="shared" si="10"/>
        <v>2.7039298957706954</v>
      </c>
      <c r="BN1">
        <f>365/BI1</f>
        <v>172.60369987814536</v>
      </c>
      <c r="BO1">
        <f t="shared" ref="BO1:BR1" si="11">365/BJ1</f>
        <v>146.72957347202285</v>
      </c>
      <c r="BP1">
        <f t="shared" si="11"/>
        <v>140.98753599333392</v>
      </c>
      <c r="BQ1">
        <f t="shared" si="11"/>
        <v>128.63496970574246</v>
      </c>
      <c r="BR1">
        <f t="shared" si="11"/>
        <v>134.9887068340449</v>
      </c>
      <c r="BS1">
        <f>N1/D13</f>
        <v>0.1964379913163127</v>
      </c>
      <c r="BT1">
        <f t="shared" ref="BT1:BW1" si="12">O1/E13</f>
        <v>0.28833534269815153</v>
      </c>
      <c r="BU1">
        <f t="shared" si="12"/>
        <v>0.2120967609810443</v>
      </c>
      <c r="BV1">
        <f t="shared" si="12"/>
        <v>0.20860523702775477</v>
      </c>
      <c r="BW1">
        <f t="shared" si="12"/>
        <v>0.20552576873743753</v>
      </c>
      <c r="BX1">
        <f>S1/D13</f>
        <v>0.23390253169693415</v>
      </c>
      <c r="BY1">
        <f t="shared" ref="BY1:CB1" si="13">T1/E13</f>
        <v>0.36016195349531299</v>
      </c>
      <c r="BZ1">
        <f t="shared" si="13"/>
        <v>0.26694873601258251</v>
      </c>
      <c r="CA1">
        <f t="shared" si="13"/>
        <v>0.26216358015323443</v>
      </c>
      <c r="CB1">
        <f t="shared" si="13"/>
        <v>0.25370178344136857</v>
      </c>
      <c r="CC1">
        <f>N1/D29</f>
        <v>0.22427706225730099</v>
      </c>
      <c r="CD1">
        <f t="shared" ref="CD1:CG1" si="14">O1/E29</f>
        <v>0.33041865991026464</v>
      </c>
      <c r="CE1">
        <f t="shared" si="14"/>
        <v>0.27898519492274204</v>
      </c>
      <c r="CF1">
        <f t="shared" si="14"/>
        <v>0.28192701893382244</v>
      </c>
      <c r="CG1">
        <f t="shared" si="14"/>
        <v>0.2605653547329923</v>
      </c>
      <c r="CH1">
        <f>N1/(D43+D44)</f>
        <v>0.10516825617518628</v>
      </c>
      <c r="CI1">
        <f t="shared" ref="CI1:CL1" si="15">O1/(E43+E44)</f>
        <v>0.13240545044037769</v>
      </c>
      <c r="CJ1">
        <f t="shared" si="15"/>
        <v>0.10627756581418307</v>
      </c>
      <c r="CK1">
        <f t="shared" si="15"/>
        <v>9.9485101015322902E-2</v>
      </c>
      <c r="CL1">
        <f t="shared" si="15"/>
        <v>9.688030634015711E-2</v>
      </c>
      <c r="CM1">
        <f>1-CH1</f>
        <v>0.89483174382481367</v>
      </c>
      <c r="CN1">
        <f t="shared" ref="CN1:CQ1" si="16">1-CI1</f>
        <v>0.86759454955962234</v>
      </c>
      <c r="CO1">
        <f t="shared" si="16"/>
        <v>0.89372243418581698</v>
      </c>
      <c r="CP1">
        <f t="shared" si="16"/>
        <v>0.90051489898467707</v>
      </c>
      <c r="CQ1">
        <f t="shared" si="16"/>
        <v>0.9031196936598429</v>
      </c>
      <c r="CR1">
        <f>N1/(D45+D48+D49+D51+D59+D61)</f>
        <v>0.11778979616665007</v>
      </c>
      <c r="CS1">
        <f t="shared" ref="CS1:CV1" si="17">O1/(E45+E48+E49+E51+E59+E61)</f>
        <v>0.15119789457209815</v>
      </c>
      <c r="CT1">
        <f t="shared" si="17"/>
        <v>0.12143319450697884</v>
      </c>
      <c r="CU1">
        <f t="shared" si="17"/>
        <v>0.11227197307899643</v>
      </c>
      <c r="CV1">
        <f t="shared" si="17"/>
        <v>0.10904260173285463</v>
      </c>
      <c r="CW1">
        <f>(D43+D44)/D13</f>
        <v>1.8678449035904132</v>
      </c>
      <c r="CX1">
        <f t="shared" ref="CX1:DA1" si="18">(E43+E44)/E13</f>
        <v>2.1776697389658382</v>
      </c>
      <c r="CY1">
        <f t="shared" si="18"/>
        <v>1.9956870422858266</v>
      </c>
      <c r="CZ1">
        <f t="shared" si="18"/>
        <v>2.0968490246155045</v>
      </c>
      <c r="DA1">
        <f t="shared" si="18"/>
        <v>2.1214401203048903</v>
      </c>
      <c r="DB1">
        <f>365/CW1</f>
        <v>195.41237031960677</v>
      </c>
      <c r="DC1">
        <f t="shared" ref="DC1:DF1" si="19">365/CX1</f>
        <v>167.61035590885155</v>
      </c>
      <c r="DD1">
        <f t="shared" si="19"/>
        <v>182.89440792376701</v>
      </c>
      <c r="DE1">
        <f t="shared" si="19"/>
        <v>174.07071072602827</v>
      </c>
      <c r="DF1">
        <f t="shared" si="19"/>
        <v>172.05293541235693</v>
      </c>
      <c r="DG1">
        <f>(D43+D44)/D20</f>
        <v>3.9061685155755788</v>
      </c>
      <c r="DH1">
        <f t="shared" ref="DH1:DK1" si="20">(E43+E44)/E20</f>
        <v>3.3888481470616996</v>
      </c>
      <c r="DI1">
        <f t="shared" si="20"/>
        <v>3.4128784164296819</v>
      </c>
      <c r="DJ1">
        <f t="shared" si="20"/>
        <v>3.7500387729147926</v>
      </c>
      <c r="DK1">
        <f t="shared" si="20"/>
        <v>4.7067732298231455</v>
      </c>
      <c r="DL1">
        <f>365/DG1</f>
        <v>93.441949200242533</v>
      </c>
      <c r="DM1">
        <f t="shared" ref="DM1:DP1" si="21">365/DH1</f>
        <v>107.70621289610548</v>
      </c>
      <c r="DN1">
        <f t="shared" si="21"/>
        <v>106.94784737800236</v>
      </c>
      <c r="DO1">
        <f t="shared" si="21"/>
        <v>97.332326971194604</v>
      </c>
      <c r="DP1">
        <f t="shared" si="21"/>
        <v>77.547819318610905</v>
      </c>
      <c r="DQ1">
        <f>(D43+D44)/D21</f>
        <v>9.1116049738172791</v>
      </c>
      <c r="DR1">
        <f t="shared" ref="DR1:DU1" si="22">(E43+E44)/E21</f>
        <v>10.507920867126506</v>
      </c>
      <c r="DS1">
        <f t="shared" si="22"/>
        <v>8.6407455354767766</v>
      </c>
      <c r="DT1">
        <f t="shared" si="22"/>
        <v>10.918224510069539</v>
      </c>
      <c r="DU1">
        <f t="shared" si="22"/>
        <v>8.7853508629111037</v>
      </c>
      <c r="DV1">
        <f>365/DQ1</f>
        <v>40.058804244570361</v>
      </c>
      <c r="DW1">
        <f t="shared" ref="DW1:DZ1" si="23">365/DR1</f>
        <v>34.735701250081149</v>
      </c>
      <c r="DX1">
        <f t="shared" si="23"/>
        <v>42.241725381380547</v>
      </c>
      <c r="DY1">
        <f t="shared" si="23"/>
        <v>33.430343886350009</v>
      </c>
      <c r="DZ1">
        <f t="shared" si="23"/>
        <v>41.546434023587082</v>
      </c>
      <c r="EA1">
        <f>(D43+D44)/D38</f>
        <v>20.201923076923077</v>
      </c>
      <c r="EB1">
        <f t="shared" ref="EB1:EE1" si="24">(E43+E44)/E38</f>
        <v>21.702633947790694</v>
      </c>
      <c r="EC1">
        <f t="shared" si="24"/>
        <v>9.6778890080641951</v>
      </c>
      <c r="ED1">
        <f t="shared" si="24"/>
        <v>8.7995851226435686</v>
      </c>
      <c r="EE1">
        <f t="shared" si="24"/>
        <v>10.987502545306455</v>
      </c>
      <c r="EF1">
        <f>365/EA1</f>
        <v>18.067586863398382</v>
      </c>
      <c r="EG1">
        <f t="shared" ref="EG1:EJ1" si="25">365/EB1</f>
        <v>16.818235098931694</v>
      </c>
      <c r="EH1">
        <f t="shared" si="25"/>
        <v>37.714836334231585</v>
      </c>
      <c r="EI1">
        <f t="shared" si="25"/>
        <v>41.479228271883208</v>
      </c>
      <c r="EJ1">
        <f t="shared" si="25"/>
        <v>33.219559995088922</v>
      </c>
      <c r="EK1">
        <f>D36/D13</f>
        <v>0.1227520722435564</v>
      </c>
      <c r="EL1">
        <f t="shared" ref="EL1:EO1" si="26">E36/E13</f>
        <v>0.12422194383465349</v>
      </c>
      <c r="EM1">
        <f t="shared" si="26"/>
        <v>0.23442338253846029</v>
      </c>
      <c r="EN1">
        <f t="shared" si="26"/>
        <v>0.25961400876740365</v>
      </c>
      <c r="EO1">
        <f t="shared" si="26"/>
        <v>0.21093654015323146</v>
      </c>
      <c r="EP1">
        <f>(D29)/D13</f>
        <v>0.8758719654128071</v>
      </c>
      <c r="EQ1">
        <f t="shared" ref="EQ1:ET1" si="27">(E29)/E13</f>
        <v>0.87263637827372653</v>
      </c>
      <c r="ER1">
        <f t="shared" si="27"/>
        <v>0.76024378655569569</v>
      </c>
      <c r="ES1">
        <f t="shared" si="27"/>
        <v>0.73992637462222555</v>
      </c>
      <c r="ET1">
        <f t="shared" si="27"/>
        <v>0.78876859491947726</v>
      </c>
      <c r="EU1">
        <f>D13/D29</f>
        <v>1.1417193830706638</v>
      </c>
      <c r="EV1">
        <f t="shared" ref="EV1:EY1" si="28">E13/E29</f>
        <v>1.145952684184709</v>
      </c>
      <c r="EW1">
        <f t="shared" si="28"/>
        <v>1.3153675408917527</v>
      </c>
      <c r="EX1">
        <f t="shared" si="28"/>
        <v>1.3514858157482992</v>
      </c>
      <c r="EY1">
        <f t="shared" si="28"/>
        <v>1.2677989545236479</v>
      </c>
      <c r="EZ1">
        <f>D36/D29</f>
        <v>0.14014842019255877</v>
      </c>
      <c r="FA1">
        <f t="shared" ref="FA1:FD1" si="29">E36/E29</f>
        <v>0.14235246997196332</v>
      </c>
      <c r="FB1">
        <f t="shared" si="29"/>
        <v>0.30835290821714112</v>
      </c>
      <c r="FC1">
        <f t="shared" si="29"/>
        <v>0.35086465041870057</v>
      </c>
      <c r="FD1">
        <f t="shared" si="29"/>
        <v>0.26742512507710231</v>
      </c>
      <c r="FE1" s="7">
        <f>I90/(D43+D44+D46+D47+D53+D55)</f>
        <v>0.17198286971865892</v>
      </c>
      <c r="FF1" s="7">
        <f t="shared" ref="FF1:FI1" si="30">J90/(E43+E44+E46+E47+E53+E55)</f>
        <v>5.270573802285828E-2</v>
      </c>
      <c r="FG1" s="7">
        <f t="shared" si="30"/>
        <v>5.3410105613203189E-2</v>
      </c>
      <c r="FH1" s="7">
        <f t="shared" si="30"/>
        <v>7.0666396144227109E-2</v>
      </c>
      <c r="FI1" s="7">
        <f t="shared" si="30"/>
        <v>0.1217750210299596</v>
      </c>
      <c r="FJ1" s="7">
        <f>I90/D36</f>
        <v>2.6067736506791683</v>
      </c>
      <c r="FK1" s="7">
        <f t="shared" ref="FK1:FN1" si="31">J90/E36</f>
        <v>0.92355842185128978</v>
      </c>
      <c r="FL1" s="7">
        <f t="shared" si="31"/>
        <v>0.45460740119509385</v>
      </c>
      <c r="FM1" s="7">
        <f t="shared" si="31"/>
        <v>0.57008050238834884</v>
      </c>
      <c r="FN1" s="7">
        <f t="shared" si="31"/>
        <v>1.2276687945575695</v>
      </c>
      <c r="FO1" s="7">
        <f>I90/D29</f>
        <v>0.3653352089422745</v>
      </c>
      <c r="FP1" s="7">
        <f t="shared" ref="FP1:FS1" si="32">J90/E29</f>
        <v>0.13147082251393957</v>
      </c>
      <c r="FQ1" s="7">
        <f t="shared" si="32"/>
        <v>0.14017951425554381</v>
      </c>
      <c r="FR1" s="7">
        <f t="shared" si="32"/>
        <v>0.20002109618100522</v>
      </c>
      <c r="FS1" s="7">
        <f t="shared" si="32"/>
        <v>0.32830948093781348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0.88327929084450152</v>
      </c>
      <c r="FZ1">
        <f t="shared" ref="FZ1:GC1" si="34">BE1/E13</f>
        <v>0.87542069030517478</v>
      </c>
      <c r="GA1">
        <f t="shared" si="34"/>
        <v>0.77086848960466603</v>
      </c>
      <c r="GB1">
        <f t="shared" si="34"/>
        <v>0.7389811253669345</v>
      </c>
      <c r="GC1">
        <f t="shared" si="34"/>
        <v>0.78457659853648709</v>
      </c>
      <c r="GD1">
        <f>BS1</f>
        <v>0.1964379913163127</v>
      </c>
      <c r="GE1">
        <f t="shared" ref="GE1:GH1" si="35">BT1</f>
        <v>0.28833534269815153</v>
      </c>
      <c r="GF1">
        <f t="shared" si="35"/>
        <v>0.2120967609810443</v>
      </c>
      <c r="GG1">
        <f t="shared" si="35"/>
        <v>0.20860523702775477</v>
      </c>
      <c r="GH1">
        <f t="shared" si="35"/>
        <v>0.20552576873743753</v>
      </c>
      <c r="GI1">
        <f>S1/D13</f>
        <v>0.23390253169693415</v>
      </c>
      <c r="GJ1">
        <f t="shared" ref="GJ1:GM1" si="36">T1/E13</f>
        <v>0.36016195349531299</v>
      </c>
      <c r="GK1">
        <f t="shared" si="36"/>
        <v>0.26694873601258251</v>
      </c>
      <c r="GL1">
        <f t="shared" si="36"/>
        <v>0.26216358015323443</v>
      </c>
      <c r="GM1">
        <f t="shared" si="36"/>
        <v>0.25370178344136857</v>
      </c>
      <c r="GN1">
        <f>D30/D13</f>
        <v>3.6889070874971872E-4</v>
      </c>
      <c r="GO1">
        <f t="shared" ref="GO1:GR1" si="37">E30/E13</f>
        <v>3.9270973645249587E-4</v>
      </c>
      <c r="GP1">
        <f t="shared" si="37"/>
        <v>4.0958762717695826E-4</v>
      </c>
      <c r="GQ1">
        <f t="shared" si="37"/>
        <v>4.3360057582156471E-4</v>
      </c>
      <c r="GR1">
        <f t="shared" si="37"/>
        <v>4.9144154548537227E-4</v>
      </c>
      <c r="GS1">
        <f>(D43+D44)/D13</f>
        <v>1.8678449035904132</v>
      </c>
      <c r="GT1">
        <f t="shared" ref="GT1:GW1" si="38">(E43+E44)/E13</f>
        <v>2.1776697389658382</v>
      </c>
      <c r="GU1">
        <f t="shared" si="38"/>
        <v>1.9956870422858266</v>
      </c>
      <c r="GV1">
        <f t="shared" si="38"/>
        <v>2.0968490246155045</v>
      </c>
      <c r="GW1">
        <f t="shared" si="38"/>
        <v>2.1214401203048903</v>
      </c>
      <c r="GX1">
        <f>0.717*FY1+0.847*GD1+3.107*GI1+0.42*GN1+0.998*GS1</f>
        <v>3.3906935440437063</v>
      </c>
      <c r="GY1">
        <f t="shared" ref="GY1:HB1" si="39">0.717*FZ1+0.847*GE1+3.107*GJ1+0.42*GO1+0.998*GT1</f>
        <v>4.1643991973012984</v>
      </c>
      <c r="GZ1">
        <f t="shared" si="39"/>
        <v>3.553636081393253</v>
      </c>
      <c r="HA1">
        <f t="shared" si="39"/>
        <v>3.6139177849948183</v>
      </c>
      <c r="HB1">
        <f t="shared" si="39"/>
        <v>3.6422768339369869</v>
      </c>
      <c r="HC1">
        <f>D36/D13</f>
        <v>0.1227520722435564</v>
      </c>
      <c r="HD1">
        <f t="shared" ref="HD1:HG1" si="40">E36/E13</f>
        <v>0.12422194383465349</v>
      </c>
      <c r="HE1">
        <f t="shared" si="40"/>
        <v>0.23442338253846029</v>
      </c>
      <c r="HF1">
        <f t="shared" si="40"/>
        <v>0.25961400876740365</v>
      </c>
      <c r="HG1">
        <f t="shared" si="40"/>
        <v>0.21093654015323146</v>
      </c>
      <c r="HH1">
        <f>S1/D13</f>
        <v>0.23390253169693415</v>
      </c>
      <c r="HI1">
        <f t="shared" ref="HI1:HL1" si="41">T1/E13</f>
        <v>0.36016195349531299</v>
      </c>
      <c r="HJ1">
        <f t="shared" si="41"/>
        <v>0.26694873601258251</v>
      </c>
      <c r="HK1">
        <f t="shared" si="41"/>
        <v>0.26216358015323443</v>
      </c>
      <c r="HL1">
        <f t="shared" si="41"/>
        <v>0.25370178344136857</v>
      </c>
      <c r="HM1">
        <f>(D43+D44+D46+D47+D50+D53+D55+D57+D60)/D13</f>
        <v>1.8870309093524862</v>
      </c>
      <c r="HN1">
        <f t="shared" ref="HN1:HQ1" si="42">(E43+E44+E46+E47+E50+E53+E55+E57+E60)/E13</f>
        <v>2.2652204476105577</v>
      </c>
      <c r="HO1">
        <f t="shared" si="42"/>
        <v>2.0126849288136706</v>
      </c>
      <c r="HP1">
        <f t="shared" si="42"/>
        <v>2.1149691926790877</v>
      </c>
      <c r="HQ1">
        <f t="shared" si="42"/>
        <v>2.1483121440120305</v>
      </c>
      <c r="HR1">
        <f>D19/D40</f>
        <v>10.74410938835307</v>
      </c>
      <c r="HS1">
        <f t="shared" ref="HS1:HV1" si="43">E19/E40</f>
        <v>9.7244334859692376</v>
      </c>
      <c r="HT1">
        <f t="shared" si="43"/>
        <v>4.7507672685240543</v>
      </c>
      <c r="HU1">
        <f t="shared" si="43"/>
        <v>4.1293769853656741</v>
      </c>
      <c r="HV1">
        <f t="shared" si="43"/>
        <v>5.1529577025128761</v>
      </c>
      <c r="HW1">
        <f>-0.017*HC1+4.573*HH1+0.481*HM1+0.015*HR1</f>
        <v>2.136373000445781</v>
      </c>
      <c r="HX1">
        <f t="shared" ref="HX1:IA1" si="44">-0.017*HD1+4.573*HI1+0.481*HN1+0.015*HS1</f>
        <v>2.8803463778790941</v>
      </c>
      <c r="HY1">
        <f t="shared" si="44"/>
        <v>2.2561343320696228</v>
      </c>
      <c r="HZ1">
        <f t="shared" si="44"/>
        <v>2.2737014503508219</v>
      </c>
      <c r="IA1">
        <f t="shared" si="44"/>
        <v>2.2672248413022533</v>
      </c>
      <c r="IB1">
        <f>D13/D36</f>
        <v>8.1465019834114685</v>
      </c>
      <c r="IC1">
        <f t="shared" ref="IC1:IF1" si="45">E13/E36</f>
        <v>8.0501074860900346</v>
      </c>
      <c r="ID1">
        <f t="shared" si="45"/>
        <v>4.26578607121641</v>
      </c>
      <c r="IE1">
        <f t="shared" si="45"/>
        <v>3.8518722650900226</v>
      </c>
      <c r="IF1">
        <f t="shared" si="45"/>
        <v>4.7407623130329437</v>
      </c>
      <c r="IG1">
        <f>IFERROR(S1/D59,0)</f>
        <v>7925.875</v>
      </c>
      <c r="IH1">
        <f t="shared" ref="IH1:IK1" si="46">IFERROR(T1/E59,0)</f>
        <v>5095.1111111111113</v>
      </c>
      <c r="II1">
        <f t="shared" si="46"/>
        <v>1715.1315789473683</v>
      </c>
      <c r="IJ1">
        <f t="shared" si="46"/>
        <v>1042.4482758620691</v>
      </c>
      <c r="IK1">
        <f t="shared" si="46"/>
        <v>600.27906976744191</v>
      </c>
      <c r="IL1">
        <f>S1/D13</f>
        <v>0.23390253169693415</v>
      </c>
      <c r="IM1">
        <f t="shared" ref="IM1:IP1" si="47">T1/E13</f>
        <v>0.36016195349531299</v>
      </c>
      <c r="IN1">
        <f t="shared" si="47"/>
        <v>0.26694873601258251</v>
      </c>
      <c r="IO1">
        <f t="shared" si="47"/>
        <v>0.26216358015323443</v>
      </c>
      <c r="IP1">
        <f t="shared" si="47"/>
        <v>0.25370178344136857</v>
      </c>
      <c r="IQ1">
        <f>(D43+D44+D46+D47+D50+D53+D55+D57+D60)/D13</f>
        <v>1.8870309093524862</v>
      </c>
      <c r="IR1">
        <f t="shared" ref="IR1:IU1" si="48">(E43+E44+E46+E47+E50+E53+E55+E57+E60)/E13</f>
        <v>2.2652204476105577</v>
      </c>
      <c r="IS1">
        <f t="shared" si="48"/>
        <v>2.0126849288136706</v>
      </c>
      <c r="IT1">
        <f t="shared" si="48"/>
        <v>2.1149691926790877</v>
      </c>
      <c r="IU1">
        <f t="shared" si="48"/>
        <v>2.1483121440120305</v>
      </c>
      <c r="IV1">
        <f>D19/D40</f>
        <v>10.74410938835307</v>
      </c>
      <c r="IW1">
        <f t="shared" ref="IW1:IZ1" si="49">E19/E40</f>
        <v>9.7244334859692376</v>
      </c>
      <c r="IX1">
        <f t="shared" si="49"/>
        <v>4.7507672685240543</v>
      </c>
      <c r="IY1">
        <f t="shared" si="49"/>
        <v>4.1293769853656741</v>
      </c>
      <c r="IZ1">
        <f t="shared" si="49"/>
        <v>5.1529577025128761</v>
      </c>
      <c r="JA1">
        <f>0.13*IB1+0.04*IG1+3.92*IL1+0.21*IQ1+0.09*IV1</f>
        <v>320.37418951801129</v>
      </c>
      <c r="JB1">
        <f t="shared" ref="JB1:JE1" si="50">0.13*IC1+0.04*IH1+3.92*IM1+0.21*IR1+0.09*IW1</f>
        <v>207.61368858307327</v>
      </c>
      <c r="JC1">
        <f t="shared" si="50"/>
        <v>71.056487281540228</v>
      </c>
      <c r="JD1">
        <f t="shared" si="50"/>
        <v>44.042143122290661</v>
      </c>
      <c r="JE1">
        <f t="shared" si="50"/>
        <v>26.536884625950812</v>
      </c>
      <c r="JF1">
        <f>D29/D13</f>
        <v>0.8758719654128071</v>
      </c>
      <c r="JG1">
        <f t="shared" ref="JG1:JJ1" si="51">E29/E13</f>
        <v>0.87263637827372653</v>
      </c>
      <c r="JH1">
        <f t="shared" si="51"/>
        <v>0.76024378655569569</v>
      </c>
      <c r="JI1">
        <f t="shared" si="51"/>
        <v>0.73992637462222555</v>
      </c>
      <c r="JJ1">
        <f t="shared" si="51"/>
        <v>0.78876859491947726</v>
      </c>
      <c r="JK1">
        <f>(D36-D26)/I90</f>
        <v>-0.52502219199243738</v>
      </c>
      <c r="JL1">
        <f t="shared" ref="JL1:JO1" si="52">(E36-E26)/J90</f>
        <v>-1.4821660847538852E-2</v>
      </c>
      <c r="JM1">
        <f t="shared" si="52"/>
        <v>0.69199431184903337</v>
      </c>
      <c r="JN1">
        <f t="shared" si="52"/>
        <v>0.24117423021709197</v>
      </c>
      <c r="JO1">
        <f t="shared" si="52"/>
        <v>-0.27171974038789998</v>
      </c>
      <c r="JP1">
        <f>S1/D13</f>
        <v>0.23390253169693415</v>
      </c>
      <c r="JQ1">
        <f t="shared" ref="JQ1:JT1" si="53">T1/E13</f>
        <v>0.36016195349531299</v>
      </c>
      <c r="JR1">
        <f t="shared" si="53"/>
        <v>0.26694873601258251</v>
      </c>
      <c r="JS1">
        <f t="shared" si="53"/>
        <v>0.26216358015323443</v>
      </c>
      <c r="JT1">
        <f t="shared" si="53"/>
        <v>0.25370178344136857</v>
      </c>
      <c r="JU1">
        <f>I90/(D50+D44+D43)</f>
        <v>0.17071596278780507</v>
      </c>
      <c r="JV1">
        <f t="shared" ref="JV1:JY1" si="54">J90/(E50+E44+E43)</f>
        <v>5.2605137347054534E-2</v>
      </c>
      <c r="JW1">
        <f t="shared" si="54"/>
        <v>5.3263050153531215E-2</v>
      </c>
      <c r="JX1">
        <f t="shared" si="54"/>
        <v>7.0474385338982357E-2</v>
      </c>
      <c r="JY1">
        <f t="shared" si="54"/>
        <v>0.12169486906496751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2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3</v>
      </c>
      <c r="LA1">
        <f t="shared" si="60"/>
        <v>3</v>
      </c>
      <c r="LB1">
        <f t="shared" si="60"/>
        <v>3</v>
      </c>
      <c r="LC1">
        <f t="shared" si="60"/>
        <v>4</v>
      </c>
      <c r="LD1">
        <f>(KT1+KY1)/2</f>
        <v>3</v>
      </c>
      <c r="LE1">
        <f t="shared" ref="LE1:LH1" si="61">(KU1+KZ1)/2</f>
        <v>2.5</v>
      </c>
      <c r="LF1">
        <f t="shared" si="61"/>
        <v>2.5</v>
      </c>
      <c r="LG1">
        <f t="shared" si="61"/>
        <v>2.5</v>
      </c>
      <c r="LH1">
        <f t="shared" si="61"/>
        <v>3</v>
      </c>
      <c r="LI1">
        <f>(D29/(D13-D19))</f>
        <v>33.592812676853427</v>
      </c>
      <c r="LJ1">
        <f t="shared" ref="LJ1:LM1" si="62">(E29/(E13-E19))</f>
        <v>36.002754374594943</v>
      </c>
      <c r="LK1">
        <f t="shared" si="62"/>
        <v>32.201943095072863</v>
      </c>
      <c r="LL1">
        <f t="shared" si="62"/>
        <v>29.744988670036605</v>
      </c>
      <c r="LM1">
        <f t="shared" si="62"/>
        <v>29.760986463934731</v>
      </c>
      <c r="LN1">
        <f>(D18+D25+D26+D21)/(2.17*D40)</f>
        <v>2.5202626763742231</v>
      </c>
      <c r="LO1">
        <f t="shared" ref="LO1:LR1" si="63">(E18+E25+E26+E21)/(2.17*E40)</f>
        <v>1.5300924310230177</v>
      </c>
      <c r="LP1">
        <f t="shared" si="63"/>
        <v>0.87814569074188065</v>
      </c>
      <c r="LQ1">
        <f t="shared" si="63"/>
        <v>0.81175917794131125</v>
      </c>
      <c r="LR1">
        <f t="shared" si="63"/>
        <v>1.2751989531419288</v>
      </c>
      <c r="LS1">
        <f>(D43+D44+D46+D47)/(2*D13)</f>
        <v>0.93028703386047817</v>
      </c>
      <c r="LT1">
        <f t="shared" ref="LT1:LW1" si="64">(E43+E44+E46+E47)/(2*E13)</f>
        <v>1.0883655813478583</v>
      </c>
      <c r="LU1">
        <f t="shared" si="64"/>
        <v>0.99766330258695546</v>
      </c>
      <c r="LV1">
        <f t="shared" si="64"/>
        <v>1.0471800786551444</v>
      </c>
      <c r="LW1">
        <f t="shared" si="64"/>
        <v>1.0632730989812418</v>
      </c>
      <c r="LX1">
        <f>8*N1/D29</f>
        <v>1.7942164980584079</v>
      </c>
      <c r="LY1">
        <f t="shared" ref="LY1:MB1" si="65">8*O1/E29</f>
        <v>2.6433492792821172</v>
      </c>
      <c r="LZ1">
        <f t="shared" si="65"/>
        <v>2.2318815593819363</v>
      </c>
      <c r="MA1">
        <f t="shared" si="65"/>
        <v>2.2554161514705795</v>
      </c>
      <c r="MB1">
        <f t="shared" si="65"/>
        <v>2.0845228378639384</v>
      </c>
      <c r="MC1">
        <f>(2*LI1+4*LN1+LS1+5*LX1)/12</f>
        <v>7.2640037986130217</v>
      </c>
      <c r="MD1">
        <f t="shared" ref="MD1:MG1" si="66">(2*LJ1+4*LO1+LT1+5*LY1)/12</f>
        <v>7.7025825375867001</v>
      </c>
      <c r="ME1">
        <f t="shared" si="66"/>
        <v>6.6727950043841568</v>
      </c>
      <c r="MF1">
        <f t="shared" si="66"/>
        <v>6.255106240653876</v>
      </c>
      <c r="MG1">
        <f t="shared" si="66"/>
        <v>6.3423880023948422</v>
      </c>
      <c r="MH1">
        <f>D29/(D13-D19)</f>
        <v>33.592812676853427</v>
      </c>
      <c r="MI1">
        <f t="shared" ref="MI1:ML1" si="67">E29/(E13-E19)</f>
        <v>36.002754374594943</v>
      </c>
      <c r="MJ1">
        <f t="shared" si="67"/>
        <v>32.201943095072863</v>
      </c>
      <c r="MK1">
        <f t="shared" si="67"/>
        <v>29.744988670036605</v>
      </c>
      <c r="ML1">
        <f t="shared" si="67"/>
        <v>29.760986463934731</v>
      </c>
      <c r="MM1">
        <f>D29/D13*2</f>
        <v>1.7517439308256142</v>
      </c>
      <c r="MN1">
        <f t="shared" ref="MN1:MQ1" si="68">E29/E13*2</f>
        <v>1.7452727565474531</v>
      </c>
      <c r="MO1">
        <f t="shared" si="68"/>
        <v>1.5204875731113914</v>
      </c>
      <c r="MP1">
        <f t="shared" si="68"/>
        <v>1.4798527492444511</v>
      </c>
      <c r="MQ1">
        <f t="shared" si="68"/>
        <v>1.5775371898389545</v>
      </c>
      <c r="MR1">
        <f>D29/D36</f>
        <v>7.1352927034499336</v>
      </c>
      <c r="MS1">
        <f t="shared" ref="MS1:MV1" si="69">E29/E36</f>
        <v>7.0248166413758222</v>
      </c>
      <c r="MT1">
        <f t="shared" si="69"/>
        <v>3.243037355418108</v>
      </c>
      <c r="MU1">
        <f t="shared" si="69"/>
        <v>2.8501018806159601</v>
      </c>
      <c r="MV1">
        <f t="shared" si="69"/>
        <v>3.7393644284982059</v>
      </c>
      <c r="MW1">
        <f>D13/(D40*5)</f>
        <v>2.2063484312049813</v>
      </c>
      <c r="MX1">
        <f t="shared" ref="MX1:NA1" si="70">E13/(E40*5)</f>
        <v>1.9931979178897108</v>
      </c>
      <c r="MY1">
        <f t="shared" si="70"/>
        <v>0.97312766551078167</v>
      </c>
      <c r="MZ1">
        <f t="shared" si="70"/>
        <v>0.84694368447145663</v>
      </c>
      <c r="NA1">
        <f t="shared" si="70"/>
        <v>1.0586493938920971</v>
      </c>
      <c r="NB1">
        <f>D13/(D20*15)</f>
        <v>0.13941801799021802</v>
      </c>
      <c r="NC1">
        <f t="shared" ref="NC1:NF1" si="71">E13/(E20*15)</f>
        <v>0.10374539617352758</v>
      </c>
      <c r="ND1">
        <f t="shared" si="71"/>
        <v>0.11400847073766396</v>
      </c>
      <c r="NE1">
        <f t="shared" si="71"/>
        <v>0.11922774693177</v>
      </c>
      <c r="NF1">
        <f t="shared" si="71"/>
        <v>0.14791126036737393</v>
      </c>
      <c r="NG1">
        <f>2*(D18+D25+D26)/D40</f>
        <v>6.4150083424897248</v>
      </c>
      <c r="NH1">
        <f t="shared" ref="NH1:NK1" si="72">2*(E18+E25+E26)/E40</f>
        <v>2.5098821963915308</v>
      </c>
      <c r="NI1">
        <f t="shared" si="72"/>
        <v>1.5635936067599345</v>
      </c>
      <c r="NJ1">
        <f t="shared" si="72"/>
        <v>1.8964763775913038</v>
      </c>
      <c r="NK1">
        <f t="shared" si="72"/>
        <v>2.977992820352739</v>
      </c>
      <c r="NL1">
        <f>((D18+D25+D26+D21)/D40)/2.17</f>
        <v>2.5202626763742231</v>
      </c>
      <c r="NM1">
        <f t="shared" ref="NM1:NP1" si="73">((E18+E25+E26+E21)/E40)/2.17</f>
        <v>1.5300924310230177</v>
      </c>
      <c r="NN1">
        <f t="shared" si="73"/>
        <v>0.87814569074188054</v>
      </c>
      <c r="NO1">
        <f t="shared" si="73"/>
        <v>0.81175917794131125</v>
      </c>
      <c r="NP1">
        <f t="shared" si="73"/>
        <v>1.2751989531419288</v>
      </c>
      <c r="NQ1">
        <f>(D19/D40)/2.5</f>
        <v>4.2976437553412286</v>
      </c>
      <c r="NR1">
        <f t="shared" ref="NR1:NU1" si="74">(E19/E40)/2.5</f>
        <v>3.8897733943876949</v>
      </c>
      <c r="NS1">
        <f t="shared" si="74"/>
        <v>1.9003069074096217</v>
      </c>
      <c r="NT1">
        <f t="shared" si="74"/>
        <v>1.6517507941462697</v>
      </c>
      <c r="NU1">
        <f t="shared" si="74"/>
        <v>2.0611830810051504</v>
      </c>
      <c r="NV1">
        <f>(BD1/D13)*3.33</f>
        <v>2.94132003851219</v>
      </c>
      <c r="NW1">
        <f t="shared" ref="NW1:NZ1" si="75">(BE1/E13)*3.33</f>
        <v>2.9151508987162322</v>
      </c>
      <c r="NX1">
        <f t="shared" si="75"/>
        <v>2.566992070383538</v>
      </c>
      <c r="NY1">
        <f t="shared" si="75"/>
        <v>2.460807147471892</v>
      </c>
      <c r="NZ1">
        <f t="shared" si="75"/>
        <v>2.612640073126502</v>
      </c>
      <c r="OA1">
        <f>((D43+D44)/2)/D13</f>
        <v>0.93392245179520661</v>
      </c>
      <c r="OB1">
        <f t="shared" ref="OB1:OE1" si="76">((E43+E44)/2)/E13</f>
        <v>1.0888348694829191</v>
      </c>
      <c r="OC1">
        <f t="shared" si="76"/>
        <v>0.9978435211429133</v>
      </c>
      <c r="OD1">
        <f t="shared" si="76"/>
        <v>1.0484245123077522</v>
      </c>
      <c r="OE1">
        <f t="shared" si="76"/>
        <v>1.0607200601524451</v>
      </c>
      <c r="OF1">
        <f>((D43+D44)/4)/D29</f>
        <v>0.53313868274973253</v>
      </c>
      <c r="OG1">
        <f t="shared" ref="OG1:OJ1" si="77">((E43+E44)/4)/E29</f>
        <v>0.62387662065892924</v>
      </c>
      <c r="OH1">
        <f t="shared" si="77"/>
        <v>0.65626548930026074</v>
      </c>
      <c r="OI1">
        <f t="shared" si="77"/>
        <v>0.70846542863337769</v>
      </c>
      <c r="OJ1">
        <f t="shared" si="77"/>
        <v>0.67238989165176544</v>
      </c>
      <c r="OK1">
        <f>AJ1*4/(D43+D44)</f>
        <v>0.98229454063565858</v>
      </c>
      <c r="OL1">
        <f t="shared" ref="OL1:OO1" si="78">AK1*4/(E43+E44)</f>
        <v>1.0023804199637887</v>
      </c>
      <c r="OM1">
        <f t="shared" si="78"/>
        <v>0.98074266844264568</v>
      </c>
      <c r="ON1">
        <f t="shared" si="78"/>
        <v>0.92977108707789657</v>
      </c>
      <c r="OO1">
        <f t="shared" si="78"/>
        <v>0.9546674944460789</v>
      </c>
      <c r="OP1">
        <f>(10*N1)/AJ1</f>
        <v>4.2825548478414719</v>
      </c>
      <c r="OQ1">
        <f t="shared" ref="OQ1:OT1" si="79">(10*O1)/AK1</f>
        <v>5.2836407337310467</v>
      </c>
      <c r="OR1">
        <f t="shared" si="79"/>
        <v>4.3345749801197</v>
      </c>
      <c r="OS1">
        <f t="shared" si="79"/>
        <v>4.2799825633634914</v>
      </c>
      <c r="OT1">
        <f t="shared" si="79"/>
        <v>4.0592271928717718</v>
      </c>
      <c r="OU1">
        <f>(8*AJ1)/D29</f>
        <v>4.1895937397339891</v>
      </c>
      <c r="OV1">
        <f t="shared" ref="OV1:OY1" si="80">(8*AK1)/E29</f>
        <v>5.002893672173494</v>
      </c>
      <c r="OW1">
        <f t="shared" si="80"/>
        <v>5.1490205374652502</v>
      </c>
      <c r="OX1">
        <f t="shared" si="80"/>
        <v>5.2696853739005078</v>
      </c>
      <c r="OY1">
        <f t="shared" si="80"/>
        <v>5.1352701852324909</v>
      </c>
      <c r="OZ1">
        <f>(20*N1)/D13</f>
        <v>3.9287598263262544</v>
      </c>
      <c r="PA1">
        <f t="shared" ref="PA1:PD1" si="81">(20*O1)/E13</f>
        <v>5.7667068539630302</v>
      </c>
      <c r="PB1">
        <f t="shared" si="81"/>
        <v>4.2419352196208857</v>
      </c>
      <c r="PC1">
        <f t="shared" si="81"/>
        <v>4.1721047405550955</v>
      </c>
      <c r="PD1">
        <f t="shared" si="81"/>
        <v>4.1105153747487506</v>
      </c>
      <c r="PE1">
        <f>(40*N1)/(AJ1+D45)</f>
        <v>4.22316949858239</v>
      </c>
      <c r="PF1">
        <f t="shared" ref="PF1:PI1" si="82">(40*O1)/(AK1+E45)</f>
        <v>5.298501673326899</v>
      </c>
      <c r="PG1">
        <f t="shared" si="82"/>
        <v>4.2518705545462945</v>
      </c>
      <c r="PH1">
        <f t="shared" si="82"/>
        <v>3.9841330307898701</v>
      </c>
      <c r="PI1">
        <f t="shared" si="82"/>
        <v>3.8659074312019892</v>
      </c>
      <c r="PJ1">
        <f>(1.33*D52)/(D52+D62)</f>
        <v>1.3043436016340952</v>
      </c>
      <c r="PK1">
        <f t="shared" ref="PK1:PN1" si="83">(1.33*E52)/(E52+E62)</f>
        <v>1.2776232905097389</v>
      </c>
      <c r="PL1">
        <f t="shared" si="83"/>
        <v>1.3579529299783535</v>
      </c>
      <c r="PM1">
        <f t="shared" si="83"/>
        <v>1.361552380637044</v>
      </c>
      <c r="PN1">
        <f t="shared" si="83"/>
        <v>1.3423869765997904</v>
      </c>
      <c r="PO1">
        <f>(2*MH1+MM1+MR1+MW1+2*NB1)/7</f>
        <v>11.222549493595404</v>
      </c>
      <c r="PP1">
        <f t="shared" ref="PP1:PS1" si="84">(2*MI1+MN1+MS1+MX1+2*NC1)/7</f>
        <v>11.853755265335705</v>
      </c>
      <c r="PQ1">
        <f t="shared" si="84"/>
        <v>10.052650817951621</v>
      </c>
      <c r="PR1">
        <f t="shared" si="84"/>
        <v>9.2721901640383741</v>
      </c>
      <c r="PS1">
        <f t="shared" si="84"/>
        <v>9.4561923515476387</v>
      </c>
      <c r="PT1">
        <f>(5*NG1+8*NL1+2*NQ1+NV1)/16</f>
        <v>3.9858594170398156</v>
      </c>
      <c r="PU1">
        <f t="shared" ref="PU1:PX1" si="85">(5*NH1+8*NM1+2*NR1+NW1)/16</f>
        <v>2.2178030073520887</v>
      </c>
      <c r="PV1">
        <f t="shared" si="85"/>
        <v>1.3256712153085937</v>
      </c>
      <c r="PW1">
        <f t="shared" si="85"/>
        <v>1.3587977529532151</v>
      </c>
      <c r="PX1">
        <f t="shared" si="85"/>
        <v>1.9891601226272455</v>
      </c>
      <c r="PY1">
        <f>(OA1+OF1+OK1)/3</f>
        <v>0.81645189172686594</v>
      </c>
      <c r="PZ1">
        <f t="shared" ref="PZ1:QC1" si="86">(OB1+OG1+OL1)/3</f>
        <v>0.90503063670187911</v>
      </c>
      <c r="QA1">
        <f t="shared" si="86"/>
        <v>0.87828389296193998</v>
      </c>
      <c r="QB1">
        <f t="shared" si="86"/>
        <v>0.89555367600634217</v>
      </c>
      <c r="QC1">
        <f t="shared" si="86"/>
        <v>0.89592581541676319</v>
      </c>
      <c r="QD1">
        <f>(3*OP1+7*OU1+4*OZ1+2*PE1+PJ1)/17</f>
        <v>3.9788554485744849</v>
      </c>
      <c r="QE1">
        <f t="shared" ref="QE1:QH1" si="87">(3*OQ1+7*OV1+4*PA1+2*PF1+PK1)/17</f>
        <v>5.0478018799660731</v>
      </c>
      <c r="QF1">
        <f t="shared" si="87"/>
        <v>4.463311977657078</v>
      </c>
      <c r="QG1">
        <f t="shared" si="87"/>
        <v>4.4556460418724235</v>
      </c>
      <c r="QH1">
        <f t="shared" si="87"/>
        <v>4.3318138948965599</v>
      </c>
      <c r="QI1">
        <f>(2*PO1+4*PT1+PY1+5*QD1)/12</f>
        <v>4.9249388158291127</v>
      </c>
      <c r="QJ1">
        <f t="shared" ref="QJ1:QM1" si="88">(2*PP1+4*PU1+PZ1+5*QE1)/12</f>
        <v>4.8935635497176682</v>
      </c>
      <c r="QK1">
        <f t="shared" si="88"/>
        <v>4.0502358565320788</v>
      </c>
      <c r="QL1">
        <f t="shared" si="88"/>
        <v>3.9294462687715055</v>
      </c>
      <c r="QM1">
        <f t="shared" si="88"/>
        <v>4.1186683736253187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367</v>
      </c>
      <c r="E3" s="2" t="s">
        <v>367</v>
      </c>
      <c r="F3" s="2" t="s">
        <v>367</v>
      </c>
      <c r="G3" s="2" t="s">
        <v>367</v>
      </c>
      <c r="H3" s="2" t="s">
        <v>367</v>
      </c>
      <c r="I3" s="2" t="s">
        <v>367</v>
      </c>
      <c r="J3" s="2" t="s">
        <v>367</v>
      </c>
      <c r="K3" s="2" t="s">
        <v>367</v>
      </c>
      <c r="L3" s="2" t="s">
        <v>367</v>
      </c>
      <c r="M3" s="2" t="s">
        <v>367</v>
      </c>
    </row>
    <row r="4" spans="1:455" x14ac:dyDescent="0.25">
      <c r="A4" s="2" t="s">
        <v>281</v>
      </c>
      <c r="B4" s="2"/>
      <c r="C4" s="2"/>
      <c r="D4" s="2" t="s">
        <v>368</v>
      </c>
      <c r="E4" s="2" t="s">
        <v>368</v>
      </c>
      <c r="F4" s="2" t="s">
        <v>368</v>
      </c>
      <c r="G4" s="2" t="s">
        <v>368</v>
      </c>
      <c r="H4" s="2">
        <v>47051019</v>
      </c>
      <c r="I4" s="2" t="s">
        <v>368</v>
      </c>
      <c r="J4" s="2" t="s">
        <v>368</v>
      </c>
      <c r="K4" s="2" t="s">
        <v>368</v>
      </c>
      <c r="L4" s="2" t="s">
        <v>368</v>
      </c>
      <c r="M4" s="2" t="s">
        <v>368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266</v>
      </c>
      <c r="F10" s="2" t="s">
        <v>266</v>
      </c>
      <c r="G10" s="2" t="s">
        <v>266</v>
      </c>
      <c r="H10" s="2" t="s">
        <v>264</v>
      </c>
      <c r="I10" s="2" t="s">
        <v>264</v>
      </c>
      <c r="J10" s="2" t="s">
        <v>266</v>
      </c>
      <c r="K10" s="2" t="s">
        <v>266</v>
      </c>
      <c r="L10" s="2" t="s">
        <v>266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271083</v>
      </c>
      <c r="E13" s="1">
        <v>254641</v>
      </c>
      <c r="F13" s="1">
        <v>244148</v>
      </c>
      <c r="G13" s="1">
        <v>230627</v>
      </c>
      <c r="H13" s="1">
        <v>203483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6069</v>
      </c>
      <c r="E15" s="1">
        <v>4945</v>
      </c>
      <c r="F15" s="1">
        <v>5359</v>
      </c>
      <c r="G15" s="1">
        <v>5375</v>
      </c>
      <c r="H15" s="1">
        <v>5027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6069</v>
      </c>
      <c r="E17" s="1">
        <v>4945</v>
      </c>
      <c r="F17" s="1">
        <v>5359</v>
      </c>
      <c r="G17" s="1">
        <v>5375</v>
      </c>
      <c r="H17" s="1">
        <v>5027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264015</v>
      </c>
      <c r="E19" s="1">
        <v>248469</v>
      </c>
      <c r="F19" s="1">
        <v>238384</v>
      </c>
      <c r="G19" s="1">
        <v>224890</v>
      </c>
      <c r="H19" s="1">
        <v>198090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129626</v>
      </c>
      <c r="E20" s="1">
        <v>163632</v>
      </c>
      <c r="F20" s="1">
        <v>142766</v>
      </c>
      <c r="G20" s="1">
        <v>128956</v>
      </c>
      <c r="H20" s="1">
        <v>91714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55571</v>
      </c>
      <c r="E21" s="1">
        <v>52772</v>
      </c>
      <c r="F21" s="1">
        <v>56389</v>
      </c>
      <c r="G21" s="1">
        <v>44292</v>
      </c>
      <c r="H21" s="1">
        <v>49136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7330</v>
      </c>
      <c r="E22" s="1">
        <v>1182</v>
      </c>
      <c r="F22" s="1">
        <v>1229</v>
      </c>
      <c r="G22" s="1">
        <v>861</v>
      </c>
      <c r="H22" s="1">
        <v>660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48241</v>
      </c>
      <c r="E23" s="1">
        <v>51590</v>
      </c>
      <c r="F23" s="1">
        <v>55160</v>
      </c>
      <c r="G23" s="1">
        <v>43431</v>
      </c>
      <c r="H23" s="1">
        <v>48476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78818</v>
      </c>
      <c r="E26" s="1">
        <v>32065</v>
      </c>
      <c r="F26" s="1">
        <v>39229</v>
      </c>
      <c r="G26" s="1">
        <v>51642</v>
      </c>
      <c r="H26" s="1">
        <v>57240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999</v>
      </c>
      <c r="E27" s="1">
        <v>1227</v>
      </c>
      <c r="F27" s="1">
        <v>405</v>
      </c>
      <c r="G27" s="1">
        <v>362</v>
      </c>
      <c r="H27" s="1">
        <v>366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271083</v>
      </c>
      <c r="E28" s="1">
        <v>254641</v>
      </c>
      <c r="F28" s="1">
        <v>244148</v>
      </c>
      <c r="G28" s="1">
        <v>230627</v>
      </c>
      <c r="H28" s="1">
        <v>203483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237434</v>
      </c>
      <c r="E29" s="1">
        <v>222209</v>
      </c>
      <c r="F29" s="1">
        <v>185612</v>
      </c>
      <c r="G29" s="1">
        <v>170647</v>
      </c>
      <c r="H29" s="1">
        <v>160501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</v>
      </c>
      <c r="E30" s="1">
        <v>100</v>
      </c>
      <c r="F30" s="1">
        <v>100</v>
      </c>
      <c r="G30" s="1">
        <v>100</v>
      </c>
      <c r="H30" s="1">
        <v>100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10</v>
      </c>
      <c r="E32" s="1">
        <v>10</v>
      </c>
      <c r="F32" s="1">
        <v>10</v>
      </c>
      <c r="G32" s="1">
        <v>10</v>
      </c>
      <c r="H32" s="1">
        <v>10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184073</v>
      </c>
      <c r="E33" s="1">
        <v>148677</v>
      </c>
      <c r="F33" s="1">
        <v>133719</v>
      </c>
      <c r="G33" s="1">
        <v>122427</v>
      </c>
      <c r="H33" s="1">
        <v>118570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53251</v>
      </c>
      <c r="E34" s="1">
        <v>73422</v>
      </c>
      <c r="F34" s="1">
        <v>51783</v>
      </c>
      <c r="G34" s="1">
        <v>48110</v>
      </c>
      <c r="H34" s="1">
        <v>41821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33276</v>
      </c>
      <c r="E36" s="1">
        <v>31632</v>
      </c>
      <c r="F36" s="1">
        <v>57234</v>
      </c>
      <c r="G36" s="1">
        <v>59874</v>
      </c>
      <c r="H36" s="1">
        <v>42922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8212</v>
      </c>
      <c r="E37" s="1">
        <v>6081</v>
      </c>
      <c r="F37" s="1">
        <v>6888</v>
      </c>
      <c r="G37" s="1">
        <v>4918</v>
      </c>
      <c r="H37" s="1">
        <v>3634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25064</v>
      </c>
      <c r="E38" s="1">
        <v>25551</v>
      </c>
      <c r="F38" s="1">
        <v>50346</v>
      </c>
      <c r="G38" s="1">
        <v>54956</v>
      </c>
      <c r="H38" s="1">
        <v>39288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491</v>
      </c>
      <c r="E39" s="1"/>
      <c r="F39" s="1">
        <v>168</v>
      </c>
      <c r="G39" s="1">
        <v>495</v>
      </c>
      <c r="H39" s="1">
        <v>846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24573</v>
      </c>
      <c r="E40" s="1">
        <v>25551</v>
      </c>
      <c r="F40" s="1">
        <v>50178</v>
      </c>
      <c r="G40" s="1">
        <v>54461</v>
      </c>
      <c r="H40" s="1">
        <v>38442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373</v>
      </c>
      <c r="E42" s="1">
        <v>800</v>
      </c>
      <c r="F42" s="1">
        <v>1302</v>
      </c>
      <c r="G42" s="1">
        <v>106</v>
      </c>
      <c r="H42" s="1">
        <v>60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19128</v>
      </c>
      <c r="E43" s="1">
        <v>17268</v>
      </c>
      <c r="F43" s="1">
        <v>14228</v>
      </c>
      <c r="G43" s="1">
        <v>13871</v>
      </c>
      <c r="H43" s="1">
        <v>11907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487213</v>
      </c>
      <c r="E44" s="1">
        <v>537256</v>
      </c>
      <c r="F44" s="1">
        <v>473015</v>
      </c>
      <c r="G44" s="1">
        <v>469719</v>
      </c>
      <c r="H44" s="1">
        <v>419770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380026</v>
      </c>
      <c r="E45" s="1">
        <v>415324</v>
      </c>
      <c r="F45" s="1">
        <v>367690</v>
      </c>
      <c r="G45" s="1">
        <v>370609</v>
      </c>
      <c r="H45" s="1">
        <v>329689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-1971</v>
      </c>
      <c r="E46" s="1">
        <v>-239</v>
      </c>
      <c r="F46" s="1">
        <v>-88</v>
      </c>
      <c r="G46" s="1">
        <v>-574</v>
      </c>
      <c r="H46" s="1">
        <v>1039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50958</v>
      </c>
      <c r="E48" s="1">
        <v>45107</v>
      </c>
      <c r="F48" s="1">
        <v>44146</v>
      </c>
      <c r="G48" s="1">
        <v>43927</v>
      </c>
      <c r="H48" s="1">
        <v>43282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12301</v>
      </c>
      <c r="E49" s="1">
        <v>5880</v>
      </c>
      <c r="F49" s="1">
        <v>6262</v>
      </c>
      <c r="G49" s="1">
        <v>5440</v>
      </c>
      <c r="H49" s="1">
        <v>1680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1772</v>
      </c>
      <c r="E50" s="1">
        <v>821</v>
      </c>
      <c r="F50" s="1">
        <v>1257</v>
      </c>
      <c r="G50" s="1">
        <v>742</v>
      </c>
      <c r="H50" s="1">
        <v>1324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4623</v>
      </c>
      <c r="E51" s="1">
        <v>1190</v>
      </c>
      <c r="F51" s="1">
        <v>3984</v>
      </c>
      <c r="G51" s="1">
        <v>3093</v>
      </c>
      <c r="H51" s="1">
        <v>5293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62176</v>
      </c>
      <c r="E52" s="1">
        <v>88083</v>
      </c>
      <c r="F52" s="1">
        <v>66506</v>
      </c>
      <c r="G52" s="1">
        <v>61837</v>
      </c>
      <c r="H52" s="1">
        <v>52018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1486</v>
      </c>
      <c r="E57" s="1">
        <v>1030</v>
      </c>
      <c r="F57" s="1">
        <v>97</v>
      </c>
      <c r="G57" s="1">
        <v>40</v>
      </c>
      <c r="H57" s="1">
        <v>367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</v>
      </c>
      <c r="E59" s="1">
        <v>18</v>
      </c>
      <c r="F59" s="1">
        <v>38</v>
      </c>
      <c r="G59" s="1">
        <v>58</v>
      </c>
      <c r="H59" s="1">
        <v>86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3914</v>
      </c>
      <c r="E60" s="1">
        <v>20682</v>
      </c>
      <c r="F60" s="1">
        <v>2884</v>
      </c>
      <c r="G60" s="1">
        <v>3971</v>
      </c>
      <c r="H60" s="1">
        <v>2738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4169</v>
      </c>
      <c r="E61" s="1">
        <v>18083</v>
      </c>
      <c r="F61" s="1">
        <v>4312</v>
      </c>
      <c r="G61" s="1">
        <v>5386</v>
      </c>
      <c r="H61" s="1">
        <v>3499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1223</v>
      </c>
      <c r="E62" s="1">
        <v>3611</v>
      </c>
      <c r="F62" s="1">
        <v>-1369</v>
      </c>
      <c r="G62" s="1">
        <v>-1433</v>
      </c>
      <c r="H62" s="1">
        <v>-480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63399</v>
      </c>
      <c r="E63" s="1">
        <v>91694</v>
      </c>
      <c r="F63" s="1">
        <v>65137</v>
      </c>
      <c r="G63" s="1">
        <v>60404</v>
      </c>
      <c r="H63" s="1">
        <v>51538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10148</v>
      </c>
      <c r="E64" s="1">
        <v>18272</v>
      </c>
      <c r="F64" s="1">
        <v>13354</v>
      </c>
      <c r="G64" s="1">
        <v>12294</v>
      </c>
      <c r="H64" s="1">
        <v>9717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53251</v>
      </c>
      <c r="E65" s="1">
        <v>73422</v>
      </c>
      <c r="F65" s="1">
        <v>51783</v>
      </c>
      <c r="G65" s="1">
        <v>48110</v>
      </c>
      <c r="H65" s="1">
        <v>41821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53251</v>
      </c>
      <c r="E67" s="1">
        <v>73422</v>
      </c>
      <c r="F67" s="1">
        <v>51783</v>
      </c>
      <c r="G67" s="1">
        <v>48110</v>
      </c>
      <c r="H67" s="1">
        <v>41821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506341</v>
      </c>
      <c r="E68" s="1">
        <v>577057</v>
      </c>
      <c r="F68" s="1">
        <v>491481</v>
      </c>
      <c r="G68" s="1">
        <v>488343</v>
      </c>
      <c r="H68" s="1">
        <v>486106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32065</v>
      </c>
      <c r="J69" s="1">
        <v>39229</v>
      </c>
      <c r="K69" s="1">
        <v>51642</v>
      </c>
      <c r="L69" s="1">
        <v>57240</v>
      </c>
      <c r="M69" s="1">
        <v>45668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63399</v>
      </c>
      <c r="J70" s="1">
        <v>91693</v>
      </c>
      <c r="K70" s="1">
        <v>65137</v>
      </c>
      <c r="L70" s="1">
        <v>60404</v>
      </c>
      <c r="M70" s="1">
        <v>51538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1987</v>
      </c>
      <c r="J71" s="1">
        <v>-1961</v>
      </c>
      <c r="K71" s="1">
        <v>3214</v>
      </c>
      <c r="L71" s="1">
        <v>2370</v>
      </c>
      <c r="M71" s="1">
        <v>4261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1755</v>
      </c>
      <c r="J72" s="1">
        <v>-201</v>
      </c>
      <c r="K72" s="1">
        <v>1785</v>
      </c>
      <c r="L72" s="1">
        <v>1435</v>
      </c>
      <c r="M72" s="1">
        <v>1563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2132</v>
      </c>
      <c r="J73" s="1">
        <v>-807</v>
      </c>
      <c r="K73" s="1">
        <v>1970</v>
      </c>
      <c r="L73" s="1">
        <v>1284</v>
      </c>
      <c r="M73" s="1">
        <v>2767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-421</v>
      </c>
      <c r="J74" s="1"/>
      <c r="K74" s="1">
        <v>-482</v>
      </c>
      <c r="L74" s="1">
        <v>-367</v>
      </c>
      <c r="M74" s="1">
        <v>212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-1479</v>
      </c>
      <c r="J76" s="1">
        <v>-953</v>
      </c>
      <c r="K76" s="1">
        <v>-59</v>
      </c>
      <c r="L76" s="1">
        <v>18</v>
      </c>
      <c r="M76" s="1">
        <v>-281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65386</v>
      </c>
      <c r="J78" s="1">
        <v>89732</v>
      </c>
      <c r="K78" s="1">
        <v>68351</v>
      </c>
      <c r="L78" s="1">
        <v>62774</v>
      </c>
      <c r="M78" s="1">
        <v>55799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30028</v>
      </c>
      <c r="J79" s="1">
        <v>-43199</v>
      </c>
      <c r="K79" s="1">
        <v>-29037</v>
      </c>
      <c r="L79" s="1">
        <v>-16329</v>
      </c>
      <c r="M79" s="1">
        <v>6331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-2012</v>
      </c>
      <c r="J80" s="1">
        <v>2793</v>
      </c>
      <c r="K80" s="1">
        <v>-12140</v>
      </c>
      <c r="L80" s="1">
        <v>4848</v>
      </c>
      <c r="M80" s="1">
        <v>12412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-1965</v>
      </c>
      <c r="J81" s="1">
        <v>-25126</v>
      </c>
      <c r="K81" s="1">
        <v>-3087</v>
      </c>
      <c r="L81" s="1">
        <v>16065</v>
      </c>
      <c r="M81" s="1">
        <v>-10930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34005</v>
      </c>
      <c r="J82" s="1">
        <v>-20866</v>
      </c>
      <c r="K82" s="1">
        <v>-13810</v>
      </c>
      <c r="L82" s="1">
        <v>-37242</v>
      </c>
      <c r="M82" s="1">
        <v>4849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95414</v>
      </c>
      <c r="J84" s="1">
        <v>46533</v>
      </c>
      <c r="K84" s="1">
        <v>39314</v>
      </c>
      <c r="L84" s="1">
        <v>46445</v>
      </c>
      <c r="M84" s="1">
        <v>62130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</v>
      </c>
      <c r="J85" s="1">
        <v>20</v>
      </c>
      <c r="K85" s="1">
        <v>-38</v>
      </c>
      <c r="L85" s="1">
        <v>-58</v>
      </c>
      <c r="M85" s="1">
        <v>-86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1486</v>
      </c>
      <c r="J86" s="1">
        <v>933</v>
      </c>
      <c r="K86" s="1">
        <v>97</v>
      </c>
      <c r="L86" s="1">
        <v>40</v>
      </c>
      <c r="M86" s="1">
        <v>367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-10149</v>
      </c>
      <c r="J87" s="1">
        <v>-18272</v>
      </c>
      <c r="K87" s="1">
        <v>-13354</v>
      </c>
      <c r="L87" s="1">
        <v>-12294</v>
      </c>
      <c r="M87" s="1">
        <v>-9717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86743</v>
      </c>
      <c r="J90" s="1">
        <v>29214</v>
      </c>
      <c r="K90" s="1">
        <v>26019</v>
      </c>
      <c r="L90" s="1">
        <v>34133</v>
      </c>
      <c r="M90" s="1">
        <v>52694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-2878</v>
      </c>
      <c r="J91" s="1">
        <v>615</v>
      </c>
      <c r="K91" s="1">
        <v>-1769</v>
      </c>
      <c r="L91" s="1">
        <v>-1783</v>
      </c>
      <c r="M91" s="1">
        <v>181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421</v>
      </c>
      <c r="J92" s="1"/>
      <c r="K92" s="1">
        <v>482</v>
      </c>
      <c r="L92" s="1">
        <v>367</v>
      </c>
      <c r="M92" s="1">
        <v>-212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-2457</v>
      </c>
      <c r="J94" s="1">
        <v>615</v>
      </c>
      <c r="K94" s="1">
        <v>-1287</v>
      </c>
      <c r="L94" s="1">
        <v>-1416</v>
      </c>
      <c r="M94" s="1">
        <v>-31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491</v>
      </c>
      <c r="J95" s="1">
        <v>-168</v>
      </c>
      <c r="K95" s="1">
        <v>-327</v>
      </c>
      <c r="L95" s="1">
        <v>-351</v>
      </c>
      <c r="M95" s="1">
        <v>-546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-38025</v>
      </c>
      <c r="J96" s="1">
        <v>-36825</v>
      </c>
      <c r="K96" s="1">
        <v>-36818</v>
      </c>
      <c r="L96" s="1">
        <v>-37964</v>
      </c>
      <c r="M96" s="1">
        <v>-40545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-38025</v>
      </c>
      <c r="J102" s="1">
        <v>-36825</v>
      </c>
      <c r="K102" s="1">
        <v>-36818</v>
      </c>
      <c r="L102" s="1">
        <v>-37964</v>
      </c>
      <c r="M102" s="1">
        <v>-40545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-37534</v>
      </c>
      <c r="J103" s="1">
        <v>-36993</v>
      </c>
      <c r="K103" s="1">
        <v>-37145</v>
      </c>
      <c r="L103" s="1">
        <v>-38315</v>
      </c>
      <c r="M103" s="1">
        <v>-41091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46752</v>
      </c>
      <c r="J104" s="1">
        <v>-7164</v>
      </c>
      <c r="K104" s="1">
        <v>-12413</v>
      </c>
      <c r="L104" s="1">
        <v>-5598</v>
      </c>
      <c r="M104" s="1">
        <v>11572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78817</v>
      </c>
      <c r="J105" s="1">
        <v>32065</v>
      </c>
      <c r="K105" s="1">
        <v>39229</v>
      </c>
      <c r="L105" s="1">
        <v>51642</v>
      </c>
      <c r="M105" s="1">
        <v>57240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93464-B29C-400F-B2AD-BB67CA3C8639}">
  <dimension ref="A1:QM105"/>
  <sheetViews>
    <sheetView topLeftCell="A75" workbookViewId="0">
      <selection activeCell="N92" sqref="N9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42126</v>
      </c>
      <c r="O1" s="4">
        <f t="shared" ref="O1:R1" si="0">E67</f>
        <v>48222</v>
      </c>
      <c r="P1" s="4">
        <f t="shared" si="0"/>
        <v>47539</v>
      </c>
      <c r="Q1" s="4">
        <f t="shared" si="0"/>
        <v>47596</v>
      </c>
      <c r="R1" s="4">
        <f t="shared" si="0"/>
        <v>40206</v>
      </c>
      <c r="S1" s="4">
        <f>D63+D59</f>
        <v>53514</v>
      </c>
      <c r="T1" s="4">
        <f t="shared" ref="T1:W1" si="1">E63+E59</f>
        <v>60488</v>
      </c>
      <c r="U1" s="4">
        <f t="shared" si="1"/>
        <v>60833</v>
      </c>
      <c r="V1" s="4">
        <f t="shared" si="1"/>
        <v>60878</v>
      </c>
      <c r="W1" s="4">
        <f t="shared" si="1"/>
        <v>54326</v>
      </c>
      <c r="X1">
        <f>(D13-E13)/E13</f>
        <v>0.15641861814890781</v>
      </c>
      <c r="Y1">
        <f t="shared" ref="Y1:AA1" si="2">(E13-F13)/F13</f>
        <v>-2.6333118619959722E-2</v>
      </c>
      <c r="Z1">
        <f t="shared" si="2"/>
        <v>0.17591521018649142</v>
      </c>
      <c r="AA1">
        <f t="shared" si="2"/>
        <v>-0.43117283752875074</v>
      </c>
      <c r="AB1">
        <f>(D36-E36)/E36</f>
        <v>0.14170339676423235</v>
      </c>
      <c r="AC1">
        <f t="shared" ref="AC1:AE1" si="3">(E36-F36)/F36</f>
        <v>-0.2809583679278852</v>
      </c>
      <c r="AD1">
        <f t="shared" si="3"/>
        <v>7.6255738073232882E-2</v>
      </c>
      <c r="AE1">
        <f t="shared" si="3"/>
        <v>7.2325769854132901E-2</v>
      </c>
      <c r="AF1">
        <f>(D29-E29)/E29</f>
        <v>0.16516243364254404</v>
      </c>
      <c r="AG1">
        <f t="shared" ref="AG1:AI1" si="4">(E29-F29)/F29</f>
        <v>0.23314123266742734</v>
      </c>
      <c r="AH1">
        <f t="shared" si="4"/>
        <v>0.29843812776215345</v>
      </c>
      <c r="AI1">
        <f t="shared" si="4"/>
        <v>-0.63935702965813901</v>
      </c>
      <c r="AJ1" s="4">
        <f>(D43+D44+D46+D47)-D45</f>
        <v>151678</v>
      </c>
      <c r="AK1" s="4">
        <f t="shared" ref="AK1:AN1" si="5">(E43+E44+E46+E47)-E45</f>
        <v>207287</v>
      </c>
      <c r="AL1" s="4">
        <f t="shared" si="5"/>
        <v>132600</v>
      </c>
      <c r="AM1" s="4">
        <f t="shared" si="5"/>
        <v>188596</v>
      </c>
      <c r="AN1" s="4">
        <f t="shared" si="5"/>
        <v>152152</v>
      </c>
      <c r="AO1">
        <f>(D25+D26)/D40</f>
        <v>0.19365573378022505</v>
      </c>
      <c r="AP1">
        <f t="shared" ref="AP1:AS1" si="6">(E25+E26)/E40</f>
        <v>0.20130428257636737</v>
      </c>
      <c r="AQ1">
        <f t="shared" si="6"/>
        <v>0.35673916259801747</v>
      </c>
      <c r="AR1">
        <f t="shared" si="6"/>
        <v>0.21525664325888008</v>
      </c>
      <c r="AS1">
        <f t="shared" si="6"/>
        <v>2.291522959257859</v>
      </c>
      <c r="AT1">
        <f>(D19-D20)/D40</f>
        <v>1.7333732343787407</v>
      </c>
      <c r="AU1">
        <f t="shared" ref="AU1:AX1" si="7">(E19-E20)/E40</f>
        <v>1.2934499365594772</v>
      </c>
      <c r="AV1">
        <f t="shared" si="7"/>
        <v>0.95258667455738033</v>
      </c>
      <c r="AW1">
        <f t="shared" si="7"/>
        <v>0.9292819580810634</v>
      </c>
      <c r="AX1">
        <f t="shared" si="7"/>
        <v>2.5188937679937187</v>
      </c>
      <c r="AY1">
        <f>D19/D40</f>
        <v>2.7303267895618863</v>
      </c>
      <c r="AZ1">
        <f t="shared" ref="AZ1:BC1" si="8">E19/E40</f>
        <v>2.6520048569518533</v>
      </c>
      <c r="BA1">
        <f t="shared" si="8"/>
        <v>2.0059574887803917</v>
      </c>
      <c r="BB1">
        <f t="shared" si="8"/>
        <v>1.8621288539504672</v>
      </c>
      <c r="BC1">
        <f t="shared" si="8"/>
        <v>3.6083461773344578</v>
      </c>
      <c r="BD1" s="4">
        <f>D19-D40</f>
        <v>289103</v>
      </c>
      <c r="BE1" s="4">
        <f t="shared" ref="BE1:BH1" si="9">E19-E40</f>
        <v>242174</v>
      </c>
      <c r="BF1" s="4">
        <f t="shared" si="9"/>
        <v>203978</v>
      </c>
      <c r="BG1" s="4">
        <f t="shared" si="9"/>
        <v>160337</v>
      </c>
      <c r="BH1" s="4">
        <f t="shared" si="9"/>
        <v>448466</v>
      </c>
      <c r="BI1">
        <f>(D43+D44)/BD1</f>
        <v>2.6234456231862002</v>
      </c>
      <c r="BJ1">
        <f t="shared" ref="BJ1:BM1" si="10">(E43+E44)/BE1</f>
        <v>3.5559804107790267</v>
      </c>
      <c r="BK1">
        <f t="shared" si="10"/>
        <v>4.6322495563247017</v>
      </c>
      <c r="BL1">
        <f t="shared" si="10"/>
        <v>5.6983790391487927</v>
      </c>
      <c r="BM1">
        <f t="shared" si="10"/>
        <v>1.8608055014203975</v>
      </c>
      <c r="BN1">
        <f>365/BI1</f>
        <v>139.13000398182598</v>
      </c>
      <c r="BO1">
        <f t="shared" ref="BO1:BR1" si="11">365/BJ1</f>
        <v>102.64398501566481</v>
      </c>
      <c r="BP1">
        <f t="shared" si="11"/>
        <v>78.795409349576715</v>
      </c>
      <c r="BQ1">
        <f t="shared" si="11"/>
        <v>64.053303139785982</v>
      </c>
      <c r="BR1">
        <f t="shared" si="11"/>
        <v>196.15161268675675</v>
      </c>
      <c r="BS1">
        <f>N1/D13</f>
        <v>8.9588614594143967E-2</v>
      </c>
      <c r="BT1">
        <f t="shared" ref="BT1:BW1" si="12">O1/E13</f>
        <v>0.11859404742581417</v>
      </c>
      <c r="BU1">
        <f t="shared" si="12"/>
        <v>0.11383560298938486</v>
      </c>
      <c r="BV1">
        <f t="shared" si="12"/>
        <v>0.13402151845625773</v>
      </c>
      <c r="BW1">
        <f t="shared" si="12"/>
        <v>6.4398429040958979E-2</v>
      </c>
      <c r="BX1">
        <f>S1/D13</f>
        <v>0.11380727155179747</v>
      </c>
      <c r="BY1">
        <f t="shared" ref="BY1:CB1" si="13">T1/E13</f>
        <v>0.14876024927818521</v>
      </c>
      <c r="BZ1">
        <f t="shared" si="13"/>
        <v>0.1456690556522697</v>
      </c>
      <c r="CA1">
        <f t="shared" si="13"/>
        <v>0.17142116985839267</v>
      </c>
      <c r="CB1">
        <f t="shared" si="13"/>
        <v>8.7014601205768732E-2</v>
      </c>
      <c r="CC1">
        <f>N1/D29</f>
        <v>0.1417505653063422</v>
      </c>
      <c r="CD1">
        <f t="shared" ref="CD1:CG1" si="14">O1/E29</f>
        <v>0.18906287981557135</v>
      </c>
      <c r="CE1">
        <f t="shared" si="14"/>
        <v>0.22983909957647605</v>
      </c>
      <c r="CF1">
        <f t="shared" si="14"/>
        <v>0.29878967456809963</v>
      </c>
      <c r="CG1">
        <f t="shared" si="14"/>
        <v>9.1025582974869818E-2</v>
      </c>
      <c r="CH1">
        <f>N1/(D43+D44)</f>
        <v>5.5542517199642427E-2</v>
      </c>
      <c r="CI1">
        <f t="shared" ref="CI1:CL1" si="15">O1/(E43+E44)</f>
        <v>5.599617263106068E-2</v>
      </c>
      <c r="CJ1">
        <f t="shared" si="15"/>
        <v>5.0312368699841355E-2</v>
      </c>
      <c r="CK1">
        <f t="shared" si="15"/>
        <v>5.2093719661887722E-2</v>
      </c>
      <c r="CL1">
        <f t="shared" si="15"/>
        <v>4.8179286477780921E-2</v>
      </c>
      <c r="CM1">
        <f>1-CH1</f>
        <v>0.94445748280035757</v>
      </c>
      <c r="CN1">
        <f t="shared" ref="CN1:CQ1" si="16">1-CI1</f>
        <v>0.94400382736893929</v>
      </c>
      <c r="CO1">
        <f t="shared" si="16"/>
        <v>0.94968763130015865</v>
      </c>
      <c r="CP1">
        <f t="shared" si="16"/>
        <v>0.94790628033811231</v>
      </c>
      <c r="CQ1">
        <f t="shared" si="16"/>
        <v>0.95182071352221909</v>
      </c>
      <c r="CR1">
        <f>N1/(D45+D48+D49+D51+D59+D61)</f>
        <v>5.7890433360588717E-2</v>
      </c>
      <c r="CS1">
        <f t="shared" ref="CS1:CV1" si="17">O1/(E45+E48+E49+E51+E59+E61)</f>
        <v>6.0059932893094761E-2</v>
      </c>
      <c r="CT1">
        <f t="shared" si="17"/>
        <v>5.0898014464590663E-2</v>
      </c>
      <c r="CU1">
        <f t="shared" si="17"/>
        <v>5.5179161855474092E-2</v>
      </c>
      <c r="CV1">
        <f t="shared" si="17"/>
        <v>4.8719722847957773E-2</v>
      </c>
      <c r="CW1">
        <f>(D43+D44)/D13</f>
        <v>1.6129736121271927</v>
      </c>
      <c r="CX1">
        <f t="shared" ref="CX1:DA1" si="18">(E43+E44)/E13</f>
        <v>2.1178955963149324</v>
      </c>
      <c r="CY1">
        <f t="shared" si="18"/>
        <v>2.2625768957235324</v>
      </c>
      <c r="CZ1">
        <f t="shared" si="18"/>
        <v>2.5727001129141711</v>
      </c>
      <c r="DA1">
        <f t="shared" si="18"/>
        <v>1.3366414023308111</v>
      </c>
      <c r="DB1">
        <f>365/CW1</f>
        <v>226.29012480783072</v>
      </c>
      <c r="DC1">
        <f t="shared" ref="DC1:DF1" si="19">365/CX1</f>
        <v>172.3408843358888</v>
      </c>
      <c r="DD1">
        <f t="shared" si="19"/>
        <v>161.32048404183823</v>
      </c>
      <c r="DE1">
        <f t="shared" si="19"/>
        <v>141.87428926045874</v>
      </c>
      <c r="DF1">
        <f t="shared" si="19"/>
        <v>273.07249301384769</v>
      </c>
      <c r="DG1">
        <f>(D43+D44)/D20</f>
        <v>4.5532895882236399</v>
      </c>
      <c r="DH1">
        <f t="shared" ref="DH1:DK1" si="20">(E43+E44)/E20</f>
        <v>4.3240776075036651</v>
      </c>
      <c r="DI1">
        <f t="shared" si="20"/>
        <v>4.4237471440877938</v>
      </c>
      <c r="DJ1">
        <f t="shared" si="20"/>
        <v>5.26639152914594</v>
      </c>
      <c r="DK1">
        <f t="shared" si="20"/>
        <v>4.45510503696981</v>
      </c>
      <c r="DL1">
        <f>365/DG1</f>
        <v>80.161824309179565</v>
      </c>
      <c r="DM1">
        <f t="shared" ref="DM1:DP1" si="21">365/DH1</f>
        <v>84.41106592689448</v>
      </c>
      <c r="DN1">
        <f t="shared" si="21"/>
        <v>82.509236651966333</v>
      </c>
      <c r="DO1">
        <f t="shared" si="21"/>
        <v>69.307418178076986</v>
      </c>
      <c r="DP1">
        <f t="shared" si="21"/>
        <v>81.928483609504042</v>
      </c>
      <c r="DQ1">
        <f>(D43+D44)/D21</f>
        <v>2.9482150076188698</v>
      </c>
      <c r="DR1">
        <f t="shared" ref="DR1:DU1" si="22">(E43+E44)/E21</f>
        <v>5.3788584777204536</v>
      </c>
      <c r="DS1">
        <f t="shared" si="22"/>
        <v>7.8205346796887936</v>
      </c>
      <c r="DT1">
        <f t="shared" si="22"/>
        <v>6.8803400781667712</v>
      </c>
      <c r="DU1">
        <f t="shared" si="22"/>
        <v>21.346737267541503</v>
      </c>
      <c r="DV1">
        <f>365/DQ1</f>
        <v>123.8037249850352</v>
      </c>
      <c r="DW1">
        <f t="shared" ref="DW1:DZ1" si="23">365/DR1</f>
        <v>67.858264260316815</v>
      </c>
      <c r="DX1">
        <f t="shared" si="23"/>
        <v>46.67200069427026</v>
      </c>
      <c r="DY1">
        <f t="shared" si="23"/>
        <v>53.049703336357794</v>
      </c>
      <c r="DZ1">
        <f t="shared" si="23"/>
        <v>17.098631768658898</v>
      </c>
      <c r="EA1">
        <f>(D43+D44)/D38</f>
        <v>4.5394182427579599</v>
      </c>
      <c r="EB1">
        <f t="shared" ref="EB1:EE1" si="24">(E43+E44)/E38</f>
        <v>5.8744969098325992</v>
      </c>
      <c r="EC1">
        <f t="shared" si="24"/>
        <v>4.6598461310844801</v>
      </c>
      <c r="ED1">
        <f t="shared" si="24"/>
        <v>4.9127369903967137</v>
      </c>
      <c r="EE1">
        <f t="shared" si="24"/>
        <v>4.8536249163928229</v>
      </c>
      <c r="EF1">
        <f>365/EA1</f>
        <v>80.406779124683894</v>
      </c>
      <c r="EG1">
        <f t="shared" ref="EG1:EJ1" si="25">365/EB1</f>
        <v>62.132980168747949</v>
      </c>
      <c r="EH1">
        <f t="shared" si="25"/>
        <v>78.328766601367164</v>
      </c>
      <c r="EI1">
        <f t="shared" si="25"/>
        <v>74.296670209191376</v>
      </c>
      <c r="EJ1">
        <f t="shared" si="25"/>
        <v>75.201525929050405</v>
      </c>
      <c r="EK1">
        <f>D36/D13</f>
        <v>0.36798407540364431</v>
      </c>
      <c r="EL1">
        <f t="shared" ref="EL1:EO1" si="26">E36/E13</f>
        <v>0.37272695972101305</v>
      </c>
      <c r="EM1">
        <f t="shared" si="26"/>
        <v>0.50471611140511141</v>
      </c>
      <c r="EN1">
        <f t="shared" si="26"/>
        <v>0.55145197487166919</v>
      </c>
      <c r="EO1">
        <f t="shared" si="26"/>
        <v>0.29252384949033527</v>
      </c>
      <c r="EP1">
        <f>(D29)/D13</f>
        <v>0.63201592459635569</v>
      </c>
      <c r="EQ1">
        <f t="shared" ref="EQ1:ET1" si="27">(E29)/E13</f>
        <v>0.627273040278987</v>
      </c>
      <c r="ER1">
        <f t="shared" si="27"/>
        <v>0.49528388859488853</v>
      </c>
      <c r="ES1">
        <f t="shared" si="27"/>
        <v>0.44854802512833075</v>
      </c>
      <c r="ET1">
        <f t="shared" si="27"/>
        <v>0.70747615050966473</v>
      </c>
      <c r="EU1">
        <f>D13/D29</f>
        <v>1.5822386131151072</v>
      </c>
      <c r="EV1">
        <f t="shared" ref="EV1:EY1" si="28">E13/E29</f>
        <v>1.5942021030510707</v>
      </c>
      <c r="EW1">
        <f t="shared" si="28"/>
        <v>2.0190440735655302</v>
      </c>
      <c r="EX1">
        <f t="shared" si="28"/>
        <v>2.2294156789875452</v>
      </c>
      <c r="EY1">
        <f t="shared" si="28"/>
        <v>1.4134752094181571</v>
      </c>
      <c r="EZ1">
        <f>D36/D29</f>
        <v>0.58223861311510716</v>
      </c>
      <c r="FA1">
        <f t="shared" ref="FA1:FD1" si="29">E36/E29</f>
        <v>0.59420210305107068</v>
      </c>
      <c r="FB1">
        <f t="shared" si="29"/>
        <v>1.0190440735655302</v>
      </c>
      <c r="FC1">
        <f t="shared" si="29"/>
        <v>1.2294156789875452</v>
      </c>
      <c r="FD1">
        <f t="shared" si="29"/>
        <v>0.41347520941815713</v>
      </c>
      <c r="FE1" s="7">
        <f>I90/(D43+D44+D46+D47+D53+D55)</f>
        <v>0.23849916061915905</v>
      </c>
      <c r="FF1" s="7">
        <f t="shared" ref="FF1:FI1" si="30">J90/(E43+E44+E46+E47+E53+E55)</f>
        <v>-3.7523703848550027E-2</v>
      </c>
      <c r="FG1" s="7">
        <f t="shared" si="30"/>
        <v>3.8425687509205671E-2</v>
      </c>
      <c r="FH1" s="7">
        <f t="shared" si="30"/>
        <v>-1.9355757836092325E-2</v>
      </c>
      <c r="FI1" s="7">
        <f t="shared" si="30"/>
        <v>0.17042672357433925</v>
      </c>
      <c r="FJ1" s="7">
        <f>I90/D36</f>
        <v>1.0427377594895741</v>
      </c>
      <c r="FK1" s="7">
        <f t="shared" ref="FK1:FN1" si="31">J90/E36</f>
        <v>-0.21778088627306078</v>
      </c>
      <c r="FL1" s="7">
        <f t="shared" si="31"/>
        <v>0.16956944609180405</v>
      </c>
      <c r="FM1" s="7">
        <f t="shared" si="31"/>
        <v>-9.1574287304497015E-2</v>
      </c>
      <c r="FN1" s="7">
        <f t="shared" si="31"/>
        <v>0.77791953217398924</v>
      </c>
      <c r="FO1" s="7">
        <f>I90/D29</f>
        <v>0.60712218692796383</v>
      </c>
      <c r="FP1" s="7">
        <f t="shared" ref="FP1:FS1" si="32">J90/E29</f>
        <v>-0.12940586062777878</v>
      </c>
      <c r="FQ1" s="7">
        <f t="shared" si="32"/>
        <v>0.17279873909764257</v>
      </c>
      <c r="FR1" s="7">
        <f t="shared" si="32"/>
        <v>-0.11258286460425874</v>
      </c>
      <c r="FS1" s="7">
        <f t="shared" si="32"/>
        <v>0.32165044147611499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0.61483020569270297</v>
      </c>
      <c r="FZ1">
        <f t="shared" ref="FZ1:GC1" si="34">BE1/E13</f>
        <v>0.59558696945997924</v>
      </c>
      <c r="GA1">
        <f t="shared" si="34"/>
        <v>0.48844019913268566</v>
      </c>
      <c r="GB1">
        <f t="shared" si="34"/>
        <v>0.45147928827466582</v>
      </c>
      <c r="GC1">
        <f t="shared" si="34"/>
        <v>0.71831333329062097</v>
      </c>
      <c r="GD1">
        <f>BS1</f>
        <v>8.9588614594143967E-2</v>
      </c>
      <c r="GE1">
        <f t="shared" ref="GE1:GH1" si="35">BT1</f>
        <v>0.11859404742581417</v>
      </c>
      <c r="GF1">
        <f t="shared" si="35"/>
        <v>0.11383560298938486</v>
      </c>
      <c r="GG1">
        <f t="shared" si="35"/>
        <v>0.13402151845625773</v>
      </c>
      <c r="GH1">
        <f t="shared" si="35"/>
        <v>6.4398429040958979E-2</v>
      </c>
      <c r="GI1">
        <f>S1/D13</f>
        <v>0.11380727155179747</v>
      </c>
      <c r="GJ1">
        <f t="shared" ref="GJ1:GM1" si="36">T1/E13</f>
        <v>0.14876024927818521</v>
      </c>
      <c r="GK1">
        <f t="shared" si="36"/>
        <v>0.1456690556522697</v>
      </c>
      <c r="GL1">
        <f t="shared" si="36"/>
        <v>0.17142116985839267</v>
      </c>
      <c r="GM1">
        <f t="shared" si="36"/>
        <v>8.7014601205768732E-2</v>
      </c>
      <c r="GN1">
        <f>D30/D13</f>
        <v>4.2533644112492983E-4</v>
      </c>
      <c r="GO1">
        <f t="shared" ref="GO1:GR1" si="37">E30/E13</f>
        <v>4.9186697949406559E-4</v>
      </c>
      <c r="GP1">
        <f t="shared" si="37"/>
        <v>4.7891458797780711E-4</v>
      </c>
      <c r="GQ1">
        <f t="shared" si="37"/>
        <v>5.6316294838329992E-4</v>
      </c>
      <c r="GR1">
        <f t="shared" si="37"/>
        <v>3.2034238193781513E-4</v>
      </c>
      <c r="GS1">
        <f>(D43+D44)/D13</f>
        <v>1.6129736121271927</v>
      </c>
      <c r="GT1">
        <f t="shared" ref="GT1:GW1" si="38">(E43+E44)/E13</f>
        <v>2.1178955963149324</v>
      </c>
      <c r="GU1">
        <f t="shared" si="38"/>
        <v>2.2625768957235324</v>
      </c>
      <c r="GV1">
        <f t="shared" si="38"/>
        <v>2.5727001129141711</v>
      </c>
      <c r="GW1">
        <f t="shared" si="38"/>
        <v>1.3366414023308111</v>
      </c>
      <c r="GX1">
        <f>0.717*FY1+0.847*GD1+3.107*GI1+0.42*GN1+0.998*GS1</f>
        <v>2.4802403129625534</v>
      </c>
      <c r="GY1">
        <f t="shared" ref="GY1:HB1" si="39">0.717*FZ1+0.847*GE1+3.107*GJ1+0.42*GO1+0.998*GT1</f>
        <v>3.1035494990334809</v>
      </c>
      <c r="GZ1">
        <f t="shared" si="39"/>
        <v>3.1574770204807825</v>
      </c>
      <c r="HA1">
        <f t="shared" si="39"/>
        <v>3.5376236917020756</v>
      </c>
      <c r="HB1">
        <f t="shared" si="39"/>
        <v>2.1740331586399542</v>
      </c>
      <c r="HC1">
        <f>D36/D13</f>
        <v>0.36798407540364431</v>
      </c>
      <c r="HD1">
        <f t="shared" ref="HD1:HG1" si="40">E36/E13</f>
        <v>0.37272695972101305</v>
      </c>
      <c r="HE1">
        <f t="shared" si="40"/>
        <v>0.50471611140511141</v>
      </c>
      <c r="HF1">
        <f t="shared" si="40"/>
        <v>0.55145197487166919</v>
      </c>
      <c r="HG1">
        <f t="shared" si="40"/>
        <v>0.29252384949033527</v>
      </c>
      <c r="HH1">
        <f>S1/D13</f>
        <v>0.11380727155179747</v>
      </c>
      <c r="HI1">
        <f t="shared" ref="HI1:HL1" si="41">T1/E13</f>
        <v>0.14876024927818521</v>
      </c>
      <c r="HJ1">
        <f t="shared" si="41"/>
        <v>0.1456690556522697</v>
      </c>
      <c r="HK1">
        <f t="shared" si="41"/>
        <v>0.17142116985839267</v>
      </c>
      <c r="HL1">
        <f t="shared" si="41"/>
        <v>8.7014601205768732E-2</v>
      </c>
      <c r="HM1">
        <f>(D43+D44+D46+D47+D50+D53+D55+D57+D60)/D13</f>
        <v>1.6531126120761523</v>
      </c>
      <c r="HN1">
        <f t="shared" ref="HN1:HQ1" si="42">(E43+E44+E46+E47+E50+E53+E55+E57+E60)/E13</f>
        <v>2.2140457534664324</v>
      </c>
      <c r="HO1">
        <f t="shared" si="42"/>
        <v>2.3115602797819021</v>
      </c>
      <c r="HP1">
        <f t="shared" si="42"/>
        <v>2.6726474571784973</v>
      </c>
      <c r="HQ1">
        <f t="shared" si="42"/>
        <v>1.4054717682258797</v>
      </c>
      <c r="HR1">
        <f>D19/D40</f>
        <v>2.7303267895618863</v>
      </c>
      <c r="HS1">
        <f t="shared" ref="HS1:HV1" si="43">E19/E40</f>
        <v>2.6520048569518533</v>
      </c>
      <c r="HT1">
        <f t="shared" si="43"/>
        <v>2.0059574887803917</v>
      </c>
      <c r="HU1">
        <f t="shared" si="43"/>
        <v>1.8621288539504672</v>
      </c>
      <c r="HV1">
        <f t="shared" si="43"/>
        <v>3.6083461773344578</v>
      </c>
      <c r="HW1">
        <f>-0.017*HC1+4.573*HH1+0.481*HM1+0.015*HR1</f>
        <v>1.3502869917765656</v>
      </c>
      <c r="HX1">
        <f t="shared" ref="HX1:IA1" si="44">-0.017*HD1+4.573*HI1+0.481*HN1+0.015*HS1</f>
        <v>1.7786803419055155</v>
      </c>
      <c r="HY1">
        <f t="shared" si="44"/>
        <v>1.7995142745107433</v>
      </c>
      <c r="HZ1">
        <f t="shared" si="44"/>
        <v>2.0880096859017256</v>
      </c>
      <c r="IA1">
        <f t="shared" si="44"/>
        <v>1.1231019790493095</v>
      </c>
      <c r="IB1">
        <f>D13/D36</f>
        <v>2.7175089000878452</v>
      </c>
      <c r="IC1">
        <f t="shared" ref="IC1:IF1" si="45">E13/E36</f>
        <v>2.6829290823194065</v>
      </c>
      <c r="ID1">
        <f t="shared" si="45"/>
        <v>1.981311825406239</v>
      </c>
      <c r="IE1">
        <f t="shared" si="45"/>
        <v>1.8133945394478173</v>
      </c>
      <c r="IF1">
        <f t="shared" si="45"/>
        <v>3.4185246835165799</v>
      </c>
      <c r="IG1">
        <f>IFERROR(S1/D59,0)</f>
        <v>7644.8571428571431</v>
      </c>
      <c r="IH1">
        <f t="shared" ref="IH1:IK1" si="46">IFERROR(T1/E59,0)</f>
        <v>0</v>
      </c>
      <c r="II1">
        <f t="shared" si="46"/>
        <v>3578.4117647058824</v>
      </c>
      <c r="IJ1">
        <f t="shared" si="46"/>
        <v>951.21875</v>
      </c>
      <c r="IK1">
        <f t="shared" si="46"/>
        <v>158.84795321637426</v>
      </c>
      <c r="IL1">
        <f>S1/D13</f>
        <v>0.11380727155179747</v>
      </c>
      <c r="IM1">
        <f t="shared" ref="IM1:IP1" si="47">T1/E13</f>
        <v>0.14876024927818521</v>
      </c>
      <c r="IN1">
        <f t="shared" si="47"/>
        <v>0.1456690556522697</v>
      </c>
      <c r="IO1">
        <f t="shared" si="47"/>
        <v>0.17142116985839267</v>
      </c>
      <c r="IP1">
        <f t="shared" si="47"/>
        <v>8.7014601205768732E-2</v>
      </c>
      <c r="IQ1">
        <f>(D43+D44+D46+D47+D50+D53+D55+D57+D60)/D13</f>
        <v>1.6531126120761523</v>
      </c>
      <c r="IR1">
        <f t="shared" ref="IR1:IU1" si="48">(E43+E44+E46+E47+E50+E53+E55+E57+E60)/E13</f>
        <v>2.2140457534664324</v>
      </c>
      <c r="IS1">
        <f t="shared" si="48"/>
        <v>2.3115602797819021</v>
      </c>
      <c r="IT1">
        <f t="shared" si="48"/>
        <v>2.6726474571784973</v>
      </c>
      <c r="IU1">
        <f t="shared" si="48"/>
        <v>1.4054717682258797</v>
      </c>
      <c r="IV1">
        <f>D19/D40</f>
        <v>2.7303267895618863</v>
      </c>
      <c r="IW1">
        <f t="shared" ref="IW1:IZ1" si="49">E19/E40</f>
        <v>2.6520048569518533</v>
      </c>
      <c r="IX1">
        <f t="shared" si="49"/>
        <v>2.0059574887803917</v>
      </c>
      <c r="IY1">
        <f t="shared" si="49"/>
        <v>1.8621288539504672</v>
      </c>
      <c r="IZ1">
        <f t="shared" si="49"/>
        <v>3.6083461773344578</v>
      </c>
      <c r="JA1">
        <f>0.13*IB1+0.04*IG1+3.92*IL1+0.21*IQ1+0.09*IV1</f>
        <v>307.18656943537673</v>
      </c>
      <c r="JB1">
        <f t="shared" ref="JB1:JE1" si="50">0.13*IC1+0.04*IH1+3.92*IM1+0.21*IR1+0.09*IW1</f>
        <v>1.6355510032256264</v>
      </c>
      <c r="JC1">
        <f t="shared" si="50"/>
        <v>144.63102765643944</v>
      </c>
      <c r="JD1">
        <f t="shared" si="50"/>
        <v>39.685309838836147</v>
      </c>
      <c r="JE1">
        <f t="shared" si="50"/>
        <v>7.7593238015262749</v>
      </c>
      <c r="JF1">
        <f>D29/D13</f>
        <v>0.63201592459635569</v>
      </c>
      <c r="JG1">
        <f t="shared" ref="JG1:JJ1" si="51">E29/E13</f>
        <v>0.627273040278987</v>
      </c>
      <c r="JH1">
        <f t="shared" si="51"/>
        <v>0.49528388859488853</v>
      </c>
      <c r="JI1">
        <f t="shared" si="51"/>
        <v>0.44854802512833075</v>
      </c>
      <c r="JJ1">
        <f t="shared" si="51"/>
        <v>0.70747615050966473</v>
      </c>
      <c r="JK1">
        <f>(D36-D26)/I90</f>
        <v>0.77968375021476832</v>
      </c>
      <c r="JL1">
        <f t="shared" ref="JL1:JO1" si="52">(E36-E26)/J90</f>
        <v>-3.6976913288493001</v>
      </c>
      <c r="JM1">
        <f t="shared" si="52"/>
        <v>3.8733947007638285</v>
      </c>
      <c r="JN1">
        <f t="shared" si="52"/>
        <v>-8.687855470056876</v>
      </c>
      <c r="JO1">
        <f t="shared" si="52"/>
        <v>-1.4876929465837985</v>
      </c>
      <c r="JP1">
        <f>S1/D13</f>
        <v>0.11380727155179747</v>
      </c>
      <c r="JQ1">
        <f t="shared" ref="JQ1:JT1" si="53">T1/E13</f>
        <v>0.14876024927818521</v>
      </c>
      <c r="JR1">
        <f t="shared" si="53"/>
        <v>0.1456690556522697</v>
      </c>
      <c r="JS1">
        <f t="shared" si="53"/>
        <v>0.17142116985839267</v>
      </c>
      <c r="JT1">
        <f t="shared" si="53"/>
        <v>8.7014601205768732E-2</v>
      </c>
      <c r="JU1">
        <f>I90/(D50+D44+D43)</f>
        <v>0.23688031719357211</v>
      </c>
      <c r="JV1">
        <f t="shared" ref="JV1:JY1" si="54">J90/(E50+E44+E43)</f>
        <v>-3.8172052959299797E-2</v>
      </c>
      <c r="JW1">
        <f t="shared" si="54"/>
        <v>3.7593534177183238E-2</v>
      </c>
      <c r="JX1">
        <f t="shared" si="54"/>
        <v>-1.9526779910521312E-2</v>
      </c>
      <c r="JY1">
        <f t="shared" si="54"/>
        <v>0.16851842845976198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3</v>
      </c>
      <c r="KM1">
        <f t="shared" si="57"/>
        <v>4</v>
      </c>
      <c r="KN1">
        <f t="shared" si="57"/>
        <v>2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1</v>
      </c>
      <c r="KR1">
        <f t="shared" si="58"/>
        <v>0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3</v>
      </c>
      <c r="KZ1">
        <f t="shared" ref="KZ1:LC1" si="60">(KK1+KP1)/2</f>
        <v>1.5</v>
      </c>
      <c r="LA1">
        <f t="shared" si="60"/>
        <v>2</v>
      </c>
      <c r="LB1">
        <f t="shared" si="60"/>
        <v>2</v>
      </c>
      <c r="LC1">
        <f t="shared" si="60"/>
        <v>3</v>
      </c>
      <c r="LD1">
        <f>(KT1+KY1)/2</f>
        <v>2.5</v>
      </c>
      <c r="LE1">
        <f t="shared" ref="LE1:LH1" si="61">(KU1+KZ1)/2</f>
        <v>1.75</v>
      </c>
      <c r="LF1">
        <f t="shared" si="61"/>
        <v>2.25</v>
      </c>
      <c r="LG1">
        <f t="shared" si="61"/>
        <v>2</v>
      </c>
      <c r="LH1">
        <f t="shared" si="61"/>
        <v>2.5</v>
      </c>
      <c r="LI1">
        <f>(D29/(D13-D19))</f>
        <v>21.177510154635502</v>
      </c>
      <c r="LJ1">
        <f t="shared" ref="LJ1:LM1" si="62">(E29/(E13-E19))</f>
        <v>14.29216631177855</v>
      </c>
      <c r="LK1">
        <f t="shared" si="62"/>
        <v>19.040412409095094</v>
      </c>
      <c r="LL1">
        <f t="shared" si="62"/>
        <v>18.056676490591702</v>
      </c>
      <c r="LM1">
        <f t="shared" si="62"/>
        <v>112.36326634444161</v>
      </c>
      <c r="LN1">
        <f>(D18+D25+D26+D21)/(2.17*D40)</f>
        <v>0.79878950893029532</v>
      </c>
      <c r="LO1">
        <f t="shared" ref="LO1:LR1" si="63">(E18+E25+E26+E21)/(2.17*E40)</f>
        <v>0.59605987859883747</v>
      </c>
      <c r="LP1">
        <f t="shared" si="63"/>
        <v>0.43898003435823979</v>
      </c>
      <c r="LQ1">
        <f t="shared" si="63"/>
        <v>0.42824053367790937</v>
      </c>
      <c r="LR1">
        <f t="shared" si="63"/>
        <v>1.1607805382459533</v>
      </c>
      <c r="LS1">
        <f>(D43+D44+D46+D47)/(2*D13)</f>
        <v>0.80442817768855168</v>
      </c>
      <c r="LT1">
        <f t="shared" ref="LT1:LW1" si="64">(E43+E44+E46+E47)/(2*E13)</f>
        <v>1.0816204065772452</v>
      </c>
      <c r="LU1">
        <f t="shared" si="64"/>
        <v>1.113635656148904</v>
      </c>
      <c r="LV1">
        <f t="shared" si="64"/>
        <v>1.3044909429318827</v>
      </c>
      <c r="LW1">
        <f t="shared" si="64"/>
        <v>0.66761835049300688</v>
      </c>
      <c r="LX1">
        <f>8*N1/D29</f>
        <v>1.1340045224507376</v>
      </c>
      <c r="LY1">
        <f t="shared" ref="LY1:MB1" si="65">8*O1/E29</f>
        <v>1.5125030385245708</v>
      </c>
      <c r="LZ1">
        <f t="shared" si="65"/>
        <v>1.8387127966118084</v>
      </c>
      <c r="MA1">
        <f t="shared" si="65"/>
        <v>2.390317396544797</v>
      </c>
      <c r="MB1">
        <f t="shared" si="65"/>
        <v>0.72820466379895854</v>
      </c>
      <c r="MC1">
        <f>(2*LI1+4*LN1+LS1+5*LX1)/12</f>
        <v>4.3353857612445355</v>
      </c>
      <c r="MD1">
        <f t="shared" ref="MD1:MG1" si="66">(2*LJ1+4*LO1+LT1+5*LY1)/12</f>
        <v>3.3010589780960458</v>
      </c>
      <c r="ME1">
        <f t="shared" si="66"/>
        <v>4.1786620495692572</v>
      </c>
      <c r="MF1">
        <f t="shared" si="66"/>
        <v>4.2568660867959096</v>
      </c>
      <c r="MG1">
        <f t="shared" si="66"/>
        <v>19.473191375946236</v>
      </c>
      <c r="MH1">
        <f>D29/(D13-D19)</f>
        <v>21.177510154635502</v>
      </c>
      <c r="MI1">
        <f t="shared" ref="MI1:ML1" si="67">E29/(E13-E19)</f>
        <v>14.29216631177855</v>
      </c>
      <c r="MJ1">
        <f t="shared" si="67"/>
        <v>19.040412409095094</v>
      </c>
      <c r="MK1">
        <f t="shared" si="67"/>
        <v>18.056676490591702</v>
      </c>
      <c r="ML1">
        <f t="shared" si="67"/>
        <v>112.36326634444161</v>
      </c>
      <c r="MM1">
        <f>D29/D13*2</f>
        <v>1.2640318491927114</v>
      </c>
      <c r="MN1">
        <f t="shared" ref="MN1:MQ1" si="68">E29/E13*2</f>
        <v>1.254546080557974</v>
      </c>
      <c r="MO1">
        <f t="shared" si="68"/>
        <v>0.99056777718977707</v>
      </c>
      <c r="MP1">
        <f t="shared" si="68"/>
        <v>0.8970960502566615</v>
      </c>
      <c r="MQ1">
        <f t="shared" si="68"/>
        <v>1.4149523010193295</v>
      </c>
      <c r="MR1">
        <f>D29/D36</f>
        <v>1.717508900087845</v>
      </c>
      <c r="MS1">
        <f t="shared" ref="MS1:MV1" si="69">E29/E36</f>
        <v>1.6829290823194067</v>
      </c>
      <c r="MT1">
        <f t="shared" si="69"/>
        <v>0.98131182540623885</v>
      </c>
      <c r="MU1">
        <f t="shared" si="69"/>
        <v>0.81339453944781737</v>
      </c>
      <c r="MV1">
        <f t="shared" si="69"/>
        <v>2.4185246835165799</v>
      </c>
      <c r="MW1">
        <f>D13/(D40*5)</f>
        <v>0.56286329901843424</v>
      </c>
      <c r="MX1">
        <f t="shared" ref="MX1:NA1" si="70">E13/(E40*5)</f>
        <v>0.55474848902410745</v>
      </c>
      <c r="MY1">
        <f t="shared" si="70"/>
        <v>0.41190610050796467</v>
      </c>
      <c r="MZ1">
        <f t="shared" si="70"/>
        <v>0.3819129144307391</v>
      </c>
      <c r="NA1">
        <f t="shared" si="70"/>
        <v>0.72624189373891301</v>
      </c>
      <c r="NB1">
        <f>D13/(D20*15)</f>
        <v>0.1881944235991459</v>
      </c>
      <c r="NC1">
        <f t="shared" ref="NC1:NF1" si="71">E13/(E20*15)</f>
        <v>0.13611239430396271</v>
      </c>
      <c r="ND1">
        <f t="shared" si="71"/>
        <v>0.13034539371012646</v>
      </c>
      <c r="NE1">
        <f t="shared" si="71"/>
        <v>0.13646859455066315</v>
      </c>
      <c r="NF1">
        <f t="shared" si="71"/>
        <v>0.22220395234409063</v>
      </c>
      <c r="NG1">
        <f>2*(D18+D25+D26)/D40</f>
        <v>0.3873114675604501</v>
      </c>
      <c r="NH1">
        <f t="shared" ref="NH1:NK1" si="72">2*(E18+E25+E26)/E40</f>
        <v>0.40260856515273474</v>
      </c>
      <c r="NI1">
        <f t="shared" si="72"/>
        <v>0.71347832519603493</v>
      </c>
      <c r="NJ1">
        <f t="shared" si="72"/>
        <v>0.43051328651776016</v>
      </c>
      <c r="NK1">
        <f t="shared" si="72"/>
        <v>4.583045918515718</v>
      </c>
      <c r="NL1">
        <f>((D18+D25+D26+D21)/D40)/2.17</f>
        <v>0.79878950893029532</v>
      </c>
      <c r="NM1">
        <f t="shared" ref="NM1:NP1" si="73">((E18+E25+E26+E21)/E40)/2.17</f>
        <v>0.59605987859883747</v>
      </c>
      <c r="NN1">
        <f t="shared" si="73"/>
        <v>0.43898003435823979</v>
      </c>
      <c r="NO1">
        <f t="shared" si="73"/>
        <v>0.42824053367790943</v>
      </c>
      <c r="NP1">
        <f t="shared" si="73"/>
        <v>1.1607805382459533</v>
      </c>
      <c r="NQ1">
        <f>(D19/D40)/2.5</f>
        <v>1.0921307158247546</v>
      </c>
      <c r="NR1">
        <f t="shared" ref="NR1:NU1" si="74">(E19/E40)/2.5</f>
        <v>1.0608019427807414</v>
      </c>
      <c r="NS1">
        <f t="shared" si="74"/>
        <v>0.80238299551215664</v>
      </c>
      <c r="NT1">
        <f t="shared" si="74"/>
        <v>0.74485154158018685</v>
      </c>
      <c r="NU1">
        <f t="shared" si="74"/>
        <v>1.4433384709337831</v>
      </c>
      <c r="NV1">
        <f>(BD1/D13)*3.33</f>
        <v>2.0473845849567009</v>
      </c>
      <c r="NW1">
        <f t="shared" ref="NW1:NZ1" si="75">(BE1/E13)*3.33</f>
        <v>1.9833046083017309</v>
      </c>
      <c r="NX1">
        <f t="shared" si="75"/>
        <v>1.6265058631118432</v>
      </c>
      <c r="NY1">
        <f t="shared" si="75"/>
        <v>1.5034260299546371</v>
      </c>
      <c r="NZ1">
        <f t="shared" si="75"/>
        <v>2.391983399857768</v>
      </c>
      <c r="OA1">
        <f>((D43+D44)/2)/D13</f>
        <v>0.80648680606359635</v>
      </c>
      <c r="OB1">
        <f t="shared" ref="OB1:OE1" si="76">((E43+E44)/2)/E13</f>
        <v>1.0589477981574662</v>
      </c>
      <c r="OC1">
        <f t="shared" si="76"/>
        <v>1.1312884478617662</v>
      </c>
      <c r="OD1">
        <f t="shared" si="76"/>
        <v>1.2863500564570856</v>
      </c>
      <c r="OE1">
        <f t="shared" si="76"/>
        <v>0.66832070116540554</v>
      </c>
      <c r="OF1">
        <f>((D43+D44)/4)/D29</f>
        <v>0.63802728276084852</v>
      </c>
      <c r="OG1">
        <f t="shared" ref="OG1:OJ1" si="77">((E43+E44)/4)/E29</f>
        <v>0.84408840342196678</v>
      </c>
      <c r="OH1">
        <f t="shared" si="77"/>
        <v>1.142060618074223</v>
      </c>
      <c r="OI1">
        <f t="shared" si="77"/>
        <v>1.4339044922659703</v>
      </c>
      <c r="OJ1">
        <f t="shared" si="77"/>
        <v>0.47232737151913062</v>
      </c>
      <c r="OK1">
        <f>AJ1*4/(D43+D44)</f>
        <v>0.79994093185276205</v>
      </c>
      <c r="OL1">
        <f t="shared" ref="OL1:OO1" si="78">AK1*4/(E43+E44)</f>
        <v>0.9628201763655323</v>
      </c>
      <c r="OM1">
        <f t="shared" si="78"/>
        <v>0.56134290494953309</v>
      </c>
      <c r="ON1">
        <f t="shared" si="78"/>
        <v>0.82567166596801223</v>
      </c>
      <c r="OO1">
        <f t="shared" si="78"/>
        <v>0.72930157649776872</v>
      </c>
      <c r="OP1">
        <f>(10*N1)/AJ1</f>
        <v>2.7773309247221087</v>
      </c>
      <c r="OQ1">
        <f t="shared" ref="OQ1:OT1" si="79">(10*O1)/AK1</f>
        <v>2.326339809057008</v>
      </c>
      <c r="OR1">
        <f t="shared" si="79"/>
        <v>3.5851432880844647</v>
      </c>
      <c r="OS1">
        <f t="shared" si="79"/>
        <v>2.5237014570828649</v>
      </c>
      <c r="OT1">
        <f t="shared" si="79"/>
        <v>2.6424890898575111</v>
      </c>
      <c r="OU1">
        <f>(8*AJ1)/D29</f>
        <v>4.0830731129535911</v>
      </c>
      <c r="OV1">
        <f t="shared" ref="OV1:OY1" si="80">(8*AK1)/E29</f>
        <v>6.5016427636067089</v>
      </c>
      <c r="OW1">
        <f t="shared" si="80"/>
        <v>5.1287009998259494</v>
      </c>
      <c r="OX1">
        <f t="shared" si="80"/>
        <v>9.4714744877460824</v>
      </c>
      <c r="OY1">
        <f t="shared" si="80"/>
        <v>2.7557527733755944</v>
      </c>
      <c r="OZ1">
        <f>(20*N1)/D13</f>
        <v>1.7917722918828793</v>
      </c>
      <c r="PA1">
        <f t="shared" ref="PA1:PD1" si="81">(20*O1)/E13</f>
        <v>2.3718809485162833</v>
      </c>
      <c r="PB1">
        <f t="shared" si="81"/>
        <v>2.2767120597876973</v>
      </c>
      <c r="PC1">
        <f t="shared" si="81"/>
        <v>2.6804303691251543</v>
      </c>
      <c r="PD1">
        <f t="shared" si="81"/>
        <v>1.2879685808191796</v>
      </c>
      <c r="PE1">
        <f>(40*N1)/(AJ1+D45)</f>
        <v>2.2273862870285916</v>
      </c>
      <c r="PF1">
        <f t="shared" ref="PF1:PI1" si="82">(40*O1)/(AK1+E45)</f>
        <v>2.1928958940614187</v>
      </c>
      <c r="PG1">
        <f t="shared" si="82"/>
        <v>2.0443958014606514</v>
      </c>
      <c r="PH1">
        <f t="shared" si="82"/>
        <v>2.0547711608490027</v>
      </c>
      <c r="PI1">
        <f t="shared" si="82"/>
        <v>1.9291988901564361</v>
      </c>
      <c r="PJ1">
        <f>(1.33*D52)/(D52+D62)</f>
        <v>1.1090997439587345</v>
      </c>
      <c r="PK1">
        <f t="shared" ref="PK1:PN1" si="83">(1.33*E52)/(E52+E62)</f>
        <v>1.3517459661420448</v>
      </c>
      <c r="PL1">
        <f t="shared" si="83"/>
        <v>1.2163674033149172</v>
      </c>
      <c r="PM1">
        <f t="shared" si="83"/>
        <v>1.2852103134146742</v>
      </c>
      <c r="PN1">
        <f t="shared" si="83"/>
        <v>1.2345811721991702</v>
      </c>
      <c r="PO1">
        <f>(2*MH1+MM1+MR1+MW1+2*NB1)/7</f>
        <v>6.6108304578240409</v>
      </c>
      <c r="PP1">
        <f t="shared" ref="PP1:PS1" si="84">(2*MI1+MN1+MS1+MX1+2*NC1)/7</f>
        <v>4.6212544377237892</v>
      </c>
      <c r="PQ1">
        <f t="shared" si="84"/>
        <v>5.8179001869592017</v>
      </c>
      <c r="PR1">
        <f t="shared" si="84"/>
        <v>5.4969562392028513</v>
      </c>
      <c r="PS1">
        <f t="shared" si="84"/>
        <v>32.818665638835178</v>
      </c>
      <c r="PT1">
        <f>(5*NG1+8*NL1+2*NQ1+NV1)/16</f>
        <v>0.78490746411567647</v>
      </c>
      <c r="PU1">
        <f t="shared" ref="PU1:PX1" si="85">(5*NH1+8*NM1+2*NR1+NW1)/16</f>
        <v>0.68040189677609919</v>
      </c>
      <c r="PV1">
        <f t="shared" si="85"/>
        <v>0.64440648468639061</v>
      </c>
      <c r="PW1">
        <f t="shared" si="85"/>
        <v>0.53572623844544298</v>
      </c>
      <c r="PX1">
        <f t="shared" si="85"/>
        <v>2.3425083900169721</v>
      </c>
      <c r="PY1">
        <f>(OA1+OF1+OK1)/3</f>
        <v>0.74815167355906897</v>
      </c>
      <c r="PZ1">
        <f t="shared" ref="PZ1:QC1" si="86">(OB1+OG1+OL1)/3</f>
        <v>0.95528545931498832</v>
      </c>
      <c r="QA1">
        <f t="shared" si="86"/>
        <v>0.94489732362850753</v>
      </c>
      <c r="QB1">
        <f t="shared" si="86"/>
        <v>1.1819754048970228</v>
      </c>
      <c r="QC1">
        <f t="shared" si="86"/>
        <v>0.623316549727435</v>
      </c>
      <c r="QD1">
        <f>(3*OP1+7*OU1+4*OZ1+2*PE1+PJ1)/17</f>
        <v>2.9202627088464053</v>
      </c>
      <c r="QE1">
        <f t="shared" ref="QE1:QH1" si="87">(3*OQ1+7*OV1+4*PA1+2*PF1+PK1)/17</f>
        <v>3.9832694306322356</v>
      </c>
      <c r="QF1">
        <f t="shared" si="87"/>
        <v>3.5922555357895325</v>
      </c>
      <c r="QG1">
        <f t="shared" si="87"/>
        <v>5.2934058762990865</v>
      </c>
      <c r="QH1">
        <f t="shared" si="87"/>
        <v>2.2036817622935558</v>
      </c>
      <c r="QI1">
        <f>(2*PO1+4*PT1+PY1+5*QD1)/12</f>
        <v>2.6425629991584905</v>
      </c>
      <c r="QJ1">
        <f t="shared" ref="QJ1:QM1" si="88">(2*PP1+4*PU1+PZ1+5*QE1)/12</f>
        <v>2.7363124229190117</v>
      </c>
      <c r="QK1">
        <f t="shared" si="88"/>
        <v>2.7599667762700117</v>
      </c>
      <c r="QL1">
        <f t="shared" si="88"/>
        <v>3.3988185182149944</v>
      </c>
      <c r="QM1">
        <f t="shared" si="88"/>
        <v>7.2207575165777875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72.75" x14ac:dyDescent="0.25">
      <c r="A3" s="2" t="s">
        <v>283</v>
      </c>
      <c r="B3" s="2"/>
      <c r="C3" s="2"/>
      <c r="D3" s="2" t="s">
        <v>369</v>
      </c>
      <c r="E3" s="2" t="s">
        <v>369</v>
      </c>
      <c r="F3" s="2" t="s">
        <v>369</v>
      </c>
      <c r="G3" s="2" t="s">
        <v>369</v>
      </c>
      <c r="H3" s="2" t="s">
        <v>369</v>
      </c>
      <c r="I3" s="2" t="s">
        <v>369</v>
      </c>
      <c r="J3" s="2" t="s">
        <v>369</v>
      </c>
      <c r="K3" s="2" t="s">
        <v>369</v>
      </c>
      <c r="L3" s="2" t="s">
        <v>369</v>
      </c>
      <c r="M3" s="2" t="s">
        <v>369</v>
      </c>
    </row>
    <row r="4" spans="1:455" x14ac:dyDescent="0.25">
      <c r="A4" s="2" t="s">
        <v>281</v>
      </c>
      <c r="B4" s="2"/>
      <c r="C4" s="2"/>
      <c r="D4" s="2" t="s">
        <v>370</v>
      </c>
      <c r="E4" s="2" t="s">
        <v>370</v>
      </c>
      <c r="F4" s="2" t="s">
        <v>370</v>
      </c>
      <c r="G4" s="2" t="s">
        <v>370</v>
      </c>
      <c r="H4" s="2" t="s">
        <v>370</v>
      </c>
      <c r="I4" s="2" t="s">
        <v>370</v>
      </c>
      <c r="J4" s="2" t="s">
        <v>370</v>
      </c>
      <c r="K4" s="2">
        <v>27744698</v>
      </c>
      <c r="L4" s="2" t="s">
        <v>370</v>
      </c>
      <c r="M4" s="2" t="s">
        <v>370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268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266</v>
      </c>
      <c r="F10" s="2" t="s">
        <v>264</v>
      </c>
      <c r="G10" s="2" t="s">
        <v>264</v>
      </c>
      <c r="H10" s="2" t="s">
        <v>266</v>
      </c>
      <c r="I10" s="2" t="s">
        <v>264</v>
      </c>
      <c r="J10" s="2" t="s">
        <v>266</v>
      </c>
      <c r="K10" s="2" t="s">
        <v>264</v>
      </c>
      <c r="L10" s="2" t="s">
        <v>264</v>
      </c>
      <c r="M10" s="2" t="s">
        <v>266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470216</v>
      </c>
      <c r="E13" s="1">
        <v>406614</v>
      </c>
      <c r="F13" s="1">
        <v>417611</v>
      </c>
      <c r="G13" s="1">
        <v>355137</v>
      </c>
      <c r="H13" s="1">
        <v>624332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12391</v>
      </c>
      <c r="E15" s="1">
        <v>16197</v>
      </c>
      <c r="F15" s="1">
        <v>9114</v>
      </c>
      <c r="G15" s="1">
        <v>7225</v>
      </c>
      <c r="H15" s="1">
        <v>2555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12391</v>
      </c>
      <c r="E17" s="1">
        <v>16197</v>
      </c>
      <c r="F17" s="1">
        <v>9114</v>
      </c>
      <c r="G17" s="1">
        <v>7225</v>
      </c>
      <c r="H17" s="1">
        <v>2555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456183</v>
      </c>
      <c r="E19" s="1">
        <v>388768</v>
      </c>
      <c r="F19" s="1">
        <v>406748</v>
      </c>
      <c r="G19" s="1">
        <v>346315</v>
      </c>
      <c r="H19" s="1">
        <v>620401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166571</v>
      </c>
      <c r="E20" s="1">
        <v>199156</v>
      </c>
      <c r="F20" s="1">
        <v>213592</v>
      </c>
      <c r="G20" s="1">
        <v>173489</v>
      </c>
      <c r="H20" s="1">
        <v>187315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257256</v>
      </c>
      <c r="E21" s="1">
        <v>160102</v>
      </c>
      <c r="F21" s="1">
        <v>120820</v>
      </c>
      <c r="G21" s="1">
        <v>132793</v>
      </c>
      <c r="H21" s="1">
        <v>39093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12744</v>
      </c>
      <c r="E22" s="1">
        <v>11971</v>
      </c>
      <c r="F22" s="1">
        <v>11890</v>
      </c>
      <c r="G22" s="1">
        <v>13687</v>
      </c>
      <c r="H22" s="1">
        <v>14603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244512</v>
      </c>
      <c r="E23" s="1">
        <v>148131</v>
      </c>
      <c r="F23" s="1">
        <v>108930</v>
      </c>
      <c r="G23" s="1">
        <v>119106</v>
      </c>
      <c r="H23" s="1">
        <v>24490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32356</v>
      </c>
      <c r="E26" s="1">
        <v>29510</v>
      </c>
      <c r="F26" s="1">
        <v>72336</v>
      </c>
      <c r="G26" s="1">
        <v>40033</v>
      </c>
      <c r="H26" s="1">
        <v>393993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1642</v>
      </c>
      <c r="E27" s="1">
        <v>1649</v>
      </c>
      <c r="F27" s="1">
        <v>1749</v>
      </c>
      <c r="G27" s="1">
        <v>1597</v>
      </c>
      <c r="H27" s="1">
        <v>1376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470216</v>
      </c>
      <c r="E28" s="1">
        <v>406614</v>
      </c>
      <c r="F28" s="1">
        <v>417611</v>
      </c>
      <c r="G28" s="1">
        <v>355137</v>
      </c>
      <c r="H28" s="1">
        <v>624332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297184</v>
      </c>
      <c r="E29" s="1">
        <v>255058</v>
      </c>
      <c r="F29" s="1">
        <v>206836</v>
      </c>
      <c r="G29" s="1">
        <v>159296</v>
      </c>
      <c r="H29" s="1">
        <v>441700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</v>
      </c>
      <c r="E30" s="1">
        <v>200</v>
      </c>
      <c r="F30" s="1">
        <v>200</v>
      </c>
      <c r="G30" s="1">
        <v>200</v>
      </c>
      <c r="H30" s="1">
        <v>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20</v>
      </c>
      <c r="E32" s="1">
        <v>20</v>
      </c>
      <c r="F32" s="1">
        <v>20</v>
      </c>
      <c r="G32" s="1">
        <v>20</v>
      </c>
      <c r="H32" s="1">
        <v>20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254838</v>
      </c>
      <c r="E33" s="1">
        <v>206616</v>
      </c>
      <c r="F33" s="1">
        <v>159077</v>
      </c>
      <c r="G33" s="1">
        <v>111480</v>
      </c>
      <c r="H33" s="1">
        <v>401274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42126</v>
      </c>
      <c r="E34" s="1">
        <v>48222</v>
      </c>
      <c r="F34" s="1">
        <v>47539</v>
      </c>
      <c r="G34" s="1">
        <v>47596</v>
      </c>
      <c r="H34" s="1">
        <v>40206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173032</v>
      </c>
      <c r="E36" s="1">
        <v>151556</v>
      </c>
      <c r="F36" s="1">
        <v>210775</v>
      </c>
      <c r="G36" s="1">
        <v>195841</v>
      </c>
      <c r="H36" s="1">
        <v>182632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5952</v>
      </c>
      <c r="E37" s="1">
        <v>4962</v>
      </c>
      <c r="F37" s="1">
        <v>8005</v>
      </c>
      <c r="G37" s="1">
        <v>9863</v>
      </c>
      <c r="H37" s="1">
        <v>10697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167080</v>
      </c>
      <c r="E38" s="1">
        <v>146594</v>
      </c>
      <c r="F38" s="1">
        <v>202770</v>
      </c>
      <c r="G38" s="1">
        <v>185978</v>
      </c>
      <c r="H38" s="1">
        <v>171935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167080</v>
      </c>
      <c r="E40" s="1">
        <v>146594</v>
      </c>
      <c r="F40" s="1">
        <v>202770</v>
      </c>
      <c r="G40" s="1">
        <v>185978</v>
      </c>
      <c r="H40" s="1">
        <v>171935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608312</v>
      </c>
      <c r="E43" s="1">
        <v>720615</v>
      </c>
      <c r="F43" s="1">
        <v>801317</v>
      </c>
      <c r="G43" s="1">
        <v>779325</v>
      </c>
      <c r="H43" s="1">
        <v>689312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150134</v>
      </c>
      <c r="E44" s="1">
        <v>140551</v>
      </c>
      <c r="F44" s="1">
        <v>143560</v>
      </c>
      <c r="G44" s="1">
        <v>134336</v>
      </c>
      <c r="H44" s="1">
        <v>145196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604832</v>
      </c>
      <c r="E45" s="1">
        <v>672317</v>
      </c>
      <c r="F45" s="1">
        <v>797533</v>
      </c>
      <c r="G45" s="1">
        <v>737950</v>
      </c>
      <c r="H45" s="1">
        <v>681479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-1936</v>
      </c>
      <c r="E46" s="1">
        <v>18438</v>
      </c>
      <c r="F46" s="1">
        <v>-14744</v>
      </c>
      <c r="G46" s="1">
        <v>12885</v>
      </c>
      <c r="H46" s="1">
        <v>-877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97388</v>
      </c>
      <c r="E48" s="1">
        <v>108110</v>
      </c>
      <c r="F48" s="1">
        <v>103695</v>
      </c>
      <c r="G48" s="1">
        <v>99671</v>
      </c>
      <c r="H48" s="1">
        <v>101923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7469</v>
      </c>
      <c r="E49" s="1">
        <v>-736</v>
      </c>
      <c r="F49" s="1">
        <v>-3512</v>
      </c>
      <c r="G49" s="1">
        <v>-2432</v>
      </c>
      <c r="H49" s="1">
        <v>4438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3234</v>
      </c>
      <c r="E50" s="1">
        <v>3498</v>
      </c>
      <c r="F50" s="1">
        <v>5845</v>
      </c>
      <c r="G50" s="1">
        <v>4770</v>
      </c>
      <c r="H50" s="1">
        <v>8563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9307</v>
      </c>
      <c r="E51" s="1">
        <v>5058</v>
      </c>
      <c r="F51" s="1">
        <v>12130</v>
      </c>
      <c r="G51" s="1">
        <v>11591</v>
      </c>
      <c r="H51" s="1">
        <v>5997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44620</v>
      </c>
      <c r="E52" s="1">
        <v>61477</v>
      </c>
      <c r="F52" s="1">
        <v>55620</v>
      </c>
      <c r="G52" s="1">
        <v>58766</v>
      </c>
      <c r="H52" s="1">
        <v>50111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3069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</v>
      </c>
      <c r="E59" s="1"/>
      <c r="F59" s="1">
        <v>17</v>
      </c>
      <c r="G59" s="1">
        <v>64</v>
      </c>
      <c r="H59" s="1">
        <v>342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14507</v>
      </c>
      <c r="E60" s="1">
        <v>17160</v>
      </c>
      <c r="F60" s="1">
        <v>29355</v>
      </c>
      <c r="G60" s="1">
        <v>17840</v>
      </c>
      <c r="H60" s="1">
        <v>35287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8682</v>
      </c>
      <c r="E61" s="1">
        <v>18149</v>
      </c>
      <c r="F61" s="1">
        <v>24142</v>
      </c>
      <c r="G61" s="1">
        <v>15728</v>
      </c>
      <c r="H61" s="1">
        <v>31072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8887</v>
      </c>
      <c r="E62" s="1">
        <v>-989</v>
      </c>
      <c r="F62" s="1">
        <v>5196</v>
      </c>
      <c r="G62" s="1">
        <v>2048</v>
      </c>
      <c r="H62" s="1">
        <v>3873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53507</v>
      </c>
      <c r="E63" s="1">
        <v>60488</v>
      </c>
      <c r="F63" s="1">
        <v>60816</v>
      </c>
      <c r="G63" s="1">
        <v>60814</v>
      </c>
      <c r="H63" s="1">
        <v>53984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11381</v>
      </c>
      <c r="E64" s="1">
        <v>12266</v>
      </c>
      <c r="F64" s="1">
        <v>13277</v>
      </c>
      <c r="G64" s="1">
        <v>13218</v>
      </c>
      <c r="H64" s="1">
        <v>13778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42126</v>
      </c>
      <c r="E65" s="1">
        <v>48222</v>
      </c>
      <c r="F65" s="1">
        <v>47539</v>
      </c>
      <c r="G65" s="1">
        <v>47596</v>
      </c>
      <c r="H65" s="1">
        <v>40206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42126</v>
      </c>
      <c r="E67" s="1">
        <v>48222</v>
      </c>
      <c r="F67" s="1">
        <v>47539</v>
      </c>
      <c r="G67" s="1">
        <v>47596</v>
      </c>
      <c r="H67" s="1">
        <v>40206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758446</v>
      </c>
      <c r="E68" s="1">
        <v>881824</v>
      </c>
      <c r="F68" s="1">
        <v>980077</v>
      </c>
      <c r="G68" s="1">
        <v>936271</v>
      </c>
      <c r="H68" s="1">
        <v>878358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29510</v>
      </c>
      <c r="J69" s="1">
        <v>72336</v>
      </c>
      <c r="K69" s="1">
        <v>40033</v>
      </c>
      <c r="L69" s="1">
        <v>393993</v>
      </c>
      <c r="M69" s="1">
        <v>252159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53507</v>
      </c>
      <c r="J70" s="1">
        <v>60488</v>
      </c>
      <c r="K70" s="1">
        <v>60816</v>
      </c>
      <c r="L70" s="1">
        <v>60814</v>
      </c>
      <c r="M70" s="1">
        <v>53984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4735</v>
      </c>
      <c r="J71" s="1">
        <v>154</v>
      </c>
      <c r="K71" s="1">
        <v>-2349</v>
      </c>
      <c r="L71" s="1">
        <v>-993</v>
      </c>
      <c r="M71" s="1">
        <v>3220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4473</v>
      </c>
      <c r="J72" s="1">
        <v>2884</v>
      </c>
      <c r="K72" s="1">
        <v>1549</v>
      </c>
      <c r="L72" s="1">
        <v>1356</v>
      </c>
      <c r="M72" s="1">
        <v>3635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3985</v>
      </c>
      <c r="J73" s="1">
        <v>-6663</v>
      </c>
      <c r="K73" s="1">
        <v>-6919</v>
      </c>
      <c r="L73" s="1">
        <v>-4622</v>
      </c>
      <c r="M73" s="1">
        <v>-700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-147</v>
      </c>
      <c r="K74" s="1"/>
      <c r="L74" s="1"/>
      <c r="M74" s="1">
        <v>-57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-3062</v>
      </c>
      <c r="J76" s="1"/>
      <c r="K76" s="1">
        <v>17</v>
      </c>
      <c r="L76" s="1">
        <v>64</v>
      </c>
      <c r="M76" s="1">
        <v>342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-661</v>
      </c>
      <c r="J77" s="1">
        <v>4080</v>
      </c>
      <c r="K77" s="1">
        <v>3004</v>
      </c>
      <c r="L77" s="1">
        <v>2209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58242</v>
      </c>
      <c r="J78" s="1">
        <v>60642</v>
      </c>
      <c r="K78" s="1">
        <v>58467</v>
      </c>
      <c r="L78" s="1">
        <v>59821</v>
      </c>
      <c r="M78" s="1">
        <v>57204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126702</v>
      </c>
      <c r="J79" s="1">
        <v>-83107</v>
      </c>
      <c r="K79" s="1">
        <v>-12872</v>
      </c>
      <c r="L79" s="1">
        <v>-59963</v>
      </c>
      <c r="M79" s="1">
        <v>91090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86060</v>
      </c>
      <c r="J80" s="1">
        <v>-38500</v>
      </c>
      <c r="K80" s="1">
        <v>8381</v>
      </c>
      <c r="L80" s="1">
        <v>-92647</v>
      </c>
      <c r="M80" s="1">
        <v>86912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13635</v>
      </c>
      <c r="J81" s="1">
        <v>-58168</v>
      </c>
      <c r="K81" s="1">
        <v>15313</v>
      </c>
      <c r="L81" s="1">
        <v>16094</v>
      </c>
      <c r="M81" s="1">
        <v>-2184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27007</v>
      </c>
      <c r="J82" s="1">
        <v>13561</v>
      </c>
      <c r="K82" s="1">
        <v>-36566</v>
      </c>
      <c r="L82" s="1">
        <v>16590</v>
      </c>
      <c r="M82" s="1">
        <v>6362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184944</v>
      </c>
      <c r="J84" s="1">
        <v>-22465</v>
      </c>
      <c r="K84" s="1">
        <v>45595</v>
      </c>
      <c r="L84" s="1">
        <v>-142</v>
      </c>
      <c r="M84" s="1">
        <v>148294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</v>
      </c>
      <c r="J85" s="1"/>
      <c r="K85" s="1">
        <v>-17</v>
      </c>
      <c r="L85" s="1">
        <v>-64</v>
      </c>
      <c r="M85" s="1">
        <v>-342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3069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-7579</v>
      </c>
      <c r="J87" s="1">
        <v>-10541</v>
      </c>
      <c r="K87" s="1">
        <v>-9837</v>
      </c>
      <c r="L87" s="1">
        <v>-17728</v>
      </c>
      <c r="M87" s="1">
        <v>-5879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180427</v>
      </c>
      <c r="J90" s="1">
        <v>-33006</v>
      </c>
      <c r="K90" s="1">
        <v>35741</v>
      </c>
      <c r="L90" s="1">
        <v>-17934</v>
      </c>
      <c r="M90" s="1">
        <v>142073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-667</v>
      </c>
      <c r="J91" s="1">
        <v>-10041</v>
      </c>
      <c r="K91" s="1">
        <v>-3438</v>
      </c>
      <c r="L91" s="1">
        <v>-6026</v>
      </c>
      <c r="M91" s="1">
        <v>-296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221</v>
      </c>
      <c r="K92" s="1"/>
      <c r="L92" s="1"/>
      <c r="M92" s="1">
        <v>57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-176914</v>
      </c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-177581</v>
      </c>
      <c r="J94" s="1">
        <v>-9820</v>
      </c>
      <c r="K94" s="1">
        <v>-3438</v>
      </c>
      <c r="L94" s="1">
        <v>-6026</v>
      </c>
      <c r="M94" s="1">
        <v>-239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-330000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-330000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>
        <v>-330000</v>
      </c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2846</v>
      </c>
      <c r="J104" s="1">
        <v>-42826</v>
      </c>
      <c r="K104" s="1">
        <v>32303</v>
      </c>
      <c r="L104" s="1">
        <v>-353960</v>
      </c>
      <c r="M104" s="1">
        <v>141834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32356</v>
      </c>
      <c r="J105" s="1">
        <v>29510</v>
      </c>
      <c r="K105" s="1">
        <v>72336</v>
      </c>
      <c r="L105" s="1">
        <v>40033</v>
      </c>
      <c r="M105" s="1">
        <v>393993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AA979-A1D5-4F64-8987-3277FE893867}">
  <dimension ref="A1:QM105"/>
  <sheetViews>
    <sheetView topLeftCell="A80" workbookViewId="0">
      <selection activeCell="P103" sqref="P10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3748</v>
      </c>
      <c r="O1" s="4">
        <f t="shared" ref="O1:R1" si="0">E67</f>
        <v>13953</v>
      </c>
      <c r="P1" s="4">
        <f t="shared" si="0"/>
        <v>21799</v>
      </c>
      <c r="Q1" s="4">
        <f t="shared" si="0"/>
        <v>14891</v>
      </c>
      <c r="R1" s="4">
        <f t="shared" si="0"/>
        <v>9406</v>
      </c>
      <c r="S1" s="4">
        <f>D63+D59</f>
        <v>8383</v>
      </c>
      <c r="T1" s="4">
        <f t="shared" ref="T1:W1" si="1">E63+E59</f>
        <v>23149</v>
      </c>
      <c r="U1" s="4">
        <f t="shared" si="1"/>
        <v>27321</v>
      </c>
      <c r="V1" s="4">
        <f t="shared" si="1"/>
        <v>17848</v>
      </c>
      <c r="W1" s="4">
        <f t="shared" si="1"/>
        <v>12846</v>
      </c>
      <c r="X1">
        <f>(D13-E13)/E13</f>
        <v>4.0870331070037222E-2</v>
      </c>
      <c r="Y1">
        <f t="shared" ref="Y1:AA1" si="2">(E13-F13)/F13</f>
        <v>-2.2542364200133169E-2</v>
      </c>
      <c r="Z1">
        <f t="shared" si="2"/>
        <v>0.19907120889296226</v>
      </c>
      <c r="AA1">
        <f t="shared" si="2"/>
        <v>-0.18327211272822683</v>
      </c>
      <c r="AB1">
        <f>(D36-E36)/E36</f>
        <v>-6.138508203104345E-3</v>
      </c>
      <c r="AC1">
        <f t="shared" ref="AC1:AE1" si="3">(E36-F36)/F36</f>
        <v>-9.5257769620847726E-2</v>
      </c>
      <c r="AD1">
        <f t="shared" si="3"/>
        <v>0.43880507355655812</v>
      </c>
      <c r="AE1">
        <f t="shared" si="3"/>
        <v>-0.37548750654567908</v>
      </c>
      <c r="AF1">
        <f>(D29-E29)/E29</f>
        <v>2.8953738758391624E-2</v>
      </c>
      <c r="AG1">
        <f t="shared" ref="AG1:AI1" si="4">(E29-F29)/F29</f>
        <v>3.58712687247148E-2</v>
      </c>
      <c r="AH1">
        <f t="shared" si="4"/>
        <v>6.9405954872682349E-2</v>
      </c>
      <c r="AI1">
        <f t="shared" si="4"/>
        <v>-5.4232793977407523E-3</v>
      </c>
      <c r="AJ1" s="4">
        <f>(D43+D44+D46+D47)-D45</f>
        <v>179552</v>
      </c>
      <c r="AK1" s="4">
        <f t="shared" ref="AK1:AN1" si="5">(E43+E44+E46+E47)-E45</f>
        <v>324441</v>
      </c>
      <c r="AL1" s="4">
        <f t="shared" si="5"/>
        <v>263535</v>
      </c>
      <c r="AM1" s="4">
        <f t="shared" si="5"/>
        <v>243530</v>
      </c>
      <c r="AN1" s="4">
        <f t="shared" si="5"/>
        <v>350685</v>
      </c>
      <c r="AO1">
        <f>(D25+D26)/D40</f>
        <v>0.16242779151079326</v>
      </c>
      <c r="AP1">
        <f t="shared" ref="AP1:AS1" si="6">(E25+E26)/E40</f>
        <v>0.10977829310284248</v>
      </c>
      <c r="AQ1">
        <f t="shared" si="6"/>
        <v>0.15060546357425139</v>
      </c>
      <c r="AR1">
        <f t="shared" si="6"/>
        <v>0.25233796366657546</v>
      </c>
      <c r="AS1">
        <f t="shared" si="6"/>
        <v>0.17165472243020644</v>
      </c>
      <c r="AT1">
        <f>(D19-D20)/D40</f>
        <v>1.0559624053193035</v>
      </c>
      <c r="AU1">
        <f t="shared" ref="AU1:AX1" si="7">(E19-E20)/E40</f>
        <v>1.359017603035733</v>
      </c>
      <c r="AV1">
        <f t="shared" si="7"/>
        <v>1.0894599794914337</v>
      </c>
      <c r="AW1">
        <f t="shared" si="7"/>
        <v>1.2462587515324681</v>
      </c>
      <c r="AX1">
        <f t="shared" si="7"/>
        <v>1.1539522943630334</v>
      </c>
      <c r="AY1">
        <f>D19/D40</f>
        <v>2.3127404195693266</v>
      </c>
      <c r="AZ1">
        <f t="shared" ref="AZ1:BC1" si="8">E19/E40</f>
        <v>2.3958680299357016</v>
      </c>
      <c r="BA1">
        <f t="shared" si="8"/>
        <v>2.0463574251379719</v>
      </c>
      <c r="BB1">
        <f t="shared" si="8"/>
        <v>2.7327173065037438</v>
      </c>
      <c r="BC1">
        <f t="shared" si="8"/>
        <v>1.9357310942346775</v>
      </c>
      <c r="BD1" s="4">
        <f>D19-D40</f>
        <v>198615</v>
      </c>
      <c r="BE1" s="4">
        <f t="shared" ref="BE1:BH1" si="9">E19-E40</f>
        <v>198639</v>
      </c>
      <c r="BF1" s="4">
        <f t="shared" si="9"/>
        <v>181633</v>
      </c>
      <c r="BG1" s="4">
        <f t="shared" si="9"/>
        <v>171014</v>
      </c>
      <c r="BH1" s="4">
        <f t="shared" si="9"/>
        <v>174963</v>
      </c>
      <c r="BI1">
        <f>(D43+D44)/BD1</f>
        <v>3.614762228431891</v>
      </c>
      <c r="BJ1">
        <f t="shared" ref="BJ1:BM1" si="10">(E43+E44)/BE1</f>
        <v>3.8259455595326193</v>
      </c>
      <c r="BK1">
        <f t="shared" si="10"/>
        <v>4.0180143476130441</v>
      </c>
      <c r="BL1">
        <f t="shared" si="10"/>
        <v>4.3174184569684355</v>
      </c>
      <c r="BM1">
        <f t="shared" si="10"/>
        <v>5.0482159085063696</v>
      </c>
      <c r="BN1">
        <f>365/BI1</f>
        <v>100.97482958328342</v>
      </c>
      <c r="BO1">
        <f t="shared" ref="BO1:BR1" si="11">365/BJ1</f>
        <v>95.401252924411367</v>
      </c>
      <c r="BP1">
        <f t="shared" si="11"/>
        <v>90.840890156809223</v>
      </c>
      <c r="BQ1">
        <f t="shared" si="11"/>
        <v>84.541260857140145</v>
      </c>
      <c r="BR1">
        <f t="shared" si="11"/>
        <v>72.302771239432516</v>
      </c>
      <c r="BS1">
        <f>N1/D13</f>
        <v>7.2571244902780094E-3</v>
      </c>
      <c r="BT1">
        <f t="shared" ref="BT1:BW1" si="12">O1/E13</f>
        <v>2.8120899917166989E-2</v>
      </c>
      <c r="BU1">
        <f t="shared" si="12"/>
        <v>4.2943371248685046E-2</v>
      </c>
      <c r="BV1">
        <f t="shared" si="12"/>
        <v>3.5174538084687228E-2</v>
      </c>
      <c r="BW1">
        <f t="shared" si="12"/>
        <v>1.8146250366551941E-2</v>
      </c>
      <c r="BX1">
        <f>S1/D13</f>
        <v>1.6231716809498545E-2</v>
      </c>
      <c r="BY1">
        <f t="shared" ref="BY1:CB1" si="13">T1/E13</f>
        <v>4.6654533948433934E-2</v>
      </c>
      <c r="BZ1">
        <f t="shared" si="13"/>
        <v>5.3821544377509252E-2</v>
      </c>
      <c r="CA1">
        <f t="shared" si="13"/>
        <v>4.2159368459841362E-2</v>
      </c>
      <c r="CB1">
        <f t="shared" si="13"/>
        <v>2.4782769743645149E-2</v>
      </c>
      <c r="CC1">
        <f>N1/D29</f>
        <v>1.2816260373887382E-2</v>
      </c>
      <c r="CD1">
        <f t="shared" ref="CD1:CG1" si="14">O1/E29</f>
        <v>4.9093634329303477E-2</v>
      </c>
      <c r="CE1">
        <f t="shared" si="14"/>
        <v>7.9451106170499691E-2</v>
      </c>
      <c r="CF1">
        <f t="shared" si="14"/>
        <v>5.8040325378172219E-2</v>
      </c>
      <c r="CG1">
        <f t="shared" si="14"/>
        <v>3.6462734821407806E-2</v>
      </c>
      <c r="CH1">
        <f>N1/(D43+D44)</f>
        <v>5.2204483345544093E-3</v>
      </c>
      <c r="CI1">
        <f t="shared" ref="CI1:CL1" si="15">O1/(E43+E44)</f>
        <v>1.8359645360021683E-2</v>
      </c>
      <c r="CJ1">
        <f t="shared" si="15"/>
        <v>2.9869663635715891E-2</v>
      </c>
      <c r="CK1">
        <f t="shared" si="15"/>
        <v>2.0168242501073356E-2</v>
      </c>
      <c r="CL1">
        <f t="shared" si="15"/>
        <v>1.0649294481410155E-2</v>
      </c>
      <c r="CM1">
        <f>1-CH1</f>
        <v>0.99477955166544563</v>
      </c>
      <c r="CN1">
        <f t="shared" ref="CN1:CQ1" si="16">1-CI1</f>
        <v>0.98164035463997834</v>
      </c>
      <c r="CO1">
        <f t="shared" si="16"/>
        <v>0.97013033636428414</v>
      </c>
      <c r="CP1">
        <f t="shared" si="16"/>
        <v>0.97983175749892659</v>
      </c>
      <c r="CQ1">
        <f t="shared" si="16"/>
        <v>0.98935070551858983</v>
      </c>
      <c r="CR1">
        <f>N1/(D45+D48+D49+D51+D59+D61)</f>
        <v>4.6270462457717095E-3</v>
      </c>
      <c r="CS1">
        <f t="shared" ref="CS1:CV1" si="17">O1/(E45+E48+E49+E51+E59+E61)</f>
        <v>1.8502090485605287E-2</v>
      </c>
      <c r="CT1">
        <f t="shared" si="17"/>
        <v>2.9066728536303075E-2</v>
      </c>
      <c r="CU1">
        <f t="shared" si="17"/>
        <v>1.9589168141127256E-2</v>
      </c>
      <c r="CV1">
        <f t="shared" si="17"/>
        <v>1.1109050817470713E-2</v>
      </c>
      <c r="CW1">
        <f>(D43+D44)/D13</f>
        <v>1.3901343381262368</v>
      </c>
      <c r="CX1">
        <f t="shared" ref="CX1:DA1" si="18">(E43+E44)/E13</f>
        <v>1.531669014609647</v>
      </c>
      <c r="CY1">
        <f t="shared" si="18"/>
        <v>1.4376918258073921</v>
      </c>
      <c r="CZ1">
        <f t="shared" si="18"/>
        <v>1.7440556896722774</v>
      </c>
      <c r="DA1">
        <f t="shared" si="18"/>
        <v>1.7039861559119041</v>
      </c>
      <c r="DB1">
        <f>365/CW1</f>
        <v>262.56455220866195</v>
      </c>
      <c r="DC1">
        <f t="shared" ref="DC1:DF1" si="19">365/CX1</f>
        <v>238.30213741904413</v>
      </c>
      <c r="DD1">
        <f t="shared" si="19"/>
        <v>253.87916481685494</v>
      </c>
      <c r="DE1">
        <f t="shared" si="19"/>
        <v>209.28230799131566</v>
      </c>
      <c r="DF1">
        <f t="shared" si="19"/>
        <v>214.20361822403825</v>
      </c>
      <c r="DG1">
        <f>(D43+D44)/D20</f>
        <v>3.7757220691251026</v>
      </c>
      <c r="DH1">
        <f t="shared" ref="DH1:DK1" si="20">(E43+E44)/E20</f>
        <v>5.1507092559082066</v>
      </c>
      <c r="DI1">
        <f t="shared" si="20"/>
        <v>4.3936569859846841</v>
      </c>
      <c r="DJ1">
        <f t="shared" si="20"/>
        <v>5.0326769318855691</v>
      </c>
      <c r="DK1">
        <f t="shared" si="20"/>
        <v>6.0423390820717353</v>
      </c>
      <c r="DL1">
        <f>365/DG1</f>
        <v>96.670250965950089</v>
      </c>
      <c r="DM1">
        <f t="shared" ref="DM1:DP1" si="21">365/DH1</f>
        <v>70.864027042745747</v>
      </c>
      <c r="DN1">
        <f t="shared" si="21"/>
        <v>83.074304881858694</v>
      </c>
      <c r="DO1">
        <f t="shared" si="21"/>
        <v>72.526014473026621</v>
      </c>
      <c r="DP1">
        <f t="shared" si="21"/>
        <v>60.40707001746955</v>
      </c>
      <c r="DQ1">
        <f>(D43+D44)/D21</f>
        <v>5.3106442784229602</v>
      </c>
      <c r="DR1">
        <f t="shared" ref="DR1:DU1" si="22">(E43+E44)/E21</f>
        <v>4.2750136409916015</v>
      </c>
      <c r="DS1">
        <f t="shared" si="22"/>
        <v>4.4780943965834625</v>
      </c>
      <c r="DT1">
        <f t="shared" si="22"/>
        <v>7.5266216092235236</v>
      </c>
      <c r="DU1">
        <f t="shared" si="22"/>
        <v>4.8089018348124357</v>
      </c>
      <c r="DV1">
        <f>365/DQ1</f>
        <v>68.729890548871367</v>
      </c>
      <c r="DW1">
        <f t="shared" ref="DW1:DZ1" si="23">365/DR1</f>
        <v>85.379844522633434</v>
      </c>
      <c r="DX1">
        <f t="shared" si="23"/>
        <v>81.507884308663691</v>
      </c>
      <c r="DY1">
        <f t="shared" si="23"/>
        <v>48.494532999069534</v>
      </c>
      <c r="DZ1">
        <f t="shared" si="23"/>
        <v>75.90090472583671</v>
      </c>
      <c r="EA1">
        <f>(D43+D44)/D38</f>
        <v>4.1823964953774633</v>
      </c>
      <c r="EB1">
        <f t="shared" ref="EB1:EE1" si="24">(E43+E44)/E38</f>
        <v>4.4827175349188373</v>
      </c>
      <c r="EC1">
        <f t="shared" si="24"/>
        <v>3.5206568512050636</v>
      </c>
      <c r="ED1">
        <f t="shared" si="24"/>
        <v>5.3199051791221139</v>
      </c>
      <c r="EE1">
        <f t="shared" si="24"/>
        <v>3.7847666795217894</v>
      </c>
      <c r="EF1">
        <f>365/EA1</f>
        <v>87.270539845615133</v>
      </c>
      <c r="EG1">
        <f t="shared" ref="EG1:EJ1" si="25">365/EB1</f>
        <v>81.423823195812531</v>
      </c>
      <c r="EH1">
        <f t="shared" si="25"/>
        <v>103.67383571479465</v>
      </c>
      <c r="EI1">
        <f t="shared" si="25"/>
        <v>68.610245429267593</v>
      </c>
      <c r="EJ1">
        <f t="shared" si="25"/>
        <v>96.439234147484697</v>
      </c>
      <c r="EK1">
        <f>D36/D13</f>
        <v>0.40033071421102973</v>
      </c>
      <c r="EL1">
        <f t="shared" ref="EL1:EO1" si="26">E36/E13</f>
        <v>0.41926603100897053</v>
      </c>
      <c r="EM1">
        <f t="shared" si="26"/>
        <v>0.45296303154709605</v>
      </c>
      <c r="EN1">
        <f t="shared" si="26"/>
        <v>0.37749027981839911</v>
      </c>
      <c r="EO1">
        <f t="shared" si="26"/>
        <v>0.49367601438426989</v>
      </c>
      <c r="EP1">
        <f>(D29)/D13</f>
        <v>0.56624352803132105</v>
      </c>
      <c r="EQ1">
        <f t="shared" ref="EQ1:ET1" si="27">(E29)/E13</f>
        <v>0.57280134790065684</v>
      </c>
      <c r="ER1">
        <f t="shared" si="27"/>
        <v>0.54050060872066219</v>
      </c>
      <c r="ES1">
        <f t="shared" si="27"/>
        <v>0.60603619734212677</v>
      </c>
      <c r="ET1">
        <f t="shared" si="27"/>
        <v>0.49766564289352244</v>
      </c>
      <c r="EU1">
        <f>D13/D29</f>
        <v>1.7660245998338127</v>
      </c>
      <c r="EV1">
        <f t="shared" ref="EV1:EY1" si="28">E13/E29</f>
        <v>1.745805947672864</v>
      </c>
      <c r="EW1">
        <f t="shared" si="28"/>
        <v>1.8501366767503735</v>
      </c>
      <c r="EX1">
        <f t="shared" si="28"/>
        <v>1.6500664554125108</v>
      </c>
      <c r="EY1">
        <f t="shared" si="28"/>
        <v>2.0093812266923035</v>
      </c>
      <c r="EZ1">
        <f>D36/D29</f>
        <v>0.70699388936571816</v>
      </c>
      <c r="FA1">
        <f t="shared" ref="FA1:FD1" si="29">E36/E29</f>
        <v>0.73195713059265621</v>
      </c>
      <c r="FB1">
        <f t="shared" si="29"/>
        <v>0.8380435178773189</v>
      </c>
      <c r="FC1">
        <f t="shared" si="29"/>
        <v>0.62288404797262276</v>
      </c>
      <c r="FD1">
        <f t="shared" si="29"/>
        <v>0.99198331537203155</v>
      </c>
      <c r="FE1" s="7">
        <f>I90/(D43+D44+D46+D47+D53+D55)</f>
        <v>5.2991423278101038E-2</v>
      </c>
      <c r="FF1" s="7">
        <f t="shared" ref="FF1:FI1" si="30">J90/(E43+E44+E46+E47+E53+E55)</f>
        <v>2.2712754540044549E-2</v>
      </c>
      <c r="FG1" s="7">
        <f t="shared" si="30"/>
        <v>1.8224531830837484E-2</v>
      </c>
      <c r="FH1" s="7">
        <f t="shared" si="30"/>
        <v>3.2943645407365045E-2</v>
      </c>
      <c r="FI1" s="7">
        <f t="shared" si="30"/>
        <v>3.2634332750532312E-2</v>
      </c>
      <c r="FJ1" s="7">
        <f>I90/D36</f>
        <v>0.1769397448175126</v>
      </c>
      <c r="FK1" s="7">
        <f t="shared" ref="FK1:FN1" si="31">J90/E36</f>
        <v>8.4944070835596616E-2</v>
      </c>
      <c r="FL1" s="7">
        <f t="shared" si="31"/>
        <v>5.7760052884740835E-2</v>
      </c>
      <c r="FM1" s="7">
        <f t="shared" si="31"/>
        <v>0.15284495866941161</v>
      </c>
      <c r="FN1" s="7">
        <f t="shared" si="31"/>
        <v>0.11787302554964164</v>
      </c>
      <c r="FO1" s="7">
        <f>I90/D29</f>
        <v>0.1250953183719109</v>
      </c>
      <c r="FP1" s="7">
        <f t="shared" ref="FP1:FS1" si="32">J90/E29</f>
        <v>6.2175418349682633E-2</v>
      </c>
      <c r="FQ1" s="7">
        <f t="shared" si="32"/>
        <v>4.8405437912308197E-2</v>
      </c>
      <c r="FR1" s="7">
        <f t="shared" si="32"/>
        <v>9.5204686568211322E-2</v>
      </c>
      <c r="FS1" s="7">
        <f t="shared" si="32"/>
        <v>0.11692807467766571</v>
      </c>
      <c r="FT1" s="7">
        <f>I90/D31</f>
        <v>-0.35808813453143046</v>
      </c>
      <c r="FU1" s="7">
        <f t="shared" ref="FU1:FX1" si="33">J90/E31</f>
        <v>-0.16516651244520464</v>
      </c>
      <c r="FV1" s="7">
        <f t="shared" si="33"/>
        <v>-0.12177365375975353</v>
      </c>
      <c r="FW1" s="7">
        <f t="shared" si="33"/>
        <v>-0.22568186857860892</v>
      </c>
      <c r="FX1" s="7">
        <f t="shared" si="33"/>
        <v>-0.29780322851360025</v>
      </c>
      <c r="FY1">
        <f>BD1/D13</f>
        <v>0.38457144627443085</v>
      </c>
      <c r="FZ1">
        <f t="shared" ref="FZ1:GC1" si="34">BE1/E13</f>
        <v>0.40033737824454479</v>
      </c>
      <c r="GA1">
        <f t="shared" si="34"/>
        <v>0.35781152117126525</v>
      </c>
      <c r="GB1">
        <f t="shared" si="34"/>
        <v>0.40395799180811914</v>
      </c>
      <c r="GC1">
        <f t="shared" si="34"/>
        <v>0.33754224993440651</v>
      </c>
      <c r="GD1">
        <f>BS1</f>
        <v>7.2571244902780094E-3</v>
      </c>
      <c r="GE1">
        <f t="shared" ref="GE1:GH1" si="35">BT1</f>
        <v>2.8120899917166989E-2</v>
      </c>
      <c r="GF1">
        <f t="shared" si="35"/>
        <v>4.2943371248685046E-2</v>
      </c>
      <c r="GG1">
        <f t="shared" si="35"/>
        <v>3.5174538084687228E-2</v>
      </c>
      <c r="GH1">
        <f t="shared" si="35"/>
        <v>1.8146250366551941E-2</v>
      </c>
      <c r="GI1">
        <f>S1/D13</f>
        <v>1.6231716809498545E-2</v>
      </c>
      <c r="GJ1">
        <f t="shared" ref="GJ1:GM1" si="36">T1/E13</f>
        <v>4.6654533948433934E-2</v>
      </c>
      <c r="GK1">
        <f t="shared" si="36"/>
        <v>5.3821544377509252E-2</v>
      </c>
      <c r="GL1">
        <f t="shared" si="36"/>
        <v>4.2159368459841362E-2</v>
      </c>
      <c r="GM1">
        <f t="shared" si="36"/>
        <v>2.4782769743645149E-2</v>
      </c>
      <c r="GN1">
        <f>D30/D13</f>
        <v>2.3235190470473881E-2</v>
      </c>
      <c r="GO1">
        <f t="shared" ref="GO1:GR1" si="37">E30/E13</f>
        <v>2.4184820397477522E-2</v>
      </c>
      <c r="GP1">
        <f t="shared" si="37"/>
        <v>2.3639637367962776E-2</v>
      </c>
      <c r="GQ1">
        <f t="shared" si="37"/>
        <v>2.8345608556594369E-2</v>
      </c>
      <c r="GR1">
        <f t="shared" si="37"/>
        <v>2.3150648989860016E-2</v>
      </c>
      <c r="GS1">
        <f>(D43+D44)/D13</f>
        <v>1.3901343381262368</v>
      </c>
      <c r="GT1">
        <f t="shared" ref="GT1:GW1" si="38">(E43+E44)/E13</f>
        <v>1.531669014609647</v>
      </c>
      <c r="GU1">
        <f t="shared" si="38"/>
        <v>1.4376918258073921</v>
      </c>
      <c r="GV1">
        <f t="shared" si="38"/>
        <v>1.7440556896722774</v>
      </c>
      <c r="GW1">
        <f t="shared" si="38"/>
        <v>1.7039861559119041</v>
      </c>
      <c r="GX1">
        <f>0.717*FY1+0.847*GD1+3.107*GI1+0.42*GN1+0.998*GS1</f>
        <v>1.7294293049967275</v>
      </c>
      <c r="GY1">
        <f t="shared" ref="GY1:HB1" si="39">0.717*FZ1+0.847*GE1+3.107*GJ1+0.42*GO1+0.998*GT1</f>
        <v>1.9945792405563316</v>
      </c>
      <c r="GZ1">
        <f t="shared" si="39"/>
        <v>1.9048925243586763</v>
      </c>
      <c r="HA1">
        <f t="shared" si="39"/>
        <v>2.2028926055755811</v>
      </c>
      <c r="HB1">
        <f t="shared" si="39"/>
        <v>2.0446891890327659</v>
      </c>
      <c r="HC1">
        <f>D36/D13</f>
        <v>0.40033071421102973</v>
      </c>
      <c r="HD1">
        <f t="shared" ref="HD1:HG1" si="40">E36/E13</f>
        <v>0.41926603100897053</v>
      </c>
      <c r="HE1">
        <f t="shared" si="40"/>
        <v>0.45296303154709605</v>
      </c>
      <c r="HF1">
        <f t="shared" si="40"/>
        <v>0.37749027981839911</v>
      </c>
      <c r="HG1">
        <f t="shared" si="40"/>
        <v>0.49367601438426989</v>
      </c>
      <c r="HH1">
        <f>S1/D13</f>
        <v>1.6231716809498545E-2</v>
      </c>
      <c r="HI1">
        <f t="shared" ref="HI1:HL1" si="41">T1/E13</f>
        <v>4.6654533948433934E-2</v>
      </c>
      <c r="HJ1">
        <f t="shared" si="41"/>
        <v>5.3821544377509252E-2</v>
      </c>
      <c r="HK1">
        <f t="shared" si="41"/>
        <v>4.2159368459841362E-2</v>
      </c>
      <c r="HL1">
        <f t="shared" si="41"/>
        <v>2.4782769743645149E-2</v>
      </c>
      <c r="HM1">
        <f>(D43+D44+D46+D47+D50+D53+D55+D57+D60)/D13</f>
        <v>1.4582366813951957</v>
      </c>
      <c r="HN1">
        <f t="shared" ref="HN1:HQ1" si="42">(E43+E44+E46+E47+E50+E53+E55+E57+E60)/E13</f>
        <v>1.6163481324280149</v>
      </c>
      <c r="HO1">
        <f t="shared" si="42"/>
        <v>1.5098281792357304</v>
      </c>
      <c r="HP1">
        <f t="shared" si="42"/>
        <v>1.8025633878671348</v>
      </c>
      <c r="HQ1">
        <f t="shared" si="42"/>
        <v>1.8098887997160187</v>
      </c>
      <c r="HR1">
        <f>D19/D40</f>
        <v>2.3127404195693266</v>
      </c>
      <c r="HS1">
        <f t="shared" ref="HS1:HV1" si="43">E19/E40</f>
        <v>2.3958680299357016</v>
      </c>
      <c r="HT1">
        <f t="shared" si="43"/>
        <v>2.0463574251379719</v>
      </c>
      <c r="HU1">
        <f t="shared" si="43"/>
        <v>2.7327173065037438</v>
      </c>
      <c r="HV1">
        <f t="shared" si="43"/>
        <v>1.9357310942346775</v>
      </c>
      <c r="HW1">
        <f>-0.017*HC1+4.573*HH1+0.481*HM1+0.015*HR1</f>
        <v>0.80352496887287839</v>
      </c>
      <c r="HX1">
        <f t="shared" ref="HX1:IA1" si="44">-0.017*HD1+4.573*HI1+0.481*HN1+0.015*HS1</f>
        <v>1.0196251333659465</v>
      </c>
      <c r="HY1">
        <f t="shared" si="44"/>
        <v>0.9953482664915051</v>
      </c>
      <c r="HZ1">
        <f t="shared" si="44"/>
        <v>1.0944012063715896</v>
      </c>
      <c r="IA1">
        <f t="shared" si="44"/>
        <v>1.0045315928700818</v>
      </c>
      <c r="IB1">
        <f>D13/D36</f>
        <v>2.4979347437050796</v>
      </c>
      <c r="IC1">
        <f t="shared" ref="IC1:IF1" si="45">E13/E36</f>
        <v>2.3851204868505174</v>
      </c>
      <c r="ID1">
        <f t="shared" si="45"/>
        <v>2.2076856837179366</v>
      </c>
      <c r="IE1">
        <f t="shared" si="45"/>
        <v>2.6490748330819915</v>
      </c>
      <c r="IF1">
        <f t="shared" si="45"/>
        <v>2.0256199832743245</v>
      </c>
      <c r="IG1">
        <f>IFERROR(S1/D59,0)</f>
        <v>2.4319698288366696</v>
      </c>
      <c r="IH1">
        <f t="shared" ref="IH1:IK1" si="46">IFERROR(T1/E59,0)</f>
        <v>3.6896716608224418</v>
      </c>
      <c r="II1">
        <f t="shared" si="46"/>
        <v>5.105774621566062</v>
      </c>
      <c r="IJ1">
        <f t="shared" si="46"/>
        <v>6.0358471423740276</v>
      </c>
      <c r="IK1">
        <f t="shared" si="46"/>
        <v>3.7343023255813952</v>
      </c>
      <c r="IL1">
        <f>S1/D13</f>
        <v>1.6231716809498545E-2</v>
      </c>
      <c r="IM1">
        <f t="shared" ref="IM1:IP1" si="47">T1/E13</f>
        <v>4.6654533948433934E-2</v>
      </c>
      <c r="IN1">
        <f t="shared" si="47"/>
        <v>5.3821544377509252E-2</v>
      </c>
      <c r="IO1">
        <f t="shared" si="47"/>
        <v>4.2159368459841362E-2</v>
      </c>
      <c r="IP1">
        <f t="shared" si="47"/>
        <v>2.4782769743645149E-2</v>
      </c>
      <c r="IQ1">
        <f>(D43+D44+D46+D47+D50+D53+D55+D57+D60)/D13</f>
        <v>1.4582366813951957</v>
      </c>
      <c r="IR1">
        <f t="shared" ref="IR1:IU1" si="48">(E43+E44+E46+E47+E50+E53+E55+E57+E60)/E13</f>
        <v>1.6163481324280149</v>
      </c>
      <c r="IS1">
        <f t="shared" si="48"/>
        <v>1.5098281792357304</v>
      </c>
      <c r="IT1">
        <f t="shared" si="48"/>
        <v>1.8025633878671348</v>
      </c>
      <c r="IU1">
        <f t="shared" si="48"/>
        <v>1.8098887997160187</v>
      </c>
      <c r="IV1">
        <f>D19/D40</f>
        <v>2.3127404195693266</v>
      </c>
      <c r="IW1">
        <f t="shared" ref="IW1:IZ1" si="49">E19/E40</f>
        <v>2.3958680299357016</v>
      </c>
      <c r="IX1">
        <f t="shared" si="49"/>
        <v>2.0463574251379719</v>
      </c>
      <c r="IY1">
        <f t="shared" si="49"/>
        <v>2.7327173065037438</v>
      </c>
      <c r="IZ1">
        <f t="shared" si="49"/>
        <v>1.9357310942346775</v>
      </c>
      <c r="JA1">
        <f>0.13*IB1+0.04*IG1+3.92*IL1+0.21*IQ1+0.09*IV1</f>
        <v>1.0000149805825918</v>
      </c>
      <c r="JB1">
        <f t="shared" ref="JB1:JE1" si="50">0.13*IC1+0.04*IH1+3.92*IM1+0.21*IR1+0.09*IW1</f>
        <v>1.1955995333054221</v>
      </c>
      <c r="JC1">
        <f t="shared" si="50"/>
        <v>1.2034466636077314</v>
      </c>
      <c r="JD1">
        <f t="shared" si="50"/>
        <v>1.3755612073956334</v>
      </c>
      <c r="JE1">
        <f t="shared" si="50"/>
        <v>1.0641435946654918</v>
      </c>
      <c r="JF1">
        <f>D29/D13</f>
        <v>0.56624352803132105</v>
      </c>
      <c r="JG1">
        <f t="shared" ref="JG1:JJ1" si="51">E29/E13</f>
        <v>0.57280134790065684</v>
      </c>
      <c r="JH1">
        <f t="shared" si="51"/>
        <v>0.54050060872066219</v>
      </c>
      <c r="JI1">
        <f t="shared" si="51"/>
        <v>0.60603619734212677</v>
      </c>
      <c r="JJ1">
        <f t="shared" si="51"/>
        <v>0.49766564289352244</v>
      </c>
      <c r="JK1">
        <f>(D36-D26)/I90</f>
        <v>4.9798813656616465</v>
      </c>
      <c r="JL1">
        <f t="shared" ref="JL1:JO1" si="52">(E36-E26)/J90</f>
        <v>10.888404730915058</v>
      </c>
      <c r="JM1">
        <f t="shared" si="52"/>
        <v>15.344552368044575</v>
      </c>
      <c r="JN1">
        <f t="shared" si="52"/>
        <v>5.5229673298943744</v>
      </c>
      <c r="JO1">
        <f t="shared" si="52"/>
        <v>7.4196200643172094</v>
      </c>
      <c r="JP1">
        <f>S1/D13</f>
        <v>1.6231716809498545E-2</v>
      </c>
      <c r="JQ1">
        <f t="shared" ref="JQ1:JT1" si="53">T1/E13</f>
        <v>4.6654533948433934E-2</v>
      </c>
      <c r="JR1">
        <f t="shared" si="53"/>
        <v>5.3821544377509252E-2</v>
      </c>
      <c r="JS1">
        <f t="shared" si="53"/>
        <v>4.2159368459841362E-2</v>
      </c>
      <c r="JT1">
        <f t="shared" si="53"/>
        <v>2.4782769743645149E-2</v>
      </c>
      <c r="JU1">
        <f>I90/(D50+D44+D43)</f>
        <v>4.6914273696305644E-2</v>
      </c>
      <c r="JV1">
        <f t="shared" ref="JV1:JY1" si="54">J90/(E50+E44+E43)</f>
        <v>2.2584306137420344E-2</v>
      </c>
      <c r="JW1">
        <f t="shared" si="54"/>
        <v>1.7324527361691416E-2</v>
      </c>
      <c r="JX1">
        <f t="shared" si="54"/>
        <v>3.2156186439004482E-2</v>
      </c>
      <c r="JY1">
        <f t="shared" si="54"/>
        <v>3.3685153315859598E-2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3</v>
      </c>
      <c r="KH1">
        <f t="shared" si="56"/>
        <v>2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2.5</v>
      </c>
      <c r="KU1">
        <f t="shared" ref="KU1:KX1" si="59">(KA1+KF1)/2</f>
        <v>3</v>
      </c>
      <c r="KV1">
        <f t="shared" si="59"/>
        <v>3.5</v>
      </c>
      <c r="KW1">
        <f t="shared" si="59"/>
        <v>3</v>
      </c>
      <c r="KX1">
        <f t="shared" si="59"/>
        <v>3</v>
      </c>
      <c r="KY1">
        <f>(KJ1+KO1)/2</f>
        <v>1</v>
      </c>
      <c r="KZ1">
        <f t="shared" ref="KZ1:LC1" si="60">(KK1+KP1)/2</f>
        <v>1</v>
      </c>
      <c r="LA1">
        <f t="shared" si="60"/>
        <v>1</v>
      </c>
      <c r="LB1">
        <f t="shared" si="60"/>
        <v>1</v>
      </c>
      <c r="LC1">
        <f t="shared" si="60"/>
        <v>1</v>
      </c>
      <c r="LD1">
        <f>(KT1+KY1)/2</f>
        <v>1.75</v>
      </c>
      <c r="LE1">
        <f t="shared" ref="LE1:LH1" si="61">(KU1+KZ1)/2</f>
        <v>2</v>
      </c>
      <c r="LF1">
        <f t="shared" si="61"/>
        <v>2.25</v>
      </c>
      <c r="LG1">
        <f t="shared" si="61"/>
        <v>2</v>
      </c>
      <c r="LH1">
        <f t="shared" si="61"/>
        <v>2</v>
      </c>
      <c r="LI1">
        <f>(D29/(D13-D19))</f>
        <v>1.7559278273139391</v>
      </c>
      <c r="LJ1">
        <f t="shared" ref="LJ1:LM1" si="62">(E29/(E13-E19))</f>
        <v>1.8308500016104616</v>
      </c>
      <c r="LK1">
        <f t="shared" si="62"/>
        <v>1.8002926451579038</v>
      </c>
      <c r="LL1">
        <f t="shared" si="62"/>
        <v>1.6699515084453411</v>
      </c>
      <c r="LM1">
        <f t="shared" si="62"/>
        <v>1.6493628557362165</v>
      </c>
      <c r="LN1">
        <f>(D18+D25+D26+D21)/(2.17*D40)</f>
        <v>0.58173715582998442</v>
      </c>
      <c r="LO1">
        <f t="shared" ref="LO1:LR1" si="63">(E18+E25+E26+E21)/(2.17*E40)</f>
        <v>0.71177358555332493</v>
      </c>
      <c r="LP1">
        <f t="shared" si="63"/>
        <v>0.56664033673849024</v>
      </c>
      <c r="LQ1">
        <f t="shared" si="63"/>
        <v>0.69178352457871695</v>
      </c>
      <c r="LR1">
        <f t="shared" si="63"/>
        <v>0.6109009909140336</v>
      </c>
      <c r="LS1">
        <f>(D43+D44+D46+D47)/(2*D13)</f>
        <v>0.66513346680659413</v>
      </c>
      <c r="LT1">
        <f t="shared" ref="LT1:LW1" si="64">(E43+E44+E46+E47)/(2*E13)</f>
        <v>0.78144983967479476</v>
      </c>
      <c r="LU1">
        <f t="shared" si="64"/>
        <v>0.71613129454594171</v>
      </c>
      <c r="LV1">
        <f t="shared" si="64"/>
        <v>0.86497215043959319</v>
      </c>
      <c r="LW1">
        <f t="shared" si="64"/>
        <v>0.8915623601314957</v>
      </c>
      <c r="LX1">
        <f>8*N1/D29</f>
        <v>0.10253008299109906</v>
      </c>
      <c r="LY1">
        <f t="shared" ref="LY1:MB1" si="65">8*O1/E29</f>
        <v>0.39274907463442782</v>
      </c>
      <c r="LZ1">
        <f t="shared" si="65"/>
        <v>0.63560884936399753</v>
      </c>
      <c r="MA1">
        <f t="shared" si="65"/>
        <v>0.46432260302537776</v>
      </c>
      <c r="MB1">
        <f t="shared" si="65"/>
        <v>0.29170187857126245</v>
      </c>
      <c r="MC1">
        <f>(2*LI1+4*LN1+LS1+5*LX1)/12</f>
        <v>0.58471567997582541</v>
      </c>
      <c r="MD1">
        <f t="shared" ref="MD1:MG1" si="66">(2*LJ1+4*LO1+LT1+5*LY1)/12</f>
        <v>0.77116579652342976</v>
      </c>
      <c r="ME1">
        <f t="shared" si="66"/>
        <v>0.81344351488630817</v>
      </c>
      <c r="MF1">
        <f t="shared" si="66"/>
        <v>0.77446852339766936</v>
      </c>
      <c r="MG1">
        <f t="shared" si="66"/>
        <v>0.67436678567636454</v>
      </c>
      <c r="MH1">
        <f>D29/(D13-D19)</f>
        <v>1.7559278273139391</v>
      </c>
      <c r="MI1">
        <f t="shared" ref="MI1:ML1" si="67">E29/(E13-E19)</f>
        <v>1.8308500016104616</v>
      </c>
      <c r="MJ1">
        <f t="shared" si="67"/>
        <v>1.8002926451579038</v>
      </c>
      <c r="MK1">
        <f t="shared" si="67"/>
        <v>1.6699515084453411</v>
      </c>
      <c r="ML1">
        <f t="shared" si="67"/>
        <v>1.6493628557362165</v>
      </c>
      <c r="MM1">
        <f>D29/D13*2</f>
        <v>1.1324870560626421</v>
      </c>
      <c r="MN1">
        <f t="shared" ref="MN1:MQ1" si="68">E29/E13*2</f>
        <v>1.1456026958013137</v>
      </c>
      <c r="MO1">
        <f t="shared" si="68"/>
        <v>1.0810012174413244</v>
      </c>
      <c r="MP1">
        <f t="shared" si="68"/>
        <v>1.2120723946842535</v>
      </c>
      <c r="MQ1">
        <f t="shared" si="68"/>
        <v>0.99533128578704488</v>
      </c>
      <c r="MR1">
        <f>D29/D36</f>
        <v>1.4144393820675778</v>
      </c>
      <c r="MS1">
        <f t="shared" ref="MS1:MV1" si="69">E29/E36</f>
        <v>1.3662002297734472</v>
      </c>
      <c r="MT1">
        <f t="shared" si="69"/>
        <v>1.1932554559134361</v>
      </c>
      <c r="MU1">
        <f t="shared" si="69"/>
        <v>1.6054352383157393</v>
      </c>
      <c r="MV1">
        <f t="shared" si="69"/>
        <v>1.008081471234183</v>
      </c>
      <c r="MW1">
        <f>D13/(D40*5)</f>
        <v>0.6827030099538659</v>
      </c>
      <c r="MX1">
        <f t="shared" ref="MX1:NA1" si="70">E13/(E40*5)</f>
        <v>0.69734584167808578</v>
      </c>
      <c r="MY1">
        <f t="shared" si="70"/>
        <v>0.58486513889368963</v>
      </c>
      <c r="MZ1">
        <f t="shared" si="70"/>
        <v>0.85787004670861322</v>
      </c>
      <c r="NA1">
        <f t="shared" si="70"/>
        <v>0.55443790779762536</v>
      </c>
      <c r="NB1">
        <f>D13/(D20*15)</f>
        <v>0.18107228755145116</v>
      </c>
      <c r="NC1">
        <f t="shared" ref="NC1:NF1" si="71">E13/(E20*15)</f>
        <v>0.22418721916109224</v>
      </c>
      <c r="ND1">
        <f t="shared" si="71"/>
        <v>0.20373661481160399</v>
      </c>
      <c r="NE1">
        <f t="shared" si="71"/>
        <v>0.1923744737314457</v>
      </c>
      <c r="NF1">
        <f t="shared" si="71"/>
        <v>0.23640016327237984</v>
      </c>
      <c r="NG1">
        <f>2*(D18+D25+D26)/D40</f>
        <v>0.73767002868511156</v>
      </c>
      <c r="NH1">
        <f t="shared" ref="NH1:NK1" si="72">2*(E18+E25+E26)/E40</f>
        <v>0.59061874143564874</v>
      </c>
      <c r="NI1">
        <f t="shared" si="72"/>
        <v>0.58151002961068288</v>
      </c>
      <c r="NJ1">
        <f t="shared" si="72"/>
        <v>1.0144989209398463</v>
      </c>
      <c r="NK1">
        <f t="shared" si="72"/>
        <v>0.68671515670125149</v>
      </c>
      <c r="NL1">
        <f>((D18+D25+D26+D21)/D40)/2.17</f>
        <v>0.58173715582998442</v>
      </c>
      <c r="NM1">
        <f t="shared" ref="NM1:NP1" si="73">((E18+E25+E26+E21)/E40)/2.17</f>
        <v>0.71177358555332493</v>
      </c>
      <c r="NN1">
        <f t="shared" si="73"/>
        <v>0.56664033673849024</v>
      </c>
      <c r="NO1">
        <f t="shared" si="73"/>
        <v>0.69178352457871684</v>
      </c>
      <c r="NP1">
        <f t="shared" si="73"/>
        <v>0.6109009909140336</v>
      </c>
      <c r="NQ1">
        <f>(D19/D40)/2.5</f>
        <v>0.92509616782773063</v>
      </c>
      <c r="NR1">
        <f t="shared" ref="NR1:NU1" si="74">(E19/E40)/2.5</f>
        <v>0.95834721197428063</v>
      </c>
      <c r="NS1">
        <f t="shared" si="74"/>
        <v>0.81854297005518872</v>
      </c>
      <c r="NT1">
        <f t="shared" si="74"/>
        <v>1.0930869226014974</v>
      </c>
      <c r="NU1">
        <f t="shared" si="74"/>
        <v>0.77429243769387102</v>
      </c>
      <c r="NV1">
        <f>(BD1/D13)*3.33</f>
        <v>1.2806229160938547</v>
      </c>
      <c r="NW1">
        <f t="shared" ref="NW1:NZ1" si="75">(BE1/E13)*3.33</f>
        <v>1.3331234695543341</v>
      </c>
      <c r="NX1">
        <f t="shared" si="75"/>
        <v>1.1915123655003133</v>
      </c>
      <c r="NY1">
        <f t="shared" si="75"/>
        <v>1.3451801127210368</v>
      </c>
      <c r="NZ1">
        <f t="shared" si="75"/>
        <v>1.1240156922815736</v>
      </c>
      <c r="OA1">
        <f>((D43+D44)/2)/D13</f>
        <v>0.69506716906311838</v>
      </c>
      <c r="OB1">
        <f t="shared" ref="OB1:OE1" si="76">((E43+E44)/2)/E13</f>
        <v>0.7658345073048235</v>
      </c>
      <c r="OC1">
        <f t="shared" si="76"/>
        <v>0.71884591290369604</v>
      </c>
      <c r="OD1">
        <f t="shared" si="76"/>
        <v>0.87202784483613871</v>
      </c>
      <c r="OE1">
        <f t="shared" si="76"/>
        <v>0.85199307795595203</v>
      </c>
      <c r="OF1">
        <f>((D43+D44)/4)/D29</f>
        <v>0.61375285955115733</v>
      </c>
      <c r="OG1">
        <f t="shared" ref="OG1:OJ1" si="77">((E43+E44)/4)/E29</f>
        <v>0.66849921889293906</v>
      </c>
      <c r="OH1">
        <f t="shared" si="77"/>
        <v>0.66498159419761638</v>
      </c>
      <c r="OI1">
        <f t="shared" si="77"/>
        <v>0.71945194747488916</v>
      </c>
      <c r="OJ1">
        <f t="shared" si="77"/>
        <v>0.85598944805824118</v>
      </c>
      <c r="OK1">
        <f>AJ1*4/(D43+D44)</f>
        <v>1.0003649299529491</v>
      </c>
      <c r="OL1">
        <f t="shared" ref="OL1:OO1" si="78">AK1*4/(E43+E44)</f>
        <v>1.7076246542681275</v>
      </c>
      <c r="OM1">
        <f t="shared" si="78"/>
        <v>1.4444152128516698</v>
      </c>
      <c r="ON1">
        <f t="shared" si="78"/>
        <v>1.31933976127497</v>
      </c>
      <c r="OO1">
        <f t="shared" si="78"/>
        <v>1.588155575255505</v>
      </c>
      <c r="OP1">
        <f>(10*N1)/AJ1</f>
        <v>0.20874175726252006</v>
      </c>
      <c r="OQ1">
        <f t="shared" ref="OQ1:OT1" si="79">(10*O1)/AK1</f>
        <v>0.43006278491312749</v>
      </c>
      <c r="OR1">
        <f t="shared" si="79"/>
        <v>0.82717665585216382</v>
      </c>
      <c r="OS1">
        <f t="shared" si="79"/>
        <v>0.61146470660698882</v>
      </c>
      <c r="OT1">
        <f t="shared" si="79"/>
        <v>0.26821791636368819</v>
      </c>
      <c r="OU1">
        <f>(8*AJ1)/D29</f>
        <v>4.9118146908265254</v>
      </c>
      <c r="OV1">
        <f t="shared" ref="OV1:OY1" si="80">(8*AK1)/E29</f>
        <v>9.1323659803245469</v>
      </c>
      <c r="OW1">
        <f t="shared" si="80"/>
        <v>7.6840762474031417</v>
      </c>
      <c r="OX1">
        <f t="shared" si="80"/>
        <v>7.5936124850426605</v>
      </c>
      <c r="OY1">
        <f t="shared" si="80"/>
        <v>10.875555314348626</v>
      </c>
      <c r="OZ1">
        <f>(20*N1)/D13</f>
        <v>0.14514248980556019</v>
      </c>
      <c r="PA1">
        <f t="shared" ref="PA1:PD1" si="81">(20*O1)/E13</f>
        <v>0.56241799834333983</v>
      </c>
      <c r="PB1">
        <f t="shared" si="81"/>
        <v>0.85886742497370094</v>
      </c>
      <c r="PC1">
        <f t="shared" si="81"/>
        <v>0.70349076169374458</v>
      </c>
      <c r="PD1">
        <f t="shared" si="81"/>
        <v>0.36292500733103883</v>
      </c>
      <c r="PE1">
        <f>(40*N1)/(AJ1+D45)</f>
        <v>0.21821558686922057</v>
      </c>
      <c r="PF1">
        <f t="shared" ref="PF1:PI1" si="82">(40*O1)/(AK1+E45)</f>
        <v>0.71971093957533294</v>
      </c>
      <c r="PG1">
        <f t="shared" si="82"/>
        <v>1.1993155885168516</v>
      </c>
      <c r="PH1">
        <f t="shared" si="82"/>
        <v>0.81331030292272299</v>
      </c>
      <c r="PI1">
        <f t="shared" si="82"/>
        <v>0.40706631814011462</v>
      </c>
      <c r="PJ1">
        <f>(1.33*D52)/(D52+D62)</f>
        <v>2.1749918962722852</v>
      </c>
      <c r="PK1">
        <f t="shared" ref="PK1:PN1" si="83">(1.33*E52)/(E52+E62)</f>
        <v>1.8374097777777778</v>
      </c>
      <c r="PL1">
        <f t="shared" si="83"/>
        <v>1.7004264906690942</v>
      </c>
      <c r="PM1">
        <f t="shared" si="83"/>
        <v>1.0382056275602713</v>
      </c>
      <c r="PN1">
        <f t="shared" si="83"/>
        <v>2.2851509674675738</v>
      </c>
      <c r="PO1">
        <f>(2*MH1+MM1+MR1+MW1+2*NB1)/7</f>
        <v>1.0148042396878381</v>
      </c>
      <c r="PP1">
        <f t="shared" ref="PP1:PS1" si="84">(2*MI1+MN1+MS1+MX1+2*NC1)/7</f>
        <v>1.0456033155422793</v>
      </c>
      <c r="PQ1">
        <f t="shared" si="84"/>
        <v>0.98102576174106648</v>
      </c>
      <c r="PR1">
        <f t="shared" si="84"/>
        <v>1.0571470920088828</v>
      </c>
      <c r="PS1">
        <f t="shared" si="84"/>
        <v>0.90419667183372088</v>
      </c>
      <c r="PT1">
        <f>(5*NG1+8*NL1+2*NQ1+NV1)/16</f>
        <v>0.71706641511342173</v>
      </c>
      <c r="PU1">
        <f t="shared" ref="PU1:PX1" si="85">(5*NH1+8*NM1+2*NR1+NW1)/16</f>
        <v>0.74356876781923364</v>
      </c>
      <c r="PV1">
        <f t="shared" si="85"/>
        <v>0.64182944672325171</v>
      </c>
      <c r="PW1">
        <f t="shared" si="85"/>
        <v>0.88363229745331229</v>
      </c>
      <c r="PX1">
        <f t="shared" si="85"/>
        <v>0.6870865174054902</v>
      </c>
      <c r="PY1">
        <f>(OA1+OF1+OK1)/3</f>
        <v>0.76972831952240828</v>
      </c>
      <c r="PZ1">
        <f t="shared" ref="PZ1:QC1" si="86">(OB1+OG1+OL1)/3</f>
        <v>1.0473194601552966</v>
      </c>
      <c r="QA1">
        <f t="shared" si="86"/>
        <v>0.94274757331766068</v>
      </c>
      <c r="QB1">
        <f t="shared" si="86"/>
        <v>0.97027318452866596</v>
      </c>
      <c r="QC1">
        <f t="shared" si="86"/>
        <v>1.0987127004232329</v>
      </c>
      <c r="QD1">
        <f>(3*OP1+7*OU1+4*OZ1+2*PE1+PJ1)/17</f>
        <v>2.2471130080474238</v>
      </c>
      <c r="QE1">
        <f t="shared" ref="QE1:QH1" si="87">(3*OQ1+7*OV1+4*PA1+2*PF1+PK1)/17</f>
        <v>4.1613678745478246</v>
      </c>
      <c r="QF1">
        <f t="shared" si="87"/>
        <v>3.7532112392338872</v>
      </c>
      <c r="QG1">
        <f t="shared" si="87"/>
        <v>3.5569688703117812</v>
      </c>
      <c r="QH1">
        <f t="shared" si="87"/>
        <v>4.7932073283884353</v>
      </c>
      <c r="QI1">
        <f>(2*PO1+4*PT1+PY1+5*QD1)/12</f>
        <v>1.4085972916324074</v>
      </c>
      <c r="QJ1">
        <f t="shared" ref="QJ1:QM1" si="88">(2*PP1+4*PU1+PZ1+5*QE1)/12</f>
        <v>2.2433033779379929</v>
      </c>
      <c r="QK1">
        <f t="shared" si="88"/>
        <v>2.0198477566551865</v>
      </c>
      <c r="QL1">
        <f t="shared" si="88"/>
        <v>2.0336617424932153</v>
      </c>
      <c r="QM1">
        <f t="shared" si="88"/>
        <v>2.4684573963045673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371</v>
      </c>
      <c r="E3" s="2" t="s">
        <v>371</v>
      </c>
      <c r="F3" s="2" t="s">
        <v>371</v>
      </c>
      <c r="G3" s="2" t="s">
        <v>371</v>
      </c>
      <c r="H3" s="2" t="s">
        <v>371</v>
      </c>
      <c r="I3" s="2" t="s">
        <v>371</v>
      </c>
      <c r="J3" s="2" t="s">
        <v>371</v>
      </c>
      <c r="K3" s="2" t="s">
        <v>371</v>
      </c>
      <c r="L3" s="2" t="s">
        <v>371</v>
      </c>
      <c r="M3" s="2" t="s">
        <v>371</v>
      </c>
    </row>
    <row r="4" spans="1:455" x14ac:dyDescent="0.25">
      <c r="A4" s="2" t="s">
        <v>281</v>
      </c>
      <c r="B4" s="2"/>
      <c r="C4" s="2"/>
      <c r="D4" s="2" t="s">
        <v>372</v>
      </c>
      <c r="E4" s="2" t="s">
        <v>372</v>
      </c>
      <c r="F4" s="2" t="s">
        <v>372</v>
      </c>
      <c r="G4" s="2" t="s">
        <v>372</v>
      </c>
      <c r="H4" s="2" t="s">
        <v>372</v>
      </c>
      <c r="I4" s="2">
        <v>46581146</v>
      </c>
      <c r="J4" s="2" t="s">
        <v>372</v>
      </c>
      <c r="K4" s="2" t="s">
        <v>372</v>
      </c>
      <c r="L4" s="2" t="s">
        <v>372</v>
      </c>
      <c r="M4" s="2" t="s">
        <v>372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516458</v>
      </c>
      <c r="E13" s="1">
        <v>496179</v>
      </c>
      <c r="F13" s="1">
        <v>507622</v>
      </c>
      <c r="G13" s="1">
        <v>423346</v>
      </c>
      <c r="H13" s="1">
        <v>518344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164342</v>
      </c>
      <c r="E15" s="1">
        <v>152328</v>
      </c>
      <c r="F15" s="1">
        <v>147815</v>
      </c>
      <c r="G15" s="1">
        <v>151273</v>
      </c>
      <c r="H15" s="1">
        <v>153901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992</v>
      </c>
      <c r="E16" s="1">
        <v>2427</v>
      </c>
      <c r="F16" s="1">
        <v>3409</v>
      </c>
      <c r="G16" s="1">
        <v>2071</v>
      </c>
      <c r="H16" s="1">
        <v>47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132121</v>
      </c>
      <c r="E17" s="1">
        <v>123499</v>
      </c>
      <c r="F17" s="1">
        <v>120078</v>
      </c>
      <c r="G17" s="1">
        <v>124043</v>
      </c>
      <c r="H17" s="1">
        <v>121749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31229</v>
      </c>
      <c r="E18" s="1">
        <v>26402</v>
      </c>
      <c r="F18" s="1">
        <v>24328</v>
      </c>
      <c r="G18" s="1">
        <v>25159</v>
      </c>
      <c r="H18" s="1">
        <v>32105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349913</v>
      </c>
      <c r="E19" s="1">
        <v>340944</v>
      </c>
      <c r="F19" s="1">
        <v>355219</v>
      </c>
      <c r="G19" s="1">
        <v>269711</v>
      </c>
      <c r="H19" s="1">
        <v>361943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190148</v>
      </c>
      <c r="E20" s="1">
        <v>147549</v>
      </c>
      <c r="F20" s="1">
        <v>166104</v>
      </c>
      <c r="G20" s="1">
        <v>146709</v>
      </c>
      <c r="H20" s="1">
        <v>146177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135190</v>
      </c>
      <c r="E21" s="1">
        <v>177773</v>
      </c>
      <c r="F21" s="1">
        <v>162972</v>
      </c>
      <c r="G21" s="1">
        <v>98097</v>
      </c>
      <c r="H21" s="1">
        <v>183670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24264</v>
      </c>
      <c r="E22" s="1">
        <v>24264</v>
      </c>
      <c r="F22" s="1">
        <v>24264</v>
      </c>
      <c r="G22" s="1">
        <v>24264</v>
      </c>
      <c r="H22" s="1">
        <v>25497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110926</v>
      </c>
      <c r="E23" s="1">
        <v>153509</v>
      </c>
      <c r="F23" s="1">
        <v>138708</v>
      </c>
      <c r="G23" s="1">
        <v>73833</v>
      </c>
      <c r="H23" s="1">
        <v>158173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24575</v>
      </c>
      <c r="E26" s="1">
        <v>15622</v>
      </c>
      <c r="F26" s="1">
        <v>26143</v>
      </c>
      <c r="G26" s="1">
        <v>24905</v>
      </c>
      <c r="H26" s="1">
        <v>32096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2203</v>
      </c>
      <c r="E27" s="1">
        <v>2907</v>
      </c>
      <c r="F27" s="1">
        <v>4588</v>
      </c>
      <c r="G27" s="1">
        <v>2362</v>
      </c>
      <c r="H27" s="1">
        <v>2500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516458</v>
      </c>
      <c r="E28" s="1">
        <v>496179</v>
      </c>
      <c r="F28" s="1">
        <v>507622</v>
      </c>
      <c r="G28" s="1">
        <v>423346</v>
      </c>
      <c r="H28" s="1">
        <v>518344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292441</v>
      </c>
      <c r="E29" s="1">
        <v>284212</v>
      </c>
      <c r="F29" s="1">
        <v>274370</v>
      </c>
      <c r="G29" s="1">
        <v>256563</v>
      </c>
      <c r="H29" s="1">
        <v>257962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12000</v>
      </c>
      <c r="E30" s="1">
        <v>12000</v>
      </c>
      <c r="F30" s="1">
        <v>12000</v>
      </c>
      <c r="G30" s="1">
        <v>12000</v>
      </c>
      <c r="H30" s="1">
        <v>12000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-102162</v>
      </c>
      <c r="E31" s="1">
        <v>-106989</v>
      </c>
      <c r="F31" s="1">
        <v>-109063</v>
      </c>
      <c r="G31" s="1">
        <v>-108232</v>
      </c>
      <c r="H31" s="1">
        <v>-101285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273</v>
      </c>
      <c r="E32" s="1">
        <v>618</v>
      </c>
      <c r="F32" s="1">
        <v>403</v>
      </c>
      <c r="G32" s="1">
        <v>163</v>
      </c>
      <c r="H32" s="1">
        <v>157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378582</v>
      </c>
      <c r="E33" s="1">
        <v>364630</v>
      </c>
      <c r="F33" s="1">
        <v>349231</v>
      </c>
      <c r="G33" s="1">
        <v>337741</v>
      </c>
      <c r="H33" s="1">
        <v>337684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3748</v>
      </c>
      <c r="E34" s="1">
        <v>13953</v>
      </c>
      <c r="F34" s="1">
        <v>21799</v>
      </c>
      <c r="G34" s="1">
        <v>14891</v>
      </c>
      <c r="H34" s="1">
        <v>9406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206754</v>
      </c>
      <c r="E36" s="1">
        <v>208031</v>
      </c>
      <c r="F36" s="1">
        <v>229934</v>
      </c>
      <c r="G36" s="1">
        <v>159809</v>
      </c>
      <c r="H36" s="1">
        <v>255894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35095</v>
      </c>
      <c r="E37" s="1">
        <v>38495</v>
      </c>
      <c r="F37" s="1">
        <v>22642</v>
      </c>
      <c r="G37" s="1">
        <v>21021</v>
      </c>
      <c r="H37" s="1">
        <v>22524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171659</v>
      </c>
      <c r="E38" s="1">
        <v>169536</v>
      </c>
      <c r="F38" s="1">
        <v>207292</v>
      </c>
      <c r="G38" s="1">
        <v>138788</v>
      </c>
      <c r="H38" s="1">
        <v>233370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20361</v>
      </c>
      <c r="E39" s="1">
        <v>27231</v>
      </c>
      <c r="F39" s="1">
        <v>33706</v>
      </c>
      <c r="G39" s="1">
        <v>40091</v>
      </c>
      <c r="H39" s="1">
        <v>46390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151298</v>
      </c>
      <c r="E40" s="1">
        <v>142305</v>
      </c>
      <c r="F40" s="1">
        <v>173586</v>
      </c>
      <c r="G40" s="1">
        <v>98697</v>
      </c>
      <c r="H40" s="1">
        <v>186980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17263</v>
      </c>
      <c r="E42" s="1">
        <v>3936</v>
      </c>
      <c r="F42" s="1">
        <v>3318</v>
      </c>
      <c r="G42" s="1">
        <v>6974</v>
      </c>
      <c r="H42" s="1">
        <v>4488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716987</v>
      </c>
      <c r="E43" s="1">
        <v>759089</v>
      </c>
      <c r="F43" s="1">
        <v>728954</v>
      </c>
      <c r="G43" s="1">
        <v>737519</v>
      </c>
      <c r="H43" s="1">
        <v>882467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959</v>
      </c>
      <c r="E44" s="1">
        <v>893</v>
      </c>
      <c r="F44" s="1">
        <v>850</v>
      </c>
      <c r="G44" s="1">
        <v>820</v>
      </c>
      <c r="H44" s="1">
        <v>784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507475</v>
      </c>
      <c r="E45" s="1">
        <v>451037</v>
      </c>
      <c r="F45" s="1">
        <v>463513</v>
      </c>
      <c r="G45" s="1">
        <v>488835</v>
      </c>
      <c r="H45" s="1">
        <v>573587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-29145</v>
      </c>
      <c r="E46" s="1">
        <v>17742</v>
      </c>
      <c r="F46" s="1">
        <v>-890</v>
      </c>
      <c r="G46" s="1">
        <v>-4262</v>
      </c>
      <c r="H46" s="1">
        <v>43216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-1774</v>
      </c>
      <c r="E47" s="1">
        <v>-2246</v>
      </c>
      <c r="F47" s="1">
        <v>-1866</v>
      </c>
      <c r="G47" s="1">
        <v>-1712</v>
      </c>
      <c r="H47" s="1">
        <v>-2195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248514</v>
      </c>
      <c r="E48" s="1">
        <v>240425</v>
      </c>
      <c r="F48" s="1">
        <v>235729</v>
      </c>
      <c r="G48" s="1">
        <v>233897</v>
      </c>
      <c r="H48" s="1">
        <v>234017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16257</v>
      </c>
      <c r="E49" s="1">
        <v>13947</v>
      </c>
      <c r="F49" s="1">
        <v>13899</v>
      </c>
      <c r="G49" s="1">
        <v>11681</v>
      </c>
      <c r="H49" s="1">
        <v>11734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61838</v>
      </c>
      <c r="E50" s="1">
        <v>22464</v>
      </c>
      <c r="F50" s="1">
        <v>36797</v>
      </c>
      <c r="G50" s="1">
        <v>21266</v>
      </c>
      <c r="H50" s="1">
        <v>12188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30385</v>
      </c>
      <c r="E51" s="1">
        <v>38228</v>
      </c>
      <c r="F51" s="1">
        <v>28127</v>
      </c>
      <c r="G51" s="1">
        <v>19542</v>
      </c>
      <c r="H51" s="1">
        <v>18919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8072</v>
      </c>
      <c r="E52" s="1">
        <v>23313</v>
      </c>
      <c r="F52" s="1">
        <v>28089</v>
      </c>
      <c r="G52" s="1">
        <v>11624</v>
      </c>
      <c r="H52" s="1">
        <v>16161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3330</v>
      </c>
      <c r="E53" s="1">
        <v>2543</v>
      </c>
      <c r="F53" s="1">
        <v>1695</v>
      </c>
      <c r="G53" s="1">
        <v>9083</v>
      </c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423</v>
      </c>
      <c r="E57" s="1">
        <v>865</v>
      </c>
      <c r="F57" s="1">
        <v>437</v>
      </c>
      <c r="G57" s="1"/>
      <c r="H57" s="1">
        <v>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3447</v>
      </c>
      <c r="E59" s="1">
        <v>6274</v>
      </c>
      <c r="F59" s="1">
        <v>5351</v>
      </c>
      <c r="G59" s="1">
        <v>2957</v>
      </c>
      <c r="H59" s="1">
        <v>3440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500</v>
      </c>
      <c r="E60" s="1">
        <v>648</v>
      </c>
      <c r="F60" s="1">
        <v>445</v>
      </c>
      <c r="G60" s="1">
        <v>394</v>
      </c>
      <c r="H60" s="1">
        <v>1682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3942</v>
      </c>
      <c r="E61" s="1">
        <v>4220</v>
      </c>
      <c r="F61" s="1">
        <v>3345</v>
      </c>
      <c r="G61" s="1">
        <v>3253</v>
      </c>
      <c r="H61" s="1">
        <v>5000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-3136</v>
      </c>
      <c r="E62" s="1">
        <v>-6438</v>
      </c>
      <c r="F62" s="1">
        <v>-6119</v>
      </c>
      <c r="G62" s="1">
        <v>3267</v>
      </c>
      <c r="H62" s="1">
        <v>-6755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4936</v>
      </c>
      <c r="E63" s="1">
        <v>16875</v>
      </c>
      <c r="F63" s="1">
        <v>21970</v>
      </c>
      <c r="G63" s="1">
        <v>14891</v>
      </c>
      <c r="H63" s="1">
        <v>9406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1188</v>
      </c>
      <c r="E64" s="1">
        <v>2922</v>
      </c>
      <c r="F64" s="1">
        <v>171</v>
      </c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3748</v>
      </c>
      <c r="E65" s="1">
        <v>13953</v>
      </c>
      <c r="F65" s="1">
        <v>21799</v>
      </c>
      <c r="G65" s="1">
        <v>14891</v>
      </c>
      <c r="H65" s="1">
        <v>9406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3748</v>
      </c>
      <c r="E67" s="1">
        <v>13953</v>
      </c>
      <c r="F67" s="1">
        <v>21799</v>
      </c>
      <c r="G67" s="1">
        <v>14891</v>
      </c>
      <c r="H67" s="1">
        <v>9406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716987</v>
      </c>
      <c r="E68" s="1">
        <v>786502</v>
      </c>
      <c r="F68" s="1">
        <v>769178</v>
      </c>
      <c r="G68" s="1">
        <v>769082</v>
      </c>
      <c r="H68" s="1">
        <v>897124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15622</v>
      </c>
      <c r="J69" s="1">
        <v>26143</v>
      </c>
      <c r="K69" s="1">
        <v>24905</v>
      </c>
      <c r="L69" s="1">
        <v>32096</v>
      </c>
      <c r="M69" s="1">
        <v>28351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4936</v>
      </c>
      <c r="J70" s="1">
        <v>16875</v>
      </c>
      <c r="K70" s="1">
        <v>21970</v>
      </c>
      <c r="L70" s="1">
        <v>14891</v>
      </c>
      <c r="M70" s="1">
        <v>9406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12541</v>
      </c>
      <c r="J71" s="1">
        <v>32832</v>
      </c>
      <c r="K71" s="1">
        <v>12048</v>
      </c>
      <c r="L71" s="1">
        <v>3853</v>
      </c>
      <c r="M71" s="1">
        <v>12575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13250</v>
      </c>
      <c r="J72" s="1">
        <v>13103</v>
      </c>
      <c r="K72" s="1">
        <v>11815</v>
      </c>
      <c r="L72" s="1">
        <v>11983</v>
      </c>
      <c r="M72" s="1">
        <v>13245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-394</v>
      </c>
      <c r="J73" s="1">
        <v>16697</v>
      </c>
      <c r="K73" s="1">
        <v>3705</v>
      </c>
      <c r="L73" s="1">
        <v>-1805</v>
      </c>
      <c r="M73" s="1">
        <v>-4524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-23</v>
      </c>
      <c r="J74" s="1">
        <v>-10</v>
      </c>
      <c r="K74" s="1">
        <v>-6691</v>
      </c>
      <c r="L74" s="1">
        <v>-327</v>
      </c>
      <c r="M74" s="1">
        <v>-59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-3330</v>
      </c>
      <c r="J75" s="1">
        <v>-2543</v>
      </c>
      <c r="K75" s="1">
        <v>-1695</v>
      </c>
      <c r="L75" s="1">
        <v>-9083</v>
      </c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3024</v>
      </c>
      <c r="J76" s="1">
        <v>5409</v>
      </c>
      <c r="K76" s="1">
        <v>4914</v>
      </c>
      <c r="L76" s="1">
        <v>2957</v>
      </c>
      <c r="M76" s="1">
        <v>3437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14</v>
      </c>
      <c r="J77" s="1">
        <v>176</v>
      </c>
      <c r="K77" s="1"/>
      <c r="L77" s="1">
        <v>128</v>
      </c>
      <c r="M77" s="1">
        <v>476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17477</v>
      </c>
      <c r="J78" s="1">
        <v>49707</v>
      </c>
      <c r="K78" s="1">
        <v>34018</v>
      </c>
      <c r="L78" s="1">
        <v>18744</v>
      </c>
      <c r="M78" s="1">
        <v>21981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22458</v>
      </c>
      <c r="J79" s="1">
        <v>-28922</v>
      </c>
      <c r="K79" s="1">
        <v>-17512</v>
      </c>
      <c r="L79" s="1">
        <v>1</v>
      </c>
      <c r="M79" s="1">
        <v>-699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41827</v>
      </c>
      <c r="J80" s="1">
        <v>-13118</v>
      </c>
      <c r="K80" s="1">
        <v>-67098</v>
      </c>
      <c r="L80" s="1">
        <v>85515</v>
      </c>
      <c r="M80" s="1">
        <v>-83509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24790</v>
      </c>
      <c r="J81" s="1">
        <v>-33337</v>
      </c>
      <c r="K81" s="1">
        <v>71068</v>
      </c>
      <c r="L81" s="1">
        <v>-85352</v>
      </c>
      <c r="M81" s="1">
        <v>36345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-44159</v>
      </c>
      <c r="J82" s="1">
        <v>17533</v>
      </c>
      <c r="K82" s="1">
        <v>-21482</v>
      </c>
      <c r="L82" s="1">
        <v>-162</v>
      </c>
      <c r="M82" s="1">
        <v>46465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39935</v>
      </c>
      <c r="J84" s="1">
        <v>20785</v>
      </c>
      <c r="K84" s="1">
        <v>16506</v>
      </c>
      <c r="L84" s="1">
        <v>18745</v>
      </c>
      <c r="M84" s="1">
        <v>21282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-3453</v>
      </c>
      <c r="J85" s="1">
        <v>-6265</v>
      </c>
      <c r="K85" s="1">
        <v>-5357</v>
      </c>
      <c r="L85" s="1">
        <v>-3402</v>
      </c>
      <c r="M85" s="1">
        <v>-3636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423</v>
      </c>
      <c r="J86" s="1">
        <v>865</v>
      </c>
      <c r="K86" s="1">
        <v>437</v>
      </c>
      <c r="L86" s="1"/>
      <c r="M86" s="1">
        <v>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-3652</v>
      </c>
      <c r="J87" s="1">
        <v>-257</v>
      </c>
      <c r="K87" s="1"/>
      <c r="L87" s="1"/>
      <c r="M87" s="1">
        <v>3819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3330</v>
      </c>
      <c r="J89" s="1">
        <v>2543</v>
      </c>
      <c r="K89" s="1">
        <v>1695</v>
      </c>
      <c r="L89" s="1">
        <v>9083</v>
      </c>
      <c r="M89" s="1">
        <v>8695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36583</v>
      </c>
      <c r="J90" s="1">
        <v>17671</v>
      </c>
      <c r="K90" s="1">
        <v>13281</v>
      </c>
      <c r="L90" s="1">
        <v>24426</v>
      </c>
      <c r="M90" s="1">
        <v>30163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-20459</v>
      </c>
      <c r="J91" s="1">
        <v>-15542</v>
      </c>
      <c r="K91" s="1">
        <v>-14766</v>
      </c>
      <c r="L91" s="1">
        <v>-16375</v>
      </c>
      <c r="M91" s="1">
        <v>-7899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45</v>
      </c>
      <c r="J92" s="1">
        <v>10</v>
      </c>
      <c r="K92" s="1">
        <v>12268</v>
      </c>
      <c r="L92" s="1">
        <v>400</v>
      </c>
      <c r="M92" s="1">
        <v>511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-20414</v>
      </c>
      <c r="J94" s="1">
        <v>-15532</v>
      </c>
      <c r="K94" s="1">
        <v>-2498</v>
      </c>
      <c r="L94" s="1">
        <v>-15975</v>
      </c>
      <c r="M94" s="1">
        <v>-7388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-6870</v>
      </c>
      <c r="J95" s="1">
        <v>-6475</v>
      </c>
      <c r="K95" s="1">
        <v>-6385</v>
      </c>
      <c r="L95" s="1">
        <v>-6299</v>
      </c>
      <c r="M95" s="1">
        <v>21571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-346</v>
      </c>
      <c r="J96" s="1">
        <v>-6185</v>
      </c>
      <c r="K96" s="1">
        <v>-3160</v>
      </c>
      <c r="L96" s="1">
        <v>-9343</v>
      </c>
      <c r="M96" s="1">
        <v>-40601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>
        <v>-40002</v>
      </c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-346</v>
      </c>
      <c r="J101" s="1">
        <v>-185</v>
      </c>
      <c r="K101" s="1">
        <v>-160</v>
      </c>
      <c r="L101" s="1">
        <v>-343</v>
      </c>
      <c r="M101" s="1">
        <v>-599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>
        <v>-6000</v>
      </c>
      <c r="K102" s="1">
        <v>-3000</v>
      </c>
      <c r="L102" s="1">
        <v>-9000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-7216</v>
      </c>
      <c r="J103" s="1">
        <v>-12660</v>
      </c>
      <c r="K103" s="1">
        <v>-9545</v>
      </c>
      <c r="L103" s="1">
        <v>-15642</v>
      </c>
      <c r="M103" s="1">
        <v>-19030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8953</v>
      </c>
      <c r="J104" s="1">
        <v>-10521</v>
      </c>
      <c r="K104" s="1">
        <v>1238</v>
      </c>
      <c r="L104" s="1">
        <v>-7191</v>
      </c>
      <c r="M104" s="1">
        <v>3745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24575</v>
      </c>
      <c r="J105" s="1">
        <v>15622</v>
      </c>
      <c r="K105" s="1">
        <v>26143</v>
      </c>
      <c r="L105" s="1">
        <v>24905</v>
      </c>
      <c r="M105" s="1">
        <v>32096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305BD-360A-430E-BCD9-F03970D135E8}">
  <dimension ref="A1:QM105"/>
  <sheetViews>
    <sheetView topLeftCell="A78" workbookViewId="0">
      <selection activeCell="M96" sqref="M9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38988</v>
      </c>
      <c r="O1" s="4">
        <f t="shared" ref="O1:R1" si="0">E67</f>
        <v>69900</v>
      </c>
      <c r="P1" s="4">
        <f t="shared" si="0"/>
        <v>45552</v>
      </c>
      <c r="Q1" s="4">
        <f t="shared" si="0"/>
        <v>58810</v>
      </c>
      <c r="R1" s="4">
        <f t="shared" si="0"/>
        <v>63535</v>
      </c>
      <c r="S1" s="4">
        <f>D63+D59</f>
        <v>50430</v>
      </c>
      <c r="T1" s="4">
        <f t="shared" ref="T1:W1" si="1">E63+E59</f>
        <v>87494</v>
      </c>
      <c r="U1" s="4">
        <f t="shared" si="1"/>
        <v>56789</v>
      </c>
      <c r="V1" s="4">
        <f t="shared" si="1"/>
        <v>73919</v>
      </c>
      <c r="W1" s="4">
        <f t="shared" si="1"/>
        <v>78869</v>
      </c>
      <c r="X1">
        <f>(D13-E13)/E13</f>
        <v>-2.8235021212511122E-2</v>
      </c>
      <c r="Y1">
        <f t="shared" ref="Y1:AA1" si="2">(E13-F13)/F13</f>
        <v>1.5357410327702038E-2</v>
      </c>
      <c r="Z1">
        <f t="shared" si="2"/>
        <v>2.1178924424067044E-2</v>
      </c>
      <c r="AA1">
        <f t="shared" si="2"/>
        <v>-1.9187564850872942E-2</v>
      </c>
      <c r="AB1">
        <f>(D36-E36)/E36</f>
        <v>-4.2746320054649414E-2</v>
      </c>
      <c r="AC1">
        <f t="shared" ref="AC1:AE1" si="3">(E36-F36)/F36</f>
        <v>-1.4333545477185312E-2</v>
      </c>
      <c r="AD1">
        <f t="shared" si="3"/>
        <v>5.568754990360085E-2</v>
      </c>
      <c r="AE1">
        <f t="shared" si="3"/>
        <v>-8.2389942726436086E-2</v>
      </c>
      <c r="AF1">
        <f>(D29-E29)/E29</f>
        <v>-2.4749738163413002E-2</v>
      </c>
      <c r="AG1">
        <f t="shared" ref="AG1:AI1" si="4">(E29-F29)/F29</f>
        <v>2.2756841993959092E-2</v>
      </c>
      <c r="AH1">
        <f t="shared" si="4"/>
        <v>1.2927200674300669E-2</v>
      </c>
      <c r="AI1">
        <f t="shared" si="4"/>
        <v>-2.7631236764869786E-3</v>
      </c>
      <c r="AJ1" s="4">
        <f>(D43+D44+D46+D47)-D45</f>
        <v>420328</v>
      </c>
      <c r="AK1" s="4">
        <f t="shared" ref="AK1:AN1" si="5">(E43+E44+E46+E47)-E45</f>
        <v>371793</v>
      </c>
      <c r="AL1" s="4">
        <f t="shared" si="5"/>
        <v>348390</v>
      </c>
      <c r="AM1" s="4">
        <f t="shared" si="5"/>
        <v>355289</v>
      </c>
      <c r="AN1" s="4">
        <f t="shared" si="5"/>
        <v>373731</v>
      </c>
      <c r="AO1">
        <f>(D25+D26)/D40</f>
        <v>0.90004562935923338</v>
      </c>
      <c r="AP1">
        <f t="shared" ref="AP1:AS1" si="6">(E25+E26)/E40</f>
        <v>0.77837845235814196</v>
      </c>
      <c r="AQ1">
        <f t="shared" si="6"/>
        <v>0.81250726190629885</v>
      </c>
      <c r="AR1">
        <f t="shared" si="6"/>
        <v>1.0204947182634809</v>
      </c>
      <c r="AS1">
        <f t="shared" si="6"/>
        <v>0.97470495376982635</v>
      </c>
      <c r="AT1">
        <f>(D19-D20)/D40</f>
        <v>1.7268887295482693</v>
      </c>
      <c r="AU1">
        <f t="shared" ref="AU1:AX1" si="7">(E19-E20)/E40</f>
        <v>1.5408397886842033</v>
      </c>
      <c r="AV1">
        <f t="shared" si="7"/>
        <v>1.4067442130675583</v>
      </c>
      <c r="AW1">
        <f t="shared" si="7"/>
        <v>1.9762651141961487</v>
      </c>
      <c r="AX1">
        <f t="shared" si="7"/>
        <v>2.2547670951414469</v>
      </c>
      <c r="AY1">
        <f>D19/D40</f>
        <v>3.9215305390782871</v>
      </c>
      <c r="AZ1">
        <f t="shared" ref="AZ1:BC1" si="8">E19/E40</f>
        <v>4.2358415678975172</v>
      </c>
      <c r="BA1">
        <f t="shared" si="8"/>
        <v>3.9281942705173059</v>
      </c>
      <c r="BB1">
        <f t="shared" si="8"/>
        <v>4.1640762888227387</v>
      </c>
      <c r="BC1">
        <f t="shared" si="8"/>
        <v>3.9479566012678844</v>
      </c>
      <c r="BD1" s="4">
        <f>D19-D40</f>
        <v>224096</v>
      </c>
      <c r="BE1" s="4">
        <f t="shared" ref="BE1:BH1" si="9">E19-E40</f>
        <v>236430</v>
      </c>
      <c r="BF1" s="4">
        <f t="shared" si="9"/>
        <v>226815</v>
      </c>
      <c r="BG1" s="4">
        <f t="shared" si="9"/>
        <v>240223</v>
      </c>
      <c r="BH1" s="4">
        <f t="shared" si="9"/>
        <v>235300</v>
      </c>
      <c r="BI1">
        <f>(D43+D44)/BD1</f>
        <v>4.0692604955019274</v>
      </c>
      <c r="BJ1">
        <f t="shared" ref="BJ1:BM1" si="10">(E43+E44)/BE1</f>
        <v>3.9898701518419828</v>
      </c>
      <c r="BK1">
        <f t="shared" si="10"/>
        <v>4.1391971430460952</v>
      </c>
      <c r="BL1">
        <f t="shared" si="10"/>
        <v>3.7891167789928524</v>
      </c>
      <c r="BM1">
        <f t="shared" si="10"/>
        <v>3.5355971100722483</v>
      </c>
      <c r="BN1">
        <f>365/BI1</f>
        <v>89.696887285408025</v>
      </c>
      <c r="BO1">
        <f t="shared" ref="BO1:BR1" si="11">365/BJ1</f>
        <v>91.481673866376909</v>
      </c>
      <c r="BP1">
        <f t="shared" si="11"/>
        <v>88.181351935170497</v>
      </c>
      <c r="BQ1">
        <f t="shared" si="11"/>
        <v>96.328516984112866</v>
      </c>
      <c r="BR1">
        <f t="shared" si="11"/>
        <v>103.23574452535442</v>
      </c>
      <c r="BS1">
        <f>N1/D13</f>
        <v>7.2709369527635265E-2</v>
      </c>
      <c r="BT1">
        <f t="shared" ref="BT1:BW1" si="12">O1/E13</f>
        <v>0.12667702071595169</v>
      </c>
      <c r="BU1">
        <f t="shared" si="12"/>
        <v>8.3819884405401779E-2</v>
      </c>
      <c r="BV1">
        <f t="shared" si="12"/>
        <v>0.11050772295088128</v>
      </c>
      <c r="BW1">
        <f t="shared" si="12"/>
        <v>0.11709556553647223</v>
      </c>
      <c r="BX1">
        <f>S1/D13</f>
        <v>9.4047745595533153E-2</v>
      </c>
      <c r="BY1">
        <f t="shared" ref="BY1:CB1" si="13">T1/E13</f>
        <v>0.15856193491447035</v>
      </c>
      <c r="BZ1">
        <f t="shared" si="13"/>
        <v>0.10449700156959874</v>
      </c>
      <c r="CA1">
        <f t="shared" si="13"/>
        <v>0.13889849299109325</v>
      </c>
      <c r="CB1">
        <f t="shared" si="13"/>
        <v>0.14535626282043013</v>
      </c>
      <c r="CC1">
        <f>N1/D29</f>
        <v>8.9850249584026626E-2</v>
      </c>
      <c r="CD1">
        <f t="shared" ref="CD1:CG1" si="14">O1/E29</f>
        <v>0.15710195219965209</v>
      </c>
      <c r="CE1">
        <f t="shared" si="14"/>
        <v>0.10470905722311359</v>
      </c>
      <c r="CF1">
        <f t="shared" si="14"/>
        <v>0.13693239763249682</v>
      </c>
      <c r="CG1">
        <f t="shared" si="14"/>
        <v>0.14752526284504217</v>
      </c>
      <c r="CH1">
        <f>N1/(D43+D44)</f>
        <v>4.2754453588915511E-2</v>
      </c>
      <c r="CI1">
        <f t="shared" ref="CI1:CL1" si="15">O1/(E43+E44)</f>
        <v>7.4099594519386219E-2</v>
      </c>
      <c r="CJ1">
        <f t="shared" si="15"/>
        <v>4.8519862978679891E-2</v>
      </c>
      <c r="CK1">
        <f t="shared" si="15"/>
        <v>6.4609830669729612E-2</v>
      </c>
      <c r="CL1">
        <f t="shared" si="15"/>
        <v>7.6370975303091865E-2</v>
      </c>
      <c r="CM1">
        <f>1-CH1</f>
        <v>0.9572455464110845</v>
      </c>
      <c r="CN1">
        <f t="shared" ref="CN1:CQ1" si="16">1-CI1</f>
        <v>0.92590040548061381</v>
      </c>
      <c r="CO1">
        <f t="shared" si="16"/>
        <v>0.95148013702132006</v>
      </c>
      <c r="CP1">
        <f t="shared" si="16"/>
        <v>0.93539016933027042</v>
      </c>
      <c r="CQ1">
        <f t="shared" si="16"/>
        <v>0.92362902469690811</v>
      </c>
      <c r="CR1">
        <f>N1/(D45+D48+D49+D51+D59+D61)</f>
        <v>4.4495826946977748E-2</v>
      </c>
      <c r="CS1">
        <f t="shared" ref="CS1:CV1" si="17">O1/(E45+E48+E49+E51+E59+E61)</f>
        <v>7.6725921616622852E-2</v>
      </c>
      <c r="CT1">
        <f t="shared" si="17"/>
        <v>4.9046620776980646E-2</v>
      </c>
      <c r="CU1">
        <f t="shared" si="17"/>
        <v>6.758022350541526E-2</v>
      </c>
      <c r="CV1">
        <f t="shared" si="17"/>
        <v>8.2328656359009184E-2</v>
      </c>
      <c r="CW1">
        <f>(D43+D44)/D13</f>
        <v>1.700626798478974</v>
      </c>
      <c r="CX1">
        <f t="shared" ref="CX1:DA1" si="18">(E43+E44)/E13</f>
        <v>1.7095507949481421</v>
      </c>
      <c r="CY1">
        <f t="shared" si="18"/>
        <v>1.7275375332826695</v>
      </c>
      <c r="CZ1">
        <f t="shared" si="18"/>
        <v>1.7103855838250217</v>
      </c>
      <c r="DA1">
        <f t="shared" si="18"/>
        <v>1.5332469576531862</v>
      </c>
      <c r="DB1">
        <f>365/CW1</f>
        <v>214.62674840032679</v>
      </c>
      <c r="DC1">
        <f t="shared" ref="DC1:DF1" si="19">365/CX1</f>
        <v>213.50637903161689</v>
      </c>
      <c r="DD1">
        <f t="shared" si="19"/>
        <v>211.28339788162313</v>
      </c>
      <c r="DE1">
        <f t="shared" si="19"/>
        <v>213.40217285024823</v>
      </c>
      <c r="DF1">
        <f t="shared" si="19"/>
        <v>238.05688847325365</v>
      </c>
      <c r="DG1">
        <f>(D43+D44)/D20</f>
        <v>5.4170428893905189</v>
      </c>
      <c r="DH1">
        <f t="shared" ref="DH1:DK1" si="20">(E43+E44)/E20</f>
        <v>4.7905674079415785</v>
      </c>
      <c r="DI1">
        <f t="shared" si="20"/>
        <v>4.8069059797551574</v>
      </c>
      <c r="DJ1">
        <f t="shared" si="20"/>
        <v>5.4799311270717563</v>
      </c>
      <c r="DK1">
        <f t="shared" si="20"/>
        <v>6.1557119284926785</v>
      </c>
      <c r="DL1">
        <f>365/DG1</f>
        <v>67.37993540993854</v>
      </c>
      <c r="DM1">
        <f t="shared" ref="DM1:DP1" si="21">365/DH1</f>
        <v>76.191392150107333</v>
      </c>
      <c r="DN1">
        <f t="shared" si="21"/>
        <v>75.932419218773958</v>
      </c>
      <c r="DO1">
        <f t="shared" si="21"/>
        <v>66.606676532272516</v>
      </c>
      <c r="DP1">
        <f t="shared" si="21"/>
        <v>59.294522589749569</v>
      </c>
      <c r="DQ1">
        <f>(D43+D44)/D21</f>
        <v>14.378143575674439</v>
      </c>
      <c r="DR1">
        <f t="shared" ref="DR1:DU1" si="22">(E43+E44)/E21</f>
        <v>16.93277688027284</v>
      </c>
      <c r="DS1">
        <f t="shared" si="22"/>
        <v>20.396532620739098</v>
      </c>
      <c r="DT1">
        <f t="shared" si="22"/>
        <v>12.543864726310566</v>
      </c>
      <c r="DU1">
        <f t="shared" si="22"/>
        <v>8.1424069216615127</v>
      </c>
      <c r="DV1">
        <f>365/DQ1</f>
        <v>25.385752901892193</v>
      </c>
      <c r="DW1">
        <f t="shared" ref="DW1:DZ1" si="23">365/DR1</f>
        <v>21.5558264648981</v>
      </c>
      <c r="DX1">
        <f t="shared" si="23"/>
        <v>17.895198501968405</v>
      </c>
      <c r="DY1">
        <f t="shared" si="23"/>
        <v>29.097890320390494</v>
      </c>
      <c r="DZ1">
        <f t="shared" si="23"/>
        <v>44.827039904991544</v>
      </c>
      <c r="EA1">
        <f>(D43+D44)/D38</f>
        <v>11.259059424888571</v>
      </c>
      <c r="EB1">
        <f t="shared" ref="EB1:EE1" si="24">(E43+E44)/E38</f>
        <v>12.261802630894817</v>
      </c>
      <c r="EC1">
        <f t="shared" si="24"/>
        <v>11.816341942304788</v>
      </c>
      <c r="ED1">
        <f t="shared" si="24"/>
        <v>11.300083177117603</v>
      </c>
      <c r="EE1">
        <f t="shared" si="24"/>
        <v>10.16068004445693</v>
      </c>
      <c r="EF1">
        <f>365/EA1</f>
        <v>32.41833853307088</v>
      </c>
      <c r="EG1">
        <f t="shared" ref="EG1:EJ1" si="25">365/EB1</f>
        <v>29.7672382264861</v>
      </c>
      <c r="EH1">
        <f t="shared" si="25"/>
        <v>30.889424305946111</v>
      </c>
      <c r="EI1">
        <f t="shared" si="25"/>
        <v>32.300647196926498</v>
      </c>
      <c r="EJ1">
        <f t="shared" si="25"/>
        <v>35.922792411825085</v>
      </c>
      <c r="EK1">
        <f>D36/D13</f>
        <v>0.19077164655354081</v>
      </c>
      <c r="EL1">
        <f t="shared" ref="EL1:EO1" si="26">E36/E13</f>
        <v>0.19366361179926675</v>
      </c>
      <c r="EM1">
        <f t="shared" si="26"/>
        <v>0.19949728678390508</v>
      </c>
      <c r="EN1">
        <f t="shared" si="26"/>
        <v>0.1929760607313315</v>
      </c>
      <c r="EO1">
        <f t="shared" si="26"/>
        <v>0.20626770440350098</v>
      </c>
      <c r="EP1">
        <f>(D29)/D13</f>
        <v>0.80922835344645916</v>
      </c>
      <c r="EQ1">
        <f t="shared" ref="EQ1:ET1" si="27">(E29)/E13</f>
        <v>0.80633638820073328</v>
      </c>
      <c r="ER1">
        <f t="shared" si="27"/>
        <v>0.8005027132160949</v>
      </c>
      <c r="ES1">
        <f t="shared" si="27"/>
        <v>0.80702393926866844</v>
      </c>
      <c r="ET1">
        <f t="shared" si="27"/>
        <v>0.79373229559649905</v>
      </c>
      <c r="EU1">
        <f>D13/D29</f>
        <v>1.2357451339180774</v>
      </c>
      <c r="EV1">
        <f t="shared" ref="EV1:EY1" si="28">E13/E29</f>
        <v>1.2401771948199058</v>
      </c>
      <c r="EW1">
        <f t="shared" si="28"/>
        <v>1.2492150038847538</v>
      </c>
      <c r="EX1">
        <f t="shared" si="28"/>
        <v>1.2391206150665219</v>
      </c>
      <c r="EY1">
        <f t="shared" si="28"/>
        <v>1.2598706207972656</v>
      </c>
      <c r="EZ1">
        <f>D36/D29</f>
        <v>0.23574513391807744</v>
      </c>
      <c r="FA1">
        <f t="shared" ref="FA1:FD1" si="29">E36/E29</f>
        <v>0.24017719481990588</v>
      </c>
      <c r="FB1">
        <f t="shared" si="29"/>
        <v>0.24921500388475384</v>
      </c>
      <c r="FC1">
        <f t="shared" si="29"/>
        <v>0.23912061506652199</v>
      </c>
      <c r="FD1">
        <f t="shared" si="29"/>
        <v>0.25987062079726569</v>
      </c>
      <c r="FE1" s="7">
        <f>I90/(D43+D44+D46+D47+D53+D55)</f>
        <v>9.7310792433766058E-2</v>
      </c>
      <c r="FF1" s="7">
        <f t="shared" ref="FF1:FI1" si="30">J90/(E43+E44+E46+E47+E53+E55)</f>
        <v>0.10044747985247916</v>
      </c>
      <c r="FG1" s="7">
        <f t="shared" si="30"/>
        <v>8.7587669578246805E-2</v>
      </c>
      <c r="FH1" s="7">
        <f t="shared" si="30"/>
        <v>8.8642539887429969E-2</v>
      </c>
      <c r="FI1" s="7">
        <f t="shared" si="30"/>
        <v>5.4632021620951141E-2</v>
      </c>
      <c r="FJ1" s="7">
        <f>I90/D36</f>
        <v>0.8736986167456865</v>
      </c>
      <c r="FK1" s="7">
        <f t="shared" ref="FK1:FN1" si="31">J90/E36</f>
        <v>0.86018547111722488</v>
      </c>
      <c r="FL1" s="7">
        <f t="shared" si="31"/>
        <v>0.73973638820480181</v>
      </c>
      <c r="FM1" s="7">
        <f t="shared" si="31"/>
        <v>0.78101813083020122</v>
      </c>
      <c r="FN1" s="7">
        <f t="shared" si="31"/>
        <v>0.40927813865384788</v>
      </c>
      <c r="FO1" s="7">
        <f>I90/D29</f>
        <v>0.20597019740875089</v>
      </c>
      <c r="FP1" s="7">
        <f t="shared" ref="FP1:FS1" si="32">J90/E29</f>
        <v>0.20659693347777422</v>
      </c>
      <c r="FQ1" s="7">
        <f t="shared" si="32"/>
        <v>0.18435340686015345</v>
      </c>
      <c r="FR1" s="7">
        <f t="shared" si="32"/>
        <v>0.18675753582222304</v>
      </c>
      <c r="FS1" s="7">
        <f t="shared" si="32"/>
        <v>0.10635936397072482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0.4179203568704461</v>
      </c>
      <c r="FZ1">
        <f t="shared" ref="FZ1:GC1" si="34">BE1/E13</f>
        <v>0.42847278981219544</v>
      </c>
      <c r="GA1">
        <f t="shared" si="34"/>
        <v>0.41736053480442581</v>
      </c>
      <c r="GB1">
        <f t="shared" si="34"/>
        <v>0.45139426509827502</v>
      </c>
      <c r="GC1">
        <f t="shared" si="34"/>
        <v>0.43365997593030475</v>
      </c>
      <c r="GD1">
        <f>BS1</f>
        <v>7.2709369527635265E-2</v>
      </c>
      <c r="GE1">
        <f t="shared" ref="GE1:GH1" si="35">BT1</f>
        <v>0.12667702071595169</v>
      </c>
      <c r="GF1">
        <f t="shared" si="35"/>
        <v>8.3819884405401779E-2</v>
      </c>
      <c r="GG1">
        <f t="shared" si="35"/>
        <v>0.11050772295088128</v>
      </c>
      <c r="GH1">
        <f t="shared" si="35"/>
        <v>0.11709556553647223</v>
      </c>
      <c r="GI1">
        <f>S1/D13</f>
        <v>9.4047745595533153E-2</v>
      </c>
      <c r="GJ1">
        <f t="shared" ref="GJ1:GM1" si="36">T1/E13</f>
        <v>0.15856193491447035</v>
      </c>
      <c r="GK1">
        <f t="shared" si="36"/>
        <v>0.10449700156959874</v>
      </c>
      <c r="GL1">
        <f t="shared" si="36"/>
        <v>0.13889849299109325</v>
      </c>
      <c r="GM1">
        <f t="shared" si="36"/>
        <v>0.14535626282043013</v>
      </c>
      <c r="GN1">
        <f>D30/D13</f>
        <v>0.37298332578042098</v>
      </c>
      <c r="GO1">
        <f t="shared" ref="GO1:GR1" si="37">E30/E13</f>
        <v>0.36245213366509788</v>
      </c>
      <c r="GP1">
        <f t="shared" si="37"/>
        <v>0.36801845980594389</v>
      </c>
      <c r="GQ1">
        <f t="shared" si="37"/>
        <v>0.37581269495283548</v>
      </c>
      <c r="GR1">
        <f t="shared" si="37"/>
        <v>0.36860176449664667</v>
      </c>
      <c r="GS1">
        <f>(D43+D44)/D13</f>
        <v>1.700626798478974</v>
      </c>
      <c r="GT1">
        <f t="shared" ref="GT1:GW1" si="38">(E43+E44)/E13</f>
        <v>1.7095507949481421</v>
      </c>
      <c r="GU1">
        <f t="shared" si="38"/>
        <v>1.7275375332826695</v>
      </c>
      <c r="GV1">
        <f t="shared" si="38"/>
        <v>1.7103855838250217</v>
      </c>
      <c r="GW1">
        <f t="shared" si="38"/>
        <v>1.5332469576531862</v>
      </c>
      <c r="GX1">
        <f>0.717*FY1+0.847*GD1+3.107*GI1+0.42*GN1+0.998*GS1</f>
        <v>2.5073186191411314</v>
      </c>
      <c r="GY1">
        <f t="shared" ref="GY1:HB1" si="39">0.717*FZ1+0.847*GE1+3.107*GJ1+0.42*GO1+0.998*GT1</f>
        <v>2.7655239481186014</v>
      </c>
      <c r="GZ1">
        <f t="shared" si="39"/>
        <v>2.5735653407574923</v>
      </c>
      <c r="HA1">
        <f t="shared" si="39"/>
        <v>2.7136134916757491</v>
      </c>
      <c r="HB1">
        <f t="shared" si="39"/>
        <v>2.5467292601609683</v>
      </c>
      <c r="HC1">
        <f>D36/D13</f>
        <v>0.19077164655354081</v>
      </c>
      <c r="HD1">
        <f t="shared" ref="HD1:HG1" si="40">E36/E13</f>
        <v>0.19366361179926675</v>
      </c>
      <c r="HE1">
        <f t="shared" si="40"/>
        <v>0.19949728678390508</v>
      </c>
      <c r="HF1">
        <f t="shared" si="40"/>
        <v>0.1929760607313315</v>
      </c>
      <c r="HG1">
        <f t="shared" si="40"/>
        <v>0.20626770440350098</v>
      </c>
      <c r="HH1">
        <f>S1/D13</f>
        <v>9.4047745595533153E-2</v>
      </c>
      <c r="HI1">
        <f t="shared" ref="HI1:HL1" si="41">T1/E13</f>
        <v>0.15856193491447035</v>
      </c>
      <c r="HJ1">
        <f t="shared" si="41"/>
        <v>0.10449700156959874</v>
      </c>
      <c r="HK1">
        <f t="shared" si="41"/>
        <v>0.13889849299109325</v>
      </c>
      <c r="HL1">
        <f t="shared" si="41"/>
        <v>0.14535626282043013</v>
      </c>
      <c r="HM1">
        <f>(D43+D44+D46+D47+D50+D53+D55+D57+D60)/D13</f>
        <v>1.7524621561793079</v>
      </c>
      <c r="HN1">
        <f t="shared" ref="HN1:HQ1" si="42">(E43+E44+E46+E47+E50+E53+E55+E57+E60)/E13</f>
        <v>1.7070045687091449</v>
      </c>
      <c r="HO1">
        <f t="shared" si="42"/>
        <v>1.7279478738653531</v>
      </c>
      <c r="HP1">
        <f t="shared" si="42"/>
        <v>1.7536397459506181</v>
      </c>
      <c r="HQ1">
        <f t="shared" si="42"/>
        <v>1.5916777093611947</v>
      </c>
      <c r="HR1">
        <f>D19/D40</f>
        <v>3.9215305390782871</v>
      </c>
      <c r="HS1">
        <f t="shared" ref="HS1:HV1" si="43">E19/E40</f>
        <v>4.2358415678975172</v>
      </c>
      <c r="HT1">
        <f t="shared" si="43"/>
        <v>3.9281942705173059</v>
      </c>
      <c r="HU1">
        <f t="shared" si="43"/>
        <v>4.1640762888227387</v>
      </c>
      <c r="HV1">
        <f t="shared" si="43"/>
        <v>3.9479566012678844</v>
      </c>
      <c r="HW1">
        <f>-0.017*HC1+4.573*HH1+0.481*HM1+0.015*HR1</f>
        <v>1.3285944778253844</v>
      </c>
      <c r="HX1">
        <f t="shared" ref="HX1:IA1" si="44">-0.017*HD1+4.573*HI1+0.481*HN1+0.015*HS1</f>
        <v>1.606418268030847</v>
      </c>
      <c r="HY1">
        <f t="shared" si="44"/>
        <v>1.3645391756894432</v>
      </c>
      <c r="HZ1">
        <f t="shared" si="44"/>
        <v>1.5378640775504251</v>
      </c>
      <c r="IA1">
        <f t="shared" si="44"/>
        <v>1.4860239661247205</v>
      </c>
      <c r="IB1">
        <f>D13/D36</f>
        <v>5.2418691040617817</v>
      </c>
      <c r="IC1">
        <f t="shared" ref="IC1:IF1" si="45">E13/E36</f>
        <v>5.1635926373019663</v>
      </c>
      <c r="ID1">
        <f t="shared" si="45"/>
        <v>5.0125995000784007</v>
      </c>
      <c r="IE1">
        <f t="shared" si="45"/>
        <v>5.1819899121696622</v>
      </c>
      <c r="IF1">
        <f t="shared" si="45"/>
        <v>4.8480686925365664</v>
      </c>
      <c r="IG1">
        <f>IFERROR(S1/D59,0)</f>
        <v>1440.8571428571429</v>
      </c>
      <c r="IH1">
        <f t="shared" ref="IH1:IK1" si="46">IFERROR(T1/E59,0)</f>
        <v>418.63157894736844</v>
      </c>
      <c r="II1">
        <f t="shared" si="46"/>
        <v>454.31200000000001</v>
      </c>
      <c r="IJ1">
        <f t="shared" si="46"/>
        <v>513.32638888888891</v>
      </c>
      <c r="IK1">
        <f t="shared" si="46"/>
        <v>26289.666666666668</v>
      </c>
      <c r="IL1">
        <f>S1/D13</f>
        <v>9.4047745595533153E-2</v>
      </c>
      <c r="IM1">
        <f t="shared" ref="IM1:IP1" si="47">T1/E13</f>
        <v>0.15856193491447035</v>
      </c>
      <c r="IN1">
        <f t="shared" si="47"/>
        <v>0.10449700156959874</v>
      </c>
      <c r="IO1">
        <f t="shared" si="47"/>
        <v>0.13889849299109325</v>
      </c>
      <c r="IP1">
        <f t="shared" si="47"/>
        <v>0.14535626282043013</v>
      </c>
      <c r="IQ1">
        <f>(D43+D44+D46+D47+D50+D53+D55+D57+D60)/D13</f>
        <v>1.7524621561793079</v>
      </c>
      <c r="IR1">
        <f t="shared" ref="IR1:IU1" si="48">(E43+E44+E46+E47+E50+E53+E55+E57+E60)/E13</f>
        <v>1.7070045687091449</v>
      </c>
      <c r="IS1">
        <f t="shared" si="48"/>
        <v>1.7279478738653531</v>
      </c>
      <c r="IT1">
        <f t="shared" si="48"/>
        <v>1.7536397459506181</v>
      </c>
      <c r="IU1">
        <f t="shared" si="48"/>
        <v>1.5916777093611947</v>
      </c>
      <c r="IV1">
        <f>D19/D40</f>
        <v>3.9215305390782871</v>
      </c>
      <c r="IW1">
        <f t="shared" ref="IW1:IZ1" si="49">E19/E40</f>
        <v>4.2358415678975172</v>
      </c>
      <c r="IX1">
        <f t="shared" si="49"/>
        <v>3.9281942705173059</v>
      </c>
      <c r="IY1">
        <f t="shared" si="49"/>
        <v>4.1640762888227387</v>
      </c>
      <c r="IZ1">
        <f t="shared" si="49"/>
        <v>3.9479566012678844</v>
      </c>
      <c r="JA1">
        <f>0.13*IB1+0.04*IG1+3.92*IL1+0.21*IQ1+0.09*IV1</f>
        <v>59.405350661862933</v>
      </c>
      <c r="JB1">
        <f t="shared" ref="JB1:JE1" si="50">0.13*IC1+0.04*IH1+3.92*IM1+0.21*IR1+0.09*IW1</f>
        <v>18.777789686148413</v>
      </c>
      <c r="JC1">
        <f t="shared" si="50"/>
        <v>19.9501527190213</v>
      </c>
      <c r="JD1">
        <f t="shared" si="50"/>
        <v>22.494227549306373</v>
      </c>
      <c r="JE1">
        <f t="shared" si="50"/>
        <v>1053.4762805600326</v>
      </c>
      <c r="JF1">
        <f>D29/D13</f>
        <v>0.80922835344645916</v>
      </c>
      <c r="JG1">
        <f t="shared" ref="JG1:JJ1" si="51">E29/E13</f>
        <v>0.80633638820073328</v>
      </c>
      <c r="JH1">
        <f t="shared" si="51"/>
        <v>0.8005027132160949</v>
      </c>
      <c r="JI1">
        <f t="shared" si="51"/>
        <v>0.80702393926866844</v>
      </c>
      <c r="JJ1">
        <f t="shared" si="51"/>
        <v>0.79373229559649905</v>
      </c>
      <c r="JK1">
        <f>(D36-D26)/I90</f>
        <v>0.37210629370629372</v>
      </c>
      <c r="JL1">
        <f t="shared" ref="JL1:JO1" si="52">(E36-E26)/J90</f>
        <v>0.5438306390200387</v>
      </c>
      <c r="JM1">
        <f t="shared" si="52"/>
        <v>0.56709476309226936</v>
      </c>
      <c r="JN1">
        <f t="shared" si="52"/>
        <v>0.31442855539902004</v>
      </c>
      <c r="JO1">
        <f t="shared" si="52"/>
        <v>0.74488058332969476</v>
      </c>
      <c r="JP1">
        <f>S1/D13</f>
        <v>9.4047745595533153E-2</v>
      </c>
      <c r="JQ1">
        <f t="shared" ref="JQ1:JT1" si="53">T1/E13</f>
        <v>0.15856193491447035</v>
      </c>
      <c r="JR1">
        <f t="shared" si="53"/>
        <v>0.10449700156959874</v>
      </c>
      <c r="JS1">
        <f t="shared" si="53"/>
        <v>0.13889849299109325</v>
      </c>
      <c r="JT1">
        <f t="shared" si="53"/>
        <v>0.14535626282043013</v>
      </c>
      <c r="JU1">
        <f>I90/(D50+D44+D43)</f>
        <v>9.6435631171880393E-2</v>
      </c>
      <c r="JV1">
        <f t="shared" ref="JV1:JY1" si="54">J90/(E50+E44+E43)</f>
        <v>9.5899428809890191E-2</v>
      </c>
      <c r="JW1">
        <f t="shared" si="54"/>
        <v>8.3859459075120088E-2</v>
      </c>
      <c r="JX1">
        <f t="shared" si="54"/>
        <v>8.6647517049388945E-2</v>
      </c>
      <c r="JY1">
        <f t="shared" si="54"/>
        <v>5.4089862431363288E-2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2</v>
      </c>
      <c r="KM1">
        <f t="shared" si="57"/>
        <v>3</v>
      </c>
      <c r="KN1">
        <f t="shared" si="57"/>
        <v>3</v>
      </c>
      <c r="KO1">
        <f>IF(JU1&gt;0.1,4,IF(AND(JU1&lt;=0.1,JU1&gt;0.08),3,IF(AND(JU1&lt;=0.08,JU1&gt;0.05),2,IF(AND(JU1&lt;=0.05,JU1&gt;0),1,0))))</f>
        <v>3</v>
      </c>
      <c r="KP1">
        <f t="shared" ref="KP1:KS1" si="58">IF(JV1&gt;0.1,4,IF(AND(JV1&lt;=0.1,JV1&gt;0.08),3,IF(AND(JV1&lt;=0.08,JV1&gt;0.05),2,IF(AND(JV1&lt;=0.05,JV1&gt;0),1,0))))</f>
        <v>3</v>
      </c>
      <c r="KQ1">
        <f t="shared" si="58"/>
        <v>3</v>
      </c>
      <c r="KR1">
        <f t="shared" si="58"/>
        <v>3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3.5</v>
      </c>
      <c r="LA1">
        <f t="shared" si="60"/>
        <v>2.5</v>
      </c>
      <c r="LB1">
        <f t="shared" si="60"/>
        <v>3</v>
      </c>
      <c r="LC1">
        <f t="shared" si="60"/>
        <v>2.5</v>
      </c>
      <c r="LD1">
        <f>(KT1+KY1)/2</f>
        <v>2.25</v>
      </c>
      <c r="LE1">
        <f t="shared" ref="LE1:LH1" si="61">(KU1+KZ1)/2</f>
        <v>2.75</v>
      </c>
      <c r="LF1">
        <f t="shared" si="61"/>
        <v>2.25</v>
      </c>
      <c r="LG1">
        <f t="shared" si="61"/>
        <v>2.5</v>
      </c>
      <c r="LH1">
        <f t="shared" si="61"/>
        <v>2.25</v>
      </c>
      <c r="LI1">
        <f>(D29/(D13-D19))</f>
        <v>1.8432137152954768</v>
      </c>
      <c r="LJ1">
        <f t="shared" ref="LJ1:LM1" si="62">(E29/(E13-E19))</f>
        <v>1.8362862720335451</v>
      </c>
      <c r="LK1">
        <f t="shared" si="62"/>
        <v>1.818878905580386</v>
      </c>
      <c r="LL1">
        <f t="shared" si="62"/>
        <v>1.9880204596477422</v>
      </c>
      <c r="LM1">
        <f t="shared" si="62"/>
        <v>1.8932884342317551</v>
      </c>
      <c r="LN1">
        <f>(D18+D25+D26+D21)/(2.17*D40)</f>
        <v>0.79580125785634526</v>
      </c>
      <c r="LO1">
        <f t="shared" ref="LO1:LR1" si="63">(E18+E25+E26+E21)/(2.17*E40)</f>
        <v>0.71006441874848081</v>
      </c>
      <c r="LP1">
        <f t="shared" si="63"/>
        <v>0.648269222611778</v>
      </c>
      <c r="LQ1">
        <f t="shared" si="63"/>
        <v>0.91072125078163535</v>
      </c>
      <c r="LR1">
        <f t="shared" si="63"/>
        <v>1.0390631774845378</v>
      </c>
      <c r="LS1">
        <f>(D43+D44+D46+D47)/(2*D13)</f>
        <v>0.85641540644925473</v>
      </c>
      <c r="LT1">
        <f t="shared" ref="LT1:LW1" si="64">(E43+E44+E46+E47)/(2*E13)</f>
        <v>0.8292225220506817</v>
      </c>
      <c r="LU1">
        <f t="shared" si="64"/>
        <v>0.84244393698787934</v>
      </c>
      <c r="LV1">
        <f t="shared" si="64"/>
        <v>0.85014374835581941</v>
      </c>
      <c r="LW1">
        <f t="shared" si="64"/>
        <v>0.77263168758788847</v>
      </c>
      <c r="LX1">
        <f>8*N1/D29</f>
        <v>0.71880199667221301</v>
      </c>
      <c r="LY1">
        <f t="shared" ref="LY1:MB1" si="65">8*O1/E29</f>
        <v>1.2568156175972167</v>
      </c>
      <c r="LZ1">
        <f t="shared" si="65"/>
        <v>0.83767245778490873</v>
      </c>
      <c r="MA1">
        <f t="shared" si="65"/>
        <v>1.0954591810599745</v>
      </c>
      <c r="MB1">
        <f t="shared" si="65"/>
        <v>1.1802021027603373</v>
      </c>
      <c r="MC1">
        <f>(2*LI1+4*LN1+LS1+5*LX1)/12</f>
        <v>0.94333815431888779</v>
      </c>
      <c r="MD1">
        <f t="shared" ref="MD1:MG1" si="66">(2*LJ1+4*LO1+LT1+5*LY1)/12</f>
        <v>1.1355109024248149</v>
      </c>
      <c r="ME1">
        <f t="shared" si="66"/>
        <v>0.93847007729335896</v>
      </c>
      <c r="MF1">
        <f t="shared" si="66"/>
        <v>1.1621971313398098</v>
      </c>
      <c r="MG1">
        <f t="shared" si="66"/>
        <v>1.218039314982603</v>
      </c>
      <c r="MH1">
        <f>D29/(D13-D19)</f>
        <v>1.8432137152954768</v>
      </c>
      <c r="MI1">
        <f t="shared" ref="MI1:ML1" si="67">E29/(E13-E19)</f>
        <v>1.8362862720335451</v>
      </c>
      <c r="MJ1">
        <f t="shared" si="67"/>
        <v>1.818878905580386</v>
      </c>
      <c r="MK1">
        <f t="shared" si="67"/>
        <v>1.9880204596477422</v>
      </c>
      <c r="ML1">
        <f t="shared" si="67"/>
        <v>1.8932884342317551</v>
      </c>
      <c r="MM1">
        <f>D29/D13*2</f>
        <v>1.6184567068929183</v>
      </c>
      <c r="MN1">
        <f t="shared" ref="MN1:MQ1" si="68">E29/E13*2</f>
        <v>1.6126727764014666</v>
      </c>
      <c r="MO1">
        <f t="shared" si="68"/>
        <v>1.6010054264321898</v>
      </c>
      <c r="MP1">
        <f t="shared" si="68"/>
        <v>1.6140478785373369</v>
      </c>
      <c r="MQ1">
        <f t="shared" si="68"/>
        <v>1.5874645911929981</v>
      </c>
      <c r="MR1">
        <f>D29/D36</f>
        <v>4.2418691040617817</v>
      </c>
      <c r="MS1">
        <f t="shared" ref="MS1:MV1" si="69">E29/E36</f>
        <v>4.1635926373019663</v>
      </c>
      <c r="MT1">
        <f t="shared" si="69"/>
        <v>4.0125995000784007</v>
      </c>
      <c r="MU1">
        <f t="shared" si="69"/>
        <v>4.1819899121696622</v>
      </c>
      <c r="MV1">
        <f t="shared" si="69"/>
        <v>3.8480686925365668</v>
      </c>
      <c r="MW1">
        <f>D13/(D40*5)</f>
        <v>1.3981278925754514</v>
      </c>
      <c r="MX1">
        <f t="shared" ref="MX1:NA1" si="70">E13/(E40*5)</f>
        <v>1.5104070292612159</v>
      </c>
      <c r="MY1">
        <f t="shared" si="70"/>
        <v>1.4031965297770432</v>
      </c>
      <c r="MZ1">
        <f t="shared" si="70"/>
        <v>1.4019124891335846</v>
      </c>
      <c r="NA1">
        <f t="shared" si="70"/>
        <v>1.3595705229396877</v>
      </c>
      <c r="NB1">
        <f>D13/(D20*15)</f>
        <v>0.21235475822739694</v>
      </c>
      <c r="NC1">
        <f t="shared" ref="NC1:NF1" si="71">E13/(E20*15)</f>
        <v>0.18681583575826211</v>
      </c>
      <c r="ND1">
        <f t="shared" si="71"/>
        <v>0.18550126551601137</v>
      </c>
      <c r="NE1">
        <f t="shared" si="71"/>
        <v>0.21359437618024157</v>
      </c>
      <c r="NF1">
        <f t="shared" si="71"/>
        <v>0.26765472658167277</v>
      </c>
      <c r="NG1">
        <f>2*(D18+D25+D26)/D40</f>
        <v>1.8000912587184668</v>
      </c>
      <c r="NH1">
        <f t="shared" ref="NH1:NK1" si="72">2*(E18+E25+E26)/E40</f>
        <v>1.5567569047162839</v>
      </c>
      <c r="NI1">
        <f t="shared" si="72"/>
        <v>1.6250145238125977</v>
      </c>
      <c r="NJ1">
        <f t="shared" si="72"/>
        <v>2.0409894365269619</v>
      </c>
      <c r="NK1">
        <f t="shared" si="72"/>
        <v>1.9494099075396527</v>
      </c>
      <c r="NL1">
        <f>((D18+D25+D26+D21)/D40)/2.17</f>
        <v>0.79580125785634537</v>
      </c>
      <c r="NM1">
        <f t="shared" ref="NM1:NP1" si="73">((E18+E25+E26+E21)/E40)/2.17</f>
        <v>0.71006441874848081</v>
      </c>
      <c r="NN1">
        <f t="shared" si="73"/>
        <v>0.648269222611778</v>
      </c>
      <c r="NO1">
        <f t="shared" si="73"/>
        <v>0.91072125078163535</v>
      </c>
      <c r="NP1">
        <f t="shared" si="73"/>
        <v>1.0390631774845378</v>
      </c>
      <c r="NQ1">
        <f>(D19/D40)/2.5</f>
        <v>1.5686122156313149</v>
      </c>
      <c r="NR1">
        <f t="shared" ref="NR1:NU1" si="74">(E19/E40)/2.5</f>
        <v>1.6943366271590068</v>
      </c>
      <c r="NS1">
        <f t="shared" si="74"/>
        <v>1.5712777082069223</v>
      </c>
      <c r="NT1">
        <f t="shared" si="74"/>
        <v>1.6656305155290956</v>
      </c>
      <c r="NU1">
        <f t="shared" si="74"/>
        <v>1.5791826405071538</v>
      </c>
      <c r="NV1">
        <f>(BD1/D13)*3.33</f>
        <v>1.3916747883785856</v>
      </c>
      <c r="NW1">
        <f t="shared" ref="NW1:NZ1" si="75">(BE1/E13)*3.33</f>
        <v>1.4268143900746109</v>
      </c>
      <c r="NX1">
        <f t="shared" si="75"/>
        <v>1.389810580898738</v>
      </c>
      <c r="NY1">
        <f t="shared" si="75"/>
        <v>1.5031429027772558</v>
      </c>
      <c r="NZ1">
        <f t="shared" si="75"/>
        <v>1.444087719847915</v>
      </c>
      <c r="OA1">
        <f>((D43+D44)/2)/D13</f>
        <v>0.85031339923948701</v>
      </c>
      <c r="OB1">
        <f t="shared" ref="OB1:OE1" si="76">((E43+E44)/2)/E13</f>
        <v>0.85477539747407105</v>
      </c>
      <c r="OC1">
        <f t="shared" si="76"/>
        <v>0.86376876664133473</v>
      </c>
      <c r="OD1">
        <f t="shared" si="76"/>
        <v>0.85519279191251085</v>
      </c>
      <c r="OE1">
        <f t="shared" si="76"/>
        <v>0.7666234788265931</v>
      </c>
      <c r="OF1">
        <f>((D43+D44)/4)/D29</f>
        <v>0.52538532270776772</v>
      </c>
      <c r="OG1">
        <f t="shared" ref="OG1:OJ1" si="77">((E43+E44)/4)/E29</f>
        <v>0.53003647732023174</v>
      </c>
      <c r="OH1">
        <f t="shared" si="77"/>
        <v>0.53951645158769201</v>
      </c>
      <c r="OI1">
        <f t="shared" si="77"/>
        <v>0.5298435091575433</v>
      </c>
      <c r="OJ1">
        <f t="shared" si="77"/>
        <v>0.48292319909350967</v>
      </c>
      <c r="OK1">
        <f>AJ1*4/(D43+D44)</f>
        <v>1.8437359154736512</v>
      </c>
      <c r="OL1">
        <f t="shared" ref="OL1:OO1" si="78">AK1*4/(E43+E44)</f>
        <v>1.5765213473617259</v>
      </c>
      <c r="OM1">
        <f t="shared" si="78"/>
        <v>1.4843550283756839</v>
      </c>
      <c r="ON1">
        <f t="shared" si="78"/>
        <v>1.5613101260885949</v>
      </c>
      <c r="OO1">
        <f t="shared" si="78"/>
        <v>1.7969434781458928</v>
      </c>
      <c r="OP1">
        <f>(10*N1)/AJ1</f>
        <v>0.92756133305418631</v>
      </c>
      <c r="OQ1">
        <f t="shared" ref="OQ1:OT1" si="79">(10*O1)/AK1</f>
        <v>1.8800784307396858</v>
      </c>
      <c r="OR1">
        <f t="shared" si="79"/>
        <v>1.3075002152759838</v>
      </c>
      <c r="OS1">
        <f t="shared" si="79"/>
        <v>1.6552721868675924</v>
      </c>
      <c r="OT1">
        <f t="shared" si="79"/>
        <v>1.7000195327655452</v>
      </c>
      <c r="OU1">
        <f>(8*AJ1)/D29</f>
        <v>7.7493743115122076</v>
      </c>
      <c r="OV1">
        <f t="shared" ref="OV1:OY1" si="80">(8*AK1)/E29</f>
        <v>6.6849105710060366</v>
      </c>
      <c r="OW1">
        <f t="shared" si="80"/>
        <v>6.4066716624447748</v>
      </c>
      <c r="OX1">
        <f t="shared" si="80"/>
        <v>6.6180002887198999</v>
      </c>
      <c r="OY1">
        <f t="shared" si="80"/>
        <v>6.9422855444514617</v>
      </c>
      <c r="OZ1">
        <f>(20*N1)/D13</f>
        <v>1.4541873905527054</v>
      </c>
      <c r="PA1">
        <f t="shared" ref="PA1:PD1" si="81">(20*O1)/E13</f>
        <v>2.5335404143190341</v>
      </c>
      <c r="PB1">
        <f t="shared" si="81"/>
        <v>1.6763976881080356</v>
      </c>
      <c r="PC1">
        <f t="shared" si="81"/>
        <v>2.2101544590176254</v>
      </c>
      <c r="PD1">
        <f t="shared" si="81"/>
        <v>2.3419113107294445</v>
      </c>
      <c r="PE1">
        <f>(40*N1)/(AJ1+D45)</f>
        <v>1.6979930295530836</v>
      </c>
      <c r="PF1">
        <f t="shared" ref="PF1:PI1" si="82">(40*O1)/(AK1+E45)</f>
        <v>3.0553203114328644</v>
      </c>
      <c r="PG1">
        <f t="shared" si="82"/>
        <v>1.9899219574205977</v>
      </c>
      <c r="PH1">
        <f t="shared" si="82"/>
        <v>2.5997420592600613</v>
      </c>
      <c r="PI1">
        <f t="shared" si="82"/>
        <v>3.0310836953125184</v>
      </c>
      <c r="PJ1">
        <f>(1.33*D52)/(D52+D62)</f>
        <v>1.3853165988689353</v>
      </c>
      <c r="PK1">
        <f t="shared" ref="PK1:PN1" si="83">(1.33*E52)/(E52+E62)</f>
        <v>1.3042944377613566</v>
      </c>
      <c r="PL1">
        <f t="shared" si="83"/>
        <v>1.4132775660031061</v>
      </c>
      <c r="PM1">
        <f t="shared" si="83"/>
        <v>1.4398973907150119</v>
      </c>
      <c r="PN1">
        <f t="shared" si="83"/>
        <v>1.4389923414399108</v>
      </c>
      <c r="PO1">
        <f>(2*MH1+MM1+MR1+MW1+2*NB1)/7</f>
        <v>1.6242272357965568</v>
      </c>
      <c r="PP1">
        <f t="shared" ref="PP1:PS1" si="84">(2*MI1+MN1+MS1+MX1+2*NC1)/7</f>
        <v>1.6189823797926088</v>
      </c>
      <c r="PQ1">
        <f t="shared" si="84"/>
        <v>1.5750802569257754</v>
      </c>
      <c r="PR1">
        <f t="shared" si="84"/>
        <v>1.6573114216423643</v>
      </c>
      <c r="PS1">
        <f t="shared" si="84"/>
        <v>1.5881414468994439</v>
      </c>
      <c r="PT1">
        <f>(5*NG1+8*NL1+2*NQ1+NV1)/16</f>
        <v>1.2434853485052697</v>
      </c>
      <c r="PU1">
        <f t="shared" ref="PU1:PX1" si="85">(5*NH1+8*NM1+2*NR1+NW1)/16</f>
        <v>1.1424867198726183</v>
      </c>
      <c r="PV1">
        <f t="shared" si="85"/>
        <v>1.1152245248293624</v>
      </c>
      <c r="PW1">
        <f t="shared" si="85"/>
        <v>1.3953200701702086</v>
      </c>
      <c r="PX1">
        <f t="shared" si="85"/>
        <v>1.4163754974022993</v>
      </c>
      <c r="PY1">
        <f>(OA1+OF1+OK1)/3</f>
        <v>1.073144879140302</v>
      </c>
      <c r="PZ1">
        <f t="shared" ref="PZ1:QC1" si="86">(OB1+OG1+OL1)/3</f>
        <v>0.98711107405200949</v>
      </c>
      <c r="QA1">
        <f t="shared" si="86"/>
        <v>0.96254674886823688</v>
      </c>
      <c r="QB1">
        <f t="shared" si="86"/>
        <v>0.98211547571954971</v>
      </c>
      <c r="QC1">
        <f t="shared" si="86"/>
        <v>1.0154967186886652</v>
      </c>
      <c r="QD1">
        <f>(3*OP1+7*OU1+4*OZ1+2*PE1+PJ1)/17</f>
        <v>3.9780209647019964</v>
      </c>
      <c r="QE1">
        <f t="shared" ref="QE1:QH1" si="87">(3*OQ1+7*OV1+4*PA1+2*PF1+PK1)/17</f>
        <v>4.1166885886567375</v>
      </c>
      <c r="QF1">
        <f t="shared" si="87"/>
        <v>3.5804655597775188</v>
      </c>
      <c r="QG1">
        <f t="shared" si="87"/>
        <v>3.9277539957028069</v>
      </c>
      <c r="QH1">
        <f t="shared" si="87"/>
        <v>4.1508742579082112</v>
      </c>
      <c r="QI1">
        <f>(2*PO1+4*PT1+PY1+5*QD1)/12</f>
        <v>2.4321371306887065</v>
      </c>
      <c r="QJ1">
        <f t="shared" ref="QJ1:QM1" si="88">(2*PP1+4*PU1+PZ1+5*QE1)/12</f>
        <v>2.4482054713676153</v>
      </c>
      <c r="QK1">
        <f t="shared" si="88"/>
        <v>2.2063277634104028</v>
      </c>
      <c r="QL1">
        <f t="shared" si="88"/>
        <v>2.4597323815165955</v>
      </c>
      <c r="QM1">
        <f t="shared" si="88"/>
        <v>2.5509710743031504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373</v>
      </c>
      <c r="E3" s="2" t="s">
        <v>373</v>
      </c>
      <c r="F3" s="2" t="s">
        <v>373</v>
      </c>
      <c r="G3" s="2" t="s">
        <v>373</v>
      </c>
      <c r="H3" s="2" t="s">
        <v>373</v>
      </c>
      <c r="I3" s="2" t="s">
        <v>373</v>
      </c>
      <c r="J3" s="2" t="s">
        <v>373</v>
      </c>
      <c r="K3" s="2" t="s">
        <v>373</v>
      </c>
      <c r="L3" s="2" t="s">
        <v>373</v>
      </c>
      <c r="M3" s="2" t="s">
        <v>373</v>
      </c>
    </row>
    <row r="4" spans="1:455" x14ac:dyDescent="0.25">
      <c r="A4" s="2" t="s">
        <v>281</v>
      </c>
      <c r="B4" s="2"/>
      <c r="C4" s="2"/>
      <c r="D4" s="2" t="s">
        <v>374</v>
      </c>
      <c r="E4" s="2" t="s">
        <v>374</v>
      </c>
      <c r="F4" s="2">
        <v>45280746</v>
      </c>
      <c r="G4" s="2" t="s">
        <v>374</v>
      </c>
      <c r="H4" s="2" t="s">
        <v>374</v>
      </c>
      <c r="I4" s="2" t="s">
        <v>374</v>
      </c>
      <c r="J4" s="2" t="s">
        <v>374</v>
      </c>
      <c r="K4" s="2" t="s">
        <v>374</v>
      </c>
      <c r="L4" s="2" t="s">
        <v>374</v>
      </c>
      <c r="M4" s="2" t="s">
        <v>374</v>
      </c>
    </row>
    <row r="5" spans="1:455" x14ac:dyDescent="0.25">
      <c r="A5" s="2" t="s">
        <v>279</v>
      </c>
      <c r="B5" s="2"/>
      <c r="C5" s="2"/>
      <c r="D5" s="2" t="s">
        <v>375</v>
      </c>
      <c r="E5" s="2" t="s">
        <v>278</v>
      </c>
      <c r="F5" s="2" t="s">
        <v>277</v>
      </c>
      <c r="G5" s="2" t="s">
        <v>276</v>
      </c>
      <c r="H5" s="2" t="s">
        <v>275</v>
      </c>
      <c r="I5" s="2" t="s">
        <v>375</v>
      </c>
      <c r="J5" s="2" t="s">
        <v>278</v>
      </c>
      <c r="K5" s="2" t="s">
        <v>277</v>
      </c>
      <c r="L5" s="2" t="s">
        <v>276</v>
      </c>
      <c r="M5" s="2" t="s">
        <v>275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536217</v>
      </c>
      <c r="E13" s="1">
        <v>551797</v>
      </c>
      <c r="F13" s="1">
        <v>543451</v>
      </c>
      <c r="G13" s="1">
        <v>532180</v>
      </c>
      <c r="H13" s="1">
        <v>542591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233184</v>
      </c>
      <c r="E15" s="1">
        <v>240825</v>
      </c>
      <c r="F15" s="1">
        <v>237662</v>
      </c>
      <c r="G15" s="1">
        <v>215049</v>
      </c>
      <c r="H15" s="1">
        <v>226614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96</v>
      </c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233088</v>
      </c>
      <c r="E17" s="1">
        <v>240825</v>
      </c>
      <c r="F17" s="1">
        <v>237662</v>
      </c>
      <c r="G17" s="1">
        <v>215049</v>
      </c>
      <c r="H17" s="1">
        <v>226614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300801</v>
      </c>
      <c r="E19" s="1">
        <v>309496</v>
      </c>
      <c r="F19" s="1">
        <v>304274</v>
      </c>
      <c r="G19" s="1">
        <v>316145</v>
      </c>
      <c r="H19" s="1">
        <v>315118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168340</v>
      </c>
      <c r="E20" s="1">
        <v>196913</v>
      </c>
      <c r="F20" s="1">
        <v>195309</v>
      </c>
      <c r="G20" s="1">
        <v>166103</v>
      </c>
      <c r="H20" s="1">
        <v>135147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63423</v>
      </c>
      <c r="E21" s="1">
        <v>55710</v>
      </c>
      <c r="F21" s="1">
        <v>46029</v>
      </c>
      <c r="G21" s="1">
        <v>72564</v>
      </c>
      <c r="H21" s="1">
        <v>102172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63423</v>
      </c>
      <c r="E23" s="1">
        <v>55710</v>
      </c>
      <c r="F23" s="1">
        <v>46029</v>
      </c>
      <c r="G23" s="1">
        <v>72564</v>
      </c>
      <c r="H23" s="1">
        <v>102172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69038</v>
      </c>
      <c r="E26" s="1">
        <v>56873</v>
      </c>
      <c r="F26" s="1">
        <v>62936</v>
      </c>
      <c r="G26" s="1">
        <v>77478</v>
      </c>
      <c r="H26" s="1">
        <v>77799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2232</v>
      </c>
      <c r="E27" s="1">
        <v>1476</v>
      </c>
      <c r="F27" s="1">
        <v>1515</v>
      </c>
      <c r="G27" s="1">
        <v>986</v>
      </c>
      <c r="H27" s="1">
        <v>859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536217</v>
      </c>
      <c r="E28" s="1">
        <v>551797</v>
      </c>
      <c r="F28" s="1">
        <v>543451</v>
      </c>
      <c r="G28" s="1">
        <v>532180</v>
      </c>
      <c r="H28" s="1">
        <v>542591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433922</v>
      </c>
      <c r="E29" s="1">
        <v>444934</v>
      </c>
      <c r="F29" s="1">
        <v>435034</v>
      </c>
      <c r="G29" s="1">
        <v>429482</v>
      </c>
      <c r="H29" s="1">
        <v>430672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200000</v>
      </c>
      <c r="E30" s="1">
        <v>200000</v>
      </c>
      <c r="F30" s="1">
        <v>200000</v>
      </c>
      <c r="G30" s="1">
        <v>200000</v>
      </c>
      <c r="H30" s="1">
        <v>200000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194934</v>
      </c>
      <c r="E33" s="1">
        <v>175034</v>
      </c>
      <c r="F33" s="1">
        <v>189482</v>
      </c>
      <c r="G33" s="1">
        <v>170672</v>
      </c>
      <c r="H33" s="1">
        <v>167137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38988</v>
      </c>
      <c r="E34" s="1">
        <v>69900</v>
      </c>
      <c r="F34" s="1">
        <v>45552</v>
      </c>
      <c r="G34" s="1">
        <v>58810</v>
      </c>
      <c r="H34" s="1">
        <v>63535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102295</v>
      </c>
      <c r="E36" s="1">
        <v>106863</v>
      </c>
      <c r="F36" s="1">
        <v>108417</v>
      </c>
      <c r="G36" s="1">
        <v>102698</v>
      </c>
      <c r="H36" s="1">
        <v>111919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21302</v>
      </c>
      <c r="E37" s="1">
        <v>29931</v>
      </c>
      <c r="F37" s="1">
        <v>28965</v>
      </c>
      <c r="G37" s="1">
        <v>22147</v>
      </c>
      <c r="H37" s="1">
        <v>30042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80993</v>
      </c>
      <c r="E38" s="1">
        <v>76932</v>
      </c>
      <c r="F38" s="1">
        <v>79452</v>
      </c>
      <c r="G38" s="1">
        <v>80551</v>
      </c>
      <c r="H38" s="1">
        <v>81877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4288</v>
      </c>
      <c r="E39" s="1">
        <v>3866</v>
      </c>
      <c r="F39" s="1">
        <v>1993</v>
      </c>
      <c r="G39" s="1">
        <v>4629</v>
      </c>
      <c r="H39" s="1">
        <v>2059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76705</v>
      </c>
      <c r="E40" s="1">
        <v>73066</v>
      </c>
      <c r="F40" s="1">
        <v>77459</v>
      </c>
      <c r="G40" s="1">
        <v>75922</v>
      </c>
      <c r="H40" s="1">
        <v>79818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911905</v>
      </c>
      <c r="E43" s="1">
        <v>943325</v>
      </c>
      <c r="F43" s="1">
        <v>938832</v>
      </c>
      <c r="G43" s="1">
        <v>909622</v>
      </c>
      <c r="H43" s="1">
        <v>830704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>
        <v>611</v>
      </c>
      <c r="H44" s="1">
        <v>1222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498121</v>
      </c>
      <c r="E45" s="1">
        <v>543332</v>
      </c>
      <c r="F45" s="1">
        <v>567264</v>
      </c>
      <c r="G45" s="1">
        <v>549570</v>
      </c>
      <c r="H45" s="1">
        <v>464715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8797</v>
      </c>
      <c r="E46" s="1">
        <v>-25216</v>
      </c>
      <c r="F46" s="1">
        <v>-17219</v>
      </c>
      <c r="G46" s="1">
        <v>-1483</v>
      </c>
      <c r="H46" s="1">
        <v>10343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-2253</v>
      </c>
      <c r="E47" s="1">
        <v>-2984</v>
      </c>
      <c r="F47" s="1">
        <v>-5959</v>
      </c>
      <c r="G47" s="1">
        <v>-3891</v>
      </c>
      <c r="H47" s="1">
        <v>-3823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323240</v>
      </c>
      <c r="E48" s="1">
        <v>315058</v>
      </c>
      <c r="F48" s="1">
        <v>297112</v>
      </c>
      <c r="G48" s="1">
        <v>268348</v>
      </c>
      <c r="H48" s="1">
        <v>242544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42987</v>
      </c>
      <c r="E49" s="1">
        <v>35355</v>
      </c>
      <c r="F49" s="1">
        <v>39566</v>
      </c>
      <c r="G49" s="1">
        <v>25463</v>
      </c>
      <c r="H49" s="1">
        <v>35014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14879</v>
      </c>
      <c r="E50" s="1">
        <v>15200</v>
      </c>
      <c r="F50" s="1">
        <v>17530</v>
      </c>
      <c r="G50" s="1">
        <v>15460</v>
      </c>
      <c r="H50" s="1">
        <v>14924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3401</v>
      </c>
      <c r="E51" s="1">
        <v>7382</v>
      </c>
      <c r="F51" s="1">
        <v>15386</v>
      </c>
      <c r="G51" s="1">
        <v>7815</v>
      </c>
      <c r="H51" s="1">
        <v>12728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52491</v>
      </c>
      <c r="E52" s="1">
        <v>85598</v>
      </c>
      <c r="F52" s="1">
        <v>60212</v>
      </c>
      <c r="G52" s="1">
        <v>79871</v>
      </c>
      <c r="H52" s="1">
        <v>85329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8</v>
      </c>
      <c r="E57" s="1">
        <v>20</v>
      </c>
      <c r="F57" s="1">
        <v>4</v>
      </c>
      <c r="G57" s="1">
        <v>27</v>
      </c>
      <c r="H57" s="1">
        <v>31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35</v>
      </c>
      <c r="E59" s="1">
        <v>209</v>
      </c>
      <c r="F59" s="1">
        <v>125</v>
      </c>
      <c r="G59" s="1">
        <v>144</v>
      </c>
      <c r="H59" s="1">
        <v>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6364</v>
      </c>
      <c r="E60" s="1">
        <v>11575</v>
      </c>
      <c r="F60" s="1">
        <v>5867</v>
      </c>
      <c r="G60" s="1">
        <v>12906</v>
      </c>
      <c r="H60" s="1">
        <v>10229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8433</v>
      </c>
      <c r="E61" s="1">
        <v>9699</v>
      </c>
      <c r="F61" s="1">
        <v>9296</v>
      </c>
      <c r="G61" s="1">
        <v>18885</v>
      </c>
      <c r="H61" s="1">
        <v>16720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-2096</v>
      </c>
      <c r="E62" s="1">
        <v>1687</v>
      </c>
      <c r="F62" s="1">
        <v>-3548</v>
      </c>
      <c r="G62" s="1">
        <v>-6096</v>
      </c>
      <c r="H62" s="1">
        <v>-6463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50395</v>
      </c>
      <c r="E63" s="1">
        <v>87285</v>
      </c>
      <c r="F63" s="1">
        <v>56664</v>
      </c>
      <c r="G63" s="1">
        <v>73775</v>
      </c>
      <c r="H63" s="1">
        <v>78866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11407</v>
      </c>
      <c r="E64" s="1">
        <v>17385</v>
      </c>
      <c r="F64" s="1">
        <v>11112</v>
      </c>
      <c r="G64" s="1">
        <v>14965</v>
      </c>
      <c r="H64" s="1">
        <v>15331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38988</v>
      </c>
      <c r="E65" s="1">
        <v>69900</v>
      </c>
      <c r="F65" s="1">
        <v>45552</v>
      </c>
      <c r="G65" s="1">
        <v>58810</v>
      </c>
      <c r="H65" s="1">
        <v>63535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38988</v>
      </c>
      <c r="E67" s="1">
        <v>69900</v>
      </c>
      <c r="F67" s="1">
        <v>45552</v>
      </c>
      <c r="G67" s="1">
        <v>58810</v>
      </c>
      <c r="H67" s="1">
        <v>63535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911905</v>
      </c>
      <c r="E68" s="1">
        <v>970121</v>
      </c>
      <c r="F68" s="1">
        <v>962234</v>
      </c>
      <c r="G68" s="1">
        <v>938626</v>
      </c>
      <c r="H68" s="1">
        <v>857110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56873</v>
      </c>
      <c r="J69" s="1">
        <v>62936</v>
      </c>
      <c r="K69" s="1">
        <v>77479</v>
      </c>
      <c r="L69" s="1">
        <v>77799</v>
      </c>
      <c r="M69" s="1">
        <v>173452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50395</v>
      </c>
      <c r="J70" s="1">
        <v>87285</v>
      </c>
      <c r="K70" s="1">
        <v>56664</v>
      </c>
      <c r="L70" s="1">
        <v>73775</v>
      </c>
      <c r="M70" s="1">
        <v>78866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36210</v>
      </c>
      <c r="J71" s="1">
        <v>33512</v>
      </c>
      <c r="K71" s="1">
        <v>46246</v>
      </c>
      <c r="L71" s="1">
        <v>24708</v>
      </c>
      <c r="M71" s="1">
        <v>38931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35635</v>
      </c>
      <c r="J72" s="1">
        <v>35379</v>
      </c>
      <c r="K72" s="1">
        <v>32388</v>
      </c>
      <c r="L72" s="1">
        <v>32521</v>
      </c>
      <c r="M72" s="1">
        <v>30981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1163</v>
      </c>
      <c r="J73" s="1">
        <v>-1498</v>
      </c>
      <c r="K73" s="1">
        <v>13996</v>
      </c>
      <c r="L73" s="1">
        <v>-7504</v>
      </c>
      <c r="M73" s="1">
        <v>8408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-745</v>
      </c>
      <c r="J74" s="1">
        <v>-558</v>
      </c>
      <c r="K74" s="1">
        <v>-258</v>
      </c>
      <c r="L74" s="1">
        <v>-427</v>
      </c>
      <c r="M74" s="1">
        <v>-431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27</v>
      </c>
      <c r="J76" s="1">
        <v>189</v>
      </c>
      <c r="K76" s="1">
        <v>120</v>
      </c>
      <c r="L76" s="1">
        <v>118</v>
      </c>
      <c r="M76" s="1">
        <v>-27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130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86605</v>
      </c>
      <c r="J78" s="1">
        <v>120797</v>
      </c>
      <c r="K78" s="1">
        <v>102910</v>
      </c>
      <c r="L78" s="1">
        <v>98483</v>
      </c>
      <c r="M78" s="1">
        <v>117797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19821</v>
      </c>
      <c r="J79" s="1">
        <v>-16799</v>
      </c>
      <c r="K79" s="1">
        <v>-10242</v>
      </c>
      <c r="L79" s="1">
        <v>4273</v>
      </c>
      <c r="M79" s="1">
        <v>-65567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-4869</v>
      </c>
      <c r="J80" s="1">
        <v>-10827</v>
      </c>
      <c r="K80" s="1">
        <v>24606</v>
      </c>
      <c r="L80" s="1">
        <v>32065</v>
      </c>
      <c r="M80" s="1">
        <v>-86168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3470</v>
      </c>
      <c r="J81" s="1">
        <v>-4394</v>
      </c>
      <c r="K81" s="1">
        <v>1537</v>
      </c>
      <c r="L81" s="1">
        <v>-3896</v>
      </c>
      <c r="M81" s="1">
        <v>15226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21220</v>
      </c>
      <c r="J82" s="1">
        <v>-1578</v>
      </c>
      <c r="K82" s="1">
        <v>-36385</v>
      </c>
      <c r="L82" s="1">
        <v>-23896</v>
      </c>
      <c r="M82" s="1">
        <v>5375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106426</v>
      </c>
      <c r="J84" s="1">
        <v>103998</v>
      </c>
      <c r="K84" s="1">
        <v>92668</v>
      </c>
      <c r="L84" s="1">
        <v>102756</v>
      </c>
      <c r="M84" s="1">
        <v>52230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-35</v>
      </c>
      <c r="J85" s="1">
        <v>-209</v>
      </c>
      <c r="K85" s="1">
        <v>-125</v>
      </c>
      <c r="L85" s="1">
        <v>-144</v>
      </c>
      <c r="M85" s="1">
        <v>-3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8</v>
      </c>
      <c r="J86" s="1">
        <v>20</v>
      </c>
      <c r="K86" s="1">
        <v>4</v>
      </c>
      <c r="L86" s="1">
        <v>27</v>
      </c>
      <c r="M86" s="1">
        <v>31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-17024</v>
      </c>
      <c r="J87" s="1">
        <v>-11887</v>
      </c>
      <c r="K87" s="1">
        <v>-12347</v>
      </c>
      <c r="L87" s="1">
        <v>-22430</v>
      </c>
      <c r="M87" s="1">
        <v>-6452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89375</v>
      </c>
      <c r="J90" s="1">
        <v>91922</v>
      </c>
      <c r="K90" s="1">
        <v>80200</v>
      </c>
      <c r="L90" s="1">
        <v>80209</v>
      </c>
      <c r="M90" s="1">
        <v>45806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-28178</v>
      </c>
      <c r="J91" s="1">
        <v>-38543</v>
      </c>
      <c r="K91" s="1">
        <v>-55001</v>
      </c>
      <c r="L91" s="1">
        <v>-20956</v>
      </c>
      <c r="M91" s="1">
        <v>-30890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800</v>
      </c>
      <c r="J92" s="1">
        <v>558</v>
      </c>
      <c r="K92" s="1">
        <v>258</v>
      </c>
      <c r="L92" s="1">
        <v>427</v>
      </c>
      <c r="M92" s="1">
        <v>431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-27378</v>
      </c>
      <c r="J94" s="1">
        <v>-37985</v>
      </c>
      <c r="K94" s="1">
        <v>-54743</v>
      </c>
      <c r="L94" s="1">
        <v>-20529</v>
      </c>
      <c r="M94" s="1">
        <v>-30459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169</v>
      </c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-50000</v>
      </c>
      <c r="J96" s="1">
        <v>-60000</v>
      </c>
      <c r="K96" s="1">
        <v>-40000</v>
      </c>
      <c r="L96" s="1">
        <v>-60000</v>
      </c>
      <c r="M96" s="1">
        <v>-111000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>
        <v>-50000</v>
      </c>
      <c r="J98" s="1">
        <v>-60000</v>
      </c>
      <c r="K98" s="1">
        <v>-40000</v>
      </c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-60000</v>
      </c>
      <c r="M102" s="1">
        <v>-111000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-49831</v>
      </c>
      <c r="J103" s="1">
        <v>-60000</v>
      </c>
      <c r="K103" s="1">
        <v>-40000</v>
      </c>
      <c r="L103" s="1">
        <v>-60000</v>
      </c>
      <c r="M103" s="1">
        <v>-111000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12166</v>
      </c>
      <c r="J104" s="1">
        <v>-6063</v>
      </c>
      <c r="K104" s="1">
        <v>-14543</v>
      </c>
      <c r="L104" s="1">
        <v>-320</v>
      </c>
      <c r="M104" s="1">
        <v>-95653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69039</v>
      </c>
      <c r="J105" s="1">
        <v>56873</v>
      </c>
      <c r="K105" s="1">
        <v>62936</v>
      </c>
      <c r="L105" s="1">
        <v>77479</v>
      </c>
      <c r="M105" s="1">
        <v>77799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B7E62-4B02-4676-8080-478C48AE0B76}">
  <dimension ref="A1:QM105"/>
  <sheetViews>
    <sheetView showGridLines="0" topLeftCell="A72" workbookViewId="0">
      <selection activeCell="F4" sqref="F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137240</v>
      </c>
      <c r="O1" s="4">
        <f t="shared" ref="O1:R1" si="0">E67</f>
        <v>137001</v>
      </c>
      <c r="P1" s="4">
        <f t="shared" si="0"/>
        <v>94577</v>
      </c>
      <c r="Q1" s="4">
        <f t="shared" si="0"/>
        <v>74607</v>
      </c>
      <c r="R1" s="4">
        <f t="shared" si="0"/>
        <v>78640</v>
      </c>
      <c r="S1" s="4">
        <f>D63+D59</f>
        <v>178531</v>
      </c>
      <c r="T1" s="4">
        <f t="shared" ref="T1:W1" si="1">E63+E59</f>
        <v>166632</v>
      </c>
      <c r="U1" s="4">
        <f t="shared" si="1"/>
        <v>117247</v>
      </c>
      <c r="V1" s="4">
        <f t="shared" si="1"/>
        <v>92495</v>
      </c>
      <c r="W1" s="4">
        <f t="shared" si="1"/>
        <v>100676</v>
      </c>
      <c r="X1">
        <f>(D13-E13)/E13</f>
        <v>2.5625784048930844E-2</v>
      </c>
      <c r="Y1">
        <f t="shared" ref="Y1:AA1" si="2">(E13-F13)/F13</f>
        <v>-3.9656205848353811E-2</v>
      </c>
      <c r="Z1">
        <f t="shared" si="2"/>
        <v>2.7604782808482348E-2</v>
      </c>
      <c r="AA1">
        <f t="shared" si="2"/>
        <v>-1.7636027919909144E-2</v>
      </c>
      <c r="AB1">
        <f>(D36-E36)/E36</f>
        <v>5.5705322566119299E-2</v>
      </c>
      <c r="AC1">
        <f t="shared" ref="AC1:AE1" si="3">(E36-F36)/F36</f>
        <v>-0.22778947173205494</v>
      </c>
      <c r="AD1">
        <f t="shared" si="3"/>
        <v>0.31298090971072368</v>
      </c>
      <c r="AE1">
        <f t="shared" si="3"/>
        <v>0.30225773718924404</v>
      </c>
      <c r="AF1">
        <f>(D29-E29)/E29</f>
        <v>1.7809445949150637E-2</v>
      </c>
      <c r="AG1">
        <f t="shared" ref="AG1:AI1" si="4">(E29-F29)/F29</f>
        <v>2.5250893362722862E-2</v>
      </c>
      <c r="AH1">
        <f t="shared" si="4"/>
        <v>-4.4076991767483392E-2</v>
      </c>
      <c r="AI1">
        <f t="shared" si="4"/>
        <v>-7.4727295878666125E-2</v>
      </c>
      <c r="AJ1" s="4">
        <f>(D43+D44+D46+D47)-D45</f>
        <v>387884</v>
      </c>
      <c r="AK1" s="4">
        <f t="shared" ref="AK1:AN1" si="5">(E43+E44+E46+E47)-E45</f>
        <v>330234</v>
      </c>
      <c r="AL1" s="4">
        <f t="shared" si="5"/>
        <v>289589</v>
      </c>
      <c r="AM1" s="4">
        <f t="shared" si="5"/>
        <v>275796</v>
      </c>
      <c r="AN1" s="4">
        <f t="shared" si="5"/>
        <v>284279</v>
      </c>
      <c r="AO1">
        <f>(D25+D26)/D40</f>
        <v>2.6502919267163277E-2</v>
      </c>
      <c r="AP1">
        <f t="shared" ref="AP1:AS1" si="6">(E25+E26)/E40</f>
        <v>4.6444907570303409E-2</v>
      </c>
      <c r="AQ1">
        <f t="shared" si="6"/>
        <v>3.8070721388576609E-3</v>
      </c>
      <c r="AR1">
        <f t="shared" si="6"/>
        <v>3.094102325007899E-2</v>
      </c>
      <c r="AS1">
        <f t="shared" si="6"/>
        <v>3.9409747034443332E-2</v>
      </c>
      <c r="AT1">
        <f>(D19-D20)/D40</f>
        <v>2.8314395007046507</v>
      </c>
      <c r="AU1">
        <f t="shared" ref="AU1:AX1" si="7">(E19-E20)/E40</f>
        <v>3.1983471819994405</v>
      </c>
      <c r="AV1">
        <f t="shared" si="7"/>
        <v>1.9695923011334322</v>
      </c>
      <c r="AW1">
        <f t="shared" si="7"/>
        <v>3.2625787011705958</v>
      </c>
      <c r="AX1">
        <f t="shared" si="7"/>
        <v>5.3017721880806059</v>
      </c>
      <c r="AY1">
        <f>D19/D40</f>
        <v>3.49781356955909</v>
      </c>
      <c r="AZ1">
        <f t="shared" ref="AZ1:BC1" si="8">E19/E40</f>
        <v>3.8297561371694591</v>
      </c>
      <c r="BA1">
        <f t="shared" si="8"/>
        <v>2.3898474455686443</v>
      </c>
      <c r="BB1">
        <f t="shared" si="8"/>
        <v>3.724674984394627</v>
      </c>
      <c r="BC1">
        <f t="shared" si="8"/>
        <v>5.8698251631651663</v>
      </c>
      <c r="BD1" s="4">
        <f>D19-D40</f>
        <v>310166</v>
      </c>
      <c r="BE1" s="4">
        <f t="shared" ref="BE1:BH1" si="9">E19-E40</f>
        <v>313653</v>
      </c>
      <c r="BF1" s="4">
        <f t="shared" si="9"/>
        <v>255914</v>
      </c>
      <c r="BG1" s="4">
        <f t="shared" si="9"/>
        <v>353562</v>
      </c>
      <c r="BH1" s="4">
        <f t="shared" si="9"/>
        <v>408890</v>
      </c>
      <c r="BI1">
        <f>(D43+D44)/BD1</f>
        <v>3.2123217889775151</v>
      </c>
      <c r="BJ1">
        <f t="shared" ref="BJ1:BM1" si="10">(E43+E44)/BE1</f>
        <v>2.888500986759253</v>
      </c>
      <c r="BK1">
        <f t="shared" si="10"/>
        <v>3.1303875520682731</v>
      </c>
      <c r="BL1">
        <f t="shared" si="10"/>
        <v>2.0000028283582512</v>
      </c>
      <c r="BM1">
        <f t="shared" si="10"/>
        <v>1.7194330993665778</v>
      </c>
      <c r="BN1">
        <f>365/BI1</f>
        <v>113.62498030316566</v>
      </c>
      <c r="BO1">
        <f t="shared" ref="BO1:BR1" si="11">365/BJ1</f>
        <v>126.36312110438671</v>
      </c>
      <c r="BP1">
        <f t="shared" si="11"/>
        <v>116.59898141328905</v>
      </c>
      <c r="BQ1">
        <f t="shared" si="11"/>
        <v>182.49974191267455</v>
      </c>
      <c r="BR1">
        <f t="shared" si="11"/>
        <v>212.27926816952774</v>
      </c>
      <c r="BS1">
        <f>N1/D13</f>
        <v>0.16570876599855108</v>
      </c>
      <c r="BT1">
        <f t="shared" ref="BT1:BW1" si="12">O1/E13</f>
        <v>0.16965921038455395</v>
      </c>
      <c r="BU1">
        <f t="shared" si="12"/>
        <v>0.11247758226180113</v>
      </c>
      <c r="BV1">
        <f t="shared" si="12"/>
        <v>9.1177175092635135E-2</v>
      </c>
      <c r="BW1">
        <f t="shared" si="12"/>
        <v>9.4410975876218856E-2</v>
      </c>
      <c r="BX1">
        <f>S1/D13</f>
        <v>0.21556508089833373</v>
      </c>
      <c r="BY1">
        <f t="shared" ref="BY1:CB1" si="13">T1/E13</f>
        <v>0.20635362913262673</v>
      </c>
      <c r="BZ1">
        <f t="shared" si="13"/>
        <v>0.13943833159699923</v>
      </c>
      <c r="CA1">
        <f t="shared" si="13"/>
        <v>0.11303809039625354</v>
      </c>
      <c r="CB1">
        <f t="shared" si="13"/>
        <v>0.12086621830257133</v>
      </c>
      <c r="CC1">
        <f>N1/D29</f>
        <v>0.21037238241664585</v>
      </c>
      <c r="CD1">
        <f t="shared" ref="CD1:CG1" si="14">O1/E29</f>
        <v>0.21374611515370887</v>
      </c>
      <c r="CE1">
        <f t="shared" si="14"/>
        <v>0.15128301923009249</v>
      </c>
      <c r="CF1">
        <f t="shared" si="14"/>
        <v>0.11407937711776291</v>
      </c>
      <c r="CG1">
        <f t="shared" si="14"/>
        <v>0.11126045188947525</v>
      </c>
      <c r="CH1">
        <f>N1/(D43+D44)</f>
        <v>0.13774234633709137</v>
      </c>
      <c r="CI1">
        <f t="shared" ref="CI1:CL1" si="15">O1/(E43+E44)</f>
        <v>0.15121740157419478</v>
      </c>
      <c r="CJ1">
        <f t="shared" si="15"/>
        <v>0.11805744529465367</v>
      </c>
      <c r="CK1">
        <f t="shared" si="15"/>
        <v>0.1055075128159802</v>
      </c>
      <c r="CL1">
        <f t="shared" si="15"/>
        <v>0.11185405492284431</v>
      </c>
      <c r="CM1">
        <f>1-CH1</f>
        <v>0.86225765366290863</v>
      </c>
      <c r="CN1">
        <f t="shared" ref="CN1:CQ1" si="16">1-CI1</f>
        <v>0.84878259842580528</v>
      </c>
      <c r="CO1">
        <f t="shared" si="16"/>
        <v>0.88194255470534633</v>
      </c>
      <c r="CP1">
        <f t="shared" si="16"/>
        <v>0.89449248718401986</v>
      </c>
      <c r="CQ1">
        <f t="shared" si="16"/>
        <v>0.88814594507715572</v>
      </c>
      <c r="CR1">
        <f>N1/(D45+D48+D49+D51+D59+D61)</f>
        <v>0.15934756206589865</v>
      </c>
      <c r="CS1">
        <f t="shared" ref="CS1:CV1" si="17">O1/(E45+E48+E49+E51+E59+E61)</f>
        <v>0.17143532868417463</v>
      </c>
      <c r="CT1">
        <f t="shared" si="17"/>
        <v>0.12958806732545203</v>
      </c>
      <c r="CU1">
        <f t="shared" si="17"/>
        <v>0.11722016311870649</v>
      </c>
      <c r="CV1">
        <f t="shared" si="17"/>
        <v>0.12330695969317515</v>
      </c>
      <c r="CW1">
        <f>(D43+D44)/D13</f>
        <v>1.2030342912340015</v>
      </c>
      <c r="CX1">
        <f t="shared" ref="CX1:DA1" si="18">(E43+E44)/E13</f>
        <v>1.1219555991465089</v>
      </c>
      <c r="CY1">
        <f t="shared" si="18"/>
        <v>0.95273603440320054</v>
      </c>
      <c r="CZ1">
        <f t="shared" si="18"/>
        <v>0.86417708710147334</v>
      </c>
      <c r="DA1">
        <f t="shared" si="18"/>
        <v>0.84405501384230097</v>
      </c>
      <c r="DB1">
        <f>365/CW1</f>
        <v>303.39949796909326</v>
      </c>
      <c r="DC1">
        <f t="shared" ref="DC1:DF1" si="19">365/CX1</f>
        <v>325.32481702276084</v>
      </c>
      <c r="DD1">
        <f t="shared" si="19"/>
        <v>383.10716381021336</v>
      </c>
      <c r="DE1">
        <f t="shared" si="19"/>
        <v>422.36713452359908</v>
      </c>
      <c r="DF1">
        <f t="shared" si="19"/>
        <v>432.4362677954482</v>
      </c>
      <c r="DG1">
        <f>(D43+D44)/D20</f>
        <v>12.040956167595199</v>
      </c>
      <c r="DH1">
        <f t="shared" ref="DH1:DK1" si="20">(E43+E44)/E20</f>
        <v>12.945260480667562</v>
      </c>
      <c r="DI1">
        <f t="shared" si="20"/>
        <v>10.352665994675764</v>
      </c>
      <c r="DJ1">
        <f t="shared" si="20"/>
        <v>11.792688824775277</v>
      </c>
      <c r="DK1">
        <f t="shared" si="20"/>
        <v>14.740418483730291</v>
      </c>
      <c r="DL1">
        <f>365/DG1</f>
        <v>30.313207266902396</v>
      </c>
      <c r="DM1">
        <f t="shared" ref="DM1:DP1" si="21">365/DH1</f>
        <v>28.195647398914112</v>
      </c>
      <c r="DN1">
        <f t="shared" si="21"/>
        <v>35.25661894121906</v>
      </c>
      <c r="DO1">
        <f t="shared" si="21"/>
        <v>30.951380590418953</v>
      </c>
      <c r="DP1">
        <f t="shared" si="21"/>
        <v>24.761847867675403</v>
      </c>
      <c r="DQ1">
        <f>(D43+D44)/D21</f>
        <v>2.8605926449097483</v>
      </c>
      <c r="DR1">
        <f t="shared" ref="DR1:DU1" si="22">(E43+E44)/E21</f>
        <v>2.5932762766201054</v>
      </c>
      <c r="DS1">
        <f t="shared" si="22"/>
        <v>2.2132433791392465</v>
      </c>
      <c r="DT1">
        <f t="shared" si="22"/>
        <v>1.6862526737999795</v>
      </c>
      <c r="DU1">
        <f t="shared" si="22"/>
        <v>1.5911748131148877</v>
      </c>
      <c r="DV1">
        <f>365/DQ1</f>
        <v>127.59593738363812</v>
      </c>
      <c r="DW1">
        <f t="shared" ref="DW1:DZ1" si="23">365/DR1</f>
        <v>140.74859793793951</v>
      </c>
      <c r="DX1">
        <f t="shared" si="23"/>
        <v>164.916341076756</v>
      </c>
      <c r="DY1">
        <f t="shared" si="23"/>
        <v>216.45629132048791</v>
      </c>
      <c r="DZ1">
        <f t="shared" si="23"/>
        <v>229.39025743216428</v>
      </c>
      <c r="EA1">
        <f>(D43+D44)/D38</f>
        <v>7.4526557509480815</v>
      </c>
      <c r="EB1">
        <f t="shared" ref="EB1:EE1" si="24">(E43+E44)/E38</f>
        <v>7.6098189912225438</v>
      </c>
      <c r="EC1">
        <f t="shared" si="24"/>
        <v>4.1507429897825956</v>
      </c>
      <c r="ED1">
        <f t="shared" si="24"/>
        <v>5.2247269879268812</v>
      </c>
      <c r="EE1">
        <f t="shared" si="24"/>
        <v>7.7679210677509172</v>
      </c>
      <c r="EF1">
        <f>365/EA1</f>
        <v>48.975829851468305</v>
      </c>
      <c r="EG1">
        <f t="shared" ref="EG1:EJ1" si="25">365/EB1</f>
        <v>47.964347170544393</v>
      </c>
      <c r="EH1">
        <f t="shared" si="25"/>
        <v>87.936063711600141</v>
      </c>
      <c r="EI1">
        <f t="shared" si="25"/>
        <v>69.860109598727249</v>
      </c>
      <c r="EJ1">
        <f t="shared" si="25"/>
        <v>46.988119062553785</v>
      </c>
      <c r="EK1">
        <f>D36/D13</f>
        <v>0.21230741366819608</v>
      </c>
      <c r="EL1">
        <f t="shared" ref="EL1:EO1" si="26">E36/E13</f>
        <v>0.20625827392208365</v>
      </c>
      <c r="EM1">
        <f t="shared" si="26"/>
        <v>0.25650887433222491</v>
      </c>
      <c r="EN1">
        <f t="shared" si="26"/>
        <v>0.20075672399127908</v>
      </c>
      <c r="EO1">
        <f t="shared" si="26"/>
        <v>0.15144173627835392</v>
      </c>
      <c r="EP1">
        <f>(D29)/D13</f>
        <v>0.78769258633180395</v>
      </c>
      <c r="EQ1">
        <f t="shared" ref="EQ1:ET1" si="27">(E29)/E13</f>
        <v>0.79374172607791638</v>
      </c>
      <c r="ER1">
        <f t="shared" si="27"/>
        <v>0.74349112566777509</v>
      </c>
      <c r="ES1">
        <f t="shared" si="27"/>
        <v>0.79924327600872092</v>
      </c>
      <c r="ET1">
        <f t="shared" si="27"/>
        <v>0.84855826372164611</v>
      </c>
      <c r="EU1">
        <f>D13/D29</f>
        <v>1.2695308009142092</v>
      </c>
      <c r="EV1">
        <f t="shared" ref="EV1:EY1" si="28">E13/E29</f>
        <v>1.2598556522173268</v>
      </c>
      <c r="EW1">
        <f t="shared" si="28"/>
        <v>1.34500596641532</v>
      </c>
      <c r="EX1">
        <f t="shared" si="28"/>
        <v>1.2511835007156051</v>
      </c>
      <c r="EY1">
        <f t="shared" si="28"/>
        <v>1.1784694613828328</v>
      </c>
      <c r="EZ1">
        <f>D36/D29</f>
        <v>0.26953080091420933</v>
      </c>
      <c r="FA1">
        <f t="shared" ref="FA1:FD1" si="29">E36/E29</f>
        <v>0.2598556522173267</v>
      </c>
      <c r="FB1">
        <f t="shared" si="29"/>
        <v>0.34500596641532011</v>
      </c>
      <c r="FC1">
        <f t="shared" si="29"/>
        <v>0.25118350071560508</v>
      </c>
      <c r="FD1">
        <f t="shared" si="29"/>
        <v>0.17846946138283273</v>
      </c>
      <c r="FE1" s="7">
        <f>I90/(D43+D44+D46+D47+D53+D55)</f>
        <v>0.1924759458083905</v>
      </c>
      <c r="FF1" s="7">
        <f t="shared" ref="FF1:FI1" si="30">J90/(E43+E44+E46+E47+E53+E55)</f>
        <v>0.16780652096499898</v>
      </c>
      <c r="FG1" s="7">
        <f t="shared" si="30"/>
        <v>0.13791746803405525</v>
      </c>
      <c r="FH1" s="7">
        <f t="shared" si="30"/>
        <v>0.2017509703012608</v>
      </c>
      <c r="FI1" s="7">
        <f t="shared" si="30"/>
        <v>0.26930646056327551</v>
      </c>
      <c r="FJ1" s="7">
        <f>I90/D36</f>
        <v>1.083994472027435</v>
      </c>
      <c r="FK1" s="7">
        <f t="shared" ref="FK1:FN1" si="31">J90/E36</f>
        <v>0.90820449701299866</v>
      </c>
      <c r="FL1" s="7">
        <f t="shared" si="31"/>
        <v>0.51034374043748787</v>
      </c>
      <c r="FM1" s="7">
        <f t="shared" si="31"/>
        <v>0.87367902016168308</v>
      </c>
      <c r="FN1" s="7">
        <f t="shared" si="31"/>
        <v>1.492722602739726</v>
      </c>
      <c r="FO1" s="7">
        <f>I90/D29</f>
        <v>0.29216989823213008</v>
      </c>
      <c r="FP1" s="7">
        <f t="shared" ref="FP1:FS1" si="32">J90/E29</f>
        <v>0.23600207191802194</v>
      </c>
      <c r="FQ1" s="7">
        <f t="shared" si="32"/>
        <v>0.17607163537364476</v>
      </c>
      <c r="FR1" s="7">
        <f t="shared" si="32"/>
        <v>0.21945375478599127</v>
      </c>
      <c r="FS1" s="7">
        <f t="shared" si="32"/>
        <v>0.26640539890493908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0.37450615793286646</v>
      </c>
      <c r="FZ1">
        <f t="shared" ref="FZ1:GC1" si="34">BE1/E13</f>
        <v>0.38842140068135633</v>
      </c>
      <c r="GA1">
        <f t="shared" si="34"/>
        <v>0.30435082511547812</v>
      </c>
      <c r="GB1">
        <f t="shared" si="34"/>
        <v>0.43208793250100214</v>
      </c>
      <c r="GC1">
        <f t="shared" si="34"/>
        <v>0.49089145378976512</v>
      </c>
      <c r="GD1">
        <f>BS1</f>
        <v>0.16570876599855108</v>
      </c>
      <c r="GE1">
        <f t="shared" ref="GE1:GH1" si="35">BT1</f>
        <v>0.16965921038455395</v>
      </c>
      <c r="GF1">
        <f t="shared" si="35"/>
        <v>0.11247758226180113</v>
      </c>
      <c r="GG1">
        <f t="shared" si="35"/>
        <v>9.1177175092635135E-2</v>
      </c>
      <c r="GH1">
        <f t="shared" si="35"/>
        <v>9.4410975876218856E-2</v>
      </c>
      <c r="GI1">
        <f>S1/D13</f>
        <v>0.21556508089833373</v>
      </c>
      <c r="GJ1">
        <f t="shared" ref="GJ1:GM1" si="36">T1/E13</f>
        <v>0.20635362913262673</v>
      </c>
      <c r="GK1">
        <f t="shared" si="36"/>
        <v>0.13943833159699923</v>
      </c>
      <c r="GL1">
        <f t="shared" si="36"/>
        <v>0.11303809039625354</v>
      </c>
      <c r="GM1">
        <f t="shared" si="36"/>
        <v>0.12086621830257133</v>
      </c>
      <c r="GN1">
        <f>D30/D13</f>
        <v>0.18111567254286404</v>
      </c>
      <c r="GO1">
        <f t="shared" ref="GO1:GR1" si="37">E30/E13</f>
        <v>0.18575690365532435</v>
      </c>
      <c r="GP1">
        <f t="shared" si="37"/>
        <v>0.17839048964621598</v>
      </c>
      <c r="GQ1">
        <f t="shared" si="37"/>
        <v>0.1833149203679986</v>
      </c>
      <c r="GR1">
        <f t="shared" si="37"/>
        <v>0.18008197331425266</v>
      </c>
      <c r="GS1">
        <f>(D43+D44)/D13</f>
        <v>1.2030342912340015</v>
      </c>
      <c r="GT1">
        <f t="shared" ref="GT1:GW1" si="38">(E43+E44)/E13</f>
        <v>1.1219555991465089</v>
      </c>
      <c r="GU1">
        <f t="shared" si="38"/>
        <v>0.95273603440320054</v>
      </c>
      <c r="GV1">
        <f t="shared" si="38"/>
        <v>0.86417708710147334</v>
      </c>
      <c r="GW1">
        <f t="shared" si="38"/>
        <v>0.84405501384230097</v>
      </c>
      <c r="GX1">
        <f>0.717*FY1+0.847*GD1+3.107*GI1+0.42*GN1+0.998*GS1</f>
        <v>2.3553337515092974</v>
      </c>
      <c r="GY1">
        <f t="shared" ref="GY1:HB1" si="39">0.717*FZ1+0.847*GE1+3.107*GJ1+0.42*GO1+0.998*GT1</f>
        <v>2.2610698086827732</v>
      </c>
      <c r="GZ1">
        <f t="shared" si="39"/>
        <v>1.7724775180412249</v>
      </c>
      <c r="HA1">
        <f t="shared" si="39"/>
        <v>1.6776844612496702</v>
      </c>
      <c r="HB1">
        <f t="shared" si="39"/>
        <v>1.7254679418071106</v>
      </c>
      <c r="HC1">
        <f>D36/D13</f>
        <v>0.21230741366819608</v>
      </c>
      <c r="HD1">
        <f t="shared" ref="HD1:HG1" si="40">E36/E13</f>
        <v>0.20625827392208365</v>
      </c>
      <c r="HE1">
        <f t="shared" si="40"/>
        <v>0.25650887433222491</v>
      </c>
      <c r="HF1">
        <f t="shared" si="40"/>
        <v>0.20075672399127908</v>
      </c>
      <c r="HG1">
        <f t="shared" si="40"/>
        <v>0.15144173627835392</v>
      </c>
      <c r="HH1">
        <f>S1/D13</f>
        <v>0.21556508089833373</v>
      </c>
      <c r="HI1">
        <f t="shared" ref="HI1:HL1" si="41">T1/E13</f>
        <v>0.20635362913262673</v>
      </c>
      <c r="HJ1">
        <f t="shared" si="41"/>
        <v>0.13943833159699923</v>
      </c>
      <c r="HK1">
        <f t="shared" si="41"/>
        <v>0.11303809039625354</v>
      </c>
      <c r="HL1">
        <f t="shared" si="41"/>
        <v>0.12086621830257133</v>
      </c>
      <c r="HM1">
        <f>(D43+D44+D46+D47+D50+D53+D55+D57+D60)/D13</f>
        <v>1.2407812122675683</v>
      </c>
      <c r="HN1">
        <f t="shared" ref="HN1:HQ1" si="42">(E43+E44+E46+E47+E50+E53+E55+E57+E60)/E13</f>
        <v>1.1847092347187083</v>
      </c>
      <c r="HO1">
        <f t="shared" si="42"/>
        <v>1.0002770998939172</v>
      </c>
      <c r="HP1">
        <f t="shared" si="42"/>
        <v>0.90125802919351217</v>
      </c>
      <c r="HQ1">
        <f t="shared" si="42"/>
        <v>0.87724892371007279</v>
      </c>
      <c r="HR1">
        <f>D19/D40</f>
        <v>3.49781356955909</v>
      </c>
      <c r="HS1">
        <f t="shared" ref="HS1:HV1" si="43">E19/E40</f>
        <v>3.8297561371694591</v>
      </c>
      <c r="HT1">
        <f t="shared" si="43"/>
        <v>2.3898474455686443</v>
      </c>
      <c r="HU1">
        <f t="shared" si="43"/>
        <v>3.724674984394627</v>
      </c>
      <c r="HV1">
        <f t="shared" si="43"/>
        <v>5.8698251631651663</v>
      </c>
      <c r="HW1">
        <f>-0.017*HC1+4.573*HH1+0.481*HM1+0.015*HR1</f>
        <v>1.6314528555598076</v>
      </c>
      <c r="HX1">
        <f t="shared" ref="HX1:IA1" si="44">-0.017*HD1+4.573*HI1+0.481*HN1+0.015*HS1</f>
        <v>1.5674402393240672</v>
      </c>
      <c r="HY1">
        <f t="shared" si="44"/>
        <v>1.1502718362619335</v>
      </c>
      <c r="HZ1">
        <f t="shared" si="44"/>
        <v>1.0028855598822144</v>
      </c>
      <c r="IA1">
        <f t="shared" si="44"/>
        <v>1.0601508165329492</v>
      </c>
      <c r="IB1">
        <f>D13/D36</f>
        <v>4.7101511092912025</v>
      </c>
      <c r="IC1">
        <f t="shared" ref="IC1:IF1" si="45">E13/E36</f>
        <v>4.8482903545375402</v>
      </c>
      <c r="ID1">
        <f t="shared" si="45"/>
        <v>3.8985005980916703</v>
      </c>
      <c r="IE1">
        <f t="shared" si="45"/>
        <v>4.9811532093113859</v>
      </c>
      <c r="IF1">
        <f t="shared" si="45"/>
        <v>6.603199518011162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92495</v>
      </c>
      <c r="IK1">
        <f t="shared" si="46"/>
        <v>0</v>
      </c>
      <c r="IL1">
        <f>S1/D13</f>
        <v>0.21556508089833373</v>
      </c>
      <c r="IM1">
        <f t="shared" ref="IM1:IP1" si="47">T1/E13</f>
        <v>0.20635362913262673</v>
      </c>
      <c r="IN1">
        <f t="shared" si="47"/>
        <v>0.13943833159699923</v>
      </c>
      <c r="IO1">
        <f t="shared" si="47"/>
        <v>0.11303809039625354</v>
      </c>
      <c r="IP1">
        <f t="shared" si="47"/>
        <v>0.12086621830257133</v>
      </c>
      <c r="IQ1">
        <f>(D43+D44+D46+D47+D50+D53+D55+D57+D60)/D13</f>
        <v>1.2407812122675683</v>
      </c>
      <c r="IR1">
        <f t="shared" ref="IR1:IU1" si="48">(E43+E44+E46+E47+E50+E53+E55+E57+E60)/E13</f>
        <v>1.1847092347187083</v>
      </c>
      <c r="IS1">
        <f t="shared" si="48"/>
        <v>1.0002770998939172</v>
      </c>
      <c r="IT1">
        <f t="shared" si="48"/>
        <v>0.90125802919351217</v>
      </c>
      <c r="IU1">
        <f t="shared" si="48"/>
        <v>0.87724892371007279</v>
      </c>
      <c r="IV1">
        <f>D19/D40</f>
        <v>3.49781356955909</v>
      </c>
      <c r="IW1">
        <f t="shared" ref="IW1:IZ1" si="49">E19/E40</f>
        <v>3.8297561371694591</v>
      </c>
      <c r="IX1">
        <f t="shared" si="49"/>
        <v>2.3898474455686443</v>
      </c>
      <c r="IY1">
        <f t="shared" si="49"/>
        <v>3.724674984394627</v>
      </c>
      <c r="IZ1">
        <f t="shared" si="49"/>
        <v>5.8698251631651663</v>
      </c>
      <c r="JA1">
        <f>0.13*IB1+0.04*IG1+3.92*IL1+0.21*IQ1+0.09*IV1</f>
        <v>2.0327020371658322</v>
      </c>
      <c r="JB1">
        <f t="shared" ref="JB1:JE1" si="50">0.13*IC1+0.04*IH1+3.92*IM1+0.21*IR1+0.09*IW1</f>
        <v>2.0326509639259571</v>
      </c>
      <c r="JC1">
        <f t="shared" si="50"/>
        <v>1.4785477986910547</v>
      </c>
      <c r="JD1">
        <f t="shared" si="50"/>
        <v>3701.4151441662902</v>
      </c>
      <c r="JE1">
        <f t="shared" si="50"/>
        <v>2.0447180517515111</v>
      </c>
      <c r="JF1">
        <f>D29/D13</f>
        <v>0.78769258633180395</v>
      </c>
      <c r="JG1">
        <f t="shared" ref="JG1:JJ1" si="51">E29/E13</f>
        <v>0.79374172607791638</v>
      </c>
      <c r="JH1">
        <f t="shared" si="51"/>
        <v>0.74349112566777509</v>
      </c>
      <c r="JI1">
        <f t="shared" si="51"/>
        <v>0.79924327600872092</v>
      </c>
      <c r="JJ1">
        <f t="shared" si="51"/>
        <v>0.84855826372164611</v>
      </c>
      <c r="JK1">
        <f>(D36-D26)/I90</f>
        <v>0.90524758397078731</v>
      </c>
      <c r="JL1">
        <f t="shared" ref="JL1:JO1" si="52">(E36-E26)/J90</f>
        <v>1.06704084196052</v>
      </c>
      <c r="JM1">
        <f t="shared" si="52"/>
        <v>1.9530951905082037</v>
      </c>
      <c r="JN1">
        <f t="shared" si="52"/>
        <v>1.1166101128057915</v>
      </c>
      <c r="JO1">
        <f t="shared" si="52"/>
        <v>0.65234362552974545</v>
      </c>
      <c r="JP1">
        <f>S1/D13</f>
        <v>0.21556508089833373</v>
      </c>
      <c r="JQ1">
        <f t="shared" ref="JQ1:JT1" si="53">T1/E13</f>
        <v>0.20635362913262673</v>
      </c>
      <c r="JR1">
        <f t="shared" si="53"/>
        <v>0.13943833159699923</v>
      </c>
      <c r="JS1">
        <f t="shared" si="53"/>
        <v>0.11303809039625354</v>
      </c>
      <c r="JT1">
        <f t="shared" si="53"/>
        <v>0.12086621830257133</v>
      </c>
      <c r="JU1">
        <f>I90/(D50+D44+D43)</f>
        <v>0.18600888266046514</v>
      </c>
      <c r="JV1">
        <f t="shared" ref="JV1:JY1" si="54">J90/(E50+E44+E43)</f>
        <v>0.16074309116915078</v>
      </c>
      <c r="JW1">
        <f t="shared" si="54"/>
        <v>0.13203403228340885</v>
      </c>
      <c r="JX1">
        <f t="shared" si="54"/>
        <v>0.19607979758235514</v>
      </c>
      <c r="JY1">
        <f t="shared" si="54"/>
        <v>0.26217096011561819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3</v>
      </c>
      <c r="KM1">
        <f t="shared" si="57"/>
        <v>2</v>
      </c>
      <c r="KN1">
        <f t="shared" si="57"/>
        <v>3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4</v>
      </c>
      <c r="LA1">
        <f t="shared" si="60"/>
        <v>3.5</v>
      </c>
      <c r="LB1">
        <f t="shared" si="60"/>
        <v>3</v>
      </c>
      <c r="LC1">
        <f t="shared" si="60"/>
        <v>3.5</v>
      </c>
      <c r="LD1">
        <f>(KT1+KY1)/2</f>
        <v>3</v>
      </c>
      <c r="LE1">
        <f t="shared" ref="LE1:LH1" si="61">(KU1+KZ1)/2</f>
        <v>3</v>
      </c>
      <c r="LF1">
        <f t="shared" si="61"/>
        <v>2.75</v>
      </c>
      <c r="LG1">
        <f t="shared" si="61"/>
        <v>2.5</v>
      </c>
      <c r="LH1">
        <f t="shared" si="61"/>
        <v>2.75</v>
      </c>
      <c r="LI1">
        <f>(D29/(D13-D19))</f>
        <v>1.6563465605711689</v>
      </c>
      <c r="LJ1">
        <f t="shared" ref="LJ1:LM1" si="62">(E29/(E13-E19))</f>
        <v>1.6734471153720631</v>
      </c>
      <c r="LK1">
        <f t="shared" si="62"/>
        <v>1.5597681677216215</v>
      </c>
      <c r="LL1">
        <f t="shared" si="62"/>
        <v>1.9525704680553773</v>
      </c>
      <c r="LM1">
        <f t="shared" si="62"/>
        <v>2.0782416936195238</v>
      </c>
      <c r="LN1">
        <f>(D18+D25+D26+D21)/(2.17*D40)</f>
        <v>1.3048108298178114</v>
      </c>
      <c r="LO1">
        <f t="shared" ref="LO1:LR1" si="63">(E18+E25+E26+E21)/(2.17*E40)</f>
        <v>1.4738927105988207</v>
      </c>
      <c r="LP1">
        <f t="shared" si="63"/>
        <v>0.90764622172047571</v>
      </c>
      <c r="LQ1">
        <f t="shared" si="63"/>
        <v>1.5034924890187078</v>
      </c>
      <c r="LR1">
        <f t="shared" si="63"/>
        <v>2.4432129898988966</v>
      </c>
      <c r="LS1">
        <f>(D43+D44+D46+D47)/(2*D13)</f>
        <v>0.59784110118328904</v>
      </c>
      <c r="LT1">
        <f t="shared" ref="LT1:LW1" si="64">(E43+E44+E46+E47)/(2*E13)</f>
        <v>0.55815677139640896</v>
      </c>
      <c r="LU1">
        <f t="shared" si="64"/>
        <v>0.47458708547996553</v>
      </c>
      <c r="LV1">
        <f t="shared" si="64"/>
        <v>0.43468672702208577</v>
      </c>
      <c r="LW1">
        <f t="shared" si="64"/>
        <v>0.41970865137810731</v>
      </c>
      <c r="LX1">
        <f>8*N1/D29</f>
        <v>1.6829790593331668</v>
      </c>
      <c r="LY1">
        <f t="shared" ref="LY1:MB1" si="65">8*O1/E29</f>
        <v>1.7099689212296709</v>
      </c>
      <c r="LZ1">
        <f t="shared" si="65"/>
        <v>1.2102641538407399</v>
      </c>
      <c r="MA1">
        <f t="shared" si="65"/>
        <v>0.91263501694210325</v>
      </c>
      <c r="MB1">
        <f t="shared" si="65"/>
        <v>0.89008361511580203</v>
      </c>
      <c r="MC1">
        <f>(2*LI1+4*LN1+LS1+5*LX1)/12</f>
        <v>1.4620560698552254</v>
      </c>
      <c r="MD1">
        <f t="shared" ref="MD1:MG1" si="66">(2*LJ1+4*LO1+LT1+5*LY1)/12</f>
        <v>1.5292055375570144</v>
      </c>
      <c r="ME1">
        <f t="shared" si="66"/>
        <v>1.106335756417401</v>
      </c>
      <c r="MF1">
        <f t="shared" si="66"/>
        <v>1.2430810586598489</v>
      </c>
      <c r="MG1">
        <f t="shared" si="66"/>
        <v>1.5666218394826459</v>
      </c>
      <c r="MH1">
        <f>D29/(D13-D19)</f>
        <v>1.6563465605711689</v>
      </c>
      <c r="MI1">
        <f t="shared" ref="MI1:ML1" si="67">E29/(E13-E19)</f>
        <v>1.6734471153720631</v>
      </c>
      <c r="MJ1">
        <f t="shared" si="67"/>
        <v>1.5597681677216215</v>
      </c>
      <c r="MK1">
        <f t="shared" si="67"/>
        <v>1.9525704680553773</v>
      </c>
      <c r="ML1">
        <f t="shared" si="67"/>
        <v>2.0782416936195238</v>
      </c>
      <c r="MM1">
        <f>D29/D13*2</f>
        <v>1.5753851726636079</v>
      </c>
      <c r="MN1">
        <f t="shared" ref="MN1:MQ1" si="68">E29/E13*2</f>
        <v>1.5874834521558328</v>
      </c>
      <c r="MO1">
        <f t="shared" si="68"/>
        <v>1.4869822513355502</v>
      </c>
      <c r="MP1">
        <f t="shared" si="68"/>
        <v>1.5984865520174418</v>
      </c>
      <c r="MQ1">
        <f t="shared" si="68"/>
        <v>1.6971165274432922</v>
      </c>
      <c r="MR1">
        <f>D29/D36</f>
        <v>3.7101511092912025</v>
      </c>
      <c r="MS1">
        <f t="shared" ref="MS1:MV1" si="69">E29/E36</f>
        <v>3.8482903545375402</v>
      </c>
      <c r="MT1">
        <f t="shared" si="69"/>
        <v>2.8985005980916703</v>
      </c>
      <c r="MU1">
        <f t="shared" si="69"/>
        <v>3.9811532093113859</v>
      </c>
      <c r="MV1">
        <f t="shared" si="69"/>
        <v>5.603199518011162</v>
      </c>
      <c r="MW1">
        <f>D13/(D40*5)</f>
        <v>1.333923897724985</v>
      </c>
      <c r="MX1">
        <f t="shared" ref="MX1:NA1" si="70">E13/(E40*5)</f>
        <v>1.4570546999756409</v>
      </c>
      <c r="MY1">
        <f t="shared" si="70"/>
        <v>0.9133193215699692</v>
      </c>
      <c r="MZ1">
        <f t="shared" si="70"/>
        <v>1.261166896572983</v>
      </c>
      <c r="NA1">
        <f t="shared" si="70"/>
        <v>1.9840741270068125</v>
      </c>
      <c r="NB1">
        <f>D13/(D20*15)</f>
        <v>0.66725480480661936</v>
      </c>
      <c r="NC1">
        <f t="shared" ref="NC1:NF1" si="71">E13/(E20*15)</f>
        <v>0.76920812733975363</v>
      </c>
      <c r="ND1">
        <f t="shared" si="71"/>
        <v>0.72441653097619596</v>
      </c>
      <c r="NE1">
        <f t="shared" si="71"/>
        <v>0.90974323054772666</v>
      </c>
      <c r="NF1">
        <f t="shared" si="71"/>
        <v>1.1642541652689253</v>
      </c>
      <c r="NG1">
        <f>2*(D18+D25+D26)/D40</f>
        <v>5.3005838534326555E-2</v>
      </c>
      <c r="NH1">
        <f t="shared" ref="NH1:NK1" si="72">2*(E18+E25+E26)/E40</f>
        <v>9.2889815140606818E-2</v>
      </c>
      <c r="NI1">
        <f t="shared" si="72"/>
        <v>7.6141442777153219E-3</v>
      </c>
      <c r="NJ1">
        <f t="shared" si="72"/>
        <v>6.1882046500157981E-2</v>
      </c>
      <c r="NK1">
        <f t="shared" si="72"/>
        <v>7.8819494068886664E-2</v>
      </c>
      <c r="NL1">
        <f>((D18+D25+D26+D21)/D40)/2.17</f>
        <v>1.3048108298178114</v>
      </c>
      <c r="NM1">
        <f t="shared" ref="NM1:NP1" si="73">((E18+E25+E26+E21)/E40)/2.17</f>
        <v>1.4738927105988204</v>
      </c>
      <c r="NN1">
        <f t="shared" si="73"/>
        <v>0.90764622172047571</v>
      </c>
      <c r="NO1">
        <f t="shared" si="73"/>
        <v>1.5034924890187078</v>
      </c>
      <c r="NP1">
        <f t="shared" si="73"/>
        <v>2.443212989898897</v>
      </c>
      <c r="NQ1">
        <f>(D19/D40)/2.5</f>
        <v>1.399125427823636</v>
      </c>
      <c r="NR1">
        <f t="shared" ref="NR1:NU1" si="74">(E19/E40)/2.5</f>
        <v>1.5319024548677835</v>
      </c>
      <c r="NS1">
        <f t="shared" si="74"/>
        <v>0.95593897822745766</v>
      </c>
      <c r="NT1">
        <f t="shared" si="74"/>
        <v>1.4898699937578508</v>
      </c>
      <c r="NU1">
        <f t="shared" si="74"/>
        <v>2.3479300652660666</v>
      </c>
      <c r="NV1">
        <f>(BD1/D13)*3.33</f>
        <v>1.2471055059164453</v>
      </c>
      <c r="NW1">
        <f t="shared" ref="NW1:NZ1" si="75">(BE1/E13)*3.33</f>
        <v>1.2934432642689166</v>
      </c>
      <c r="NX1">
        <f t="shared" si="75"/>
        <v>1.0134882476345421</v>
      </c>
      <c r="NY1">
        <f t="shared" si="75"/>
        <v>1.4388528152283371</v>
      </c>
      <c r="NZ1">
        <f t="shared" si="75"/>
        <v>1.6346685411199178</v>
      </c>
      <c r="OA1">
        <f>((D43+D44)/2)/D13</f>
        <v>0.60151714561700076</v>
      </c>
      <c r="OB1">
        <f t="shared" ref="OB1:OE1" si="76">((E43+E44)/2)/E13</f>
        <v>0.56097779957325444</v>
      </c>
      <c r="OC1">
        <f t="shared" si="76"/>
        <v>0.47636801720160027</v>
      </c>
      <c r="OD1">
        <f t="shared" si="76"/>
        <v>0.43208854355073667</v>
      </c>
      <c r="OE1">
        <f t="shared" si="76"/>
        <v>0.42202750692115049</v>
      </c>
      <c r="OF1">
        <f>((D43+D44)/4)/D29</f>
        <v>0.38182227181938999</v>
      </c>
      <c r="OG1">
        <f t="shared" ref="OG1:OJ1" si="77">((E43+E44)/4)/E29</f>
        <v>0.35337552578040166</v>
      </c>
      <c r="OH1">
        <f t="shared" si="77"/>
        <v>0.32035891267279409</v>
      </c>
      <c r="OI1">
        <f t="shared" si="77"/>
        <v>0.27031102826945896</v>
      </c>
      <c r="OJ1">
        <f t="shared" si="77"/>
        <v>0.24867326438505397</v>
      </c>
      <c r="OK1">
        <f>AJ1*4/(D43+D44)</f>
        <v>1.5572151637020213</v>
      </c>
      <c r="OL1">
        <f t="shared" ref="OL1:OO1" si="78">AK1*4/(E43+E44)</f>
        <v>1.4580076756068243</v>
      </c>
      <c r="OM1">
        <f t="shared" si="78"/>
        <v>1.4459387599705409</v>
      </c>
      <c r="ON1">
        <f t="shared" si="78"/>
        <v>1.5600975782216722</v>
      </c>
      <c r="OO1">
        <f t="shared" si="78"/>
        <v>1.6173834628388228</v>
      </c>
      <c r="OP1">
        <f>(10*N1)/AJ1</f>
        <v>3.5381712058244217</v>
      </c>
      <c r="OQ1">
        <f t="shared" ref="OQ1:OT1" si="79">(10*O1)/AK1</f>
        <v>4.1486037173640513</v>
      </c>
      <c r="OR1">
        <f t="shared" si="79"/>
        <v>3.265904436977924</v>
      </c>
      <c r="OS1">
        <f t="shared" si="79"/>
        <v>2.7051516338162989</v>
      </c>
      <c r="OT1">
        <f t="shared" si="79"/>
        <v>2.7662964904196228</v>
      </c>
      <c r="OU1">
        <f>(8*AJ1)/D29</f>
        <v>4.7566354521304728</v>
      </c>
      <c r="OV1">
        <f t="shared" ref="OV1:OY1" si="80">(8*AK1)/E29</f>
        <v>4.121793831675383</v>
      </c>
      <c r="OW1">
        <f t="shared" si="80"/>
        <v>3.7057549514848858</v>
      </c>
      <c r="OX1">
        <f t="shared" si="80"/>
        <v>3.3736926445583433</v>
      </c>
      <c r="OY1">
        <f t="shared" si="80"/>
        <v>3.2176002037322617</v>
      </c>
      <c r="OZ1">
        <f>(20*N1)/D13</f>
        <v>3.3141753199710213</v>
      </c>
      <c r="PA1">
        <f t="shared" ref="PA1:PD1" si="81">(20*O1)/E13</f>
        <v>3.3931842076910788</v>
      </c>
      <c r="PB1">
        <f t="shared" si="81"/>
        <v>2.2495516452360227</v>
      </c>
      <c r="PC1">
        <f t="shared" si="81"/>
        <v>1.8235435018527029</v>
      </c>
      <c r="PD1">
        <f t="shared" si="81"/>
        <v>1.888219517524377</v>
      </c>
      <c r="PE1">
        <f>(40*N1)/(AJ1+D45)</f>
        <v>5.5435722191254051</v>
      </c>
      <c r="PF1">
        <f t="shared" ref="PF1:PI1" si="82">(40*O1)/(AK1+E45)</f>
        <v>6.0792672983289906</v>
      </c>
      <c r="PG1">
        <f t="shared" si="82"/>
        <v>4.7400186689888049</v>
      </c>
      <c r="PH1">
        <f t="shared" si="82"/>
        <v>4.1950751851690455</v>
      </c>
      <c r="PI1">
        <f t="shared" si="82"/>
        <v>4.4988815725490419</v>
      </c>
      <c r="PJ1">
        <f>(1.33*D52)/(D52+D62)</f>
        <v>1.2654559152192058</v>
      </c>
      <c r="PK1">
        <f t="shared" ref="PK1:PN1" si="83">(1.33*E52)/(E52+E62)</f>
        <v>1.1721945964760669</v>
      </c>
      <c r="PL1">
        <f t="shared" si="83"/>
        <v>1.2165188874768651</v>
      </c>
      <c r="PM1">
        <f t="shared" si="83"/>
        <v>1.3581259324929185</v>
      </c>
      <c r="PN1">
        <f t="shared" si="83"/>
        <v>1.1163830505780923</v>
      </c>
      <c r="PO1">
        <f>(2*MH1+MM1+MR1+MW1+2*NB1)/7</f>
        <v>1.6095232729193387</v>
      </c>
      <c r="PP1">
        <f t="shared" ref="PP1:PS1" si="84">(2*MI1+MN1+MS1+MX1+2*NC1)/7</f>
        <v>1.682591284584664</v>
      </c>
      <c r="PQ1">
        <f t="shared" si="84"/>
        <v>1.4095959383418319</v>
      </c>
      <c r="PR1">
        <f t="shared" si="84"/>
        <v>1.7950620078725739</v>
      </c>
      <c r="PS1">
        <f t="shared" si="84"/>
        <v>2.2527688414625948</v>
      </c>
      <c r="PT1">
        <f>(5*NG1+8*NL1+2*NQ1+NV1)/16</f>
        <v>0.92180451204861513</v>
      </c>
      <c r="PU1">
        <f t="shared" ref="PU1:PX1" si="85">(5*NH1+8*NM1+2*NR1+NW1)/16</f>
        <v>1.0383024334061299</v>
      </c>
      <c r="PV1">
        <f t="shared" si="85"/>
        <v>0.63903791870261506</v>
      </c>
      <c r="PW1">
        <f t="shared" si="85"/>
        <v>1.0472464342121557</v>
      </c>
      <c r="PX1">
        <f t="shared" si="85"/>
        <v>1.6418956288242288</v>
      </c>
      <c r="PY1">
        <f>(OA1+OF1+OK1)/3</f>
        <v>0.84685152704613742</v>
      </c>
      <c r="PZ1">
        <f t="shared" ref="PZ1:QC1" si="86">(OB1+OG1+OL1)/3</f>
        <v>0.79078700032016014</v>
      </c>
      <c r="QA1">
        <f t="shared" si="86"/>
        <v>0.74755522994831181</v>
      </c>
      <c r="QB1">
        <f t="shared" si="86"/>
        <v>0.75416571668062249</v>
      </c>
      <c r="QC1">
        <f t="shared" si="86"/>
        <v>0.76269474471500909</v>
      </c>
      <c r="QD1">
        <f>(3*OP1+7*OU1+4*OZ1+2*PE1+PJ1)/17</f>
        <v>4.089427259749451</v>
      </c>
      <c r="QE1">
        <f t="shared" ref="QE1:QH1" si="87">(3*OQ1+7*OV1+4*PA1+2*PF1+PK1)/17</f>
        <v>4.0118725881010704</v>
      </c>
      <c r="QF1">
        <f t="shared" si="87"/>
        <v>3.2607506339839141</v>
      </c>
      <c r="QG1">
        <f t="shared" si="87"/>
        <v>2.8690443366823013</v>
      </c>
      <c r="QH1">
        <f t="shared" si="87"/>
        <v>2.8523008919504935</v>
      </c>
      <c r="QI1">
        <f>(2*PO1+4*PT1+PY1+5*QD1)/12</f>
        <v>2.3500210349855437</v>
      </c>
      <c r="QJ1">
        <f t="shared" ref="QJ1:QM1" si="88">(2*PP1+4*PU1+PZ1+5*QE1)/12</f>
        <v>2.3640451869682799</v>
      </c>
      <c r="QK1">
        <f t="shared" si="88"/>
        <v>1.8688876626135007</v>
      </c>
      <c r="QL1">
        <f t="shared" si="88"/>
        <v>1.9065414293904916</v>
      </c>
      <c r="QM1">
        <f t="shared" si="88"/>
        <v>2.1747766168907985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72.75" x14ac:dyDescent="0.25">
      <c r="A3" s="2" t="s">
        <v>283</v>
      </c>
      <c r="B3" s="2"/>
      <c r="C3" s="2"/>
      <c r="D3" s="2" t="s">
        <v>303</v>
      </c>
      <c r="E3" s="2" t="s">
        <v>303</v>
      </c>
      <c r="F3" s="2" t="s">
        <v>303</v>
      </c>
      <c r="G3" s="2" t="s">
        <v>303</v>
      </c>
      <c r="H3" s="2" t="s">
        <v>303</v>
      </c>
      <c r="I3" s="2" t="s">
        <v>303</v>
      </c>
      <c r="J3" s="2" t="s">
        <v>303</v>
      </c>
      <c r="K3" s="2" t="s">
        <v>303</v>
      </c>
      <c r="L3" s="2" t="s">
        <v>303</v>
      </c>
      <c r="M3" s="2" t="s">
        <v>303</v>
      </c>
    </row>
    <row r="4" spans="1:455" x14ac:dyDescent="0.25">
      <c r="A4" s="2" t="s">
        <v>281</v>
      </c>
      <c r="B4" s="2"/>
      <c r="C4" s="2"/>
      <c r="D4" s="2" t="s">
        <v>302</v>
      </c>
      <c r="E4" s="2" t="s">
        <v>302</v>
      </c>
      <c r="F4" s="2">
        <v>26398966</v>
      </c>
      <c r="G4" s="2" t="s">
        <v>302</v>
      </c>
      <c r="H4" s="2" t="s">
        <v>302</v>
      </c>
      <c r="I4" s="2" t="s">
        <v>302</v>
      </c>
      <c r="J4" s="2" t="s">
        <v>302</v>
      </c>
      <c r="K4" s="2" t="s">
        <v>302</v>
      </c>
      <c r="L4" s="2" t="s">
        <v>302</v>
      </c>
      <c r="M4" s="2" t="s">
        <v>302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828200</v>
      </c>
      <c r="E13" s="1">
        <v>807507</v>
      </c>
      <c r="F13" s="1">
        <v>840852</v>
      </c>
      <c r="G13" s="1">
        <v>818264</v>
      </c>
      <c r="H13" s="1">
        <v>832954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393859</v>
      </c>
      <c r="E15" s="1">
        <v>383013</v>
      </c>
      <c r="F15" s="1">
        <v>400807</v>
      </c>
      <c r="G15" s="1">
        <v>334939</v>
      </c>
      <c r="H15" s="1">
        <v>340100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71</v>
      </c>
      <c r="E16" s="1"/>
      <c r="F16" s="1">
        <v>46</v>
      </c>
      <c r="G16" s="1">
        <v>261</v>
      </c>
      <c r="H16" s="1">
        <v>683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393788</v>
      </c>
      <c r="E17" s="1">
        <v>383013</v>
      </c>
      <c r="F17" s="1">
        <v>400761</v>
      </c>
      <c r="G17" s="1">
        <v>334678</v>
      </c>
      <c r="H17" s="1">
        <v>339417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434341</v>
      </c>
      <c r="E19" s="1">
        <v>424494</v>
      </c>
      <c r="F19" s="1">
        <v>440045</v>
      </c>
      <c r="G19" s="1">
        <v>483325</v>
      </c>
      <c r="H19" s="1">
        <v>492854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82747</v>
      </c>
      <c r="E20" s="1">
        <v>69986</v>
      </c>
      <c r="F20" s="1">
        <v>77382</v>
      </c>
      <c r="G20" s="1">
        <v>59963</v>
      </c>
      <c r="H20" s="1">
        <v>47696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348303</v>
      </c>
      <c r="E21" s="1">
        <v>349360</v>
      </c>
      <c r="F21" s="1">
        <v>361962</v>
      </c>
      <c r="G21" s="1">
        <v>419347</v>
      </c>
      <c r="H21" s="1">
        <v>441849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348174</v>
      </c>
      <c r="E23" s="1">
        <v>349252</v>
      </c>
      <c r="F23" s="1">
        <v>361746</v>
      </c>
      <c r="G23" s="1">
        <v>419100</v>
      </c>
      <c r="H23" s="1">
        <v>441628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129</v>
      </c>
      <c r="E24" s="1">
        <v>108</v>
      </c>
      <c r="F24" s="1">
        <v>216</v>
      </c>
      <c r="G24" s="1">
        <v>247</v>
      </c>
      <c r="H24" s="1">
        <v>221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3291</v>
      </c>
      <c r="E26" s="1">
        <v>5148</v>
      </c>
      <c r="F26" s="1">
        <v>701</v>
      </c>
      <c r="G26" s="1">
        <v>4015</v>
      </c>
      <c r="H26" s="1">
        <v>3309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828200</v>
      </c>
      <c r="E28" s="1">
        <v>807507</v>
      </c>
      <c r="F28" s="1">
        <v>840852</v>
      </c>
      <c r="G28" s="1">
        <v>818264</v>
      </c>
      <c r="H28" s="1">
        <v>832954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652367</v>
      </c>
      <c r="E29" s="1">
        <v>640952</v>
      </c>
      <c r="F29" s="1">
        <v>625166</v>
      </c>
      <c r="G29" s="1">
        <v>653992</v>
      </c>
      <c r="H29" s="1">
        <v>706810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150000</v>
      </c>
      <c r="E30" s="1">
        <v>150000</v>
      </c>
      <c r="F30" s="1">
        <v>150000</v>
      </c>
      <c r="G30" s="1">
        <v>150000</v>
      </c>
      <c r="H30" s="1">
        <v>150000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365127</v>
      </c>
      <c r="E33" s="1">
        <v>353951</v>
      </c>
      <c r="F33" s="1">
        <v>380589</v>
      </c>
      <c r="G33" s="1">
        <v>429385</v>
      </c>
      <c r="H33" s="1">
        <v>478170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137240</v>
      </c>
      <c r="E34" s="1">
        <v>137001</v>
      </c>
      <c r="F34" s="1">
        <v>94577</v>
      </c>
      <c r="G34" s="1">
        <v>74607</v>
      </c>
      <c r="H34" s="1">
        <v>78640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175833</v>
      </c>
      <c r="E36" s="1">
        <v>166555</v>
      </c>
      <c r="F36" s="1">
        <v>215686</v>
      </c>
      <c r="G36" s="1">
        <v>164272</v>
      </c>
      <c r="H36" s="1">
        <v>126144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42142</v>
      </c>
      <c r="E37" s="1">
        <v>47500</v>
      </c>
      <c r="F37" s="1">
        <v>22682</v>
      </c>
      <c r="G37" s="1">
        <v>28930</v>
      </c>
      <c r="H37" s="1">
        <v>35636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133691</v>
      </c>
      <c r="E38" s="1">
        <v>119055</v>
      </c>
      <c r="F38" s="1">
        <v>193004</v>
      </c>
      <c r="G38" s="1">
        <v>135342</v>
      </c>
      <c r="H38" s="1">
        <v>90508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9516</v>
      </c>
      <c r="E39" s="1">
        <v>8214</v>
      </c>
      <c r="F39" s="1">
        <v>8873</v>
      </c>
      <c r="G39" s="1">
        <v>5579</v>
      </c>
      <c r="H39" s="1">
        <v>6544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124175</v>
      </c>
      <c r="E40" s="1">
        <v>110841</v>
      </c>
      <c r="F40" s="1">
        <v>184131</v>
      </c>
      <c r="G40" s="1">
        <v>129763</v>
      </c>
      <c r="H40" s="1">
        <v>83964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996353</v>
      </c>
      <c r="E43" s="1">
        <v>905987</v>
      </c>
      <c r="F43" s="1">
        <v>801110</v>
      </c>
      <c r="G43" s="1">
        <v>707125</v>
      </c>
      <c r="H43" s="1">
        <v>703059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602380</v>
      </c>
      <c r="E45" s="1">
        <v>571197</v>
      </c>
      <c r="F45" s="1">
        <v>508526</v>
      </c>
      <c r="G45" s="1">
        <v>435581</v>
      </c>
      <c r="H45" s="1">
        <v>414917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-6089</v>
      </c>
      <c r="E46" s="1">
        <v>-4556</v>
      </c>
      <c r="F46" s="1">
        <v>-2995</v>
      </c>
      <c r="G46" s="1">
        <v>4252</v>
      </c>
      <c r="H46" s="1">
        <v>-3863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201607</v>
      </c>
      <c r="E48" s="1">
        <v>173265</v>
      </c>
      <c r="F48" s="1">
        <v>176434</v>
      </c>
      <c r="G48" s="1">
        <v>158261</v>
      </c>
      <c r="H48" s="1">
        <v>149823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52542</v>
      </c>
      <c r="E49" s="1">
        <v>40957</v>
      </c>
      <c r="F49" s="1">
        <v>41027</v>
      </c>
      <c r="G49" s="1">
        <v>32006</v>
      </c>
      <c r="H49" s="1">
        <v>64113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28340</v>
      </c>
      <c r="E50" s="1">
        <v>35055</v>
      </c>
      <c r="F50" s="1">
        <v>32569</v>
      </c>
      <c r="G50" s="1">
        <v>24827</v>
      </c>
      <c r="H50" s="1">
        <v>15167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4386</v>
      </c>
      <c r="E51" s="1">
        <v>13318</v>
      </c>
      <c r="F51" s="1">
        <v>3444</v>
      </c>
      <c r="G51" s="1">
        <v>7402</v>
      </c>
      <c r="H51" s="1">
        <v>8730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169867</v>
      </c>
      <c r="E52" s="1">
        <v>146861</v>
      </c>
      <c r="F52" s="1">
        <v>107243</v>
      </c>
      <c r="G52" s="1">
        <v>94450</v>
      </c>
      <c r="H52" s="1">
        <v>84506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6671</v>
      </c>
      <c r="E57" s="1">
        <v>9603</v>
      </c>
      <c r="F57" s="1">
        <v>8077</v>
      </c>
      <c r="G57" s="1">
        <v>1262</v>
      </c>
      <c r="H57" s="1">
        <v>2221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>
        <v>1</v>
      </c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2340</v>
      </c>
      <c r="E60" s="1">
        <v>10572</v>
      </c>
      <c r="F60" s="1">
        <v>2324</v>
      </c>
      <c r="G60" s="1">
        <v>1</v>
      </c>
      <c r="H60" s="1">
        <v>14124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347</v>
      </c>
      <c r="E61" s="1">
        <v>404</v>
      </c>
      <c r="F61" s="1">
        <v>397</v>
      </c>
      <c r="G61" s="1">
        <v>3218</v>
      </c>
      <c r="H61" s="1">
        <v>175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8664</v>
      </c>
      <c r="E62" s="1">
        <v>19771</v>
      </c>
      <c r="F62" s="1">
        <v>10004</v>
      </c>
      <c r="G62" s="1">
        <v>-1956</v>
      </c>
      <c r="H62" s="1">
        <v>16170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178531</v>
      </c>
      <c r="E63" s="1">
        <v>166632</v>
      </c>
      <c r="F63" s="1">
        <v>117247</v>
      </c>
      <c r="G63" s="1">
        <v>92494</v>
      </c>
      <c r="H63" s="1">
        <v>100676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41291</v>
      </c>
      <c r="E64" s="1">
        <v>29631</v>
      </c>
      <c r="F64" s="1">
        <v>22670</v>
      </c>
      <c r="G64" s="1">
        <v>17887</v>
      </c>
      <c r="H64" s="1">
        <v>22036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137240</v>
      </c>
      <c r="E65" s="1">
        <v>137001</v>
      </c>
      <c r="F65" s="1">
        <v>94577</v>
      </c>
      <c r="G65" s="1">
        <v>74607</v>
      </c>
      <c r="H65" s="1">
        <v>78640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137240</v>
      </c>
      <c r="E67" s="1">
        <v>137001</v>
      </c>
      <c r="F67" s="1">
        <v>94577</v>
      </c>
      <c r="G67" s="1">
        <v>74607</v>
      </c>
      <c r="H67" s="1">
        <v>78640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996353</v>
      </c>
      <c r="E68" s="1">
        <v>961217</v>
      </c>
      <c r="F68" s="1">
        <v>844080</v>
      </c>
      <c r="G68" s="1">
        <v>733215</v>
      </c>
      <c r="H68" s="1">
        <v>734571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5148</v>
      </c>
      <c r="J69" s="1">
        <v>701</v>
      </c>
      <c r="K69" s="1">
        <v>4015</v>
      </c>
      <c r="L69" s="1">
        <v>3309</v>
      </c>
      <c r="M69" s="1">
        <v>26397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178531</v>
      </c>
      <c r="J70" s="1">
        <v>166632</v>
      </c>
      <c r="K70" s="1">
        <v>117247</v>
      </c>
      <c r="L70" s="1">
        <v>92494</v>
      </c>
      <c r="M70" s="1">
        <v>100676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41527</v>
      </c>
      <c r="J71" s="1">
        <v>30153</v>
      </c>
      <c r="K71" s="1">
        <v>29690</v>
      </c>
      <c r="L71" s="1">
        <v>33835</v>
      </c>
      <c r="M71" s="1">
        <v>67283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49235</v>
      </c>
      <c r="J72" s="1">
        <v>45303</v>
      </c>
      <c r="K72" s="1">
        <v>36940</v>
      </c>
      <c r="L72" s="1">
        <v>34138</v>
      </c>
      <c r="M72" s="1">
        <v>61468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-8616</v>
      </c>
      <c r="J73" s="1">
        <v>4919</v>
      </c>
      <c r="K73" s="1">
        <v>2905</v>
      </c>
      <c r="L73" s="1">
        <v>964</v>
      </c>
      <c r="M73" s="1">
        <v>8036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-17</v>
      </c>
      <c r="J74" s="1">
        <v>-12236</v>
      </c>
      <c r="K74" s="1">
        <v>-123</v>
      </c>
      <c r="L74" s="1">
        <v>-5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/>
      <c r="J76" s="1">
        <v>-9603</v>
      </c>
      <c r="K76" s="1">
        <v>-8077</v>
      </c>
      <c r="L76" s="1">
        <v>-1261</v>
      </c>
      <c r="M76" s="1">
        <v>-2221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925</v>
      </c>
      <c r="J77" s="1">
        <v>1770</v>
      </c>
      <c r="K77" s="1">
        <v>-1955</v>
      </c>
      <c r="L77" s="1">
        <v>-1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220058</v>
      </c>
      <c r="J78" s="1">
        <v>196785</v>
      </c>
      <c r="K78" s="1">
        <v>146937</v>
      </c>
      <c r="L78" s="1">
        <v>126329</v>
      </c>
      <c r="M78" s="1">
        <v>167959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14632</v>
      </c>
      <c r="J79" s="1">
        <v>-40418</v>
      </c>
      <c r="K79" s="1">
        <v>-19056</v>
      </c>
      <c r="L79" s="1">
        <v>44584</v>
      </c>
      <c r="M79" s="1">
        <v>24584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7629</v>
      </c>
      <c r="J80" s="1">
        <v>-15627</v>
      </c>
      <c r="K80" s="1">
        <v>-15314</v>
      </c>
      <c r="L80" s="1">
        <v>924</v>
      </c>
      <c r="M80" s="1">
        <v>19724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12077</v>
      </c>
      <c r="J81" s="1">
        <v>-36533</v>
      </c>
      <c r="K81" s="1">
        <v>17763</v>
      </c>
      <c r="L81" s="1">
        <v>45799</v>
      </c>
      <c r="M81" s="1">
        <v>15287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-5074</v>
      </c>
      <c r="J82" s="1">
        <v>11742</v>
      </c>
      <c r="K82" s="1">
        <v>-21505</v>
      </c>
      <c r="L82" s="1">
        <v>-2139</v>
      </c>
      <c r="M82" s="1">
        <v>-10427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234690</v>
      </c>
      <c r="J84" s="1">
        <v>156367</v>
      </c>
      <c r="K84" s="1">
        <v>127881</v>
      </c>
      <c r="L84" s="1">
        <v>170913</v>
      </c>
      <c r="M84" s="1">
        <v>192543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>
        <v>-1</v>
      </c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330</v>
      </c>
      <c r="J86" s="1">
        <v>9637</v>
      </c>
      <c r="K86" s="1">
        <v>6636</v>
      </c>
      <c r="L86" s="1">
        <v>1262</v>
      </c>
      <c r="M86" s="1">
        <v>2370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-44418</v>
      </c>
      <c r="J87" s="1">
        <v>-14738</v>
      </c>
      <c r="K87" s="1">
        <v>-24443</v>
      </c>
      <c r="L87" s="1">
        <v>-28653</v>
      </c>
      <c r="M87" s="1">
        <v>-6615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190602</v>
      </c>
      <c r="J90" s="1">
        <v>151266</v>
      </c>
      <c r="K90" s="1">
        <v>110074</v>
      </c>
      <c r="L90" s="1">
        <v>143521</v>
      </c>
      <c r="M90" s="1">
        <v>188298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-59154</v>
      </c>
      <c r="J91" s="1">
        <v>-64266</v>
      </c>
      <c r="K91" s="1">
        <v>-66203</v>
      </c>
      <c r="L91" s="1">
        <v>-36973</v>
      </c>
      <c r="M91" s="1">
        <v>-23736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17</v>
      </c>
      <c r="J92" s="1">
        <v>12236</v>
      </c>
      <c r="K92" s="1">
        <v>123</v>
      </c>
      <c r="L92" s="1">
        <v>5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-7497</v>
      </c>
      <c r="J93" s="1">
        <v>26426</v>
      </c>
      <c r="K93" s="1">
        <v>76095</v>
      </c>
      <c r="L93" s="1">
        <v>21578</v>
      </c>
      <c r="M93" s="1">
        <v>-61150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-66634</v>
      </c>
      <c r="J94" s="1">
        <v>-25604</v>
      </c>
      <c r="K94" s="1">
        <v>10015</v>
      </c>
      <c r="L94" s="1">
        <v>-15390</v>
      </c>
      <c r="M94" s="1">
        <v>-84886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-125825</v>
      </c>
      <c r="J96" s="1">
        <v>-121215</v>
      </c>
      <c r="K96" s="1">
        <v>-123403</v>
      </c>
      <c r="L96" s="1">
        <v>-127425</v>
      </c>
      <c r="M96" s="1">
        <v>-126500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-125825</v>
      </c>
      <c r="J102" s="1">
        <v>-121215</v>
      </c>
      <c r="K102" s="1">
        <v>-123403</v>
      </c>
      <c r="L102" s="1">
        <v>-127425</v>
      </c>
      <c r="M102" s="1">
        <v>-126500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-125825</v>
      </c>
      <c r="J103" s="1">
        <v>-121215</v>
      </c>
      <c r="K103" s="1">
        <v>-123403</v>
      </c>
      <c r="L103" s="1">
        <v>-127425</v>
      </c>
      <c r="M103" s="1">
        <v>-126500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-1857</v>
      </c>
      <c r="J104" s="1">
        <v>4447</v>
      </c>
      <c r="K104" s="1">
        <v>-3314</v>
      </c>
      <c r="L104" s="1">
        <v>706</v>
      </c>
      <c r="M104" s="1">
        <v>-23088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3291</v>
      </c>
      <c r="J105" s="1">
        <v>5148</v>
      </c>
      <c r="K105" s="1">
        <v>701</v>
      </c>
      <c r="L105" s="1">
        <v>4015</v>
      </c>
      <c r="M105" s="1">
        <v>3309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1D2BB-8901-4687-98B4-386AD3B76269}">
  <dimension ref="A1:QM105"/>
  <sheetViews>
    <sheetView topLeftCell="A96" workbookViewId="0">
      <selection activeCell="G108" sqref="G10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26654</v>
      </c>
      <c r="O1" s="4">
        <f t="shared" ref="O1:R1" si="0">E67</f>
        <v>12164</v>
      </c>
      <c r="P1" s="4">
        <f t="shared" si="0"/>
        <v>4071</v>
      </c>
      <c r="Q1" s="4">
        <f t="shared" si="0"/>
        <v>775</v>
      </c>
      <c r="R1" s="4">
        <f t="shared" si="0"/>
        <v>-1562</v>
      </c>
      <c r="S1" s="4">
        <f>D63+D59</f>
        <v>33834</v>
      </c>
      <c r="T1" s="4">
        <f t="shared" ref="T1:W1" si="1">E63+E59</f>
        <v>15749</v>
      </c>
      <c r="U1" s="4">
        <f t="shared" si="1"/>
        <v>4927</v>
      </c>
      <c r="V1" s="4">
        <f t="shared" si="1"/>
        <v>1098</v>
      </c>
      <c r="W1" s="4">
        <f t="shared" si="1"/>
        <v>-1787</v>
      </c>
      <c r="X1">
        <f>(D13-E13)/E13</f>
        <v>1.9471336173449649E-2</v>
      </c>
      <c r="Y1">
        <f t="shared" ref="Y1:AA1" si="2">(E13-F13)/F13</f>
        <v>-1.2649076084376093E-2</v>
      </c>
      <c r="Z1">
        <f t="shared" si="2"/>
        <v>6.1368004159766176E-2</v>
      </c>
      <c r="AA1">
        <f t="shared" si="2"/>
        <v>1.385989154541971E-2</v>
      </c>
      <c r="AB1">
        <f>(D36-E36)/E36</f>
        <v>3.6301767260980694E-2</v>
      </c>
      <c r="AC1">
        <f t="shared" ref="AC1:AE1" si="3">(E36-F36)/F36</f>
        <v>-0.20809894572141713</v>
      </c>
      <c r="AD1">
        <f t="shared" si="3"/>
        <v>0.2893923625010007</v>
      </c>
      <c r="AE1">
        <f t="shared" si="3"/>
        <v>0.11784288808147339</v>
      </c>
      <c r="AF1">
        <f>(D29-E29)/E29</f>
        <v>1.7058159811262692E-2</v>
      </c>
      <c r="AG1">
        <f t="shared" ref="AG1:AI1" si="4">(E29-F29)/F29</f>
        <v>3.2189074084367615E-2</v>
      </c>
      <c r="AH1">
        <f t="shared" si="4"/>
        <v>1.0922703543055306E-2</v>
      </c>
      <c r="AI1">
        <f t="shared" si="4"/>
        <v>2.0780711209785973E-3</v>
      </c>
      <c r="AJ1" s="4">
        <f>(D43+D44+D46+D47)-D45</f>
        <v>223982</v>
      </c>
      <c r="AK1" s="4">
        <f t="shared" ref="AK1:AN1" si="5">(E43+E44+E46+E47)-E45</f>
        <v>183748</v>
      </c>
      <c r="AL1" s="4">
        <f t="shared" si="5"/>
        <v>137629</v>
      </c>
      <c r="AM1" s="4">
        <f t="shared" si="5"/>
        <v>116603</v>
      </c>
      <c r="AN1" s="4">
        <f t="shared" si="5"/>
        <v>105593</v>
      </c>
      <c r="AO1">
        <f>(D25+D26)/D40</f>
        <v>1.3242085569395894</v>
      </c>
      <c r="AP1">
        <f t="shared" ref="AP1:AS1" si="6">(E25+E26)/E40</f>
        <v>1.4072926193137554</v>
      </c>
      <c r="AQ1">
        <f t="shared" si="6"/>
        <v>0.31582579259162813</v>
      </c>
      <c r="AR1">
        <f t="shared" si="6"/>
        <v>1.6461971830985915</v>
      </c>
      <c r="AS1">
        <f t="shared" si="6"/>
        <v>1.879461649665058</v>
      </c>
      <c r="AT1">
        <f>(D19-D20)/D40</f>
        <v>3.0028555954901286</v>
      </c>
      <c r="AU1">
        <f t="shared" ref="AU1:AX1" si="7">(E19-E20)/E40</f>
        <v>2.8301493750635096</v>
      </c>
      <c r="AV1">
        <f t="shared" si="7"/>
        <v>2.2727036000260399</v>
      </c>
      <c r="AW1">
        <f t="shared" si="7"/>
        <v>3.4143918053777207</v>
      </c>
      <c r="AX1">
        <f t="shared" si="7"/>
        <v>3.719483639769511</v>
      </c>
      <c r="AY1">
        <f>D19/D40</f>
        <v>4.1708762082943558</v>
      </c>
      <c r="AZ1">
        <f t="shared" ref="AZ1:BC1" si="8">E19/E40</f>
        <v>4.0707075839176232</v>
      </c>
      <c r="BA1">
        <f t="shared" si="8"/>
        <v>3.2442158713625413</v>
      </c>
      <c r="BB1">
        <f t="shared" si="8"/>
        <v>4.396448997012377</v>
      </c>
      <c r="BC1">
        <f t="shared" si="8"/>
        <v>4.9514792417486202</v>
      </c>
      <c r="BD1" s="4">
        <f>D19-D40</f>
        <v>193211</v>
      </c>
      <c r="BE1" s="4">
        <f t="shared" ref="BE1:BH1" si="9">E19-E40</f>
        <v>181313</v>
      </c>
      <c r="BF1" s="4">
        <f t="shared" si="9"/>
        <v>172367</v>
      </c>
      <c r="BG1" s="4">
        <f t="shared" si="9"/>
        <v>198947</v>
      </c>
      <c r="BH1" s="4">
        <f t="shared" si="9"/>
        <v>194069</v>
      </c>
      <c r="BI1">
        <f>(D43+D44)/BD1</f>
        <v>4.8049593449648311</v>
      </c>
      <c r="BJ1">
        <f t="shared" ref="BJ1:BM1" si="10">(E43+E44)/BE1</f>
        <v>4.6131937588589897</v>
      </c>
      <c r="BK1">
        <f t="shared" si="10"/>
        <v>4.1140067414296242</v>
      </c>
      <c r="BL1">
        <f t="shared" si="10"/>
        <v>2.7373220003317464</v>
      </c>
      <c r="BM1">
        <f t="shared" si="10"/>
        <v>2.7106853747893789</v>
      </c>
      <c r="BN1">
        <f>365/BI1</f>
        <v>75.963181745229008</v>
      </c>
      <c r="BO1">
        <f t="shared" ref="BO1:BR1" si="11">365/BJ1</f>
        <v>79.120890879354207</v>
      </c>
      <c r="BP1">
        <f t="shared" si="11"/>
        <v>88.721293605163581</v>
      </c>
      <c r="BQ1">
        <f t="shared" si="11"/>
        <v>133.34200359174559</v>
      </c>
      <c r="BR1">
        <f t="shared" si="11"/>
        <v>134.6522925141619</v>
      </c>
      <c r="BS1">
        <f>N1/D13</f>
        <v>5.7148247966878285E-2</v>
      </c>
      <c r="BT1">
        <f t="shared" ref="BT1:BW1" si="12">O1/E13</f>
        <v>2.6588384958895546E-2</v>
      </c>
      <c r="BU1">
        <f t="shared" si="12"/>
        <v>8.7859390444454989E-3</v>
      </c>
      <c r="BV1">
        <f t="shared" si="12"/>
        <v>1.7752306081825532E-3</v>
      </c>
      <c r="BW1">
        <f t="shared" si="12"/>
        <v>-3.6275386383957083E-3</v>
      </c>
      <c r="BX1">
        <f>S1/D13</f>
        <v>7.2542726109077804E-2</v>
      </c>
      <c r="BY1">
        <f t="shared" ref="BY1:CB1" si="13">T1/E13</f>
        <v>3.4424570430585825E-2</v>
      </c>
      <c r="BZ1">
        <f t="shared" si="13"/>
        <v>1.063333865683689E-2</v>
      </c>
      <c r="CA1">
        <f t="shared" si="13"/>
        <v>2.5151009132702495E-3</v>
      </c>
      <c r="CB1">
        <f t="shared" si="13"/>
        <v>-4.1500714128125038E-3</v>
      </c>
      <c r="CC1">
        <f>N1/D29</f>
        <v>6.7204219741208035E-2</v>
      </c>
      <c r="CD1">
        <f t="shared" ref="CD1:CG1" si="14">O1/E29</f>
        <v>3.1192942865934967E-2</v>
      </c>
      <c r="CE1">
        <f t="shared" si="14"/>
        <v>1.0775571137033185E-2</v>
      </c>
      <c r="CF1">
        <f t="shared" si="14"/>
        <v>2.0737616966849245E-3</v>
      </c>
      <c r="CG1">
        <f t="shared" si="14"/>
        <v>-4.1883188270562177E-3</v>
      </c>
      <c r="CH1">
        <f>N1/(D43+D44)</f>
        <v>2.8710504744331736E-2</v>
      </c>
      <c r="CI1">
        <f t="shared" ref="CI1:CL1" si="15">O1/(E43+E44)</f>
        <v>1.454272433383706E-2</v>
      </c>
      <c r="CJ1">
        <f t="shared" si="15"/>
        <v>5.7409264171457827E-3</v>
      </c>
      <c r="CK1">
        <f t="shared" si="15"/>
        <v>1.4231098346989067E-3</v>
      </c>
      <c r="CL1">
        <f t="shared" si="15"/>
        <v>-2.969243052123332E-3</v>
      </c>
      <c r="CM1">
        <f>1-CH1</f>
        <v>0.97128949525566821</v>
      </c>
      <c r="CN1">
        <f t="shared" ref="CN1:CQ1" si="16">1-CI1</f>
        <v>0.98545727566616292</v>
      </c>
      <c r="CO1">
        <f t="shared" si="16"/>
        <v>0.99425907358285426</v>
      </c>
      <c r="CP1">
        <f t="shared" si="16"/>
        <v>0.99857689016530105</v>
      </c>
      <c r="CQ1">
        <f t="shared" si="16"/>
        <v>1.0029692430521233</v>
      </c>
      <c r="CR1">
        <f>N1/(D45+D48+D49+D51+D59+D61)</f>
        <v>2.8926462927591597E-2</v>
      </c>
      <c r="CS1">
        <f t="shared" ref="CS1:CV1" si="17">O1/(E45+E48+E49+E51+E59+E61)</f>
        <v>1.4394806319798066E-2</v>
      </c>
      <c r="CT1">
        <f t="shared" si="17"/>
        <v>5.5643107758461619E-3</v>
      </c>
      <c r="CU1">
        <f t="shared" si="17"/>
        <v>1.3476268725492752E-3</v>
      </c>
      <c r="CV1">
        <f t="shared" si="17"/>
        <v>-2.769994679907785E-3</v>
      </c>
      <c r="CW1">
        <f>(D43+D44)/D13</f>
        <v>1.9904995915531913</v>
      </c>
      <c r="CX1">
        <f t="shared" ref="CX1:DA1" si="18">(E43+E44)/E13</f>
        <v>1.8282946405737355</v>
      </c>
      <c r="CY1">
        <f t="shared" si="18"/>
        <v>1.5304043992282359</v>
      </c>
      <c r="CZ1">
        <f t="shared" si="18"/>
        <v>1.2474304968584145</v>
      </c>
      <c r="DA1">
        <f t="shared" si="18"/>
        <v>1.2217048502653305</v>
      </c>
      <c r="DB1">
        <f>365/CW1</f>
        <v>183.37104993585538</v>
      </c>
      <c r="DC1">
        <f t="shared" ref="DC1:DF1" si="19">365/CX1</f>
        <v>199.63959413317522</v>
      </c>
      <c r="DD1">
        <f t="shared" si="19"/>
        <v>238.49905305033428</v>
      </c>
      <c r="DE1">
        <f t="shared" si="19"/>
        <v>292.60147232189092</v>
      </c>
      <c r="DF1">
        <f t="shared" si="19"/>
        <v>298.76283123598068</v>
      </c>
      <c r="DG1">
        <f>(D43+D44)/D20</f>
        <v>13.044231498784617</v>
      </c>
      <c r="DH1">
        <f t="shared" ref="DH1:DK1" si="20">(E43+E44)/E20</f>
        <v>11.418866894197953</v>
      </c>
      <c r="DI1">
        <f t="shared" si="20"/>
        <v>9.5034509562164118</v>
      </c>
      <c r="DJ1">
        <f t="shared" si="20"/>
        <v>9.4670398442389256</v>
      </c>
      <c r="DK1">
        <f t="shared" si="20"/>
        <v>8.6942006709967448</v>
      </c>
      <c r="DL1">
        <f>365/DG1</f>
        <v>27.981717438394782</v>
      </c>
      <c r="DM1">
        <f t="shared" ref="DM1:DP1" si="21">365/DH1</f>
        <v>31.964642672685883</v>
      </c>
      <c r="DN1">
        <f t="shared" si="21"/>
        <v>38.407100923822377</v>
      </c>
      <c r="DO1">
        <f t="shared" si="21"/>
        <v>38.554818190832606</v>
      </c>
      <c r="DP1">
        <f t="shared" si="21"/>
        <v>41.982007755769303</v>
      </c>
      <c r="DQ1">
        <f>(D43+D44)/D21</f>
        <v>9.0763161753922859</v>
      </c>
      <c r="DR1">
        <f t="shared" ref="DR1:DU1" si="22">(E43+E44)/E21</f>
        <v>9.9558644987740141</v>
      </c>
      <c r="DS1">
        <f t="shared" si="22"/>
        <v>4.7180867343544159</v>
      </c>
      <c r="DT1">
        <f t="shared" si="22"/>
        <v>5.2580040937705173</v>
      </c>
      <c r="DU1">
        <f t="shared" si="22"/>
        <v>5.8212440106673746</v>
      </c>
      <c r="DV1">
        <f>365/DQ1</f>
        <v>40.214553233567187</v>
      </c>
      <c r="DW1">
        <f t="shared" ref="DW1:DZ1" si="23">365/DR1</f>
        <v>36.661808730416816</v>
      </c>
      <c r="DX1">
        <f t="shared" si="23"/>
        <v>77.361867331153164</v>
      </c>
      <c r="DY1">
        <f t="shared" si="23"/>
        <v>69.417975621669456</v>
      </c>
      <c r="DZ1">
        <f t="shared" si="23"/>
        <v>62.701374367942826</v>
      </c>
      <c r="EA1">
        <f>(D43+D44)/D38</f>
        <v>14.04792240414006</v>
      </c>
      <c r="EB1">
        <f t="shared" ref="EB1:EE1" si="24">(E43+E44)/E38</f>
        <v>13.116181336344106</v>
      </c>
      <c r="EC1">
        <f t="shared" si="24"/>
        <v>8.8057594158626085</v>
      </c>
      <c r="ED1">
        <f t="shared" si="24"/>
        <v>8.7195901048755111</v>
      </c>
      <c r="EE1">
        <f t="shared" si="24"/>
        <v>9.4156181203128639</v>
      </c>
      <c r="EF1">
        <f>365/EA1</f>
        <v>25.982489758943352</v>
      </c>
      <c r="EG1">
        <f t="shared" ref="EG1:EJ1" si="25">365/EB1</f>
        <v>27.828221541021865</v>
      </c>
      <c r="EH1">
        <f t="shared" si="25"/>
        <v>41.450144475045796</v>
      </c>
      <c r="EI1">
        <f t="shared" si="25"/>
        <v>41.85976583875339</v>
      </c>
      <c r="EJ1">
        <f t="shared" si="25"/>
        <v>38.765378473938334</v>
      </c>
      <c r="EK1">
        <f>D36/D13</f>
        <v>0.1416935212403061</v>
      </c>
      <c r="EL1">
        <f t="shared" ref="EL1:EO1" si="26">E36/E13</f>
        <v>0.13939229671273659</v>
      </c>
      <c r="EM1">
        <f t="shared" si="26"/>
        <v>0.1737958450774138</v>
      </c>
      <c r="EN1">
        <f t="shared" si="26"/>
        <v>0.1430606808181179</v>
      </c>
      <c r="EO1">
        <f t="shared" si="26"/>
        <v>0.12975301617529233</v>
      </c>
      <c r="EP1">
        <f>(D29)/D13</f>
        <v>0.85036695890446201</v>
      </c>
      <c r="EQ1">
        <f t="shared" ref="EQ1:ET1" si="27">(E29)/E13</f>
        <v>0.85238462665002523</v>
      </c>
      <c r="ER1">
        <f t="shared" si="27"/>
        <v>0.81535715673113862</v>
      </c>
      <c r="ES1">
        <f t="shared" si="27"/>
        <v>0.85604368670730224</v>
      </c>
      <c r="ET1">
        <f t="shared" si="27"/>
        <v>0.86610852425132667</v>
      </c>
      <c r="EU1">
        <f>D13/D29</f>
        <v>1.1759629058122296</v>
      </c>
      <c r="EV1">
        <f t="shared" ref="EV1:EY1" si="28">E13/E29</f>
        <v>1.1731793004410709</v>
      </c>
      <c r="EW1">
        <f t="shared" si="28"/>
        <v>1.2264563961259822</v>
      </c>
      <c r="EX1">
        <f t="shared" si="28"/>
        <v>1.1681646807611106</v>
      </c>
      <c r="EY1">
        <f t="shared" si="28"/>
        <v>1.1545897217261665</v>
      </c>
      <c r="EZ1">
        <f>D36/D29</f>
        <v>0.16662632497251723</v>
      </c>
      <c r="FA1">
        <f t="shared" ref="FA1:FD1" si="29">E36/E29</f>
        <v>0.16353215714432248</v>
      </c>
      <c r="FB1">
        <f t="shared" si="29"/>
        <v>0.21315302581531451</v>
      </c>
      <c r="FC1">
        <f t="shared" si="29"/>
        <v>0.16711843453736383</v>
      </c>
      <c r="FD1">
        <f t="shared" si="29"/>
        <v>0.14981149883896155</v>
      </c>
      <c r="FE1" s="7">
        <f>I90/(D43+D44+D46+D47+D53+D55)</f>
        <v>3.9504288688590586E-2</v>
      </c>
      <c r="FF1" s="7">
        <f t="shared" ref="FF1:FI1" si="30">J90/(E43+E44+E46+E47+E53+E55)</f>
        <v>9.1897240303688774E-2</v>
      </c>
      <c r="FG1" s="7">
        <f t="shared" si="30"/>
        <v>-4.0691133705504021E-2</v>
      </c>
      <c r="FH1" s="7">
        <f t="shared" si="30"/>
        <v>3.5946051458835143E-2</v>
      </c>
      <c r="FI1" s="7">
        <f t="shared" si="30"/>
        <v>5.0171764397784778E-2</v>
      </c>
      <c r="FJ1" s="7">
        <f>I90/D36</f>
        <v>0.55383893714251131</v>
      </c>
      <c r="FK1" s="7">
        <f t="shared" ref="FK1:FN1" si="31">J90/E36</f>
        <v>1.2029919555910995</v>
      </c>
      <c r="FL1" s="7">
        <f t="shared" si="31"/>
        <v>-0.35707633274969264</v>
      </c>
      <c r="FM1" s="7">
        <f t="shared" si="31"/>
        <v>0.3125450324233448</v>
      </c>
      <c r="FN1" s="7">
        <f t="shared" si="31"/>
        <v>0.46634210950224625</v>
      </c>
      <c r="FO1" s="7">
        <f>I90/D29</f>
        <v>9.2284146722741628E-2</v>
      </c>
      <c r="FP1" s="7">
        <f t="shared" ref="FP1:FS1" si="32">J90/E29</f>
        <v>0.19672786952507951</v>
      </c>
      <c r="FQ1" s="7">
        <f t="shared" si="32"/>
        <v>-7.6111900772633065E-2</v>
      </c>
      <c r="FR1" s="7">
        <f t="shared" si="32"/>
        <v>5.2232036541019003E-2</v>
      </c>
      <c r="FS1" s="7">
        <f t="shared" si="32"/>
        <v>6.9863410396254641E-2</v>
      </c>
      <c r="FT1" s="7">
        <f>I90/D31</f>
        <v>-290.48412698412699</v>
      </c>
      <c r="FU1" s="7">
        <f t="shared" ref="FU1:FX1" si="33">J90/E31</f>
        <v>-618.67741935483866</v>
      </c>
      <c r="FV1" s="7">
        <f t="shared" si="33"/>
        <v>239.625</v>
      </c>
      <c r="FW1" s="7">
        <f t="shared" si="33"/>
        <v>-149.00763358778627</v>
      </c>
      <c r="FX1" s="7">
        <f t="shared" si="33"/>
        <v>-198.89312977099237</v>
      </c>
      <c r="FY1">
        <f>BD1/D13</f>
        <v>0.41425940338892925</v>
      </c>
      <c r="FZ1">
        <f t="shared" ref="FZ1:GC1" si="34">BE1/E13</f>
        <v>0.39631863219765112</v>
      </c>
      <c r="GA1">
        <f t="shared" si="34"/>
        <v>0.37199851517414328</v>
      </c>
      <c r="GB1">
        <f t="shared" si="34"/>
        <v>0.4557120049110896</v>
      </c>
      <c r="GC1">
        <f t="shared" si="34"/>
        <v>0.45069961332574693</v>
      </c>
      <c r="GD1">
        <f>BS1</f>
        <v>5.7148247966878285E-2</v>
      </c>
      <c r="GE1">
        <f t="shared" ref="GE1:GH1" si="35">BT1</f>
        <v>2.6588384958895546E-2</v>
      </c>
      <c r="GF1">
        <f t="shared" si="35"/>
        <v>8.7859390444454989E-3</v>
      </c>
      <c r="GG1">
        <f t="shared" si="35"/>
        <v>1.7752306081825532E-3</v>
      </c>
      <c r="GH1">
        <f t="shared" si="35"/>
        <v>-3.6275386383957083E-3</v>
      </c>
      <c r="GI1">
        <f>S1/D13</f>
        <v>7.2542726109077804E-2</v>
      </c>
      <c r="GJ1">
        <f t="shared" ref="GJ1:GM1" si="36">T1/E13</f>
        <v>3.4424570430585825E-2</v>
      </c>
      <c r="GK1">
        <f t="shared" si="36"/>
        <v>1.063333865683689E-2</v>
      </c>
      <c r="GL1">
        <f t="shared" si="36"/>
        <v>2.5151009132702495E-3</v>
      </c>
      <c r="GM1">
        <f t="shared" si="36"/>
        <v>-4.1500714128125038E-3</v>
      </c>
      <c r="GN1">
        <f>D30/D13</f>
        <v>0.22068992133378787</v>
      </c>
      <c r="GO1">
        <f t="shared" ref="GO1:GR1" si="37">E30/E13</f>
        <v>0.22498704898217023</v>
      </c>
      <c r="GP1">
        <f t="shared" si="37"/>
        <v>0.2221411706815955</v>
      </c>
      <c r="GQ1">
        <f t="shared" si="37"/>
        <v>0.23577353096803896</v>
      </c>
      <c r="GR1">
        <f t="shared" si="37"/>
        <v>0.23904132653653665</v>
      </c>
      <c r="GS1">
        <f>(D43+D44)/D13</f>
        <v>1.9904995915531913</v>
      </c>
      <c r="GT1">
        <f t="shared" ref="GT1:GW1" si="38">(E43+E44)/E13</f>
        <v>1.8282946405737355</v>
      </c>
      <c r="GU1">
        <f t="shared" si="38"/>
        <v>1.5304043992282359</v>
      </c>
      <c r="GV1">
        <f t="shared" si="38"/>
        <v>1.2474304968584145</v>
      </c>
      <c r="GW1">
        <f t="shared" si="38"/>
        <v>1.2217048502653305</v>
      </c>
      <c r="GX1">
        <f>0.717*FY1+0.847*GD1+3.107*GI1+0.42*GN1+0.998*GS1</f>
        <v>2.6500271676089886</v>
      </c>
      <c r="GY1">
        <f t="shared" ref="GY1:HB1" si="39">0.717*FZ1+0.847*GE1+3.107*GJ1+0.42*GO1+0.998*GT1</f>
        <v>2.3327705735388298</v>
      </c>
      <c r="GZ1">
        <f t="shared" si="39"/>
        <v>1.9278452910733479</v>
      </c>
      <c r="HA1">
        <f t="shared" si="39"/>
        <v>1.6800240652551865</v>
      </c>
      <c r="HB1">
        <f t="shared" si="39"/>
        <v>1.6268436233583761</v>
      </c>
      <c r="HC1">
        <f>D36/D13</f>
        <v>0.1416935212403061</v>
      </c>
      <c r="HD1">
        <f t="shared" ref="HD1:HG1" si="40">E36/E13</f>
        <v>0.13939229671273659</v>
      </c>
      <c r="HE1">
        <f t="shared" si="40"/>
        <v>0.1737958450774138</v>
      </c>
      <c r="HF1">
        <f t="shared" si="40"/>
        <v>0.1430606808181179</v>
      </c>
      <c r="HG1">
        <f t="shared" si="40"/>
        <v>0.12975301617529233</v>
      </c>
      <c r="HH1">
        <f>S1/D13</f>
        <v>7.2542726109077804E-2</v>
      </c>
      <c r="HI1">
        <f t="shared" ref="HI1:HL1" si="41">T1/E13</f>
        <v>3.4424570430585825E-2</v>
      </c>
      <c r="HJ1">
        <f t="shared" si="41"/>
        <v>1.063333865683689E-2</v>
      </c>
      <c r="HK1">
        <f t="shared" si="41"/>
        <v>2.5151009132702495E-3</v>
      </c>
      <c r="HL1">
        <f t="shared" si="41"/>
        <v>-4.1500714128125038E-3</v>
      </c>
      <c r="HM1">
        <f>(D43+D44+D46+D47+D50+D53+D55+D57+D60)/D13</f>
        <v>2.0401885930776307</v>
      </c>
      <c r="HN1">
        <f t="shared" ref="HN1:HQ1" si="42">(E43+E44+E46+E47+E50+E53+E55+E57+E60)/E13</f>
        <v>1.8743805916156093</v>
      </c>
      <c r="HO1">
        <f t="shared" si="42"/>
        <v>1.5790216551491947</v>
      </c>
      <c r="HP1">
        <f t="shared" si="42"/>
        <v>1.3127154614568801</v>
      </c>
      <c r="HQ1">
        <f t="shared" si="42"/>
        <v>1.2739790290179867</v>
      </c>
      <c r="HR1">
        <f>D19/D40</f>
        <v>4.1708762082943558</v>
      </c>
      <c r="HS1">
        <f t="shared" ref="HS1:HV1" si="43">E19/E40</f>
        <v>4.0707075839176232</v>
      </c>
      <c r="HT1">
        <f t="shared" si="43"/>
        <v>3.2442158713625413</v>
      </c>
      <c r="HU1">
        <f t="shared" si="43"/>
        <v>4.396448997012377</v>
      </c>
      <c r="HV1">
        <f t="shared" si="43"/>
        <v>4.9514792417486202</v>
      </c>
      <c r="HW1">
        <f>-0.017*HC1+4.573*HH1+0.481*HM1+0.015*HR1</f>
        <v>1.3732229530304831</v>
      </c>
      <c r="HX1">
        <f t="shared" ref="HX1:IA1" si="44">-0.017*HD1+4.573*HI1+0.481*HN1+0.015*HS1</f>
        <v>1.117691569860825</v>
      </c>
      <c r="HY1">
        <f t="shared" si="44"/>
        <v>0.85384438250859984</v>
      </c>
      <c r="HZ1">
        <f t="shared" si="44"/>
        <v>0.70643239681842174</v>
      </c>
      <c r="IA1">
        <f t="shared" si="44"/>
        <v>0.66587202373810928</v>
      </c>
      <c r="IB1">
        <f>D13/D36</f>
        <v>7.0574857004509273</v>
      </c>
      <c r="IC1">
        <f t="shared" ref="IC1:IF1" si="45">E13/E36</f>
        <v>7.1739975851092188</v>
      </c>
      <c r="ID1">
        <f t="shared" si="45"/>
        <v>5.7538774851295811</v>
      </c>
      <c r="IE1">
        <f t="shared" si="45"/>
        <v>6.9900408293971656</v>
      </c>
      <c r="IF1">
        <f t="shared" si="45"/>
        <v>7.706949938250613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137.25</v>
      </c>
      <c r="IK1">
        <f t="shared" si="46"/>
        <v>-31.910714285714285</v>
      </c>
      <c r="IL1">
        <f>S1/D13</f>
        <v>7.2542726109077804E-2</v>
      </c>
      <c r="IM1">
        <f t="shared" ref="IM1:IP1" si="47">T1/E13</f>
        <v>3.4424570430585825E-2</v>
      </c>
      <c r="IN1">
        <f t="shared" si="47"/>
        <v>1.063333865683689E-2</v>
      </c>
      <c r="IO1">
        <f t="shared" si="47"/>
        <v>2.5151009132702495E-3</v>
      </c>
      <c r="IP1">
        <f t="shared" si="47"/>
        <v>-4.1500714128125038E-3</v>
      </c>
      <c r="IQ1">
        <f>(D43+D44+D46+D47+D50+D53+D55+D57+D60)/D13</f>
        <v>2.0401885930776307</v>
      </c>
      <c r="IR1">
        <f t="shared" ref="IR1:IU1" si="48">(E43+E44+E46+E47+E50+E53+E55+E57+E60)/E13</f>
        <v>1.8743805916156093</v>
      </c>
      <c r="IS1">
        <f t="shared" si="48"/>
        <v>1.5790216551491947</v>
      </c>
      <c r="IT1">
        <f t="shared" si="48"/>
        <v>1.3127154614568801</v>
      </c>
      <c r="IU1">
        <f t="shared" si="48"/>
        <v>1.2739790290179867</v>
      </c>
      <c r="IV1">
        <f>D19/D40</f>
        <v>4.1708762082943558</v>
      </c>
      <c r="IW1">
        <f t="shared" ref="IW1:IZ1" si="49">E19/E40</f>
        <v>4.0707075839176232</v>
      </c>
      <c r="IX1">
        <f t="shared" si="49"/>
        <v>3.2442158713625413</v>
      </c>
      <c r="IY1">
        <f t="shared" si="49"/>
        <v>4.396448997012377</v>
      </c>
      <c r="IZ1">
        <f t="shared" si="49"/>
        <v>4.9514792417486202</v>
      </c>
      <c r="JA1">
        <f>0.13*IB1+0.04*IG1+3.92*IL1+0.21*IQ1+0.09*IV1</f>
        <v>2.0056590906989999</v>
      </c>
      <c r="JB1">
        <f t="shared" ref="JB1:JE1" si="50">0.13*IC1+0.04*IH1+3.92*IM1+0.21*IR1+0.09*IW1</f>
        <v>1.8275476089439588</v>
      </c>
      <c r="JC1">
        <f t="shared" si="50"/>
        <v>1.4132607366056058</v>
      </c>
      <c r="JD1">
        <f t="shared" si="50"/>
        <v>7.0799151600387091</v>
      </c>
      <c r="JE1">
        <f t="shared" si="50"/>
        <v>0.4223753684569363</v>
      </c>
      <c r="JF1">
        <f>D29/D13</f>
        <v>0.85036695890446201</v>
      </c>
      <c r="JG1">
        <f t="shared" ref="JG1:JJ1" si="51">E29/E13</f>
        <v>0.85238462665002523</v>
      </c>
      <c r="JH1">
        <f t="shared" si="51"/>
        <v>0.81535715673113862</v>
      </c>
      <c r="JI1">
        <f t="shared" si="51"/>
        <v>0.85604368670730224</v>
      </c>
      <c r="JJ1">
        <f t="shared" si="51"/>
        <v>0.86610852425132667</v>
      </c>
      <c r="JK1">
        <f>(D36-D26)/I90</f>
        <v>-0.39895084833747713</v>
      </c>
      <c r="JL1">
        <f t="shared" ref="JL1:JO1" si="52">(E36-E26)/J90</f>
        <v>-0.25189008811721153</v>
      </c>
      <c r="JM1">
        <f t="shared" si="52"/>
        <v>-1.9569466179794819</v>
      </c>
      <c r="JN1">
        <f t="shared" si="52"/>
        <v>-1.7403176229508197</v>
      </c>
      <c r="JO1">
        <f t="shared" si="52"/>
        <v>-1.3983880253310306</v>
      </c>
      <c r="JP1">
        <f>S1/D13</f>
        <v>7.2542726109077804E-2</v>
      </c>
      <c r="JQ1">
        <f t="shared" ref="JQ1:JT1" si="53">T1/E13</f>
        <v>3.4424570430585825E-2</v>
      </c>
      <c r="JR1">
        <f t="shared" si="53"/>
        <v>1.063333865683689E-2</v>
      </c>
      <c r="JS1">
        <f t="shared" si="53"/>
        <v>2.5151009132702495E-3</v>
      </c>
      <c r="JT1">
        <f t="shared" si="53"/>
        <v>-4.1500714128125038E-3</v>
      </c>
      <c r="JU1">
        <f>I90/(D50+D44+D43)</f>
        <v>3.8573575504130209E-2</v>
      </c>
      <c r="JV1">
        <f t="shared" ref="JV1:JY1" si="54">J90/(E50+E44+E43)</f>
        <v>8.97521392119838E-2</v>
      </c>
      <c r="JW1">
        <f t="shared" si="54"/>
        <v>-3.9336525307797535E-2</v>
      </c>
      <c r="JX1">
        <f t="shared" si="54"/>
        <v>3.4015383596638887E-2</v>
      </c>
      <c r="JY1">
        <f t="shared" si="54"/>
        <v>4.700540142666941E-2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0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3</v>
      </c>
      <c r="KQ1">
        <f t="shared" si="58"/>
        <v>0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2</v>
      </c>
      <c r="LA1">
        <f t="shared" si="60"/>
        <v>0.5</v>
      </c>
      <c r="LB1">
        <f t="shared" si="60"/>
        <v>1</v>
      </c>
      <c r="LC1">
        <f t="shared" si="60"/>
        <v>0.5</v>
      </c>
      <c r="LD1">
        <f>(KT1+KY1)/2</f>
        <v>1.5</v>
      </c>
      <c r="LE1">
        <f t="shared" ref="LE1:LH1" si="61">(KU1+KZ1)/2</f>
        <v>2</v>
      </c>
      <c r="LF1">
        <f t="shared" si="61"/>
        <v>1.25</v>
      </c>
      <c r="LG1">
        <f t="shared" si="61"/>
        <v>1.5</v>
      </c>
      <c r="LH1">
        <f t="shared" si="61"/>
        <v>1.25</v>
      </c>
      <c r="LI1">
        <f>(D29/(D13-D19))</f>
        <v>1.8685461492436057</v>
      </c>
      <c r="LJ1">
        <f t="shared" ref="LJ1:LM1" si="62">(E29/(E13-E19))</f>
        <v>1.7959416765683864</v>
      </c>
      <c r="LK1">
        <f t="shared" si="62"/>
        <v>1.7639157352158445</v>
      </c>
      <c r="LL1">
        <f t="shared" si="62"/>
        <v>2.0873263665864243</v>
      </c>
      <c r="LM1">
        <f t="shared" si="62"/>
        <v>1.9899473355637016</v>
      </c>
      <c r="LN1">
        <f>(D18+D25+D26+D21)/(2.17*D40)</f>
        <v>1.5402049588196933</v>
      </c>
      <c r="LO1">
        <f t="shared" ref="LO1:LR1" si="63">(E18+E25+E26+E21)/(2.17*E40)</f>
        <v>1.4656151081770037</v>
      </c>
      <c r="LP1">
        <f t="shared" si="63"/>
        <v>1.1714087114504175</v>
      </c>
      <c r="LQ1">
        <f t="shared" si="63"/>
        <v>1.7361490546406493</v>
      </c>
      <c r="LR1">
        <f t="shared" si="63"/>
        <v>1.9080891325478038</v>
      </c>
      <c r="LS1">
        <f>(D43+D44+D46+D47)/(2*D13)</f>
        <v>0.99325151532693967</v>
      </c>
      <c r="LT1">
        <f t="shared" ref="LT1:LW1" si="64">(E43+E44+E46+E47)/(2*E13)</f>
        <v>0.91236587226471222</v>
      </c>
      <c r="LU1">
        <f t="shared" si="64"/>
        <v>0.76255411629121583</v>
      </c>
      <c r="LV1">
        <f t="shared" si="64"/>
        <v>0.62194459906130384</v>
      </c>
      <c r="LW1">
        <f t="shared" si="64"/>
        <v>0.60302140062007226</v>
      </c>
      <c r="LX1">
        <f>8*N1/D29</f>
        <v>0.53763375792966428</v>
      </c>
      <c r="LY1">
        <f t="shared" ref="LY1:MB1" si="65">8*O1/E29</f>
        <v>0.24954354292747974</v>
      </c>
      <c r="LZ1">
        <f t="shared" si="65"/>
        <v>8.6204569096265476E-2</v>
      </c>
      <c r="MA1">
        <f t="shared" si="65"/>
        <v>1.6590093573479396E-2</v>
      </c>
      <c r="MB1">
        <f t="shared" si="65"/>
        <v>-3.3506550616449741E-2</v>
      </c>
      <c r="MC1">
        <f>(2*LI1+4*LN1+LS1+5*LX1)/12</f>
        <v>1.1316110365617704</v>
      </c>
      <c r="MD1">
        <f t="shared" ref="MD1:MG1" si="66">(2*LJ1+4*LO1+LT1+5*LY1)/12</f>
        <v>0.9678689477289083</v>
      </c>
      <c r="ME1">
        <f t="shared" si="66"/>
        <v>0.78392027316715851</v>
      </c>
      <c r="MF1">
        <f t="shared" si="66"/>
        <v>0.98534533488867904</v>
      </c>
      <c r="MG1">
        <f t="shared" si="66"/>
        <v>1.0039783207380368</v>
      </c>
      <c r="MH1">
        <f>D29/(D13-D19)</f>
        <v>1.8685461492436057</v>
      </c>
      <c r="MI1">
        <f t="shared" ref="MI1:ML1" si="67">E29/(E13-E19)</f>
        <v>1.7959416765683864</v>
      </c>
      <c r="MJ1">
        <f t="shared" si="67"/>
        <v>1.7639157352158445</v>
      </c>
      <c r="MK1">
        <f t="shared" si="67"/>
        <v>2.0873263665864243</v>
      </c>
      <c r="ML1">
        <f t="shared" si="67"/>
        <v>1.9899473355637016</v>
      </c>
      <c r="MM1">
        <f>D29/D13*2</f>
        <v>1.700733917808924</v>
      </c>
      <c r="MN1">
        <f t="shared" ref="MN1:MQ1" si="68">E29/E13*2</f>
        <v>1.7047692533000505</v>
      </c>
      <c r="MO1">
        <f t="shared" si="68"/>
        <v>1.6307143134622772</v>
      </c>
      <c r="MP1">
        <f t="shared" si="68"/>
        <v>1.7120873734146045</v>
      </c>
      <c r="MQ1">
        <f t="shared" si="68"/>
        <v>1.7322170485026533</v>
      </c>
      <c r="MR1">
        <f>D29/D36</f>
        <v>6.0014526526041827</v>
      </c>
      <c r="MS1">
        <f t="shared" ref="MS1:MV1" si="69">E29/E36</f>
        <v>6.1150052531715042</v>
      </c>
      <c r="MT1">
        <f t="shared" si="69"/>
        <v>4.6914651864545691</v>
      </c>
      <c r="MU1">
        <f t="shared" si="69"/>
        <v>5.9837803218317189</v>
      </c>
      <c r="MV1">
        <f t="shared" si="69"/>
        <v>6.6750550374970912</v>
      </c>
      <c r="MW1">
        <f>D13/(D40*5)</f>
        <v>1.530865048495889</v>
      </c>
      <c r="MX1">
        <f t="shared" ref="MX1:NA1" si="70">E13/(E40*5)</f>
        <v>1.5496155539748671</v>
      </c>
      <c r="MY1">
        <f t="shared" si="70"/>
        <v>1.2065724887702625</v>
      </c>
      <c r="MZ1">
        <f t="shared" si="70"/>
        <v>1.4906120358514725</v>
      </c>
      <c r="NA1">
        <f t="shared" si="70"/>
        <v>1.7534868568403477</v>
      </c>
      <c r="NB1">
        <f>D13/(D20*15)</f>
        <v>0.43688300009835468</v>
      </c>
      <c r="NC1">
        <f t="shared" ref="NC1:NF1" si="71">E13/(E20*15)</f>
        <v>0.41637588168373152</v>
      </c>
      <c r="ND1">
        <f t="shared" si="71"/>
        <v>0.41398430205806541</v>
      </c>
      <c r="NE1">
        <f t="shared" si="71"/>
        <v>0.50594882136151864</v>
      </c>
      <c r="NF1">
        <f t="shared" si="71"/>
        <v>0.47442995576269414</v>
      </c>
      <c r="NG1">
        <f>2*(D18+D25+D26)/D40</f>
        <v>3.3271954441763905</v>
      </c>
      <c r="NH1">
        <f t="shared" ref="NH1:NK1" si="72">2*(E18+E25+E26)/E40</f>
        <v>3.5150560579886867</v>
      </c>
      <c r="NI1">
        <f t="shared" si="72"/>
        <v>1.1701581928259879</v>
      </c>
      <c r="NJ1">
        <f t="shared" si="72"/>
        <v>3.9984976525821598</v>
      </c>
      <c r="NK1">
        <f t="shared" si="72"/>
        <v>4.6010628550485615</v>
      </c>
      <c r="NL1">
        <f>((D18+D25+D26+D21)/D40)/2.17</f>
        <v>1.5402049588196933</v>
      </c>
      <c r="NM1">
        <f t="shared" ref="NM1:NP1" si="73">((E18+E25+E26+E21)/E40)/2.17</f>
        <v>1.4656151081770037</v>
      </c>
      <c r="NN1">
        <f t="shared" si="73"/>
        <v>1.1714087114504175</v>
      </c>
      <c r="NO1">
        <f t="shared" si="73"/>
        <v>1.7361490546406495</v>
      </c>
      <c r="NP1">
        <f t="shared" si="73"/>
        <v>1.9080891325478038</v>
      </c>
      <c r="NQ1">
        <f>(D19/D40)/2.5</f>
        <v>1.6683504833177423</v>
      </c>
      <c r="NR1">
        <f t="shared" ref="NR1:NU1" si="74">(E19/E40)/2.5</f>
        <v>1.6282830335670493</v>
      </c>
      <c r="NS1">
        <f t="shared" si="74"/>
        <v>1.2976863485450165</v>
      </c>
      <c r="NT1">
        <f t="shared" si="74"/>
        <v>1.7585795988049508</v>
      </c>
      <c r="NU1">
        <f t="shared" si="74"/>
        <v>1.9805916966994481</v>
      </c>
      <c r="NV1">
        <f>(BD1/D13)*3.33</f>
        <v>1.3794838132851344</v>
      </c>
      <c r="NW1">
        <f t="shared" ref="NW1:NZ1" si="75">(BE1/E13)*3.33</f>
        <v>1.3197410452181784</v>
      </c>
      <c r="NX1">
        <f t="shared" si="75"/>
        <v>1.2387550555298972</v>
      </c>
      <c r="NY1">
        <f t="shared" si="75"/>
        <v>1.5175209763539284</v>
      </c>
      <c r="NZ1">
        <f t="shared" si="75"/>
        <v>1.5008297123747374</v>
      </c>
      <c r="OA1">
        <f>((D43+D44)/2)/D13</f>
        <v>0.99524979577659567</v>
      </c>
      <c r="OB1">
        <f t="shared" ref="OB1:OE1" si="76">((E43+E44)/2)/E13</f>
        <v>0.91414732028686774</v>
      </c>
      <c r="OC1">
        <f t="shared" si="76"/>
        <v>0.76520219961411795</v>
      </c>
      <c r="OD1">
        <f t="shared" si="76"/>
        <v>0.62371524842920723</v>
      </c>
      <c r="OE1">
        <f t="shared" si="76"/>
        <v>0.61085242513266524</v>
      </c>
      <c r="OF1">
        <f>((D43+D44)/4)/D29</f>
        <v>0.58518842092523671</v>
      </c>
      <c r="OG1">
        <f t="shared" ref="OG1:OJ1" si="77">((E43+E44)/4)/E29</f>
        <v>0.53622935685711359</v>
      </c>
      <c r="OH1">
        <f t="shared" si="77"/>
        <v>0.46924356602320283</v>
      </c>
      <c r="OI1">
        <f t="shared" si="77"/>
        <v>0.36430106203357088</v>
      </c>
      <c r="OJ1">
        <f t="shared" si="77"/>
        <v>0.35264196577483897</v>
      </c>
      <c r="OK1">
        <f>AJ1*4/(D43+D44)</f>
        <v>0.96505384162150687</v>
      </c>
      <c r="OL1">
        <f t="shared" ref="OL1:OO1" si="78">AK1*4/(E43+E44)</f>
        <v>0.87872295655833355</v>
      </c>
      <c r="OM1">
        <f t="shared" si="78"/>
        <v>0.77633796302172131</v>
      </c>
      <c r="ON1">
        <f t="shared" si="78"/>
        <v>0.85645871512462768</v>
      </c>
      <c r="OO1">
        <f t="shared" si="78"/>
        <v>0.80289700794586172</v>
      </c>
      <c r="OP1">
        <f>(10*N1)/AJ1</f>
        <v>1.1900063397951621</v>
      </c>
      <c r="OQ1">
        <f t="shared" ref="OQ1:OT1" si="79">(10*O1)/AK1</f>
        <v>0.66199359993033935</v>
      </c>
      <c r="OR1">
        <f t="shared" si="79"/>
        <v>0.29579521757769073</v>
      </c>
      <c r="OS1">
        <f t="shared" si="79"/>
        <v>6.6464842242480893E-2</v>
      </c>
      <c r="OT1">
        <f t="shared" si="79"/>
        <v>-0.14792647239873855</v>
      </c>
      <c r="OU1">
        <f>(8*AJ1)/D29</f>
        <v>4.5179066694905856</v>
      </c>
      <c r="OV1">
        <f t="shared" ref="OV1:OY1" si="80">(8*AK1)/E29</f>
        <v>3.7695763668068518</v>
      </c>
      <c r="OW1">
        <f t="shared" si="80"/>
        <v>2.9143327536600148</v>
      </c>
      <c r="OX1">
        <f t="shared" si="80"/>
        <v>2.4960705560624752</v>
      </c>
      <c r="OY1">
        <f t="shared" si="80"/>
        <v>2.2650814335741214</v>
      </c>
      <c r="OZ1">
        <f>(20*N1)/D13</f>
        <v>1.1429649593375657</v>
      </c>
      <c r="PA1">
        <f t="shared" ref="PA1:PD1" si="81">(20*O1)/E13</f>
        <v>0.53176769917791089</v>
      </c>
      <c r="PB1">
        <f t="shared" si="81"/>
        <v>0.17571878088890999</v>
      </c>
      <c r="PC1">
        <f t="shared" si="81"/>
        <v>3.5504612163651063E-2</v>
      </c>
      <c r="PD1">
        <f t="shared" si="81"/>
        <v>-7.2550772767914162E-2</v>
      </c>
      <c r="PE1">
        <f>(40*N1)/(AJ1+D45)</f>
        <v>1.1507306474748706</v>
      </c>
      <c r="PF1">
        <f t="shared" ref="PF1:PI1" si="82">(40*O1)/(AK1+E45)</f>
        <v>0.5828447943344649</v>
      </c>
      <c r="PG1">
        <f t="shared" si="82"/>
        <v>0.23043450574175883</v>
      </c>
      <c r="PH1">
        <f t="shared" si="82"/>
        <v>5.7086454673354992E-2</v>
      </c>
      <c r="PI1">
        <f t="shared" si="82"/>
        <v>-0.12031210284297036</v>
      </c>
      <c r="PJ1">
        <f>(1.33*D52)/(D52+D62)</f>
        <v>1.2631737305668853</v>
      </c>
      <c r="PK1">
        <f t="shared" ref="PK1:PN1" si="83">(1.33*E52)/(E52+E62)</f>
        <v>1.222748745952124</v>
      </c>
      <c r="PL1">
        <f t="shared" si="83"/>
        <v>1.2147351329409377</v>
      </c>
      <c r="PM1">
        <f t="shared" si="83"/>
        <v>3.0297155963302753</v>
      </c>
      <c r="PN1">
        <f t="shared" si="83"/>
        <v>0.79742268041237119</v>
      </c>
      <c r="PO1">
        <f>(2*MH1+MM1+MR1+MW1+2*NB1)/7</f>
        <v>1.9777014167989881</v>
      </c>
      <c r="PP1">
        <f t="shared" ref="PP1:PS1" si="84">(2*MI1+MN1+MS1+MX1+2*NC1)/7</f>
        <v>1.9705750252786653</v>
      </c>
      <c r="PQ1">
        <f t="shared" si="84"/>
        <v>1.6977931518907041</v>
      </c>
      <c r="PR1">
        <f t="shared" si="84"/>
        <v>2.0532900152848117</v>
      </c>
      <c r="PS1">
        <f t="shared" si="84"/>
        <v>2.1556447893561264</v>
      </c>
      <c r="PT1">
        <f>(5*NG1+8*NL1+2*NQ1+NV1)/16</f>
        <v>2.1046126044600073</v>
      </c>
      <c r="PU1">
        <f t="shared" ref="PU1:PX1" si="85">(5*NH1+8*NM1+2*NR1+NW1)/16</f>
        <v>2.1172817667319839</v>
      </c>
      <c r="PV1">
        <f t="shared" si="85"/>
        <v>1.1910117755220757</v>
      </c>
      <c r="PW1">
        <f t="shared" si="85"/>
        <v>2.4322725546249893</v>
      </c>
      <c r="PX1">
        <f t="shared" si="85"/>
        <v>2.7332525275874295</v>
      </c>
      <c r="PY1">
        <f>(OA1+OF1+OK1)/3</f>
        <v>0.84849735277444649</v>
      </c>
      <c r="PZ1">
        <f t="shared" ref="PZ1:QC1" si="86">(OB1+OG1+OL1)/3</f>
        <v>0.77636654456743825</v>
      </c>
      <c r="QA1">
        <f t="shared" si="86"/>
        <v>0.67026124288634736</v>
      </c>
      <c r="QB1">
        <f t="shared" si="86"/>
        <v>0.61482500852913524</v>
      </c>
      <c r="QC1">
        <f t="shared" si="86"/>
        <v>0.58879713295112202</v>
      </c>
      <c r="QD1">
        <f>(3*OP1+7*OU1+4*OZ1+2*PE1+PJ1)/17</f>
        <v>2.5489329746286158</v>
      </c>
      <c r="QE1">
        <f t="shared" ref="QE1:QH1" si="87">(3*OQ1+7*OV1+4*PA1+2*PF1+PK1)/17</f>
        <v>1.9346190881630396</v>
      </c>
      <c r="QF1">
        <f t="shared" si="87"/>
        <v>1.3921290703725453</v>
      </c>
      <c r="QG1">
        <f t="shared" si="87"/>
        <v>1.2328114925586093</v>
      </c>
      <c r="QH1">
        <f t="shared" si="87"/>
        <v>0.92225800008690628</v>
      </c>
      <c r="QI1">
        <f>(2*PO1+4*PT1+PY1+5*QD1)/12</f>
        <v>2.1639179564462943</v>
      </c>
      <c r="QJ1">
        <f t="shared" ref="QJ1:QM1" si="88">(2*PP1+4*PU1+PZ1+5*QE1)/12</f>
        <v>1.9049782585723252</v>
      </c>
      <c r="QK1">
        <f t="shared" si="88"/>
        <v>1.3158783333848987</v>
      </c>
      <c r="QL1">
        <f t="shared" si="88"/>
        <v>1.7178793933659799</v>
      </c>
      <c r="QM1">
        <f t="shared" si="88"/>
        <v>1.7036989018706354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376</v>
      </c>
      <c r="E3" s="2" t="s">
        <v>376</v>
      </c>
      <c r="F3" s="2" t="s">
        <v>376</v>
      </c>
      <c r="G3" s="2" t="s">
        <v>376</v>
      </c>
      <c r="H3" s="2" t="s">
        <v>376</v>
      </c>
      <c r="I3" s="2" t="s">
        <v>376</v>
      </c>
      <c r="J3" s="2" t="s">
        <v>376</v>
      </c>
      <c r="K3" s="2" t="s">
        <v>376</v>
      </c>
      <c r="L3" s="2" t="s">
        <v>376</v>
      </c>
      <c r="M3" s="2" t="s">
        <v>376</v>
      </c>
    </row>
    <row r="4" spans="1:455" x14ac:dyDescent="0.25">
      <c r="A4" s="2" t="s">
        <v>281</v>
      </c>
      <c r="B4" s="2"/>
      <c r="C4" s="2"/>
      <c r="D4" s="2" t="s">
        <v>377</v>
      </c>
      <c r="E4" s="2" t="s">
        <v>377</v>
      </c>
      <c r="F4" s="2" t="s">
        <v>377</v>
      </c>
      <c r="G4" s="2" t="s">
        <v>377</v>
      </c>
      <c r="H4" s="2" t="s">
        <v>377</v>
      </c>
      <c r="I4" s="2" t="s">
        <v>377</v>
      </c>
      <c r="J4" s="2" t="s">
        <v>377</v>
      </c>
      <c r="K4" s="2">
        <v>45192901</v>
      </c>
      <c r="L4" s="2" t="s">
        <v>377</v>
      </c>
      <c r="M4" s="2" t="s">
        <v>377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466401</v>
      </c>
      <c r="E13" s="1">
        <v>457493</v>
      </c>
      <c r="F13" s="1">
        <v>463354</v>
      </c>
      <c r="G13" s="1">
        <v>436563</v>
      </c>
      <c r="H13" s="1">
        <v>430595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212067</v>
      </c>
      <c r="E15" s="1">
        <v>216772</v>
      </c>
      <c r="F15" s="1">
        <v>214026</v>
      </c>
      <c r="G15" s="1">
        <v>178876</v>
      </c>
      <c r="H15" s="1">
        <v>185627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625</v>
      </c>
      <c r="E16" s="1">
        <v>118</v>
      </c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190762</v>
      </c>
      <c r="E17" s="1">
        <v>195974</v>
      </c>
      <c r="F17" s="1">
        <v>193346</v>
      </c>
      <c r="G17" s="1">
        <v>158196</v>
      </c>
      <c r="H17" s="1">
        <v>164947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20680</v>
      </c>
      <c r="E18" s="1">
        <v>20680</v>
      </c>
      <c r="F18" s="1">
        <v>20680</v>
      </c>
      <c r="G18" s="1">
        <v>20680</v>
      </c>
      <c r="H18" s="1">
        <v>20680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254144</v>
      </c>
      <c r="E19" s="1">
        <v>240359</v>
      </c>
      <c r="F19" s="1">
        <v>249172</v>
      </c>
      <c r="G19" s="1">
        <v>257522</v>
      </c>
      <c r="H19" s="1">
        <v>243182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71171</v>
      </c>
      <c r="E20" s="1">
        <v>73250</v>
      </c>
      <c r="F20" s="1">
        <v>74617</v>
      </c>
      <c r="G20" s="1">
        <v>57524</v>
      </c>
      <c r="H20" s="1">
        <v>60507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102285</v>
      </c>
      <c r="E21" s="1">
        <v>84014</v>
      </c>
      <c r="F21" s="1">
        <v>150298</v>
      </c>
      <c r="G21" s="1">
        <v>103572</v>
      </c>
      <c r="H21" s="1">
        <v>90369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441</v>
      </c>
      <c r="E22" s="1">
        <v>371</v>
      </c>
      <c r="F22" s="1">
        <v>362</v>
      </c>
      <c r="G22" s="1">
        <v>16373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101844</v>
      </c>
      <c r="E23" s="1">
        <v>83643</v>
      </c>
      <c r="F23" s="1">
        <v>149936</v>
      </c>
      <c r="G23" s="1">
        <v>87199</v>
      </c>
      <c r="H23" s="1">
        <v>90369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80688</v>
      </c>
      <c r="E26" s="1">
        <v>83095</v>
      </c>
      <c r="F26" s="1">
        <v>24257</v>
      </c>
      <c r="G26" s="1">
        <v>96426</v>
      </c>
      <c r="H26" s="1">
        <v>92306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190</v>
      </c>
      <c r="E27" s="1">
        <v>362</v>
      </c>
      <c r="F27" s="1">
        <v>156</v>
      </c>
      <c r="G27" s="1">
        <v>165</v>
      </c>
      <c r="H27" s="1">
        <v>1786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466401</v>
      </c>
      <c r="E28" s="1">
        <v>457493</v>
      </c>
      <c r="F28" s="1">
        <v>463354</v>
      </c>
      <c r="G28" s="1">
        <v>436563</v>
      </c>
      <c r="H28" s="1">
        <v>430595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396612</v>
      </c>
      <c r="E29" s="1">
        <v>389960</v>
      </c>
      <c r="F29" s="1">
        <v>377799</v>
      </c>
      <c r="G29" s="1">
        <v>373717</v>
      </c>
      <c r="H29" s="1">
        <v>372942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102930</v>
      </c>
      <c r="E30" s="1">
        <v>102930</v>
      </c>
      <c r="F30" s="1">
        <v>102930</v>
      </c>
      <c r="G30" s="1">
        <v>102930</v>
      </c>
      <c r="H30" s="1">
        <v>102930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-126</v>
      </c>
      <c r="E31" s="1">
        <v>-124</v>
      </c>
      <c r="F31" s="1">
        <v>-120</v>
      </c>
      <c r="G31" s="1">
        <v>-131</v>
      </c>
      <c r="H31" s="1">
        <v>-131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267154</v>
      </c>
      <c r="E33" s="1">
        <v>274990</v>
      </c>
      <c r="F33" s="1">
        <v>270918</v>
      </c>
      <c r="G33" s="1">
        <v>270143</v>
      </c>
      <c r="H33" s="1">
        <v>271705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26654</v>
      </c>
      <c r="E34" s="1">
        <v>12164</v>
      </c>
      <c r="F34" s="1">
        <v>4071</v>
      </c>
      <c r="G34" s="1">
        <v>775</v>
      </c>
      <c r="H34" s="1">
        <v>-1562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66086</v>
      </c>
      <c r="E36" s="1">
        <v>63771</v>
      </c>
      <c r="F36" s="1">
        <v>80529</v>
      </c>
      <c r="G36" s="1">
        <v>62455</v>
      </c>
      <c r="H36" s="1">
        <v>55871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66086</v>
      </c>
      <c r="E38" s="1">
        <v>63771</v>
      </c>
      <c r="F38" s="1">
        <v>80529</v>
      </c>
      <c r="G38" s="1">
        <v>62455</v>
      </c>
      <c r="H38" s="1">
        <v>55871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5153</v>
      </c>
      <c r="E39" s="1">
        <v>4725</v>
      </c>
      <c r="F39" s="1">
        <v>3724</v>
      </c>
      <c r="G39" s="1">
        <v>3880</v>
      </c>
      <c r="H39" s="1">
        <v>6758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60933</v>
      </c>
      <c r="E40" s="1">
        <v>59046</v>
      </c>
      <c r="F40" s="1">
        <v>76805</v>
      </c>
      <c r="G40" s="1">
        <v>58575</v>
      </c>
      <c r="H40" s="1">
        <v>49113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3703</v>
      </c>
      <c r="E42" s="1">
        <v>3762</v>
      </c>
      <c r="F42" s="1">
        <v>5026</v>
      </c>
      <c r="G42" s="1">
        <v>391</v>
      </c>
      <c r="H42" s="1">
        <v>1782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507878</v>
      </c>
      <c r="E43" s="1">
        <v>472703</v>
      </c>
      <c r="F43" s="1">
        <v>379630</v>
      </c>
      <c r="G43" s="1">
        <v>304515</v>
      </c>
      <c r="H43" s="1">
        <v>302526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420493</v>
      </c>
      <c r="E44" s="1">
        <v>363729</v>
      </c>
      <c r="F44" s="1">
        <v>329489</v>
      </c>
      <c r="G44" s="1">
        <v>240067</v>
      </c>
      <c r="H44" s="1">
        <v>223534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702525</v>
      </c>
      <c r="E45" s="1">
        <v>651054</v>
      </c>
      <c r="F45" s="1">
        <v>569036</v>
      </c>
      <c r="G45" s="1">
        <v>426433</v>
      </c>
      <c r="H45" s="1">
        <v>413723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745</v>
      </c>
      <c r="E46" s="1">
        <v>-51</v>
      </c>
      <c r="F46" s="1">
        <v>-1285</v>
      </c>
      <c r="G46" s="1">
        <v>-206</v>
      </c>
      <c r="H46" s="1">
        <v>3509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-2609</v>
      </c>
      <c r="E47" s="1">
        <v>-1579</v>
      </c>
      <c r="F47" s="1">
        <v>-1169</v>
      </c>
      <c r="G47" s="1">
        <v>-1340</v>
      </c>
      <c r="H47" s="1">
        <v>-10253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119011</v>
      </c>
      <c r="E48" s="1">
        <v>99302</v>
      </c>
      <c r="F48" s="1">
        <v>89578</v>
      </c>
      <c r="G48" s="1">
        <v>78427</v>
      </c>
      <c r="H48" s="1">
        <v>83017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24575</v>
      </c>
      <c r="E49" s="1">
        <v>22106</v>
      </c>
      <c r="F49" s="1">
        <v>21319</v>
      </c>
      <c r="G49" s="1">
        <v>22777</v>
      </c>
      <c r="H49" s="1">
        <v>27155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20491</v>
      </c>
      <c r="E50" s="1">
        <v>18322</v>
      </c>
      <c r="F50" s="1">
        <v>21881</v>
      </c>
      <c r="G50" s="1">
        <v>29276</v>
      </c>
      <c r="H50" s="1">
        <v>28238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72481</v>
      </c>
      <c r="E51" s="1">
        <v>69443</v>
      </c>
      <c r="F51" s="1">
        <v>49021</v>
      </c>
      <c r="G51" s="1">
        <v>45284</v>
      </c>
      <c r="H51" s="1">
        <v>38252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32134</v>
      </c>
      <c r="E52" s="1">
        <v>14479</v>
      </c>
      <c r="F52" s="1">
        <v>4500</v>
      </c>
      <c r="G52" s="1">
        <v>2483</v>
      </c>
      <c r="H52" s="1">
        <v>-1105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3417</v>
      </c>
      <c r="E57" s="1">
        <v>2963</v>
      </c>
      <c r="F57" s="1">
        <v>2181</v>
      </c>
      <c r="G57" s="1">
        <v>95</v>
      </c>
      <c r="H57" s="1">
        <v>239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>
        <v>8</v>
      </c>
      <c r="H59" s="1">
        <v>56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1131</v>
      </c>
      <c r="E60" s="1">
        <v>1429</v>
      </c>
      <c r="F60" s="1">
        <v>919</v>
      </c>
      <c r="G60" s="1">
        <v>676</v>
      </c>
      <c r="H60" s="1">
        <v>776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2848</v>
      </c>
      <c r="E61" s="1">
        <v>3122</v>
      </c>
      <c r="F61" s="1">
        <v>2673</v>
      </c>
      <c r="G61" s="1">
        <v>2156</v>
      </c>
      <c r="H61" s="1">
        <v>1697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1700</v>
      </c>
      <c r="E62" s="1">
        <v>1270</v>
      </c>
      <c r="F62" s="1">
        <v>427</v>
      </c>
      <c r="G62" s="1">
        <v>-1393</v>
      </c>
      <c r="H62" s="1">
        <v>-738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33834</v>
      </c>
      <c r="E63" s="1">
        <v>15749</v>
      </c>
      <c r="F63" s="1">
        <v>4927</v>
      </c>
      <c r="G63" s="1">
        <v>1090</v>
      </c>
      <c r="H63" s="1">
        <v>-1843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7180</v>
      </c>
      <c r="E64" s="1">
        <v>3585</v>
      </c>
      <c r="F64" s="1">
        <v>856</v>
      </c>
      <c r="G64" s="1">
        <v>315</v>
      </c>
      <c r="H64" s="1">
        <v>-281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26654</v>
      </c>
      <c r="E65" s="1">
        <v>12164</v>
      </c>
      <c r="F65" s="1">
        <v>4071</v>
      </c>
      <c r="G65" s="1">
        <v>775</v>
      </c>
      <c r="H65" s="1">
        <v>-1562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26654</v>
      </c>
      <c r="E67" s="1">
        <v>12164</v>
      </c>
      <c r="F67" s="1">
        <v>4071</v>
      </c>
      <c r="G67" s="1">
        <v>775</v>
      </c>
      <c r="H67" s="1">
        <v>-1562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940406</v>
      </c>
      <c r="E68" s="1">
        <v>859146</v>
      </c>
      <c r="F68" s="1">
        <v>734100</v>
      </c>
      <c r="G68" s="1">
        <v>57629</v>
      </c>
      <c r="H68" s="1">
        <v>555313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83095</v>
      </c>
      <c r="J69" s="1">
        <v>24257</v>
      </c>
      <c r="K69" s="1">
        <v>96426</v>
      </c>
      <c r="L69" s="1">
        <v>92306</v>
      </c>
      <c r="M69" s="1">
        <v>52098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33834</v>
      </c>
      <c r="J70" s="1">
        <v>12614</v>
      </c>
      <c r="K70" s="1">
        <v>4927</v>
      </c>
      <c r="L70" s="1">
        <v>1090</v>
      </c>
      <c r="M70" s="1">
        <v>-1843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21049</v>
      </c>
      <c r="J71" s="1">
        <v>19130</v>
      </c>
      <c r="K71" s="1">
        <v>19009</v>
      </c>
      <c r="L71" s="1">
        <v>20382</v>
      </c>
      <c r="M71" s="1">
        <v>20325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24543</v>
      </c>
      <c r="J72" s="1">
        <v>21866</v>
      </c>
      <c r="K72" s="1">
        <v>21191</v>
      </c>
      <c r="L72" s="1">
        <v>22186</v>
      </c>
      <c r="M72" s="1">
        <v>27155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32</v>
      </c>
      <c r="J73" s="1">
        <v>240</v>
      </c>
      <c r="K73" s="1">
        <v>60</v>
      </c>
      <c r="L73" s="1">
        <v>591</v>
      </c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-144</v>
      </c>
      <c r="J74" s="1">
        <v>-13</v>
      </c>
      <c r="K74" s="1">
        <v>-61</v>
      </c>
      <c r="L74" s="1">
        <v>-2307</v>
      </c>
      <c r="M74" s="1">
        <v>-6882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-3417</v>
      </c>
      <c r="J76" s="1">
        <v>-2963</v>
      </c>
      <c r="K76" s="1">
        <v>-2181</v>
      </c>
      <c r="L76" s="1">
        <v>-87</v>
      </c>
      <c r="M76" s="1">
        <v>55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35</v>
      </c>
      <c r="J77" s="1"/>
      <c r="K77" s="1"/>
      <c r="L77" s="1">
        <v>-1</v>
      </c>
      <c r="M77" s="1">
        <v>-3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54883</v>
      </c>
      <c r="J78" s="1">
        <v>31744</v>
      </c>
      <c r="K78" s="1">
        <v>23936</v>
      </c>
      <c r="L78" s="1">
        <v>21472</v>
      </c>
      <c r="M78" s="1">
        <v>18482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-19893</v>
      </c>
      <c r="J79" s="1">
        <v>42975</v>
      </c>
      <c r="K79" s="1">
        <v>-54412</v>
      </c>
      <c r="L79" s="1">
        <v>-1053</v>
      </c>
      <c r="M79" s="1">
        <v>9891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-17383</v>
      </c>
      <c r="J80" s="1">
        <v>59087</v>
      </c>
      <c r="K80" s="1">
        <v>-59788</v>
      </c>
      <c r="L80" s="1">
        <v>-12107</v>
      </c>
      <c r="M80" s="1">
        <v>13158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-4589</v>
      </c>
      <c r="J81" s="1">
        <v>-17479</v>
      </c>
      <c r="K81" s="1">
        <v>22469</v>
      </c>
      <c r="L81" s="1">
        <v>8071</v>
      </c>
      <c r="M81" s="1">
        <v>-4113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2079</v>
      </c>
      <c r="J82" s="1">
        <v>1367</v>
      </c>
      <c r="K82" s="1">
        <v>-17093</v>
      </c>
      <c r="L82" s="1">
        <v>2983</v>
      </c>
      <c r="M82" s="1">
        <v>846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34990</v>
      </c>
      <c r="J84" s="1">
        <v>74719</v>
      </c>
      <c r="K84" s="1">
        <v>-30476</v>
      </c>
      <c r="L84" s="1">
        <v>20419</v>
      </c>
      <c r="M84" s="1">
        <v>28373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>
        <v>-8</v>
      </c>
      <c r="M85" s="1">
        <v>-56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3409</v>
      </c>
      <c r="J86" s="1">
        <v>2963</v>
      </c>
      <c r="K86" s="1">
        <v>2181</v>
      </c>
      <c r="L86" s="1">
        <v>95</v>
      </c>
      <c r="M86" s="1">
        <v>-34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-1798</v>
      </c>
      <c r="J87" s="1">
        <v>-966</v>
      </c>
      <c r="K87" s="1">
        <v>-460</v>
      </c>
      <c r="L87" s="1">
        <v>-986</v>
      </c>
      <c r="M87" s="1">
        <v>-2228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36601</v>
      </c>
      <c r="J90" s="1">
        <v>76716</v>
      </c>
      <c r="K90" s="1">
        <v>-28755</v>
      </c>
      <c r="L90" s="1">
        <v>19520</v>
      </c>
      <c r="M90" s="1">
        <v>26055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-18984</v>
      </c>
      <c r="J91" s="1">
        <v>-23956</v>
      </c>
      <c r="K91" s="1">
        <v>-56429</v>
      </c>
      <c r="L91" s="1">
        <v>-15766</v>
      </c>
      <c r="M91" s="1">
        <v>7900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144</v>
      </c>
      <c r="J92" s="1">
        <v>98</v>
      </c>
      <c r="K92" s="1">
        <v>160</v>
      </c>
      <c r="L92" s="1">
        <v>2638</v>
      </c>
      <c r="M92" s="1">
        <v>713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>
        <v>6991</v>
      </c>
      <c r="K93" s="1">
        <v>13011</v>
      </c>
      <c r="L93" s="1"/>
      <c r="M93" s="1">
        <v>-519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-18840</v>
      </c>
      <c r="J94" s="1">
        <v>-16867</v>
      </c>
      <c r="K94" s="1">
        <v>-43258</v>
      </c>
      <c r="L94" s="1">
        <v>-13128</v>
      </c>
      <c r="M94" s="1">
        <v>8094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-168</v>
      </c>
      <c r="J95" s="1">
        <v>-1011</v>
      </c>
      <c r="K95" s="1">
        <v>-156</v>
      </c>
      <c r="L95" s="1">
        <v>-2272</v>
      </c>
      <c r="M95" s="1">
        <v>6059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-20000</v>
      </c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-20000</v>
      </c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-20168</v>
      </c>
      <c r="J103" s="1">
        <v>-1011</v>
      </c>
      <c r="K103" s="1">
        <v>-156</v>
      </c>
      <c r="L103" s="1">
        <v>-2272</v>
      </c>
      <c r="M103" s="1">
        <v>6059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-2407</v>
      </c>
      <c r="J104" s="1">
        <v>58838</v>
      </c>
      <c r="K104" s="1">
        <v>-72169</v>
      </c>
      <c r="L104" s="1">
        <v>4120</v>
      </c>
      <c r="M104" s="1">
        <v>40208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80688</v>
      </c>
      <c r="J105" s="1">
        <v>83095</v>
      </c>
      <c r="K105" s="1">
        <v>24257</v>
      </c>
      <c r="L105" s="1">
        <v>96426</v>
      </c>
      <c r="M105" s="1">
        <v>92306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80DD0-E69C-4536-8585-D3F955FB51F4}">
  <dimension ref="A1:QM105"/>
  <sheetViews>
    <sheetView topLeftCell="A81" workbookViewId="0">
      <selection activeCell="P102" sqref="P10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-1602</v>
      </c>
      <c r="O1" s="4">
        <f t="shared" ref="O1:R1" si="0">E67</f>
        <v>-7594</v>
      </c>
      <c r="P1" s="4">
        <f t="shared" si="0"/>
        <v>-668</v>
      </c>
      <c r="Q1" s="4">
        <f t="shared" si="0"/>
        <v>17554</v>
      </c>
      <c r="R1" s="4">
        <f t="shared" si="0"/>
        <v>27686</v>
      </c>
      <c r="S1" s="4">
        <f>D63+D59</f>
        <v>4453</v>
      </c>
      <c r="T1" s="4">
        <f t="shared" ref="T1:W1" si="1">E63+E59</f>
        <v>12470</v>
      </c>
      <c r="U1" s="4">
        <f t="shared" si="1"/>
        <v>16274</v>
      </c>
      <c r="V1" s="4">
        <f t="shared" si="1"/>
        <v>23072</v>
      </c>
      <c r="W1" s="4">
        <f t="shared" si="1"/>
        <v>35455</v>
      </c>
      <c r="X1">
        <f>(D13-E13)/E13</f>
        <v>2.0117575570516407E-2</v>
      </c>
      <c r="Y1">
        <f t="shared" ref="Y1:AA1" si="2">(E13-F13)/F13</f>
        <v>-9.3192691523881988E-2</v>
      </c>
      <c r="Z1">
        <f t="shared" si="2"/>
        <v>-2.8317681553563082E-2</v>
      </c>
      <c r="AA1">
        <f t="shared" si="2"/>
        <v>0.13203644375174378</v>
      </c>
      <c r="AB1">
        <f>(D36-E36)/E36</f>
        <v>-0.30017484724778187</v>
      </c>
      <c r="AC1">
        <f t="shared" ref="AC1:AE1" si="3">(E36-F36)/F36</f>
        <v>-0.11762779612037243</v>
      </c>
      <c r="AD1">
        <f t="shared" si="3"/>
        <v>0.80240227814827436</v>
      </c>
      <c r="AE1">
        <f t="shared" si="3"/>
        <v>0.65497517698357555</v>
      </c>
      <c r="AF1">
        <f>(D29-E29)/E29</f>
        <v>0.54741393365114355</v>
      </c>
      <c r="AG1">
        <f t="shared" ref="AG1:AI1" si="4">(E29-F29)/F29</f>
        <v>-4.8268970568155017E-2</v>
      </c>
      <c r="AH1">
        <f t="shared" si="4"/>
        <v>-0.47401376356442365</v>
      </c>
      <c r="AI1">
        <f t="shared" si="4"/>
        <v>-3.2057662713572924E-2</v>
      </c>
      <c r="AJ1" s="4">
        <f>(D43+D44+D46+D47)-D45</f>
        <v>24377</v>
      </c>
      <c r="AK1" s="4">
        <f t="shared" ref="AK1:AN1" si="5">(E43+E44+E46+E47)-E45</f>
        <v>136615</v>
      </c>
      <c r="AL1" s="4">
        <f t="shared" si="5"/>
        <v>111513</v>
      </c>
      <c r="AM1" s="4">
        <f t="shared" si="5"/>
        <v>177997</v>
      </c>
      <c r="AN1" s="4">
        <f t="shared" si="5"/>
        <v>191446</v>
      </c>
      <c r="AO1">
        <f>(D25+D26)/D40</f>
        <v>7.4614607726712759E-2</v>
      </c>
      <c r="AP1">
        <f t="shared" ref="AP1:AS1" si="6">(E25+E26)/E40</f>
        <v>1.4605779200288509E-2</v>
      </c>
      <c r="AQ1">
        <f t="shared" si="6"/>
        <v>4.0945435374747388E-2</v>
      </c>
      <c r="AR1">
        <f t="shared" si="6"/>
        <v>0.21998289971906682</v>
      </c>
      <c r="AS1">
        <f t="shared" si="6"/>
        <v>1.6818292949699536E-2</v>
      </c>
      <c r="AT1">
        <f>(D19-D20)/D40</f>
        <v>0.49905108597937914</v>
      </c>
      <c r="AU1">
        <f t="shared" ref="AU1:AX1" si="7">(E19-E20)/E40</f>
        <v>0.88743632511382586</v>
      </c>
      <c r="AV1">
        <f t="shared" si="7"/>
        <v>1.1286354450399789</v>
      </c>
      <c r="AW1">
        <f t="shared" si="7"/>
        <v>1.2711005252229144</v>
      </c>
      <c r="AX1">
        <f t="shared" si="7"/>
        <v>0.58367325930024583</v>
      </c>
      <c r="AY1">
        <f>D19/D40</f>
        <v>1.3015382395702695</v>
      </c>
      <c r="AZ1">
        <f t="shared" ref="AZ1:BC1" si="8">E19/E40</f>
        <v>3.1706261551638644</v>
      </c>
      <c r="BA1">
        <f t="shared" si="8"/>
        <v>4.9596403362329031</v>
      </c>
      <c r="BB1">
        <f t="shared" si="8"/>
        <v>4.5214974960302916</v>
      </c>
      <c r="BC1">
        <f t="shared" si="8"/>
        <v>1.8974560240886338</v>
      </c>
      <c r="BD1" s="4">
        <f>D19-D40</f>
        <v>54339</v>
      </c>
      <c r="BE1" s="4">
        <f t="shared" ref="BE1:BH1" si="9">E19-E40</f>
        <v>96302</v>
      </c>
      <c r="BF1" s="4">
        <f t="shared" si="9"/>
        <v>135194</v>
      </c>
      <c r="BG1" s="4">
        <f t="shared" si="9"/>
        <v>115322</v>
      </c>
      <c r="BH1" s="4">
        <f t="shared" si="9"/>
        <v>69744</v>
      </c>
      <c r="BI1">
        <f>(D43+D44)/BD1</f>
        <v>10.046301919431716</v>
      </c>
      <c r="BJ1">
        <f t="shared" ref="BJ1:BM1" si="10">(E43+E44)/BE1</f>
        <v>5.2552698801686359</v>
      </c>
      <c r="BK1">
        <f t="shared" si="10"/>
        <v>4.1205083065816535</v>
      </c>
      <c r="BL1">
        <f t="shared" si="10"/>
        <v>4.4065746345016565</v>
      </c>
      <c r="BM1">
        <f t="shared" si="10"/>
        <v>7.3169304886441848</v>
      </c>
      <c r="BN1">
        <f>365/BI1</f>
        <v>36.331776899319664</v>
      </c>
      <c r="BO1">
        <f t="shared" ref="BO1:BR1" si="11">365/BJ1</f>
        <v>69.454092429652263</v>
      </c>
      <c r="BP1">
        <f t="shared" si="11"/>
        <v>88.581304257289943</v>
      </c>
      <c r="BQ1">
        <f t="shared" si="11"/>
        <v>82.830776799330934</v>
      </c>
      <c r="BR1">
        <f t="shared" si="11"/>
        <v>49.884306071579736</v>
      </c>
      <c r="BS1">
        <f>N1/D13</f>
        <v>-3.786741676614152E-3</v>
      </c>
      <c r="BT1">
        <f t="shared" ref="BT1:BW1" si="12">O1/E13</f>
        <v>-1.8311502922510079E-2</v>
      </c>
      <c r="BU1">
        <f t="shared" si="12"/>
        <v>-1.4606456578590608E-3</v>
      </c>
      <c r="BV1">
        <f t="shared" si="12"/>
        <v>3.7296562274253174E-2</v>
      </c>
      <c r="BW1">
        <f t="shared" si="12"/>
        <v>6.6590662010178853E-2</v>
      </c>
      <c r="BX1">
        <f>S1/D13</f>
        <v>1.0525818156031722E-2</v>
      </c>
      <c r="BY1">
        <f t="shared" ref="BY1:CB1" si="13">T1/E13</f>
        <v>3.0069059974150734E-2</v>
      </c>
      <c r="BZ1">
        <f t="shared" si="13"/>
        <v>3.5584651850296939E-2</v>
      </c>
      <c r="CA1">
        <f t="shared" si="13"/>
        <v>4.9020524370033569E-2</v>
      </c>
      <c r="CB1">
        <f t="shared" si="13"/>
        <v>8.5276743537198982E-2</v>
      </c>
      <c r="CC1">
        <f>N1/D29</f>
        <v>-6.7514602877588696E-3</v>
      </c>
      <c r="CD1">
        <f t="shared" ref="CD1:CG1" si="14">O1/E29</f>
        <v>-4.952361077598294E-2</v>
      </c>
      <c r="CE1">
        <f t="shared" si="14"/>
        <v>-4.146029618043918E-3</v>
      </c>
      <c r="CF1">
        <f t="shared" si="14"/>
        <v>5.7306833466093839E-2</v>
      </c>
      <c r="CG1">
        <f t="shared" si="14"/>
        <v>8.7486293729717085E-2</v>
      </c>
      <c r="CH1">
        <f>N1/(D43+D44)</f>
        <v>-2.9345711532754721E-3</v>
      </c>
      <c r="CI1">
        <f t="shared" ref="CI1:CL1" si="15">O1/(E43+E44)</f>
        <v>-1.5005147275303155E-2</v>
      </c>
      <c r="CJ1">
        <f t="shared" si="15"/>
        <v>-1.1991354735867077E-3</v>
      </c>
      <c r="CK1">
        <f t="shared" si="15"/>
        <v>3.4543218379495255E-2</v>
      </c>
      <c r="CL1">
        <f t="shared" si="15"/>
        <v>5.4253084387590335E-2</v>
      </c>
      <c r="CM1">
        <f>1-CH1</f>
        <v>1.0029345711532756</v>
      </c>
      <c r="CN1">
        <f t="shared" ref="CN1:CQ1" si="16">1-CI1</f>
        <v>1.0150051472753032</v>
      </c>
      <c r="CO1">
        <f t="shared" si="16"/>
        <v>1.0011991354735867</v>
      </c>
      <c r="CP1">
        <f t="shared" si="16"/>
        <v>0.96545678162050474</v>
      </c>
      <c r="CQ1">
        <f t="shared" si="16"/>
        <v>0.94574691561240964</v>
      </c>
      <c r="CR1">
        <f>N1/(D45+D48+D49+D51+D59+D61)</f>
        <v>-2.5832751478288072E-3</v>
      </c>
      <c r="CS1">
        <f t="shared" ref="CS1:CV1" si="17">O1/(E45+E48+E49+E51+E59+E61)</f>
        <v>-1.4417280992692637E-2</v>
      </c>
      <c r="CT1">
        <f t="shared" si="17"/>
        <v>-1.1297753303070688E-3</v>
      </c>
      <c r="CU1">
        <f t="shared" si="17"/>
        <v>3.6222269452910433E-2</v>
      </c>
      <c r="CV1">
        <f t="shared" si="17"/>
        <v>5.7817446726754824E-2</v>
      </c>
      <c r="CW1">
        <f>(D43+D44)/D13</f>
        <v>1.2903901383980807</v>
      </c>
      <c r="CX1">
        <f t="shared" ref="CX1:DA1" si="18">(E43+E44)/E13</f>
        <v>1.2203480969926117</v>
      </c>
      <c r="CY1">
        <f t="shared" si="18"/>
        <v>1.2180822684614241</v>
      </c>
      <c r="CZ1">
        <f t="shared" si="18"/>
        <v>1.0797072196490036</v>
      </c>
      <c r="DA1">
        <f t="shared" si="18"/>
        <v>1.2274078563800617</v>
      </c>
      <c r="DB1">
        <f>365/CW1</f>
        <v>282.86019021589794</v>
      </c>
      <c r="DC1">
        <f t="shared" ref="DC1:DF1" si="19">365/CX1</f>
        <v>299.09498847049849</v>
      </c>
      <c r="DD1">
        <f t="shared" si="19"/>
        <v>299.65135315616766</v>
      </c>
      <c r="DE1">
        <f t="shared" si="19"/>
        <v>338.05460717272592</v>
      </c>
      <c r="DF1">
        <f t="shared" si="19"/>
        <v>297.3746649108781</v>
      </c>
      <c r="DG1">
        <f>(D43+D44)/D20</f>
        <v>3.7749441613132984</v>
      </c>
      <c r="DH1">
        <f t="shared" ref="DH1:DK1" si="20">(E43+E44)/E20</f>
        <v>4.9961795135049751</v>
      </c>
      <c r="DI1">
        <f t="shared" si="20"/>
        <v>4.2588645433556058</v>
      </c>
      <c r="DJ1">
        <f t="shared" si="20"/>
        <v>4.7741065724700311</v>
      </c>
      <c r="DK1">
        <f t="shared" si="20"/>
        <v>4.9982565770142413</v>
      </c>
      <c r="DL1">
        <f>365/DG1</f>
        <v>96.690171934362326</v>
      </c>
      <c r="DM1">
        <f t="shared" ref="DM1:DP1" si="21">365/DH1</f>
        <v>73.055821756080405</v>
      </c>
      <c r="DN1">
        <f t="shared" si="21"/>
        <v>85.703594534239997</v>
      </c>
      <c r="DO1">
        <f t="shared" si="21"/>
        <v>76.454095537954444</v>
      </c>
      <c r="DP1">
        <f t="shared" si="21"/>
        <v>73.0254628540971</v>
      </c>
      <c r="DQ1">
        <f>(D43+D44)/D21</f>
        <v>7.1373323222550535</v>
      </c>
      <c r="DR1">
        <f t="shared" ref="DR1:DU1" si="22">(E43+E44)/E21</f>
        <v>13.069233550253074</v>
      </c>
      <c r="DS1">
        <f t="shared" si="22"/>
        <v>15.000350055201013</v>
      </c>
      <c r="DT1">
        <f t="shared" si="22"/>
        <v>14.763087560281216</v>
      </c>
      <c r="DU1">
        <f t="shared" si="22"/>
        <v>11.584309452465268</v>
      </c>
      <c r="DV1">
        <f>365/DQ1</f>
        <v>51.139555161511318</v>
      </c>
      <c r="DW1">
        <f t="shared" ref="DW1:DZ1" si="23">365/DR1</f>
        <v>27.928187111854935</v>
      </c>
      <c r="DX1">
        <f t="shared" si="23"/>
        <v>24.332765479259265</v>
      </c>
      <c r="DY1">
        <f t="shared" si="23"/>
        <v>24.723825453829882</v>
      </c>
      <c r="DZ1">
        <f t="shared" si="23"/>
        <v>31.508136199031181</v>
      </c>
      <c r="EA1">
        <f>(D43+D44)/D38</f>
        <v>3.02934419497686</v>
      </c>
      <c r="EB1">
        <f t="shared" ref="EB1:EE1" si="24">(E43+E44)/E38</f>
        <v>1.9523385180384532</v>
      </c>
      <c r="EC1">
        <f t="shared" si="24"/>
        <v>1.8928962194268317</v>
      </c>
      <c r="ED1">
        <f t="shared" si="24"/>
        <v>3.1371731950489243</v>
      </c>
      <c r="EE1">
        <f t="shared" si="24"/>
        <v>5.6470432011331448</v>
      </c>
      <c r="EF1">
        <f>365/EA1</f>
        <v>120.48812432909695</v>
      </c>
      <c r="EG1">
        <f t="shared" ref="EG1:EJ1" si="25">365/EB1</f>
        <v>186.95528292230875</v>
      </c>
      <c r="EH1">
        <f t="shared" si="25"/>
        <v>192.82620793152719</v>
      </c>
      <c r="EI1">
        <f t="shared" si="25"/>
        <v>116.34678014463522</v>
      </c>
      <c r="EJ1">
        <f t="shared" si="25"/>
        <v>64.635595478844309</v>
      </c>
      <c r="EK1">
        <f>D36/D13</f>
        <v>0.43236458616491946</v>
      </c>
      <c r="EL1">
        <f t="shared" ref="EL1:EO1" si="26">E36/E13</f>
        <v>0.63024701479581013</v>
      </c>
      <c r="EM1">
        <f t="shared" si="26"/>
        <v>0.64770013906746082</v>
      </c>
      <c r="EN1">
        <f t="shared" si="26"/>
        <v>0.34917775039306503</v>
      </c>
      <c r="EO1">
        <f t="shared" si="26"/>
        <v>0.23884463301295927</v>
      </c>
      <c r="EP1">
        <f>(D29)/D13</f>
        <v>0.56087742728486845</v>
      </c>
      <c r="EQ1">
        <f t="shared" ref="EQ1:ET1" si="27">(E29)/E13</f>
        <v>0.36975298520418992</v>
      </c>
      <c r="ER1">
        <f t="shared" si="27"/>
        <v>0.35229986093253918</v>
      </c>
      <c r="ES1">
        <f t="shared" si="27"/>
        <v>0.65082224960693491</v>
      </c>
      <c r="ET1">
        <f t="shared" si="27"/>
        <v>0.76115536698704067</v>
      </c>
      <c r="EU1">
        <f>D13/D29</f>
        <v>1.7829207440935257</v>
      </c>
      <c r="EV1">
        <f t="shared" ref="EV1:EY1" si="28">E13/E29</f>
        <v>2.7045082528482269</v>
      </c>
      <c r="EW1">
        <f t="shared" si="28"/>
        <v>2.8384910438312292</v>
      </c>
      <c r="EX1">
        <f t="shared" si="28"/>
        <v>1.5365178443176328</v>
      </c>
      <c r="EY1">
        <f t="shared" si="28"/>
        <v>1.3137922208423787</v>
      </c>
      <c r="EZ1">
        <f>D36/D29</f>
        <v>0.7708717896848476</v>
      </c>
      <c r="FA1">
        <f t="shared" ref="FA1:FD1" si="29">E36/E29</f>
        <v>1.7045082528482272</v>
      </c>
      <c r="FB1">
        <f t="shared" si="29"/>
        <v>1.8384910438312292</v>
      </c>
      <c r="FC1">
        <f t="shared" si="29"/>
        <v>0.53651784431763272</v>
      </c>
      <c r="FD1">
        <f t="shared" si="29"/>
        <v>0.31379222084237868</v>
      </c>
      <c r="FE1" s="7">
        <f>I90/(D43+D44+D46+D47+D53+D55)</f>
        <v>3.3335163818228784E-2</v>
      </c>
      <c r="FF1" s="7">
        <f t="shared" ref="FF1:FI1" si="30">J90/(E43+E44+E46+E47+E53+E55)</f>
        <v>0.12678663480013122</v>
      </c>
      <c r="FG1" s="7">
        <f t="shared" si="30"/>
        <v>-5.6883760787271248E-3</v>
      </c>
      <c r="FH1" s="7">
        <f t="shared" si="30"/>
        <v>0.22723307198859585</v>
      </c>
      <c r="FI1" s="7">
        <f t="shared" si="30"/>
        <v>8.6582791362547692E-2</v>
      </c>
      <c r="FJ1" s="7">
        <f>I90/D36</f>
        <v>8.9604950960560703E-2</v>
      </c>
      <c r="FK1" s="7">
        <f t="shared" ref="FK1:FN1" si="31">J90/E36</f>
        <v>0.24842847905850304</v>
      </c>
      <c r="FL1" s="7">
        <f t="shared" si="31"/>
        <v>-1.0465406766729459E-2</v>
      </c>
      <c r="FM1" s="7">
        <f t="shared" si="31"/>
        <v>0.72745582436839795</v>
      </c>
      <c r="FN1" s="7">
        <f t="shared" si="31"/>
        <v>0.46050975297825847</v>
      </c>
      <c r="FO1" s="7">
        <f>I90/D29</f>
        <v>6.9073928911590435E-2</v>
      </c>
      <c r="FP1" s="7">
        <f t="shared" ref="FP1:FS1" si="32">J90/E29</f>
        <v>0.42344839279775143</v>
      </c>
      <c r="FQ1" s="7">
        <f t="shared" si="32"/>
        <v>-1.9240556610682854E-2</v>
      </c>
      <c r="FR1" s="7">
        <f t="shared" si="32"/>
        <v>0.39029303072643934</v>
      </c>
      <c r="FS1" s="7">
        <f t="shared" si="32"/>
        <v>0.14450437810662292</v>
      </c>
      <c r="FT1" s="7">
        <f>I90/D31</f>
        <v>0.11461538461538462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0.12844429211331859</v>
      </c>
      <c r="FZ1">
        <f t="shared" ref="FZ1:GC1" si="34">BE1/E13</f>
        <v>0.23221416308184958</v>
      </c>
      <c r="GA1">
        <f t="shared" si="34"/>
        <v>0.2956145644739489</v>
      </c>
      <c r="GB1">
        <f t="shared" si="34"/>
        <v>0.24502188416266518</v>
      </c>
      <c r="GC1">
        <f t="shared" si="34"/>
        <v>0.16774901145842352</v>
      </c>
      <c r="GD1">
        <f>BS1</f>
        <v>-3.786741676614152E-3</v>
      </c>
      <c r="GE1">
        <f t="shared" ref="GE1:GH1" si="35">BT1</f>
        <v>-1.8311502922510079E-2</v>
      </c>
      <c r="GF1">
        <f t="shared" si="35"/>
        <v>-1.4606456578590608E-3</v>
      </c>
      <c r="GG1">
        <f t="shared" si="35"/>
        <v>3.7296562274253174E-2</v>
      </c>
      <c r="GH1">
        <f t="shared" si="35"/>
        <v>6.6590662010178853E-2</v>
      </c>
      <c r="GI1">
        <f>S1/D13</f>
        <v>1.0525818156031722E-2</v>
      </c>
      <c r="GJ1">
        <f t="shared" ref="GJ1:GM1" si="36">T1/E13</f>
        <v>3.0069059974150734E-2</v>
      </c>
      <c r="GK1">
        <f t="shared" si="36"/>
        <v>3.5584651850296939E-2</v>
      </c>
      <c r="GL1">
        <f t="shared" si="36"/>
        <v>4.9020524370033569E-2</v>
      </c>
      <c r="GM1">
        <f t="shared" si="36"/>
        <v>8.5276743537198982E-2</v>
      </c>
      <c r="GN1">
        <f>D30/D13</f>
        <v>5.0608076963988132E-3</v>
      </c>
      <c r="GO1">
        <f t="shared" ref="GO1:GR1" si="37">E30/E13</f>
        <v>5.1626188776789676E-3</v>
      </c>
      <c r="GP1">
        <f t="shared" si="37"/>
        <v>4.6815005291560617E-3</v>
      </c>
      <c r="GQ1">
        <f t="shared" si="37"/>
        <v>0.22551523392682615</v>
      </c>
      <c r="GR1">
        <f t="shared" si="37"/>
        <v>0.25529146342636688</v>
      </c>
      <c r="GS1">
        <f>(D43+D44)/D13</f>
        <v>1.2903901383980807</v>
      </c>
      <c r="GT1">
        <f t="shared" ref="GT1:GW1" si="38">(E43+E44)/E13</f>
        <v>1.2203480969926117</v>
      </c>
      <c r="GU1">
        <f t="shared" si="38"/>
        <v>1.2180822684614241</v>
      </c>
      <c r="GV1">
        <f t="shared" si="38"/>
        <v>1.0797072196490036</v>
      </c>
      <c r="GW1">
        <f t="shared" si="38"/>
        <v>1.2274078563800617</v>
      </c>
      <c r="GX1">
        <f>0.717*FY1+0.847*GD1+3.107*GI1+0.42*GN1+0.998*GS1</f>
        <v>1.4115258016097199</v>
      </c>
      <c r="GY1">
        <f t="shared" ref="GY1:HB1" si="39">0.717*FZ1+0.847*GE1+3.107*GJ1+0.42*GO1+0.998*GT1</f>
        <v>1.4644879820212582</v>
      </c>
      <c r="GZ1">
        <f t="shared" si="39"/>
        <v>1.5388923233012342</v>
      </c>
      <c r="HA1">
        <f t="shared" si="39"/>
        <v>1.5318418518675903</v>
      </c>
      <c r="HB1">
        <f t="shared" si="39"/>
        <v>1.7738086294147641</v>
      </c>
      <c r="HC1">
        <f>D36/D13</f>
        <v>0.43236458616491946</v>
      </c>
      <c r="HD1">
        <f t="shared" ref="HD1:HG1" si="40">E36/E13</f>
        <v>0.63024701479581013</v>
      </c>
      <c r="HE1">
        <f t="shared" si="40"/>
        <v>0.64770013906746082</v>
      </c>
      <c r="HF1">
        <f t="shared" si="40"/>
        <v>0.34917775039306503</v>
      </c>
      <c r="HG1">
        <f t="shared" si="40"/>
        <v>0.23884463301295927</v>
      </c>
      <c r="HH1">
        <f>S1/D13</f>
        <v>1.0525818156031722E-2</v>
      </c>
      <c r="HI1">
        <f t="shared" ref="HI1:HL1" si="41">T1/E13</f>
        <v>3.0069059974150734E-2</v>
      </c>
      <c r="HJ1">
        <f t="shared" si="41"/>
        <v>3.5584651850296939E-2</v>
      </c>
      <c r="HK1">
        <f t="shared" si="41"/>
        <v>4.9020524370033569E-2</v>
      </c>
      <c r="HL1">
        <f t="shared" si="41"/>
        <v>8.5276743537198982E-2</v>
      </c>
      <c r="HM1">
        <f>(D43+D44+D46+D47+D50+D53+D55+D57+D60)/D13</f>
        <v>1.2042145820283414</v>
      </c>
      <c r="HN1">
        <f t="shared" ref="HN1:HQ1" si="42">(E43+E44+E46+E47+E50+E53+E55+E57+E60)/E13</f>
        <v>1.2808262119253844</v>
      </c>
      <c r="HO1">
        <f t="shared" si="42"/>
        <v>1.2381770792334672</v>
      </c>
      <c r="HP1">
        <f t="shared" si="42"/>
        <v>1.1525921047040326</v>
      </c>
      <c r="HQ1">
        <f t="shared" si="42"/>
        <v>1.3204895084711519</v>
      </c>
      <c r="HR1">
        <f>D19/D40</f>
        <v>1.3015382395702695</v>
      </c>
      <c r="HS1">
        <f t="shared" ref="HS1:HV1" si="43">E19/E40</f>
        <v>3.1706261551638644</v>
      </c>
      <c r="HT1">
        <f t="shared" si="43"/>
        <v>4.9596403362329031</v>
      </c>
      <c r="HU1">
        <f t="shared" si="43"/>
        <v>4.5214974960302916</v>
      </c>
      <c r="HV1">
        <f t="shared" si="43"/>
        <v>1.8974560240886338</v>
      </c>
      <c r="HW1">
        <f>-0.017*HC1+4.573*HH1+0.481*HM1+0.015*HR1</f>
        <v>0.63953465601191573</v>
      </c>
      <c r="HX1">
        <f t="shared" ref="HX1:IA1" si="44">-0.017*HD1+4.573*HI1+0.481*HN1+0.015*HS1</f>
        <v>0.79042841227383043</v>
      </c>
      <c r="HY1">
        <f t="shared" si="44"/>
        <v>0.82167549070205248</v>
      </c>
      <c r="HZ1">
        <f t="shared" si="44"/>
        <v>0.84045410099057549</v>
      </c>
      <c r="IA1">
        <f t="shared" si="44"/>
        <v>1.0495274833703441</v>
      </c>
      <c r="IB1">
        <f>D13/D36</f>
        <v>2.3128628754496647</v>
      </c>
      <c r="IC1">
        <f t="shared" ref="IC1:IF1" si="45">E13/E36</f>
        <v>1.5866794709436012</v>
      </c>
      <c r="ID1">
        <f t="shared" si="45"/>
        <v>1.5439243249812635</v>
      </c>
      <c r="IE1">
        <f t="shared" si="45"/>
        <v>2.8638709049311202</v>
      </c>
      <c r="IF1">
        <f t="shared" si="45"/>
        <v>4.1868221503882062</v>
      </c>
      <c r="IG1">
        <f>IFERROR(S1/D59,0)</f>
        <v>0.66651698847477925</v>
      </c>
      <c r="IH1">
        <f t="shared" ref="IH1:IK1" si="46">IFERROR(T1/E59,0)</f>
        <v>0.62005867435731687</v>
      </c>
      <c r="II1">
        <f t="shared" si="46"/>
        <v>0.95225277940315978</v>
      </c>
      <c r="IJ1">
        <f t="shared" si="46"/>
        <v>20.74820143884892</v>
      </c>
      <c r="IK1">
        <f t="shared" si="46"/>
        <v>35.41958041958042</v>
      </c>
      <c r="IL1">
        <f>S1/D13</f>
        <v>1.0525818156031722E-2</v>
      </c>
      <c r="IM1">
        <f t="shared" ref="IM1:IP1" si="47">T1/E13</f>
        <v>3.0069059974150734E-2</v>
      </c>
      <c r="IN1">
        <f t="shared" si="47"/>
        <v>3.5584651850296939E-2</v>
      </c>
      <c r="IO1">
        <f t="shared" si="47"/>
        <v>4.9020524370033569E-2</v>
      </c>
      <c r="IP1">
        <f t="shared" si="47"/>
        <v>8.5276743537198982E-2</v>
      </c>
      <c r="IQ1">
        <f>(D43+D44+D46+D47+D50+D53+D55+D57+D60)/D13</f>
        <v>1.2042145820283414</v>
      </c>
      <c r="IR1">
        <f t="shared" ref="IR1:IU1" si="48">(E43+E44+E46+E47+E50+E53+E55+E57+E60)/E13</f>
        <v>1.2808262119253844</v>
      </c>
      <c r="IS1">
        <f t="shared" si="48"/>
        <v>1.2381770792334672</v>
      </c>
      <c r="IT1">
        <f t="shared" si="48"/>
        <v>1.1525921047040326</v>
      </c>
      <c r="IU1">
        <f t="shared" si="48"/>
        <v>1.3204895084711519</v>
      </c>
      <c r="IV1">
        <f>D19/D40</f>
        <v>1.3015382395702695</v>
      </c>
      <c r="IW1">
        <f t="shared" ref="IW1:IZ1" si="49">E19/E40</f>
        <v>3.1706261551638644</v>
      </c>
      <c r="IX1">
        <f t="shared" si="49"/>
        <v>4.9596403362329031</v>
      </c>
      <c r="IY1">
        <f t="shared" si="49"/>
        <v>4.5214974960302916</v>
      </c>
      <c r="IZ1">
        <f t="shared" si="49"/>
        <v>1.8974560240886338</v>
      </c>
      <c r="JA1">
        <f>0.13*IB1+0.04*IG1+3.92*IL1+0.21*IQ1+0.09*IV1</f>
        <v>0.73861756430636782</v>
      </c>
      <c r="JB1">
        <f t="shared" ref="JB1:JE1" si="50">0.13*IC1+0.04*IH1+3.92*IM1+0.21*IR1+0.09*IW1</f>
        <v>0.90327125176471024</v>
      </c>
      <c r="JC1">
        <f t="shared" si="50"/>
        <v>1.084676925576844</v>
      </c>
      <c r="JD1">
        <f t="shared" si="50"/>
        <v>2.043370847356107</v>
      </c>
      <c r="JE1">
        <f t="shared" si="50"/>
        <v>2.7434287699464219</v>
      </c>
      <c r="JF1">
        <f>D29/D13</f>
        <v>0.56087742728486845</v>
      </c>
      <c r="JG1">
        <f t="shared" ref="JG1:JJ1" si="51">E29/E13</f>
        <v>0.36975298520418992</v>
      </c>
      <c r="JH1">
        <f t="shared" si="51"/>
        <v>0.35229986093253918</v>
      </c>
      <c r="JI1">
        <f t="shared" si="51"/>
        <v>0.65082224960693491</v>
      </c>
      <c r="JJ1">
        <f t="shared" si="51"/>
        <v>0.76115536698704067</v>
      </c>
      <c r="JK1">
        <f>(D36-D26)/I90</f>
        <v>10.339719341061622</v>
      </c>
      <c r="JL1">
        <f t="shared" ref="JL1:JO1" si="52">(E36-E26)/J90</f>
        <v>4.0153237232797387</v>
      </c>
      <c r="JM1">
        <f t="shared" si="52"/>
        <v>-95.101935483870975</v>
      </c>
      <c r="JN1">
        <f t="shared" si="52"/>
        <v>1.3143961255677399</v>
      </c>
      <c r="JO1">
        <f t="shared" si="52"/>
        <v>2.1429258692324513</v>
      </c>
      <c r="JP1">
        <f>S1/D13</f>
        <v>1.0525818156031722E-2</v>
      </c>
      <c r="JQ1">
        <f t="shared" ref="JQ1:JT1" si="53">T1/E13</f>
        <v>3.0069059974150734E-2</v>
      </c>
      <c r="JR1">
        <f t="shared" si="53"/>
        <v>3.5584651850296939E-2</v>
      </c>
      <c r="JS1">
        <f t="shared" si="53"/>
        <v>4.9020524370033569E-2</v>
      </c>
      <c r="JT1">
        <f t="shared" si="53"/>
        <v>8.5276743537198982E-2</v>
      </c>
      <c r="JU1">
        <f>I90/(D50+D44+D43)</f>
        <v>2.9305745284975575E-2</v>
      </c>
      <c r="JV1">
        <f t="shared" ref="JV1:JY1" si="54">J90/(E50+E44+E43)</f>
        <v>0.12383378977320406</v>
      </c>
      <c r="JW1">
        <f t="shared" si="54"/>
        <v>-5.3763813831521554E-3</v>
      </c>
      <c r="JX1">
        <f t="shared" si="54"/>
        <v>0.22816503045941036</v>
      </c>
      <c r="JY1">
        <f t="shared" si="54"/>
        <v>8.6151840499465906E-2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0</v>
      </c>
      <c r="KR1">
        <f t="shared" si="58"/>
        <v>4</v>
      </c>
      <c r="KS1">
        <f t="shared" si="58"/>
        <v>3</v>
      </c>
      <c r="KT1">
        <f>(JZ1+KE1)/2</f>
        <v>3</v>
      </c>
      <c r="KU1">
        <f t="shared" ref="KU1:KX1" si="59">(KA1+KF1)/2</f>
        <v>2.5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2.5</v>
      </c>
      <c r="LA1">
        <f t="shared" si="60"/>
        <v>0.5</v>
      </c>
      <c r="LB1">
        <f t="shared" si="60"/>
        <v>2.5</v>
      </c>
      <c r="LC1">
        <f t="shared" si="60"/>
        <v>2.5</v>
      </c>
      <c r="LD1">
        <f>(KT1+KY1)/2</f>
        <v>2</v>
      </c>
      <c r="LE1">
        <f t="shared" ref="LE1:LH1" si="61">(KU1+KZ1)/2</f>
        <v>2.5</v>
      </c>
      <c r="LF1">
        <f t="shared" si="61"/>
        <v>1.25</v>
      </c>
      <c r="LG1">
        <f t="shared" si="61"/>
        <v>2.25</v>
      </c>
      <c r="LH1">
        <f t="shared" si="61"/>
        <v>2.25</v>
      </c>
      <c r="LI1">
        <f>(D29/(D13-D19))</f>
        <v>1.2587236751365976</v>
      </c>
      <c r="LJ1">
        <f t="shared" ref="LJ1:LM1" si="62">(E29/(E13-E19))</f>
        <v>0.55954883157449165</v>
      </c>
      <c r="LK1">
        <f t="shared" si="62"/>
        <v>0.55944721262521924</v>
      </c>
      <c r="LL1">
        <f t="shared" si="62"/>
        <v>0.94955206299017325</v>
      </c>
      <c r="LM1">
        <f t="shared" si="62"/>
        <v>1.1794735135497769</v>
      </c>
      <c r="LN1">
        <f>(D18+D25+D26+D21)/(2.17*D40)</f>
        <v>0.22997745897667243</v>
      </c>
      <c r="LO1">
        <f t="shared" ref="LO1:LR1" si="63">(E18+E25+E26+E21)/(2.17*E40)</f>
        <v>0.40895683184968934</v>
      </c>
      <c r="LP1">
        <f t="shared" si="63"/>
        <v>0.52010850001842346</v>
      </c>
      <c r="LQ1">
        <f t="shared" si="63"/>
        <v>0.58576061070180385</v>
      </c>
      <c r="LR1">
        <f t="shared" si="63"/>
        <v>0.26897385221209485</v>
      </c>
      <c r="LS1">
        <f>(D43+D44+D46+D47)/(2*D13)</f>
        <v>0.58109820236139509</v>
      </c>
      <c r="LT1">
        <f t="shared" ref="LT1:LW1" si="64">(E43+E44+E46+E47)/(2*E13)</f>
        <v>0.61745982754296957</v>
      </c>
      <c r="LU1">
        <f t="shared" si="64"/>
        <v>0.59581551258166932</v>
      </c>
      <c r="LV1">
        <f t="shared" si="64"/>
        <v>0.55892257680703694</v>
      </c>
      <c r="LW1">
        <f t="shared" si="64"/>
        <v>0.63517404104251451</v>
      </c>
      <c r="LX1">
        <f>8*N1/D29</f>
        <v>-5.4011682302070957E-2</v>
      </c>
      <c r="LY1">
        <f t="shared" ref="LY1:MB1" si="65">8*O1/E29</f>
        <v>-0.39618888620786352</v>
      </c>
      <c r="LZ1">
        <f t="shared" si="65"/>
        <v>-3.3168236944351344E-2</v>
      </c>
      <c r="MA1">
        <f t="shared" si="65"/>
        <v>0.45845466772875071</v>
      </c>
      <c r="MB1">
        <f t="shared" si="65"/>
        <v>0.69989034983773668</v>
      </c>
      <c r="MC1">
        <f>(2*LI1+4*LN1+LS1+5*LX1)/12</f>
        <v>0.31236641475257715</v>
      </c>
      <c r="MD1">
        <f t="shared" ref="MD1:MG1" si="66">(2*LJ1+4*LO1+LT1+5*LY1)/12</f>
        <v>0.11595336558761604</v>
      </c>
      <c r="ME1">
        <f t="shared" si="66"/>
        <v>0.30244189609867039</v>
      </c>
      <c r="MF1">
        <f t="shared" si="66"/>
        <v>0.5911118736865294</v>
      </c>
      <c r="MG1">
        <f t="shared" si="66"/>
        <v>0.63078901884826089</v>
      </c>
      <c r="MH1">
        <f>D29/(D13-D19)</f>
        <v>1.2587236751365976</v>
      </c>
      <c r="MI1">
        <f t="shared" ref="MI1:ML1" si="67">E29/(E13-E19)</f>
        <v>0.55954883157449165</v>
      </c>
      <c r="MJ1">
        <f t="shared" si="67"/>
        <v>0.55944721262521924</v>
      </c>
      <c r="MK1">
        <f t="shared" si="67"/>
        <v>0.94955206299017325</v>
      </c>
      <c r="ML1">
        <f t="shared" si="67"/>
        <v>1.1794735135497769</v>
      </c>
      <c r="MM1">
        <f>D29/D13*2</f>
        <v>1.1217548545697369</v>
      </c>
      <c r="MN1">
        <f t="shared" ref="MN1:MQ1" si="68">E29/E13*2</f>
        <v>0.73950597040837984</v>
      </c>
      <c r="MO1">
        <f t="shared" si="68"/>
        <v>0.70459972186507835</v>
      </c>
      <c r="MP1">
        <f t="shared" si="68"/>
        <v>1.3016444992138698</v>
      </c>
      <c r="MQ1">
        <f t="shared" si="68"/>
        <v>1.5223107339740813</v>
      </c>
      <c r="MR1">
        <f>D29/D36</f>
        <v>1.2972325792448911</v>
      </c>
      <c r="MS1">
        <f t="shared" ref="MS1:MV1" si="69">E29/E36</f>
        <v>0.58667947094360129</v>
      </c>
      <c r="MT1">
        <f t="shared" si="69"/>
        <v>0.54392432498126353</v>
      </c>
      <c r="MU1">
        <f t="shared" si="69"/>
        <v>1.8638709049311202</v>
      </c>
      <c r="MV1">
        <f t="shared" si="69"/>
        <v>3.1868221503882057</v>
      </c>
      <c r="MW1">
        <f>D13/(D40*5)</f>
        <v>0.4695237672441539</v>
      </c>
      <c r="MX1">
        <f t="shared" ref="MX1:NA1" si="70">E13/(E40*5)</f>
        <v>1.8695036739845827</v>
      </c>
      <c r="MY1">
        <f t="shared" si="70"/>
        <v>2.6789210086987083</v>
      </c>
      <c r="MZ1">
        <f t="shared" si="70"/>
        <v>2.8744350800048859</v>
      </c>
      <c r="NA1">
        <f t="shared" si="70"/>
        <v>1.0699985845354059</v>
      </c>
      <c r="NB1">
        <f>D13/(D20*15)</f>
        <v>0.19502857050657041</v>
      </c>
      <c r="NC1">
        <f t="shared" ref="NC1:NF1" si="71">E13/(E20*15)</f>
        <v>0.27293739798873268</v>
      </c>
      <c r="ND1">
        <f t="shared" si="71"/>
        <v>0.23309123713704683</v>
      </c>
      <c r="NE1">
        <f t="shared" si="71"/>
        <v>0.29477784875928503</v>
      </c>
      <c r="NF1">
        <f t="shared" si="71"/>
        <v>0.27148034241611002</v>
      </c>
      <c r="NG1">
        <f>2*(D18+D25+D26)/D40</f>
        <v>0.14922921545342552</v>
      </c>
      <c r="NH1">
        <f t="shared" ref="NH1:NK1" si="72">2*(E18+E25+E26)/E40</f>
        <v>2.9211558400577018E-2</v>
      </c>
      <c r="NI1">
        <f t="shared" si="72"/>
        <v>8.1890870749494776E-2</v>
      </c>
      <c r="NJ1">
        <f t="shared" si="72"/>
        <v>0.43996579943813363</v>
      </c>
      <c r="NK1">
        <f t="shared" si="72"/>
        <v>3.3636585899399073E-2</v>
      </c>
      <c r="NL1">
        <f>((D18+D25+D26+D21)/D40)/2.17</f>
        <v>0.22997745897667243</v>
      </c>
      <c r="NM1">
        <f t="shared" ref="NM1:NP1" si="73">((E18+E25+E26+E21)/E40)/2.17</f>
        <v>0.40895683184968934</v>
      </c>
      <c r="NN1">
        <f t="shared" si="73"/>
        <v>0.52010850001842346</v>
      </c>
      <c r="NO1">
        <f t="shared" si="73"/>
        <v>0.58576061070180385</v>
      </c>
      <c r="NP1">
        <f t="shared" si="73"/>
        <v>0.26897385221209485</v>
      </c>
      <c r="NQ1">
        <f>(D19/D40)/2.5</f>
        <v>0.52061529582810784</v>
      </c>
      <c r="NR1">
        <f t="shared" ref="NR1:NU1" si="74">(E19/E40)/2.5</f>
        <v>1.2682504620655457</v>
      </c>
      <c r="NS1">
        <f t="shared" si="74"/>
        <v>1.9838561344931613</v>
      </c>
      <c r="NT1">
        <f t="shared" si="74"/>
        <v>1.8085989984121167</v>
      </c>
      <c r="NU1">
        <f t="shared" si="74"/>
        <v>0.75898240963545349</v>
      </c>
      <c r="NV1">
        <f>(BD1/D13)*3.33</f>
        <v>0.42771949273735094</v>
      </c>
      <c r="NW1">
        <f t="shared" ref="NW1:NZ1" si="75">(BE1/E13)*3.33</f>
        <v>0.77327316306255911</v>
      </c>
      <c r="NX1">
        <f t="shared" si="75"/>
        <v>0.98439649969824983</v>
      </c>
      <c r="NY1">
        <f t="shared" si="75"/>
        <v>0.81592287426167509</v>
      </c>
      <c r="NZ1">
        <f t="shared" si="75"/>
        <v>0.55860420815655032</v>
      </c>
      <c r="OA1">
        <f>((D43+D44)/2)/D13</f>
        <v>0.64519506919904035</v>
      </c>
      <c r="OB1">
        <f t="shared" ref="OB1:OE1" si="76">((E43+E44)/2)/E13</f>
        <v>0.61017404849630585</v>
      </c>
      <c r="OC1">
        <f t="shared" si="76"/>
        <v>0.60904113423071204</v>
      </c>
      <c r="OD1">
        <f t="shared" si="76"/>
        <v>0.53985360982450181</v>
      </c>
      <c r="OE1">
        <f t="shared" si="76"/>
        <v>0.61370392819003083</v>
      </c>
      <c r="OF1">
        <f>((D43+D44)/4)/D29</f>
        <v>0.57516583643091346</v>
      </c>
      <c r="OG1">
        <f t="shared" ref="OG1:OJ1" si="77">((E43+E44)/4)/E29</f>
        <v>0.82511037491603678</v>
      </c>
      <c r="OH1">
        <f t="shared" si="77"/>
        <v>0.86437890241934479</v>
      </c>
      <c r="OI1">
        <f t="shared" si="77"/>
        <v>0.41474735240731792</v>
      </c>
      <c r="OJ1">
        <f t="shared" si="77"/>
        <v>0.40313972337823617</v>
      </c>
      <c r="OK1">
        <f>AJ1*4/(D43+D44)</f>
        <v>0.17861683146915402</v>
      </c>
      <c r="OL1">
        <f t="shared" ref="OL1:OO1" si="78">AK1*4/(E43+E44)</f>
        <v>1.0797620200239877</v>
      </c>
      <c r="OM1">
        <f t="shared" si="78"/>
        <v>0.80071373692260195</v>
      </c>
      <c r="ON1">
        <f t="shared" si="78"/>
        <v>1.4010685295419885</v>
      </c>
      <c r="OO1">
        <f t="shared" si="78"/>
        <v>1.5006192290206775</v>
      </c>
      <c r="OP1">
        <f>(10*N1)/AJ1</f>
        <v>-0.65717684702793622</v>
      </c>
      <c r="OQ1">
        <f t="shared" ref="OQ1:OT1" si="79">(10*O1)/AK1</f>
        <v>-0.55586868206273099</v>
      </c>
      <c r="OR1">
        <f t="shared" si="79"/>
        <v>-5.9903329656631962E-2</v>
      </c>
      <c r="OS1">
        <f t="shared" si="79"/>
        <v>0.98619639656848146</v>
      </c>
      <c r="OT1">
        <f t="shared" si="79"/>
        <v>1.4461519175119877</v>
      </c>
      <c r="OU1">
        <f>(8*AJ1)/D29</f>
        <v>0.8218743941807638</v>
      </c>
      <c r="OV1">
        <f t="shared" ref="OV1:OY1" si="80">(8*AK1)/E29</f>
        <v>7.127382761296718</v>
      </c>
      <c r="OW1">
        <f t="shared" si="80"/>
        <v>5.5369604885860051</v>
      </c>
      <c r="OX1">
        <f t="shared" si="80"/>
        <v>4.648715705350031</v>
      </c>
      <c r="OY1">
        <f t="shared" si="80"/>
        <v>4.8396737670676639</v>
      </c>
      <c r="OZ1">
        <f>(20*N1)/D13</f>
        <v>-7.5734833532283038E-2</v>
      </c>
      <c r="PA1">
        <f t="shared" ref="PA1:PD1" si="81">(20*O1)/E13</f>
        <v>-0.36623005845020157</v>
      </c>
      <c r="PB1">
        <f t="shared" si="81"/>
        <v>-2.9212913157181216E-2</v>
      </c>
      <c r="PC1">
        <f t="shared" si="81"/>
        <v>0.74593124548506351</v>
      </c>
      <c r="PD1">
        <f t="shared" si="81"/>
        <v>1.3318132402035769</v>
      </c>
      <c r="PE1">
        <f>(40*N1)/(AJ1+D45)</f>
        <v>-0.13033052455595487</v>
      </c>
      <c r="PF1">
        <f t="shared" ref="PF1:PI1" si="82">(40*O1)/(AK1+E45)</f>
        <v>-0.59312370151678462</v>
      </c>
      <c r="PG1">
        <f t="shared" si="82"/>
        <v>-4.9030131878577028E-2</v>
      </c>
      <c r="PH1">
        <f t="shared" si="82"/>
        <v>1.3345877880731765</v>
      </c>
      <c r="PI1">
        <f t="shared" si="82"/>
        <v>2.0967690021110825</v>
      </c>
      <c r="PJ1">
        <f>(1.33*D52)/(D52+D62)</f>
        <v>-2.4636041292639139</v>
      </c>
      <c r="PK1">
        <f t="shared" ref="PK1:PN1" si="83">(1.33*E52)/(E52+E62)</f>
        <v>-2.1705405051694808</v>
      </c>
      <c r="PL1">
        <f t="shared" si="83"/>
        <v>-24.450159313725493</v>
      </c>
      <c r="PM1">
        <f t="shared" si="83"/>
        <v>1.4324754098360657</v>
      </c>
      <c r="PN1">
        <f t="shared" si="83"/>
        <v>1.3777123120682651</v>
      </c>
      <c r="PO1">
        <f>(2*MH1+MM1+MR1+MW1+2*NB1)/7</f>
        <v>0.82800224176358839</v>
      </c>
      <c r="PP1">
        <f t="shared" ref="PP1:PS1" si="84">(2*MI1+MN1+MS1+MX1+2*NC1)/7</f>
        <v>0.69438022492328755</v>
      </c>
      <c r="PQ1">
        <f t="shared" si="84"/>
        <v>0.78750313643851177</v>
      </c>
      <c r="PR1">
        <f t="shared" si="84"/>
        <v>1.2183729010926847</v>
      </c>
      <c r="PS1">
        <f t="shared" si="84"/>
        <v>1.2401484544042094</v>
      </c>
      <c r="PT1">
        <f>(5*NG1+8*NL1+2*NQ1+NV1)/16</f>
        <v>0.25343223959212957</v>
      </c>
      <c r="PU1">
        <f t="shared" ref="PU1:PX1" si="85">(5*NH1+8*NM1+2*NR1+NW1)/16</f>
        <v>0.42046790837462811</v>
      </c>
      <c r="PV1">
        <f t="shared" si="85"/>
        <v>0.59515194516121461</v>
      </c>
      <c r="PW1">
        <f t="shared" si="85"/>
        <v>0.70743967211818792</v>
      </c>
      <c r="PX1">
        <f t="shared" si="85"/>
        <v>0.27478392341382574</v>
      </c>
      <c r="PY1">
        <f>(OA1+OF1+OK1)/3</f>
        <v>0.46632591236636928</v>
      </c>
      <c r="PZ1">
        <f t="shared" ref="PZ1:QC1" si="86">(OB1+OG1+OL1)/3</f>
        <v>0.83834881447877674</v>
      </c>
      <c r="QA1">
        <f t="shared" si="86"/>
        <v>0.7580445911908863</v>
      </c>
      <c r="QB1">
        <f t="shared" si="86"/>
        <v>0.78522316392460267</v>
      </c>
      <c r="QC1">
        <f t="shared" si="86"/>
        <v>0.83915429352964821</v>
      </c>
      <c r="QD1">
        <f>(3*OP1+7*OU1+4*OZ1+2*PE1+PJ1)/17</f>
        <v>4.4375629745681301E-2</v>
      </c>
      <c r="QE1">
        <f t="shared" ref="QE1:QH1" si="87">(3*OQ1+7*OV1+4*PA1+2*PF1+PK1)/17</f>
        <v>2.5530803024049988</v>
      </c>
      <c r="QF1">
        <f t="shared" si="87"/>
        <v>0.81846718829533927</v>
      </c>
      <c r="QG1">
        <f t="shared" si="87"/>
        <v>2.5049985350046078</v>
      </c>
      <c r="QH1">
        <f t="shared" si="87"/>
        <v>2.8890985528890787</v>
      </c>
      <c r="QI1">
        <f>(2*PO1+4*PT1+PY1+5*QD1)/12</f>
        <v>0.27982812524920592</v>
      </c>
      <c r="QJ1">
        <f t="shared" ref="QJ1:QM1" si="88">(2*PP1+4*PU1+PZ1+5*QE1)/12</f>
        <v>1.3895318674874046</v>
      </c>
      <c r="QK1">
        <f t="shared" si="88"/>
        <v>0.73383288218245524</v>
      </c>
      <c r="QL1">
        <f t="shared" si="88"/>
        <v>1.548060027467147</v>
      </c>
      <c r="QM1">
        <f t="shared" si="88"/>
        <v>1.5720066383698967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378</v>
      </c>
      <c r="E3" s="2" t="s">
        <v>378</v>
      </c>
      <c r="F3" s="2" t="s">
        <v>378</v>
      </c>
      <c r="G3" s="2" t="s">
        <v>378</v>
      </c>
      <c r="H3" s="2" t="s">
        <v>378</v>
      </c>
      <c r="I3" s="2" t="s">
        <v>378</v>
      </c>
      <c r="J3" s="2" t="s">
        <v>378</v>
      </c>
      <c r="K3" s="2" t="s">
        <v>378</v>
      </c>
      <c r="L3" s="2" t="s">
        <v>378</v>
      </c>
      <c r="M3" s="2" t="s">
        <v>378</v>
      </c>
    </row>
    <row r="4" spans="1:455" x14ac:dyDescent="0.25">
      <c r="A4" s="2" t="s">
        <v>281</v>
      </c>
      <c r="B4" s="2"/>
      <c r="C4" s="2"/>
      <c r="D4" s="2" t="s">
        <v>379</v>
      </c>
      <c r="E4" s="2" t="s">
        <v>379</v>
      </c>
      <c r="F4" s="2" t="s">
        <v>379</v>
      </c>
      <c r="G4" s="2" t="s">
        <v>379</v>
      </c>
      <c r="H4" s="2" t="s">
        <v>379</v>
      </c>
      <c r="I4" s="2" t="s">
        <v>379</v>
      </c>
      <c r="J4" s="2" t="s">
        <v>379</v>
      </c>
      <c r="K4" s="2">
        <v>49968556</v>
      </c>
      <c r="L4" s="2" t="s">
        <v>379</v>
      </c>
      <c r="M4" s="2" t="s">
        <v>379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423055</v>
      </c>
      <c r="E13" s="1">
        <v>414712</v>
      </c>
      <c r="F13" s="1">
        <v>457332</v>
      </c>
      <c r="G13" s="1">
        <v>470660</v>
      </c>
      <c r="H13" s="1">
        <v>415764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187805</v>
      </c>
      <c r="E15" s="1">
        <v>273874</v>
      </c>
      <c r="F15" s="1">
        <v>287830</v>
      </c>
      <c r="G15" s="1">
        <v>322436</v>
      </c>
      <c r="H15" s="1">
        <v>268182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1882</v>
      </c>
      <c r="E16" s="1">
        <v>217</v>
      </c>
      <c r="F16" s="1">
        <v>63</v>
      </c>
      <c r="G16" s="1">
        <v>183</v>
      </c>
      <c r="H16" s="1">
        <v>528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185923</v>
      </c>
      <c r="E17" s="1">
        <v>273657</v>
      </c>
      <c r="F17" s="1">
        <v>287767</v>
      </c>
      <c r="G17" s="1">
        <v>322253</v>
      </c>
      <c r="H17" s="1">
        <v>267654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234545</v>
      </c>
      <c r="E19" s="1">
        <v>140668</v>
      </c>
      <c r="F19" s="1">
        <v>169337</v>
      </c>
      <c r="G19" s="1">
        <v>148070</v>
      </c>
      <c r="H19" s="1">
        <v>147457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144613</v>
      </c>
      <c r="E20" s="1">
        <v>101296</v>
      </c>
      <c r="F20" s="1">
        <v>130802</v>
      </c>
      <c r="G20" s="1">
        <v>106444</v>
      </c>
      <c r="H20" s="1">
        <v>102098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76486</v>
      </c>
      <c r="E21" s="1">
        <v>38724</v>
      </c>
      <c r="F21" s="1">
        <v>37137</v>
      </c>
      <c r="G21" s="1">
        <v>34422</v>
      </c>
      <c r="H21" s="1">
        <v>44052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5302</v>
      </c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71184</v>
      </c>
      <c r="E23" s="1">
        <v>38724</v>
      </c>
      <c r="F23" s="1">
        <v>37137</v>
      </c>
      <c r="G23" s="1">
        <v>34422</v>
      </c>
      <c r="H23" s="1">
        <v>44052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13446</v>
      </c>
      <c r="E26" s="1">
        <v>648</v>
      </c>
      <c r="F26" s="1">
        <v>1398</v>
      </c>
      <c r="G26" s="1">
        <v>7204</v>
      </c>
      <c r="H26" s="1">
        <v>1307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705</v>
      </c>
      <c r="E27" s="1">
        <v>170</v>
      </c>
      <c r="F27" s="1">
        <v>165</v>
      </c>
      <c r="G27" s="1">
        <v>154</v>
      </c>
      <c r="H27" s="1">
        <v>125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423055</v>
      </c>
      <c r="E28" s="1">
        <v>414712</v>
      </c>
      <c r="F28" s="1">
        <v>457332</v>
      </c>
      <c r="G28" s="1">
        <v>470660</v>
      </c>
      <c r="H28" s="1">
        <v>415764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237282</v>
      </c>
      <c r="E29" s="1">
        <v>153341</v>
      </c>
      <c r="F29" s="1">
        <v>161118</v>
      </c>
      <c r="G29" s="1">
        <v>306316</v>
      </c>
      <c r="H29" s="1">
        <v>316461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2141</v>
      </c>
      <c r="E30" s="1">
        <v>2141</v>
      </c>
      <c r="F30" s="1">
        <v>2141</v>
      </c>
      <c r="G30" s="1">
        <v>106141</v>
      </c>
      <c r="H30" s="1">
        <v>106141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143000</v>
      </c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>
        <v>109</v>
      </c>
      <c r="F32" s="1">
        <v>292</v>
      </c>
      <c r="G32" s="1">
        <v>822</v>
      </c>
      <c r="H32" s="1">
        <v>21057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93743</v>
      </c>
      <c r="E33" s="1">
        <v>158685</v>
      </c>
      <c r="F33" s="1">
        <v>159353</v>
      </c>
      <c r="G33" s="1">
        <v>181799</v>
      </c>
      <c r="H33" s="1">
        <v>161577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-1602</v>
      </c>
      <c r="E34" s="1">
        <v>-7594</v>
      </c>
      <c r="F34" s="1">
        <v>-668</v>
      </c>
      <c r="G34" s="1">
        <v>17554</v>
      </c>
      <c r="H34" s="1">
        <v>27686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182914</v>
      </c>
      <c r="E36" s="1">
        <v>261371</v>
      </c>
      <c r="F36" s="1">
        <v>296214</v>
      </c>
      <c r="G36" s="1">
        <v>164344</v>
      </c>
      <c r="H36" s="1">
        <v>99303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2708</v>
      </c>
      <c r="E37" s="1">
        <v>2147</v>
      </c>
      <c r="F37" s="1">
        <v>1920</v>
      </c>
      <c r="G37" s="1">
        <v>2359</v>
      </c>
      <c r="H37" s="1">
        <v>8935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180206</v>
      </c>
      <c r="E38" s="1">
        <v>259224</v>
      </c>
      <c r="F38" s="1">
        <v>294294</v>
      </c>
      <c r="G38" s="1">
        <v>161985</v>
      </c>
      <c r="H38" s="1">
        <v>90368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>
        <v>214858</v>
      </c>
      <c r="F39" s="1">
        <v>260151</v>
      </c>
      <c r="G39" s="1">
        <v>129237</v>
      </c>
      <c r="H39" s="1">
        <v>12655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180206</v>
      </c>
      <c r="E40" s="1">
        <v>44366</v>
      </c>
      <c r="F40" s="1">
        <v>34143</v>
      </c>
      <c r="G40" s="1">
        <v>32748</v>
      </c>
      <c r="H40" s="1">
        <v>77713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2859</v>
      </c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529567</v>
      </c>
      <c r="E43" s="1">
        <v>499846</v>
      </c>
      <c r="F43" s="1">
        <v>551471</v>
      </c>
      <c r="G43" s="1">
        <v>503957</v>
      </c>
      <c r="H43" s="1">
        <v>505959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16339</v>
      </c>
      <c r="E44" s="1">
        <v>6247</v>
      </c>
      <c r="F44" s="1">
        <v>5597</v>
      </c>
      <c r="G44" s="1">
        <v>4218</v>
      </c>
      <c r="H44" s="1">
        <v>4353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467296</v>
      </c>
      <c r="E45" s="1">
        <v>375521</v>
      </c>
      <c r="F45" s="1">
        <v>433458</v>
      </c>
      <c r="G45" s="1">
        <v>348128</v>
      </c>
      <c r="H45" s="1">
        <v>336719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-54233</v>
      </c>
      <c r="E46" s="1">
        <v>6043</v>
      </c>
      <c r="F46" s="1">
        <v>-12097</v>
      </c>
      <c r="G46" s="1">
        <v>17950</v>
      </c>
      <c r="H46" s="1">
        <v>17853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92387</v>
      </c>
      <c r="E48" s="1">
        <v>81176</v>
      </c>
      <c r="F48" s="1">
        <v>84117</v>
      </c>
      <c r="G48" s="1">
        <v>85582</v>
      </c>
      <c r="H48" s="1">
        <v>87812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41765</v>
      </c>
      <c r="E49" s="1">
        <v>35038</v>
      </c>
      <c r="F49" s="1">
        <v>37032</v>
      </c>
      <c r="G49" s="1">
        <v>31810</v>
      </c>
      <c r="H49" s="1">
        <v>30424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13370</v>
      </c>
      <c r="E50" s="1">
        <v>18255</v>
      </c>
      <c r="F50" s="1">
        <v>19528</v>
      </c>
      <c r="G50" s="1">
        <v>15801</v>
      </c>
      <c r="H50" s="1">
        <v>20495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7934</v>
      </c>
      <c r="E51" s="1">
        <v>14100</v>
      </c>
      <c r="F51" s="1">
        <v>19085</v>
      </c>
      <c r="G51" s="1">
        <v>16854</v>
      </c>
      <c r="H51" s="1">
        <v>22309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4127</v>
      </c>
      <c r="E52" s="1">
        <v>12470</v>
      </c>
      <c r="F52" s="1">
        <v>15001</v>
      </c>
      <c r="G52" s="1">
        <v>23652</v>
      </c>
      <c r="H52" s="1">
        <v>35690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1289</v>
      </c>
      <c r="E57" s="1">
        <v>298</v>
      </c>
      <c r="F57" s="1">
        <v>1089</v>
      </c>
      <c r="G57" s="1">
        <v>108</v>
      </c>
      <c r="H57" s="1">
        <v>43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6681</v>
      </c>
      <c r="E59" s="1">
        <v>20111</v>
      </c>
      <c r="F59" s="1">
        <v>17090</v>
      </c>
      <c r="G59" s="1">
        <v>1112</v>
      </c>
      <c r="H59" s="1">
        <v>1001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3117</v>
      </c>
      <c r="E60" s="1">
        <v>485</v>
      </c>
      <c r="F60" s="1">
        <v>670</v>
      </c>
      <c r="G60" s="1">
        <v>445</v>
      </c>
      <c r="H60" s="1">
        <v>309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4080</v>
      </c>
      <c r="E61" s="1">
        <v>783</v>
      </c>
      <c r="F61" s="1">
        <v>486</v>
      </c>
      <c r="G61" s="1">
        <v>1133</v>
      </c>
      <c r="H61" s="1">
        <v>587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-6355</v>
      </c>
      <c r="E62" s="1">
        <v>-20111</v>
      </c>
      <c r="F62" s="1">
        <v>-15817</v>
      </c>
      <c r="G62" s="1">
        <v>-1692</v>
      </c>
      <c r="H62" s="1">
        <v>-1236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-2228</v>
      </c>
      <c r="E63" s="1">
        <v>-7641</v>
      </c>
      <c r="F63" s="1">
        <v>-816</v>
      </c>
      <c r="G63" s="1">
        <v>21960</v>
      </c>
      <c r="H63" s="1">
        <v>34454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-626</v>
      </c>
      <c r="E64" s="1">
        <v>-47</v>
      </c>
      <c r="F64" s="1">
        <v>-148</v>
      </c>
      <c r="G64" s="1">
        <v>4406</v>
      </c>
      <c r="H64" s="1">
        <v>6768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-1602</v>
      </c>
      <c r="E65" s="1">
        <v>-7594</v>
      </c>
      <c r="F65" s="1">
        <v>-668</v>
      </c>
      <c r="G65" s="1">
        <v>17554</v>
      </c>
      <c r="H65" s="1">
        <v>27686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-1602</v>
      </c>
      <c r="E67" s="1">
        <v>-7594</v>
      </c>
      <c r="F67" s="1">
        <v>-668</v>
      </c>
      <c r="G67" s="1">
        <v>17554</v>
      </c>
      <c r="H67" s="1">
        <v>27686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545906</v>
      </c>
      <c r="E68" s="1">
        <v>525131</v>
      </c>
      <c r="F68" s="1">
        <v>578355</v>
      </c>
      <c r="G68" s="1">
        <v>524529</v>
      </c>
      <c r="H68" s="1">
        <v>531159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648</v>
      </c>
      <c r="J69" s="1">
        <v>1398</v>
      </c>
      <c r="K69" s="1">
        <v>7106</v>
      </c>
      <c r="L69" s="1">
        <v>1308</v>
      </c>
      <c r="M69" s="1">
        <v>217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-2228</v>
      </c>
      <c r="J70" s="1">
        <v>-7641</v>
      </c>
      <c r="K70" s="1">
        <v>-816</v>
      </c>
      <c r="L70" s="1">
        <v>21960</v>
      </c>
      <c r="M70" s="1">
        <v>34454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47721</v>
      </c>
      <c r="J71" s="1">
        <v>55890</v>
      </c>
      <c r="K71" s="1">
        <v>52354</v>
      </c>
      <c r="L71" s="1">
        <v>32514</v>
      </c>
      <c r="M71" s="1">
        <v>38387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36797</v>
      </c>
      <c r="J72" s="1">
        <v>35615</v>
      </c>
      <c r="K72" s="1">
        <v>36456</v>
      </c>
      <c r="L72" s="1">
        <v>31810</v>
      </c>
      <c r="M72" s="1">
        <v>30424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5529</v>
      </c>
      <c r="J73" s="1">
        <v>462</v>
      </c>
      <c r="K73" s="1">
        <v>-103</v>
      </c>
      <c r="L73" s="1">
        <v>-292</v>
      </c>
      <c r="M73" s="1">
        <v>7017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/>
      <c r="L74" s="1">
        <v>-8</v>
      </c>
      <c r="M74" s="1">
        <v>-12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5392</v>
      </c>
      <c r="J76" s="1">
        <v>19813</v>
      </c>
      <c r="K76" s="1">
        <v>16001</v>
      </c>
      <c r="L76" s="1">
        <v>1004</v>
      </c>
      <c r="M76" s="1">
        <v>958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3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45493</v>
      </c>
      <c r="J78" s="1">
        <v>48249</v>
      </c>
      <c r="K78" s="1">
        <v>51538</v>
      </c>
      <c r="L78" s="1">
        <v>54474</v>
      </c>
      <c r="M78" s="1">
        <v>72841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-24337</v>
      </c>
      <c r="J79" s="1">
        <v>37693</v>
      </c>
      <c r="K79" s="1">
        <v>-37201</v>
      </c>
      <c r="L79" s="1">
        <v>76144</v>
      </c>
      <c r="M79" s="1">
        <v>-19385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-32995</v>
      </c>
      <c r="J80" s="1">
        <v>-1963</v>
      </c>
      <c r="K80" s="1">
        <v>-22959</v>
      </c>
      <c r="L80" s="1">
        <v>9792</v>
      </c>
      <c r="M80" s="1">
        <v>-13680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59780</v>
      </c>
      <c r="J81" s="1">
        <v>10150</v>
      </c>
      <c r="K81" s="1">
        <v>10594</v>
      </c>
      <c r="L81" s="1">
        <v>70698</v>
      </c>
      <c r="M81" s="1">
        <v>-15661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-48285</v>
      </c>
      <c r="J82" s="1">
        <v>29506</v>
      </c>
      <c r="K82" s="1">
        <v>-24836</v>
      </c>
      <c r="L82" s="1">
        <v>-4346</v>
      </c>
      <c r="M82" s="1">
        <v>9956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21156</v>
      </c>
      <c r="J84" s="1">
        <v>85942</v>
      </c>
      <c r="K84" s="1">
        <v>14337</v>
      </c>
      <c r="L84" s="1">
        <v>130618</v>
      </c>
      <c r="M84" s="1">
        <v>53456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-6681</v>
      </c>
      <c r="J85" s="1">
        <v>-20111</v>
      </c>
      <c r="K85" s="1">
        <v>-17090</v>
      </c>
      <c r="L85" s="1">
        <v>-1112</v>
      </c>
      <c r="M85" s="1">
        <v>-1001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1289</v>
      </c>
      <c r="J86" s="1">
        <v>298</v>
      </c>
      <c r="K86" s="1">
        <v>1089</v>
      </c>
      <c r="L86" s="1">
        <v>108</v>
      </c>
      <c r="M86" s="1">
        <v>43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-2211</v>
      </c>
      <c r="J87" s="1">
        <v>-1197</v>
      </c>
      <c r="K87" s="1">
        <v>-1436</v>
      </c>
      <c r="L87" s="1">
        <v>-10061</v>
      </c>
      <c r="M87" s="1">
        <v>-6768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16390</v>
      </c>
      <c r="J90" s="1">
        <v>64932</v>
      </c>
      <c r="K90" s="1">
        <v>-3100</v>
      </c>
      <c r="L90" s="1">
        <v>119553</v>
      </c>
      <c r="M90" s="1">
        <v>45730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-23324</v>
      </c>
      <c r="J91" s="1">
        <v>-21659</v>
      </c>
      <c r="K91" s="1">
        <v>-11640</v>
      </c>
      <c r="L91" s="1">
        <v>-86064</v>
      </c>
      <c r="M91" s="1">
        <v>-44319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>
        <v>843</v>
      </c>
      <c r="L92" s="1">
        <v>8</v>
      </c>
      <c r="M92" s="1">
        <v>12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-123159</v>
      </c>
      <c r="J93" s="1">
        <v>1284</v>
      </c>
      <c r="K93" s="1">
        <v>21210</v>
      </c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-146483</v>
      </c>
      <c r="J94" s="1">
        <v>-20375</v>
      </c>
      <c r="K94" s="1">
        <v>10413</v>
      </c>
      <c r="L94" s="1">
        <v>-86056</v>
      </c>
      <c r="M94" s="1">
        <v>-44307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>
        <v>-45124</v>
      </c>
      <c r="K95" s="1">
        <v>131509</v>
      </c>
      <c r="L95" s="1"/>
      <c r="M95" s="1">
        <v>-311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142891</v>
      </c>
      <c r="J96" s="1">
        <v>-183</v>
      </c>
      <c r="K96" s="1">
        <v>-144530</v>
      </c>
      <c r="L96" s="1">
        <v>-27699</v>
      </c>
      <c r="M96" s="1">
        <v>-22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>
        <v>-104000</v>
      </c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>
        <v>143000</v>
      </c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-109</v>
      </c>
      <c r="J101" s="1"/>
      <c r="K101" s="1">
        <v>-530</v>
      </c>
      <c r="L101" s="1">
        <v>-13</v>
      </c>
      <c r="M101" s="1">
        <v>-22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>
        <v>-40000</v>
      </c>
      <c r="L102" s="1">
        <v>-27686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142891</v>
      </c>
      <c r="J103" s="1">
        <v>-45307</v>
      </c>
      <c r="K103" s="1">
        <v>-13021</v>
      </c>
      <c r="L103" s="1">
        <v>-27699</v>
      </c>
      <c r="M103" s="1">
        <v>-333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12798</v>
      </c>
      <c r="J104" s="1">
        <v>-750</v>
      </c>
      <c r="K104" s="1">
        <v>-5708</v>
      </c>
      <c r="L104" s="1">
        <v>5798</v>
      </c>
      <c r="M104" s="1">
        <v>1090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13446</v>
      </c>
      <c r="J105" s="1">
        <v>648</v>
      </c>
      <c r="K105" s="1">
        <v>1398</v>
      </c>
      <c r="L105" s="1">
        <v>7106</v>
      </c>
      <c r="M105" s="1">
        <v>1307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71ADE-D21B-4745-96D8-43728130F885}">
  <dimension ref="A1:QM105"/>
  <sheetViews>
    <sheetView topLeftCell="A70" workbookViewId="0">
      <selection activeCell="M106" sqref="M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20230</v>
      </c>
      <c r="O1" s="4">
        <f t="shared" ref="O1:R1" si="0">E67</f>
        <v>19401</v>
      </c>
      <c r="P1" s="4">
        <f t="shared" si="0"/>
        <v>1840</v>
      </c>
      <c r="Q1" s="4">
        <f t="shared" si="0"/>
        <v>15854</v>
      </c>
      <c r="R1" s="4">
        <f t="shared" si="0"/>
        <v>8487</v>
      </c>
      <c r="S1" s="4">
        <f>D63+D59</f>
        <v>26374</v>
      </c>
      <c r="T1" s="4">
        <f t="shared" ref="T1:W1" si="1">E63+E59</f>
        <v>26108</v>
      </c>
      <c r="U1" s="4">
        <f t="shared" si="1"/>
        <v>5360</v>
      </c>
      <c r="V1" s="4">
        <f t="shared" si="1"/>
        <v>20570</v>
      </c>
      <c r="W1" s="4">
        <f t="shared" si="1"/>
        <v>11207</v>
      </c>
      <c r="X1">
        <f>(D13-E13)/E13</f>
        <v>0.10462340956266337</v>
      </c>
      <c r="Y1">
        <f t="shared" ref="Y1:AA1" si="2">(E13-F13)/F13</f>
        <v>-6.5310983382908777E-2</v>
      </c>
      <c r="Z1">
        <f t="shared" si="2"/>
        <v>6.0794059382450978E-2</v>
      </c>
      <c r="AA1">
        <f t="shared" si="2"/>
        <v>0.10525349730573073</v>
      </c>
      <c r="AB1">
        <f>(D36-E36)/E36</f>
        <v>-2.0696745937429065E-3</v>
      </c>
      <c r="AC1">
        <f t="shared" ref="AC1:AE1" si="3">(E36-F36)/F36</f>
        <v>-0.28483847248350347</v>
      </c>
      <c r="AD1">
        <f t="shared" si="3"/>
        <v>0.10225885225885226</v>
      </c>
      <c r="AE1">
        <f t="shared" si="3"/>
        <v>1.3030219018574993E-2</v>
      </c>
      <c r="AF1">
        <f>(D29-E29)/E29</f>
        <v>0.20013319649758718</v>
      </c>
      <c r="AG1">
        <f t="shared" ref="AG1:AI1" si="4">(E29-F29)/F29</f>
        <v>0.24139706978572301</v>
      </c>
      <c r="AH1">
        <f t="shared" si="4"/>
        <v>7.0839702991919631E-3</v>
      </c>
      <c r="AI1">
        <f t="shared" si="4"/>
        <v>0.24674971070723573</v>
      </c>
      <c r="AJ1" s="4">
        <f>(D43+D44+D46+D47)-D45</f>
        <v>50766</v>
      </c>
      <c r="AK1" s="4">
        <f t="shared" ref="AK1:AN1" si="5">(E43+E44+E46+E47)-E45</f>
        <v>80651</v>
      </c>
      <c r="AL1" s="4">
        <f t="shared" si="5"/>
        <v>21057</v>
      </c>
      <c r="AM1" s="4">
        <f t="shared" si="5"/>
        <v>48155</v>
      </c>
      <c r="AN1" s="4">
        <f t="shared" si="5"/>
        <v>39390</v>
      </c>
      <c r="AO1">
        <f>(D25+D26)/D40</f>
        <v>0.37039494113993732</v>
      </c>
      <c r="AP1">
        <f t="shared" ref="AP1:AS1" si="6">(E25+E26)/E40</f>
        <v>0.34414634146341461</v>
      </c>
      <c r="AQ1">
        <f t="shared" si="6"/>
        <v>0.10847247864635111</v>
      </c>
      <c r="AR1">
        <f t="shared" si="6"/>
        <v>0.10643664031536783</v>
      </c>
      <c r="AS1">
        <f t="shared" si="6"/>
        <v>0.26868575505042319</v>
      </c>
      <c r="AT1">
        <f>(D19-D20)/D40</f>
        <v>1.3762386020382238</v>
      </c>
      <c r="AU1">
        <f t="shared" ref="AU1:AX1" si="7">(E19-E20)/E40</f>
        <v>1.1830416068866572</v>
      </c>
      <c r="AV1">
        <f t="shared" si="7"/>
        <v>0.76392298484448862</v>
      </c>
      <c r="AW1">
        <f t="shared" si="7"/>
        <v>0.734480639213276</v>
      </c>
      <c r="AX1">
        <f t="shared" si="7"/>
        <v>0.78499086654344608</v>
      </c>
      <c r="AY1">
        <f>D19/D40</f>
        <v>2.3897185444485221</v>
      </c>
      <c r="AZ1">
        <f t="shared" ref="AZ1:BC1" si="8">E19/E40</f>
        <v>2.1887948350071738</v>
      </c>
      <c r="BA1">
        <f t="shared" si="8"/>
        <v>1.6780214652356509</v>
      </c>
      <c r="BB1">
        <f t="shared" si="8"/>
        <v>1.6310747514994808</v>
      </c>
      <c r="BC1">
        <f t="shared" si="8"/>
        <v>1.5130840818444178</v>
      </c>
      <c r="BD1" s="4">
        <f>D19-D40</f>
        <v>98456</v>
      </c>
      <c r="BE1" s="4">
        <f t="shared" ref="BE1:BH1" si="9">E19-E40</f>
        <v>82859</v>
      </c>
      <c r="BF1" s="4">
        <f t="shared" si="9"/>
        <v>66838</v>
      </c>
      <c r="BG1" s="4">
        <f t="shared" si="9"/>
        <v>59552</v>
      </c>
      <c r="BH1" s="4">
        <f t="shared" si="9"/>
        <v>47469</v>
      </c>
      <c r="BI1">
        <f>(D43+D44)/BD1</f>
        <v>3.574337775249858</v>
      </c>
      <c r="BJ1">
        <f t="shared" ref="BJ1:BM1" si="10">(E43+E44)/BE1</f>
        <v>5.4203888533532867</v>
      </c>
      <c r="BK1">
        <f t="shared" si="10"/>
        <v>6.6067805739250129</v>
      </c>
      <c r="BL1">
        <f t="shared" si="10"/>
        <v>6.6905897367006988</v>
      </c>
      <c r="BM1">
        <f t="shared" si="10"/>
        <v>9.3703890960416274</v>
      </c>
      <c r="BN1">
        <f>365/BI1</f>
        <v>102.11681798161487</v>
      </c>
      <c r="BO1">
        <f t="shared" ref="BO1:BR1" si="11">365/BJ1</f>
        <v>67.33834229885467</v>
      </c>
      <c r="BP1">
        <f t="shared" si="11"/>
        <v>55.246272509873542</v>
      </c>
      <c r="BQ1">
        <f t="shared" si="11"/>
        <v>54.554234284882462</v>
      </c>
      <c r="BR1">
        <f t="shared" si="11"/>
        <v>38.952491327621438</v>
      </c>
      <c r="BS1">
        <f>N1/D13</f>
        <v>0.10955209816907739</v>
      </c>
      <c r="BT1">
        <f t="shared" ref="BT1:BW1" si="12">O1/E13</f>
        <v>0.11605481812036776</v>
      </c>
      <c r="BU1">
        <f t="shared" si="12"/>
        <v>1.0287835752465726E-2</v>
      </c>
      <c r="BV1">
        <f t="shared" si="12"/>
        <v>9.403209926335393E-2</v>
      </c>
      <c r="BW1">
        <f t="shared" si="12"/>
        <v>5.5635677107233231E-2</v>
      </c>
      <c r="BX1">
        <f>S1/D13</f>
        <v>0.14282387726699194</v>
      </c>
      <c r="BY1">
        <f t="shared" ref="BY1:CB1" si="13">T1/E13</f>
        <v>0.15617541319965783</v>
      </c>
      <c r="BZ1">
        <f t="shared" si="13"/>
        <v>2.996891284413929E-2</v>
      </c>
      <c r="CA1">
        <f t="shared" si="13"/>
        <v>0.12200329770702602</v>
      </c>
      <c r="CB1">
        <f t="shared" si="13"/>
        <v>7.3466364244227977E-2</v>
      </c>
      <c r="CC1">
        <f>N1/D29</f>
        <v>0.18403456902433477</v>
      </c>
      <c r="CD1">
        <f t="shared" ref="CD1:CG1" si="14">O1/E29</f>
        <v>0.21181518440072494</v>
      </c>
      <c r="CE1">
        <f t="shared" si="14"/>
        <v>2.4937993846821084E-2</v>
      </c>
      <c r="CF1">
        <f t="shared" si="14"/>
        <v>0.21639550120113563</v>
      </c>
      <c r="CG1">
        <f t="shared" si="14"/>
        <v>0.14442515826015928</v>
      </c>
      <c r="CH1">
        <f>N1/(D43+D44)</f>
        <v>5.7485472344174018E-2</v>
      </c>
      <c r="CI1">
        <f t="shared" ref="CI1:CL1" si="15">O1/(E43+E44)</f>
        <v>4.3197039596729665E-2</v>
      </c>
      <c r="CJ1">
        <f t="shared" si="15"/>
        <v>4.1668176383202289E-3</v>
      </c>
      <c r="CK1">
        <f t="shared" si="15"/>
        <v>3.9790381439521329E-2</v>
      </c>
      <c r="CL1">
        <f t="shared" si="15"/>
        <v>1.9080356922053135E-2</v>
      </c>
      <c r="CM1">
        <f>1-CH1</f>
        <v>0.942514527655826</v>
      </c>
      <c r="CN1">
        <f t="shared" ref="CN1:CQ1" si="16">1-CI1</f>
        <v>0.95680296040327029</v>
      </c>
      <c r="CO1">
        <f t="shared" si="16"/>
        <v>0.99583318236167973</v>
      </c>
      <c r="CP1">
        <f t="shared" si="16"/>
        <v>0.96020961856047871</v>
      </c>
      <c r="CQ1">
        <f t="shared" si="16"/>
        <v>0.98091964307794688</v>
      </c>
      <c r="CR1">
        <f>N1/(D45+D48+D49+D51+D59+D61)</f>
        <v>5.1711489255104048E-2</v>
      </c>
      <c r="CS1">
        <f t="shared" ref="CS1:CV1" si="17">O1/(E45+E48+E49+E51+E59+E61)</f>
        <v>4.0674661411379931E-2</v>
      </c>
      <c r="CT1">
        <f t="shared" si="17"/>
        <v>3.5209650505947368E-3</v>
      </c>
      <c r="CU1">
        <f t="shared" si="17"/>
        <v>3.5186385305789089E-2</v>
      </c>
      <c r="CV1">
        <f t="shared" si="17"/>
        <v>1.8860251470019601E-2</v>
      </c>
      <c r="CW1">
        <f>(D43+D44)/D13</f>
        <v>1.9057353745512047</v>
      </c>
      <c r="CX1">
        <f t="shared" ref="CX1:DA1" si="18">(E43+E44)/E13</f>
        <v>2.6866382327078262</v>
      </c>
      <c r="CY1">
        <f t="shared" si="18"/>
        <v>2.4689911211504483</v>
      </c>
      <c r="CZ1">
        <f t="shared" si="18"/>
        <v>2.3631866763146343</v>
      </c>
      <c r="DA1">
        <f t="shared" si="18"/>
        <v>2.9158614450723062</v>
      </c>
      <c r="DB1">
        <f>365/CW1</f>
        <v>191.52711592287909</v>
      </c>
      <c r="DC1">
        <f t="shared" ref="DC1:DF1" si="19">365/CX1</f>
        <v>135.85751723339447</v>
      </c>
      <c r="DD1">
        <f t="shared" si="19"/>
        <v>147.83366245153812</v>
      </c>
      <c r="DE1">
        <f t="shared" si="19"/>
        <v>154.45246186357727</v>
      </c>
      <c r="DF1">
        <f t="shared" si="19"/>
        <v>125.1774156199486</v>
      </c>
      <c r="DG1">
        <f>(D43+D44)/D20</f>
        <v>4.901254857174691</v>
      </c>
      <c r="DH1">
        <f t="shared" ref="DH1:DK1" si="20">(E43+E44)/E20</f>
        <v>6.4068700874452578</v>
      </c>
      <c r="DI1">
        <f t="shared" si="20"/>
        <v>4.9004993896348905</v>
      </c>
      <c r="DJ1">
        <f t="shared" si="20"/>
        <v>4.7092237140695916</v>
      </c>
      <c r="DK1">
        <f t="shared" si="20"/>
        <v>6.6032719229227599</v>
      </c>
      <c r="DL1">
        <f>365/DG1</f>
        <v>74.470724464714493</v>
      </c>
      <c r="DM1">
        <f t="shared" ref="DM1:DP1" si="21">365/DH1</f>
        <v>56.970095384834607</v>
      </c>
      <c r="DN1">
        <f t="shared" si="21"/>
        <v>74.482204971194605</v>
      </c>
      <c r="DO1">
        <f t="shared" si="21"/>
        <v>77.507466657296746</v>
      </c>
      <c r="DP1">
        <f t="shared" si="21"/>
        <v>55.275627637403524</v>
      </c>
      <c r="DQ1">
        <f>(D43+D44)/D21</f>
        <v>4.9384647768734213</v>
      </c>
      <c r="DR1">
        <f t="shared" ref="DR1:DU1" si="22">(E43+E44)/E21</f>
        <v>7.6812094884643667</v>
      </c>
      <c r="DS1">
        <f t="shared" si="22"/>
        <v>6.834290313094888</v>
      </c>
      <c r="DT1">
        <f t="shared" si="22"/>
        <v>6.7228765227955316</v>
      </c>
      <c r="DU1">
        <f t="shared" si="22"/>
        <v>9.3119308309083682</v>
      </c>
      <c r="DV1">
        <f>365/DQ1</f>
        <v>73.909608854410862</v>
      </c>
      <c r="DW1">
        <f t="shared" ref="DW1:DZ1" si="23">365/DR1</f>
        <v>47.518558183858502</v>
      </c>
      <c r="DX1">
        <f t="shared" si="23"/>
        <v>53.40715469763397</v>
      </c>
      <c r="DY1">
        <f t="shared" si="23"/>
        <v>54.292236182291852</v>
      </c>
      <c r="DZ1">
        <f t="shared" si="23"/>
        <v>39.19702654883173</v>
      </c>
      <c r="EA1">
        <f>(D43+D44)/D38</f>
        <v>4.713315654130505</v>
      </c>
      <c r="EB1">
        <f t="shared" ref="EB1:EE1" si="24">(E43+E44)/E38</f>
        <v>5.9970891028294453</v>
      </c>
      <c r="EC1">
        <f t="shared" si="24"/>
        <v>4.2168469905174799</v>
      </c>
      <c r="ED1">
        <f t="shared" si="24"/>
        <v>4.1939076249421081</v>
      </c>
      <c r="EE1">
        <f t="shared" si="24"/>
        <v>4.7429464076261967</v>
      </c>
      <c r="EF1">
        <f>365/EA1</f>
        <v>77.440177315544943</v>
      </c>
      <c r="EG1">
        <f t="shared" ref="EG1:EJ1" si="25">365/EB1</f>
        <v>60.862860921608096</v>
      </c>
      <c r="EH1">
        <f t="shared" si="25"/>
        <v>86.557563226928522</v>
      </c>
      <c r="EI1">
        <f t="shared" si="25"/>
        <v>87.031006078737462</v>
      </c>
      <c r="EJ1">
        <f t="shared" si="25"/>
        <v>76.956382938064721</v>
      </c>
      <c r="EK1">
        <f>D36/D13</f>
        <v>0.40472000043322631</v>
      </c>
      <c r="EL1">
        <f t="shared" ref="EL1:EO1" si="26">E36/E13</f>
        <v>0.44799038110677092</v>
      </c>
      <c r="EM1">
        <f t="shared" si="26"/>
        <v>0.58550645226220566</v>
      </c>
      <c r="EN1">
        <f t="shared" si="26"/>
        <v>0.56348086025076805</v>
      </c>
      <c r="EO1">
        <f t="shared" si="26"/>
        <v>0.61477849304472099</v>
      </c>
      <c r="EP1">
        <f>(D29)/D13</f>
        <v>0.59527999956677369</v>
      </c>
      <c r="EQ1">
        <f t="shared" ref="EQ1:ET1" si="27">(E29)/E13</f>
        <v>0.5479060363340531</v>
      </c>
      <c r="ER1">
        <f t="shared" si="27"/>
        <v>0.41253662245879275</v>
      </c>
      <c r="ES1">
        <f t="shared" si="27"/>
        <v>0.4345381430825257</v>
      </c>
      <c r="ET1">
        <f t="shared" si="27"/>
        <v>0.38522150695527907</v>
      </c>
      <c r="EU1">
        <f>D13/D29</f>
        <v>1.6798817375483284</v>
      </c>
      <c r="EV1">
        <f t="shared" ref="EV1:EY1" si="28">E13/E29</f>
        <v>1.8251304670611612</v>
      </c>
      <c r="EW1">
        <f t="shared" si="28"/>
        <v>2.4240272149411113</v>
      </c>
      <c r="EX1">
        <f t="shared" si="28"/>
        <v>2.3012939506442454</v>
      </c>
      <c r="EY1">
        <f t="shared" si="28"/>
        <v>2.5959090599686885</v>
      </c>
      <c r="EZ1">
        <f>D36/D29</f>
        <v>0.67988173754832837</v>
      </c>
      <c r="FA1">
        <f t="shared" ref="FA1:FD1" si="29">E36/E29</f>
        <v>0.81764089350830838</v>
      </c>
      <c r="FB1">
        <f t="shared" si="29"/>
        <v>1.419283574807205</v>
      </c>
      <c r="FC1">
        <f t="shared" si="29"/>
        <v>1.296735094998908</v>
      </c>
      <c r="FD1">
        <f t="shared" si="29"/>
        <v>1.5959090599686883</v>
      </c>
      <c r="FE1" s="7">
        <f>I90/(D43+D44+D46+D47+D53+D55)</f>
        <v>5.2532934250768867E-2</v>
      </c>
      <c r="FF1" s="7">
        <f t="shared" ref="FF1:FI1" si="30">J90/(E43+E44+E46+E47+E53+E55)</f>
        <v>0.11334732817764433</v>
      </c>
      <c r="FG1" s="7">
        <f t="shared" si="30"/>
        <v>-3.185880955253803E-3</v>
      </c>
      <c r="FH1" s="7">
        <f t="shared" si="30"/>
        <v>6.8661178379352816E-2</v>
      </c>
      <c r="FI1" s="7">
        <f t="shared" si="30"/>
        <v>6.5441053218141379E-2</v>
      </c>
      <c r="FJ1" s="7">
        <f>I90/D36</f>
        <v>0.24752461999571826</v>
      </c>
      <c r="FK1" s="7">
        <f t="shared" ref="FK1:FN1" si="31">J90/E36</f>
        <v>0.69358133821153412</v>
      </c>
      <c r="FL1" s="7">
        <f t="shared" si="31"/>
        <v>-1.3111278755526696E-2</v>
      </c>
      <c r="FM1" s="7">
        <f t="shared" si="31"/>
        <v>0.28865100416824557</v>
      </c>
      <c r="FN1" s="7">
        <f t="shared" si="31"/>
        <v>0.30805485061099147</v>
      </c>
      <c r="FO1" s="7">
        <f>I90/D29</f>
        <v>0.16828746872867864</v>
      </c>
      <c r="FP1" s="7">
        <f t="shared" ref="FP1:FS1" si="32">J90/E29</f>
        <v>0.56710046509596701</v>
      </c>
      <c r="FQ1" s="7">
        <f t="shared" si="32"/>
        <v>-1.860862258243769E-2</v>
      </c>
      <c r="FR1" s="7">
        <f t="shared" si="32"/>
        <v>0.3743038873116401</v>
      </c>
      <c r="FS1" s="7">
        <f t="shared" si="32"/>
        <v>0.49162752705738205</v>
      </c>
      <c r="FT1" s="7">
        <f>I90/D31</f>
        <v>1.423</v>
      </c>
      <c r="FU1" s="7">
        <f t="shared" ref="FU1:FX1" si="33">J90/E31</f>
        <v>3.9956153846153848</v>
      </c>
      <c r="FV1" s="7">
        <f t="shared" si="33"/>
        <v>-0.10561538461538461</v>
      </c>
      <c r="FW1" s="7">
        <f t="shared" si="33"/>
        <v>2.1094615384615385</v>
      </c>
      <c r="FX1" s="7">
        <f t="shared" si="33"/>
        <v>2.2223076923076923</v>
      </c>
      <c r="FY1">
        <f>BD1/D13</f>
        <v>0.53317159551827398</v>
      </c>
      <c r="FZ1">
        <f t="shared" ref="FZ1:GC1" si="34">BE1/E13</f>
        <v>0.49565415054046458</v>
      </c>
      <c r="GA1">
        <f t="shared" si="34"/>
        <v>0.3737056337083175</v>
      </c>
      <c r="GB1">
        <f t="shared" si="34"/>
        <v>0.35321051944816789</v>
      </c>
      <c r="GC1">
        <f t="shared" si="34"/>
        <v>0.31117826753897188</v>
      </c>
      <c r="GD1">
        <f>BS1</f>
        <v>0.10955209816907739</v>
      </c>
      <c r="GE1">
        <f t="shared" ref="GE1:GH1" si="35">BT1</f>
        <v>0.11605481812036776</v>
      </c>
      <c r="GF1">
        <f t="shared" si="35"/>
        <v>1.0287835752465726E-2</v>
      </c>
      <c r="GG1">
        <f t="shared" si="35"/>
        <v>9.403209926335393E-2</v>
      </c>
      <c r="GH1">
        <f t="shared" si="35"/>
        <v>5.5635677107233231E-2</v>
      </c>
      <c r="GI1">
        <f>S1/D13</f>
        <v>0.14282387726699194</v>
      </c>
      <c r="GJ1">
        <f t="shared" ref="GJ1:GM1" si="36">T1/E13</f>
        <v>0.15617541319965783</v>
      </c>
      <c r="GK1">
        <f t="shared" si="36"/>
        <v>2.996891284413929E-2</v>
      </c>
      <c r="GL1">
        <f t="shared" si="36"/>
        <v>0.12200329770702602</v>
      </c>
      <c r="GM1">
        <f t="shared" si="36"/>
        <v>7.3466364244227977E-2</v>
      </c>
      <c r="GN1">
        <f>D30/D13</f>
        <v>4.0614964719133978E-2</v>
      </c>
      <c r="GO1">
        <f t="shared" ref="GO1:GR1" si="37">E30/E13</f>
        <v>4.486424080731706E-2</v>
      </c>
      <c r="GP1">
        <f t="shared" si="37"/>
        <v>4.1934113121463557E-2</v>
      </c>
      <c r="GQ1">
        <f t="shared" si="37"/>
        <v>4.4483458084720227E-2</v>
      </c>
      <c r="GR1">
        <f t="shared" si="37"/>
        <v>4.9165497620389916E-2</v>
      </c>
      <c r="GS1">
        <f>(D43+D44)/D13</f>
        <v>1.9057353745512047</v>
      </c>
      <c r="GT1">
        <f t="shared" ref="GT1:GW1" si="38">(E43+E44)/E13</f>
        <v>2.6866382327078262</v>
      </c>
      <c r="GU1">
        <f t="shared" si="38"/>
        <v>2.4689911211504483</v>
      </c>
      <c r="GV1">
        <f t="shared" si="38"/>
        <v>2.3631866763146343</v>
      </c>
      <c r="GW1">
        <f t="shared" si="38"/>
        <v>2.9158614450723062</v>
      </c>
      <c r="GX1">
        <f>0.717*FY1+0.847*GD1+3.107*GI1+0.42*GN1+0.998*GS1</f>
        <v>2.8378106367884932</v>
      </c>
      <c r="GY1">
        <f t="shared" ref="GY1:HB1" si="39">0.717*FZ1+0.847*GE1+3.107*GJ1+0.42*GO1+0.998*GT1</f>
        <v>3.6390274030782854</v>
      </c>
      <c r="GZ1">
        <f t="shared" si="39"/>
        <v>2.8514396148771053</v>
      </c>
      <c r="HA1">
        <f t="shared" si="39"/>
        <v>3.0891047318537144</v>
      </c>
      <c r="HB1">
        <f t="shared" si="39"/>
        <v>3.4291774612248109</v>
      </c>
      <c r="HC1">
        <f>D36/D13</f>
        <v>0.40472000043322631</v>
      </c>
      <c r="HD1">
        <f t="shared" ref="HD1:HG1" si="40">E36/E13</f>
        <v>0.44799038110677092</v>
      </c>
      <c r="HE1">
        <f t="shared" si="40"/>
        <v>0.58550645226220566</v>
      </c>
      <c r="HF1">
        <f t="shared" si="40"/>
        <v>0.56348086025076805</v>
      </c>
      <c r="HG1">
        <f t="shared" si="40"/>
        <v>0.61477849304472099</v>
      </c>
      <c r="HH1">
        <f>S1/D13</f>
        <v>0.14282387726699194</v>
      </c>
      <c r="HI1">
        <f t="shared" ref="HI1:HL1" si="41">T1/E13</f>
        <v>0.15617541319965783</v>
      </c>
      <c r="HJ1">
        <f t="shared" si="41"/>
        <v>2.996891284413929E-2</v>
      </c>
      <c r="HK1">
        <f t="shared" si="41"/>
        <v>0.12200329770702602</v>
      </c>
      <c r="HL1">
        <f t="shared" si="41"/>
        <v>7.3466364244227977E-2</v>
      </c>
      <c r="HM1">
        <f>(D43+D44+D46+D47+D50+D53+D55+D57+D60)/D13</f>
        <v>2.2596379311278505</v>
      </c>
      <c r="HN1">
        <f t="shared" ref="HN1:HQ1" si="42">(E43+E44+E46+E47+E50+E53+E55+E57+E60)/E13</f>
        <v>3.1063880697010844</v>
      </c>
      <c r="HO1">
        <f t="shared" si="42"/>
        <v>2.8159371994721893</v>
      </c>
      <c r="HP1">
        <f t="shared" si="42"/>
        <v>2.7998007141077803</v>
      </c>
      <c r="HQ1">
        <f t="shared" si="42"/>
        <v>2.9748141544189948</v>
      </c>
      <c r="HR1">
        <f>D19/D40</f>
        <v>2.3897185444485221</v>
      </c>
      <c r="HS1">
        <f t="shared" ref="HS1:HV1" si="43">E19/E40</f>
        <v>2.1887948350071738</v>
      </c>
      <c r="HT1">
        <f t="shared" si="43"/>
        <v>1.6780214652356509</v>
      </c>
      <c r="HU1">
        <f t="shared" si="43"/>
        <v>1.6310747514994808</v>
      </c>
      <c r="HV1">
        <f t="shared" si="43"/>
        <v>1.5130840818444178</v>
      </c>
      <c r="HW1">
        <f>-0.017*HC1+4.573*HH1+0.481*HM1+0.015*HR1</f>
        <v>1.7689849737738133</v>
      </c>
      <c r="HX1">
        <f t="shared" ref="HX1:IA1" si="44">-0.017*HD1+4.573*HI1+0.481*HN1+0.015*HS1</f>
        <v>2.2335789121345497</v>
      </c>
      <c r="HY1">
        <f t="shared" si="44"/>
        <v>1.5067303436724493</v>
      </c>
      <c r="HZ1">
        <f t="shared" si="44"/>
        <v>1.9195121705483014</v>
      </c>
      <c r="IA1">
        <f t="shared" si="44"/>
        <v>1.7790923188102969</v>
      </c>
      <c r="IB1">
        <f>D13/D36</f>
        <v>2.4708440376792979</v>
      </c>
      <c r="IC1">
        <f t="shared" ref="IC1:IF1" si="45">E13/E36</f>
        <v>2.2321907839393251</v>
      </c>
      <c r="ID1">
        <f t="shared" si="45"/>
        <v>1.7079231085094395</v>
      </c>
      <c r="IE1">
        <f t="shared" si="45"/>
        <v>1.7746831712348954</v>
      </c>
      <c r="IF1">
        <f t="shared" si="45"/>
        <v>1.6266021198097715</v>
      </c>
      <c r="IG1">
        <f>IFERROR(S1/D59,0)</f>
        <v>34.341145833333336</v>
      </c>
      <c r="IH1">
        <f t="shared" ref="IH1:IK1" si="46">IFERROR(T1/E59,0)</f>
        <v>12.661493695441319</v>
      </c>
      <c r="II1">
        <f t="shared" si="46"/>
        <v>1.7470664928292048</v>
      </c>
      <c r="IJ1">
        <f t="shared" si="46"/>
        <v>20.447316103379723</v>
      </c>
      <c r="IK1">
        <f t="shared" si="46"/>
        <v>15.331053351573187</v>
      </c>
      <c r="IL1">
        <f>S1/D13</f>
        <v>0.14282387726699194</v>
      </c>
      <c r="IM1">
        <f t="shared" ref="IM1:IP1" si="47">T1/E13</f>
        <v>0.15617541319965783</v>
      </c>
      <c r="IN1">
        <f t="shared" si="47"/>
        <v>2.996891284413929E-2</v>
      </c>
      <c r="IO1">
        <f t="shared" si="47"/>
        <v>0.12200329770702602</v>
      </c>
      <c r="IP1">
        <f t="shared" si="47"/>
        <v>7.3466364244227977E-2</v>
      </c>
      <c r="IQ1">
        <f>(D43+D44+D46+D47+D50+D53+D55+D57+D60)/D13</f>
        <v>2.2596379311278505</v>
      </c>
      <c r="IR1">
        <f t="shared" ref="IR1:IU1" si="48">(E43+E44+E46+E47+E50+E53+E55+E57+E60)/E13</f>
        <v>3.1063880697010844</v>
      </c>
      <c r="IS1">
        <f t="shared" si="48"/>
        <v>2.8159371994721893</v>
      </c>
      <c r="IT1">
        <f t="shared" si="48"/>
        <v>2.7998007141077803</v>
      </c>
      <c r="IU1">
        <f t="shared" si="48"/>
        <v>2.9748141544189948</v>
      </c>
      <c r="IV1">
        <f>D19/D40</f>
        <v>2.3897185444485221</v>
      </c>
      <c r="IW1">
        <f t="shared" ref="IW1:IZ1" si="49">E19/E40</f>
        <v>2.1887948350071738</v>
      </c>
      <c r="IX1">
        <f t="shared" si="49"/>
        <v>1.6780214652356509</v>
      </c>
      <c r="IY1">
        <f t="shared" si="49"/>
        <v>1.6310747514994808</v>
      </c>
      <c r="IZ1">
        <f t="shared" si="49"/>
        <v>1.5130840818444178</v>
      </c>
      <c r="JA1">
        <f>0.13*IB1+0.04*IG1+3.92*IL1+0.21*IQ1+0.09*IV1</f>
        <v>2.9443237916554663</v>
      </c>
      <c r="JB1">
        <f t="shared" ref="JB1:JE1" si="50">0.13*IC1+0.04*IH1+3.92*IM1+0.21*IR1+0.09*IW1</f>
        <v>2.2581851992602968</v>
      </c>
      <c r="JC1">
        <f t="shared" si="50"/>
        <v>1.1517595459287897</v>
      </c>
      <c r="JD1">
        <f t="shared" si="50"/>
        <v>2.2616092610048546</v>
      </c>
      <c r="JE1">
        <f t="shared" si="50"/>
        <v>1.8735770972695578</v>
      </c>
      <c r="JF1">
        <f>D29/D13</f>
        <v>0.59527999956677369</v>
      </c>
      <c r="JG1">
        <f t="shared" ref="JG1:JJ1" si="51">E29/E13</f>
        <v>0.5479060363340531</v>
      </c>
      <c r="JH1">
        <f t="shared" si="51"/>
        <v>0.41253662245879275</v>
      </c>
      <c r="JI1">
        <f t="shared" si="51"/>
        <v>0.4345381430825257</v>
      </c>
      <c r="JJ1">
        <f t="shared" si="51"/>
        <v>0.38522150695527907</v>
      </c>
      <c r="JK1">
        <f>(D36-D26)/I90</f>
        <v>2.6214930536785772</v>
      </c>
      <c r="JL1">
        <f t="shared" ref="JL1:JO1" si="52">(E36-E26)/J90</f>
        <v>0.97999730473788571</v>
      </c>
      <c r="JM1">
        <f t="shared" si="52"/>
        <v>-68.482155863073558</v>
      </c>
      <c r="JN1">
        <f t="shared" si="52"/>
        <v>3.0981293075155891</v>
      </c>
      <c r="JO1">
        <f t="shared" si="52"/>
        <v>2.3857390100380753</v>
      </c>
      <c r="JP1">
        <f>S1/D13</f>
        <v>0.14282387726699194</v>
      </c>
      <c r="JQ1">
        <f t="shared" ref="JQ1:JT1" si="53">T1/E13</f>
        <v>0.15617541319965783</v>
      </c>
      <c r="JR1">
        <f t="shared" si="53"/>
        <v>2.996891284413929E-2</v>
      </c>
      <c r="JS1">
        <f t="shared" si="53"/>
        <v>0.12200329770702602</v>
      </c>
      <c r="JT1">
        <f t="shared" si="53"/>
        <v>7.3466364244227977E-2</v>
      </c>
      <c r="JU1">
        <f>I90/(D50+D44+D43)</f>
        <v>4.5557194608691801E-2</v>
      </c>
      <c r="JV1">
        <f t="shared" ref="JV1:JY1" si="54">J90/(E50+E44+E43)</f>
        <v>0.10387125028245989</v>
      </c>
      <c r="JW1">
        <f t="shared" si="54"/>
        <v>-2.71438823461962E-3</v>
      </c>
      <c r="JX1">
        <f t="shared" si="54"/>
        <v>5.8951246933989135E-2</v>
      </c>
      <c r="JY1">
        <f t="shared" si="54"/>
        <v>6.3870428588483422E-2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1</v>
      </c>
      <c r="KM1">
        <f t="shared" si="57"/>
        <v>3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0</v>
      </c>
      <c r="KR1">
        <f t="shared" si="58"/>
        <v>2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2.5</v>
      </c>
      <c r="KX1">
        <f t="shared" si="59"/>
        <v>2</v>
      </c>
      <c r="KY1">
        <f>(KJ1+KO1)/2</f>
        <v>2</v>
      </c>
      <c r="KZ1">
        <f t="shared" ref="KZ1:LC1" si="60">(KK1+KP1)/2</f>
        <v>4</v>
      </c>
      <c r="LA1">
        <f t="shared" si="60"/>
        <v>0.5</v>
      </c>
      <c r="LB1">
        <f t="shared" si="60"/>
        <v>2.5</v>
      </c>
      <c r="LC1">
        <f t="shared" si="60"/>
        <v>1.5</v>
      </c>
      <c r="LD1">
        <f>(KT1+KY1)/2</f>
        <v>2</v>
      </c>
      <c r="LE1">
        <f t="shared" ref="LE1:LH1" si="61">(KU1+KZ1)/2</f>
        <v>3</v>
      </c>
      <c r="LF1">
        <f t="shared" si="61"/>
        <v>1.25</v>
      </c>
      <c r="LG1">
        <f t="shared" si="61"/>
        <v>2.5</v>
      </c>
      <c r="LH1">
        <f t="shared" si="61"/>
        <v>1.75</v>
      </c>
      <c r="LI1">
        <f>(D29/(D13-D19))</f>
        <v>7.1570414740543002</v>
      </c>
      <c r="LJ1">
        <f t="shared" ref="LJ1:LM1" si="62">(E29/(E13-E19))</f>
        <v>6.2684095264166437</v>
      </c>
      <c r="LK1">
        <f t="shared" si="62"/>
        <v>5.4914409050312596</v>
      </c>
      <c r="LL1">
        <f t="shared" si="62"/>
        <v>4.989376191773359</v>
      </c>
      <c r="LM1">
        <f t="shared" si="62"/>
        <v>4.6786624203821656</v>
      </c>
      <c r="LN1">
        <f>(D18+D25+D26+D21)/(2.17*D40)</f>
        <v>0.63529761639154747</v>
      </c>
      <c r="LO1">
        <f t="shared" ref="LO1:LR1" si="63">(E18+E25+E26+E21)/(2.17*E40)</f>
        <v>0.54629121514852996</v>
      </c>
      <c r="LP1">
        <f t="shared" si="63"/>
        <v>0.35276750600918333</v>
      </c>
      <c r="LQ1">
        <f t="shared" si="63"/>
        <v>0.33926145586099654</v>
      </c>
      <c r="LR1">
        <f t="shared" si="63"/>
        <v>0.3626086604384926</v>
      </c>
      <c r="LS1">
        <f>(D43+D44+D46+D47)/(2*D13)</f>
        <v>0.95347961941070392</v>
      </c>
      <c r="LT1">
        <f t="shared" ref="LT1:LW1" si="64">(E43+E44+E46+E47)/(2*E13)</f>
        <v>1.3706444299549563</v>
      </c>
      <c r="LU1">
        <f t="shared" si="64"/>
        <v>1.204806208485228</v>
      </c>
      <c r="LV1">
        <f t="shared" si="64"/>
        <v>1.1844343483469948</v>
      </c>
      <c r="LW1">
        <f t="shared" si="64"/>
        <v>1.4469930381655369</v>
      </c>
      <c r="LX1">
        <f>8*N1/D29</f>
        <v>1.4722765521946781</v>
      </c>
      <c r="LY1">
        <f t="shared" ref="LY1:MB1" si="65">8*O1/E29</f>
        <v>1.6945214752057995</v>
      </c>
      <c r="LZ1">
        <f t="shared" si="65"/>
        <v>0.19950395077456867</v>
      </c>
      <c r="MA1">
        <f t="shared" si="65"/>
        <v>1.731164009609085</v>
      </c>
      <c r="MB1">
        <f t="shared" si="65"/>
        <v>1.1554012660812742</v>
      </c>
      <c r="MC1">
        <f>(2*LI1+4*LN1+LS1+5*LX1)/12</f>
        <v>2.0975113161715737</v>
      </c>
      <c r="MD1">
        <f t="shared" ref="MD1:MG1" si="66">(2*LJ1+4*LO1+LT1+5*LY1)/12</f>
        <v>2.0471029766176136</v>
      </c>
      <c r="ME1">
        <f t="shared" si="66"/>
        <v>1.2163564830381104</v>
      </c>
      <c r="MF1">
        <f t="shared" si="66"/>
        <v>1.7646710502819272</v>
      </c>
      <c r="MG1">
        <f t="shared" si="66"/>
        <v>1.5026465709241841</v>
      </c>
      <c r="MH1">
        <f>D29/(D13-D19)</f>
        <v>7.1570414740543002</v>
      </c>
      <c r="MI1">
        <f t="shared" ref="MI1:ML1" si="67">E29/(E13-E19)</f>
        <v>6.2684095264166437</v>
      </c>
      <c r="MJ1">
        <f t="shared" si="67"/>
        <v>5.4914409050312596</v>
      </c>
      <c r="MK1">
        <f t="shared" si="67"/>
        <v>4.989376191773359</v>
      </c>
      <c r="ML1">
        <f t="shared" si="67"/>
        <v>4.6786624203821656</v>
      </c>
      <c r="MM1">
        <f>D29/D13*2</f>
        <v>1.1905599991335474</v>
      </c>
      <c r="MN1">
        <f t="shared" ref="MN1:MQ1" si="68">E29/E13*2</f>
        <v>1.0958120726681062</v>
      </c>
      <c r="MO1">
        <f t="shared" si="68"/>
        <v>0.82507324491758549</v>
      </c>
      <c r="MP1">
        <f t="shared" si="68"/>
        <v>0.86907628616505139</v>
      </c>
      <c r="MQ1">
        <f t="shared" si="68"/>
        <v>0.77044301391055814</v>
      </c>
      <c r="MR1">
        <f>D29/D36</f>
        <v>1.4708440376792977</v>
      </c>
      <c r="MS1">
        <f t="shared" ref="MS1:MV1" si="69">E29/E36</f>
        <v>1.2230308047695986</v>
      </c>
      <c r="MT1">
        <f t="shared" si="69"/>
        <v>0.70458083060380639</v>
      </c>
      <c r="MU1">
        <f t="shared" si="69"/>
        <v>0.77116752978821945</v>
      </c>
      <c r="MV1">
        <f t="shared" si="69"/>
        <v>0.62660211980977165</v>
      </c>
      <c r="MW1">
        <f>D13/(D40*5)</f>
        <v>0.52130254354515426</v>
      </c>
      <c r="MX1">
        <f t="shared" ref="MX1:NA1" si="70">E13/(E40*5)</f>
        <v>0.47968723098995697</v>
      </c>
      <c r="MY1">
        <f t="shared" si="70"/>
        <v>0.36286392501369474</v>
      </c>
      <c r="MZ1">
        <f t="shared" si="70"/>
        <v>0.35733632876247801</v>
      </c>
      <c r="NA1">
        <f t="shared" si="70"/>
        <v>0.32976858307121937</v>
      </c>
      <c r="NB1">
        <f>D13/(D20*15)</f>
        <v>0.17145629355208608</v>
      </c>
      <c r="NC1">
        <f t="shared" ref="NC1:NF1" si="71">E13/(E20*15)</f>
        <v>0.15898108919035867</v>
      </c>
      <c r="ND1">
        <f t="shared" si="71"/>
        <v>0.13232123700662154</v>
      </c>
      <c r="NE1">
        <f t="shared" si="71"/>
        <v>0.13284953353504791</v>
      </c>
      <c r="NF1">
        <f t="shared" si="71"/>
        <v>0.15097360985337707</v>
      </c>
      <c r="NG1">
        <f>2*(D18+D25+D26)/D40</f>
        <v>0.74550433334274346</v>
      </c>
      <c r="NH1">
        <f t="shared" ref="NH1:NK1" si="72">2*(E18+E25+E26)/E40</f>
        <v>0.69311334289813487</v>
      </c>
      <c r="NI1">
        <f t="shared" si="72"/>
        <v>0.22010996368358052</v>
      </c>
      <c r="NJ1">
        <f t="shared" si="72"/>
        <v>0.21630672064090881</v>
      </c>
      <c r="NK1">
        <f t="shared" si="72"/>
        <v>0.54111136331701204</v>
      </c>
      <c r="NL1">
        <f>((D18+D25+D26+D21)/D40)/2.17</f>
        <v>0.63529761639154758</v>
      </c>
      <c r="NM1">
        <f t="shared" ref="NM1:NP1" si="73">((E18+E25+E26+E21)/E40)/2.17</f>
        <v>0.54629121514852996</v>
      </c>
      <c r="NN1">
        <f t="shared" si="73"/>
        <v>0.35276750600918333</v>
      </c>
      <c r="NO1">
        <f t="shared" si="73"/>
        <v>0.33926145586099654</v>
      </c>
      <c r="NP1">
        <f t="shared" si="73"/>
        <v>0.3626086604384926</v>
      </c>
      <c r="NQ1">
        <f>(D19/D40)/2.5</f>
        <v>0.95588741777940878</v>
      </c>
      <c r="NR1">
        <f t="shared" ref="NR1:NU1" si="74">(E19/E40)/2.5</f>
        <v>0.87551793400286948</v>
      </c>
      <c r="NS1">
        <f t="shared" si="74"/>
        <v>0.67120858609426037</v>
      </c>
      <c r="NT1">
        <f t="shared" si="74"/>
        <v>0.65242990059979233</v>
      </c>
      <c r="NU1">
        <f t="shared" si="74"/>
        <v>0.60523363273776709</v>
      </c>
      <c r="NV1">
        <f>(BD1/D13)*3.33</f>
        <v>1.7754614130758524</v>
      </c>
      <c r="NW1">
        <f t="shared" ref="NW1:NZ1" si="75">(BE1/E13)*3.33</f>
        <v>1.650528321299747</v>
      </c>
      <c r="NX1">
        <f t="shared" si="75"/>
        <v>1.2444397602486974</v>
      </c>
      <c r="NY1">
        <f t="shared" si="75"/>
        <v>1.1761910297623992</v>
      </c>
      <c r="NZ1">
        <f t="shared" si="75"/>
        <v>1.0362236309047763</v>
      </c>
      <c r="OA1">
        <f>((D43+D44)/2)/D13</f>
        <v>0.95286768727560234</v>
      </c>
      <c r="OB1">
        <f t="shared" ref="OB1:OE1" si="76">((E43+E44)/2)/E13</f>
        <v>1.3433191163539131</v>
      </c>
      <c r="OC1">
        <f t="shared" si="76"/>
        <v>1.2344955605752241</v>
      </c>
      <c r="OD1">
        <f t="shared" si="76"/>
        <v>1.1815933381573172</v>
      </c>
      <c r="OE1">
        <f t="shared" si="76"/>
        <v>1.4579307225361531</v>
      </c>
      <c r="OF1">
        <f>((D43+D44)/4)/D29</f>
        <v>0.80035251307709798</v>
      </c>
      <c r="OG1">
        <f t="shared" ref="OG1:OJ1" si="77">((E43+E44)/4)/E29</f>
        <v>1.2258663231216018</v>
      </c>
      <c r="OH1">
        <f t="shared" si="77"/>
        <v>1.4962254177791632</v>
      </c>
      <c r="OI1">
        <f t="shared" si="77"/>
        <v>1.3595968006114871</v>
      </c>
      <c r="OJ1">
        <f t="shared" si="77"/>
        <v>1.8923277857191478</v>
      </c>
      <c r="OK1">
        <f>AJ1*4/(D43+D44)</f>
        <v>0.57702570222923144</v>
      </c>
      <c r="OL1">
        <f t="shared" ref="OL1:OO1" si="78">AK1*4/(E43+E44)</f>
        <v>0.71828966352576551</v>
      </c>
      <c r="OM1">
        <f t="shared" si="78"/>
        <v>0.19074060654371536</v>
      </c>
      <c r="ON1">
        <f t="shared" si="78"/>
        <v>0.48343782470547486</v>
      </c>
      <c r="OO1">
        <f t="shared" si="78"/>
        <v>0.35422422960276795</v>
      </c>
      <c r="OP1">
        <f>(10*N1)/AJ1</f>
        <v>3.984950557459717</v>
      </c>
      <c r="OQ1">
        <f t="shared" ref="OQ1:OT1" si="79">(10*O1)/AK1</f>
        <v>2.4055498381917149</v>
      </c>
      <c r="OR1">
        <f t="shared" si="79"/>
        <v>0.8738186826233556</v>
      </c>
      <c r="OS1">
        <f t="shared" si="79"/>
        <v>3.2922853286263107</v>
      </c>
      <c r="OT1">
        <f t="shared" si="79"/>
        <v>2.1546077684691545</v>
      </c>
      <c r="OU1">
        <f>(8*AJ1)/D29</f>
        <v>3.6945917671139412</v>
      </c>
      <c r="OV1">
        <f t="shared" ref="OV1:OY1" si="80">(8*AK1)/E29</f>
        <v>7.0442168701006613</v>
      </c>
      <c r="OW1">
        <f t="shared" si="80"/>
        <v>2.2831275497065722</v>
      </c>
      <c r="OX1">
        <f t="shared" si="80"/>
        <v>5.2582441581131247</v>
      </c>
      <c r="OY1">
        <f t="shared" si="80"/>
        <v>5.3624668164182152</v>
      </c>
      <c r="OZ1">
        <f>(20*N1)/D13</f>
        <v>2.1910419633815477</v>
      </c>
      <c r="PA1">
        <f t="shared" ref="PA1:PD1" si="81">(20*O1)/E13</f>
        <v>2.3210963624073555</v>
      </c>
      <c r="PB1">
        <f t="shared" si="81"/>
        <v>0.2057567150493145</v>
      </c>
      <c r="PC1">
        <f t="shared" si="81"/>
        <v>1.8806419852670786</v>
      </c>
      <c r="PD1">
        <f t="shared" si="81"/>
        <v>1.1127135421446646</v>
      </c>
      <c r="PE1">
        <f>(40*N1)/(AJ1+D45)</f>
        <v>2.2979431534527364</v>
      </c>
      <c r="PF1">
        <f t="shared" ref="PF1:PI1" si="82">(40*O1)/(AK1+E45)</f>
        <v>1.6934343522511042</v>
      </c>
      <c r="PG1">
        <f t="shared" si="82"/>
        <v>0.17077992593348865</v>
      </c>
      <c r="PH1">
        <f t="shared" si="82"/>
        <v>1.5877975743372492</v>
      </c>
      <c r="PI1">
        <f t="shared" si="82"/>
        <v>0.76898334186551176</v>
      </c>
      <c r="PJ1">
        <f>(1.33*D52)/(D52+D62)</f>
        <v>1.0326380535811921</v>
      </c>
      <c r="PK1">
        <f t="shared" ref="PK1:PN1" si="83">(1.33*E52)/(E52+E62)</f>
        <v>1.4506878482907761</v>
      </c>
      <c r="PL1">
        <f t="shared" si="83"/>
        <v>4.7176701570680635</v>
      </c>
      <c r="PM1">
        <f t="shared" si="83"/>
        <v>1.4277581271723574</v>
      </c>
      <c r="PN1">
        <f t="shared" si="83"/>
        <v>1.6611034746086293</v>
      </c>
      <c r="PO1">
        <f>(2*MH1+MM1+MR1+MW1+2*NB1)/7</f>
        <v>2.5485288736529674</v>
      </c>
      <c r="PP1">
        <f t="shared" ref="PP1:PS1" si="84">(2*MI1+MN1+MS1+MX1+2*NC1)/7</f>
        <v>2.2361873342345238</v>
      </c>
      <c r="PQ1">
        <f t="shared" si="84"/>
        <v>1.87714889780155</v>
      </c>
      <c r="PR1">
        <f t="shared" si="84"/>
        <v>1.7488616564760804</v>
      </c>
      <c r="PS1">
        <f t="shared" si="84"/>
        <v>1.6265836824660906</v>
      </c>
      <c r="PT1">
        <f>(5*NG1+8*NL1+2*NQ1+NV1)/16</f>
        <v>0.78107117790504799</v>
      </c>
      <c r="PU1">
        <f t="shared" ref="PU1:PX1" si="85">(5*NH1+8*NM1+2*NR1+NW1)/16</f>
        <v>0.70234128906152504</v>
      </c>
      <c r="PV1">
        <f t="shared" si="85"/>
        <v>0.40684667493303672</v>
      </c>
      <c r="PW1">
        <f t="shared" si="85"/>
        <v>0.39229225506590626</v>
      </c>
      <c r="PX1">
        <f t="shared" si="85"/>
        <v>0.49081981227958199</v>
      </c>
      <c r="PY1">
        <f>(OA1+OF1+OK1)/3</f>
        <v>0.77674863419397733</v>
      </c>
      <c r="PZ1">
        <f t="shared" ref="PZ1:QC1" si="86">(OB1+OG1+OL1)/3</f>
        <v>1.0958250343337601</v>
      </c>
      <c r="QA1">
        <f t="shared" si="86"/>
        <v>0.9738205282993676</v>
      </c>
      <c r="QB1">
        <f t="shared" si="86"/>
        <v>1.0082093211580931</v>
      </c>
      <c r="QC1">
        <f t="shared" si="86"/>
        <v>1.234827579286023</v>
      </c>
      <c r="QD1">
        <f>(3*OP1+7*OU1+4*OZ1+2*PE1+PJ1)/17</f>
        <v>3.071158015069976</v>
      </c>
      <c r="QE1">
        <f t="shared" ref="QE1:QH1" si="87">(3*OQ1+7*OV1+4*PA1+2*PF1+PK1)/17</f>
        <v>4.1557711533942454</v>
      </c>
      <c r="QF1">
        <f t="shared" si="87"/>
        <v>1.4403297508793163</v>
      </c>
      <c r="QG1">
        <f t="shared" si="87"/>
        <v>3.4594403711521164</v>
      </c>
      <c r="QH1">
        <f t="shared" si="87"/>
        <v>3.0382950204266637</v>
      </c>
      <c r="QI1">
        <f>(2*PO1+4*PT1+PY1+5*QD1)/12</f>
        <v>2.0294900973724985</v>
      </c>
      <c r="QJ1">
        <f t="shared" ref="QJ1:QM1" si="88">(2*PP1+4*PU1+PZ1+5*QE1)/12</f>
        <v>2.4297017188350112</v>
      </c>
      <c r="QK1">
        <f t="shared" si="88"/>
        <v>1.1297628148359331</v>
      </c>
      <c r="QL1">
        <f t="shared" si="88"/>
        <v>1.9476919591778719</v>
      </c>
      <c r="QM1">
        <f t="shared" si="88"/>
        <v>1.803562441289154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380</v>
      </c>
      <c r="E3" s="2" t="s">
        <v>380</v>
      </c>
      <c r="F3" s="2" t="s">
        <v>380</v>
      </c>
      <c r="G3" s="2" t="s">
        <v>380</v>
      </c>
      <c r="H3" s="2" t="s">
        <v>380</v>
      </c>
      <c r="I3" s="2" t="s">
        <v>380</v>
      </c>
      <c r="J3" s="2" t="s">
        <v>380</v>
      </c>
      <c r="K3" s="2" t="s">
        <v>380</v>
      </c>
      <c r="L3" s="2" t="s">
        <v>380</v>
      </c>
      <c r="M3" s="2" t="s">
        <v>380</v>
      </c>
    </row>
    <row r="4" spans="1:455" x14ac:dyDescent="0.25">
      <c r="A4" s="2" t="s">
        <v>281</v>
      </c>
      <c r="B4" s="2"/>
      <c r="C4" s="2"/>
      <c r="D4" s="2" t="s">
        <v>381</v>
      </c>
      <c r="E4" s="2" t="s">
        <v>381</v>
      </c>
      <c r="F4" s="2" t="s">
        <v>381</v>
      </c>
      <c r="G4" s="2" t="s">
        <v>381</v>
      </c>
      <c r="H4" s="2" t="s">
        <v>381</v>
      </c>
      <c r="I4" s="2">
        <v>65138244</v>
      </c>
      <c r="J4" s="2" t="s">
        <v>381</v>
      </c>
      <c r="K4" s="2" t="s">
        <v>381</v>
      </c>
      <c r="L4" s="2" t="s">
        <v>381</v>
      </c>
      <c r="M4" s="2" t="s">
        <v>381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184661</v>
      </c>
      <c r="E13" s="1">
        <v>167171</v>
      </c>
      <c r="F13" s="1">
        <v>178852</v>
      </c>
      <c r="G13" s="1">
        <v>168602</v>
      </c>
      <c r="H13" s="1">
        <v>152546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14938</v>
      </c>
      <c r="E15" s="1">
        <v>14397</v>
      </c>
      <c r="F15" s="1">
        <v>13063</v>
      </c>
      <c r="G15" s="1">
        <v>14345</v>
      </c>
      <c r="H15" s="1">
        <v>12077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1032</v>
      </c>
      <c r="E16" s="1">
        <v>129</v>
      </c>
      <c r="F16" s="1">
        <v>858</v>
      </c>
      <c r="G16" s="1">
        <v>1000</v>
      </c>
      <c r="H16" s="1">
        <v>488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13739</v>
      </c>
      <c r="E17" s="1">
        <v>14100</v>
      </c>
      <c r="F17" s="1">
        <v>12049</v>
      </c>
      <c r="G17" s="1">
        <v>13183</v>
      </c>
      <c r="H17" s="1">
        <v>11416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167</v>
      </c>
      <c r="E18" s="1">
        <v>168</v>
      </c>
      <c r="F18" s="1">
        <v>156</v>
      </c>
      <c r="G18" s="1">
        <v>162</v>
      </c>
      <c r="H18" s="1">
        <v>173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169302</v>
      </c>
      <c r="E19" s="1">
        <v>152559</v>
      </c>
      <c r="F19" s="1">
        <v>165416</v>
      </c>
      <c r="G19" s="1">
        <v>153918</v>
      </c>
      <c r="H19" s="1">
        <v>139986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71801</v>
      </c>
      <c r="E20" s="1">
        <v>70101</v>
      </c>
      <c r="F20" s="1">
        <v>90110</v>
      </c>
      <c r="G20" s="1">
        <v>84608</v>
      </c>
      <c r="H20" s="1">
        <v>67361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71260</v>
      </c>
      <c r="E21" s="1">
        <v>58471</v>
      </c>
      <c r="F21" s="1">
        <v>64613</v>
      </c>
      <c r="G21" s="1">
        <v>59266</v>
      </c>
      <c r="H21" s="1">
        <v>47767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71260</v>
      </c>
      <c r="E23" s="1">
        <v>58471</v>
      </c>
      <c r="F23" s="1">
        <v>64613</v>
      </c>
      <c r="G23" s="1">
        <v>59266</v>
      </c>
      <c r="H23" s="1">
        <v>47767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26241</v>
      </c>
      <c r="E26" s="1">
        <v>23987</v>
      </c>
      <c r="F26" s="1">
        <v>10693</v>
      </c>
      <c r="G26" s="1">
        <v>10044</v>
      </c>
      <c r="H26" s="1">
        <v>24858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421</v>
      </c>
      <c r="E27" s="1">
        <v>215</v>
      </c>
      <c r="F27" s="1">
        <v>373</v>
      </c>
      <c r="G27" s="1">
        <v>339</v>
      </c>
      <c r="H27" s="1">
        <v>483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184661</v>
      </c>
      <c r="E28" s="1">
        <v>167171</v>
      </c>
      <c r="F28" s="1">
        <v>178852</v>
      </c>
      <c r="G28" s="1">
        <v>168602</v>
      </c>
      <c r="H28" s="1">
        <v>152546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109925</v>
      </c>
      <c r="E29" s="1">
        <v>91594</v>
      </c>
      <c r="F29" s="1">
        <v>73783</v>
      </c>
      <c r="G29" s="1">
        <v>73264</v>
      </c>
      <c r="H29" s="1">
        <v>58764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7500</v>
      </c>
      <c r="E30" s="1">
        <v>7500</v>
      </c>
      <c r="F30" s="1">
        <v>7500</v>
      </c>
      <c r="G30" s="1">
        <v>7500</v>
      </c>
      <c r="H30" s="1">
        <v>7500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13000</v>
      </c>
      <c r="E31" s="1">
        <v>13000</v>
      </c>
      <c r="F31" s="1">
        <v>13000</v>
      </c>
      <c r="G31" s="1">
        <v>13000</v>
      </c>
      <c r="H31" s="1">
        <v>13000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2701</v>
      </c>
      <c r="E32" s="1">
        <v>3551</v>
      </c>
      <c r="F32" s="1">
        <v>4091</v>
      </c>
      <c r="G32" s="1">
        <v>3361</v>
      </c>
      <c r="H32" s="1">
        <v>2665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66494</v>
      </c>
      <c r="E33" s="1">
        <v>48142</v>
      </c>
      <c r="F33" s="1">
        <v>47352</v>
      </c>
      <c r="G33" s="1">
        <v>33549</v>
      </c>
      <c r="H33" s="1">
        <v>27112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20230</v>
      </c>
      <c r="E34" s="1">
        <v>19401</v>
      </c>
      <c r="F34" s="1">
        <v>1840</v>
      </c>
      <c r="G34" s="1">
        <v>15854</v>
      </c>
      <c r="H34" s="1">
        <v>8487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74736</v>
      </c>
      <c r="E36" s="1">
        <v>74891</v>
      </c>
      <c r="F36" s="1">
        <v>104719</v>
      </c>
      <c r="G36" s="1">
        <v>95004</v>
      </c>
      <c r="H36" s="1">
        <v>93782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72</v>
      </c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74664</v>
      </c>
      <c r="E38" s="1">
        <v>74891</v>
      </c>
      <c r="F38" s="1">
        <v>104719</v>
      </c>
      <c r="G38" s="1">
        <v>95004</v>
      </c>
      <c r="H38" s="1">
        <v>93782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3818</v>
      </c>
      <c r="E39" s="1">
        <v>5191</v>
      </c>
      <c r="F39" s="1">
        <v>6141</v>
      </c>
      <c r="G39" s="1">
        <v>638</v>
      </c>
      <c r="H39" s="1">
        <v>676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70846</v>
      </c>
      <c r="E40" s="1">
        <v>69700</v>
      </c>
      <c r="F40" s="1">
        <v>98578</v>
      </c>
      <c r="G40" s="1">
        <v>94366</v>
      </c>
      <c r="H40" s="1">
        <v>92517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>
        <v>589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>
        <v>686</v>
      </c>
      <c r="F42" s="1">
        <v>350</v>
      </c>
      <c r="G42" s="1">
        <v>334</v>
      </c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296996</v>
      </c>
      <c r="E43" s="1">
        <v>383932</v>
      </c>
      <c r="F43" s="1">
        <v>381698</v>
      </c>
      <c r="G43" s="1">
        <v>360513</v>
      </c>
      <c r="H43" s="1">
        <v>335403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54919</v>
      </c>
      <c r="E44" s="1">
        <v>65196</v>
      </c>
      <c r="F44" s="1">
        <v>59886</v>
      </c>
      <c r="G44" s="1">
        <v>37925</v>
      </c>
      <c r="H44" s="1">
        <v>109400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301375</v>
      </c>
      <c r="E45" s="1">
        <v>377613</v>
      </c>
      <c r="F45" s="1">
        <v>409907</v>
      </c>
      <c r="G45" s="1">
        <v>351241</v>
      </c>
      <c r="H45" s="1">
        <v>402076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226</v>
      </c>
      <c r="E46" s="1">
        <v>9136</v>
      </c>
      <c r="F46" s="1">
        <v>-10620</v>
      </c>
      <c r="G46" s="1">
        <v>958</v>
      </c>
      <c r="H46" s="1">
        <v>-3337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34440</v>
      </c>
      <c r="E48" s="1">
        <v>38762</v>
      </c>
      <c r="F48" s="1">
        <v>38571</v>
      </c>
      <c r="G48" s="1">
        <v>31632</v>
      </c>
      <c r="H48" s="1">
        <v>30743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2776</v>
      </c>
      <c r="E49" s="1">
        <v>3888</v>
      </c>
      <c r="F49" s="1">
        <v>3083</v>
      </c>
      <c r="G49" s="1">
        <v>2860</v>
      </c>
      <c r="H49" s="1">
        <v>3185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54146</v>
      </c>
      <c r="E50" s="1">
        <v>50943</v>
      </c>
      <c r="F50" s="1">
        <v>64239</v>
      </c>
      <c r="G50" s="1">
        <v>66743</v>
      </c>
      <c r="H50" s="1">
        <v>7519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47363</v>
      </c>
      <c r="E51" s="1">
        <v>44444</v>
      </c>
      <c r="F51" s="1">
        <v>56752</v>
      </c>
      <c r="G51" s="1">
        <v>57488</v>
      </c>
      <c r="H51" s="1">
        <v>6571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19881</v>
      </c>
      <c r="E52" s="1">
        <v>26228</v>
      </c>
      <c r="F52" s="1">
        <v>8130</v>
      </c>
      <c r="G52" s="1">
        <v>21002</v>
      </c>
      <c r="H52" s="1">
        <v>13084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245</v>
      </c>
      <c r="E57" s="1">
        <v>446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768</v>
      </c>
      <c r="E59" s="1">
        <v>2062</v>
      </c>
      <c r="F59" s="1">
        <v>3068</v>
      </c>
      <c r="G59" s="1">
        <v>1006</v>
      </c>
      <c r="H59" s="1">
        <v>731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10735</v>
      </c>
      <c r="E60" s="1">
        <v>9645</v>
      </c>
      <c r="F60" s="1">
        <v>8433</v>
      </c>
      <c r="G60" s="1">
        <v>5913</v>
      </c>
      <c r="H60" s="1">
        <v>4811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4487</v>
      </c>
      <c r="E61" s="1">
        <v>10211</v>
      </c>
      <c r="F61" s="1">
        <v>11203</v>
      </c>
      <c r="G61" s="1">
        <v>6345</v>
      </c>
      <c r="H61" s="1">
        <v>6688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5725</v>
      </c>
      <c r="E62" s="1">
        <v>-2182</v>
      </c>
      <c r="F62" s="1">
        <v>-5838</v>
      </c>
      <c r="G62" s="1">
        <v>-1438</v>
      </c>
      <c r="H62" s="1">
        <v>-2608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25606</v>
      </c>
      <c r="E63" s="1">
        <v>24046</v>
      </c>
      <c r="F63" s="1">
        <v>2292</v>
      </c>
      <c r="G63" s="1">
        <v>19564</v>
      </c>
      <c r="H63" s="1">
        <v>10476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5376</v>
      </c>
      <c r="E64" s="1">
        <v>4645</v>
      </c>
      <c r="F64" s="1">
        <v>452</v>
      </c>
      <c r="G64" s="1">
        <v>3710</v>
      </c>
      <c r="H64" s="1">
        <v>1989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20230</v>
      </c>
      <c r="E65" s="1">
        <v>19401</v>
      </c>
      <c r="F65" s="1">
        <v>1840</v>
      </c>
      <c r="G65" s="1">
        <v>15854</v>
      </c>
      <c r="H65" s="1">
        <v>8487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20230</v>
      </c>
      <c r="E67" s="1">
        <v>19401</v>
      </c>
      <c r="F67" s="1">
        <v>1840</v>
      </c>
      <c r="G67" s="1">
        <v>15854</v>
      </c>
      <c r="H67" s="1">
        <v>8487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405897</v>
      </c>
      <c r="E68" s="1">
        <v>510162</v>
      </c>
      <c r="F68" s="1">
        <v>514256</v>
      </c>
      <c r="G68" s="1">
        <v>471094</v>
      </c>
      <c r="H68" s="1">
        <v>457133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23987</v>
      </c>
      <c r="J69" s="1">
        <v>10693</v>
      </c>
      <c r="K69" s="1">
        <v>10044</v>
      </c>
      <c r="L69" s="1">
        <v>24858</v>
      </c>
      <c r="M69" s="1">
        <v>12650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25606</v>
      </c>
      <c r="J70" s="1">
        <v>24046</v>
      </c>
      <c r="K70" s="1">
        <v>2292</v>
      </c>
      <c r="L70" s="1">
        <v>19564</v>
      </c>
      <c r="M70" s="1">
        <v>10476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3371</v>
      </c>
      <c r="J71" s="1">
        <v>5641</v>
      </c>
      <c r="K71" s="1">
        <v>6076</v>
      </c>
      <c r="L71" s="1">
        <v>4022</v>
      </c>
      <c r="M71" s="1">
        <v>3945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2922</v>
      </c>
      <c r="J72" s="1">
        <v>3579</v>
      </c>
      <c r="K72" s="1">
        <v>3083</v>
      </c>
      <c r="L72" s="1">
        <v>2938</v>
      </c>
      <c r="M72" s="1">
        <v>3201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-74</v>
      </c>
      <c r="J73" s="1"/>
      <c r="K73" s="1"/>
      <c r="L73" s="1">
        <v>78</v>
      </c>
      <c r="M73" s="1">
        <v>16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>
        <v>-90</v>
      </c>
      <c r="L74" s="1"/>
      <c r="M74" s="1">
        <v>-3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523</v>
      </c>
      <c r="J76" s="1">
        <v>2062</v>
      </c>
      <c r="K76" s="1">
        <v>3068</v>
      </c>
      <c r="L76" s="1">
        <v>1006</v>
      </c>
      <c r="M76" s="1">
        <v>731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>
        <v>15</v>
      </c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28977</v>
      </c>
      <c r="J78" s="1">
        <v>29687</v>
      </c>
      <c r="K78" s="1">
        <v>8368</v>
      </c>
      <c r="L78" s="1">
        <v>23586</v>
      </c>
      <c r="M78" s="1">
        <v>14421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-6099</v>
      </c>
      <c r="J79" s="1">
        <v>23887</v>
      </c>
      <c r="K79" s="1">
        <v>-1166</v>
      </c>
      <c r="L79" s="1">
        <v>7448</v>
      </c>
      <c r="M79" s="1">
        <v>14146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-12776</v>
      </c>
      <c r="J80" s="1">
        <v>6300</v>
      </c>
      <c r="K80" s="1">
        <v>-2879</v>
      </c>
      <c r="L80" s="1">
        <v>-11355</v>
      </c>
      <c r="M80" s="1">
        <v>-17379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8377</v>
      </c>
      <c r="J81" s="1">
        <v>-2422</v>
      </c>
      <c r="K81" s="1">
        <v>7215</v>
      </c>
      <c r="L81" s="1">
        <v>1556</v>
      </c>
      <c r="M81" s="1">
        <v>-2703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-1700</v>
      </c>
      <c r="J82" s="1">
        <v>20009</v>
      </c>
      <c r="K82" s="1">
        <v>-5502</v>
      </c>
      <c r="L82" s="1">
        <v>17247</v>
      </c>
      <c r="M82" s="1">
        <v>-530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22878</v>
      </c>
      <c r="J84" s="1">
        <v>53574</v>
      </c>
      <c r="K84" s="1">
        <v>7202</v>
      </c>
      <c r="L84" s="1">
        <v>31034</v>
      </c>
      <c r="M84" s="1">
        <v>28567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-768</v>
      </c>
      <c r="J85" s="1">
        <v>-2062</v>
      </c>
      <c r="K85" s="1">
        <v>-3068</v>
      </c>
      <c r="L85" s="1">
        <v>-1006</v>
      </c>
      <c r="M85" s="1">
        <v>-731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245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-3856</v>
      </c>
      <c r="J87" s="1">
        <v>431</v>
      </c>
      <c r="K87" s="1">
        <v>-5507</v>
      </c>
      <c r="L87" s="1">
        <v>-2605</v>
      </c>
      <c r="M87" s="1">
        <v>1054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18499</v>
      </c>
      <c r="J90" s="1">
        <v>51943</v>
      </c>
      <c r="K90" s="1">
        <v>-1373</v>
      </c>
      <c r="L90" s="1">
        <v>27423</v>
      </c>
      <c r="M90" s="1">
        <v>28890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-3736</v>
      </c>
      <c r="J91" s="1">
        <v>-10811</v>
      </c>
      <c r="K91" s="1">
        <v>-11883</v>
      </c>
      <c r="L91" s="1">
        <v>-6972</v>
      </c>
      <c r="M91" s="1">
        <v>-5127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282</v>
      </c>
      <c r="K92" s="1">
        <v>227</v>
      </c>
      <c r="L92" s="1">
        <v>41</v>
      </c>
      <c r="M92" s="1">
        <v>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-3736</v>
      </c>
      <c r="J94" s="1">
        <v>-10529</v>
      </c>
      <c r="K94" s="1">
        <v>-11656</v>
      </c>
      <c r="L94" s="1">
        <v>-6931</v>
      </c>
      <c r="M94" s="1">
        <v>-5124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-11459</v>
      </c>
      <c r="J95" s="1">
        <v>-27070</v>
      </c>
      <c r="K95" s="1">
        <v>14728</v>
      </c>
      <c r="L95" s="1">
        <v>-4628</v>
      </c>
      <c r="M95" s="1">
        <v>-10508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-1050</v>
      </c>
      <c r="J96" s="1">
        <v>-1050</v>
      </c>
      <c r="K96" s="1">
        <v>-1050</v>
      </c>
      <c r="L96" s="1">
        <v>-1050</v>
      </c>
      <c r="M96" s="1">
        <v>-1050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-1050</v>
      </c>
      <c r="J102" s="1">
        <v>-1050</v>
      </c>
      <c r="K102" s="1">
        <v>-1050</v>
      </c>
      <c r="L102" s="1">
        <v>-1050</v>
      </c>
      <c r="M102" s="1">
        <v>-1050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-12509</v>
      </c>
      <c r="J103" s="1">
        <v>-28120</v>
      </c>
      <c r="K103" s="1">
        <v>13678</v>
      </c>
      <c r="L103" s="1">
        <v>-5678</v>
      </c>
      <c r="M103" s="1">
        <v>-11558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2254</v>
      </c>
      <c r="J104" s="1">
        <v>13294</v>
      </c>
      <c r="K104" s="1">
        <v>649</v>
      </c>
      <c r="L104" s="1">
        <v>-14814</v>
      </c>
      <c r="M104" s="1">
        <v>12208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26241</v>
      </c>
      <c r="J105" s="1">
        <v>23987</v>
      </c>
      <c r="K105" s="1">
        <v>10693</v>
      </c>
      <c r="L105" s="1">
        <v>10044</v>
      </c>
      <c r="M105" s="1">
        <v>24858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3FD6-9612-43EE-A210-A4C1D4C76BB3}">
  <dimension ref="A1:QM105"/>
  <sheetViews>
    <sheetView topLeftCell="A83" workbookViewId="0">
      <selection activeCell="Q107" sqref="Q10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-7249</v>
      </c>
      <c r="O1" s="4">
        <f t="shared" ref="O1:R1" si="0">E67</f>
        <v>12831</v>
      </c>
      <c r="P1" s="4">
        <f t="shared" si="0"/>
        <v>22350</v>
      </c>
      <c r="Q1" s="4">
        <f t="shared" si="0"/>
        <v>14214</v>
      </c>
      <c r="R1" s="4">
        <f t="shared" si="0"/>
        <v>11922</v>
      </c>
      <c r="S1" s="4">
        <f>D63+D59</f>
        <v>-8081</v>
      </c>
      <c r="T1" s="4">
        <f t="shared" ref="T1:W1" si="1">E63+E59</f>
        <v>17537</v>
      </c>
      <c r="U1" s="4">
        <f t="shared" si="1"/>
        <v>28182</v>
      </c>
      <c r="V1" s="4">
        <f t="shared" si="1"/>
        <v>18112</v>
      </c>
      <c r="W1" s="4">
        <f t="shared" si="1"/>
        <v>15109</v>
      </c>
      <c r="X1">
        <f>(D13-E13)/E13</f>
        <v>3.4746690662301197E-2</v>
      </c>
      <c r="Y1">
        <f t="shared" ref="Y1:AA1" si="2">(E13-F13)/F13</f>
        <v>-4.7921003285795384E-2</v>
      </c>
      <c r="Z1">
        <f t="shared" si="2"/>
        <v>9.8763798578557382E-2</v>
      </c>
      <c r="AA1">
        <f t="shared" si="2"/>
        <v>2.7094609811215257E-2</v>
      </c>
      <c r="AB1">
        <f>(D36-E36)/E36</f>
        <v>0.27538548183326483</v>
      </c>
      <c r="AC1">
        <f t="shared" ref="AC1:AE1" si="3">(E36-F36)/F36</f>
        <v>-0.28980055132155019</v>
      </c>
      <c r="AD1">
        <f t="shared" si="3"/>
        <v>4.2521300094667085E-2</v>
      </c>
      <c r="AE1">
        <f t="shared" si="3"/>
        <v>-7.5400133377792597E-2</v>
      </c>
      <c r="AF1">
        <f>(D29-E29)/E29</f>
        <v>-4.011205968932352E-2</v>
      </c>
      <c r="AG1">
        <f t="shared" ref="AG1:AI1" si="4">(E29-F29)/F29</f>
        <v>6.4766538634310311E-2</v>
      </c>
      <c r="AH1">
        <f t="shared" si="4"/>
        <v>0.12714974086484579</v>
      </c>
      <c r="AI1">
        <f t="shared" si="4"/>
        <v>8.7978064284520596E-2</v>
      </c>
      <c r="AJ1" s="4">
        <f>(D43+D44+D46+D47)-D45</f>
        <v>72792</v>
      </c>
      <c r="AK1" s="4">
        <f t="shared" ref="AK1:AN1" si="5">(E43+E44+E46+E47)-E45</f>
        <v>99043</v>
      </c>
      <c r="AL1" s="4">
        <f t="shared" si="5"/>
        <v>102505</v>
      </c>
      <c r="AM1" s="4">
        <f t="shared" si="5"/>
        <v>82235</v>
      </c>
      <c r="AN1" s="4">
        <f t="shared" si="5"/>
        <v>85052</v>
      </c>
      <c r="AO1">
        <f>(D25+D26)/D40</f>
        <v>0.23840792369772559</v>
      </c>
      <c r="AP1">
        <f t="shared" ref="AP1:AS1" si="6">(E25+E26)/E40</f>
        <v>0.27400830950537908</v>
      </c>
      <c r="AQ1">
        <f t="shared" si="6"/>
        <v>0.18695552235375243</v>
      </c>
      <c r="AR1">
        <f t="shared" si="6"/>
        <v>6.6015881471203991E-2</v>
      </c>
      <c r="AS1">
        <f t="shared" si="6"/>
        <v>3.6073768059708307E-2</v>
      </c>
      <c r="AT1">
        <f>(D19-D20)/D40</f>
        <v>1.8046955245781364</v>
      </c>
      <c r="AU1">
        <f t="shared" ref="AU1:AX1" si="7">(E19-E20)/E40</f>
        <v>2.3953965972101545</v>
      </c>
      <c r="AV1">
        <f t="shared" si="7"/>
        <v>1.7661877945063786</v>
      </c>
      <c r="AW1">
        <f t="shared" si="7"/>
        <v>1.5886302540787631</v>
      </c>
      <c r="AX1">
        <f t="shared" si="7"/>
        <v>1.4533015315089128</v>
      </c>
      <c r="AY1">
        <f>D19/D40</f>
        <v>2.5444974321349965</v>
      </c>
      <c r="AZ1">
        <f t="shared" ref="AZ1:BC1" si="8">E19/E40</f>
        <v>3.2915909701268542</v>
      </c>
      <c r="BA1">
        <f t="shared" si="8"/>
        <v>2.5356051028617399</v>
      </c>
      <c r="BB1">
        <f t="shared" si="8"/>
        <v>2.4386977689134448</v>
      </c>
      <c r="BC1">
        <f t="shared" si="8"/>
        <v>2.1576244493643437</v>
      </c>
      <c r="BD1" s="4">
        <f>D19-D40</f>
        <v>126309</v>
      </c>
      <c r="BE1" s="4">
        <f t="shared" ref="BE1:BH1" si="9">E19-E40</f>
        <v>145060</v>
      </c>
      <c r="BF1" s="4">
        <f t="shared" si="9"/>
        <v>133613</v>
      </c>
      <c r="BG1" s="4">
        <f t="shared" si="9"/>
        <v>116136</v>
      </c>
      <c r="BH1" s="4">
        <f t="shared" si="9"/>
        <v>101438</v>
      </c>
      <c r="BI1">
        <f>(D43+D44)/BD1</f>
        <v>4.5899658773325731</v>
      </c>
      <c r="BJ1">
        <f t="shared" ref="BJ1:BM1" si="10">(E43+E44)/BE1</f>
        <v>5.2233765338480627</v>
      </c>
      <c r="BK1">
        <f t="shared" si="10"/>
        <v>5.3065420280960689</v>
      </c>
      <c r="BL1">
        <f t="shared" si="10"/>
        <v>5.0621771027071709</v>
      </c>
      <c r="BM1">
        <f t="shared" si="10"/>
        <v>5.4797906110136241</v>
      </c>
      <c r="BN1">
        <f>365/BI1</f>
        <v>79.521288339537122</v>
      </c>
      <c r="BO1">
        <f t="shared" ref="BO1:BR1" si="11">365/BJ1</f>
        <v>69.878171262354783</v>
      </c>
      <c r="BP1">
        <f t="shared" si="11"/>
        <v>68.783022553570191</v>
      </c>
      <c r="BQ1">
        <f t="shared" si="11"/>
        <v>72.103364341955526</v>
      </c>
      <c r="BR1">
        <f t="shared" si="11"/>
        <v>66.608384500385895</v>
      </c>
      <c r="BS1">
        <f>N1/D13</f>
        <v>-2.5316765153737618E-2</v>
      </c>
      <c r="BT1">
        <f t="shared" ref="BT1:BW1" si="12">O1/E13</f>
        <v>4.6368672687258104E-2</v>
      </c>
      <c r="BU1">
        <f t="shared" si="12"/>
        <v>7.6897933905623703E-2</v>
      </c>
      <c r="BV1">
        <f t="shared" si="12"/>
        <v>5.373506729169817E-2</v>
      </c>
      <c r="BW1">
        <f t="shared" si="12"/>
        <v>4.6291478671439998E-2</v>
      </c>
      <c r="BX1">
        <f>S1/D13</f>
        <v>-2.822248299177179E-2</v>
      </c>
      <c r="BY1">
        <f t="shared" ref="BY1:CB1" si="13">T1/E13</f>
        <v>6.3375217279747903E-2</v>
      </c>
      <c r="BZ1">
        <f t="shared" si="13"/>
        <v>9.6963649813346181E-2</v>
      </c>
      <c r="CA1">
        <f t="shared" si="13"/>
        <v>6.8471193104491151E-2</v>
      </c>
      <c r="CB1">
        <f t="shared" si="13"/>
        <v>5.8666159306054934E-2</v>
      </c>
      <c r="CC1">
        <f>N1/D29</f>
        <v>-3.5798061205845028E-2</v>
      </c>
      <c r="CD1">
        <f t="shared" ref="CD1:CG1" si="14">O1/E29</f>
        <v>6.0822245080797692E-2</v>
      </c>
      <c r="CE1">
        <f t="shared" si="14"/>
        <v>0.11280643223790801</v>
      </c>
      <c r="CF1">
        <f t="shared" si="14"/>
        <v>8.0863821774179778E-2</v>
      </c>
      <c r="CG1">
        <f t="shared" si="14"/>
        <v>7.3791647840161428E-2</v>
      </c>
      <c r="CH1">
        <f>N1/(D43+D44)</f>
        <v>-1.2503579104240764E-2</v>
      </c>
      <c r="CI1">
        <f t="shared" ref="CI1:CL1" si="15">O1/(E43+E44)</f>
        <v>1.6934075752636588E-2</v>
      </c>
      <c r="CJ1">
        <f t="shared" si="15"/>
        <v>3.1522249630830029E-2</v>
      </c>
      <c r="CK1">
        <f t="shared" si="15"/>
        <v>2.4177540096036579E-2</v>
      </c>
      <c r="CL1">
        <f t="shared" si="15"/>
        <v>2.1447885165122811E-2</v>
      </c>
      <c r="CM1">
        <f>1-CH1</f>
        <v>1.0125035791042407</v>
      </c>
      <c r="CN1">
        <f t="shared" ref="CN1:CQ1" si="16">1-CI1</f>
        <v>0.98306592424736339</v>
      </c>
      <c r="CO1">
        <f t="shared" si="16"/>
        <v>0.96847775036916994</v>
      </c>
      <c r="CP1">
        <f t="shared" si="16"/>
        <v>0.97582245990396344</v>
      </c>
      <c r="CQ1">
        <f t="shared" si="16"/>
        <v>0.97855211483487714</v>
      </c>
      <c r="CR1">
        <f>N1/(D45+D48+D49+D51+D59+D61)</f>
        <v>-1.2279822062007258E-2</v>
      </c>
      <c r="CS1">
        <f t="shared" ref="CS1:CV1" si="17">O1/(E45+E48+E49+E51+E59+E61)</f>
        <v>1.7242584116557772E-2</v>
      </c>
      <c r="CT1">
        <f t="shared" si="17"/>
        <v>3.270082476308362E-2</v>
      </c>
      <c r="CU1">
        <f t="shared" si="17"/>
        <v>2.4830810189471624E-2</v>
      </c>
      <c r="CV1">
        <f t="shared" si="17"/>
        <v>2.1971865249547091E-2</v>
      </c>
      <c r="CW1">
        <f>(D43+D44)/D13</f>
        <v>2.0247614657111326</v>
      </c>
      <c r="CX1">
        <f t="shared" ref="CX1:DA1" si="18">(E43+E44)/E13</f>
        <v>2.7381873900049509</v>
      </c>
      <c r="CY1">
        <f t="shared" si="18"/>
        <v>2.4394811539851022</v>
      </c>
      <c r="CZ1">
        <f t="shared" si="18"/>
        <v>2.2225200362921518</v>
      </c>
      <c r="DA1">
        <f t="shared" si="18"/>
        <v>2.1583236908931358</v>
      </c>
      <c r="DB1">
        <f>365/CW1</f>
        <v>180.26814821458757</v>
      </c>
      <c r="DC1">
        <f t="shared" ref="DC1:DF1" si="19">365/CX1</f>
        <v>133.29986155525319</v>
      </c>
      <c r="DD1">
        <f t="shared" si="19"/>
        <v>149.62197982293944</v>
      </c>
      <c r="DE1">
        <f t="shared" si="19"/>
        <v>164.22799076715299</v>
      </c>
      <c r="DF1">
        <f t="shared" si="19"/>
        <v>169.11272462980722</v>
      </c>
      <c r="DG1">
        <f>(D43+D44)/D20</f>
        <v>9.5825523545065376</v>
      </c>
      <c r="DH1">
        <f t="shared" ref="DH1:DK1" si="20">(E43+E44)/E20</f>
        <v>13.356301780363124</v>
      </c>
      <c r="DI1">
        <f t="shared" si="20"/>
        <v>10.59081064125353</v>
      </c>
      <c r="DJ1">
        <f t="shared" si="20"/>
        <v>8.5674876129408339</v>
      </c>
      <c r="DK1">
        <f t="shared" si="20"/>
        <v>9.0065784143752943</v>
      </c>
      <c r="DL1">
        <f>365/DG1</f>
        <v>38.090060611914708</v>
      </c>
      <c r="DM1">
        <f t="shared" ref="DM1:DP1" si="21">365/DH1</f>
        <v>27.327924001884643</v>
      </c>
      <c r="DN1">
        <f t="shared" si="21"/>
        <v>34.463839677979415</v>
      </c>
      <c r="DO1">
        <f t="shared" si="21"/>
        <v>42.602921240140773</v>
      </c>
      <c r="DP1">
        <f t="shared" si="21"/>
        <v>40.525933734993941</v>
      </c>
      <c r="DQ1">
        <f>(D43+D44)/D21</f>
        <v>4.5261103434277192</v>
      </c>
      <c r="DR1">
        <f t="shared" ref="DR1:DU1" si="22">(E43+E44)/E21</f>
        <v>5.6424571437082047</v>
      </c>
      <c r="DS1">
        <f t="shared" si="22"/>
        <v>5.1599458550749953</v>
      </c>
      <c r="DT1">
        <f t="shared" si="22"/>
        <v>4.7831828166951427</v>
      </c>
      <c r="DU1">
        <f t="shared" si="22"/>
        <v>4.4760198412059333</v>
      </c>
      <c r="DV1">
        <f>365/DQ1</f>
        <v>80.643195217281814</v>
      </c>
      <c r="DW1">
        <f t="shared" ref="DW1:DZ1" si="23">365/DR1</f>
        <v>64.688129781721869</v>
      </c>
      <c r="DX1">
        <f t="shared" si="23"/>
        <v>70.737176368044473</v>
      </c>
      <c r="DY1">
        <f t="shared" si="23"/>
        <v>76.309021416871204</v>
      </c>
      <c r="DZ1">
        <f t="shared" si="23"/>
        <v>81.545661759546931</v>
      </c>
      <c r="EA1">
        <f>(D43+D44)/D38</f>
        <v>7.0812243502051979</v>
      </c>
      <c r="EB1">
        <f t="shared" ref="EB1:EE1" si="24">(E43+E44)/E38</f>
        <v>11.53329680198487</v>
      </c>
      <c r="EC1">
        <f t="shared" si="24"/>
        <v>7.664699205448354</v>
      </c>
      <c r="ED1">
        <f t="shared" si="24"/>
        <v>6.6255803994049494</v>
      </c>
      <c r="EE1">
        <f t="shared" si="24"/>
        <v>5.7921286262087364</v>
      </c>
      <c r="EF1">
        <f>365/EA1</f>
        <v>51.544758639008961</v>
      </c>
      <c r="EG1">
        <f t="shared" ref="EG1:EJ1" si="25">365/EB1</f>
        <v>31.647499086053507</v>
      </c>
      <c r="EH1">
        <f t="shared" si="25"/>
        <v>47.620916387761753</v>
      </c>
      <c r="EI1">
        <f t="shared" si="25"/>
        <v>55.089513370448429</v>
      </c>
      <c r="EJ1">
        <f t="shared" si="25"/>
        <v>63.016556356917853</v>
      </c>
      <c r="EK1">
        <f>D36/D13</f>
        <v>0.29262883645558302</v>
      </c>
      <c r="EL1">
        <f t="shared" ref="EL1:EO1" si="26">E36/E13</f>
        <v>0.23741584362362991</v>
      </c>
      <c r="EM1">
        <f t="shared" si="26"/>
        <v>0.31827487140669891</v>
      </c>
      <c r="EN1">
        <f t="shared" si="26"/>
        <v>0.33544533494631784</v>
      </c>
      <c r="EO1">
        <f t="shared" si="26"/>
        <v>0.3726304835716116</v>
      </c>
      <c r="EP1">
        <f>(D29)/D13</f>
        <v>0.70721051087548714</v>
      </c>
      <c r="EQ1">
        <f t="shared" ref="EQ1:ET1" si="27">(E29)/E13</f>
        <v>0.76236371455313556</v>
      </c>
      <c r="ER1">
        <f t="shared" si="27"/>
        <v>0.68168040048856848</v>
      </c>
      <c r="ES1">
        <f t="shared" si="27"/>
        <v>0.66451308029638589</v>
      </c>
      <c r="ET1">
        <f t="shared" si="27"/>
        <v>0.62732680494831916</v>
      </c>
      <c r="EU1">
        <f>D13/D29</f>
        <v>1.4140061334241989</v>
      </c>
      <c r="EV1">
        <f t="shared" ref="EV1:EY1" si="28">E13/E29</f>
        <v>1.3117098583137008</v>
      </c>
      <c r="EW1">
        <f t="shared" si="28"/>
        <v>1.466963109520661</v>
      </c>
      <c r="EX1">
        <f t="shared" si="28"/>
        <v>1.5048612730903361</v>
      </c>
      <c r="EY1">
        <f t="shared" si="28"/>
        <v>1.5940654729114958</v>
      </c>
      <c r="EZ1">
        <f>D36/D29</f>
        <v>0.41377896956498122</v>
      </c>
      <c r="FA1">
        <f t="shared" ref="FA1:FD1" si="29">E36/E29</f>
        <v>0.31142070260097932</v>
      </c>
      <c r="FB1">
        <f t="shared" si="29"/>
        <v>0.46689749504105954</v>
      </c>
      <c r="FC1">
        <f t="shared" si="29"/>
        <v>0.50479869379953013</v>
      </c>
      <c r="FD1">
        <f t="shared" si="29"/>
        <v>0.59399738801582047</v>
      </c>
      <c r="FE1" s="7">
        <f>I90/(D43+D44+D46+D47+D53+D55)</f>
        <v>4.1555354605348149E-2</v>
      </c>
      <c r="FF1" s="7">
        <f t="shared" ref="FF1:FI1" si="30">J90/(E43+E44+E46+E47+E53+E55)</f>
        <v>1.5682163552370478E-2</v>
      </c>
      <c r="FG1" s="7">
        <f t="shared" si="30"/>
        <v>3.5504227163865011E-2</v>
      </c>
      <c r="FH1" s="7">
        <f t="shared" si="30"/>
        <v>1.198825529073946E-2</v>
      </c>
      <c r="FI1" s="7">
        <f t="shared" si="30"/>
        <v>3.2382555465039535E-2</v>
      </c>
      <c r="FJ1" s="7">
        <f>I90/D36</f>
        <v>0.28793755743594029</v>
      </c>
      <c r="FK1" s="7">
        <f t="shared" ref="FK1:FN1" si="31">J90/E36</f>
        <v>0.1807997321034446</v>
      </c>
      <c r="FL1" s="7">
        <f t="shared" si="31"/>
        <v>0.27211502080968597</v>
      </c>
      <c r="FM1" s="7">
        <f t="shared" si="31"/>
        <v>7.9328765270702789E-2</v>
      </c>
      <c r="FN1" s="7">
        <f t="shared" si="31"/>
        <v>0.18763546182060686</v>
      </c>
      <c r="FO1" s="7">
        <f>I90/D29</f>
        <v>0.11914250581490096</v>
      </c>
      <c r="FP1" s="7">
        <f t="shared" ref="FP1:FS1" si="32">J90/E29</f>
        <v>5.6304779601723559E-2</v>
      </c>
      <c r="FQ1" s="7">
        <f t="shared" si="32"/>
        <v>0.12704982157908817</v>
      </c>
      <c r="FR1" s="7">
        <f t="shared" si="32"/>
        <v>4.0045057089380297E-2</v>
      </c>
      <c r="FS1" s="7">
        <f t="shared" si="32"/>
        <v>0.11145497422058269</v>
      </c>
      <c r="FT1" s="7">
        <f>I90/D31</f>
        <v>1.2062999999999999</v>
      </c>
      <c r="FU1" s="7">
        <f t="shared" ref="FU1:FX1" si="33">J90/E31</f>
        <v>0.59389999999999998</v>
      </c>
      <c r="FV1" s="7">
        <f t="shared" si="33"/>
        <v>1.2585999999999999</v>
      </c>
      <c r="FW1" s="7">
        <f t="shared" si="33"/>
        <v>0.35194999999999999</v>
      </c>
      <c r="FX1" s="7">
        <f t="shared" si="33"/>
        <v>0.90034999999999998</v>
      </c>
      <c r="FY1">
        <f>BD1/D13</f>
        <v>0.44112778173588701</v>
      </c>
      <c r="FZ1">
        <f t="shared" ref="FZ1:GC1" si="34">BE1/E13</f>
        <v>0.52421788325256491</v>
      </c>
      <c r="GA1">
        <f t="shared" si="34"/>
        <v>0.45971201981799104</v>
      </c>
      <c r="GB1">
        <f t="shared" si="34"/>
        <v>0.43904430666868288</v>
      </c>
      <c r="GC1">
        <f t="shared" si="34"/>
        <v>0.39386973775151235</v>
      </c>
      <c r="GD1">
        <f>BS1</f>
        <v>-2.5316765153737618E-2</v>
      </c>
      <c r="GE1">
        <f t="shared" ref="GE1:GH1" si="35">BT1</f>
        <v>4.6368672687258104E-2</v>
      </c>
      <c r="GF1">
        <f t="shared" si="35"/>
        <v>7.6897933905623703E-2</v>
      </c>
      <c r="GG1">
        <f t="shared" si="35"/>
        <v>5.373506729169817E-2</v>
      </c>
      <c r="GH1">
        <f t="shared" si="35"/>
        <v>4.6291478671439998E-2</v>
      </c>
      <c r="GI1">
        <f>S1/D13</f>
        <v>-2.822248299177179E-2</v>
      </c>
      <c r="GJ1">
        <f t="shared" ref="GJ1:GM1" si="36">T1/E13</f>
        <v>6.3375217279747903E-2</v>
      </c>
      <c r="GK1">
        <f t="shared" si="36"/>
        <v>9.6963649813346181E-2</v>
      </c>
      <c r="GL1">
        <f t="shared" si="36"/>
        <v>6.8471193104491151E-2</v>
      </c>
      <c r="GM1">
        <f t="shared" si="36"/>
        <v>5.8666159306054934E-2</v>
      </c>
      <c r="GN1">
        <f>D30/D13</f>
        <v>3.4924493245603008E-3</v>
      </c>
      <c r="GO1">
        <f t="shared" ref="GO1:GR1" si="37">E30/E13</f>
        <v>3.6138003808945602E-3</v>
      </c>
      <c r="GP1">
        <f t="shared" si="37"/>
        <v>3.4406234409675033E-3</v>
      </c>
      <c r="GQ1">
        <f t="shared" si="37"/>
        <v>3.7804324814758807E-3</v>
      </c>
      <c r="GR1">
        <f t="shared" si="37"/>
        <v>3.8828618244791139E-3</v>
      </c>
      <c r="GS1">
        <f>(D43+D44)/D13</f>
        <v>2.0247614657111326</v>
      </c>
      <c r="GT1">
        <f t="shared" ref="GT1:GW1" si="38">(E43+E44)/E13</f>
        <v>2.7381873900049509</v>
      </c>
      <c r="GU1">
        <f t="shared" si="38"/>
        <v>2.4394811539851022</v>
      </c>
      <c r="GV1">
        <f t="shared" si="38"/>
        <v>2.2225200362921518</v>
      </c>
      <c r="GW1">
        <f t="shared" si="38"/>
        <v>2.1583236908931358</v>
      </c>
      <c r="GX1">
        <f>0.717*FY1+0.847*GD1+3.107*GI1+0.42*GN1+0.998*GS1</f>
        <v>2.2293368362600057</v>
      </c>
      <c r="GY1">
        <f t="shared" ref="GY1:HB1" si="39">0.717*FZ1+0.847*GE1+3.107*GJ1+0.42*GO1+0.998*GT1</f>
        <v>3.3462740995312901</v>
      </c>
      <c r="GZ1">
        <f t="shared" si="39"/>
        <v>3.1320593817199676</v>
      </c>
      <c r="HA1">
        <f t="shared" si="39"/>
        <v>2.7927111447149553</v>
      </c>
      <c r="HB1">
        <f t="shared" si="39"/>
        <v>2.6595270868440872</v>
      </c>
      <c r="HC1">
        <f>D36/D13</f>
        <v>0.29262883645558302</v>
      </c>
      <c r="HD1">
        <f t="shared" ref="HD1:HG1" si="40">E36/E13</f>
        <v>0.23741584362362991</v>
      </c>
      <c r="HE1">
        <f t="shared" si="40"/>
        <v>0.31827487140669891</v>
      </c>
      <c r="HF1">
        <f t="shared" si="40"/>
        <v>0.33544533494631784</v>
      </c>
      <c r="HG1">
        <f t="shared" si="40"/>
        <v>0.3726304835716116</v>
      </c>
      <c r="HH1">
        <f>S1/D13</f>
        <v>-2.822248299177179E-2</v>
      </c>
      <c r="HI1">
        <f t="shared" ref="HI1:HL1" si="41">T1/E13</f>
        <v>6.3375217279747903E-2</v>
      </c>
      <c r="HJ1">
        <f t="shared" si="41"/>
        <v>9.6963649813346181E-2</v>
      </c>
      <c r="HK1">
        <f t="shared" si="41"/>
        <v>6.8471193104491151E-2</v>
      </c>
      <c r="HL1">
        <f t="shared" si="41"/>
        <v>5.8666159306054934E-2</v>
      </c>
      <c r="HM1">
        <f>(D43+D44+D46+D47+D50+D53+D55+D57+D60)/D13</f>
        <v>2.0377359149518739</v>
      </c>
      <c r="HN1">
        <f t="shared" ref="HN1:HQ1" si="42">(E43+E44+E46+E47+E50+E53+E55+E57+E60)/E13</f>
        <v>2.7475146087880398</v>
      </c>
      <c r="HO1">
        <f t="shared" si="42"/>
        <v>2.4459839322885308</v>
      </c>
      <c r="HP1">
        <f t="shared" si="42"/>
        <v>2.2249319522153335</v>
      </c>
      <c r="HQ1">
        <f t="shared" si="42"/>
        <v>2.1646799356998083</v>
      </c>
      <c r="HR1">
        <f>D19/D40</f>
        <v>2.5444974321349965</v>
      </c>
      <c r="HS1">
        <f t="shared" ref="HS1:HV1" si="43">E19/E40</f>
        <v>3.2915909701268542</v>
      </c>
      <c r="HT1">
        <f t="shared" si="43"/>
        <v>2.5356051028617399</v>
      </c>
      <c r="HU1">
        <f t="shared" si="43"/>
        <v>2.4386977689134448</v>
      </c>
      <c r="HV1">
        <f t="shared" si="43"/>
        <v>2.1576244493643437</v>
      </c>
      <c r="HW1">
        <f>-0.017*HC1+4.573*HH1+0.481*HM1+0.015*HR1</f>
        <v>0.88428233163275893</v>
      </c>
      <c r="HX1">
        <f t="shared" ref="HX1:IA1" si="44">-0.017*HD1+4.573*HI1+0.481*HN1+0.015*HS1</f>
        <v>1.6567071906576352</v>
      </c>
      <c r="HY1">
        <f t="shared" si="44"/>
        <v>1.6525564457562278</v>
      </c>
      <c r="HZ1">
        <f t="shared" si="44"/>
        <v>1.4141889309220277</v>
      </c>
      <c r="IA1">
        <f t="shared" si="44"/>
        <v>1.3355210440979448</v>
      </c>
      <c r="IB1">
        <f>D13/D36</f>
        <v>3.4172982133692966</v>
      </c>
      <c r="IC1">
        <f t="shared" ref="IC1:IF1" si="45">E13/E36</f>
        <v>4.212018813644459</v>
      </c>
      <c r="ID1">
        <f t="shared" si="45"/>
        <v>3.141938273606832</v>
      </c>
      <c r="IE1">
        <f t="shared" si="45"/>
        <v>2.9811116620835776</v>
      </c>
      <c r="IF1">
        <f t="shared" si="45"/>
        <v>2.6836237079026342</v>
      </c>
      <c r="IG1">
        <f>IFERROR(S1/D59,0)</f>
        <v>-19.709756097560977</v>
      </c>
      <c r="IH1">
        <f t="shared" ref="IH1:IK1" si="46">IFERROR(T1/E59,0)</f>
        <v>28.891268533772653</v>
      </c>
      <c r="II1">
        <f t="shared" si="46"/>
        <v>42.442771084337352</v>
      </c>
      <c r="IJ1">
        <f t="shared" si="46"/>
        <v>34.763915547024951</v>
      </c>
      <c r="IK1">
        <f t="shared" si="46"/>
        <v>23.607812500000001</v>
      </c>
      <c r="IL1">
        <f>S1/D13</f>
        <v>-2.822248299177179E-2</v>
      </c>
      <c r="IM1">
        <f t="shared" ref="IM1:IP1" si="47">T1/E13</f>
        <v>6.3375217279747903E-2</v>
      </c>
      <c r="IN1">
        <f t="shared" si="47"/>
        <v>9.6963649813346181E-2</v>
      </c>
      <c r="IO1">
        <f t="shared" si="47"/>
        <v>6.8471193104491151E-2</v>
      </c>
      <c r="IP1">
        <f t="shared" si="47"/>
        <v>5.8666159306054934E-2</v>
      </c>
      <c r="IQ1">
        <f>(D43+D44+D46+D47+D50+D53+D55+D57+D60)/D13</f>
        <v>2.0377359149518739</v>
      </c>
      <c r="IR1">
        <f t="shared" ref="IR1:IU1" si="48">(E43+E44+E46+E47+E50+E53+E55+E57+E60)/E13</f>
        <v>2.7475146087880398</v>
      </c>
      <c r="IS1">
        <f t="shared" si="48"/>
        <v>2.4459839322885308</v>
      </c>
      <c r="IT1">
        <f t="shared" si="48"/>
        <v>2.2249319522153335</v>
      </c>
      <c r="IU1">
        <f t="shared" si="48"/>
        <v>2.1646799356998083</v>
      </c>
      <c r="IV1">
        <f>D19/D40</f>
        <v>2.5444974321349965</v>
      </c>
      <c r="IW1">
        <f t="shared" ref="IW1:IZ1" si="49">E19/E40</f>
        <v>3.2915909701268542</v>
      </c>
      <c r="IX1">
        <f t="shared" si="49"/>
        <v>2.5356051028617399</v>
      </c>
      <c r="IY1">
        <f t="shared" si="49"/>
        <v>2.4386977689134448</v>
      </c>
      <c r="IZ1">
        <f t="shared" si="49"/>
        <v>2.1576244493643437</v>
      </c>
      <c r="JA1">
        <f>0.13*IB1+0.04*IG1+3.92*IL1+0.21*IQ1+0.09*IV1</f>
        <v>0.20215570153986731</v>
      </c>
      <c r="JB1">
        <f t="shared" ref="JB1:JE1" si="50">0.13*IC1+0.04*IH1+3.92*IM1+0.21*IR1+0.09*IW1</f>
        <v>2.8248652940182026</v>
      </c>
      <c r="JC1">
        <f t="shared" si="50"/>
        <v>3.2281214112488472</v>
      </c>
      <c r="JD1">
        <f t="shared" si="50"/>
        <v>2.7332267240888983</v>
      </c>
      <c r="JE1">
        <f t="shared" si="50"/>
        <v>2.1719239134468284</v>
      </c>
      <c r="JF1">
        <f>D29/D13</f>
        <v>0.70721051087548714</v>
      </c>
      <c r="JG1">
        <f t="shared" ref="JG1:JJ1" si="51">E29/E13</f>
        <v>0.76236371455313556</v>
      </c>
      <c r="JH1">
        <f t="shared" si="51"/>
        <v>0.68168040048856848</v>
      </c>
      <c r="JI1">
        <f t="shared" si="51"/>
        <v>0.66451308029638589</v>
      </c>
      <c r="JJ1">
        <f t="shared" si="51"/>
        <v>0.62732680494831916</v>
      </c>
      <c r="JK1">
        <f>(D36-D26)/I90</f>
        <v>2.664842908065987</v>
      </c>
      <c r="JL1">
        <f t="shared" ref="JL1:JO1" si="52">(E36-E26)/J90</f>
        <v>4.0707189762586298</v>
      </c>
      <c r="JM1">
        <f t="shared" si="52"/>
        <v>3.0286826632766566</v>
      </c>
      <c r="JN1">
        <f t="shared" si="52"/>
        <v>11.848700099445944</v>
      </c>
      <c r="JO1">
        <f t="shared" si="52"/>
        <v>5.1539401343921805</v>
      </c>
      <c r="JP1">
        <f>S1/D13</f>
        <v>-2.822248299177179E-2</v>
      </c>
      <c r="JQ1">
        <f t="shared" ref="JQ1:JT1" si="53">T1/E13</f>
        <v>6.3375217279747903E-2</v>
      </c>
      <c r="JR1">
        <f t="shared" si="53"/>
        <v>9.6963649813346181E-2</v>
      </c>
      <c r="JS1">
        <f t="shared" si="53"/>
        <v>6.8471193104491151E-2</v>
      </c>
      <c r="JT1">
        <f t="shared" si="53"/>
        <v>5.8666159306054934E-2</v>
      </c>
      <c r="JU1">
        <f>I90/(D50+D44+D43)</f>
        <v>4.1445846052887002E-2</v>
      </c>
      <c r="JV1">
        <f t="shared" ref="JV1:JY1" si="54">J90/(E50+E44+E43)</f>
        <v>1.5637918595404733E-2</v>
      </c>
      <c r="JW1">
        <f t="shared" si="54"/>
        <v>3.5437649052959382E-2</v>
      </c>
      <c r="JX1">
        <f t="shared" si="54"/>
        <v>1.1949323595967209E-2</v>
      </c>
      <c r="JY1">
        <f t="shared" si="54"/>
        <v>3.2318333883727943E-2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1</v>
      </c>
      <c r="KH1">
        <f t="shared" si="56"/>
        <v>2</v>
      </c>
      <c r="KI1">
        <f t="shared" si="56"/>
        <v>2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2.5</v>
      </c>
      <c r="KV1">
        <f t="shared" si="59"/>
        <v>2.5</v>
      </c>
      <c r="KW1">
        <f t="shared" si="59"/>
        <v>3</v>
      </c>
      <c r="KX1">
        <f t="shared" si="59"/>
        <v>3</v>
      </c>
      <c r="KY1">
        <f>(KJ1+KO1)/2</f>
        <v>0.5</v>
      </c>
      <c r="KZ1">
        <f t="shared" ref="KZ1:LC1" si="60">(KK1+KP1)/2</f>
        <v>1</v>
      </c>
      <c r="LA1">
        <f t="shared" si="60"/>
        <v>1.5</v>
      </c>
      <c r="LB1">
        <f t="shared" si="60"/>
        <v>1</v>
      </c>
      <c r="LC1">
        <f t="shared" si="60"/>
        <v>1</v>
      </c>
      <c r="LD1">
        <f>(KT1+KY1)/2</f>
        <v>1.25</v>
      </c>
      <c r="LE1">
        <f t="shared" ref="LE1:LH1" si="61">(KU1+KZ1)/2</f>
        <v>1.75</v>
      </c>
      <c r="LF1">
        <f t="shared" si="61"/>
        <v>2</v>
      </c>
      <c r="LG1">
        <f t="shared" si="61"/>
        <v>2</v>
      </c>
      <c r="LH1">
        <f t="shared" si="61"/>
        <v>2</v>
      </c>
      <c r="LI1">
        <f>(D29/(D13-D19))</f>
        <v>2.5880526053448869</v>
      </c>
      <c r="LJ1">
        <f t="shared" ref="LJ1:LM1" si="62">(E29/(E13-E19))</f>
        <v>3.0861811691731522</v>
      </c>
      <c r="LK1">
        <f t="shared" si="62"/>
        <v>2.829496443974751</v>
      </c>
      <c r="LL1">
        <f t="shared" si="62"/>
        <v>2.5979072139046129</v>
      </c>
      <c r="LM1">
        <f t="shared" si="62"/>
        <v>2.3593416863810277</v>
      </c>
      <c r="LN1">
        <f>(D18+D25+D26+D21)/(2.17*D40)</f>
        <v>0.85451244374871094</v>
      </c>
      <c r="LO1">
        <f t="shared" ref="LO1:LR1" si="63">(E18+E25+E26+E21)/(2.17*E40)</f>
        <v>1.133396965139928</v>
      </c>
      <c r="LP1">
        <f t="shared" si="63"/>
        <v>0.83539314565781686</v>
      </c>
      <c r="LQ1">
        <f t="shared" si="63"/>
        <v>0.75524246854079302</v>
      </c>
      <c r="LR1">
        <f t="shared" si="63"/>
        <v>0.69105491384046214</v>
      </c>
      <c r="LS1">
        <f>(D43+D44+D46+D47)/(2*D13)</f>
        <v>1.0138143833032982</v>
      </c>
      <c r="LT1">
        <f t="shared" ref="LT1:LW1" si="64">(E43+E44+E46+E47)/(2*E13)</f>
        <v>1.3683781625270584</v>
      </c>
      <c r="LU1">
        <f t="shared" si="64"/>
        <v>1.2196769254588931</v>
      </c>
      <c r="LV1">
        <f t="shared" si="64"/>
        <v>1.1098555874792075</v>
      </c>
      <c r="LW1">
        <f t="shared" si="64"/>
        <v>1.0795734287999628</v>
      </c>
      <c r="LX1">
        <f>8*N1/D29</f>
        <v>-0.28638448964676022</v>
      </c>
      <c r="LY1">
        <f t="shared" ref="LY1:MB1" si="65">8*O1/E29</f>
        <v>0.48657796064638154</v>
      </c>
      <c r="LZ1">
        <f t="shared" si="65"/>
        <v>0.90245145790326409</v>
      </c>
      <c r="MA1">
        <f t="shared" si="65"/>
        <v>0.64691057419343823</v>
      </c>
      <c r="MB1">
        <f t="shared" si="65"/>
        <v>0.59033318272129143</v>
      </c>
      <c r="MC1">
        <f>(2*LI1+4*LN1+LS1+5*LX1)/12</f>
        <v>0.6813372433961763</v>
      </c>
      <c r="MD1">
        <f t="shared" ref="MD1:MG1" si="66">(2*LJ1+4*LO1+LT1+5*LY1)/12</f>
        <v>1.2089348470554151</v>
      </c>
      <c r="ME1">
        <f t="shared" si="66"/>
        <v>1.2277083071296653</v>
      </c>
      <c r="MF1">
        <f t="shared" si="66"/>
        <v>1.046766063368233</v>
      </c>
      <c r="MG1">
        <f t="shared" si="66"/>
        <v>0.95951186421086021</v>
      </c>
      <c r="MH1">
        <f>D29/(D13-D19)</f>
        <v>2.5880526053448869</v>
      </c>
      <c r="MI1">
        <f t="shared" ref="MI1:ML1" si="67">E29/(E13-E19)</f>
        <v>3.0861811691731522</v>
      </c>
      <c r="MJ1">
        <f t="shared" si="67"/>
        <v>2.829496443974751</v>
      </c>
      <c r="MK1">
        <f t="shared" si="67"/>
        <v>2.5979072139046129</v>
      </c>
      <c r="ML1">
        <f t="shared" si="67"/>
        <v>2.3593416863810277</v>
      </c>
      <c r="MM1">
        <f>D29/D13*2</f>
        <v>1.4144210217509743</v>
      </c>
      <c r="MN1">
        <f t="shared" ref="MN1:MQ1" si="68">E29/E13*2</f>
        <v>1.5247274291062711</v>
      </c>
      <c r="MO1">
        <f t="shared" si="68"/>
        <v>1.363360800977137</v>
      </c>
      <c r="MP1">
        <f t="shared" si="68"/>
        <v>1.3290261605927718</v>
      </c>
      <c r="MQ1">
        <f t="shared" si="68"/>
        <v>1.2546536098966383</v>
      </c>
      <c r="MR1">
        <f>D29/D36</f>
        <v>2.4167492152907899</v>
      </c>
      <c r="MS1">
        <f t="shared" ref="MS1:MV1" si="69">E29/E36</f>
        <v>3.2110903085376807</v>
      </c>
      <c r="MT1">
        <f t="shared" si="69"/>
        <v>2.1417977406626667</v>
      </c>
      <c r="MU1">
        <f t="shared" si="69"/>
        <v>1.9809876932786368</v>
      </c>
      <c r="MV1">
        <f t="shared" si="69"/>
        <v>1.6835090863621207</v>
      </c>
      <c r="MW1">
        <f>D13/(D40*5)</f>
        <v>0.70024944974321346</v>
      </c>
      <c r="MX1">
        <f t="shared" ref="MX1:NA1" si="70">E13/(E40*5)</f>
        <v>0.87428950569501274</v>
      </c>
      <c r="MY1">
        <f t="shared" si="70"/>
        <v>0.66807263532927252</v>
      </c>
      <c r="MZ1">
        <f t="shared" si="70"/>
        <v>0.65537703009055659</v>
      </c>
      <c r="NA1">
        <f t="shared" si="70"/>
        <v>0.5878209663798416</v>
      </c>
      <c r="NB1">
        <f>D13/(D20*15)</f>
        <v>0.31551214029520175</v>
      </c>
      <c r="NC1">
        <f t="shared" ref="NC1:NF1" si="71">E13/(E20*15)</f>
        <v>0.32518596862330335</v>
      </c>
      <c r="ND1">
        <f t="shared" si="71"/>
        <v>0.2894279554473439</v>
      </c>
      <c r="NE1">
        <f t="shared" si="71"/>
        <v>0.25699018750607211</v>
      </c>
      <c r="NF1">
        <f t="shared" si="71"/>
        <v>0.27819671511360999</v>
      </c>
      <c r="NG1">
        <f>2*(D18+D25+D26)/D40</f>
        <v>0.57600880410858402</v>
      </c>
      <c r="NH1">
        <f t="shared" ref="NH1:NK1" si="72">2*(E18+E25+E26)/E40</f>
        <v>0.67616625329773616</v>
      </c>
      <c r="NI1">
        <f t="shared" si="72"/>
        <v>0.46714170784967246</v>
      </c>
      <c r="NJ1">
        <f t="shared" si="72"/>
        <v>0.23252356825192325</v>
      </c>
      <c r="NK1">
        <f t="shared" si="72"/>
        <v>0.16472279916919635</v>
      </c>
      <c r="NL1">
        <f>((D18+D25+D26+D21)/D40)/2.17</f>
        <v>0.85451244374871094</v>
      </c>
      <c r="NM1">
        <f t="shared" ref="NM1:NP1" si="73">((E18+E25+E26+E21)/E40)/2.17</f>
        <v>1.133396965139928</v>
      </c>
      <c r="NN1">
        <f t="shared" si="73"/>
        <v>0.83539314565781686</v>
      </c>
      <c r="NO1">
        <f t="shared" si="73"/>
        <v>0.75524246854079302</v>
      </c>
      <c r="NP1">
        <f t="shared" si="73"/>
        <v>0.69105491384046214</v>
      </c>
      <c r="NQ1">
        <f>(D19/D40)/2.5</f>
        <v>1.0177989728539987</v>
      </c>
      <c r="NR1">
        <f t="shared" ref="NR1:NU1" si="74">(E19/E40)/2.5</f>
        <v>1.3166363880507417</v>
      </c>
      <c r="NS1">
        <f t="shared" si="74"/>
        <v>1.014242041144696</v>
      </c>
      <c r="NT1">
        <f t="shared" si="74"/>
        <v>0.97547910756537792</v>
      </c>
      <c r="NU1">
        <f t="shared" si="74"/>
        <v>0.86304977974573749</v>
      </c>
      <c r="NV1">
        <f>(BD1/D13)*3.33</f>
        <v>1.4689555131805039</v>
      </c>
      <c r="NW1">
        <f t="shared" ref="NW1:NZ1" si="75">(BE1/E13)*3.33</f>
        <v>1.7456455512310411</v>
      </c>
      <c r="NX1">
        <f t="shared" si="75"/>
        <v>1.5308410259939103</v>
      </c>
      <c r="NY1">
        <f t="shared" si="75"/>
        <v>1.462017541206714</v>
      </c>
      <c r="NZ1">
        <f t="shared" si="75"/>
        <v>1.3115862267125362</v>
      </c>
      <c r="OA1">
        <f>((D43+D44)/2)/D13</f>
        <v>1.0123807328555663</v>
      </c>
      <c r="OB1">
        <f t="shared" ref="OB1:OE1" si="76">((E43+E44)/2)/E13</f>
        <v>1.3690936950024755</v>
      </c>
      <c r="OC1">
        <f t="shared" si="76"/>
        <v>1.2197405769925511</v>
      </c>
      <c r="OD1">
        <f t="shared" si="76"/>
        <v>1.1112600181460759</v>
      </c>
      <c r="OE1">
        <f t="shared" si="76"/>
        <v>1.0791618454465679</v>
      </c>
      <c r="OF1">
        <f>((D43+D44)/4)/D29</f>
        <v>0.71575628280912806</v>
      </c>
      <c r="OG1">
        <f t="shared" ref="OG1:OJ1" si="77">((E43+E44)/4)/E29</f>
        <v>0.89792684834493908</v>
      </c>
      <c r="OH1">
        <f t="shared" si="77"/>
        <v>0.89465721481675897</v>
      </c>
      <c r="OI1">
        <f t="shared" si="77"/>
        <v>0.8361460828208469</v>
      </c>
      <c r="OJ1">
        <f t="shared" si="77"/>
        <v>0.860127318754913</v>
      </c>
      <c r="OK1">
        <f>AJ1*4/(D43+D44)</f>
        <v>0.50222680654208507</v>
      </c>
      <c r="OL1">
        <f t="shared" ref="OL1:OO1" si="78">AK1*4/(E43+E44)</f>
        <v>0.52285922056531386</v>
      </c>
      <c r="OM1">
        <f t="shared" si="78"/>
        <v>0.57828871559878881</v>
      </c>
      <c r="ON1">
        <f t="shared" si="78"/>
        <v>0.55951597292741462</v>
      </c>
      <c r="OO1">
        <f t="shared" si="78"/>
        <v>0.61204010369536155</v>
      </c>
      <c r="OP1">
        <f>(10*N1)/AJ1</f>
        <v>-0.99585119243872955</v>
      </c>
      <c r="OQ1">
        <f t="shared" ref="OQ1:OT1" si="79">(10*O1)/AK1</f>
        <v>1.2954979150469998</v>
      </c>
      <c r="OR1">
        <f t="shared" si="79"/>
        <v>2.1803814448075705</v>
      </c>
      <c r="OS1">
        <f t="shared" si="79"/>
        <v>1.7284611175290328</v>
      </c>
      <c r="OT1">
        <f t="shared" si="79"/>
        <v>1.4017307059210835</v>
      </c>
      <c r="OU1">
        <f>(8*AJ1)/D29</f>
        <v>2.8757759374212952</v>
      </c>
      <c r="OV1">
        <f t="shared" ref="OV1:OY1" si="80">(8*AK1)/E29</f>
        <v>3.7559146564024291</v>
      </c>
      <c r="OW1">
        <f t="shared" si="80"/>
        <v>4.1389613732605852</v>
      </c>
      <c r="OX1">
        <f t="shared" si="80"/>
        <v>3.7426967123116222</v>
      </c>
      <c r="OY1">
        <f t="shared" si="80"/>
        <v>4.2114593068957618</v>
      </c>
      <c r="OZ1">
        <f>(20*N1)/D13</f>
        <v>-0.50633530307475239</v>
      </c>
      <c r="PA1">
        <f t="shared" ref="PA1:PD1" si="81">(20*O1)/E13</f>
        <v>0.927373453745162</v>
      </c>
      <c r="PB1">
        <f t="shared" si="81"/>
        <v>1.5379586781124739</v>
      </c>
      <c r="PC1">
        <f t="shared" si="81"/>
        <v>1.0747013458339634</v>
      </c>
      <c r="PD1">
        <f t="shared" si="81"/>
        <v>0.92582957342880001</v>
      </c>
      <c r="PE1">
        <f>(40*N1)/(AJ1+D45)</f>
        <v>-0.49943590406062954</v>
      </c>
      <c r="PF1">
        <f t="shared" ref="PF1:PI1" si="82">(40*O1)/(AK1+E45)</f>
        <v>0.6777172269634375</v>
      </c>
      <c r="PG1">
        <f t="shared" si="82"/>
        <v>1.2609557875613906</v>
      </c>
      <c r="PH1">
        <f t="shared" si="82"/>
        <v>0.96832539112129956</v>
      </c>
      <c r="PI1">
        <f t="shared" si="82"/>
        <v>0.85758832954784547</v>
      </c>
      <c r="PJ1">
        <f>(1.33*D52)/(D52+D62)</f>
        <v>1.3011788953009069</v>
      </c>
      <c r="PK1">
        <f t="shared" ref="PK1:PN1" si="83">(1.33*E52)/(E52+E62)</f>
        <v>1.313502658003544</v>
      </c>
      <c r="PL1">
        <f t="shared" si="83"/>
        <v>1.3453695762773459</v>
      </c>
      <c r="PM1">
        <f t="shared" si="83"/>
        <v>1.3751372861122164</v>
      </c>
      <c r="PN1">
        <f t="shared" si="83"/>
        <v>1.3972859216255444</v>
      </c>
      <c r="PO1">
        <f>(2*MH1+MM1+MR1+MW1+2*NB1)/7</f>
        <v>1.4769355968664506</v>
      </c>
      <c r="PP1">
        <f t="shared" ref="PP1:PS1" si="84">(2*MI1+MN1+MS1+MX1+2*NC1)/7</f>
        <v>1.7761202169902679</v>
      </c>
      <c r="PQ1">
        <f t="shared" si="84"/>
        <v>1.4872971394018955</v>
      </c>
      <c r="PR1">
        <f t="shared" si="84"/>
        <v>1.3821693838261908</v>
      </c>
      <c r="PS1">
        <f t="shared" si="84"/>
        <v>1.2572943522325539</v>
      </c>
      <c r="PT1">
        <f>(5*NG1+8*NL1+2*NQ1+NV1)/16</f>
        <v>0.8262935643388194</v>
      </c>
      <c r="PU1">
        <f t="shared" ref="PU1:PX1" si="85">(5*NH1+8*NM1+2*NR1+NW1)/16</f>
        <v>1.0516828321837894</v>
      </c>
      <c r="PV1">
        <f t="shared" si="85"/>
        <v>0.78613617579963746</v>
      </c>
      <c r="PW1">
        <f t="shared" si="85"/>
        <v>0.66359583412021439</v>
      </c>
      <c r="PX1">
        <f t="shared" si="85"/>
        <v>0.5868586932983556</v>
      </c>
      <c r="PY1">
        <f>(OA1+OF1+OK1)/3</f>
        <v>0.74345460740225977</v>
      </c>
      <c r="PZ1">
        <f t="shared" ref="PZ1:QC1" si="86">(OB1+OG1+OL1)/3</f>
        <v>0.92995992130424288</v>
      </c>
      <c r="QA1">
        <f t="shared" si="86"/>
        <v>0.89756216913603293</v>
      </c>
      <c r="QB1">
        <f t="shared" si="86"/>
        <v>0.83564069129811236</v>
      </c>
      <c r="QC1">
        <f t="shared" si="86"/>
        <v>0.85044308929894752</v>
      </c>
      <c r="QD1">
        <f>(3*OP1+7*OU1+4*OZ1+2*PE1+PJ1)/17</f>
        <v>0.90704963879491274</v>
      </c>
      <c r="QE1">
        <f t="shared" ref="QE1:QH1" si="87">(3*OQ1+7*OV1+4*PA1+2*PF1+PK1)/17</f>
        <v>2.1503721921687688</v>
      </c>
      <c r="QF1">
        <f t="shared" si="87"/>
        <v>2.6784111653586371</v>
      </c>
      <c r="QG1">
        <f t="shared" si="87"/>
        <v>2.2938149288505363</v>
      </c>
      <c r="QH1">
        <f t="shared" si="87"/>
        <v>2.3824228317923537</v>
      </c>
      <c r="QI1">
        <f>(2*PO1+4*PT1+PY1+5*QD1)/12</f>
        <v>0.96147902103875016</v>
      </c>
      <c r="QJ1">
        <f t="shared" ref="QJ1:QM1" si="88">(2*PP1+4*PU1+PZ1+5*QE1)/12</f>
        <v>1.6200660537386486</v>
      </c>
      <c r="QK1">
        <f t="shared" si="88"/>
        <v>1.7007297481609633</v>
      </c>
      <c r="QL1">
        <f t="shared" si="88"/>
        <v>1.4769531199736694</v>
      </c>
      <c r="QM1">
        <f t="shared" si="88"/>
        <v>1.4687150604932704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382</v>
      </c>
      <c r="E3" s="2" t="s">
        <v>382</v>
      </c>
      <c r="F3" s="2" t="s">
        <v>382</v>
      </c>
      <c r="G3" s="2" t="s">
        <v>382</v>
      </c>
      <c r="H3" s="2" t="s">
        <v>382</v>
      </c>
      <c r="I3" s="2" t="s">
        <v>382</v>
      </c>
      <c r="J3" s="2" t="s">
        <v>382</v>
      </c>
      <c r="K3" s="2" t="s">
        <v>382</v>
      </c>
      <c r="L3" s="2" t="s">
        <v>382</v>
      </c>
      <c r="M3" s="2" t="s">
        <v>382</v>
      </c>
    </row>
    <row r="4" spans="1:455" x14ac:dyDescent="0.25">
      <c r="A4" s="2" t="s">
        <v>281</v>
      </c>
      <c r="B4" s="2"/>
      <c r="C4" s="2"/>
      <c r="D4" s="2" t="s">
        <v>383</v>
      </c>
      <c r="E4" s="2" t="s">
        <v>383</v>
      </c>
      <c r="F4" s="2" t="s">
        <v>383</v>
      </c>
      <c r="G4" s="2" t="s">
        <v>383</v>
      </c>
      <c r="H4" s="2" t="s">
        <v>383</v>
      </c>
      <c r="I4" s="2">
        <v>15044751</v>
      </c>
      <c r="J4" s="2" t="s">
        <v>383</v>
      </c>
      <c r="K4" s="2" t="s">
        <v>383</v>
      </c>
      <c r="L4" s="2" t="s">
        <v>383</v>
      </c>
      <c r="M4" s="2" t="s">
        <v>383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286332</v>
      </c>
      <c r="E13" s="1">
        <v>276717</v>
      </c>
      <c r="F13" s="1">
        <v>290645</v>
      </c>
      <c r="G13" s="1">
        <v>264520</v>
      </c>
      <c r="H13" s="1">
        <v>257542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77117</v>
      </c>
      <c r="E15" s="1">
        <v>68123</v>
      </c>
      <c r="F15" s="1">
        <v>69749</v>
      </c>
      <c r="G15" s="1">
        <v>67498</v>
      </c>
      <c r="H15" s="1">
        <v>68423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58</v>
      </c>
      <c r="E16" s="1">
        <v>60</v>
      </c>
      <c r="F16" s="1">
        <v>62</v>
      </c>
      <c r="G16" s="1">
        <v>84</v>
      </c>
      <c r="H16" s="1">
        <v>144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73003</v>
      </c>
      <c r="E17" s="1">
        <v>64007</v>
      </c>
      <c r="F17" s="1">
        <v>65631</v>
      </c>
      <c r="G17" s="1">
        <v>63358</v>
      </c>
      <c r="H17" s="1">
        <v>64223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4056</v>
      </c>
      <c r="E18" s="1">
        <v>4056</v>
      </c>
      <c r="F18" s="1">
        <v>4056</v>
      </c>
      <c r="G18" s="1">
        <v>4056</v>
      </c>
      <c r="H18" s="1">
        <v>4056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208089</v>
      </c>
      <c r="E19" s="1">
        <v>208361</v>
      </c>
      <c r="F19" s="1">
        <v>220623</v>
      </c>
      <c r="G19" s="1">
        <v>196859</v>
      </c>
      <c r="H19" s="1">
        <v>189064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60501</v>
      </c>
      <c r="E20" s="1">
        <v>56730</v>
      </c>
      <c r="F20" s="1">
        <v>66947</v>
      </c>
      <c r="G20" s="1">
        <v>68620</v>
      </c>
      <c r="H20" s="1">
        <v>61717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128091</v>
      </c>
      <c r="E21" s="1">
        <v>134286</v>
      </c>
      <c r="F21" s="1">
        <v>137409</v>
      </c>
      <c r="G21" s="1">
        <v>122910</v>
      </c>
      <c r="H21" s="1">
        <v>124186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3754</v>
      </c>
      <c r="E22" s="1">
        <v>6004</v>
      </c>
      <c r="F22" s="1">
        <v>3000</v>
      </c>
      <c r="G22" s="1"/>
      <c r="H22" s="1">
        <v>6000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124337</v>
      </c>
      <c r="E23" s="1">
        <v>128282</v>
      </c>
      <c r="F23" s="1">
        <v>134409</v>
      </c>
      <c r="G23" s="1">
        <v>122910</v>
      </c>
      <c r="H23" s="1">
        <v>118186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19497</v>
      </c>
      <c r="E26" s="1">
        <v>17345</v>
      </c>
      <c r="F26" s="1">
        <v>16267</v>
      </c>
      <c r="G26" s="1">
        <v>5329</v>
      </c>
      <c r="H26" s="1">
        <v>3161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1126</v>
      </c>
      <c r="E27" s="1">
        <v>233</v>
      </c>
      <c r="F27" s="1">
        <v>273</v>
      </c>
      <c r="G27" s="1">
        <v>163</v>
      </c>
      <c r="H27" s="1">
        <v>55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286332</v>
      </c>
      <c r="E28" s="1">
        <v>276717</v>
      </c>
      <c r="F28" s="1">
        <v>290645</v>
      </c>
      <c r="G28" s="1">
        <v>264520</v>
      </c>
      <c r="H28" s="1">
        <v>257542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202497</v>
      </c>
      <c r="E29" s="1">
        <v>210959</v>
      </c>
      <c r="F29" s="1">
        <v>198127</v>
      </c>
      <c r="G29" s="1">
        <v>175777</v>
      </c>
      <c r="H29" s="1">
        <v>161563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1000</v>
      </c>
      <c r="E30" s="1">
        <v>1000</v>
      </c>
      <c r="F30" s="1">
        <v>1000</v>
      </c>
      <c r="G30" s="1">
        <v>1000</v>
      </c>
      <c r="H30" s="1">
        <v>1000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20000</v>
      </c>
      <c r="E31" s="1">
        <v>20000</v>
      </c>
      <c r="F31" s="1">
        <v>20000</v>
      </c>
      <c r="G31" s="1">
        <v>20000</v>
      </c>
      <c r="H31" s="1">
        <v>20000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112650</v>
      </c>
      <c r="E32" s="1">
        <v>112650</v>
      </c>
      <c r="F32" s="1">
        <v>112649</v>
      </c>
      <c r="G32" s="1">
        <v>112649</v>
      </c>
      <c r="H32" s="1">
        <v>112649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76096</v>
      </c>
      <c r="E33" s="1">
        <v>64478</v>
      </c>
      <c r="F33" s="1">
        <v>42128</v>
      </c>
      <c r="G33" s="1">
        <v>27914</v>
      </c>
      <c r="H33" s="1">
        <v>15992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-7249</v>
      </c>
      <c r="E34" s="1">
        <v>12831</v>
      </c>
      <c r="F34" s="1">
        <v>22350</v>
      </c>
      <c r="G34" s="1">
        <v>14214</v>
      </c>
      <c r="H34" s="1">
        <v>11922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83789</v>
      </c>
      <c r="E36" s="1">
        <v>65697</v>
      </c>
      <c r="F36" s="1">
        <v>92505</v>
      </c>
      <c r="G36" s="1">
        <v>88732</v>
      </c>
      <c r="H36" s="1">
        <v>95968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1917</v>
      </c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81872</v>
      </c>
      <c r="E38" s="1">
        <v>65697</v>
      </c>
      <c r="F38" s="1">
        <v>92505</v>
      </c>
      <c r="G38" s="1">
        <v>88732</v>
      </c>
      <c r="H38" s="1">
        <v>95968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92</v>
      </c>
      <c r="E39" s="1">
        <v>2396</v>
      </c>
      <c r="F39" s="1">
        <v>5495</v>
      </c>
      <c r="G39" s="1">
        <v>8009</v>
      </c>
      <c r="H39" s="1">
        <v>8342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81780</v>
      </c>
      <c r="E40" s="1">
        <v>63301</v>
      </c>
      <c r="F40" s="1">
        <v>87010</v>
      </c>
      <c r="G40" s="1">
        <v>80723</v>
      </c>
      <c r="H40" s="1">
        <v>87626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46</v>
      </c>
      <c r="E42" s="1">
        <v>61</v>
      </c>
      <c r="F42" s="1">
        <v>13</v>
      </c>
      <c r="G42" s="1">
        <v>11</v>
      </c>
      <c r="H42" s="1">
        <v>11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493272</v>
      </c>
      <c r="E43" s="1">
        <v>538163</v>
      </c>
      <c r="F43" s="1">
        <v>501302</v>
      </c>
      <c r="G43" s="1">
        <v>396270</v>
      </c>
      <c r="H43" s="1">
        <v>375141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86482</v>
      </c>
      <c r="E44" s="1">
        <v>219540</v>
      </c>
      <c r="F44" s="1">
        <v>207721</v>
      </c>
      <c r="G44" s="1">
        <v>191631</v>
      </c>
      <c r="H44" s="1">
        <v>180718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507783</v>
      </c>
      <c r="E45" s="1">
        <v>658264</v>
      </c>
      <c r="F45" s="1">
        <v>606481</v>
      </c>
      <c r="G45" s="1">
        <v>504923</v>
      </c>
      <c r="H45" s="1">
        <v>471019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821</v>
      </c>
      <c r="E46" s="1">
        <v>-396</v>
      </c>
      <c r="F46" s="1">
        <v>-37</v>
      </c>
      <c r="G46" s="1">
        <v>-743</v>
      </c>
      <c r="H46" s="1">
        <v>212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67203</v>
      </c>
      <c r="E48" s="1">
        <v>66661</v>
      </c>
      <c r="F48" s="1">
        <v>63320</v>
      </c>
      <c r="G48" s="1">
        <v>56283</v>
      </c>
      <c r="H48" s="1">
        <v>60527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9919</v>
      </c>
      <c r="E49" s="1">
        <v>8670</v>
      </c>
      <c r="F49" s="1">
        <v>9174</v>
      </c>
      <c r="G49" s="1">
        <v>6237</v>
      </c>
      <c r="H49" s="1">
        <v>6074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2355</v>
      </c>
      <c r="E50" s="1">
        <v>1861</v>
      </c>
      <c r="F50" s="1">
        <v>1295</v>
      </c>
      <c r="G50" s="1">
        <v>1170</v>
      </c>
      <c r="H50" s="1">
        <v>1317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4690</v>
      </c>
      <c r="E51" s="1">
        <v>9645</v>
      </c>
      <c r="F51" s="1">
        <v>3544</v>
      </c>
      <c r="G51" s="1">
        <v>4183</v>
      </c>
      <c r="H51" s="1">
        <v>4143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-8307</v>
      </c>
      <c r="E52" s="1">
        <v>16720</v>
      </c>
      <c r="F52" s="1">
        <v>27836</v>
      </c>
      <c r="G52" s="1">
        <v>18188</v>
      </c>
      <c r="H52" s="1">
        <v>15201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>
        <v>114</v>
      </c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521</v>
      </c>
      <c r="E57" s="1">
        <v>981</v>
      </c>
      <c r="F57" s="1">
        <v>632</v>
      </c>
      <c r="G57" s="1">
        <v>211</v>
      </c>
      <c r="H57" s="1">
        <v>86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410</v>
      </c>
      <c r="E59" s="1">
        <v>607</v>
      </c>
      <c r="F59" s="1">
        <v>664</v>
      </c>
      <c r="G59" s="1">
        <v>521</v>
      </c>
      <c r="H59" s="1">
        <v>640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18</v>
      </c>
      <c r="E60" s="1">
        <v>21</v>
      </c>
      <c r="F60" s="1"/>
      <c r="G60" s="1"/>
      <c r="H60" s="1">
        <v>22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313</v>
      </c>
      <c r="E61" s="1">
        <v>299</v>
      </c>
      <c r="F61" s="1">
        <v>286</v>
      </c>
      <c r="G61" s="1">
        <v>287</v>
      </c>
      <c r="H61" s="1">
        <v>200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-184</v>
      </c>
      <c r="E62" s="1">
        <v>210</v>
      </c>
      <c r="F62" s="1">
        <v>-318</v>
      </c>
      <c r="G62" s="1">
        <v>-597</v>
      </c>
      <c r="H62" s="1">
        <v>-732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-8491</v>
      </c>
      <c r="E63" s="1">
        <v>16930</v>
      </c>
      <c r="F63" s="1">
        <v>27518</v>
      </c>
      <c r="G63" s="1">
        <v>17591</v>
      </c>
      <c r="H63" s="1">
        <v>14469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-1242</v>
      </c>
      <c r="E64" s="1">
        <v>4099</v>
      </c>
      <c r="F64" s="1">
        <v>5168</v>
      </c>
      <c r="G64" s="1">
        <v>3377</v>
      </c>
      <c r="H64" s="1">
        <v>2547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-7249</v>
      </c>
      <c r="E65" s="1">
        <v>12831</v>
      </c>
      <c r="F65" s="1">
        <v>22350</v>
      </c>
      <c r="G65" s="1">
        <v>14214</v>
      </c>
      <c r="H65" s="1">
        <v>11922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-7249</v>
      </c>
      <c r="E67" s="1">
        <v>12831</v>
      </c>
      <c r="F67" s="1">
        <v>22350</v>
      </c>
      <c r="G67" s="1">
        <v>14214</v>
      </c>
      <c r="H67" s="1">
        <v>11922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580964</v>
      </c>
      <c r="E68" s="1">
        <v>760680</v>
      </c>
      <c r="F68" s="1">
        <v>710950</v>
      </c>
      <c r="G68" s="1">
        <v>589282</v>
      </c>
      <c r="H68" s="1">
        <v>557284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17345</v>
      </c>
      <c r="J69" s="1">
        <v>16267</v>
      </c>
      <c r="K69" s="1">
        <v>5329</v>
      </c>
      <c r="L69" s="1">
        <v>3161</v>
      </c>
      <c r="M69" s="1">
        <v>2305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-8491</v>
      </c>
      <c r="J70" s="1">
        <v>16930</v>
      </c>
      <c r="K70" s="1">
        <v>27518</v>
      </c>
      <c r="L70" s="1">
        <v>17591</v>
      </c>
      <c r="M70" s="1">
        <v>14469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9952</v>
      </c>
      <c r="J71" s="1">
        <v>8296</v>
      </c>
      <c r="K71" s="1">
        <v>9233</v>
      </c>
      <c r="L71" s="1">
        <v>6610</v>
      </c>
      <c r="M71" s="1">
        <v>6639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9780</v>
      </c>
      <c r="J72" s="1">
        <v>9989</v>
      </c>
      <c r="K72" s="1">
        <v>9108</v>
      </c>
      <c r="L72" s="1">
        <v>7561</v>
      </c>
      <c r="M72" s="1">
        <v>7235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152</v>
      </c>
      <c r="J73" s="1">
        <v>-1319</v>
      </c>
      <c r="K73" s="1">
        <v>66</v>
      </c>
      <c r="L73" s="1">
        <v>-1324</v>
      </c>
      <c r="M73" s="1">
        <v>-1161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-310</v>
      </c>
      <c r="J74" s="1"/>
      <c r="K74" s="1">
        <v>-49</v>
      </c>
      <c r="L74" s="1">
        <v>-50</v>
      </c>
      <c r="M74" s="1">
        <v>-65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-111</v>
      </c>
      <c r="J76" s="1">
        <v>-374</v>
      </c>
      <c r="K76" s="1">
        <v>108</v>
      </c>
      <c r="L76" s="1">
        <v>423</v>
      </c>
      <c r="M76" s="1">
        <v>630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441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1461</v>
      </c>
      <c r="J78" s="1">
        <v>25226</v>
      </c>
      <c r="K78" s="1">
        <v>36751</v>
      </c>
      <c r="L78" s="1">
        <v>24201</v>
      </c>
      <c r="M78" s="1">
        <v>21108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26427</v>
      </c>
      <c r="J79" s="1">
        <v>-9107</v>
      </c>
      <c r="K79" s="1">
        <v>-7360</v>
      </c>
      <c r="L79" s="1">
        <v>-13105</v>
      </c>
      <c r="M79" s="1">
        <v>-191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8781</v>
      </c>
      <c r="J80" s="1">
        <v>3450</v>
      </c>
      <c r="K80" s="1">
        <v>-15182</v>
      </c>
      <c r="L80" s="1">
        <v>1062</v>
      </c>
      <c r="M80" s="1">
        <v>-2709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21418</v>
      </c>
      <c r="J81" s="1">
        <v>-22774</v>
      </c>
      <c r="K81" s="1">
        <v>6149</v>
      </c>
      <c r="L81" s="1">
        <v>-7264</v>
      </c>
      <c r="M81" s="1">
        <v>-8102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-3772</v>
      </c>
      <c r="J82" s="1">
        <v>10217</v>
      </c>
      <c r="K82" s="1">
        <v>1673</v>
      </c>
      <c r="L82" s="1">
        <v>-6903</v>
      </c>
      <c r="M82" s="1">
        <v>10620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27888</v>
      </c>
      <c r="J84" s="1">
        <v>16119</v>
      </c>
      <c r="K84" s="1">
        <v>29391</v>
      </c>
      <c r="L84" s="1">
        <v>11096</v>
      </c>
      <c r="M84" s="1">
        <v>20917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-410</v>
      </c>
      <c r="J85" s="1">
        <v>-607</v>
      </c>
      <c r="K85" s="1">
        <v>-664</v>
      </c>
      <c r="L85" s="1">
        <v>-521</v>
      </c>
      <c r="M85" s="1">
        <v>-640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521</v>
      </c>
      <c r="J86" s="1">
        <v>980</v>
      </c>
      <c r="K86" s="1">
        <v>556</v>
      </c>
      <c r="L86" s="1"/>
      <c r="M86" s="1">
        <v>10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-3873</v>
      </c>
      <c r="J87" s="1">
        <v>-4728</v>
      </c>
      <c r="K87" s="1">
        <v>-4187</v>
      </c>
      <c r="L87" s="1">
        <v>-3650</v>
      </c>
      <c r="M87" s="1">
        <v>-2356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>
        <v>114</v>
      </c>
      <c r="K89" s="1">
        <v>76</v>
      </c>
      <c r="L89" s="1">
        <v>114</v>
      </c>
      <c r="M89" s="1">
        <v>76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24126</v>
      </c>
      <c r="J90" s="1">
        <v>11878</v>
      </c>
      <c r="K90" s="1">
        <v>25172</v>
      </c>
      <c r="L90" s="1">
        <v>7039</v>
      </c>
      <c r="M90" s="1">
        <v>18007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-18774</v>
      </c>
      <c r="J91" s="1">
        <v>-7988</v>
      </c>
      <c r="K91" s="1">
        <v>-11520</v>
      </c>
      <c r="L91" s="1">
        <v>-6796</v>
      </c>
      <c r="M91" s="1">
        <v>-9223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310</v>
      </c>
      <c r="J92" s="1"/>
      <c r="K92" s="1">
        <v>99</v>
      </c>
      <c r="L92" s="1"/>
      <c r="M92" s="1">
        <v>-21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-18464</v>
      </c>
      <c r="J94" s="1">
        <v>-7988</v>
      </c>
      <c r="K94" s="1">
        <v>-11421</v>
      </c>
      <c r="L94" s="1">
        <v>-6796</v>
      </c>
      <c r="M94" s="1">
        <v>-9244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-3510</v>
      </c>
      <c r="J95" s="1">
        <v>-2812</v>
      </c>
      <c r="K95" s="1">
        <v>-2813</v>
      </c>
      <c r="L95" s="1">
        <v>1925</v>
      </c>
      <c r="M95" s="1">
        <v>-11839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-3510</v>
      </c>
      <c r="J103" s="1">
        <v>-2812</v>
      </c>
      <c r="K103" s="1">
        <v>-2813</v>
      </c>
      <c r="L103" s="1">
        <v>1925</v>
      </c>
      <c r="M103" s="1">
        <v>-11839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2152</v>
      </c>
      <c r="J104" s="1">
        <v>1078</v>
      </c>
      <c r="K104" s="1">
        <v>10938</v>
      </c>
      <c r="L104" s="1">
        <v>2168</v>
      </c>
      <c r="M104" s="1">
        <v>856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19497</v>
      </c>
      <c r="J105" s="1">
        <v>17345</v>
      </c>
      <c r="K105" s="1">
        <v>16267</v>
      </c>
      <c r="L105" s="1">
        <v>5329</v>
      </c>
      <c r="M105" s="1">
        <v>3161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B334F-D812-4212-8B9B-29BD56D72ED5}">
  <dimension ref="A1:QM105"/>
  <sheetViews>
    <sheetView topLeftCell="A84" workbookViewId="0">
      <selection activeCell="E99" sqref="E9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8247</v>
      </c>
      <c r="O1" s="4">
        <f t="shared" ref="O1:R1" si="0">E67</f>
        <v>-2689</v>
      </c>
      <c r="P1" s="4">
        <f t="shared" si="0"/>
        <v>-3022</v>
      </c>
      <c r="Q1" s="4">
        <f t="shared" si="0"/>
        <v>3232</v>
      </c>
      <c r="R1" s="4">
        <f t="shared" si="0"/>
        <v>-26022</v>
      </c>
      <c r="S1" s="4">
        <f>D63+D59</f>
        <v>10895</v>
      </c>
      <c r="T1" s="4">
        <f t="shared" ref="T1:W1" si="1">E63+E59</f>
        <v>-2841</v>
      </c>
      <c r="U1" s="4">
        <f t="shared" si="1"/>
        <v>-3214</v>
      </c>
      <c r="V1" s="4">
        <f t="shared" si="1"/>
        <v>-1237</v>
      </c>
      <c r="W1" s="4">
        <f t="shared" si="1"/>
        <v>-26275</v>
      </c>
      <c r="X1">
        <f>(D13-E13)/E13</f>
        <v>-1.2110657820877183E-2</v>
      </c>
      <c r="Y1">
        <f t="shared" ref="Y1:AA1" si="2">(E13-F13)/F13</f>
        <v>-2.0520635360431541E-2</v>
      </c>
      <c r="Z1">
        <f t="shared" si="2"/>
        <v>5.5332699793490377E-2</v>
      </c>
      <c r="AA1">
        <f t="shared" si="2"/>
        <v>3.3794474804105405E-2</v>
      </c>
      <c r="AB1">
        <f>(D36-E36)/E36</f>
        <v>-0.30887271296478458</v>
      </c>
      <c r="AC1">
        <f t="shared" ref="AC1:AE1" si="3">(E36-F36)/F36</f>
        <v>-5.2613361024575978E-2</v>
      </c>
      <c r="AD1">
        <f t="shared" si="3"/>
        <v>0.67515611061552183</v>
      </c>
      <c r="AE1">
        <f t="shared" si="3"/>
        <v>0.20882083355798781</v>
      </c>
      <c r="AF1">
        <f>(D29-E29)/E29</f>
        <v>4.3260454478692374E-2</v>
      </c>
      <c r="AG1">
        <f t="shared" ref="AG1:AI1" si="4">(E29-F29)/F29</f>
        <v>-1.3909220225009698E-2</v>
      </c>
      <c r="AH1">
        <f t="shared" si="4"/>
        <v>-1.5391118784600732E-2</v>
      </c>
      <c r="AI1">
        <f t="shared" si="4"/>
        <v>1.6736141677238952E-2</v>
      </c>
      <c r="AJ1" s="4">
        <f>(D43+D44+D46+D47)-D45</f>
        <v>171105</v>
      </c>
      <c r="AK1" s="4">
        <f t="shared" ref="AK1:AN1" si="5">(E43+E44+E46+E47)-E45</f>
        <v>203293</v>
      </c>
      <c r="AL1" s="4">
        <f t="shared" si="5"/>
        <v>192423</v>
      </c>
      <c r="AM1" s="4">
        <f t="shared" si="5"/>
        <v>164742</v>
      </c>
      <c r="AN1" s="4">
        <f t="shared" si="5"/>
        <v>101107</v>
      </c>
      <c r="AO1">
        <f>(D25+D26)/D40</f>
        <v>9.2140319715808175E-2</v>
      </c>
      <c r="AP1">
        <f t="shared" ref="AP1:AS1" si="6">(E25+E26)/E40</f>
        <v>4.6353687831786235E-2</v>
      </c>
      <c r="AQ1">
        <f t="shared" si="6"/>
        <v>2.8216044744970366E-2</v>
      </c>
      <c r="AR1">
        <f t="shared" si="6"/>
        <v>3.0570196454240535E-2</v>
      </c>
      <c r="AS1">
        <f t="shared" si="6"/>
        <v>1.633179930407453E-2</v>
      </c>
      <c r="AT1">
        <f>(D19-D20)/D40</f>
        <v>0.886145648312611</v>
      </c>
      <c r="AU1">
        <f t="shared" ref="AU1:AX1" si="7">(E19-E20)/E40</f>
        <v>0.40603220736083512</v>
      </c>
      <c r="AV1">
        <f t="shared" si="7"/>
        <v>0.2806578178479005</v>
      </c>
      <c r="AW1">
        <f t="shared" si="7"/>
        <v>0.55711547676090079</v>
      </c>
      <c r="AX1">
        <f t="shared" si="7"/>
        <v>0.22387473341564709</v>
      </c>
      <c r="AY1">
        <f>D19/D40</f>
        <v>1.7435612788632326</v>
      </c>
      <c r="AZ1">
        <f t="shared" ref="AZ1:BC1" si="8">E19/E40</f>
        <v>0.98368872149233366</v>
      </c>
      <c r="BA1">
        <f t="shared" si="8"/>
        <v>0.97125525224698783</v>
      </c>
      <c r="BB1">
        <f t="shared" si="8"/>
        <v>1.4818878773358888</v>
      </c>
      <c r="BC1">
        <f t="shared" si="8"/>
        <v>0.93927489056010771</v>
      </c>
      <c r="BD1" s="4">
        <f>D19-D40</f>
        <v>16745</v>
      </c>
      <c r="BE1" s="4">
        <f t="shared" ref="BE1:BH1" si="9">E19-E40</f>
        <v>-550</v>
      </c>
      <c r="BF1" s="4">
        <f t="shared" si="9"/>
        <v>-1033</v>
      </c>
      <c r="BG1" s="4">
        <f t="shared" si="9"/>
        <v>10057</v>
      </c>
      <c r="BH1" s="4">
        <f t="shared" si="9"/>
        <v>-1082</v>
      </c>
      <c r="BI1">
        <f>(D43+D44)/BD1</f>
        <v>16.676799044490892</v>
      </c>
      <c r="BJ1">
        <f t="shared" ref="BJ1:BM1" si="10">(E43+E44)/BE1</f>
        <v>-599.24</v>
      </c>
      <c r="BK1">
        <f t="shared" si="10"/>
        <v>-294.36108422071635</v>
      </c>
      <c r="BL1">
        <f t="shared" si="10"/>
        <v>24.556826091279707</v>
      </c>
      <c r="BM1">
        <f t="shared" si="10"/>
        <v>-142.94085027726433</v>
      </c>
      <c r="BN1">
        <f>365/BI1</f>
        <v>21.886694144736136</v>
      </c>
      <c r="BO1">
        <f t="shared" ref="BO1:BR1" si="11">365/BJ1</f>
        <v>-0.60910486616380743</v>
      </c>
      <c r="BP1">
        <f t="shared" si="11"/>
        <v>-1.2399736907013073</v>
      </c>
      <c r="BQ1">
        <f t="shared" si="11"/>
        <v>14.863484338051894</v>
      </c>
      <c r="BR1">
        <f t="shared" si="11"/>
        <v>-2.5535037695102867</v>
      </c>
      <c r="BS1">
        <f>N1/D13</f>
        <v>3.6898173211577269E-2</v>
      </c>
      <c r="BT1">
        <f t="shared" ref="BT1:BW1" si="12">O1/E13</f>
        <v>-1.1885240467276913E-2</v>
      </c>
      <c r="BU1">
        <f t="shared" si="12"/>
        <v>-1.308298735426669E-2</v>
      </c>
      <c r="BV1">
        <f t="shared" si="12"/>
        <v>1.4766351724263967E-2</v>
      </c>
      <c r="BW1">
        <f t="shared" si="12"/>
        <v>-0.12290703331270871</v>
      </c>
      <c r="BX1">
        <f>S1/D13</f>
        <v>4.8745676869180833E-2</v>
      </c>
      <c r="BY1">
        <f t="shared" ref="BY1:CB1" si="13">T1/E13</f>
        <v>-1.2557072579967911E-2</v>
      </c>
      <c r="BZ1">
        <f t="shared" si="13"/>
        <v>-1.3914202963803158E-2</v>
      </c>
      <c r="CA1">
        <f t="shared" si="13"/>
        <v>-5.6516018202087031E-3</v>
      </c>
      <c r="CB1">
        <f t="shared" si="13"/>
        <v>-0.12410200216322424</v>
      </c>
      <c r="CC1">
        <f>N1/D29</f>
        <v>4.1466590910233657E-2</v>
      </c>
      <c r="CD1">
        <f t="shared" ref="CD1:CG1" si="14">O1/E29</f>
        <v>-1.4105415556348224E-2</v>
      </c>
      <c r="CE1">
        <f t="shared" si="14"/>
        <v>-1.5631708263287209E-2</v>
      </c>
      <c r="CF1">
        <f t="shared" si="14"/>
        <v>1.6460653842432022E-2</v>
      </c>
      <c r="CG1">
        <f t="shared" si="14"/>
        <v>-0.13474872485306683</v>
      </c>
      <c r="CH1">
        <f>N1/(D43+D44)</f>
        <v>2.9532359544928791E-2</v>
      </c>
      <c r="CI1">
        <f t="shared" ref="CI1:CL1" si="15">O1/(E43+E44)</f>
        <v>-8.1588193529986471E-3</v>
      </c>
      <c r="CJ1">
        <f t="shared" si="15"/>
        <v>-9.9383375811888507E-3</v>
      </c>
      <c r="CK1">
        <f t="shared" si="15"/>
        <v>1.3086715687862394E-2</v>
      </c>
      <c r="CL1">
        <f t="shared" si="15"/>
        <v>-0.16825076618691082</v>
      </c>
      <c r="CM1">
        <f>1-CH1</f>
        <v>0.97046764045507117</v>
      </c>
      <c r="CN1">
        <f t="shared" ref="CN1:CQ1" si="16">1-CI1</f>
        <v>1.0081588193529987</v>
      </c>
      <c r="CO1">
        <f t="shared" si="16"/>
        <v>1.0099383375811888</v>
      </c>
      <c r="CP1">
        <f t="shared" si="16"/>
        <v>0.98691328431213765</v>
      </c>
      <c r="CQ1">
        <f t="shared" si="16"/>
        <v>1.1682507661869108</v>
      </c>
      <c r="CR1">
        <f>N1/(D45+D48+D49+D51+D59+D61)</f>
        <v>2.5055293602955473E-2</v>
      </c>
      <c r="CS1">
        <f t="shared" ref="CS1:CV1" si="17">O1/(E45+E48+E49+E51+E59+E61)</f>
        <v>-7.49081407236756E-3</v>
      </c>
      <c r="CT1">
        <f t="shared" si="17"/>
        <v>-9.4825990228718272E-3</v>
      </c>
      <c r="CU1">
        <f t="shared" si="17"/>
        <v>1.257186423009001E-2</v>
      </c>
      <c r="CV1">
        <f t="shared" si="17"/>
        <v>-0.1188170349163733</v>
      </c>
      <c r="CW1">
        <f>(D43+D44)/D13</f>
        <v>1.2494150071362418</v>
      </c>
      <c r="CX1">
        <f t="shared" ref="CX1:DA1" si="18">(E43+E44)/E13</f>
        <v>1.4567353379271328</v>
      </c>
      <c r="CY1">
        <f t="shared" si="18"/>
        <v>1.3164160753635485</v>
      </c>
      <c r="CZ1">
        <f t="shared" si="18"/>
        <v>1.1283466437617646</v>
      </c>
      <c r="DA1">
        <f t="shared" si="18"/>
        <v>0.73049910023096432</v>
      </c>
      <c r="DB1">
        <f>365/CW1</f>
        <v>292.13671831636543</v>
      </c>
      <c r="DC1">
        <f t="shared" ref="DC1:DF1" si="19">365/CX1</f>
        <v>250.5602702817508</v>
      </c>
      <c r="DD1">
        <f t="shared" si="19"/>
        <v>277.26796020718575</v>
      </c>
      <c r="DE1">
        <f t="shared" si="19"/>
        <v>323.48215153380198</v>
      </c>
      <c r="DF1">
        <f t="shared" si="19"/>
        <v>499.65838408917512</v>
      </c>
      <c r="DG1">
        <f>(D43+D44)/D20</f>
        <v>14.462323268941944</v>
      </c>
      <c r="DH1">
        <f t="shared" ref="DH1:DK1" si="20">(E43+E44)/E20</f>
        <v>16.920731081219838</v>
      </c>
      <c r="DI1">
        <f t="shared" si="20"/>
        <v>12.252195986783786</v>
      </c>
      <c r="DJ1">
        <f t="shared" si="20"/>
        <v>12.796269430051813</v>
      </c>
      <c r="DK1">
        <f t="shared" si="20"/>
        <v>12.133207813603201</v>
      </c>
      <c r="DL1">
        <f>365/DG1</f>
        <v>25.237992071705587</v>
      </c>
      <c r="DM1">
        <f t="shared" ref="DM1:DP1" si="21">365/DH1</f>
        <v>21.571171969342984</v>
      </c>
      <c r="DN1">
        <f t="shared" si="21"/>
        <v>29.790577982405658</v>
      </c>
      <c r="DO1">
        <f t="shared" si="21"/>
        <v>28.523938323993391</v>
      </c>
      <c r="DP1">
        <f t="shared" si="21"/>
        <v>30.082728789230707</v>
      </c>
      <c r="DQ1">
        <f>(D43+D44)/D21</f>
        <v>15.617303282814161</v>
      </c>
      <c r="DR1">
        <f t="shared" ref="DR1:DU1" si="22">(E43+E44)/E21</f>
        <v>27.175296833773086</v>
      </c>
      <c r="DS1">
        <f t="shared" si="22"/>
        <v>33.517967372134038</v>
      </c>
      <c r="DT1">
        <f t="shared" si="22"/>
        <v>22.474110474110475</v>
      </c>
      <c r="DU1">
        <f t="shared" si="22"/>
        <v>41.823147647376963</v>
      </c>
      <c r="DV1">
        <f>365/DQ1</f>
        <v>23.37151257103773</v>
      </c>
      <c r="DW1">
        <f t="shared" ref="DW1:DZ1" si="23">365/DR1</f>
        <v>13.431316030608468</v>
      </c>
      <c r="DX1">
        <f t="shared" si="23"/>
        <v>10.889681821918934</v>
      </c>
      <c r="DY1">
        <f t="shared" si="23"/>
        <v>16.240909753490332</v>
      </c>
      <c r="DZ1">
        <f t="shared" si="23"/>
        <v>8.7272245283262855</v>
      </c>
      <c r="EA1">
        <f>(D43+D44)/D38</f>
        <v>12.380979827089337</v>
      </c>
      <c r="EB1">
        <f t="shared" ref="EB1:EE1" si="24">(E43+E44)/E38</f>
        <v>9.7642353498844585</v>
      </c>
      <c r="EC1">
        <f t="shared" si="24"/>
        <v>8.4531024129878798</v>
      </c>
      <c r="ED1">
        <f t="shared" si="24"/>
        <v>11.813824443912939</v>
      </c>
      <c r="EE1">
        <f t="shared" si="24"/>
        <v>8.598543392450102</v>
      </c>
      <c r="EF1">
        <f>365/EA1</f>
        <v>29.480703877845539</v>
      </c>
      <c r="EG1">
        <f t="shared" ref="EG1:EJ1" si="25">365/EB1</f>
        <v>37.381319368169379</v>
      </c>
      <c r="EH1">
        <f t="shared" si="25"/>
        <v>43.179412973772919</v>
      </c>
      <c r="EI1">
        <f t="shared" si="25"/>
        <v>30.896006770107871</v>
      </c>
      <c r="EJ1">
        <f t="shared" si="25"/>
        <v>42.44905018685909</v>
      </c>
      <c r="EK1">
        <f>D36/D13</f>
        <v>0.11002339971455033</v>
      </c>
      <c r="EL1">
        <f t="shared" ref="EL1:EO1" si="26">E36/E13</f>
        <v>0.15726617369512083</v>
      </c>
      <c r="EM1">
        <f t="shared" si="26"/>
        <v>0.16259356587167242</v>
      </c>
      <c r="EN1">
        <f t="shared" si="26"/>
        <v>0.10243242749319249</v>
      </c>
      <c r="EO1">
        <f t="shared" si="26"/>
        <v>8.7601135456567836E-2</v>
      </c>
      <c r="EP1">
        <f>(D29)/D13</f>
        <v>0.88982895390300976</v>
      </c>
      <c r="EQ1">
        <f t="shared" ref="EQ1:ET1" si="27">(E29)/E13</f>
        <v>0.84260122786158487</v>
      </c>
      <c r="ER1">
        <f t="shared" si="27"/>
        <v>0.83695186309186231</v>
      </c>
      <c r="ES1">
        <f t="shared" si="27"/>
        <v>0.89706957363986917</v>
      </c>
      <c r="ET1">
        <f t="shared" si="27"/>
        <v>0.91212019591821314</v>
      </c>
      <c r="EU1">
        <f>D13/D29</f>
        <v>1.123811487155765</v>
      </c>
      <c r="EV1">
        <f t="shared" ref="EV1:EY1" si="28">E13/E29</f>
        <v>1.1868010239409135</v>
      </c>
      <c r="EW1">
        <f t="shared" si="28"/>
        <v>1.1948118453381611</v>
      </c>
      <c r="EX1">
        <f t="shared" si="28"/>
        <v>1.1147407396089577</v>
      </c>
      <c r="EY1">
        <f t="shared" si="28"/>
        <v>1.0963467364005903</v>
      </c>
      <c r="EZ1">
        <f>D36/D29</f>
        <v>0.12364556045514197</v>
      </c>
      <c r="FA1">
        <f t="shared" ref="FA1:FD1" si="29">E36/E29</f>
        <v>0.18664365597263896</v>
      </c>
      <c r="FB1">
        <f t="shared" si="29"/>
        <v>0.19426871847924479</v>
      </c>
      <c r="FC1">
        <f t="shared" si="29"/>
        <v>0.11418559998370233</v>
      </c>
      <c r="FD1">
        <f t="shared" si="29"/>
        <v>9.6041218962794189E-2</v>
      </c>
      <c r="FE1" s="7">
        <f>I90/(D43+D44+D46+D47+D53+D55)</f>
        <v>3.6547218372599485E-2</v>
      </c>
      <c r="FF1" s="7">
        <f t="shared" ref="FF1:FI1" si="30">J90/(E43+E44+E46+E47+E53+E55)</f>
        <v>3.5461120022941738E-2</v>
      </c>
      <c r="FG1" s="7">
        <f t="shared" si="30"/>
        <v>7.6973523516992395E-2</v>
      </c>
      <c r="FH1" s="7">
        <f t="shared" si="30"/>
        <v>3.3975262251448257E-2</v>
      </c>
      <c r="FI1" s="7">
        <f t="shared" si="30"/>
        <v>5.4291458058568193E-2</v>
      </c>
      <c r="FJ1" s="7">
        <f>I90/D36</f>
        <v>0.41287462892928306</v>
      </c>
      <c r="FK1" s="7">
        <f t="shared" ref="FK1:FN1" si="31">J90/E36</f>
        <v>0.3336331187993592</v>
      </c>
      <c r="FL1" s="7">
        <f t="shared" si="31"/>
        <v>0.61253561253561251</v>
      </c>
      <c r="FM1" s="7">
        <f t="shared" si="31"/>
        <v>0.3677966101694915</v>
      </c>
      <c r="FN1" s="7">
        <f t="shared" si="31"/>
        <v>0.4572168005607376</v>
      </c>
      <c r="FO1" s="7">
        <f>I90/D29</f>
        <v>5.1050114891669975E-2</v>
      </c>
      <c r="FP1" s="7">
        <f t="shared" ref="FP1:FS1" si="32">J90/E29</f>
        <v>6.2270505046266182E-2</v>
      </c>
      <c r="FQ1" s="7">
        <f t="shared" si="32"/>
        <v>0.11899650847019268</v>
      </c>
      <c r="FR1" s="7">
        <f t="shared" si="32"/>
        <v>4.199707660417526E-2</v>
      </c>
      <c r="FS1" s="7">
        <f t="shared" si="32"/>
        <v>4.3911658856121999E-2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7.4919353756258189E-2</v>
      </c>
      <c r="FZ1">
        <f t="shared" ref="FZ1:GC1" si="34">BE1/E13</f>
        <v>-2.4309714603950551E-3</v>
      </c>
      <c r="GA1">
        <f t="shared" si="34"/>
        <v>-4.4721131492248484E-3</v>
      </c>
      <c r="GB1">
        <f t="shared" si="34"/>
        <v>4.5948390869716187E-2</v>
      </c>
      <c r="GC1">
        <f t="shared" si="34"/>
        <v>-5.1104991946949053E-3</v>
      </c>
      <c r="GD1">
        <f>BS1</f>
        <v>3.6898173211577269E-2</v>
      </c>
      <c r="GE1">
        <f t="shared" ref="GE1:GH1" si="35">BT1</f>
        <v>-1.1885240467276913E-2</v>
      </c>
      <c r="GF1">
        <f t="shared" si="35"/>
        <v>-1.308298735426669E-2</v>
      </c>
      <c r="GG1">
        <f t="shared" si="35"/>
        <v>1.4766351724263967E-2</v>
      </c>
      <c r="GH1">
        <f t="shared" si="35"/>
        <v>-0.12290703331270871</v>
      </c>
      <c r="GI1">
        <f>S1/D13</f>
        <v>4.8745676869180833E-2</v>
      </c>
      <c r="GJ1">
        <f t="shared" ref="GJ1:GM1" si="36">T1/E13</f>
        <v>-1.2557072579967911E-2</v>
      </c>
      <c r="GK1">
        <f t="shared" si="36"/>
        <v>-1.3914202963803158E-2</v>
      </c>
      <c r="GL1">
        <f t="shared" si="36"/>
        <v>-5.6516018202087031E-3</v>
      </c>
      <c r="GM1">
        <f t="shared" si="36"/>
        <v>-0.12410200216322424</v>
      </c>
      <c r="GN1">
        <f>D30/D13</f>
        <v>1.0424729426818846</v>
      </c>
      <c r="GO1">
        <f t="shared" ref="GO1:GR1" si="37">E30/E13</f>
        <v>1.0298479095855415</v>
      </c>
      <c r="GP1">
        <f t="shared" si="37"/>
        <v>1.0087147761562338</v>
      </c>
      <c r="GQ1">
        <f t="shared" si="37"/>
        <v>1.0645296880425446</v>
      </c>
      <c r="GR1">
        <f t="shared" si="37"/>
        <v>1.1005049097633206</v>
      </c>
      <c r="GS1">
        <f>(D43+D44)/D13</f>
        <v>1.2494150071362418</v>
      </c>
      <c r="GT1">
        <f t="shared" ref="GT1:GW1" si="38">(E43+E44)/E13</f>
        <v>1.4567353379271328</v>
      </c>
      <c r="GU1">
        <f t="shared" si="38"/>
        <v>1.3164160753635485</v>
      </c>
      <c r="GV1">
        <f t="shared" si="38"/>
        <v>1.1283466437617646</v>
      </c>
      <c r="GW1">
        <f t="shared" si="38"/>
        <v>0.73049910023096432</v>
      </c>
      <c r="GX1">
        <f>0.717*FY1+0.847*GD1+3.107*GI1+0.42*GN1+0.998*GS1</f>
        <v>1.9211775604343486</v>
      </c>
      <c r="GY1">
        <f t="shared" ref="GY1:HB1" si="39">0.717*FZ1+0.847*GE1+3.107*GJ1+0.42*GO1+0.998*GT1</f>
        <v>1.8355333595583589</v>
      </c>
      <c r="GZ1">
        <f t="shared" si="39"/>
        <v>1.679924225172845</v>
      </c>
      <c r="HA1">
        <f t="shared" si="39"/>
        <v>1.6010849887607597</v>
      </c>
      <c r="HB1">
        <f t="shared" si="39"/>
        <v>0.69789875827149872</v>
      </c>
      <c r="HC1">
        <f>D36/D13</f>
        <v>0.11002339971455033</v>
      </c>
      <c r="HD1">
        <f t="shared" ref="HD1:HG1" si="40">E36/E13</f>
        <v>0.15726617369512083</v>
      </c>
      <c r="HE1">
        <f t="shared" si="40"/>
        <v>0.16259356587167242</v>
      </c>
      <c r="HF1">
        <f t="shared" si="40"/>
        <v>0.10243242749319249</v>
      </c>
      <c r="HG1">
        <f t="shared" si="40"/>
        <v>8.7601135456567836E-2</v>
      </c>
      <c r="HH1">
        <f>S1/D13</f>
        <v>4.8745676869180833E-2</v>
      </c>
      <c r="HI1">
        <f t="shared" ref="HI1:HL1" si="41">T1/E13</f>
        <v>-1.2557072579967911E-2</v>
      </c>
      <c r="HJ1">
        <f t="shared" si="41"/>
        <v>-1.3914202963803158E-2</v>
      </c>
      <c r="HK1">
        <f t="shared" si="41"/>
        <v>-5.6516018202087031E-3</v>
      </c>
      <c r="HL1">
        <f t="shared" si="41"/>
        <v>-0.12410200216322424</v>
      </c>
      <c r="HM1">
        <f>(D43+D44+D46+D47+D50+D53+D55+D57+D60)/D13</f>
        <v>1.5084583480606872</v>
      </c>
      <c r="HN1">
        <f t="shared" ref="HN1:HQ1" si="42">(E43+E44+E46+E47+E50+E53+E55+E57+E60)/E13</f>
        <v>1.6198667827639703</v>
      </c>
      <c r="HO1">
        <f t="shared" si="42"/>
        <v>1.3206890431063221</v>
      </c>
      <c r="HP1">
        <f t="shared" si="42"/>
        <v>1.1299320163014674</v>
      </c>
      <c r="HQ1">
        <f t="shared" si="42"/>
        <v>0.92474057840270918</v>
      </c>
      <c r="HR1">
        <f>D19/D40</f>
        <v>1.7435612788632326</v>
      </c>
      <c r="HS1">
        <f t="shared" ref="HS1:HV1" si="43">E19/E40</f>
        <v>0.98368872149233366</v>
      </c>
      <c r="HT1">
        <f t="shared" si="43"/>
        <v>0.97125525224698783</v>
      </c>
      <c r="HU1">
        <f t="shared" si="43"/>
        <v>1.4818878773358888</v>
      </c>
      <c r="HV1">
        <f t="shared" si="43"/>
        <v>0.93927489056010771</v>
      </c>
      <c r="HW1">
        <f>-0.017*HC1+4.573*HH1+0.481*HM1+0.015*HR1</f>
        <v>0.97276546712775558</v>
      </c>
      <c r="HX1">
        <f t="shared" ref="HX1:IA1" si="44">-0.017*HD1+4.573*HI1+0.481*HN1+0.015*HS1</f>
        <v>0.73381423547084446</v>
      </c>
      <c r="HY1">
        <f t="shared" si="44"/>
        <v>0.58342651774455534</v>
      </c>
      <c r="HZ1">
        <f t="shared" si="44"/>
        <v>0.53813949160984553</v>
      </c>
      <c r="IA1">
        <f t="shared" si="44"/>
        <v>-0.1101183336250815</v>
      </c>
      <c r="IB1">
        <f>D13/D36</f>
        <v>9.088975641494855</v>
      </c>
      <c r="IC1">
        <f t="shared" ref="IC1:IF1" si="45">E13/E36</f>
        <v>6.3586464686208934</v>
      </c>
      <c r="ID1">
        <f t="shared" si="45"/>
        <v>6.1503048699310385</v>
      </c>
      <c r="IE1">
        <f t="shared" si="45"/>
        <v>9.762533452274754</v>
      </c>
      <c r="IF1">
        <f t="shared" si="45"/>
        <v>11.415377149943387</v>
      </c>
      <c r="IG1">
        <f>IFERROR(S1/D59,0)</f>
        <v>0</v>
      </c>
      <c r="IH1">
        <f t="shared" ref="IH1:IK1" si="46">IFERROR(T1/E59,0)</f>
        <v>0</v>
      </c>
      <c r="II1">
        <f t="shared" si="46"/>
        <v>-3214</v>
      </c>
      <c r="IJ1">
        <f t="shared" si="46"/>
        <v>-206.16666666666666</v>
      </c>
      <c r="IK1">
        <f t="shared" si="46"/>
        <v>-2388.6363636363635</v>
      </c>
      <c r="IL1">
        <f>S1/D13</f>
        <v>4.8745676869180833E-2</v>
      </c>
      <c r="IM1">
        <f t="shared" ref="IM1:IP1" si="47">T1/E13</f>
        <v>-1.2557072579967911E-2</v>
      </c>
      <c r="IN1">
        <f t="shared" si="47"/>
        <v>-1.3914202963803158E-2</v>
      </c>
      <c r="IO1">
        <f t="shared" si="47"/>
        <v>-5.6516018202087031E-3</v>
      </c>
      <c r="IP1">
        <f t="shared" si="47"/>
        <v>-0.12410200216322424</v>
      </c>
      <c r="IQ1">
        <f>(D43+D44+D46+D47+D50+D53+D55+D57+D60)/D13</f>
        <v>1.5084583480606872</v>
      </c>
      <c r="IR1">
        <f t="shared" ref="IR1:IU1" si="48">(E43+E44+E46+E47+E50+E53+E55+E57+E60)/E13</f>
        <v>1.6198667827639703</v>
      </c>
      <c r="IS1">
        <f t="shared" si="48"/>
        <v>1.3206890431063221</v>
      </c>
      <c r="IT1">
        <f t="shared" si="48"/>
        <v>1.1299320163014674</v>
      </c>
      <c r="IU1">
        <f t="shared" si="48"/>
        <v>0.92474057840270918</v>
      </c>
      <c r="IV1">
        <f>D19/D40</f>
        <v>1.7435612788632326</v>
      </c>
      <c r="IW1">
        <f t="shared" ref="IW1:IZ1" si="49">E19/E40</f>
        <v>0.98368872149233366</v>
      </c>
      <c r="IX1">
        <f t="shared" si="49"/>
        <v>0.97125525224698783</v>
      </c>
      <c r="IY1">
        <f t="shared" si="49"/>
        <v>1.4818878773358888</v>
      </c>
      <c r="IZ1">
        <f t="shared" si="49"/>
        <v>0.93927489056010771</v>
      </c>
      <c r="JA1">
        <f>0.13*IB1+0.04*IG1+3.92*IL1+0.21*IQ1+0.09*IV1</f>
        <v>1.8463466549119552</v>
      </c>
      <c r="JB1">
        <f t="shared" ref="JB1:JE1" si="50">0.13*IC1+0.04*IH1+3.92*IM1+0.21*IR1+0.09*IW1</f>
        <v>1.2061043257219857</v>
      </c>
      <c r="JC1">
        <f t="shared" si="50"/>
        <v>-127.45024637077253</v>
      </c>
      <c r="JD1">
        <f t="shared" si="50"/>
        <v>-6.6290359646226289</v>
      </c>
      <c r="JE1">
        <f t="shared" si="50"/>
        <v>-94.269205102826788</v>
      </c>
      <c r="JF1">
        <f>D29/D13</f>
        <v>0.88982895390300976</v>
      </c>
      <c r="JG1">
        <f t="shared" ref="JG1:JJ1" si="51">E29/E13</f>
        <v>0.84260122786158487</v>
      </c>
      <c r="JH1">
        <f t="shared" si="51"/>
        <v>0.83695186309186231</v>
      </c>
      <c r="JI1">
        <f t="shared" si="51"/>
        <v>0.89706957363986917</v>
      </c>
      <c r="JJ1">
        <f t="shared" si="51"/>
        <v>0.91212019591821314</v>
      </c>
      <c r="JK1">
        <f>(D36-D26)/I90</f>
        <v>2.2176696542893728</v>
      </c>
      <c r="JL1">
        <f t="shared" ref="JL1:JO1" si="52">(E36-E26)/J90</f>
        <v>2.865638952068065</v>
      </c>
      <c r="JM1">
        <f t="shared" si="52"/>
        <v>1.5884807650510759</v>
      </c>
      <c r="JN1">
        <f t="shared" si="52"/>
        <v>2.6415231627455737</v>
      </c>
      <c r="JO1">
        <f t="shared" si="52"/>
        <v>2.1528301886792454</v>
      </c>
      <c r="JP1">
        <f>S1/D13</f>
        <v>4.8745676869180833E-2</v>
      </c>
      <c r="JQ1">
        <f t="shared" ref="JQ1:JT1" si="53">T1/E13</f>
        <v>-1.2557072579967911E-2</v>
      </c>
      <c r="JR1">
        <f t="shared" si="53"/>
        <v>-1.3914202963803158E-2</v>
      </c>
      <c r="JS1">
        <f t="shared" si="53"/>
        <v>-5.6516018202087031E-3</v>
      </c>
      <c r="JT1">
        <f t="shared" si="53"/>
        <v>-0.12410200216322424</v>
      </c>
      <c r="JU1">
        <f>I90/(D50+D44+D43)</f>
        <v>2.9985321870413084E-2</v>
      </c>
      <c r="JV1">
        <f t="shared" ref="JV1:JY1" si="54">J90/(E50+E44+E43)</f>
        <v>3.2855351760671551E-2</v>
      </c>
      <c r="JW1">
        <f t="shared" si="54"/>
        <v>7.4497574497574492E-2</v>
      </c>
      <c r="JX1">
        <f t="shared" si="54"/>
        <v>3.2842776062929402E-2</v>
      </c>
      <c r="JY1">
        <f t="shared" si="54"/>
        <v>4.3653960001029578E-2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0</v>
      </c>
      <c r="KN1">
        <f t="shared" si="57"/>
        <v>0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2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0.5</v>
      </c>
      <c r="LA1">
        <f t="shared" si="60"/>
        <v>1</v>
      </c>
      <c r="LB1">
        <f t="shared" si="60"/>
        <v>0.5</v>
      </c>
      <c r="LC1">
        <f t="shared" si="60"/>
        <v>0.5</v>
      </c>
      <c r="LD1">
        <f>(KT1+KY1)/2</f>
        <v>1.5</v>
      </c>
      <c r="LE1">
        <f t="shared" ref="LE1:LH1" si="61">(KU1+KZ1)/2</f>
        <v>1.25</v>
      </c>
      <c r="LF1">
        <f t="shared" si="61"/>
        <v>1.5</v>
      </c>
      <c r="LG1">
        <f t="shared" si="61"/>
        <v>1.25</v>
      </c>
      <c r="LH1">
        <f t="shared" si="61"/>
        <v>1.25</v>
      </c>
      <c r="LI1">
        <f>(D29/(D13-D19))</f>
        <v>1.0794661369286047</v>
      </c>
      <c r="LJ1">
        <f t="shared" ref="LJ1:LM1" si="62">(E29/(E13-E19))</f>
        <v>0.98735226178021318</v>
      </c>
      <c r="LK1">
        <f t="shared" si="62"/>
        <v>0.98593452772550405</v>
      </c>
      <c r="LL1">
        <f t="shared" si="62"/>
        <v>1.0446823340374249</v>
      </c>
      <c r="LM1">
        <f t="shared" si="62"/>
        <v>0.99040951868092419</v>
      </c>
      <c r="LN1">
        <f>(D18+D25+D26+D21)/(2.17*D40)</f>
        <v>0.40836204991364561</v>
      </c>
      <c r="LO1">
        <f t="shared" ref="LO1:LR1" si="63">(E18+E25+E26+E21)/(2.17*E40)</f>
        <v>0.18711161629531575</v>
      </c>
      <c r="LP1">
        <f t="shared" si="63"/>
        <v>0.12933539992990808</v>
      </c>
      <c r="LQ1">
        <f t="shared" si="63"/>
        <v>0.25673524274695891</v>
      </c>
      <c r="LR1">
        <f t="shared" si="63"/>
        <v>0.10316807991504476</v>
      </c>
      <c r="LS1">
        <f>(D43+D44+D46+D47)/(2*D13)</f>
        <v>0.62146823142004504</v>
      </c>
      <c r="LT1">
        <f t="shared" ref="LT1:LW1" si="64">(E43+E44+E46+E47)/(2*E13)</f>
        <v>0.73981312459391724</v>
      </c>
      <c r="LU1">
        <f t="shared" si="64"/>
        <v>0.64693900522540226</v>
      </c>
      <c r="LV1">
        <f t="shared" si="64"/>
        <v>0.55443721559239023</v>
      </c>
      <c r="LW1">
        <f t="shared" si="64"/>
        <v>0.36886751904629206</v>
      </c>
      <c r="LX1">
        <f>8*N1/D29</f>
        <v>0.33173272728186926</v>
      </c>
      <c r="LY1">
        <f t="shared" ref="LY1:MB1" si="65">8*O1/E29</f>
        <v>-0.11284332445078579</v>
      </c>
      <c r="LZ1">
        <f t="shared" si="65"/>
        <v>-0.12505366610629767</v>
      </c>
      <c r="MA1">
        <f t="shared" si="65"/>
        <v>0.13168523073945618</v>
      </c>
      <c r="MB1">
        <f t="shared" si="65"/>
        <v>-1.0779897988245346</v>
      </c>
      <c r="MC1">
        <f>(2*LI1+4*LN1+LS1+5*LX1)/12</f>
        <v>0.50604269511176525</v>
      </c>
      <c r="MD1">
        <f t="shared" ref="MD1:MG1" si="66">(2*LJ1+4*LO1+LT1+5*LY1)/12</f>
        <v>0.24156229092347314</v>
      </c>
      <c r="ME1">
        <f t="shared" si="66"/>
        <v>0.20924011082204616</v>
      </c>
      <c r="MF1">
        <f t="shared" si="66"/>
        <v>0.36076408402936305</v>
      </c>
      <c r="MG1">
        <f t="shared" si="66"/>
        <v>-0.21896584317119608</v>
      </c>
      <c r="MH1">
        <f>D29/(D13-D19)</f>
        <v>1.0794661369286047</v>
      </c>
      <c r="MI1">
        <f t="shared" ref="MI1:ML1" si="67">E29/(E13-E19)</f>
        <v>0.98735226178021318</v>
      </c>
      <c r="MJ1">
        <f t="shared" si="67"/>
        <v>0.98593452772550405</v>
      </c>
      <c r="MK1">
        <f t="shared" si="67"/>
        <v>1.0446823340374249</v>
      </c>
      <c r="ML1">
        <f t="shared" si="67"/>
        <v>0.99040951868092419</v>
      </c>
      <c r="MM1">
        <f>D29/D13*2</f>
        <v>1.7796579078060195</v>
      </c>
      <c r="MN1">
        <f t="shared" ref="MN1:MQ1" si="68">E29/E13*2</f>
        <v>1.6852024557231697</v>
      </c>
      <c r="MO1">
        <f t="shared" si="68"/>
        <v>1.6739037261837246</v>
      </c>
      <c r="MP1">
        <f t="shared" si="68"/>
        <v>1.7941391472797383</v>
      </c>
      <c r="MQ1">
        <f t="shared" si="68"/>
        <v>1.8242403918364263</v>
      </c>
      <c r="MR1">
        <f>D29/D36</f>
        <v>8.0876336871213041</v>
      </c>
      <c r="MS1">
        <f t="shared" ref="MS1:MV1" si="69">E29/E36</f>
        <v>5.3578033219976957</v>
      </c>
      <c r="MT1">
        <f t="shared" si="69"/>
        <v>5.1475091194717359</v>
      </c>
      <c r="MU1">
        <f t="shared" si="69"/>
        <v>8.7576717216770739</v>
      </c>
      <c r="MV1">
        <f t="shared" si="69"/>
        <v>10.412196042486656</v>
      </c>
      <c r="MW1">
        <f>D13/(D40*5)</f>
        <v>1.9849644760213143</v>
      </c>
      <c r="MX1">
        <f t="shared" ref="MX1:NA1" si="70">E13/(E40*5)</f>
        <v>1.341955574008719</v>
      </c>
      <c r="MY1">
        <f t="shared" si="70"/>
        <v>1.2855107549322424</v>
      </c>
      <c r="MZ1">
        <f t="shared" si="70"/>
        <v>2.0975179683756586</v>
      </c>
      <c r="NA1">
        <f t="shared" si="70"/>
        <v>2.3764844539229992</v>
      </c>
      <c r="NB1">
        <f>D13/(D20*15)</f>
        <v>0.77168505187563663</v>
      </c>
      <c r="NC1">
        <f t="shared" ref="NC1:NF1" si="71">E13/(E20*15)</f>
        <v>0.77436766266214874</v>
      </c>
      <c r="ND1">
        <f t="shared" si="71"/>
        <v>0.62048244553684151</v>
      </c>
      <c r="NE1">
        <f t="shared" si="71"/>
        <v>0.75604835924006908</v>
      </c>
      <c r="NF1">
        <f t="shared" si="71"/>
        <v>1.107298449308334</v>
      </c>
      <c r="NG1">
        <f>2*(D18+D25+D26)/D40</f>
        <v>0.18428063943161635</v>
      </c>
      <c r="NH1">
        <f t="shared" ref="NH1:NK1" si="72">2*(E18+E25+E26)/E40</f>
        <v>9.2707375663572469E-2</v>
      </c>
      <c r="NI1">
        <f t="shared" si="72"/>
        <v>5.6432089489940732E-2</v>
      </c>
      <c r="NJ1">
        <f t="shared" si="72"/>
        <v>6.114039290848107E-2</v>
      </c>
      <c r="NK1">
        <f t="shared" si="72"/>
        <v>3.2663598608149061E-2</v>
      </c>
      <c r="NL1">
        <f>((D18+D25+D26+D21)/D40)/2.17</f>
        <v>0.40836204991364561</v>
      </c>
      <c r="NM1">
        <f t="shared" ref="NM1:NP1" si="73">((E18+E25+E26+E21)/E40)/2.17</f>
        <v>0.18711161629531572</v>
      </c>
      <c r="NN1">
        <f t="shared" si="73"/>
        <v>0.12933539992990806</v>
      </c>
      <c r="NO1">
        <f t="shared" si="73"/>
        <v>0.25673524274695891</v>
      </c>
      <c r="NP1">
        <f t="shared" si="73"/>
        <v>0.10316807991504474</v>
      </c>
      <c r="NQ1">
        <f>(D19/D40)/2.5</f>
        <v>0.69742451154529306</v>
      </c>
      <c r="NR1">
        <f t="shared" ref="NR1:NU1" si="74">(E19/E40)/2.5</f>
        <v>0.39347548859693349</v>
      </c>
      <c r="NS1">
        <f t="shared" si="74"/>
        <v>0.38850210089879511</v>
      </c>
      <c r="NT1">
        <f t="shared" si="74"/>
        <v>0.59275515093435549</v>
      </c>
      <c r="NU1">
        <f t="shared" si="74"/>
        <v>0.37570995622404307</v>
      </c>
      <c r="NV1">
        <f>(BD1/D13)*3.33</f>
        <v>0.24948144800833977</v>
      </c>
      <c r="NW1">
        <f t="shared" ref="NW1:NZ1" si="75">(BE1/E13)*3.33</f>
        <v>-8.0951349631155339E-3</v>
      </c>
      <c r="NX1">
        <f t="shared" si="75"/>
        <v>-1.4892136786918746E-2</v>
      </c>
      <c r="NY1">
        <f t="shared" si="75"/>
        <v>0.15300814159615492</v>
      </c>
      <c r="NZ1">
        <f t="shared" si="75"/>
        <v>-1.7017962318334034E-2</v>
      </c>
      <c r="OA1">
        <f>((D43+D44)/2)/D13</f>
        <v>0.62470750356812088</v>
      </c>
      <c r="OB1">
        <f t="shared" ref="OB1:OE1" si="76">((E43+E44)/2)/E13</f>
        <v>0.72836766896356642</v>
      </c>
      <c r="OC1">
        <f t="shared" si="76"/>
        <v>0.65820803768177427</v>
      </c>
      <c r="OD1">
        <f t="shared" si="76"/>
        <v>0.56417332188088232</v>
      </c>
      <c r="OE1">
        <f t="shared" si="76"/>
        <v>0.36524955011548216</v>
      </c>
      <c r="OF1">
        <f>((D43+D44)/4)/D29</f>
        <v>0.35102673431112763</v>
      </c>
      <c r="OG1">
        <f t="shared" ref="OG1:OJ1" si="77">((E43+E44)/4)/E29</f>
        <v>0.43221374766570847</v>
      </c>
      <c r="OH1">
        <f t="shared" si="77"/>
        <v>0.39321738005948531</v>
      </c>
      <c r="OI1">
        <f t="shared" si="77"/>
        <v>0.31445349305056863</v>
      </c>
      <c r="OJ1">
        <f t="shared" si="77"/>
        <v>0.20022007612044637</v>
      </c>
      <c r="OK1">
        <f>AJ1*4/(D43+D44)</f>
        <v>2.4508957826773572</v>
      </c>
      <c r="OL1">
        <f t="shared" ref="OL1:OO1" si="78">AK1*4/(E43+E44)</f>
        <v>2.4672828006383845</v>
      </c>
      <c r="OM1">
        <f t="shared" si="78"/>
        <v>2.5312570911781633</v>
      </c>
      <c r="ON1">
        <f t="shared" si="78"/>
        <v>2.66823232159632</v>
      </c>
      <c r="OO1">
        <f t="shared" si="78"/>
        <v>2.6149151051971398</v>
      </c>
      <c r="OP1">
        <f>(10*N1)/AJ1</f>
        <v>0.48198474620846848</v>
      </c>
      <c r="OQ1">
        <f t="shared" ref="OQ1:OT1" si="79">(10*O1)/AK1</f>
        <v>-0.13227213922761727</v>
      </c>
      <c r="OR1">
        <f t="shared" si="79"/>
        <v>-0.15704983292018107</v>
      </c>
      <c r="OS1">
        <f t="shared" si="79"/>
        <v>0.1961855507399449</v>
      </c>
      <c r="OT1">
        <f t="shared" si="79"/>
        <v>-2.5737090409170484</v>
      </c>
      <c r="OU1">
        <f>(8*AJ1)/D29</f>
        <v>6.8826395418411828</v>
      </c>
      <c r="OV1">
        <f t="shared" ref="OV1:OY1" si="80">(8*AK1)/E29</f>
        <v>8.5311483665204886</v>
      </c>
      <c r="OW1">
        <f t="shared" si="80"/>
        <v>7.9626742532005688</v>
      </c>
      <c r="OX1">
        <f t="shared" si="80"/>
        <v>6.7122797903711291</v>
      </c>
      <c r="OY1">
        <f t="shared" si="80"/>
        <v>4.1884680112886103</v>
      </c>
      <c r="OZ1">
        <f>(20*N1)/D13</f>
        <v>0.73796346423154535</v>
      </c>
      <c r="PA1">
        <f t="shared" ref="PA1:PD1" si="81">(20*O1)/E13</f>
        <v>-0.23770480934553828</v>
      </c>
      <c r="PB1">
        <f t="shared" si="81"/>
        <v>-0.26165974708533379</v>
      </c>
      <c r="PC1">
        <f t="shared" si="81"/>
        <v>0.29532703448527936</v>
      </c>
      <c r="PD1">
        <f t="shared" si="81"/>
        <v>-2.4581406662541743</v>
      </c>
      <c r="PE1">
        <f>(40*N1)/(AJ1+D45)</f>
        <v>1.1874516297402855</v>
      </c>
      <c r="PF1">
        <f t="shared" ref="PF1:PI1" si="82">(40*O1)/(AK1+E45)</f>
        <v>-0.32130385558652291</v>
      </c>
      <c r="PG1">
        <f t="shared" si="82"/>
        <v>-0.40445814052310541</v>
      </c>
      <c r="PH1">
        <f t="shared" si="82"/>
        <v>0.53266091485171363</v>
      </c>
      <c r="PI1">
        <f t="shared" si="82"/>
        <v>-6.6640203849059505</v>
      </c>
      <c r="PJ1">
        <f>(1.33*D52)/(D52+D62)</f>
        <v>1.5819614502065169</v>
      </c>
      <c r="PK1">
        <f t="shared" ref="PK1:PN1" si="83">(1.33*E52)/(E52+E62)</f>
        <v>0.10205561422034495</v>
      </c>
      <c r="PL1">
        <f t="shared" si="83"/>
        <v>1.9062643856920685</v>
      </c>
      <c r="PM1">
        <f t="shared" si="83"/>
        <v>1.7911665325824619</v>
      </c>
      <c r="PN1">
        <f t="shared" si="83"/>
        <v>1.2046199497831547</v>
      </c>
      <c r="PO1">
        <f>(2*MH1+MM1+MR1+MW1+2*NB1)/7</f>
        <v>2.2220797783653032</v>
      </c>
      <c r="PP1">
        <f t="shared" ref="PP1:PS1" si="84">(2*MI1+MN1+MS1+MX1+2*NC1)/7</f>
        <v>1.7012001715163296</v>
      </c>
      <c r="PQ1">
        <f t="shared" si="84"/>
        <v>1.6171082210160563</v>
      </c>
      <c r="PR1">
        <f t="shared" si="84"/>
        <v>2.3215414605553515</v>
      </c>
      <c r="PS1">
        <f t="shared" si="84"/>
        <v>2.6869052606035142</v>
      </c>
      <c r="PT1">
        <f>(5*NG1+8*NL1+2*NQ1+NV1)/16</f>
        <v>0.36453937922288582</v>
      </c>
      <c r="PU1">
        <f t="shared" ref="PU1:PX1" si="85">(5*NH1+8*NM1+2*NR1+NW1)/16</f>
        <v>0.17120535318194624</v>
      </c>
      <c r="PV1">
        <f t="shared" si="85"/>
        <v>0.12993473199372749</v>
      </c>
      <c r="PW1">
        <f t="shared" si="85"/>
        <v>0.23113139687393391</v>
      </c>
      <c r="PX1">
        <f t="shared" si="85"/>
        <v>0.10769153640567847</v>
      </c>
      <c r="PY1">
        <f>(OA1+OF1+OK1)/3</f>
        <v>1.1422100068522019</v>
      </c>
      <c r="PZ1">
        <f t="shared" ref="PZ1:QC1" si="86">(OB1+OG1+OL1)/3</f>
        <v>1.2092880724225532</v>
      </c>
      <c r="QA1">
        <f t="shared" si="86"/>
        <v>1.1942275029731411</v>
      </c>
      <c r="QB1">
        <f t="shared" si="86"/>
        <v>1.1822863788425904</v>
      </c>
      <c r="QC1">
        <f t="shared" si="86"/>
        <v>1.0601282438110229</v>
      </c>
      <c r="QD1">
        <f>(3*OP1+7*OU1+4*OZ1+2*PE1+PJ1)/17</f>
        <v>3.3254793881251139</v>
      </c>
      <c r="QE1">
        <f t="shared" ref="QE1:QH1" si="87">(3*OQ1+7*OV1+4*PA1+2*PF1+PK1)/17</f>
        <v>3.4017559302132772</v>
      </c>
      <c r="QF1">
        <f t="shared" si="87"/>
        <v>3.2540164347028213</v>
      </c>
      <c r="QG1">
        <f t="shared" si="87"/>
        <v>3.0360183344143969</v>
      </c>
      <c r="QH1">
        <f t="shared" si="87"/>
        <v>-2.1049089928018551E-2</v>
      </c>
      <c r="QI1">
        <f>(2*PO1+4*PT1+PY1+5*QD1)/12</f>
        <v>1.9726603350916603</v>
      </c>
      <c r="QJ1">
        <f t="shared" ref="QJ1:QM1" si="88">(2*PP1+4*PU1+PZ1+5*QE1)/12</f>
        <v>1.8587741232707822</v>
      </c>
      <c r="QK1">
        <f t="shared" si="88"/>
        <v>1.7681887538745222</v>
      </c>
      <c r="QL1">
        <f t="shared" si="88"/>
        <v>1.8274988799600844</v>
      </c>
      <c r="QM1">
        <f t="shared" si="88"/>
        <v>0.56328828841672263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384</v>
      </c>
      <c r="E3" s="2" t="s">
        <v>384</v>
      </c>
      <c r="F3" s="2" t="s">
        <v>384</v>
      </c>
      <c r="G3" s="2" t="s">
        <v>384</v>
      </c>
      <c r="H3" s="2" t="s">
        <v>384</v>
      </c>
      <c r="I3" s="2" t="s">
        <v>384</v>
      </c>
      <c r="J3" s="2" t="s">
        <v>384</v>
      </c>
      <c r="K3" s="2" t="s">
        <v>384</v>
      </c>
      <c r="L3" s="2" t="s">
        <v>384</v>
      </c>
      <c r="M3" s="2" t="s">
        <v>384</v>
      </c>
    </row>
    <row r="4" spans="1:455" x14ac:dyDescent="0.25">
      <c r="A4" s="2" t="s">
        <v>281</v>
      </c>
      <c r="B4" s="2"/>
      <c r="C4" s="2"/>
      <c r="D4" s="2" t="s">
        <v>385</v>
      </c>
      <c r="E4" s="2" t="s">
        <v>385</v>
      </c>
      <c r="F4" s="2" t="s">
        <v>385</v>
      </c>
      <c r="G4" s="2" t="s">
        <v>385</v>
      </c>
      <c r="H4" s="2" t="s">
        <v>385</v>
      </c>
      <c r="I4" s="2" t="s">
        <v>385</v>
      </c>
      <c r="J4" s="2" t="s">
        <v>385</v>
      </c>
      <c r="K4" s="2" t="s">
        <v>385</v>
      </c>
      <c r="L4" s="2">
        <v>62244043</v>
      </c>
      <c r="M4" s="2" t="s">
        <v>385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266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266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223507</v>
      </c>
      <c r="E13" s="1">
        <v>226247</v>
      </c>
      <c r="F13" s="1">
        <v>230987</v>
      </c>
      <c r="G13" s="1">
        <v>218876</v>
      </c>
      <c r="H13" s="1">
        <v>211721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183156</v>
      </c>
      <c r="E15" s="1">
        <v>192802</v>
      </c>
      <c r="F15" s="1">
        <v>195789</v>
      </c>
      <c r="G15" s="1">
        <v>187779</v>
      </c>
      <c r="H15" s="1">
        <v>194822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>
        <v>6</v>
      </c>
      <c r="H16" s="1">
        <v>28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183156</v>
      </c>
      <c r="E17" s="1">
        <v>192802</v>
      </c>
      <c r="F17" s="1">
        <v>195789</v>
      </c>
      <c r="G17" s="1">
        <v>187773</v>
      </c>
      <c r="H17" s="1">
        <v>194794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39265</v>
      </c>
      <c r="E19" s="1">
        <v>33169</v>
      </c>
      <c r="F19" s="1">
        <v>34904</v>
      </c>
      <c r="G19" s="1">
        <v>30927</v>
      </c>
      <c r="H19" s="1">
        <v>16736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19309</v>
      </c>
      <c r="E20" s="1">
        <v>19478</v>
      </c>
      <c r="F20" s="1">
        <v>24818</v>
      </c>
      <c r="G20" s="1">
        <v>19300</v>
      </c>
      <c r="H20" s="1">
        <v>12747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17881</v>
      </c>
      <c r="E21" s="1">
        <v>12128</v>
      </c>
      <c r="F21" s="1">
        <v>9072</v>
      </c>
      <c r="G21" s="1">
        <v>10989</v>
      </c>
      <c r="H21" s="1">
        <v>3698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2537</v>
      </c>
      <c r="E22" s="1">
        <v>4996</v>
      </c>
      <c r="F22" s="1">
        <v>4760</v>
      </c>
      <c r="G22" s="1">
        <v>4493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15344</v>
      </c>
      <c r="E23" s="1">
        <v>7132</v>
      </c>
      <c r="F23" s="1">
        <v>4312</v>
      </c>
      <c r="G23" s="1">
        <v>6496</v>
      </c>
      <c r="H23" s="1">
        <v>3698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2075</v>
      </c>
      <c r="E26" s="1">
        <v>1563</v>
      </c>
      <c r="F26" s="1">
        <v>1014</v>
      </c>
      <c r="G26" s="1">
        <v>638</v>
      </c>
      <c r="H26" s="1">
        <v>291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1086</v>
      </c>
      <c r="E27" s="1">
        <v>276</v>
      </c>
      <c r="F27" s="1">
        <v>294</v>
      </c>
      <c r="G27" s="1">
        <v>170</v>
      </c>
      <c r="H27" s="1">
        <v>163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223507</v>
      </c>
      <c r="E28" s="1">
        <v>226247</v>
      </c>
      <c r="F28" s="1">
        <v>230987</v>
      </c>
      <c r="G28" s="1">
        <v>218876</v>
      </c>
      <c r="H28" s="1">
        <v>211721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198883</v>
      </c>
      <c r="E29" s="1">
        <v>190636</v>
      </c>
      <c r="F29" s="1">
        <v>193325</v>
      </c>
      <c r="G29" s="1">
        <v>196347</v>
      </c>
      <c r="H29" s="1">
        <v>193115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233000</v>
      </c>
      <c r="E30" s="1">
        <v>233000</v>
      </c>
      <c r="F30" s="1">
        <v>233000</v>
      </c>
      <c r="G30" s="1">
        <v>233000</v>
      </c>
      <c r="H30" s="1">
        <v>233000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4652</v>
      </c>
      <c r="E32" s="1">
        <v>4652</v>
      </c>
      <c r="F32" s="1">
        <v>4652</v>
      </c>
      <c r="G32" s="1">
        <v>4652</v>
      </c>
      <c r="H32" s="1">
        <v>4652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-47016</v>
      </c>
      <c r="E33" s="1">
        <v>-44327</v>
      </c>
      <c r="F33" s="1">
        <v>-41305</v>
      </c>
      <c r="G33" s="1">
        <v>-44537</v>
      </c>
      <c r="H33" s="1">
        <v>-18515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8247</v>
      </c>
      <c r="E34" s="1">
        <v>-2689</v>
      </c>
      <c r="F34" s="1">
        <v>-3022</v>
      </c>
      <c r="G34" s="1">
        <v>3232</v>
      </c>
      <c r="H34" s="1">
        <v>-26022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24591</v>
      </c>
      <c r="E36" s="1">
        <v>35581</v>
      </c>
      <c r="F36" s="1">
        <v>37557</v>
      </c>
      <c r="G36" s="1">
        <v>22420</v>
      </c>
      <c r="H36" s="1">
        <v>18547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2036</v>
      </c>
      <c r="E37" s="1">
        <v>1827</v>
      </c>
      <c r="F37" s="1">
        <v>1585</v>
      </c>
      <c r="G37" s="1">
        <v>1515</v>
      </c>
      <c r="H37" s="1">
        <v>560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22555</v>
      </c>
      <c r="E38" s="1">
        <v>33754</v>
      </c>
      <c r="F38" s="1">
        <v>35972</v>
      </c>
      <c r="G38" s="1">
        <v>20905</v>
      </c>
      <c r="H38" s="1">
        <v>17987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35</v>
      </c>
      <c r="E39" s="1">
        <v>35</v>
      </c>
      <c r="F39" s="1">
        <v>35</v>
      </c>
      <c r="G39" s="1">
        <v>35</v>
      </c>
      <c r="H39" s="1">
        <v>169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22520</v>
      </c>
      <c r="E40" s="1">
        <v>33719</v>
      </c>
      <c r="F40" s="1">
        <v>35937</v>
      </c>
      <c r="G40" s="1">
        <v>20870</v>
      </c>
      <c r="H40" s="1">
        <v>17818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33</v>
      </c>
      <c r="E42" s="1">
        <v>30</v>
      </c>
      <c r="F42" s="1">
        <v>105</v>
      </c>
      <c r="G42" s="1">
        <v>109</v>
      </c>
      <c r="H42" s="1">
        <v>59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279253</v>
      </c>
      <c r="E43" s="1">
        <v>329582</v>
      </c>
      <c r="F43" s="1">
        <v>304075</v>
      </c>
      <c r="G43" s="1">
        <v>246968</v>
      </c>
      <c r="H43" s="1">
        <v>154662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106700</v>
      </c>
      <c r="E45" s="1">
        <v>131468</v>
      </c>
      <c r="F45" s="1">
        <v>106446</v>
      </c>
      <c r="G45" s="1">
        <v>77964</v>
      </c>
      <c r="H45" s="1">
        <v>55087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-1414</v>
      </c>
      <c r="E46" s="1">
        <v>5600</v>
      </c>
      <c r="F46" s="1">
        <v>-4434</v>
      </c>
      <c r="G46" s="1">
        <v>-4137</v>
      </c>
      <c r="H46" s="1">
        <v>1614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-34</v>
      </c>
      <c r="E47" s="1">
        <v>-421</v>
      </c>
      <c r="F47" s="1">
        <v>-772</v>
      </c>
      <c r="G47" s="1">
        <v>-125</v>
      </c>
      <c r="H47" s="1">
        <v>-82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191826</v>
      </c>
      <c r="E48" s="1">
        <v>197899</v>
      </c>
      <c r="F48" s="1">
        <v>185371</v>
      </c>
      <c r="G48" s="1">
        <v>153273</v>
      </c>
      <c r="H48" s="1">
        <v>137571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16679</v>
      </c>
      <c r="E49" s="1">
        <v>16207</v>
      </c>
      <c r="F49" s="1">
        <v>15671</v>
      </c>
      <c r="G49" s="1">
        <v>15170</v>
      </c>
      <c r="H49" s="1">
        <v>16999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59346</v>
      </c>
      <c r="E50" s="1">
        <v>31729</v>
      </c>
      <c r="F50" s="1">
        <v>4727</v>
      </c>
      <c r="G50" s="1">
        <v>4107</v>
      </c>
      <c r="H50" s="1">
        <v>39593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11883</v>
      </c>
      <c r="E51" s="1">
        <v>10776</v>
      </c>
      <c r="F51" s="1">
        <v>11128</v>
      </c>
      <c r="G51" s="1">
        <v>10604</v>
      </c>
      <c r="H51" s="1">
        <v>6874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12959</v>
      </c>
      <c r="E52" s="1">
        <v>-218</v>
      </c>
      <c r="F52" s="1">
        <v>-4608</v>
      </c>
      <c r="G52" s="1">
        <v>-1674</v>
      </c>
      <c r="H52" s="1">
        <v>-23808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>
        <v>1</v>
      </c>
      <c r="G59" s="1">
        <v>6</v>
      </c>
      <c r="H59" s="1">
        <v>11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/>
      <c r="E60" s="1"/>
      <c r="F60" s="1">
        <v>1466</v>
      </c>
      <c r="G60" s="1">
        <v>502</v>
      </c>
      <c r="H60" s="1"/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2064</v>
      </c>
      <c r="E61" s="1">
        <v>2623</v>
      </c>
      <c r="F61" s="1">
        <v>72</v>
      </c>
      <c r="G61" s="1">
        <v>65</v>
      </c>
      <c r="H61" s="1">
        <v>2467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-2064</v>
      </c>
      <c r="E62" s="1">
        <v>-2623</v>
      </c>
      <c r="F62" s="1">
        <v>1393</v>
      </c>
      <c r="G62" s="1">
        <v>431</v>
      </c>
      <c r="H62" s="1">
        <v>-2478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10895</v>
      </c>
      <c r="E63" s="1">
        <v>-2841</v>
      </c>
      <c r="F63" s="1">
        <v>-3215</v>
      </c>
      <c r="G63" s="1">
        <v>-1243</v>
      </c>
      <c r="H63" s="1">
        <v>-26286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2648</v>
      </c>
      <c r="E64" s="1">
        <v>-152</v>
      </c>
      <c r="F64" s="1">
        <v>-193</v>
      </c>
      <c r="G64" s="1">
        <v>-4475</v>
      </c>
      <c r="H64" s="1">
        <v>-264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8247</v>
      </c>
      <c r="E65" s="1">
        <v>-2689</v>
      </c>
      <c r="F65" s="1">
        <v>-3022</v>
      </c>
      <c r="G65" s="1">
        <v>3232</v>
      </c>
      <c r="H65" s="1">
        <v>-26022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8247</v>
      </c>
      <c r="E67" s="1">
        <v>-2689</v>
      </c>
      <c r="F67" s="1">
        <v>-3022</v>
      </c>
      <c r="G67" s="1">
        <v>3232</v>
      </c>
      <c r="H67" s="1">
        <v>-26022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333478</v>
      </c>
      <c r="E68" s="1">
        <v>361311</v>
      </c>
      <c r="F68" s="1">
        <v>310268</v>
      </c>
      <c r="G68" s="1">
        <v>251577</v>
      </c>
      <c r="H68" s="1">
        <v>194255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1563</v>
      </c>
      <c r="J69" s="1">
        <v>1014</v>
      </c>
      <c r="K69" s="1">
        <v>638</v>
      </c>
      <c r="L69" s="1">
        <v>291</v>
      </c>
      <c r="M69" s="1">
        <v>537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10895</v>
      </c>
      <c r="J70" s="1">
        <v>-2841</v>
      </c>
      <c r="K70" s="1">
        <v>-3215</v>
      </c>
      <c r="L70" s="1">
        <v>-1243</v>
      </c>
      <c r="M70" s="1">
        <v>-26286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15980</v>
      </c>
      <c r="J71" s="1">
        <v>16919</v>
      </c>
      <c r="K71" s="1">
        <v>15525</v>
      </c>
      <c r="L71" s="1">
        <v>16123</v>
      </c>
      <c r="M71" s="1">
        <v>16138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16679</v>
      </c>
      <c r="J72" s="1">
        <v>16207</v>
      </c>
      <c r="K72" s="1">
        <v>15671</v>
      </c>
      <c r="L72" s="1">
        <v>15170</v>
      </c>
      <c r="M72" s="1">
        <v>16999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170</v>
      </c>
      <c r="J73" s="1">
        <v>260</v>
      </c>
      <c r="K73" s="1">
        <v>-2</v>
      </c>
      <c r="L73" s="1">
        <v>954</v>
      </c>
      <c r="M73" s="1">
        <v>-872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-867</v>
      </c>
      <c r="J74" s="1"/>
      <c r="K74" s="1">
        <v>-145</v>
      </c>
      <c r="L74" s="1">
        <v>-7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/>
      <c r="J76" s="1"/>
      <c r="K76" s="1">
        <v>1</v>
      </c>
      <c r="L76" s="1">
        <v>6</v>
      </c>
      <c r="M76" s="1">
        <v>11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-2</v>
      </c>
      <c r="J77" s="1">
        <v>452</v>
      </c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26875</v>
      </c>
      <c r="J78" s="1">
        <v>14078</v>
      </c>
      <c r="K78" s="1">
        <v>12310</v>
      </c>
      <c r="L78" s="1">
        <v>14880</v>
      </c>
      <c r="M78" s="1">
        <v>-10148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-16602</v>
      </c>
      <c r="J79" s="1">
        <v>-2104</v>
      </c>
      <c r="K79" s="1">
        <v>10697</v>
      </c>
      <c r="L79" s="1">
        <v>-6653</v>
      </c>
      <c r="M79" s="1">
        <v>18702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-9052</v>
      </c>
      <c r="J80" s="1">
        <v>-2801</v>
      </c>
      <c r="K80" s="1">
        <v>2059</v>
      </c>
      <c r="L80" s="1">
        <v>-2848</v>
      </c>
      <c r="M80" s="1">
        <v>24384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-7719</v>
      </c>
      <c r="J81" s="1">
        <v>-4643</v>
      </c>
      <c r="K81" s="1">
        <v>14156</v>
      </c>
      <c r="L81" s="1">
        <v>2748</v>
      </c>
      <c r="M81" s="1">
        <v>-8563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169</v>
      </c>
      <c r="J82" s="1">
        <v>5340</v>
      </c>
      <c r="K82" s="1">
        <v>-5518</v>
      </c>
      <c r="L82" s="1">
        <v>-6553</v>
      </c>
      <c r="M82" s="1">
        <v>2881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10273</v>
      </c>
      <c r="J84" s="1">
        <v>11974</v>
      </c>
      <c r="K84" s="1">
        <v>23007</v>
      </c>
      <c r="L84" s="1">
        <v>8227</v>
      </c>
      <c r="M84" s="1">
        <v>8554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>
        <v>-1</v>
      </c>
      <c r="L85" s="1">
        <v>-6</v>
      </c>
      <c r="M85" s="1">
        <v>-11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-120</v>
      </c>
      <c r="J87" s="1">
        <v>-103</v>
      </c>
      <c r="K87" s="1">
        <v>-1</v>
      </c>
      <c r="L87" s="1">
        <v>25</v>
      </c>
      <c r="M87" s="1">
        <v>-63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10153</v>
      </c>
      <c r="J90" s="1">
        <v>11871</v>
      </c>
      <c r="K90" s="1">
        <v>23005</v>
      </c>
      <c r="L90" s="1">
        <v>8246</v>
      </c>
      <c r="M90" s="1">
        <v>8480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-10508</v>
      </c>
      <c r="J91" s="1">
        <v>-11322</v>
      </c>
      <c r="K91" s="1">
        <v>-22774</v>
      </c>
      <c r="L91" s="1">
        <v>-7909</v>
      </c>
      <c r="M91" s="1">
        <v>-8726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867</v>
      </c>
      <c r="J92" s="1"/>
      <c r="K92" s="1">
        <v>145</v>
      </c>
      <c r="L92" s="1">
        <v>10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-9641</v>
      </c>
      <c r="J94" s="1">
        <v>-11322</v>
      </c>
      <c r="K94" s="1">
        <v>-22629</v>
      </c>
      <c r="L94" s="1">
        <v>-7899</v>
      </c>
      <c r="M94" s="1">
        <v>-8726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512</v>
      </c>
      <c r="J104" s="1">
        <v>549</v>
      </c>
      <c r="K104" s="1">
        <v>376</v>
      </c>
      <c r="L104" s="1">
        <v>347</v>
      </c>
      <c r="M104" s="1">
        <v>-246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2075</v>
      </c>
      <c r="J105" s="1">
        <v>1563</v>
      </c>
      <c r="K105" s="1">
        <v>1014</v>
      </c>
      <c r="L105" s="1">
        <v>638</v>
      </c>
      <c r="M105" s="1">
        <v>291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78CE8-5065-48B3-9ADD-9EA65BB88317}">
  <dimension ref="A1:QM105"/>
  <sheetViews>
    <sheetView topLeftCell="BX1" zoomScale="55" zoomScaleNormal="55" workbookViewId="0">
      <selection activeCell="DL2" sqref="DL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36885</v>
      </c>
      <c r="O1" s="4">
        <f t="shared" ref="O1:R1" si="0">E67</f>
        <v>21963</v>
      </c>
      <c r="P1" s="4">
        <f t="shared" si="0"/>
        <v>41290</v>
      </c>
      <c r="Q1" s="4">
        <f t="shared" si="0"/>
        <v>74401</v>
      </c>
      <c r="R1" s="4">
        <f t="shared" si="0"/>
        <v>18259</v>
      </c>
      <c r="S1" s="4">
        <f>D63+D59</f>
        <v>48021</v>
      </c>
      <c r="T1" s="4">
        <f t="shared" ref="T1:W1" si="1">E63+E59</f>
        <v>28966</v>
      </c>
      <c r="U1" s="4">
        <f t="shared" si="1"/>
        <v>54654</v>
      </c>
      <c r="V1" s="4">
        <f t="shared" si="1"/>
        <v>91559</v>
      </c>
      <c r="W1" s="4">
        <f t="shared" si="1"/>
        <v>24332</v>
      </c>
      <c r="X1">
        <f>(D13-E13)/E13</f>
        <v>0.22276955633001158</v>
      </c>
      <c r="Y1">
        <f t="shared" ref="Y1:AA1" si="2">(E13-F13)/F13</f>
        <v>-8.3150575827693335E-2</v>
      </c>
      <c r="Z1">
        <f t="shared" si="2"/>
        <v>8.5378569219140166E-2</v>
      </c>
      <c r="AA1">
        <f t="shared" si="2"/>
        <v>0.28862438890472719</v>
      </c>
      <c r="AB1">
        <f>(D36-E36)/E36</f>
        <v>0.94982873790994637</v>
      </c>
      <c r="AC1">
        <f t="shared" ref="AC1:AE1" si="3">(E36-F36)/F36</f>
        <v>-0.4695251421927974</v>
      </c>
      <c r="AD1">
        <f t="shared" si="3"/>
        <v>2.2816712718747383E-3</v>
      </c>
      <c r="AE1">
        <f t="shared" si="3"/>
        <v>0.32399648944523995</v>
      </c>
      <c r="AF1">
        <f>(D29-E29)/E29</f>
        <v>8.7874601097974001E-2</v>
      </c>
      <c r="AG1">
        <f t="shared" ref="AG1:AI1" si="4">(E29-F29)/F29</f>
        <v>5.9741060738775068E-2</v>
      </c>
      <c r="AH1">
        <f t="shared" si="4"/>
        <v>0.11981961328291636</v>
      </c>
      <c r="AI1">
        <f t="shared" si="4"/>
        <v>0.27536344525374551</v>
      </c>
      <c r="AJ1" s="4">
        <f>(D43+D44+D46+D47)-D45</f>
        <v>64521</v>
      </c>
      <c r="AK1" s="4">
        <f t="shared" ref="AK1:AN1" si="5">(E43+E44+E46+E47)-E45</f>
        <v>43369</v>
      </c>
      <c r="AL1" s="4">
        <f t="shared" si="5"/>
        <v>92962</v>
      </c>
      <c r="AM1" s="4">
        <f t="shared" si="5"/>
        <v>95880</v>
      </c>
      <c r="AN1" s="4">
        <f t="shared" si="5"/>
        <v>50466</v>
      </c>
      <c r="AO1">
        <f>(D25+D26)/D40</f>
        <v>0.42515508473935942</v>
      </c>
      <c r="AP1">
        <f t="shared" ref="AP1:AS1" si="6">(E25+E26)/E40</f>
        <v>0.45426259082107212</v>
      </c>
      <c r="AQ1">
        <f t="shared" si="6"/>
        <v>0.26977742856476045</v>
      </c>
      <c r="AR1">
        <f t="shared" si="6"/>
        <v>0.20937923948207077</v>
      </c>
      <c r="AS1">
        <f t="shared" si="6"/>
        <v>0.10930891040654385</v>
      </c>
      <c r="AT1">
        <f>(D19-D20)/D40</f>
        <v>1.8162330842406704</v>
      </c>
      <c r="AU1">
        <f t="shared" ref="AU1:AX1" si="7">(E19-E20)/E40</f>
        <v>3.6951225567269659</v>
      </c>
      <c r="AV1">
        <f t="shared" si="7"/>
        <v>1.3457286666718531</v>
      </c>
      <c r="AW1">
        <f t="shared" si="7"/>
        <v>1.098400134860684</v>
      </c>
      <c r="AX1">
        <f t="shared" si="7"/>
        <v>1.3654350333834375</v>
      </c>
      <c r="AY1">
        <f>D19/D40</f>
        <v>3.709438068108835</v>
      </c>
      <c r="AZ1">
        <f t="shared" ref="AZ1:BC1" si="8">E19/E40</f>
        <v>6.5886695023253505</v>
      </c>
      <c r="BA1">
        <f t="shared" si="8"/>
        <v>3.4112709365737537</v>
      </c>
      <c r="BB1">
        <f t="shared" si="8"/>
        <v>3.1648671863084297</v>
      </c>
      <c r="BC1">
        <f t="shared" si="8"/>
        <v>3.3138509222684425</v>
      </c>
      <c r="BD1" s="4">
        <f>D19-D40</f>
        <v>358586</v>
      </c>
      <c r="BE1" s="4">
        <f t="shared" ref="BE1:BH1" si="9">E19-E40</f>
        <v>337673</v>
      </c>
      <c r="BF1" s="4">
        <f t="shared" si="9"/>
        <v>309952</v>
      </c>
      <c r="BG1" s="4">
        <f t="shared" si="9"/>
        <v>269684</v>
      </c>
      <c r="BH1" s="4">
        <f t="shared" si="9"/>
        <v>198577</v>
      </c>
      <c r="BI1">
        <f>(D43+D44)/BD1</f>
        <v>0.80431193632768705</v>
      </c>
      <c r="BJ1">
        <f t="shared" ref="BJ1:BM1" si="10">(E43+E44)/BE1</f>
        <v>0.73335445830729729</v>
      </c>
      <c r="BK1">
        <f t="shared" si="10"/>
        <v>1.5175091627090647</v>
      </c>
      <c r="BL1">
        <f t="shared" si="10"/>
        <v>1.9997701013037481</v>
      </c>
      <c r="BM1">
        <f t="shared" si="10"/>
        <v>2.4239060918434663</v>
      </c>
      <c r="BN1">
        <f>365/BI1</f>
        <v>453.8040323838913</v>
      </c>
      <c r="BO1">
        <f t="shared" ref="BO1:BR1" si="11">365/BJ1</f>
        <v>497.71293521891181</v>
      </c>
      <c r="BP1">
        <f t="shared" si="11"/>
        <v>240.52573056521138</v>
      </c>
      <c r="BQ1">
        <f t="shared" si="11"/>
        <v>182.52098066774707</v>
      </c>
      <c r="BR1">
        <f t="shared" si="11"/>
        <v>150.58339150523963</v>
      </c>
      <c r="BS1">
        <f>N1/D13</f>
        <v>6.2095123298002722E-2</v>
      </c>
      <c r="BT1">
        <f t="shared" ref="BT1:BW1" si="12">O1/E13</f>
        <v>4.5210986662933911E-2</v>
      </c>
      <c r="BU1">
        <f t="shared" si="12"/>
        <v>7.7928303695790846E-2</v>
      </c>
      <c r="BV1">
        <f t="shared" si="12"/>
        <v>0.15240890924622108</v>
      </c>
      <c r="BW1">
        <f t="shared" si="12"/>
        <v>4.8198654798483745E-2</v>
      </c>
      <c r="BX1">
        <f>S1/D13</f>
        <v>8.0842345557635586E-2</v>
      </c>
      <c r="BY1">
        <f t="shared" ref="BY1:CB1" si="13">T1/E13</f>
        <v>5.9626710361906095E-2</v>
      </c>
      <c r="BZ1">
        <f t="shared" si="13"/>
        <v>0.10315072681496133</v>
      </c>
      <c r="CA1">
        <f t="shared" si="13"/>
        <v>0.18755671727093393</v>
      </c>
      <c r="CB1">
        <f t="shared" si="13"/>
        <v>6.4229676792634124E-2</v>
      </c>
      <c r="CC1">
        <f>N1/D29</f>
        <v>8.2911861892238176E-2</v>
      </c>
      <c r="CD1">
        <f t="shared" ref="CD1:CG1" si="14">O1/E29</f>
        <v>5.3707801973418762E-2</v>
      </c>
      <c r="CE1">
        <f t="shared" si="14"/>
        <v>0.10700162225758134</v>
      </c>
      <c r="CF1">
        <f t="shared" si="14"/>
        <v>0.21590978342566447</v>
      </c>
      <c r="CG1">
        <f t="shared" si="14"/>
        <v>6.7577870551311661E-2</v>
      </c>
      <c r="CH1">
        <f>N1/(D43+D44)</f>
        <v>0.12788863269940884</v>
      </c>
      <c r="CI1">
        <f t="shared" ref="CI1:CL1" si="15">O1/(E43+E44)</f>
        <v>8.869137517465292E-2</v>
      </c>
      <c r="CJ1">
        <f t="shared" si="15"/>
        <v>8.7784758320842773E-2</v>
      </c>
      <c r="CK1">
        <f t="shared" si="15"/>
        <v>0.13795692983204341</v>
      </c>
      <c r="CL1">
        <f t="shared" si="15"/>
        <v>3.7934315607522459E-2</v>
      </c>
      <c r="CM1">
        <f>1-CH1</f>
        <v>0.87211136730059113</v>
      </c>
      <c r="CN1">
        <f t="shared" ref="CN1:CQ1" si="16">1-CI1</f>
        <v>0.91130862482534702</v>
      </c>
      <c r="CO1">
        <f t="shared" si="16"/>
        <v>0.91221524167915724</v>
      </c>
      <c r="CP1">
        <f t="shared" si="16"/>
        <v>0.86204307016795656</v>
      </c>
      <c r="CQ1">
        <f t="shared" si="16"/>
        <v>0.96206568439247753</v>
      </c>
      <c r="CR1">
        <f>N1/(D45+D48+D49+D51+D59+D61)</f>
        <v>4.9987802894779637E-2</v>
      </c>
      <c r="CS1">
        <f t="shared" ref="CS1:CV1" si="17">O1/(E45+E48+E49+E51+E59+E61)</f>
        <v>3.4561385287924996E-2</v>
      </c>
      <c r="CT1">
        <f t="shared" si="17"/>
        <v>5.8649568473264663E-2</v>
      </c>
      <c r="CU1">
        <f t="shared" si="17"/>
        <v>0.14945722045447241</v>
      </c>
      <c r="CV1">
        <f t="shared" si="17"/>
        <v>3.7243959253774571E-2</v>
      </c>
      <c r="CW1">
        <f>(D43+D44)/D13</f>
        <v>0.48554059877981443</v>
      </c>
      <c r="CX1">
        <f t="shared" ref="CX1:DA1" si="18">(E43+E44)/E13</f>
        <v>0.50975629337016692</v>
      </c>
      <c r="CY1">
        <f t="shared" si="18"/>
        <v>0.8877202054936717</v>
      </c>
      <c r="CZ1">
        <f t="shared" si="18"/>
        <v>1.1047571835048251</v>
      </c>
      <c r="DA1">
        <f t="shared" si="18"/>
        <v>1.2705818999651557</v>
      </c>
      <c r="DB1">
        <f>365/CW1</f>
        <v>751.73940329039749</v>
      </c>
      <c r="DC1">
        <f t="shared" ref="DC1:DF1" si="19">365/CX1</f>
        <v>716.02843309077105</v>
      </c>
      <c r="DD1">
        <f t="shared" si="19"/>
        <v>411.16558769440104</v>
      </c>
      <c r="DE1">
        <f t="shared" si="19"/>
        <v>330.38934297041015</v>
      </c>
      <c r="DF1">
        <f t="shared" si="19"/>
        <v>287.26995088629053</v>
      </c>
      <c r="DG1">
        <f>(D43+D44)/D20</f>
        <v>1.1510815772669221</v>
      </c>
      <c r="DH1">
        <f t="shared" ref="DH1:DK1" si="20">(E43+E44)/E20</f>
        <v>1.4164192849094268</v>
      </c>
      <c r="DI1">
        <f t="shared" si="20"/>
        <v>1.7715085250705245</v>
      </c>
      <c r="DJ1">
        <f t="shared" si="20"/>
        <v>2.0949942896210949</v>
      </c>
      <c r="DK1">
        <f t="shared" si="20"/>
        <v>2.8785216637263402</v>
      </c>
      <c r="DL1">
        <f>365/DG1</f>
        <v>317.09307768319957</v>
      </c>
      <c r="DM1">
        <f t="shared" ref="DM1:DP1" si="21">365/DH1</f>
        <v>257.69205763344291</v>
      </c>
      <c r="DN1">
        <f t="shared" si="21"/>
        <v>206.03908749774106</v>
      </c>
      <c r="DO1">
        <f t="shared" si="21"/>
        <v>174.22481856311632</v>
      </c>
      <c r="DP1">
        <f t="shared" si="21"/>
        <v>126.8011995878105</v>
      </c>
      <c r="DQ1">
        <f>(D43+D44)/D21</f>
        <v>1.5665788544580539</v>
      </c>
      <c r="DR1">
        <f t="shared" ref="DR1:DU1" si="22">(E43+E44)/E21</f>
        <v>1.2646259754054827</v>
      </c>
      <c r="DS1">
        <f t="shared" si="22"/>
        <v>3.400828597457811</v>
      </c>
      <c r="DT1">
        <f t="shared" si="22"/>
        <v>4.8696680752699821</v>
      </c>
      <c r="DU1">
        <f t="shared" si="22"/>
        <v>4.4649635442756166</v>
      </c>
      <c r="DV1">
        <f>365/DQ1</f>
        <v>232.99178267427143</v>
      </c>
      <c r="DW1">
        <f t="shared" ref="DW1:DZ1" si="23">365/DR1</f>
        <v>288.62288700259251</v>
      </c>
      <c r="DX1">
        <f t="shared" si="23"/>
        <v>107.32678508785916</v>
      </c>
      <c r="DY1">
        <f t="shared" si="23"/>
        <v>74.953773924265633</v>
      </c>
      <c r="DZ1">
        <f t="shared" si="23"/>
        <v>81.747587943456907</v>
      </c>
      <c r="EA1">
        <f>(D43+D44)/D38</f>
        <v>1.9895354772843288</v>
      </c>
      <c r="EB1">
        <f t="shared" ref="EB1:EE1" si="24">(E43+E44)/E38</f>
        <v>3.3605743133210293</v>
      </c>
      <c r="EC1">
        <f t="shared" si="24"/>
        <v>3.3266261643244621</v>
      </c>
      <c r="ED1">
        <f t="shared" si="24"/>
        <v>3.8470471584383716</v>
      </c>
      <c r="EE1">
        <f t="shared" si="24"/>
        <v>4.51509779091037</v>
      </c>
      <c r="EF1">
        <f>365/EA1</f>
        <v>183.45991019884542</v>
      </c>
      <c r="EG1">
        <f t="shared" ref="EG1:EJ1" si="25">365/EB1</f>
        <v>108.61238763659271</v>
      </c>
      <c r="EH1">
        <f t="shared" si="25"/>
        <v>109.72077473397752</v>
      </c>
      <c r="EI1">
        <f t="shared" si="25"/>
        <v>94.877963530908247</v>
      </c>
      <c r="EJ1">
        <f t="shared" si="25"/>
        <v>80.83988806063175</v>
      </c>
      <c r="EK1">
        <f>D36/D13</f>
        <v>0.250122893967758</v>
      </c>
      <c r="EL1">
        <f t="shared" ref="EL1:EO1" si="26">E36/E13</f>
        <v>0.15685616594859084</v>
      </c>
      <c r="EM1">
        <f t="shared" si="26"/>
        <v>0.27110330171408298</v>
      </c>
      <c r="EN1">
        <f t="shared" si="26"/>
        <v>0.29357986099019395</v>
      </c>
      <c r="EO1">
        <f t="shared" si="26"/>
        <v>0.28573653478623545</v>
      </c>
      <c r="EP1">
        <f>(D29)/D13</f>
        <v>0.748929307349396</v>
      </c>
      <c r="EQ1">
        <f t="shared" ref="EQ1:ET1" si="27">(E29)/E13</f>
        <v>0.8417955120432945</v>
      </c>
      <c r="ER1">
        <f t="shared" si="27"/>
        <v>0.72829086187307257</v>
      </c>
      <c r="ES1">
        <f t="shared" si="27"/>
        <v>0.70589163134746924</v>
      </c>
      <c r="ET1">
        <f t="shared" si="27"/>
        <v>0.71323133453704579</v>
      </c>
      <c r="EU1">
        <f>D13/D29</f>
        <v>1.3352395081709263</v>
      </c>
      <c r="EV1">
        <f t="shared" ref="EV1:EY1" si="28">E13/E29</f>
        <v>1.1879369581962904</v>
      </c>
      <c r="EW1">
        <f t="shared" si="28"/>
        <v>1.3730777802540672</v>
      </c>
      <c r="EX1">
        <f t="shared" si="28"/>
        <v>1.4166480456654662</v>
      </c>
      <c r="EY1">
        <f t="shared" si="28"/>
        <v>1.4020696393675609</v>
      </c>
      <c r="EZ1">
        <f>D36/D29</f>
        <v>0.33397396992379796</v>
      </c>
      <c r="FA1">
        <f t="shared" ref="FA1:FD1" si="29">E36/E29</f>
        <v>0.18633523665130156</v>
      </c>
      <c r="FB1">
        <f t="shared" si="29"/>
        <v>0.37224591973712173</v>
      </c>
      <c r="FC1">
        <f t="shared" si="29"/>
        <v>0.41589933631849746</v>
      </c>
      <c r="FD1">
        <f t="shared" si="29"/>
        <v>0.40062252028187362</v>
      </c>
      <c r="FE1" s="7">
        <f>I90/(D43+D44+D46+D47+D53+D55)</f>
        <v>0.17137172034982937</v>
      </c>
      <c r="FF1" s="7">
        <f t="shared" ref="FF1:FI1" si="30">J90/(E43+E44+E46+E47+E53+E55)</f>
        <v>-4.2782112486351644E-2</v>
      </c>
      <c r="FG1" s="7">
        <f t="shared" si="30"/>
        <v>5.3654346552307108E-2</v>
      </c>
      <c r="FH1" s="7">
        <f t="shared" si="30"/>
        <v>7.5269063124772481E-2</v>
      </c>
      <c r="FI1" s="7">
        <f t="shared" si="30"/>
        <v>-4.0684753948267073E-2</v>
      </c>
      <c r="FJ1" s="7">
        <f>I90/D36</f>
        <v>0.3460676426047451</v>
      </c>
      <c r="FK1" s="7">
        <f t="shared" ref="FK1:FN1" si="31">J90/E36</f>
        <v>-0.14089423745718449</v>
      </c>
      <c r="FL1" s="7">
        <f t="shared" si="31"/>
        <v>0.17785760531317224</v>
      </c>
      <c r="FM1" s="7">
        <f t="shared" si="31"/>
        <v>0.27556588238577689</v>
      </c>
      <c r="FN1" s="7">
        <f t="shared" si="31"/>
        <v>-0.17775416878377753</v>
      </c>
      <c r="FO1" s="7">
        <f>I90/D29</f>
        <v>0.11557758446287679</v>
      </c>
      <c r="FP1" s="7">
        <f t="shared" ref="FP1:FS1" si="32">J90/E29</f>
        <v>-2.6253561079389146E-2</v>
      </c>
      <c r="FQ1" s="7">
        <f t="shared" si="32"/>
        <v>6.6206767872043784E-2</v>
      </c>
      <c r="FR1" s="7">
        <f t="shared" si="32"/>
        <v>0.11460766759626574</v>
      </c>
      <c r="FS1" s="7">
        <f t="shared" si="32"/>
        <v>-7.1212323088766502E-2</v>
      </c>
      <c r="FT1" s="7">
        <f>I90/D31</f>
        <v>0.35712946177408267</v>
      </c>
      <c r="FU1" s="7">
        <f t="shared" ref="FU1:FX1" si="33">J90/E31</f>
        <v>-7.4080718726496145E-2</v>
      </c>
      <c r="FV1" s="7">
        <f t="shared" si="33"/>
        <v>0.17762142469791564</v>
      </c>
      <c r="FW1" s="7">
        <f t="shared" si="33"/>
        <v>0.27457346663514887</v>
      </c>
      <c r="FX1" s="7">
        <f t="shared" si="33"/>
        <v>-0.13377226525021901</v>
      </c>
      <c r="FY1">
        <f>BD1/D13</f>
        <v>0.60367200441744895</v>
      </c>
      <c r="FZ1">
        <f t="shared" ref="FZ1:GC1" si="34">BE1/E13</f>
        <v>0.69510219457418754</v>
      </c>
      <c r="GA1">
        <f t="shared" si="34"/>
        <v>0.58498507113387666</v>
      </c>
      <c r="GB1">
        <f t="shared" si="34"/>
        <v>0.55244209461106553</v>
      </c>
      <c r="GC1">
        <f t="shared" si="34"/>
        <v>0.52418775803266915</v>
      </c>
      <c r="GD1">
        <f>BS1</f>
        <v>6.2095123298002722E-2</v>
      </c>
      <c r="GE1">
        <f t="shared" ref="GE1:GH1" si="35">BT1</f>
        <v>4.5210986662933911E-2</v>
      </c>
      <c r="GF1">
        <f t="shared" si="35"/>
        <v>7.7928303695790846E-2</v>
      </c>
      <c r="GG1">
        <f t="shared" si="35"/>
        <v>0.15240890924622108</v>
      </c>
      <c r="GH1">
        <f t="shared" si="35"/>
        <v>4.8198654798483745E-2</v>
      </c>
      <c r="GI1">
        <f>S1/D13</f>
        <v>8.0842345557635586E-2</v>
      </c>
      <c r="GJ1">
        <f t="shared" ref="GJ1:GM1" si="36">T1/E13</f>
        <v>5.9626710361906095E-2</v>
      </c>
      <c r="GK1">
        <f t="shared" si="36"/>
        <v>0.10315072681496133</v>
      </c>
      <c r="GL1">
        <f t="shared" si="36"/>
        <v>0.18755671727093393</v>
      </c>
      <c r="GM1">
        <f t="shared" si="36"/>
        <v>6.4229676792634124E-2</v>
      </c>
      <c r="GN1">
        <f>D30/D13</f>
        <v>0.31498734023784192</v>
      </c>
      <c r="GO1">
        <f t="shared" ref="GO1:GR1" si="37">E30/E13</f>
        <v>0.38515693027219639</v>
      </c>
      <c r="GP1">
        <f t="shared" si="37"/>
        <v>0.3531309097360365</v>
      </c>
      <c r="GQ1">
        <f t="shared" si="37"/>
        <v>0.38328072155635262</v>
      </c>
      <c r="GR1">
        <f t="shared" si="37"/>
        <v>0.49390488559451784</v>
      </c>
      <c r="GS1">
        <f>(D43+D44)/D13</f>
        <v>0.48554059877981443</v>
      </c>
      <c r="GT1">
        <f t="shared" ref="GT1:GW1" si="38">(E43+E44)/E13</f>
        <v>0.50975629337016692</v>
      </c>
      <c r="GU1">
        <f t="shared" si="38"/>
        <v>0.8877202054936717</v>
      </c>
      <c r="GV1">
        <f t="shared" si="38"/>
        <v>1.1047571835048251</v>
      </c>
      <c r="GW1">
        <f t="shared" si="38"/>
        <v>1.2705818999651557</v>
      </c>
      <c r="GX1">
        <f>0.717*FY1+0.847*GD1+3.107*GI1+0.42*GN1+0.998*GS1</f>
        <v>1.3534687647304415</v>
      </c>
      <c r="GY1">
        <f t="shared" ref="GY1:HB1" si="39">0.717*FZ1+0.847*GE1+3.107*GJ1+0.42*GO1+0.998*GT1</f>
        <v>1.3924448598053887</v>
      </c>
      <c r="GZ1">
        <f t="shared" si="39"/>
        <v>1.8401886246192289</v>
      </c>
      <c r="HA1">
        <f t="shared" si="39"/>
        <v>2.3714556207199591</v>
      </c>
      <c r="HB1">
        <f t="shared" si="39"/>
        <v>2.0917092770333765</v>
      </c>
      <c r="HC1">
        <f>D36/D13</f>
        <v>0.250122893967758</v>
      </c>
      <c r="HD1">
        <f t="shared" ref="HD1:HG1" si="40">E36/E13</f>
        <v>0.15685616594859084</v>
      </c>
      <c r="HE1">
        <f t="shared" si="40"/>
        <v>0.27110330171408298</v>
      </c>
      <c r="HF1">
        <f t="shared" si="40"/>
        <v>0.29357986099019395</v>
      </c>
      <c r="HG1">
        <f t="shared" si="40"/>
        <v>0.28573653478623545</v>
      </c>
      <c r="HH1">
        <f>S1/D13</f>
        <v>8.0842345557635586E-2</v>
      </c>
      <c r="HI1">
        <f t="shared" ref="HI1:HL1" si="41">T1/E13</f>
        <v>5.9626710361906095E-2</v>
      </c>
      <c r="HJ1">
        <f t="shared" si="41"/>
        <v>0.10315072681496133</v>
      </c>
      <c r="HK1">
        <f t="shared" si="41"/>
        <v>0.18755671727093393</v>
      </c>
      <c r="HL1">
        <f t="shared" si="41"/>
        <v>6.4229676792634124E-2</v>
      </c>
      <c r="HM1">
        <f>(D43+D44+D46+D47+D50+D53+D55+D57+D60)/D13</f>
        <v>1.3618873819881214</v>
      </c>
      <c r="HN1">
        <f t="shared" ref="HN1:HQ1" si="42">(E43+E44+E46+E47+E50+E53+E55+E57+E60)/E13</f>
        <v>1.3808546508875252</v>
      </c>
      <c r="HO1">
        <f t="shared" si="42"/>
        <v>1.4527749572517297</v>
      </c>
      <c r="HP1">
        <f t="shared" si="42"/>
        <v>1.146710039801953</v>
      </c>
      <c r="HQ1">
        <f t="shared" si="42"/>
        <v>1.3128781399474168</v>
      </c>
      <c r="HR1">
        <f>D19/D40</f>
        <v>3.709438068108835</v>
      </c>
      <c r="HS1">
        <f t="shared" ref="HS1:HV1" si="43">E19/E40</f>
        <v>6.5886695023253505</v>
      </c>
      <c r="HT1">
        <f t="shared" si="43"/>
        <v>3.4112709365737537</v>
      </c>
      <c r="HU1">
        <f t="shared" si="43"/>
        <v>3.1648671863084297</v>
      </c>
      <c r="HV1">
        <f t="shared" si="43"/>
        <v>3.3138509222684425</v>
      </c>
      <c r="HW1">
        <f>-0.017*HC1+4.573*HH1+0.481*HM1+0.015*HR1</f>
        <v>1.0761493587955344</v>
      </c>
      <c r="HX1">
        <f t="shared" ref="HX1:IA1" si="44">-0.017*HD1+4.573*HI1+0.481*HN1+0.015*HS1</f>
        <v>1.0330275212756503</v>
      </c>
      <c r="HY1">
        <f t="shared" si="44"/>
        <v>1.217053336082367</v>
      </c>
      <c r="HZ1">
        <f t="shared" si="44"/>
        <v>1.4517465473825135</v>
      </c>
      <c r="IA1">
        <f t="shared" si="44"/>
        <v>0.97006694003008398</v>
      </c>
      <c r="IB1">
        <f>D13/D36</f>
        <v>3.9980346626283021</v>
      </c>
      <c r="IC1">
        <f t="shared" ref="IC1:IF1" si="45">E13/E36</f>
        <v>6.3752673919605245</v>
      </c>
      <c r="ID1">
        <f t="shared" si="45"/>
        <v>3.6886308417395903</v>
      </c>
      <c r="IE1">
        <f t="shared" si="45"/>
        <v>3.4062281950375395</v>
      </c>
      <c r="IF1">
        <f t="shared" si="45"/>
        <v>3.4997274700909973</v>
      </c>
      <c r="IG1">
        <f>IFERROR(S1/D59,0)</f>
        <v>294.60736196319016</v>
      </c>
      <c r="IH1">
        <f t="shared" ref="IH1:IK1" si="46">IFERROR(T1/E59,0)</f>
        <v>109.71969696969697</v>
      </c>
      <c r="II1">
        <f t="shared" si="46"/>
        <v>103.707779886148</v>
      </c>
      <c r="IJ1">
        <f t="shared" si="46"/>
        <v>260.85185185185185</v>
      </c>
      <c r="IK1">
        <f t="shared" si="46"/>
        <v>57.251764705882351</v>
      </c>
      <c r="IL1">
        <f>S1/D13</f>
        <v>8.0842345557635586E-2</v>
      </c>
      <c r="IM1">
        <f t="shared" ref="IM1:IP1" si="47">T1/E13</f>
        <v>5.9626710361906095E-2</v>
      </c>
      <c r="IN1">
        <f t="shared" si="47"/>
        <v>0.10315072681496133</v>
      </c>
      <c r="IO1">
        <f t="shared" si="47"/>
        <v>0.18755671727093393</v>
      </c>
      <c r="IP1">
        <f t="shared" si="47"/>
        <v>6.4229676792634124E-2</v>
      </c>
      <c r="IQ1">
        <f>(D43+D44+D46+D47+D50+D53+D55+D57+D60)/D13</f>
        <v>1.3618873819881214</v>
      </c>
      <c r="IR1">
        <f t="shared" ref="IR1:IU1" si="48">(E43+E44+E46+E47+E50+E53+E55+E57+E60)/E13</f>
        <v>1.3808546508875252</v>
      </c>
      <c r="IS1">
        <f t="shared" si="48"/>
        <v>1.4527749572517297</v>
      </c>
      <c r="IT1">
        <f t="shared" si="48"/>
        <v>1.146710039801953</v>
      </c>
      <c r="IU1">
        <f t="shared" si="48"/>
        <v>1.3128781399474168</v>
      </c>
      <c r="IV1">
        <f>D19/D40</f>
        <v>3.709438068108835</v>
      </c>
      <c r="IW1">
        <f t="shared" ref="IW1:IZ1" si="49">E19/E40</f>
        <v>6.5886695023253505</v>
      </c>
      <c r="IX1">
        <f t="shared" si="49"/>
        <v>3.4112709365737537</v>
      </c>
      <c r="IY1">
        <f t="shared" si="49"/>
        <v>3.1648671863084297</v>
      </c>
      <c r="IZ1">
        <f t="shared" si="49"/>
        <v>3.3138509222684425</v>
      </c>
      <c r="JA1">
        <f>0.13*IB1+0.04*IG1+3.92*IL1+0.21*IQ1+0.09*IV1</f>
        <v>13.240786755602517</v>
      </c>
      <c r="JB1">
        <f t="shared" ref="JB1:JE1" si="50">0.13*IC1+0.04*IH1+3.92*IM1+0.21*IR1+0.09*IW1</f>
        <v>6.3342690762570797</v>
      </c>
      <c r="JC1">
        <f t="shared" si="50"/>
        <v>5.6442811793012169</v>
      </c>
      <c r="JD1">
        <f t="shared" si="50"/>
        <v>12.137753226257185</v>
      </c>
      <c r="JE1">
        <f t="shared" si="50"/>
        <v>3.570766484767367</v>
      </c>
      <c r="JF1">
        <f>D29/D13</f>
        <v>0.748929307349396</v>
      </c>
      <c r="JG1">
        <f t="shared" ref="JG1:JJ1" si="51">E29/E13</f>
        <v>0.8417955120432945</v>
      </c>
      <c r="JH1">
        <f t="shared" si="51"/>
        <v>0.72829086187307257</v>
      </c>
      <c r="JI1">
        <f t="shared" si="51"/>
        <v>0.70589163134746924</v>
      </c>
      <c r="JJ1">
        <f t="shared" si="51"/>
        <v>0.71323133453704579</v>
      </c>
      <c r="JK1">
        <f>(D36-D26)/I90</f>
        <v>1.7952622673434857</v>
      </c>
      <c r="JL1">
        <f t="shared" ref="JL1:JO1" si="52">(E36-E26)/J90</f>
        <v>-4.5409836065573774</v>
      </c>
      <c r="JM1">
        <f t="shared" si="52"/>
        <v>4.2651088147800218</v>
      </c>
      <c r="JN1">
        <f t="shared" si="52"/>
        <v>2.9684501050819132</v>
      </c>
      <c r="JO1">
        <f t="shared" si="52"/>
        <v>-5.1381944805363551</v>
      </c>
      <c r="JP1">
        <f>S1/D13</f>
        <v>8.0842345557635586E-2</v>
      </c>
      <c r="JQ1">
        <f t="shared" ref="JQ1:JT1" si="53">T1/E13</f>
        <v>5.9626710361906095E-2</v>
      </c>
      <c r="JR1">
        <f t="shared" si="53"/>
        <v>0.10315072681496133</v>
      </c>
      <c r="JS1">
        <f t="shared" si="53"/>
        <v>0.18755671727093393</v>
      </c>
      <c r="JT1">
        <f t="shared" si="53"/>
        <v>6.4229676792634124E-2</v>
      </c>
      <c r="JU1">
        <f>I90/(D50+D44+D43)</f>
        <v>6.6113672776087623E-2</v>
      </c>
      <c r="JV1">
        <f t="shared" ref="JV1:JY1" si="54">J90/(E50+E44+E43)</f>
        <v>-1.6609399100530491E-2</v>
      </c>
      <c r="JW1">
        <f t="shared" si="54"/>
        <v>3.4653384768136467E-2</v>
      </c>
      <c r="JX1">
        <f t="shared" si="54"/>
        <v>6.9920152966379268E-2</v>
      </c>
      <c r="JY1">
        <f t="shared" si="54"/>
        <v>-3.9683947398815318E-2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4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1</v>
      </c>
      <c r="KR1">
        <f t="shared" si="58"/>
        <v>2</v>
      </c>
      <c r="KS1">
        <f t="shared" si="58"/>
        <v>0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2</v>
      </c>
      <c r="KZ1">
        <f t="shared" ref="KZ1:LC1" si="60">(KK1+KP1)/2</f>
        <v>0.5</v>
      </c>
      <c r="LA1">
        <f t="shared" si="60"/>
        <v>1.5</v>
      </c>
      <c r="LB1">
        <f t="shared" si="60"/>
        <v>3</v>
      </c>
      <c r="LC1">
        <f t="shared" si="60"/>
        <v>0.5</v>
      </c>
      <c r="LD1">
        <f>(KT1+KY1)/2</f>
        <v>2</v>
      </c>
      <c r="LE1">
        <f t="shared" ref="LE1:LH1" si="61">(KU1+KZ1)/2</f>
        <v>1.25</v>
      </c>
      <c r="LF1">
        <f t="shared" si="61"/>
        <v>2</v>
      </c>
      <c r="LG1">
        <f t="shared" si="61"/>
        <v>2.5</v>
      </c>
      <c r="LH1">
        <f t="shared" si="61"/>
        <v>1.25</v>
      </c>
      <c r="LI1">
        <f>(D29/(D13-D19))</f>
        <v>4.3159835071549839</v>
      </c>
      <c r="LJ1">
        <f t="shared" ref="LJ1:LM1" si="62">(E29/(E13-E19))</f>
        <v>4.6631506927418895</v>
      </c>
      <c r="LK1">
        <f t="shared" si="62"/>
        <v>4.2241683178071394</v>
      </c>
      <c r="LL1">
        <f t="shared" si="62"/>
        <v>3.6693962304333936</v>
      </c>
      <c r="LM1">
        <f t="shared" si="62"/>
        <v>2.8612940802711004</v>
      </c>
      <c r="LN1">
        <f>(D18+D25+D26+D21)/(2.17*D40)</f>
        <v>0.83697377153947949</v>
      </c>
      <c r="LO1">
        <f t="shared" ref="LO1:LR1" si="63">(E18+E25+E26+E21)/(2.17*E40)</f>
        <v>1.7028214547128873</v>
      </c>
      <c r="LP1">
        <f t="shared" si="63"/>
        <v>0.62015145929578475</v>
      </c>
      <c r="LQ1">
        <f t="shared" si="63"/>
        <v>0.50617517735515405</v>
      </c>
      <c r="LR1">
        <f t="shared" si="63"/>
        <v>0.6292327342780818</v>
      </c>
      <c r="LS1">
        <f>(D43+D44+D46+D47)/(2*D13)</f>
        <v>0.25254878722172092</v>
      </c>
      <c r="LT1">
        <f t="shared" ref="LT1:LW1" si="64">(E43+E44+E46+E47)/(2*E13)</f>
        <v>0.25828703408269843</v>
      </c>
      <c r="LU1">
        <f t="shared" si="64"/>
        <v>0.44933716589348605</v>
      </c>
      <c r="LV1">
        <f t="shared" si="64"/>
        <v>0.53740932918447992</v>
      </c>
      <c r="LW1">
        <f t="shared" si="64"/>
        <v>0.624200164718553</v>
      </c>
      <c r="LX1">
        <f>8*N1/D29</f>
        <v>0.6632948951379054</v>
      </c>
      <c r="LY1">
        <f t="shared" ref="LY1:MB1" si="65">8*O1/E29</f>
        <v>0.42966241578735009</v>
      </c>
      <c r="LZ1">
        <f t="shared" si="65"/>
        <v>0.85601297806065069</v>
      </c>
      <c r="MA1">
        <f t="shared" si="65"/>
        <v>1.7272782674053158</v>
      </c>
      <c r="MB1">
        <f t="shared" si="65"/>
        <v>0.54062296441049329</v>
      </c>
      <c r="MC1">
        <f>(2*LI1+4*LN1+LS1+5*LX1)/12</f>
        <v>1.2957404469482612</v>
      </c>
      <c r="MD1">
        <f t="shared" ref="MD1:MG1" si="66">(2*LJ1+4*LO1+LT1+5*LY1)/12</f>
        <v>1.5453488597795648</v>
      </c>
      <c r="ME1">
        <f t="shared" si="66"/>
        <v>1.3048620440828465</v>
      </c>
      <c r="MF1">
        <f t="shared" si="66"/>
        <v>1.544774486374872</v>
      </c>
      <c r="MG1">
        <f t="shared" si="66"/>
        <v>0.96390284036879559</v>
      </c>
      <c r="MH1">
        <f>D29/(D13-D19)</f>
        <v>4.3159835071549839</v>
      </c>
      <c r="MI1">
        <f t="shared" ref="MI1:ML1" si="67">E29/(E13-E19)</f>
        <v>4.6631506927418895</v>
      </c>
      <c r="MJ1">
        <f t="shared" si="67"/>
        <v>4.2241683178071394</v>
      </c>
      <c r="MK1">
        <f t="shared" si="67"/>
        <v>3.6693962304333936</v>
      </c>
      <c r="ML1">
        <f t="shared" si="67"/>
        <v>2.8612940802711004</v>
      </c>
      <c r="MM1">
        <f>D29/D13*2</f>
        <v>1.497858614698792</v>
      </c>
      <c r="MN1">
        <f t="shared" ref="MN1:MQ1" si="68">E29/E13*2</f>
        <v>1.683591024086589</v>
      </c>
      <c r="MO1">
        <f t="shared" si="68"/>
        <v>1.4565817237461451</v>
      </c>
      <c r="MP1">
        <f t="shared" si="68"/>
        <v>1.4117832626949385</v>
      </c>
      <c r="MQ1">
        <f t="shared" si="68"/>
        <v>1.4264626690740916</v>
      </c>
      <c r="MR1">
        <f>D29/D36</f>
        <v>2.9942453306410903</v>
      </c>
      <c r="MS1">
        <f t="shared" ref="MS1:MV1" si="69">E29/E36</f>
        <v>5.3666714786283283</v>
      </c>
      <c r="MT1">
        <f t="shared" si="69"/>
        <v>2.6863961348621235</v>
      </c>
      <c r="MU1">
        <f t="shared" si="69"/>
        <v>2.4044279773367943</v>
      </c>
      <c r="MV1">
        <f t="shared" si="69"/>
        <v>2.4961152940089613</v>
      </c>
      <c r="MW1">
        <f>D13/(D40*5)</f>
        <v>0.89765238350699295</v>
      </c>
      <c r="MX1">
        <f t="shared" ref="MX1:NA1" si="70">E13/(E40*5)</f>
        <v>1.608013770046838</v>
      </c>
      <c r="MY1">
        <f t="shared" si="70"/>
        <v>0.82438717005204487</v>
      </c>
      <c r="MZ1">
        <f t="shared" si="70"/>
        <v>0.78374447111332313</v>
      </c>
      <c r="NA1">
        <f t="shared" si="70"/>
        <v>0.88283287307302405</v>
      </c>
      <c r="NB1">
        <f>D13/(D20*15)</f>
        <v>0.15804810557684121</v>
      </c>
      <c r="NC1">
        <f t="shared" ref="NC1:NF1" si="71">E13/(E20*15)</f>
        <v>0.18524136642433742</v>
      </c>
      <c r="ND1">
        <f t="shared" si="71"/>
        <v>0.13303805366507099</v>
      </c>
      <c r="NE1">
        <f t="shared" si="71"/>
        <v>0.12642260947482642</v>
      </c>
      <c r="NF1">
        <f t="shared" si="71"/>
        <v>0.15103429716233591</v>
      </c>
      <c r="NG1">
        <f>2*(D18+D25+D26)/D40</f>
        <v>0.85031016947871885</v>
      </c>
      <c r="NH1">
        <f t="shared" ref="NH1:NK1" si="72">2*(E18+E25+E26)/E40</f>
        <v>0.90852518164214424</v>
      </c>
      <c r="NI1">
        <f t="shared" si="72"/>
        <v>0.53955485712952089</v>
      </c>
      <c r="NJ1">
        <f t="shared" si="72"/>
        <v>0.41875847896414153</v>
      </c>
      <c r="NK1">
        <f t="shared" si="72"/>
        <v>0.2186178208130877</v>
      </c>
      <c r="NL1">
        <f>((D18+D25+D26+D21)/D40)/2.17</f>
        <v>0.83697377153947949</v>
      </c>
      <c r="NM1">
        <f t="shared" ref="NM1:NP1" si="73">((E18+E25+E26+E21)/E40)/2.17</f>
        <v>1.7028214547128875</v>
      </c>
      <c r="NN1">
        <f t="shared" si="73"/>
        <v>0.62015145929578486</v>
      </c>
      <c r="NO1">
        <f t="shared" si="73"/>
        <v>0.50617517735515394</v>
      </c>
      <c r="NP1">
        <f t="shared" si="73"/>
        <v>0.6292327342780818</v>
      </c>
      <c r="NQ1">
        <f>(D19/D40)/2.5</f>
        <v>1.4837752272435341</v>
      </c>
      <c r="NR1">
        <f t="shared" ref="NR1:NU1" si="74">(E19/E40)/2.5</f>
        <v>2.6354678009301402</v>
      </c>
      <c r="NS1">
        <f t="shared" si="74"/>
        <v>1.3645083746295015</v>
      </c>
      <c r="NT1">
        <f t="shared" si="74"/>
        <v>1.265946874523372</v>
      </c>
      <c r="NU1">
        <f t="shared" si="74"/>
        <v>1.325540368907377</v>
      </c>
      <c r="NV1">
        <f>(BD1/D13)*3.33</f>
        <v>2.0102277747101049</v>
      </c>
      <c r="NW1">
        <f t="shared" ref="NW1:NZ1" si="75">(BE1/E13)*3.33</f>
        <v>2.3146903079320444</v>
      </c>
      <c r="NX1">
        <f t="shared" si="75"/>
        <v>1.9480002868758093</v>
      </c>
      <c r="NY1">
        <f t="shared" si="75"/>
        <v>1.8396321750548483</v>
      </c>
      <c r="NZ1">
        <f t="shared" si="75"/>
        <v>1.7455452342487883</v>
      </c>
      <c r="OA1">
        <f>((D43+D44)/2)/D13</f>
        <v>0.24277029938990721</v>
      </c>
      <c r="OB1">
        <f t="shared" ref="OB1:OE1" si="76">((E43+E44)/2)/E13</f>
        <v>0.25487814668508346</v>
      </c>
      <c r="OC1">
        <f t="shared" si="76"/>
        <v>0.44386010274683585</v>
      </c>
      <c r="OD1">
        <f t="shared" si="76"/>
        <v>0.55237859175241255</v>
      </c>
      <c r="OE1">
        <f t="shared" si="76"/>
        <v>0.63529094998257785</v>
      </c>
      <c r="OF1">
        <f>((D43+D44)/4)/D29</f>
        <v>0.16207824757794412</v>
      </c>
      <c r="OG1">
        <f t="shared" ref="OG1:OJ1" si="77">((E43+E44)/4)/E29</f>
        <v>0.15138958514189296</v>
      </c>
      <c r="OH1">
        <f t="shared" si="77"/>
        <v>0.3047272223114838</v>
      </c>
      <c r="OI1">
        <f t="shared" si="77"/>
        <v>0.39126302623674886</v>
      </c>
      <c r="OJ1">
        <f t="shared" si="77"/>
        <v>0.44536107656777402</v>
      </c>
      <c r="OK1">
        <f>AJ1*4/(D43+D44)</f>
        <v>0.89483556680477783</v>
      </c>
      <c r="OL1">
        <f t="shared" ref="OL1:OO1" si="78">AK1*4/(E43+E44)</f>
        <v>0.70053385237891408</v>
      </c>
      <c r="OM1">
        <f t="shared" si="78"/>
        <v>0.79056882567422482</v>
      </c>
      <c r="ON1">
        <f t="shared" si="78"/>
        <v>0.71113616388469625</v>
      </c>
      <c r="OO1">
        <f t="shared" si="78"/>
        <v>0.41938620328588166</v>
      </c>
      <c r="OP1">
        <f>(10*N1)/AJ1</f>
        <v>5.7167433858743664</v>
      </c>
      <c r="OQ1">
        <f t="shared" ref="OQ1:OT1" si="79">(10*O1)/AK1</f>
        <v>5.0642163757522658</v>
      </c>
      <c r="OR1">
        <f t="shared" si="79"/>
        <v>4.4415997934639959</v>
      </c>
      <c r="OS1">
        <f t="shared" si="79"/>
        <v>7.7598039215686274</v>
      </c>
      <c r="OT1">
        <f t="shared" si="79"/>
        <v>3.61807949906868</v>
      </c>
      <c r="OU1">
        <f>(8*AJ1)/D29</f>
        <v>1.160267044305078</v>
      </c>
      <c r="OV1">
        <f t="shared" ref="OV1:OY1" si="80">(8*AK1)/E29</f>
        <v>0.84842823431596703</v>
      </c>
      <c r="OW1">
        <f t="shared" si="80"/>
        <v>1.9272627383500656</v>
      </c>
      <c r="OX1">
        <f t="shared" si="80"/>
        <v>2.2259303003833506</v>
      </c>
      <c r="OY1">
        <f t="shared" si="80"/>
        <v>1.4942263279445727</v>
      </c>
      <c r="OZ1">
        <f>(20*N1)/D13</f>
        <v>1.2419024659600544</v>
      </c>
      <c r="PA1">
        <f t="shared" ref="PA1:PD1" si="81">(20*O1)/E13</f>
        <v>0.9042197332586781</v>
      </c>
      <c r="PB1">
        <f t="shared" si="81"/>
        <v>1.5585660739158171</v>
      </c>
      <c r="PC1">
        <f t="shared" si="81"/>
        <v>3.0481781849244212</v>
      </c>
      <c r="PD1">
        <f t="shared" si="81"/>
        <v>0.96397309596967484</v>
      </c>
      <c r="PE1">
        <f>(40*N1)/(AJ1+D45)</f>
        <v>4.9174754692832767</v>
      </c>
      <c r="PF1">
        <f t="shared" ref="PF1:PI1" si="82">(40*O1)/(AK1+E45)</f>
        <v>3.5008328485012714</v>
      </c>
      <c r="PG1">
        <f t="shared" si="82"/>
        <v>3.4685892737509949</v>
      </c>
      <c r="PH1">
        <f t="shared" si="82"/>
        <v>5.6719859879433798</v>
      </c>
      <c r="PI1">
        <f t="shared" si="82"/>
        <v>1.5443332931581697</v>
      </c>
      <c r="PJ1">
        <f>(1.33*D52)/(D52+D62)</f>
        <v>1.1949657319570397</v>
      </c>
      <c r="PK1">
        <f t="shared" ref="PK1:PN1" si="83">(1.33*E52)/(E52+E62)</f>
        <v>0.9237063619259982</v>
      </c>
      <c r="PL1">
        <f t="shared" si="83"/>
        <v>1.3419173425462341</v>
      </c>
      <c r="PM1">
        <f t="shared" si="83"/>
        <v>1.3687007718621174</v>
      </c>
      <c r="PN1">
        <f t="shared" si="83"/>
        <v>0.89896139206090275</v>
      </c>
      <c r="PO1">
        <f>(2*MH1+MM1+MR1+MW1+2*NB1)/7</f>
        <v>2.0482599363300751</v>
      </c>
      <c r="PP1">
        <f t="shared" ref="PP1:PS1" si="84">(2*MI1+MN1+MS1+MX1+2*NC1)/7</f>
        <v>2.6221514844420297</v>
      </c>
      <c r="PQ1">
        <f t="shared" si="84"/>
        <v>1.9545396816578191</v>
      </c>
      <c r="PR1">
        <f t="shared" si="84"/>
        <v>1.7416561987087853</v>
      </c>
      <c r="PS1">
        <f t="shared" si="84"/>
        <v>1.5471525130032784</v>
      </c>
      <c r="PT1">
        <f>(5*NG1+8*NL1+2*NQ1+NV1)/16</f>
        <v>0.99531995305666265</v>
      </c>
      <c r="PU1">
        <f t="shared" ref="PU1:PX1" si="85">(5*NH1+8*NM1+2*NR1+NW1)/16</f>
        <v>1.609426465981634</v>
      </c>
      <c r="PV1">
        <f t="shared" si="85"/>
        <v>0.77100018725929342</v>
      </c>
      <c r="PW1">
        <f t="shared" si="85"/>
        <v>0.65716998361022072</v>
      </c>
      <c r="PX1">
        <f t="shared" si="85"/>
        <v>0.65772355939710225</v>
      </c>
      <c r="PY1">
        <f>(OA1+OF1+OK1)/3</f>
        <v>0.43322803792420972</v>
      </c>
      <c r="PZ1">
        <f t="shared" ref="PZ1:QC1" si="86">(OB1+OG1+OL1)/3</f>
        <v>0.36893386140196349</v>
      </c>
      <c r="QA1">
        <f t="shared" si="86"/>
        <v>0.51305205024418143</v>
      </c>
      <c r="QB1">
        <f t="shared" si="86"/>
        <v>0.55159259395795257</v>
      </c>
      <c r="QC1">
        <f t="shared" si="86"/>
        <v>0.50001274327874456</v>
      </c>
      <c r="QD1">
        <f>(3*OP1+7*OU1+4*OZ1+2*PE1+PJ1)/17</f>
        <v>2.4276250589483794</v>
      </c>
      <c r="QE1">
        <f t="shared" ref="QE1:QH1" si="87">(3*OQ1+7*OV1+4*PA1+2*PF1+PK1)/17</f>
        <v>1.9219939858489308</v>
      </c>
      <c r="QF1">
        <f t="shared" si="87"/>
        <v>2.4311175726208192</v>
      </c>
      <c r="QG1">
        <f t="shared" si="87"/>
        <v>3.7509593738138762</v>
      </c>
      <c r="QH1">
        <f t="shared" si="87"/>
        <v>1.7151378326514115</v>
      </c>
      <c r="QI1">
        <f>(2*PO1+4*PT1+PY1+5*QD1)/12</f>
        <v>1.7207627514627422</v>
      </c>
      <c r="QJ1">
        <f t="shared" ref="QJ1:QM1" si="88">(2*PP1+4*PU1+PZ1+5*QE1)/12</f>
        <v>1.8050760519547679</v>
      </c>
      <c r="QK1">
        <f t="shared" si="88"/>
        <v>1.6384766688084242</v>
      </c>
      <c r="QL1">
        <f t="shared" si="88"/>
        <v>2.118198482907149</v>
      </c>
      <c r="QM1">
        <f t="shared" si="88"/>
        <v>1.2334084308442306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386</v>
      </c>
      <c r="E3" s="2" t="s">
        <v>386</v>
      </c>
      <c r="F3" s="2" t="s">
        <v>386</v>
      </c>
      <c r="G3" s="2" t="s">
        <v>386</v>
      </c>
      <c r="H3" s="2" t="s">
        <v>386</v>
      </c>
      <c r="I3" s="2" t="s">
        <v>386</v>
      </c>
      <c r="J3" s="2" t="s">
        <v>386</v>
      </c>
      <c r="K3" s="2" t="s">
        <v>386</v>
      </c>
      <c r="L3" s="2" t="s">
        <v>386</v>
      </c>
      <c r="M3" s="2" t="s">
        <v>386</v>
      </c>
    </row>
    <row r="4" spans="1:455" x14ac:dyDescent="0.25">
      <c r="A4" s="2" t="s">
        <v>281</v>
      </c>
      <c r="B4" s="2"/>
      <c r="C4" s="2"/>
      <c r="D4" s="2" t="s">
        <v>387</v>
      </c>
      <c r="E4" s="2" t="s">
        <v>387</v>
      </c>
      <c r="F4" s="2" t="s">
        <v>387</v>
      </c>
      <c r="G4" s="2" t="s">
        <v>387</v>
      </c>
      <c r="H4" s="2">
        <v>25691104</v>
      </c>
      <c r="I4" s="2" t="s">
        <v>387</v>
      </c>
      <c r="J4" s="2" t="s">
        <v>387</v>
      </c>
      <c r="K4" s="2" t="s">
        <v>387</v>
      </c>
      <c r="L4" s="2" t="s">
        <v>387</v>
      </c>
      <c r="M4" s="2" t="s">
        <v>387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594008</v>
      </c>
      <c r="E13" s="1">
        <v>485789</v>
      </c>
      <c r="F13" s="1">
        <v>529846</v>
      </c>
      <c r="G13" s="1">
        <v>488167</v>
      </c>
      <c r="H13" s="1">
        <v>378828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102173</v>
      </c>
      <c r="E15" s="1">
        <v>86384</v>
      </c>
      <c r="F15" s="1">
        <v>90267</v>
      </c>
      <c r="G15" s="1">
        <v>92780</v>
      </c>
      <c r="H15" s="1">
        <v>93723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1715</v>
      </c>
      <c r="E16" s="1">
        <v>1672</v>
      </c>
      <c r="F16" s="1"/>
      <c r="G16" s="1">
        <v>26</v>
      </c>
      <c r="H16" s="1">
        <v>129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100458</v>
      </c>
      <c r="E17" s="1">
        <v>84712</v>
      </c>
      <c r="F17" s="1">
        <v>90267</v>
      </c>
      <c r="G17" s="1">
        <v>92754</v>
      </c>
      <c r="H17" s="1">
        <v>93594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490933</v>
      </c>
      <c r="E19" s="1">
        <v>398094</v>
      </c>
      <c r="F19" s="1">
        <v>438495</v>
      </c>
      <c r="G19" s="1">
        <v>394257</v>
      </c>
      <c r="H19" s="1">
        <v>284398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250560</v>
      </c>
      <c r="E20" s="1">
        <v>174831</v>
      </c>
      <c r="F20" s="1">
        <v>265511</v>
      </c>
      <c r="G20" s="1">
        <v>257426</v>
      </c>
      <c r="H20" s="1">
        <v>167215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184105</v>
      </c>
      <c r="E21" s="1">
        <v>195816</v>
      </c>
      <c r="F21" s="1">
        <v>138306</v>
      </c>
      <c r="G21" s="1">
        <v>110748</v>
      </c>
      <c r="H21" s="1">
        <v>107802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11234</v>
      </c>
      <c r="E22" s="1">
        <v>11387</v>
      </c>
      <c r="F22" s="1">
        <v>19021</v>
      </c>
      <c r="G22" s="1">
        <v>10981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172871</v>
      </c>
      <c r="E23" s="1">
        <v>184429</v>
      </c>
      <c r="F23" s="1">
        <v>119285</v>
      </c>
      <c r="G23" s="1">
        <v>99767</v>
      </c>
      <c r="H23" s="1">
        <v>107802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56268</v>
      </c>
      <c r="E26" s="1">
        <v>27447</v>
      </c>
      <c r="F26" s="1">
        <v>34678</v>
      </c>
      <c r="G26" s="1">
        <v>26083</v>
      </c>
      <c r="H26" s="1">
        <v>9381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902</v>
      </c>
      <c r="E27" s="1">
        <v>1311</v>
      </c>
      <c r="F27" s="1">
        <v>1084</v>
      </c>
      <c r="G27" s="1">
        <v>1130</v>
      </c>
      <c r="H27" s="1">
        <v>707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594008</v>
      </c>
      <c r="E28" s="1">
        <v>485789</v>
      </c>
      <c r="F28" s="1">
        <v>529846</v>
      </c>
      <c r="G28" s="1">
        <v>488167</v>
      </c>
      <c r="H28" s="1">
        <v>378828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444870</v>
      </c>
      <c r="E29" s="1">
        <v>408935</v>
      </c>
      <c r="F29" s="1">
        <v>385882</v>
      </c>
      <c r="G29" s="1">
        <v>344593</v>
      </c>
      <c r="H29" s="1">
        <v>270192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187105</v>
      </c>
      <c r="E30" s="1">
        <v>187105</v>
      </c>
      <c r="F30" s="1">
        <v>187105</v>
      </c>
      <c r="G30" s="1">
        <v>187105</v>
      </c>
      <c r="H30" s="1">
        <v>187105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143973</v>
      </c>
      <c r="E31" s="1">
        <v>144923</v>
      </c>
      <c r="F31" s="1">
        <v>143834</v>
      </c>
      <c r="G31" s="1">
        <v>143834</v>
      </c>
      <c r="H31" s="1">
        <v>143834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76907</v>
      </c>
      <c r="E33" s="1">
        <v>54944</v>
      </c>
      <c r="F33" s="1">
        <v>13653</v>
      </c>
      <c r="G33" s="1">
        <v>-60747</v>
      </c>
      <c r="H33" s="1">
        <v>-79006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36885</v>
      </c>
      <c r="E34" s="1">
        <v>21963</v>
      </c>
      <c r="F34" s="1">
        <v>41290</v>
      </c>
      <c r="G34" s="1">
        <v>74401</v>
      </c>
      <c r="H34" s="1">
        <v>18259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148575</v>
      </c>
      <c r="E36" s="1">
        <v>76199</v>
      </c>
      <c r="F36" s="1">
        <v>143643</v>
      </c>
      <c r="G36" s="1">
        <v>143316</v>
      </c>
      <c r="H36" s="1">
        <v>108245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3609</v>
      </c>
      <c r="E37" s="1">
        <v>2511</v>
      </c>
      <c r="F37" s="1">
        <v>2252</v>
      </c>
      <c r="G37" s="1">
        <v>3129</v>
      </c>
      <c r="H37" s="1">
        <v>1640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144966</v>
      </c>
      <c r="E38" s="1">
        <v>73688</v>
      </c>
      <c r="F38" s="1">
        <v>141391</v>
      </c>
      <c r="G38" s="1">
        <v>140187</v>
      </c>
      <c r="H38" s="1">
        <v>106605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12619</v>
      </c>
      <c r="E39" s="1">
        <v>13267</v>
      </c>
      <c r="F39" s="1">
        <v>12848</v>
      </c>
      <c r="G39" s="1">
        <v>15614</v>
      </c>
      <c r="H39" s="1">
        <v>20784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132347</v>
      </c>
      <c r="E40" s="1">
        <v>60421</v>
      </c>
      <c r="F40" s="1">
        <v>128543</v>
      </c>
      <c r="G40" s="1">
        <v>124573</v>
      </c>
      <c r="H40" s="1">
        <v>85821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563</v>
      </c>
      <c r="E42" s="1">
        <v>655</v>
      </c>
      <c r="F42" s="1">
        <v>321</v>
      </c>
      <c r="G42" s="1">
        <v>258</v>
      </c>
      <c r="H42" s="1">
        <v>391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288415</v>
      </c>
      <c r="E43" s="1">
        <v>247634</v>
      </c>
      <c r="F43" s="1">
        <v>470355</v>
      </c>
      <c r="G43" s="1">
        <v>539306</v>
      </c>
      <c r="H43" s="1">
        <v>481332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235511</v>
      </c>
      <c r="E45" s="1">
        <v>207577</v>
      </c>
      <c r="F45" s="1">
        <v>383197</v>
      </c>
      <c r="G45" s="1">
        <v>428811</v>
      </c>
      <c r="H45" s="1">
        <v>422463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11617</v>
      </c>
      <c r="E46" s="1">
        <v>3312</v>
      </c>
      <c r="F46" s="1">
        <v>5804</v>
      </c>
      <c r="G46" s="1">
        <v>-14615</v>
      </c>
      <c r="H46" s="1">
        <v>-8403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53672</v>
      </c>
      <c r="E48" s="1">
        <v>46987</v>
      </c>
      <c r="F48" s="1">
        <v>49975</v>
      </c>
      <c r="G48" s="1">
        <v>41746</v>
      </c>
      <c r="H48" s="1">
        <v>38267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1611</v>
      </c>
      <c r="E49" s="1">
        <v>8409</v>
      </c>
      <c r="F49" s="1">
        <v>14570</v>
      </c>
      <c r="G49" s="1">
        <v>744</v>
      </c>
      <c r="H49" s="1">
        <v>11466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489291</v>
      </c>
      <c r="E50" s="1">
        <v>398747</v>
      </c>
      <c r="F50" s="1">
        <v>266889</v>
      </c>
      <c r="G50" s="1">
        <v>25524</v>
      </c>
      <c r="H50" s="1">
        <v>3524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432296</v>
      </c>
      <c r="E51" s="1">
        <v>360162</v>
      </c>
      <c r="F51" s="1">
        <v>229086</v>
      </c>
      <c r="G51" s="1">
        <v>14282</v>
      </c>
      <c r="H51" s="1">
        <v>4904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42999</v>
      </c>
      <c r="E52" s="1">
        <v>19934</v>
      </c>
      <c r="F52" s="1">
        <v>54612</v>
      </c>
      <c r="G52" s="1">
        <v>93862</v>
      </c>
      <c r="H52" s="1">
        <v>16159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442</v>
      </c>
      <c r="E57" s="1">
        <v>634</v>
      </c>
      <c r="F57" s="1">
        <v>412</v>
      </c>
      <c r="G57" s="1">
        <v>351</v>
      </c>
      <c r="H57" s="1">
        <v>313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163</v>
      </c>
      <c r="E59" s="1">
        <v>264</v>
      </c>
      <c r="F59" s="1">
        <v>527</v>
      </c>
      <c r="G59" s="1">
        <v>351</v>
      </c>
      <c r="H59" s="1">
        <v>425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19207</v>
      </c>
      <c r="E60" s="1">
        <v>20477</v>
      </c>
      <c r="F60" s="1">
        <v>26287</v>
      </c>
      <c r="G60" s="1">
        <v>9220</v>
      </c>
      <c r="H60" s="1">
        <v>20589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14627</v>
      </c>
      <c r="E61" s="1">
        <v>12079</v>
      </c>
      <c r="F61" s="1">
        <v>26657</v>
      </c>
      <c r="G61" s="1">
        <v>11874</v>
      </c>
      <c r="H61" s="1">
        <v>12729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4859</v>
      </c>
      <c r="E62" s="1">
        <v>8768</v>
      </c>
      <c r="F62" s="1">
        <v>-485</v>
      </c>
      <c r="G62" s="1">
        <v>-2654</v>
      </c>
      <c r="H62" s="1">
        <v>7748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47858</v>
      </c>
      <c r="E63" s="1">
        <v>28702</v>
      </c>
      <c r="F63" s="1">
        <v>54127</v>
      </c>
      <c r="G63" s="1">
        <v>91208</v>
      </c>
      <c r="H63" s="1">
        <v>23907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10973</v>
      </c>
      <c r="E64" s="1">
        <v>6739</v>
      </c>
      <c r="F64" s="1">
        <v>12837</v>
      </c>
      <c r="G64" s="1">
        <v>16807</v>
      </c>
      <c r="H64" s="1">
        <v>5648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36885</v>
      </c>
      <c r="E65" s="1">
        <v>21963</v>
      </c>
      <c r="F65" s="1">
        <v>41290</v>
      </c>
      <c r="G65" s="1">
        <v>74401</v>
      </c>
      <c r="H65" s="1">
        <v>18259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36885</v>
      </c>
      <c r="E67" s="1">
        <v>21963</v>
      </c>
      <c r="F67" s="1">
        <v>41290</v>
      </c>
      <c r="G67" s="1">
        <v>74401</v>
      </c>
      <c r="H67" s="1">
        <v>18259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773621</v>
      </c>
      <c r="E68" s="1">
        <v>667492</v>
      </c>
      <c r="F68" s="1">
        <v>763943</v>
      </c>
      <c r="G68" s="1">
        <v>574401</v>
      </c>
      <c r="H68" s="1">
        <v>505758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27447</v>
      </c>
      <c r="J69" s="1">
        <v>34678</v>
      </c>
      <c r="K69" s="1">
        <v>26083</v>
      </c>
      <c r="L69" s="1">
        <v>9381</v>
      </c>
      <c r="M69" s="1">
        <v>20532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47858</v>
      </c>
      <c r="J70" s="1">
        <v>28702</v>
      </c>
      <c r="K70" s="1">
        <v>54127</v>
      </c>
      <c r="L70" s="1">
        <v>91208</v>
      </c>
      <c r="M70" s="1">
        <v>23907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2276</v>
      </c>
      <c r="J71" s="1">
        <v>8299</v>
      </c>
      <c r="K71" s="1">
        <v>13808</v>
      </c>
      <c r="L71" s="1">
        <v>1769</v>
      </c>
      <c r="M71" s="1">
        <v>12563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7648</v>
      </c>
      <c r="J72" s="1">
        <v>8431</v>
      </c>
      <c r="K72" s="1">
        <v>8661</v>
      </c>
      <c r="L72" s="1">
        <v>8272</v>
      </c>
      <c r="M72" s="1">
        <v>9154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-4940</v>
      </c>
      <c r="J73" s="1">
        <v>238</v>
      </c>
      <c r="K73" s="1">
        <v>5032</v>
      </c>
      <c r="L73" s="1">
        <v>-5813</v>
      </c>
      <c r="M73" s="1">
        <v>3377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-153</v>
      </c>
      <c r="J74" s="1"/>
      <c r="K74" s="1"/>
      <c r="L74" s="1">
        <v>-689</v>
      </c>
      <c r="M74" s="1">
        <v>-80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-279</v>
      </c>
      <c r="J76" s="1">
        <v>-370</v>
      </c>
      <c r="K76" s="1">
        <v>115</v>
      </c>
      <c r="L76" s="1">
        <v>-1</v>
      </c>
      <c r="M76" s="1">
        <v>112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50134</v>
      </c>
      <c r="J78" s="1">
        <v>37001</v>
      </c>
      <c r="K78" s="1">
        <v>67935</v>
      </c>
      <c r="L78" s="1">
        <v>92977</v>
      </c>
      <c r="M78" s="1">
        <v>36470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-9969</v>
      </c>
      <c r="J79" s="1">
        <v>-40998</v>
      </c>
      <c r="K79" s="1">
        <v>-16409</v>
      </c>
      <c r="L79" s="1">
        <v>-46220</v>
      </c>
      <c r="M79" s="1">
        <v>-55102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-6183</v>
      </c>
      <c r="J80" s="1">
        <v>-64287</v>
      </c>
      <c r="K80" s="1">
        <v>-25410</v>
      </c>
      <c r="L80" s="1">
        <v>15448</v>
      </c>
      <c r="M80" s="1">
        <v>17412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71843</v>
      </c>
      <c r="J81" s="1">
        <v>-67369</v>
      </c>
      <c r="K81" s="1">
        <v>17114</v>
      </c>
      <c r="L81" s="1">
        <v>28543</v>
      </c>
      <c r="M81" s="1">
        <v>-130869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-75629</v>
      </c>
      <c r="J82" s="1">
        <v>90658</v>
      </c>
      <c r="K82" s="1">
        <v>-8113</v>
      </c>
      <c r="L82" s="1">
        <v>-90211</v>
      </c>
      <c r="M82" s="1">
        <v>58355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40165</v>
      </c>
      <c r="J84" s="1">
        <v>-3997</v>
      </c>
      <c r="K84" s="1">
        <v>51526</v>
      </c>
      <c r="L84" s="1">
        <v>46757</v>
      </c>
      <c r="M84" s="1">
        <v>-18632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-163</v>
      </c>
      <c r="J85" s="1"/>
      <c r="K85" s="1">
        <v>-527</v>
      </c>
      <c r="L85" s="1">
        <v>-350</v>
      </c>
      <c r="M85" s="1">
        <v>-425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442</v>
      </c>
      <c r="J86" s="1"/>
      <c r="K86" s="1">
        <v>412</v>
      </c>
      <c r="L86" s="1">
        <v>351</v>
      </c>
      <c r="M86" s="1">
        <v>313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10973</v>
      </c>
      <c r="J87" s="1">
        <v>-6739</v>
      </c>
      <c r="K87" s="1">
        <v>-25863</v>
      </c>
      <c r="L87" s="1">
        <v>-7265</v>
      </c>
      <c r="M87" s="1">
        <v>-497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51417</v>
      </c>
      <c r="J90" s="1">
        <v>-10736</v>
      </c>
      <c r="K90" s="1">
        <v>25548</v>
      </c>
      <c r="L90" s="1">
        <v>39493</v>
      </c>
      <c r="M90" s="1">
        <v>-19241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-22268</v>
      </c>
      <c r="J91" s="1">
        <v>-4548</v>
      </c>
      <c r="K91" s="1">
        <v>-6148</v>
      </c>
      <c r="L91" s="1">
        <v>-7329</v>
      </c>
      <c r="M91" s="1">
        <v>-3510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153</v>
      </c>
      <c r="J92" s="1"/>
      <c r="K92" s="1"/>
      <c r="L92" s="1">
        <v>689</v>
      </c>
      <c r="M92" s="1">
        <v>80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>
        <v>7634</v>
      </c>
      <c r="K93" s="1">
        <v>-8039</v>
      </c>
      <c r="L93" s="1">
        <v>-10981</v>
      </c>
      <c r="M93" s="1">
        <v>13469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-22115</v>
      </c>
      <c r="J94" s="1">
        <v>3086</v>
      </c>
      <c r="K94" s="1">
        <v>-14187</v>
      </c>
      <c r="L94" s="1">
        <v>-17621</v>
      </c>
      <c r="M94" s="1">
        <v>10039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-481</v>
      </c>
      <c r="J95" s="1">
        <v>419</v>
      </c>
      <c r="K95" s="1">
        <v>-2766</v>
      </c>
      <c r="L95" s="1">
        <v>-5170</v>
      </c>
      <c r="M95" s="1">
        <v>-1949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-481</v>
      </c>
      <c r="J103" s="1">
        <v>419</v>
      </c>
      <c r="K103" s="1">
        <v>-2766</v>
      </c>
      <c r="L103" s="1">
        <v>-5170</v>
      </c>
      <c r="M103" s="1">
        <v>-1949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28821</v>
      </c>
      <c r="J104" s="1">
        <v>-7231</v>
      </c>
      <c r="K104" s="1">
        <v>8595</v>
      </c>
      <c r="L104" s="1">
        <v>16702</v>
      </c>
      <c r="M104" s="1">
        <v>-11151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56268</v>
      </c>
      <c r="J105" s="1">
        <v>27447</v>
      </c>
      <c r="K105" s="1">
        <v>34678</v>
      </c>
      <c r="L105" s="1">
        <v>26083</v>
      </c>
      <c r="M105" s="1">
        <v>9381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069F4-9E7D-4732-A5F4-468C581AFD23}">
  <dimension ref="A1:QM105"/>
  <sheetViews>
    <sheetView topLeftCell="A74" workbookViewId="0">
      <selection activeCell="J90" sqref="J90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17199</v>
      </c>
      <c r="O1" s="4">
        <f t="shared" ref="O1:R1" si="0">E67</f>
        <v>42815</v>
      </c>
      <c r="P1" s="4">
        <f t="shared" si="0"/>
        <v>48930</v>
      </c>
      <c r="Q1" s="4">
        <f t="shared" si="0"/>
        <v>31032</v>
      </c>
      <c r="R1" s="4">
        <f t="shared" si="0"/>
        <v>15671</v>
      </c>
      <c r="S1" s="4">
        <f>D63+D59</f>
        <v>34926</v>
      </c>
      <c r="T1" s="4">
        <f t="shared" ref="T1:W1" si="1">E63+E59</f>
        <v>56274</v>
      </c>
      <c r="U1" s="4">
        <f t="shared" si="1"/>
        <v>67593</v>
      </c>
      <c r="V1" s="4">
        <f t="shared" si="1"/>
        <v>45644</v>
      </c>
      <c r="W1" s="4">
        <f t="shared" si="1"/>
        <v>25262</v>
      </c>
      <c r="X1">
        <f>(D13-E13)/E13</f>
        <v>-7.5383005804228895E-2</v>
      </c>
      <c r="Y1">
        <f t="shared" ref="Y1:AA1" si="2">(E13-F13)/F13</f>
        <v>7.274749690106129E-2</v>
      </c>
      <c r="Z1">
        <f t="shared" si="2"/>
        <v>9.7764552070728233E-2</v>
      </c>
      <c r="AA1">
        <f t="shared" si="2"/>
        <v>3.4247498153543977E-2</v>
      </c>
      <c r="AB1">
        <f>(D36-E36)/E36</f>
        <v>-0.1657767536838079</v>
      </c>
      <c r="AC1">
        <f t="shared" ref="AC1:AE1" si="3">(E36-F36)/F36</f>
        <v>0.11182789061053151</v>
      </c>
      <c r="AD1">
        <f t="shared" si="3"/>
        <v>4.8019207683073231E-2</v>
      </c>
      <c r="AE1">
        <f t="shared" si="3"/>
        <v>-3.4474381932009052E-2</v>
      </c>
      <c r="AF1">
        <f>(D29-E29)/E29</f>
        <v>-6.6130674964681811E-3</v>
      </c>
      <c r="AG1">
        <f t="shared" ref="AG1:AI1" si="4">(E29-F29)/F29</f>
        <v>4.480803038364501E-2</v>
      </c>
      <c r="AH1">
        <f t="shared" si="4"/>
        <v>0.13632526377670853</v>
      </c>
      <c r="AI1">
        <f t="shared" si="4"/>
        <v>9.4641784262357073E-2</v>
      </c>
      <c r="AJ1" s="4">
        <f>(D43+D44+D46+D47)-D45</f>
        <v>384938</v>
      </c>
      <c r="AK1" s="4">
        <f t="shared" ref="AK1:AN1" si="5">(E43+E44+E46+E47)-E45</f>
        <v>440733</v>
      </c>
      <c r="AL1" s="4">
        <f t="shared" si="5"/>
        <v>448404</v>
      </c>
      <c r="AM1" s="4">
        <f t="shared" si="5"/>
        <v>393562</v>
      </c>
      <c r="AN1" s="4">
        <f t="shared" si="5"/>
        <v>343650</v>
      </c>
      <c r="AO1">
        <f>(D25+D26)/D40</f>
        <v>2.4581421727132676E-2</v>
      </c>
      <c r="AP1">
        <f t="shared" ref="AP1:AS1" si="6">(E25+E26)/E40</f>
        <v>1.7846587855991403E-2</v>
      </c>
      <c r="AQ1">
        <f t="shared" si="6"/>
        <v>8.7149597557590899E-2</v>
      </c>
      <c r="AR1">
        <f t="shared" si="6"/>
        <v>0.11045956634392472</v>
      </c>
      <c r="AS1">
        <f t="shared" si="6"/>
        <v>5.9193635690981414E-3</v>
      </c>
      <c r="AT1">
        <f>(D19-D20)/D40</f>
        <v>1.1570028272020858</v>
      </c>
      <c r="AU1">
        <f t="shared" ref="AU1:AX1" si="7">(E19-E20)/E40</f>
        <v>1.1440959161741</v>
      </c>
      <c r="AV1">
        <f t="shared" si="7"/>
        <v>1.0227369005361029</v>
      </c>
      <c r="AW1">
        <f t="shared" si="7"/>
        <v>0.72186295549319224</v>
      </c>
      <c r="AX1">
        <f t="shared" si="7"/>
        <v>0.48754798309604563</v>
      </c>
      <c r="AY1">
        <f>D19/D40</f>
        <v>1.4544007855220167</v>
      </c>
      <c r="AZ1">
        <f t="shared" ref="AZ1:BC1" si="8">E19/E40</f>
        <v>1.3671010209564751</v>
      </c>
      <c r="BA1">
        <f t="shared" si="8"/>
        <v>1.272192763340491</v>
      </c>
      <c r="BB1">
        <f t="shared" si="8"/>
        <v>0.94054992930300663</v>
      </c>
      <c r="BC1">
        <f t="shared" si="8"/>
        <v>0.63338679962060451</v>
      </c>
      <c r="BD1" s="4">
        <f>D19-D40</f>
        <v>53682</v>
      </c>
      <c r="BE1" s="4">
        <f t="shared" ref="BE1:BH1" si="9">E19-E40</f>
        <v>54654</v>
      </c>
      <c r="BF1" s="4">
        <f t="shared" si="9"/>
        <v>37267</v>
      </c>
      <c r="BG1" s="4">
        <f t="shared" si="9"/>
        <v>-8283</v>
      </c>
      <c r="BH1" s="4">
        <f t="shared" si="9"/>
        <v>-73826</v>
      </c>
      <c r="BI1">
        <f>(D43+D44)/BD1</f>
        <v>10.942252524123543</v>
      </c>
      <c r="BJ1">
        <f t="shared" ref="BJ1:BM1" si="10">(E43+E44)/BE1</f>
        <v>12.370549273612179</v>
      </c>
      <c r="BK1">
        <f t="shared" si="10"/>
        <v>20.631819035607911</v>
      </c>
      <c r="BL1">
        <f t="shared" si="10"/>
        <v>-73.80985150307859</v>
      </c>
      <c r="BM1">
        <f t="shared" si="10"/>
        <v>-7.0643675669818222</v>
      </c>
      <c r="BN1">
        <f>365/BI1</f>
        <v>33.356934433318237</v>
      </c>
      <c r="BO1">
        <f t="shared" ref="BO1:BR1" si="11">365/BJ1</f>
        <v>29.50556130749889</v>
      </c>
      <c r="BP1">
        <f t="shared" si="11"/>
        <v>17.691120660279935</v>
      </c>
      <c r="BQ1">
        <f t="shared" si="11"/>
        <v>-4.9451393352928763</v>
      </c>
      <c r="BR1">
        <f t="shared" si="11"/>
        <v>-51.66775320496842</v>
      </c>
      <c r="BS1">
        <f>N1/D13</f>
        <v>2.4791208411050602E-2</v>
      </c>
      <c r="BT1">
        <f t="shared" ref="BT1:BW1" si="12">O1/E13</f>
        <v>5.7062700332527007E-2</v>
      </c>
      <c r="BU1">
        <f t="shared" si="12"/>
        <v>6.9956664898567847E-2</v>
      </c>
      <c r="BV1">
        <f t="shared" si="12"/>
        <v>4.870492181503995E-2</v>
      </c>
      <c r="BW1">
        <f t="shared" si="12"/>
        <v>2.5438076763872768E-2</v>
      </c>
      <c r="BX1">
        <f>S1/D13</f>
        <v>5.0343493514992343E-2</v>
      </c>
      <c r="BY1">
        <f t="shared" ref="BY1:CB1" si="13">T1/E13</f>
        <v>7.500049979008816E-2</v>
      </c>
      <c r="BZ1">
        <f t="shared" si="13"/>
        <v>9.6639706733883016E-2</v>
      </c>
      <c r="CA1">
        <f t="shared" si="13"/>
        <v>7.1638548959966603E-2</v>
      </c>
      <c r="CB1">
        <f t="shared" si="13"/>
        <v>4.1006744637161245E-2</v>
      </c>
      <c r="CC1">
        <f>N1/D29</f>
        <v>4.0629990456121784E-2</v>
      </c>
      <c r="CD1">
        <f t="shared" ref="CD1:CG1" si="14">O1/E29</f>
        <v>0.10047497688477117</v>
      </c>
      <c r="CE1">
        <f t="shared" si="14"/>
        <v>0.11997028326521204</v>
      </c>
      <c r="CF1">
        <f t="shared" si="14"/>
        <v>8.6459137247472284E-2</v>
      </c>
      <c r="CG1">
        <f t="shared" si="14"/>
        <v>4.779361308247608E-2</v>
      </c>
      <c r="CH1">
        <f>N1/(D43+D44)</f>
        <v>2.9279777733136763E-2</v>
      </c>
      <c r="CI1">
        <f t="shared" ref="CI1:CL1" si="15">O1/(E43+E44)</f>
        <v>6.332643100133116E-2</v>
      </c>
      <c r="CJ1">
        <f t="shared" si="15"/>
        <v>6.3637522337511673E-2</v>
      </c>
      <c r="CK1">
        <f t="shared" si="15"/>
        <v>5.0758382444587295E-2</v>
      </c>
      <c r="CL1">
        <f t="shared" si="15"/>
        <v>3.0047897164902002E-2</v>
      </c>
      <c r="CM1">
        <f>1-CH1</f>
        <v>0.97072022226686328</v>
      </c>
      <c r="CN1">
        <f t="shared" ref="CN1:CQ1" si="16">1-CI1</f>
        <v>0.93667356899866883</v>
      </c>
      <c r="CO1">
        <f t="shared" si="16"/>
        <v>0.93636247766248837</v>
      </c>
      <c r="CP1">
        <f t="shared" si="16"/>
        <v>0.9492416175554127</v>
      </c>
      <c r="CQ1">
        <f t="shared" si="16"/>
        <v>0.96995210283509803</v>
      </c>
      <c r="CR1">
        <f>N1/(D45+D48+D49+D51+D59+D61)</f>
        <v>2.9923481903940039E-2</v>
      </c>
      <c r="CS1">
        <f t="shared" ref="CS1:CV1" si="17">O1/(E45+E48+E49+E51+E59+E61)</f>
        <v>6.5496004307760092E-2</v>
      </c>
      <c r="CT1">
        <f t="shared" si="17"/>
        <v>6.6831206471959712E-2</v>
      </c>
      <c r="CU1">
        <f t="shared" si="17"/>
        <v>4.8856903997569118E-2</v>
      </c>
      <c r="CV1">
        <f t="shared" si="17"/>
        <v>2.9656221731873388E-2</v>
      </c>
      <c r="CW1">
        <f>(D43+D44)/D13</f>
        <v>0.84670070370765427</v>
      </c>
      <c r="CX1">
        <f t="shared" ref="CX1:DA1" si="18">(E43+E44)/E13</f>
        <v>0.90108820961862679</v>
      </c>
      <c r="CY1">
        <f t="shared" si="18"/>
        <v>1.0992990036215049</v>
      </c>
      <c r="CZ1">
        <f t="shared" si="18"/>
        <v>0.95954440368959559</v>
      </c>
      <c r="DA1">
        <f t="shared" si="18"/>
        <v>0.84658425926677439</v>
      </c>
      <c r="DB1">
        <f>365/CW1</f>
        <v>431.08503205641114</v>
      </c>
      <c r="DC1">
        <f t="shared" ref="DC1:DF1" si="19">365/CX1</f>
        <v>405.06578168909925</v>
      </c>
      <c r="DD1">
        <f t="shared" si="19"/>
        <v>332.02977424481651</v>
      </c>
      <c r="DE1">
        <f t="shared" si="19"/>
        <v>380.38885808360607</v>
      </c>
      <c r="DF1">
        <f t="shared" si="19"/>
        <v>431.14432616090227</v>
      </c>
      <c r="DG1">
        <f>(D43+D44)/D20</f>
        <v>16.718904764615473</v>
      </c>
      <c r="DH1">
        <f t="shared" ref="DH1:DK1" si="20">(E43+E44)/E20</f>
        <v>20.363844462516191</v>
      </c>
      <c r="DI1">
        <f t="shared" si="20"/>
        <v>22.512326521051708</v>
      </c>
      <c r="DJ1">
        <f t="shared" si="20"/>
        <v>20.065213823886573</v>
      </c>
      <c r="DK1">
        <f t="shared" si="20"/>
        <v>17.758580768183055</v>
      </c>
      <c r="DL1">
        <f>365/DG1</f>
        <v>21.831573607171919</v>
      </c>
      <c r="DM1">
        <f t="shared" ref="DM1:DP1" si="21">365/DH1</f>
        <v>17.923923975743232</v>
      </c>
      <c r="DN1">
        <f t="shared" si="21"/>
        <v>16.213339818906832</v>
      </c>
      <c r="DO1">
        <f t="shared" si="21"/>
        <v>18.190685791022414</v>
      </c>
      <c r="DP1">
        <f t="shared" si="21"/>
        <v>20.553444262502541</v>
      </c>
      <c r="DQ1">
        <f>(D43+D44)/D21</f>
        <v>4.390740159363741</v>
      </c>
      <c r="DR1">
        <f t="shared" ref="DR1:DU1" si="22">(E43+E44)/E21</f>
        <v>4.0321811111906296</v>
      </c>
      <c r="DS1">
        <f t="shared" si="22"/>
        <v>6.0024669190834929</v>
      </c>
      <c r="DT1">
        <f t="shared" si="22"/>
        <v>7.1769325585490407</v>
      </c>
      <c r="DU1">
        <f t="shared" si="22"/>
        <v>5.3773598523513462</v>
      </c>
      <c r="DV1">
        <f>365/DQ1</f>
        <v>83.129492238705353</v>
      </c>
      <c r="DW1">
        <f t="shared" ref="DW1:DZ1" si="23">365/DR1</f>
        <v>90.521727555095396</v>
      </c>
      <c r="DX1">
        <f t="shared" si="23"/>
        <v>60.808331794310206</v>
      </c>
      <c r="DY1">
        <f t="shared" si="23"/>
        <v>50.857381899906272</v>
      </c>
      <c r="DZ1">
        <f t="shared" si="23"/>
        <v>67.877175792949259</v>
      </c>
      <c r="EA1">
        <f>(D43+D44)/D38</f>
        <v>2.2872573642505305</v>
      </c>
      <c r="EB1">
        <f t="shared" ref="EB1:EE1" si="24">(E43+E44)/E38</f>
        <v>2.1923893834006192</v>
      </c>
      <c r="EC1">
        <f t="shared" si="24"/>
        <v>2.9885880423206386</v>
      </c>
      <c r="ED1">
        <f t="shared" si="24"/>
        <v>2.4059242293661383</v>
      </c>
      <c r="EE1">
        <f t="shared" si="24"/>
        <v>1.9017429988331389</v>
      </c>
      <c r="EF1">
        <f>365/EA1</f>
        <v>159.57976819963159</v>
      </c>
      <c r="EG1">
        <f t="shared" ref="EG1:EJ1" si="25">365/EB1</f>
        <v>166.48502440467388</v>
      </c>
      <c r="EH1">
        <f t="shared" si="25"/>
        <v>122.13125222724825</v>
      </c>
      <c r="EI1">
        <f t="shared" si="25"/>
        <v>151.7088508211925</v>
      </c>
      <c r="EJ1">
        <f t="shared" si="25"/>
        <v>191.9291934945756</v>
      </c>
      <c r="EK1">
        <f>D36/D13</f>
        <v>0.38982982440461605</v>
      </c>
      <c r="EL1">
        <f t="shared" ref="EL1:EO1" si="26">E36/E13</f>
        <v>0.43207053037724158</v>
      </c>
      <c r="EM1">
        <f t="shared" si="26"/>
        <v>0.41688338983147777</v>
      </c>
      <c r="EN1">
        <f t="shared" si="26"/>
        <v>0.43667120254008912</v>
      </c>
      <c r="EO1">
        <f t="shared" si="26"/>
        <v>0.46775154412421172</v>
      </c>
      <c r="EP1">
        <f>(D29)/D13</f>
        <v>0.610170175595384</v>
      </c>
      <c r="EQ1">
        <f t="shared" ref="EQ1:ET1" si="27">(E29)/E13</f>
        <v>0.56792946962275848</v>
      </c>
      <c r="ER1">
        <f t="shared" si="27"/>
        <v>0.58311661016852223</v>
      </c>
      <c r="ES1">
        <f t="shared" si="27"/>
        <v>0.56332879745991093</v>
      </c>
      <c r="ET1">
        <f t="shared" si="27"/>
        <v>0.53224845587578828</v>
      </c>
      <c r="EU1">
        <f>D13/D29</f>
        <v>1.6388870515085943</v>
      </c>
      <c r="EV1">
        <f t="shared" ref="EV1:EY1" si="28">E13/E29</f>
        <v>1.7607820222187804</v>
      </c>
      <c r="EW1">
        <f t="shared" si="28"/>
        <v>1.7149228517277142</v>
      </c>
      <c r="EX1">
        <f t="shared" si="28"/>
        <v>1.7751622223274759</v>
      </c>
      <c r="EY1">
        <f t="shared" si="28"/>
        <v>1.8788217964006111</v>
      </c>
      <c r="EZ1">
        <f>D36/D29</f>
        <v>0.63888705150859426</v>
      </c>
      <c r="FA1">
        <f t="shared" ref="FA1:FD1" si="29">E36/E29</f>
        <v>0.76078202221878033</v>
      </c>
      <c r="FB1">
        <f t="shared" si="29"/>
        <v>0.7149228517277143</v>
      </c>
      <c r="FC1">
        <f t="shared" si="29"/>
        <v>0.775162222327476</v>
      </c>
      <c r="FD1">
        <f t="shared" si="29"/>
        <v>0.8788217964006112</v>
      </c>
      <c r="FE1" s="7">
        <f>I90/(D43+D44+D46+D47+D53+D55)</f>
        <v>0.16581930350160032</v>
      </c>
      <c r="FF1" s="7">
        <f t="shared" ref="FF1:FI1" si="30">J90/(E43+E44+E46+E47+E53+E55)</f>
        <v>-2.6889703459759265E-3</v>
      </c>
      <c r="FG1" s="7">
        <f t="shared" si="30"/>
        <v>0.10603828012318248</v>
      </c>
      <c r="FH1" s="7">
        <f t="shared" si="30"/>
        <v>0.14740981185584273</v>
      </c>
      <c r="FI1" s="7">
        <f t="shared" si="30"/>
        <v>2.5440211662561031E-2</v>
      </c>
      <c r="FJ1" s="7">
        <f>I90/D36</f>
        <v>0.35937673324804215</v>
      </c>
      <c r="FK1" s="7">
        <f t="shared" ref="FK1:FN1" si="31">J90/E36</f>
        <v>-5.6140091119686354E-3</v>
      </c>
      <c r="FL1" s="7">
        <f t="shared" si="31"/>
        <v>0.279873243204313</v>
      </c>
      <c r="FM1" s="7">
        <f t="shared" si="31"/>
        <v>0.32432733572470906</v>
      </c>
      <c r="FN1" s="7">
        <f t="shared" si="31"/>
        <v>4.5982037507461236E-2</v>
      </c>
      <c r="FO1" s="7">
        <f>I90/D29</f>
        <v>0.22960114148563221</v>
      </c>
      <c r="FP1" s="7">
        <f t="shared" ref="FP1:FS1" si="32">J90/E29</f>
        <v>-4.2710372049581582E-3</v>
      </c>
      <c r="FQ1" s="7">
        <f t="shared" si="32"/>
        <v>0.2000877771539116</v>
      </c>
      <c r="FR1" s="7">
        <f t="shared" si="32"/>
        <v>0.25140629832191486</v>
      </c>
      <c r="FS1" s="7">
        <f t="shared" si="32"/>
        <v>4.0410016804467368E-2</v>
      </c>
      <c r="FT1" s="7">
        <f>I90/D31</f>
        <v>0.67990681991479474</v>
      </c>
      <c r="FU1" s="7">
        <f t="shared" ref="FU1:FX1" si="33">J90/E31</f>
        <v>-1.2731813443955537E-2</v>
      </c>
      <c r="FV1" s="7">
        <f t="shared" si="33"/>
        <v>0.5708749274216679</v>
      </c>
      <c r="FW1" s="7">
        <f t="shared" si="33"/>
        <v>0.63123911325018012</v>
      </c>
      <c r="FX1" s="7">
        <f t="shared" si="33"/>
        <v>9.2690400072753226E-2</v>
      </c>
      <c r="FY1">
        <f>BD1/D13</f>
        <v>7.737901331019352E-2</v>
      </c>
      <c r="FZ1">
        <f t="shared" ref="FZ1:GC1" si="34">BE1/E13</f>
        <v>7.2841406609224127E-2</v>
      </c>
      <c r="GA1">
        <f t="shared" si="34"/>
        <v>5.3281729629571381E-2</v>
      </c>
      <c r="GB1">
        <f t="shared" si="34"/>
        <v>-1.3000221300398811E-2</v>
      </c>
      <c r="GC1">
        <f t="shared" si="34"/>
        <v>-0.11983864815070328</v>
      </c>
      <c r="GD1">
        <f>BS1</f>
        <v>2.4791208411050602E-2</v>
      </c>
      <c r="GE1">
        <f t="shared" ref="GE1:GH1" si="35">BT1</f>
        <v>5.7062700332527007E-2</v>
      </c>
      <c r="GF1">
        <f t="shared" si="35"/>
        <v>6.9956664898567847E-2</v>
      </c>
      <c r="GG1">
        <f t="shared" si="35"/>
        <v>4.870492181503995E-2</v>
      </c>
      <c r="GH1">
        <f t="shared" si="35"/>
        <v>2.5438076763872768E-2</v>
      </c>
      <c r="GI1">
        <f>S1/D13</f>
        <v>5.0343493514992343E-2</v>
      </c>
      <c r="GJ1">
        <f t="shared" ref="GJ1:GM1" si="36">T1/E13</f>
        <v>7.500049979008816E-2</v>
      </c>
      <c r="GK1">
        <f t="shared" si="36"/>
        <v>9.6639706733883016E-2</v>
      </c>
      <c r="GL1">
        <f t="shared" si="36"/>
        <v>7.1638548959966603E-2</v>
      </c>
      <c r="GM1">
        <f t="shared" si="36"/>
        <v>4.1006744637161245E-2</v>
      </c>
      <c r="GN1">
        <f>D30/D13</f>
        <v>0.20915194723201597</v>
      </c>
      <c r="GO1">
        <f t="shared" ref="GO1:GR1" si="37">E30/E13</f>
        <v>0.19338544477985914</v>
      </c>
      <c r="GP1">
        <f t="shared" si="37"/>
        <v>0.20745375182469228</v>
      </c>
      <c r="GQ1">
        <f t="shared" si="37"/>
        <v>0.22773537494722534</v>
      </c>
      <c r="GR1">
        <f t="shared" si="37"/>
        <v>0.2355347417802271</v>
      </c>
      <c r="GS1">
        <f>(D43+D44)/D13</f>
        <v>0.84670070370765427</v>
      </c>
      <c r="GT1">
        <f t="shared" ref="GT1:GW1" si="38">(E43+E44)/E13</f>
        <v>0.90108820961862679</v>
      </c>
      <c r="GU1">
        <f t="shared" si="38"/>
        <v>1.0992990036215049</v>
      </c>
      <c r="GV1">
        <f t="shared" si="38"/>
        <v>0.95954440368959559</v>
      </c>
      <c r="GW1">
        <f t="shared" si="38"/>
        <v>0.84658425926677439</v>
      </c>
      <c r="GX1">
        <f>0.717*FY1+0.847*GD1+3.107*GI1+0.42*GN1+0.998*GS1</f>
        <v>1.1657472605563355</v>
      </c>
      <c r="GY1">
        <f t="shared" ref="GY1:HB1" si="39">0.717*FZ1+0.847*GE1+3.107*GJ1+0.42*GO1+0.998*GT1</f>
        <v>1.3140938685751984</v>
      </c>
      <c r="GZ1">
        <f t="shared" si="39"/>
        <v>1.5819468455162968</v>
      </c>
      <c r="HA1">
        <f t="shared" si="39"/>
        <v>1.3077870540836201</v>
      </c>
      <c r="HB1">
        <f t="shared" si="39"/>
        <v>1.0068453781785422</v>
      </c>
      <c r="HC1">
        <f>D36/D13</f>
        <v>0.38982982440461605</v>
      </c>
      <c r="HD1">
        <f t="shared" ref="HD1:HG1" si="40">E36/E13</f>
        <v>0.43207053037724158</v>
      </c>
      <c r="HE1">
        <f t="shared" si="40"/>
        <v>0.41688338983147777</v>
      </c>
      <c r="HF1">
        <f t="shared" si="40"/>
        <v>0.43667120254008912</v>
      </c>
      <c r="HG1">
        <f t="shared" si="40"/>
        <v>0.46775154412421172</v>
      </c>
      <c r="HH1">
        <f>S1/D13</f>
        <v>5.0343493514992343E-2</v>
      </c>
      <c r="HI1">
        <f t="shared" ref="HI1:HL1" si="41">T1/E13</f>
        <v>7.500049979008816E-2</v>
      </c>
      <c r="HJ1">
        <f t="shared" si="41"/>
        <v>9.6639706733883016E-2</v>
      </c>
      <c r="HK1">
        <f t="shared" si="41"/>
        <v>7.1638548959966603E-2</v>
      </c>
      <c r="HL1">
        <f t="shared" si="41"/>
        <v>4.1006744637161245E-2</v>
      </c>
      <c r="HM1">
        <f>(D43+D44+D46+D47+D50+D53+D55+D57+D60)/D13</f>
        <v>0.8651395163126987</v>
      </c>
      <c r="HN1">
        <f t="shared" ref="HN1:HQ1" si="42">(E43+E44+E46+E47+E50+E53+E55+E57+E60)/E13</f>
        <v>0.94125800497124545</v>
      </c>
      <c r="HO1">
        <f t="shared" si="42"/>
        <v>1.1389539812962786</v>
      </c>
      <c r="HP1">
        <f t="shared" si="42"/>
        <v>1.0615842911245985</v>
      </c>
      <c r="HQ1">
        <f t="shared" si="42"/>
        <v>0.88673392365817427</v>
      </c>
      <c r="HR1">
        <f>D19/D40</f>
        <v>1.4544007855220167</v>
      </c>
      <c r="HS1">
        <f t="shared" ref="HS1:HV1" si="43">E19/E40</f>
        <v>1.3671010209564751</v>
      </c>
      <c r="HT1">
        <f t="shared" si="43"/>
        <v>1.272192763340491</v>
      </c>
      <c r="HU1">
        <f t="shared" si="43"/>
        <v>0.94054992930300663</v>
      </c>
      <c r="HV1">
        <f t="shared" si="43"/>
        <v>0.63338679962060451</v>
      </c>
      <c r="HW1">
        <f>-0.017*HC1+4.573*HH1+0.481*HM1+0.015*HR1</f>
        <v>0.66154180795841977</v>
      </c>
      <c r="HX1">
        <f t="shared" ref="HX1:IA1" si="44">-0.017*HD1+4.573*HI1+0.481*HN1+0.015*HS1</f>
        <v>0.80888370222917616</v>
      </c>
      <c r="HY1">
        <f t="shared" si="44"/>
        <v>1.0017661177205293</v>
      </c>
      <c r="HZ1">
        <f t="shared" si="44"/>
        <v>0.84490996692122289</v>
      </c>
      <c r="IA1">
        <f t="shared" si="44"/>
        <v>0.61559188624951766</v>
      </c>
      <c r="IB1">
        <f>D13/D36</f>
        <v>2.5652218927253498</v>
      </c>
      <c r="IC1">
        <f t="shared" ref="IC1:IF1" si="45">E13/E36</f>
        <v>2.3144369488168937</v>
      </c>
      <c r="ID1">
        <f t="shared" si="45"/>
        <v>2.3987523235316308</v>
      </c>
      <c r="IE1">
        <f t="shared" si="45"/>
        <v>2.2900525479652938</v>
      </c>
      <c r="IF1">
        <f t="shared" si="45"/>
        <v>2.1378871167006759</v>
      </c>
      <c r="IG1">
        <f>IFERROR(S1/D59,0)</f>
        <v>5.0195458465076168</v>
      </c>
      <c r="IH1">
        <f t="shared" ref="IH1:IK1" si="46">IFERROR(T1/E59,0)</f>
        <v>10.78872699386503</v>
      </c>
      <c r="II1">
        <f t="shared" si="46"/>
        <v>14.947589562140646</v>
      </c>
      <c r="IJ1">
        <f t="shared" si="46"/>
        <v>7.6532528504359494</v>
      </c>
      <c r="IK1">
        <f t="shared" si="46"/>
        <v>4.2061272061272064</v>
      </c>
      <c r="IL1">
        <f>S1/D13</f>
        <v>5.0343493514992343E-2</v>
      </c>
      <c r="IM1">
        <f t="shared" ref="IM1:IP1" si="47">T1/E13</f>
        <v>7.500049979008816E-2</v>
      </c>
      <c r="IN1">
        <f t="shared" si="47"/>
        <v>9.6639706733883016E-2</v>
      </c>
      <c r="IO1">
        <f t="shared" si="47"/>
        <v>7.1638548959966603E-2</v>
      </c>
      <c r="IP1">
        <f t="shared" si="47"/>
        <v>4.1006744637161245E-2</v>
      </c>
      <c r="IQ1">
        <f>(D43+D44+D46+D47+D50+D53+D55+D57+D60)/D13</f>
        <v>0.8651395163126987</v>
      </c>
      <c r="IR1">
        <f t="shared" ref="IR1:IU1" si="48">(E43+E44+E46+E47+E50+E53+E55+E57+E60)/E13</f>
        <v>0.94125800497124545</v>
      </c>
      <c r="IS1">
        <f t="shared" si="48"/>
        <v>1.1389539812962786</v>
      </c>
      <c r="IT1">
        <f t="shared" si="48"/>
        <v>1.0615842911245985</v>
      </c>
      <c r="IU1">
        <f t="shared" si="48"/>
        <v>0.88673392365817427</v>
      </c>
      <c r="IV1">
        <f>D19/D40</f>
        <v>1.4544007855220167</v>
      </c>
      <c r="IW1">
        <f t="shared" ref="IW1:IZ1" si="49">E19/E40</f>
        <v>1.3671010209564751</v>
      </c>
      <c r="IX1">
        <f t="shared" si="49"/>
        <v>1.272192763340491</v>
      </c>
      <c r="IY1">
        <f t="shared" si="49"/>
        <v>0.94054992930300663</v>
      </c>
      <c r="IZ1">
        <f t="shared" si="49"/>
        <v>0.63338679962060451</v>
      </c>
      <c r="JA1">
        <f>0.13*IB1+0.04*IG1+3.92*IL1+0.21*IQ1+0.09*IV1</f>
        <v>1.0441825436160184</v>
      </c>
      <c r="JB1">
        <f t="shared" ref="JB1:JE1" si="50">0.13*IC1+0.04*IH1+3.92*IM1+0.21*IR1+0.09*IW1</f>
        <v>1.3471311152079872</v>
      </c>
      <c r="JC1">
        <f t="shared" si="50"/>
        <v>1.6422467197144219</v>
      </c>
      <c r="JD1">
        <f t="shared" si="50"/>
        <v>1.1922422519494316</v>
      </c>
      <c r="JE1">
        <f t="shared" si="50"/>
        <v>0.85013578832791914</v>
      </c>
      <c r="JF1">
        <f>D29/D13</f>
        <v>0.610170175595384</v>
      </c>
      <c r="JG1">
        <f t="shared" ref="JG1:JJ1" si="51">E29/E13</f>
        <v>0.56792946962275848</v>
      </c>
      <c r="JH1">
        <f t="shared" si="51"/>
        <v>0.58311661016852223</v>
      </c>
      <c r="JI1">
        <f t="shared" si="51"/>
        <v>0.56332879745991093</v>
      </c>
      <c r="JJ1">
        <f t="shared" si="51"/>
        <v>0.53224845587578828</v>
      </c>
      <c r="JK1">
        <f>(D36-D26)/I90</f>
        <v>2.7527162729442751</v>
      </c>
      <c r="JL1">
        <f t="shared" ref="JL1:JO1" si="52">(E36-E26)/J90</f>
        <v>-176.66593406593407</v>
      </c>
      <c r="JM1">
        <f t="shared" si="52"/>
        <v>3.4268313604391833</v>
      </c>
      <c r="JN1">
        <f t="shared" si="52"/>
        <v>2.9127500415581538</v>
      </c>
      <c r="JO1">
        <f t="shared" si="52"/>
        <v>21.657660377358489</v>
      </c>
      <c r="JP1">
        <f>S1/D13</f>
        <v>5.0343493514992343E-2</v>
      </c>
      <c r="JQ1">
        <f t="shared" ref="JQ1:JT1" si="53">T1/E13</f>
        <v>7.500049979008816E-2</v>
      </c>
      <c r="JR1">
        <f t="shared" si="53"/>
        <v>9.6639706733883016E-2</v>
      </c>
      <c r="JS1">
        <f t="shared" si="53"/>
        <v>7.1638548959966603E-2</v>
      </c>
      <c r="JT1">
        <f t="shared" si="53"/>
        <v>4.1006744637161245E-2</v>
      </c>
      <c r="JU1">
        <f>I90/(D50+D44+D43)</f>
        <v>0.16367332023165385</v>
      </c>
      <c r="JV1">
        <f t="shared" ref="JV1:JY1" si="54">J90/(E50+E44+E43)</f>
        <v>-2.6025318917403933E-3</v>
      </c>
      <c r="JW1">
        <f t="shared" si="54"/>
        <v>0.1040602178728136</v>
      </c>
      <c r="JX1">
        <f t="shared" si="54"/>
        <v>0.13812163152972368</v>
      </c>
      <c r="JY1">
        <f t="shared" si="54"/>
        <v>2.489431658055425E-2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4</v>
      </c>
      <c r="KR1">
        <f t="shared" si="58"/>
        <v>4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3.5</v>
      </c>
      <c r="KY1">
        <f>(KJ1+KO1)/2</f>
        <v>2.5</v>
      </c>
      <c r="KZ1">
        <f t="shared" ref="KZ1:LC1" si="60">(KK1+KP1)/2</f>
        <v>0.5</v>
      </c>
      <c r="LA1">
        <f t="shared" si="60"/>
        <v>3</v>
      </c>
      <c r="LB1">
        <f t="shared" si="60"/>
        <v>2.5</v>
      </c>
      <c r="LC1">
        <f t="shared" si="60"/>
        <v>1</v>
      </c>
      <c r="LD1">
        <f>(KT1+KY1)/2</f>
        <v>2.25</v>
      </c>
      <c r="LE1">
        <f t="shared" ref="LE1:LH1" si="61">(KU1+KZ1)/2</f>
        <v>1.25</v>
      </c>
      <c r="LF1">
        <f t="shared" si="61"/>
        <v>2.75</v>
      </c>
      <c r="LG1">
        <f t="shared" si="61"/>
        <v>2.25</v>
      </c>
      <c r="LH1">
        <f t="shared" si="61"/>
        <v>2.25</v>
      </c>
      <c r="LI1">
        <f>(D29/(D13-D19))</f>
        <v>0.81103741086037695</v>
      </c>
      <c r="LJ1">
        <f t="shared" ref="LJ1:LM1" si="62">(E29/(E13-E19))</f>
        <v>0.77933578525954628</v>
      </c>
      <c r="LK1">
        <f t="shared" si="62"/>
        <v>0.77648633417864188</v>
      </c>
      <c r="LL1">
        <f t="shared" si="62"/>
        <v>0.70919128470911819</v>
      </c>
      <c r="LM1">
        <f t="shared" si="62"/>
        <v>0.6712187153273913</v>
      </c>
      <c r="LN1">
        <f>(D18+D25+D26+D21)/(2.17*D40)</f>
        <v>0.53318102636040821</v>
      </c>
      <c r="LO1">
        <f t="shared" ref="LO1:LR1" si="63">(E18+E25+E26+E21)/(2.17*E40)</f>
        <v>0.52723314109405528</v>
      </c>
      <c r="LP1">
        <f t="shared" si="63"/>
        <v>0.47130732743599213</v>
      </c>
      <c r="LQ1">
        <f t="shared" si="63"/>
        <v>0.33265573985861396</v>
      </c>
      <c r="LR1">
        <f t="shared" si="63"/>
        <v>0.22467648990601183</v>
      </c>
      <c r="LS1">
        <f>(D43+D44+D46+D47)/(2*D13)</f>
        <v>0.42243504181597513</v>
      </c>
      <c r="LT1">
        <f t="shared" ref="LT1:LW1" si="64">(E43+E44+E46+E47)/(2*E13)</f>
        <v>0.45103656464285002</v>
      </c>
      <c r="LU1">
        <f t="shared" si="64"/>
        <v>0.55015276659808732</v>
      </c>
      <c r="LV1">
        <f t="shared" si="64"/>
        <v>0.48037646179899962</v>
      </c>
      <c r="LW1">
        <f t="shared" si="64"/>
        <v>0.42271993117385903</v>
      </c>
      <c r="LX1">
        <f>8*N1/D29</f>
        <v>0.32503992364897427</v>
      </c>
      <c r="LY1">
        <f t="shared" ref="LY1:MB1" si="65">8*O1/E29</f>
        <v>0.80379981507816933</v>
      </c>
      <c r="LZ1">
        <f t="shared" si="65"/>
        <v>0.95976226612169635</v>
      </c>
      <c r="MA1">
        <f t="shared" si="65"/>
        <v>0.69167309797977827</v>
      </c>
      <c r="MB1">
        <f t="shared" si="65"/>
        <v>0.38234890465980864</v>
      </c>
      <c r="MC1">
        <f>(2*LI1+4*LN1+LS1+5*LX1)/12</f>
        <v>0.48353613226860276</v>
      </c>
      <c r="MD1">
        <f t="shared" ref="MD1:MG1" si="66">(2*LJ1+4*LO1+LT1+5*LY1)/12</f>
        <v>0.67813664791075079</v>
      </c>
      <c r="ME1">
        <f t="shared" si="66"/>
        <v>0.73226383960898511</v>
      </c>
      <c r="MF1">
        <f t="shared" si="66"/>
        <v>0.5573122900458819</v>
      </c>
      <c r="MG1">
        <f t="shared" si="66"/>
        <v>0.38130065372931105</v>
      </c>
      <c r="MH1">
        <f>D29/(D13-D19)</f>
        <v>0.81103741086037695</v>
      </c>
      <c r="MI1">
        <f t="shared" ref="MI1:ML1" si="67">E29/(E13-E19)</f>
        <v>0.77933578525954628</v>
      </c>
      <c r="MJ1">
        <f t="shared" si="67"/>
        <v>0.77648633417864188</v>
      </c>
      <c r="MK1">
        <f t="shared" si="67"/>
        <v>0.70919128470911819</v>
      </c>
      <c r="ML1">
        <f t="shared" si="67"/>
        <v>0.6712187153273913</v>
      </c>
      <c r="MM1">
        <f>D29/D13*2</f>
        <v>1.220340351190768</v>
      </c>
      <c r="MN1">
        <f t="shared" ref="MN1:MQ1" si="68">E29/E13*2</f>
        <v>1.135858939245517</v>
      </c>
      <c r="MO1">
        <f t="shared" si="68"/>
        <v>1.1662332203370445</v>
      </c>
      <c r="MP1">
        <f t="shared" si="68"/>
        <v>1.1266575949198219</v>
      </c>
      <c r="MQ1">
        <f t="shared" si="68"/>
        <v>1.0644969117515766</v>
      </c>
      <c r="MR1">
        <f>D29/D36</f>
        <v>1.5652218927253501</v>
      </c>
      <c r="MS1">
        <f t="shared" ref="MS1:MV1" si="69">E29/E36</f>
        <v>1.3144369488168939</v>
      </c>
      <c r="MT1">
        <f t="shared" si="69"/>
        <v>1.3987523235316308</v>
      </c>
      <c r="MU1">
        <f t="shared" si="69"/>
        <v>1.290052547965294</v>
      </c>
      <c r="MV1">
        <f t="shared" si="69"/>
        <v>1.1378871167006761</v>
      </c>
      <c r="MW1">
        <f>D13/(D40*5)</f>
        <v>1.1744806920719837</v>
      </c>
      <c r="MX1">
        <f t="shared" ref="MX1:NA1" si="70">E13/(E40*5)</f>
        <v>1.007945996775927</v>
      </c>
      <c r="MY1">
        <f t="shared" si="70"/>
        <v>1.0217114392976614</v>
      </c>
      <c r="MZ1">
        <f t="shared" si="70"/>
        <v>0.91460090291185481</v>
      </c>
      <c r="NA1">
        <f t="shared" si="70"/>
        <v>0.61184468622903765</v>
      </c>
      <c r="NB1">
        <f>D13/(D20*15)</f>
        <v>1.3163962733154968</v>
      </c>
      <c r="NC1">
        <f t="shared" ref="NC1:NF1" si="71">E13/(E20*15)</f>
        <v>1.5066112466491972</v>
      </c>
      <c r="ND1">
        <f t="shared" si="71"/>
        <v>1.3652534598192501</v>
      </c>
      <c r="NE1">
        <f t="shared" si="71"/>
        <v>1.3940792280678722</v>
      </c>
      <c r="NF1">
        <f t="shared" si="71"/>
        <v>1.3984495596113684</v>
      </c>
      <c r="NG1">
        <f>2*(D18+D25+D26)/D40</f>
        <v>4.9162843454265352E-2</v>
      </c>
      <c r="NH1">
        <f t="shared" ref="NH1:NK1" si="72">2*(E18+E25+E26)/E40</f>
        <v>3.5693175711982807E-2</v>
      </c>
      <c r="NI1">
        <f t="shared" si="72"/>
        <v>0.1742991951151818</v>
      </c>
      <c r="NJ1">
        <f t="shared" si="72"/>
        <v>0.22091913268784943</v>
      </c>
      <c r="NK1">
        <f t="shared" si="72"/>
        <v>1.1838727138196283E-2</v>
      </c>
      <c r="NL1">
        <f>((D18+D25+D26+D21)/D40)/2.17</f>
        <v>0.53318102636040821</v>
      </c>
      <c r="NM1">
        <f t="shared" ref="NM1:NP1" si="73">((E18+E25+E26+E21)/E40)/2.17</f>
        <v>0.52723314109405528</v>
      </c>
      <c r="NN1">
        <f t="shared" si="73"/>
        <v>0.47130732743599213</v>
      </c>
      <c r="NO1">
        <f t="shared" si="73"/>
        <v>0.33265573985861396</v>
      </c>
      <c r="NP1">
        <f t="shared" si="73"/>
        <v>0.22467648990601183</v>
      </c>
      <c r="NQ1">
        <f>(D19/D40)/2.5</f>
        <v>0.58176031420880669</v>
      </c>
      <c r="NR1">
        <f t="shared" ref="NR1:NU1" si="74">(E19/E40)/2.5</f>
        <v>0.54684040838259007</v>
      </c>
      <c r="NS1">
        <f t="shared" si="74"/>
        <v>0.50887710533619646</v>
      </c>
      <c r="NT1">
        <f t="shared" si="74"/>
        <v>0.37621997172120264</v>
      </c>
      <c r="NU1">
        <f t="shared" si="74"/>
        <v>0.25335471984824182</v>
      </c>
      <c r="NV1">
        <f>(BD1/D13)*3.33</f>
        <v>0.2576721143229444</v>
      </c>
      <c r="NW1">
        <f t="shared" ref="NW1:NZ1" si="75">(BE1/E13)*3.33</f>
        <v>0.24256188400871634</v>
      </c>
      <c r="NX1">
        <f t="shared" si="75"/>
        <v>0.17742815966647271</v>
      </c>
      <c r="NY1">
        <f t="shared" si="75"/>
        <v>-4.329073693032804E-2</v>
      </c>
      <c r="NZ1">
        <f t="shared" si="75"/>
        <v>-0.39906269834184194</v>
      </c>
      <c r="OA1">
        <f>((D43+D44)/2)/D13</f>
        <v>0.42335035185382713</v>
      </c>
      <c r="OB1">
        <f t="shared" ref="OB1:OE1" si="76">((E43+E44)/2)/E13</f>
        <v>0.45054410480931339</v>
      </c>
      <c r="OC1">
        <f t="shared" si="76"/>
        <v>0.54964950181075245</v>
      </c>
      <c r="OD1">
        <f t="shared" si="76"/>
        <v>0.4797722018447978</v>
      </c>
      <c r="OE1">
        <f t="shared" si="76"/>
        <v>0.42329212963338719</v>
      </c>
      <c r="OF1">
        <f>((D43+D44)/4)/D29</f>
        <v>0.34691170495242235</v>
      </c>
      <c r="OG1">
        <f t="shared" ref="OG1:OJ1" si="77">((E43+E44)/4)/E29</f>
        <v>0.39665497998244653</v>
      </c>
      <c r="OH1">
        <f t="shared" si="77"/>
        <v>0.47130324554800651</v>
      </c>
      <c r="OI1">
        <f t="shared" si="77"/>
        <v>0.42583674401887883</v>
      </c>
      <c r="OJ1">
        <f t="shared" si="77"/>
        <v>0.39764523970002041</v>
      </c>
      <c r="OK1">
        <f>AJ1*4/(D43+D44)</f>
        <v>2.621291721853177</v>
      </c>
      <c r="OL1">
        <f t="shared" ref="OL1:OO1" si="78">AK1*4/(E43+E44)</f>
        <v>2.607501848838929</v>
      </c>
      <c r="OM1">
        <f t="shared" si="78"/>
        <v>2.3327463369082024</v>
      </c>
      <c r="ON1">
        <f t="shared" si="78"/>
        <v>2.5749639741759043</v>
      </c>
      <c r="OO1">
        <f t="shared" si="78"/>
        <v>2.6356862639827892</v>
      </c>
      <c r="OP1">
        <f>(10*N1)/AJ1</f>
        <v>0.44679922481022916</v>
      </c>
      <c r="OQ1">
        <f t="shared" ref="OQ1:OT1" si="79">(10*O1)/AK1</f>
        <v>0.97144983470718094</v>
      </c>
      <c r="OR1">
        <f t="shared" si="79"/>
        <v>1.0912034683009073</v>
      </c>
      <c r="OS1">
        <f t="shared" si="79"/>
        <v>0.78849075876227892</v>
      </c>
      <c r="OT1">
        <f t="shared" si="79"/>
        <v>0.45601629564964352</v>
      </c>
      <c r="OU1">
        <f>(8*AJ1)/D29</f>
        <v>7.2748542432460521</v>
      </c>
      <c r="OV1">
        <f t="shared" ref="OV1:OY1" si="80">(8*AK1)/E29</f>
        <v>8.2742287492431821</v>
      </c>
      <c r="OW1">
        <f t="shared" si="80"/>
        <v>8.795447357000473</v>
      </c>
      <c r="OX1">
        <f t="shared" si="80"/>
        <v>8.7721141978318347</v>
      </c>
      <c r="OY1">
        <f t="shared" si="80"/>
        <v>8.3845447697239006</v>
      </c>
      <c r="OZ1">
        <f>(20*N1)/D13</f>
        <v>0.49582416822101205</v>
      </c>
      <c r="PA1">
        <f t="shared" ref="PA1:PD1" si="81">(20*O1)/E13</f>
        <v>1.1412540066505401</v>
      </c>
      <c r="PB1">
        <f t="shared" si="81"/>
        <v>1.3991332979713569</v>
      </c>
      <c r="PC1">
        <f t="shared" si="81"/>
        <v>0.97409843630079906</v>
      </c>
      <c r="PD1">
        <f t="shared" si="81"/>
        <v>0.50876153527745538</v>
      </c>
      <c r="PE1">
        <f>(40*N1)/(AJ1+D45)</f>
        <v>1.1737287846423672</v>
      </c>
      <c r="PF1">
        <f t="shared" ref="PF1:PI1" si="82">(40*O1)/(AK1+E45)</f>
        <v>2.5302915464386655</v>
      </c>
      <c r="PG1">
        <f t="shared" si="82"/>
        <v>2.5431723385179121</v>
      </c>
      <c r="PH1">
        <f t="shared" si="82"/>
        <v>2.0277813626688141</v>
      </c>
      <c r="PI1">
        <f t="shared" si="82"/>
        <v>1.2035428134762081</v>
      </c>
      <c r="PJ1">
        <f>(1.33*D52)/(D52+D62)</f>
        <v>1.8168614130434784</v>
      </c>
      <c r="PK1">
        <f t="shared" ref="PK1:PN1" si="83">(1.33*E52)/(E52+E62)</f>
        <v>1.4905127502056486</v>
      </c>
      <c r="PL1">
        <f t="shared" si="83"/>
        <v>1.5532939068668643</v>
      </c>
      <c r="PM1">
        <f t="shared" si="83"/>
        <v>1.490484879032258</v>
      </c>
      <c r="PN1">
        <f t="shared" si="83"/>
        <v>2.421917843788949</v>
      </c>
      <c r="PO1">
        <f>(2*MH1+MM1+MR1+MW1+2*NB1)/7</f>
        <v>1.1735586149056927</v>
      </c>
      <c r="PP1">
        <f t="shared" ref="PP1:PS1" si="84">(2*MI1+MN1+MS1+MX1+2*NC1)/7</f>
        <v>1.1471622783794035</v>
      </c>
      <c r="PQ1">
        <f t="shared" si="84"/>
        <v>1.1243109387374459</v>
      </c>
      <c r="PR1">
        <f t="shared" si="84"/>
        <v>1.076836010192993</v>
      </c>
      <c r="PS1">
        <f t="shared" si="84"/>
        <v>0.99336646636554427</v>
      </c>
      <c r="PT1">
        <f>(5*NG1+8*NL1+2*NQ1+NV1)/16</f>
        <v>0.37077844818094685</v>
      </c>
      <c r="PU1">
        <f t="shared" ref="PU1:PX1" si="85">(5*NH1+8*NM1+2*NR1+NW1)/16</f>
        <v>0.35828585675539076</v>
      </c>
      <c r="PV1">
        <f t="shared" si="85"/>
        <v>0.36482106033766948</v>
      </c>
      <c r="PW1">
        <f t="shared" si="85"/>
        <v>0.27968692430126474</v>
      </c>
      <c r="PX1">
        <f t="shared" si="85"/>
        <v>0.12276576851835735</v>
      </c>
      <c r="PY1">
        <f>(OA1+OF1+OK1)/3</f>
        <v>1.1305179262198088</v>
      </c>
      <c r="PZ1">
        <f t="shared" ref="PZ1:QC1" si="86">(OB1+OG1+OL1)/3</f>
        <v>1.1515669778768964</v>
      </c>
      <c r="QA1">
        <f t="shared" si="86"/>
        <v>1.1178996947556537</v>
      </c>
      <c r="QB1">
        <f t="shared" si="86"/>
        <v>1.160190973346527</v>
      </c>
      <c r="QC1">
        <f t="shared" si="86"/>
        <v>1.1522078777720657</v>
      </c>
      <c r="QD1">
        <f>(3*OP1+7*OU1+4*OZ1+2*PE1+PJ1)/17</f>
        <v>3.4359995901391365</v>
      </c>
      <c r="QE1">
        <f t="shared" ref="QE1:QH1" si="87">(3*OQ1+7*OV1+4*PA1+2*PF1+PK1)/17</f>
        <v>4.2323566246181752</v>
      </c>
      <c r="QF1">
        <f t="shared" si="87"/>
        <v>4.5339949223349505</v>
      </c>
      <c r="QG1">
        <f t="shared" si="87"/>
        <v>4.3066301770989854</v>
      </c>
      <c r="QH1">
        <f t="shared" si="87"/>
        <v>3.936700699227496</v>
      </c>
      <c r="QI1">
        <f>(2*PO1+4*PT1+PY1+5*QD1)/12</f>
        <v>1.8450622416208888</v>
      </c>
      <c r="QJ1">
        <f t="shared" ref="QJ1:QM1" si="88">(2*PP1+4*PU1+PZ1+5*QE1)/12</f>
        <v>2.1700681737290122</v>
      </c>
      <c r="QK1">
        <f t="shared" si="88"/>
        <v>2.2913150354379979</v>
      </c>
      <c r="QL1">
        <f t="shared" si="88"/>
        <v>2.1638134647027081</v>
      </c>
      <c r="QM1">
        <f t="shared" si="88"/>
        <v>1.942792281726172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388</v>
      </c>
      <c r="E3" s="2" t="s">
        <v>388</v>
      </c>
      <c r="F3" s="2" t="s">
        <v>388</v>
      </c>
      <c r="G3" s="2" t="s">
        <v>388</v>
      </c>
      <c r="H3" s="2" t="s">
        <v>388</v>
      </c>
      <c r="I3" s="2" t="s">
        <v>388</v>
      </c>
      <c r="J3" s="2" t="s">
        <v>388</v>
      </c>
      <c r="K3" s="2" t="s">
        <v>388</v>
      </c>
      <c r="L3" s="2" t="s">
        <v>388</v>
      </c>
      <c r="M3" s="2" t="s">
        <v>388</v>
      </c>
    </row>
    <row r="4" spans="1:455" x14ac:dyDescent="0.25">
      <c r="A4" s="2" t="s">
        <v>281</v>
      </c>
      <c r="B4" s="2"/>
      <c r="C4" s="2"/>
      <c r="D4" s="2" t="s">
        <v>389</v>
      </c>
      <c r="E4" s="2" t="s">
        <v>389</v>
      </c>
      <c r="F4" s="2" t="s">
        <v>389</v>
      </c>
      <c r="G4" s="2" t="s">
        <v>389</v>
      </c>
      <c r="H4" s="2" t="s">
        <v>389</v>
      </c>
      <c r="I4" s="2">
        <v>26203901</v>
      </c>
      <c r="J4" s="2" t="s">
        <v>389</v>
      </c>
      <c r="K4" s="2" t="s">
        <v>389</v>
      </c>
      <c r="L4" s="2" t="s">
        <v>389</v>
      </c>
      <c r="M4" s="2" t="s">
        <v>389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693754</v>
      </c>
      <c r="E13" s="1">
        <v>750315</v>
      </c>
      <c r="F13" s="1">
        <v>699433</v>
      </c>
      <c r="G13" s="1">
        <v>637143</v>
      </c>
      <c r="H13" s="1">
        <v>616045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518345</v>
      </c>
      <c r="E15" s="1">
        <v>540589</v>
      </c>
      <c r="F15" s="1">
        <v>516883</v>
      </c>
      <c r="G15" s="1">
        <v>499820</v>
      </c>
      <c r="H15" s="1">
        <v>485082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>
        <v>14</v>
      </c>
      <c r="H16" s="1">
        <v>91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518345</v>
      </c>
      <c r="E17" s="1">
        <v>540589</v>
      </c>
      <c r="F17" s="1">
        <v>516883</v>
      </c>
      <c r="G17" s="1">
        <v>499806</v>
      </c>
      <c r="H17" s="1">
        <v>484991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171820</v>
      </c>
      <c r="E19" s="1">
        <v>203534</v>
      </c>
      <c r="F19" s="1">
        <v>174181</v>
      </c>
      <c r="G19" s="1">
        <v>131044</v>
      </c>
      <c r="H19" s="1">
        <v>127547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35134</v>
      </c>
      <c r="E20" s="1">
        <v>33201</v>
      </c>
      <c r="F20" s="1">
        <v>34154</v>
      </c>
      <c r="G20" s="1">
        <v>30469</v>
      </c>
      <c r="H20" s="1">
        <v>29368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133782</v>
      </c>
      <c r="E21" s="1">
        <v>167676</v>
      </c>
      <c r="F21" s="1">
        <v>128095</v>
      </c>
      <c r="G21" s="1">
        <v>85185</v>
      </c>
      <c r="H21" s="1">
        <v>96987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133782</v>
      </c>
      <c r="E23" s="1">
        <v>167676</v>
      </c>
      <c r="F23" s="1">
        <v>128095</v>
      </c>
      <c r="G23" s="1">
        <v>85185</v>
      </c>
      <c r="H23" s="1">
        <v>96987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2904</v>
      </c>
      <c r="E26" s="1">
        <v>2657</v>
      </c>
      <c r="F26" s="1">
        <v>11932</v>
      </c>
      <c r="G26" s="1">
        <v>15390</v>
      </c>
      <c r="H26" s="1">
        <v>1192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3589</v>
      </c>
      <c r="E27" s="1">
        <v>6192</v>
      </c>
      <c r="F27" s="1">
        <v>8369</v>
      </c>
      <c r="G27" s="1">
        <v>6279</v>
      </c>
      <c r="H27" s="1">
        <v>3416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693754</v>
      </c>
      <c r="E28" s="1">
        <v>750315</v>
      </c>
      <c r="F28" s="1">
        <v>699433</v>
      </c>
      <c r="G28" s="1">
        <v>637143</v>
      </c>
      <c r="H28" s="1">
        <v>616045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423308</v>
      </c>
      <c r="E29" s="1">
        <v>426126</v>
      </c>
      <c r="F29" s="1">
        <v>407851</v>
      </c>
      <c r="G29" s="1">
        <v>358921</v>
      </c>
      <c r="H29" s="1">
        <v>327889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145100</v>
      </c>
      <c r="E30" s="1">
        <v>145100</v>
      </c>
      <c r="F30" s="1">
        <v>145100</v>
      </c>
      <c r="G30" s="1">
        <v>145100</v>
      </c>
      <c r="H30" s="1">
        <v>145100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142949</v>
      </c>
      <c r="E31" s="1">
        <v>142949</v>
      </c>
      <c r="F31" s="1">
        <v>142949</v>
      </c>
      <c r="G31" s="1">
        <v>142949</v>
      </c>
      <c r="H31" s="1">
        <v>142949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118060</v>
      </c>
      <c r="E33" s="1">
        <v>95262</v>
      </c>
      <c r="F33" s="1">
        <v>70872</v>
      </c>
      <c r="G33" s="1">
        <v>39840</v>
      </c>
      <c r="H33" s="1">
        <v>24169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17199</v>
      </c>
      <c r="E34" s="1">
        <v>42815</v>
      </c>
      <c r="F34" s="1">
        <v>48930</v>
      </c>
      <c r="G34" s="1">
        <v>31032</v>
      </c>
      <c r="H34" s="1">
        <v>15671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270446</v>
      </c>
      <c r="E36" s="1">
        <v>324189</v>
      </c>
      <c r="F36" s="1">
        <v>291582</v>
      </c>
      <c r="G36" s="1">
        <v>278222</v>
      </c>
      <c r="H36" s="1">
        <v>288156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13631</v>
      </c>
      <c r="E37" s="1">
        <v>15804</v>
      </c>
      <c r="F37" s="1">
        <v>34308</v>
      </c>
      <c r="G37" s="1">
        <v>24113</v>
      </c>
      <c r="H37" s="1">
        <v>13916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256815</v>
      </c>
      <c r="E38" s="1">
        <v>308385</v>
      </c>
      <c r="F38" s="1">
        <v>257274</v>
      </c>
      <c r="G38" s="1">
        <v>254109</v>
      </c>
      <c r="H38" s="1">
        <v>274240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138677</v>
      </c>
      <c r="E39" s="1">
        <v>159505</v>
      </c>
      <c r="F39" s="1">
        <v>120360</v>
      </c>
      <c r="G39" s="1">
        <v>114782</v>
      </c>
      <c r="H39" s="1">
        <v>72867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118138</v>
      </c>
      <c r="E40" s="1">
        <v>148880</v>
      </c>
      <c r="F40" s="1">
        <v>136914</v>
      </c>
      <c r="G40" s="1">
        <v>139327</v>
      </c>
      <c r="H40" s="1">
        <v>201373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586442</v>
      </c>
      <c r="E43" s="1">
        <v>674666</v>
      </c>
      <c r="F43" s="1">
        <v>767439</v>
      </c>
      <c r="G43" s="1">
        <v>609107</v>
      </c>
      <c r="H43" s="1">
        <v>520754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960</v>
      </c>
      <c r="E44" s="1">
        <v>1434</v>
      </c>
      <c r="F44" s="1">
        <v>1447</v>
      </c>
      <c r="G44" s="1">
        <v>2260</v>
      </c>
      <c r="H44" s="1">
        <v>780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201194</v>
      </c>
      <c r="E45" s="1">
        <v>236106</v>
      </c>
      <c r="F45" s="1">
        <v>321186</v>
      </c>
      <c r="G45" s="1">
        <v>218575</v>
      </c>
      <c r="H45" s="1">
        <v>177179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-1270</v>
      </c>
      <c r="E46" s="1">
        <v>739</v>
      </c>
      <c r="F46" s="1">
        <v>704</v>
      </c>
      <c r="G46" s="1">
        <v>770</v>
      </c>
      <c r="H46" s="1">
        <v>-705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288456</v>
      </c>
      <c r="E48" s="1">
        <v>322855</v>
      </c>
      <c r="F48" s="1">
        <v>322459</v>
      </c>
      <c r="G48" s="1">
        <v>291419</v>
      </c>
      <c r="H48" s="1">
        <v>269195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59910</v>
      </c>
      <c r="E49" s="1">
        <v>62230</v>
      </c>
      <c r="F49" s="1">
        <v>54497</v>
      </c>
      <c r="G49" s="1">
        <v>46789</v>
      </c>
      <c r="H49" s="1">
        <v>43526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6415</v>
      </c>
      <c r="E50" s="1">
        <v>23219</v>
      </c>
      <c r="F50" s="1">
        <v>15333</v>
      </c>
      <c r="G50" s="1">
        <v>41934</v>
      </c>
      <c r="H50" s="1">
        <v>10716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7321</v>
      </c>
      <c r="E51" s="1">
        <v>20169</v>
      </c>
      <c r="F51" s="1">
        <v>11713</v>
      </c>
      <c r="G51" s="1">
        <v>51280</v>
      </c>
      <c r="H51" s="1">
        <v>7990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38206</v>
      </c>
      <c r="E52" s="1">
        <v>57220</v>
      </c>
      <c r="F52" s="1">
        <v>73660</v>
      </c>
      <c r="G52" s="1">
        <v>44468</v>
      </c>
      <c r="H52" s="1">
        <v>35065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817</v>
      </c>
      <c r="E57" s="1">
        <v>793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6958</v>
      </c>
      <c r="E59" s="1">
        <v>5216</v>
      </c>
      <c r="F59" s="1">
        <v>4522</v>
      </c>
      <c r="G59" s="1">
        <v>5964</v>
      </c>
      <c r="H59" s="1">
        <v>6006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6830</v>
      </c>
      <c r="E60" s="1">
        <v>5389</v>
      </c>
      <c r="F60" s="1">
        <v>11699</v>
      </c>
      <c r="G60" s="1">
        <v>22310</v>
      </c>
      <c r="H60" s="1">
        <v>14723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10927</v>
      </c>
      <c r="E61" s="1">
        <v>7128</v>
      </c>
      <c r="F61" s="1">
        <v>17766</v>
      </c>
      <c r="G61" s="1">
        <v>21134</v>
      </c>
      <c r="H61" s="1">
        <v>24526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-10238</v>
      </c>
      <c r="E62" s="1">
        <v>-6162</v>
      </c>
      <c r="F62" s="1">
        <v>-10589</v>
      </c>
      <c r="G62" s="1">
        <v>-4788</v>
      </c>
      <c r="H62" s="1">
        <v>-15809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27968</v>
      </c>
      <c r="E63" s="1">
        <v>51058</v>
      </c>
      <c r="F63" s="1">
        <v>63071</v>
      </c>
      <c r="G63" s="1">
        <v>39680</v>
      </c>
      <c r="H63" s="1">
        <v>19256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10769</v>
      </c>
      <c r="E64" s="1">
        <v>8243</v>
      </c>
      <c r="F64" s="1">
        <v>14141</v>
      </c>
      <c r="G64" s="1">
        <v>8648</v>
      </c>
      <c r="H64" s="1">
        <v>3585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17199</v>
      </c>
      <c r="E65" s="1">
        <v>42815</v>
      </c>
      <c r="F65" s="1">
        <v>48930</v>
      </c>
      <c r="G65" s="1">
        <v>31032</v>
      </c>
      <c r="H65" s="1">
        <v>15671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17199</v>
      </c>
      <c r="E67" s="1">
        <v>42815</v>
      </c>
      <c r="F67" s="1">
        <v>48930</v>
      </c>
      <c r="G67" s="1">
        <v>31032</v>
      </c>
      <c r="H67" s="1">
        <v>15671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587402</v>
      </c>
      <c r="E68" s="1">
        <v>705501</v>
      </c>
      <c r="F68" s="1">
        <v>795918</v>
      </c>
      <c r="G68" s="1">
        <v>675611</v>
      </c>
      <c r="H68" s="1">
        <v>546973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2657</v>
      </c>
      <c r="J69" s="1">
        <v>11932</v>
      </c>
      <c r="K69" s="1">
        <v>15390</v>
      </c>
      <c r="L69" s="1">
        <v>1192</v>
      </c>
      <c r="M69" s="1">
        <v>3249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27968</v>
      </c>
      <c r="J70" s="1">
        <v>51058</v>
      </c>
      <c r="K70" s="1">
        <v>63071</v>
      </c>
      <c r="L70" s="1">
        <v>39680</v>
      </c>
      <c r="M70" s="1">
        <v>19256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64357</v>
      </c>
      <c r="J71" s="1">
        <v>58550</v>
      </c>
      <c r="K71" s="1">
        <v>62963</v>
      </c>
      <c r="L71" s="1">
        <v>62869</v>
      </c>
      <c r="M71" s="1">
        <v>50831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57378</v>
      </c>
      <c r="J72" s="1">
        <v>52668</v>
      </c>
      <c r="K72" s="1">
        <v>47713</v>
      </c>
      <c r="L72" s="1">
        <v>51331</v>
      </c>
      <c r="M72" s="1">
        <v>43485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540</v>
      </c>
      <c r="J73" s="1">
        <v>1323</v>
      </c>
      <c r="K73" s="1">
        <v>11021</v>
      </c>
      <c r="L73" s="1">
        <v>5557</v>
      </c>
      <c r="M73" s="1">
        <v>1454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-36</v>
      </c>
      <c r="J74" s="1">
        <v>136</v>
      </c>
      <c r="K74" s="1">
        <v>-293</v>
      </c>
      <c r="L74" s="1">
        <v>17</v>
      </c>
      <c r="M74" s="1">
        <v>-114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6141</v>
      </c>
      <c r="J76" s="1">
        <v>4423</v>
      </c>
      <c r="K76" s="1">
        <v>4522</v>
      </c>
      <c r="L76" s="1">
        <v>5964</v>
      </c>
      <c r="M76" s="1">
        <v>6006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334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92325</v>
      </c>
      <c r="J78" s="1">
        <v>109608</v>
      </c>
      <c r="K78" s="1">
        <v>126034</v>
      </c>
      <c r="L78" s="1">
        <v>102549</v>
      </c>
      <c r="M78" s="1">
        <v>70087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28946</v>
      </c>
      <c r="J79" s="1">
        <v>-87006</v>
      </c>
      <c r="K79" s="1">
        <v>-31761</v>
      </c>
      <c r="L79" s="1">
        <v>-8512</v>
      </c>
      <c r="M79" s="1">
        <v>-47814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-2957</v>
      </c>
      <c r="J80" s="1">
        <v>-37304</v>
      </c>
      <c r="K80" s="1">
        <v>-44986</v>
      </c>
      <c r="L80" s="1">
        <v>7594</v>
      </c>
      <c r="M80" s="1">
        <v>-43878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32674</v>
      </c>
      <c r="J81" s="1">
        <v>-50645</v>
      </c>
      <c r="K81" s="1">
        <v>16157</v>
      </c>
      <c r="L81" s="1">
        <v>-15132</v>
      </c>
      <c r="M81" s="1">
        <v>-2981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-771</v>
      </c>
      <c r="J82" s="1">
        <v>943</v>
      </c>
      <c r="K82" s="1">
        <v>-2932</v>
      </c>
      <c r="L82" s="1">
        <v>-974</v>
      </c>
      <c r="M82" s="1">
        <v>-955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121271</v>
      </c>
      <c r="J84" s="1">
        <v>22602</v>
      </c>
      <c r="K84" s="1">
        <v>94273</v>
      </c>
      <c r="L84" s="1">
        <v>94037</v>
      </c>
      <c r="M84" s="1">
        <v>22273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-6958</v>
      </c>
      <c r="J85" s="1">
        <v>-5216</v>
      </c>
      <c r="K85" s="1">
        <v>-4522</v>
      </c>
      <c r="L85" s="1">
        <v>-5964</v>
      </c>
      <c r="M85" s="1">
        <v>-6006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817</v>
      </c>
      <c r="J86" s="1">
        <v>793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-17938</v>
      </c>
      <c r="J87" s="1">
        <v>-19999</v>
      </c>
      <c r="K87" s="1">
        <v>-8145</v>
      </c>
      <c r="L87" s="1">
        <v>2162</v>
      </c>
      <c r="M87" s="1">
        <v>-3017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97192</v>
      </c>
      <c r="J90" s="1">
        <v>-1820</v>
      </c>
      <c r="K90" s="1">
        <v>81606</v>
      </c>
      <c r="L90" s="1">
        <v>90235</v>
      </c>
      <c r="M90" s="1">
        <v>13250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-71653</v>
      </c>
      <c r="J91" s="1">
        <v>-76984</v>
      </c>
      <c r="K91" s="1">
        <v>-72414</v>
      </c>
      <c r="L91" s="1">
        <v>-61679</v>
      </c>
      <c r="M91" s="1">
        <v>-25934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36</v>
      </c>
      <c r="J92" s="1">
        <v>20805</v>
      </c>
      <c r="K92" s="1">
        <v>380</v>
      </c>
      <c r="L92" s="1">
        <v>38519</v>
      </c>
      <c r="M92" s="1">
        <v>114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-71617</v>
      </c>
      <c r="J94" s="1">
        <v>-56179</v>
      </c>
      <c r="K94" s="1">
        <v>-72034</v>
      </c>
      <c r="L94" s="1">
        <v>-23160</v>
      </c>
      <c r="M94" s="1">
        <v>-25820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-25328</v>
      </c>
      <c r="J95" s="1">
        <v>48724</v>
      </c>
      <c r="K95" s="1">
        <v>-13030</v>
      </c>
      <c r="L95" s="1">
        <v>-52877</v>
      </c>
      <c r="M95" s="1">
        <v>10513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-25328</v>
      </c>
      <c r="J103" s="1">
        <v>48724</v>
      </c>
      <c r="K103" s="1">
        <v>-13030</v>
      </c>
      <c r="L103" s="1">
        <v>-52877</v>
      </c>
      <c r="M103" s="1">
        <v>10513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247</v>
      </c>
      <c r="J104" s="1">
        <v>-9275</v>
      </c>
      <c r="K104" s="1">
        <v>-3458</v>
      </c>
      <c r="L104" s="1">
        <v>14198</v>
      </c>
      <c r="M104" s="1">
        <v>-2057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2904</v>
      </c>
      <c r="J105" s="1">
        <v>2657</v>
      </c>
      <c r="K105" s="1">
        <v>11932</v>
      </c>
      <c r="L105" s="1">
        <v>15390</v>
      </c>
      <c r="M105" s="1">
        <v>1192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99DA-8D44-4E7E-919C-1F76B7602997}">
  <dimension ref="A1:QM105"/>
  <sheetViews>
    <sheetView topLeftCell="A78" workbookViewId="0">
      <selection activeCell="I99" sqref="I9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8593</v>
      </c>
      <c r="O1" s="4">
        <f t="shared" ref="O1:R1" si="0">E67</f>
        <v>-40135</v>
      </c>
      <c r="P1" s="4">
        <f t="shared" si="0"/>
        <v>-7297</v>
      </c>
      <c r="Q1" s="4">
        <f t="shared" si="0"/>
        <v>-4678</v>
      </c>
      <c r="R1" s="4">
        <f t="shared" si="0"/>
        <v>-26367</v>
      </c>
      <c r="S1" s="4">
        <f>D63+D59</f>
        <v>15526</v>
      </c>
      <c r="T1" s="4">
        <f t="shared" ref="T1:W1" si="1">E63+E59</f>
        <v>-33992</v>
      </c>
      <c r="U1" s="4">
        <f t="shared" si="1"/>
        <v>-2421</v>
      </c>
      <c r="V1" s="4">
        <f t="shared" si="1"/>
        <v>-1447</v>
      </c>
      <c r="W1" s="4">
        <f t="shared" si="1"/>
        <v>-23571</v>
      </c>
      <c r="X1">
        <f>(D13-E13)/E13</f>
        <v>-2.006664319690854E-2</v>
      </c>
      <c r="Y1">
        <f t="shared" ref="Y1:AA1" si="2">(E13-F13)/F13</f>
        <v>-4.5127447416458522E-2</v>
      </c>
      <c r="Z1">
        <f t="shared" si="2"/>
        <v>-0.14571221536930615</v>
      </c>
      <c r="AA1">
        <f t="shared" si="2"/>
        <v>6.2953668570373864E-2</v>
      </c>
      <c r="AB1">
        <f>(D36-E36)/E36</f>
        <v>-7.7397338839183302E-2</v>
      </c>
      <c r="AC1">
        <f t="shared" ref="AC1:AE1" si="3">(E36-F36)/F36</f>
        <v>0.19613089112986212</v>
      </c>
      <c r="AD1">
        <f t="shared" si="3"/>
        <v>-0.19954532724906512</v>
      </c>
      <c r="AE1">
        <f t="shared" si="3"/>
        <v>0.14035505181752717</v>
      </c>
      <c r="AF1">
        <f>(D29-E29)/E29</f>
        <v>0.12288705202642794</v>
      </c>
      <c r="AG1">
        <f t="shared" ref="AG1:AI1" si="4">(E29-F29)/F29</f>
        <v>-0.36466141503348143</v>
      </c>
      <c r="AH1">
        <f t="shared" si="4"/>
        <v>-6.2177269551287516E-2</v>
      </c>
      <c r="AI1">
        <f t="shared" si="4"/>
        <v>-3.8332950932511718E-2</v>
      </c>
      <c r="AJ1" s="4">
        <f>(D43+D44+D46+D47)-D45</f>
        <v>161626</v>
      </c>
      <c r="AK1" s="4">
        <f t="shared" ref="AK1:AN1" si="5">(E43+E44+E46+E47)-E45</f>
        <v>130976</v>
      </c>
      <c r="AL1" s="4">
        <f t="shared" si="5"/>
        <v>150577</v>
      </c>
      <c r="AM1" s="4">
        <f t="shared" si="5"/>
        <v>139392</v>
      </c>
      <c r="AN1" s="4">
        <f t="shared" si="5"/>
        <v>132131</v>
      </c>
      <c r="AO1">
        <f>(D25+D26)/D40</f>
        <v>6.3552921296533366E-2</v>
      </c>
      <c r="AP1">
        <f t="shared" ref="AP1:AS1" si="6">(E25+E26)/E40</f>
        <v>0.14134315235414566</v>
      </c>
      <c r="AQ1">
        <f t="shared" si="6"/>
        <v>2.6633990892841256E-2</v>
      </c>
      <c r="AR1">
        <f t="shared" si="6"/>
        <v>1.0953146828518097E-2</v>
      </c>
      <c r="AS1">
        <f t="shared" si="6"/>
        <v>6.4212425301612364E-2</v>
      </c>
      <c r="AT1">
        <f>(D19-D20)/D40</f>
        <v>0.39920118797685494</v>
      </c>
      <c r="AU1">
        <f t="shared" ref="AU1:AX1" si="7">(E19-E20)/E40</f>
        <v>0.40257395245091965</v>
      </c>
      <c r="AV1">
        <f t="shared" si="7"/>
        <v>0.5742281966046312</v>
      </c>
      <c r="AW1">
        <f t="shared" si="7"/>
        <v>0.48431575116516595</v>
      </c>
      <c r="AX1">
        <f t="shared" si="7"/>
        <v>0.53235285827037993</v>
      </c>
      <c r="AY1">
        <f>D19/D40</f>
        <v>0.63361539249321519</v>
      </c>
      <c r="AZ1">
        <f t="shared" ref="AZ1:BC1" si="8">E19/E40</f>
        <v>0.59909008833578214</v>
      </c>
      <c r="BA1">
        <f t="shared" si="8"/>
        <v>0.88853840616633906</v>
      </c>
      <c r="BB1">
        <f t="shared" si="8"/>
        <v>0.80219767319003066</v>
      </c>
      <c r="BC1">
        <f t="shared" si="8"/>
        <v>0.76935111060998984</v>
      </c>
      <c r="BD1" s="4">
        <f>D19-D40</f>
        <v>-57241</v>
      </c>
      <c r="BE1" s="4">
        <f t="shared" ref="BE1:BH1" si="9">E19-E40</f>
        <v>-67941</v>
      </c>
      <c r="BF1" s="4">
        <f t="shared" si="9"/>
        <v>-13781</v>
      </c>
      <c r="BG1" s="4">
        <f t="shared" si="9"/>
        <v>-33698</v>
      </c>
      <c r="BH1" s="4">
        <f t="shared" si="9"/>
        <v>-32730</v>
      </c>
      <c r="BI1">
        <f>(D43+D44)/BD1</f>
        <v>-9.864921996471061</v>
      </c>
      <c r="BJ1">
        <f t="shared" ref="BJ1:BM1" si="10">(E43+E44)/BE1</f>
        <v>-6.9412578560810116</v>
      </c>
      <c r="BK1">
        <f t="shared" si="10"/>
        <v>-39.605471301066686</v>
      </c>
      <c r="BL1">
        <f t="shared" si="10"/>
        <v>-15.733307614695233</v>
      </c>
      <c r="BM1">
        <f t="shared" si="10"/>
        <v>-13.102199816681944</v>
      </c>
      <c r="BN1">
        <f>365/BI1</f>
        <v>-36.999785718586523</v>
      </c>
      <c r="BO1">
        <f t="shared" ref="BO1:BR1" si="11">365/BJ1</f>
        <v>-52.584129212291877</v>
      </c>
      <c r="BP1">
        <f t="shared" si="11"/>
        <v>-9.2158984102322634</v>
      </c>
      <c r="BQ1">
        <f t="shared" si="11"/>
        <v>-23.199190465143037</v>
      </c>
      <c r="BR1">
        <f t="shared" si="11"/>
        <v>-27.8579173808108</v>
      </c>
      <c r="BS1">
        <f>N1/D13</f>
        <v>3.5896300504628546E-2</v>
      </c>
      <c r="BT1">
        <f t="shared" ref="BT1:BW1" si="12">O1/E13</f>
        <v>-0.16429512947938071</v>
      </c>
      <c r="BU1">
        <f t="shared" si="12"/>
        <v>-2.8522735712247539E-2</v>
      </c>
      <c r="BV1">
        <f t="shared" si="12"/>
        <v>-1.5621086797543636E-2</v>
      </c>
      <c r="BW1">
        <f t="shared" si="12"/>
        <v>-9.3589274875679279E-2</v>
      </c>
      <c r="BX1">
        <f>S1/D13</f>
        <v>6.4858135882097379E-2</v>
      </c>
      <c r="BY1">
        <f t="shared" ref="BY1:CB1" si="13">T1/E13</f>
        <v>-0.13914837526505816</v>
      </c>
      <c r="BZ1">
        <f t="shared" si="13"/>
        <v>-9.4632784924422765E-3</v>
      </c>
      <c r="CA1">
        <f t="shared" si="13"/>
        <v>-4.8319180410529372E-3</v>
      </c>
      <c r="CB1">
        <f t="shared" si="13"/>
        <v>-8.366491440416568E-2</v>
      </c>
      <c r="CC1">
        <f>N1/D29</f>
        <v>0.10943847985837822</v>
      </c>
      <c r="CD1">
        <f t="shared" ref="CD1:CG1" si="14">O1/E29</f>
        <v>-0.57396390469925351</v>
      </c>
      <c r="CE1">
        <f t="shared" si="14"/>
        <v>-6.6299597495934073E-2</v>
      </c>
      <c r="CF1">
        <f t="shared" si="14"/>
        <v>-3.9860938325465667E-2</v>
      </c>
      <c r="CG1">
        <f t="shared" si="14"/>
        <v>-0.21605919564718606</v>
      </c>
      <c r="CH1">
        <f>N1/(D43+D44)</f>
        <v>1.5217522198491883E-2</v>
      </c>
      <c r="CI1">
        <f t="shared" ref="CI1:CL1" si="15">O1/(E43+E44)</f>
        <v>-8.5104623448884212E-2</v>
      </c>
      <c r="CJ1">
        <f t="shared" si="15"/>
        <v>-1.3369292583587851E-2</v>
      </c>
      <c r="CK1">
        <f t="shared" si="15"/>
        <v>-8.8234018193786654E-3</v>
      </c>
      <c r="CL1">
        <f t="shared" si="15"/>
        <v>-6.1485186610234707E-2</v>
      </c>
      <c r="CM1">
        <f>1-CH1</f>
        <v>0.98478247780150807</v>
      </c>
      <c r="CN1">
        <f t="shared" ref="CN1:CQ1" si="16">1-CI1</f>
        <v>1.0851046234488841</v>
      </c>
      <c r="CO1">
        <f t="shared" si="16"/>
        <v>1.0133692925835878</v>
      </c>
      <c r="CP1">
        <f t="shared" si="16"/>
        <v>1.0088234018193787</v>
      </c>
      <c r="CQ1">
        <f t="shared" si="16"/>
        <v>1.0614851866102346</v>
      </c>
      <c r="CR1">
        <f>N1/(D45+D48+D49+D51+D59+D61)</f>
        <v>8.4552970325282445E-3</v>
      </c>
      <c r="CS1">
        <f t="shared" ref="CS1:CV1" si="17">O1/(E45+E48+E49+E51+E59+E61)</f>
        <v>-6.1987332251174185E-2</v>
      </c>
      <c r="CT1">
        <f t="shared" si="17"/>
        <v>-1.2524974424815824E-2</v>
      </c>
      <c r="CU1">
        <f t="shared" si="17"/>
        <v>-8.2084720274996099E-3</v>
      </c>
      <c r="CV1">
        <f t="shared" si="17"/>
        <v>-5.4504975669451831E-2</v>
      </c>
      <c r="CW1">
        <f>(D43+D44)/D13</f>
        <v>2.3588794572736691</v>
      </c>
      <c r="CX1">
        <f t="shared" ref="CX1:DA1" si="18">(E43+E44)/E13</f>
        <v>1.9305076836167443</v>
      </c>
      <c r="CY1">
        <f t="shared" si="18"/>
        <v>2.1334513800125863</v>
      </c>
      <c r="CZ1">
        <f t="shared" si="18"/>
        <v>1.7704154380950154</v>
      </c>
      <c r="DA1">
        <f t="shared" si="18"/>
        <v>1.5221434630906787</v>
      </c>
      <c r="DB1">
        <f>365/CW1</f>
        <v>154.73448584857209</v>
      </c>
      <c r="DC1">
        <f t="shared" ref="DC1:DF1" si="19">365/CX1</f>
        <v>189.0694365516247</v>
      </c>
      <c r="DD1">
        <f t="shared" si="19"/>
        <v>171.08428315710981</v>
      </c>
      <c r="DE1">
        <f t="shared" si="19"/>
        <v>206.16629981081934</v>
      </c>
      <c r="DF1">
        <f t="shared" si="19"/>
        <v>239.79342870801125</v>
      </c>
      <c r="DG1">
        <f>(D43+D44)/D20</f>
        <v>15.418671326761871</v>
      </c>
      <c r="DH1">
        <f t="shared" ref="DH1:DK1" si="20">(E43+E44)/E20</f>
        <v>14.160766297330571</v>
      </c>
      <c r="DI1">
        <f t="shared" si="20"/>
        <v>14.045006561848639</v>
      </c>
      <c r="DJ1">
        <f t="shared" si="20"/>
        <v>9.7900655525805558</v>
      </c>
      <c r="DK1">
        <f t="shared" si="20"/>
        <v>12.751181945229105</v>
      </c>
      <c r="DL1">
        <f>365/DG1</f>
        <v>23.672597480333927</v>
      </c>
      <c r="DM1">
        <f t="shared" ref="DM1:DP1" si="21">365/DH1</f>
        <v>25.775441267525594</v>
      </c>
      <c r="DN1">
        <f t="shared" si="21"/>
        <v>25.987883906830852</v>
      </c>
      <c r="DO1">
        <f t="shared" si="21"/>
        <v>37.282692137213516</v>
      </c>
      <c r="DP1">
        <f t="shared" si="21"/>
        <v>28.624797416255667</v>
      </c>
      <c r="DQ1">
        <f>(D43+D44)/D21</f>
        <v>10.768283148038673</v>
      </c>
      <c r="DR1">
        <f t="shared" ref="DR1:DU1" si="22">(E43+E44)/E21</f>
        <v>10.652721933589339</v>
      </c>
      <c r="DS1">
        <f t="shared" si="22"/>
        <v>8.0616064043483391</v>
      </c>
      <c r="DT1">
        <f t="shared" si="22"/>
        <v>6.5744205944719321</v>
      </c>
      <c r="DU1">
        <f t="shared" si="22"/>
        <v>6.4553446433141151</v>
      </c>
      <c r="DV1">
        <f>365/DQ1</f>
        <v>33.895839752921134</v>
      </c>
      <c r="DW1">
        <f t="shared" ref="DW1:DZ1" si="23">365/DR1</f>
        <v>34.26354337186914</v>
      </c>
      <c r="DX1">
        <f t="shared" si="23"/>
        <v>45.276335967372844</v>
      </c>
      <c r="DY1">
        <f t="shared" si="23"/>
        <v>55.518200388169319</v>
      </c>
      <c r="DZ1">
        <f t="shared" si="23"/>
        <v>56.542294822017794</v>
      </c>
      <c r="EA1">
        <f>(D43+D44)/D38</f>
        <v>3.6143555737620976</v>
      </c>
      <c r="EB1">
        <f t="shared" ref="EB1:EE1" si="24">(E43+E44)/E38</f>
        <v>2.7828190739199963</v>
      </c>
      <c r="EC1">
        <f t="shared" si="24"/>
        <v>3.8806586702880259</v>
      </c>
      <c r="ED1">
        <f t="shared" si="24"/>
        <v>2.9865650454591544</v>
      </c>
      <c r="EE1">
        <f t="shared" si="24"/>
        <v>2.7861806841438455</v>
      </c>
      <c r="EF1">
        <f>365/EA1</f>
        <v>100.98619035981568</v>
      </c>
      <c r="EG1">
        <f t="shared" ref="EG1:EJ1" si="25">365/EB1</f>
        <v>131.16195854078489</v>
      </c>
      <c r="EH1">
        <f t="shared" si="25"/>
        <v>94.056197932220968</v>
      </c>
      <c r="EI1">
        <f t="shared" si="25"/>
        <v>122.21397975408398</v>
      </c>
      <c r="EJ1">
        <f t="shared" si="25"/>
        <v>131.00370771975236</v>
      </c>
      <c r="EK1">
        <f>D36/D13</f>
        <v>0.67199562209671493</v>
      </c>
      <c r="EL1">
        <f t="shared" ref="EL1:EO1" si="26">E36/E13</f>
        <v>0.71375355116543726</v>
      </c>
      <c r="EM1">
        <f t="shared" si="26"/>
        <v>0.56979021307034727</v>
      </c>
      <c r="EN1">
        <f t="shared" si="26"/>
        <v>0.60811040949420136</v>
      </c>
      <c r="EO1">
        <f t="shared" si="26"/>
        <v>0.56683503057881457</v>
      </c>
      <c r="EP1">
        <f>(D29)/D13</f>
        <v>0.32800437790328507</v>
      </c>
      <c r="EQ1">
        <f t="shared" ref="EQ1:ET1" si="27">(E29)/E13</f>
        <v>0.28624644883456274</v>
      </c>
      <c r="ER1">
        <f t="shared" si="27"/>
        <v>0.43020978692965278</v>
      </c>
      <c r="ES1">
        <f t="shared" si="27"/>
        <v>0.39188959050579864</v>
      </c>
      <c r="ET1">
        <f t="shared" si="27"/>
        <v>0.43316496942118543</v>
      </c>
      <c r="EU1">
        <f>D13/D29</f>
        <v>3.0487397954635185</v>
      </c>
      <c r="EV1">
        <f t="shared" ref="EV1:EY1" si="28">E13/E29</f>
        <v>3.4934931212996596</v>
      </c>
      <c r="EW1">
        <f t="shared" si="28"/>
        <v>2.3244473519230247</v>
      </c>
      <c r="EX1">
        <f t="shared" si="28"/>
        <v>2.5517391230252731</v>
      </c>
      <c r="EY1">
        <f t="shared" si="28"/>
        <v>2.3085892687403717</v>
      </c>
      <c r="EZ1">
        <f>D36/D29</f>
        <v>2.0487397954635185</v>
      </c>
      <c r="FA1">
        <f t="shared" ref="FA1:FD1" si="29">E36/E29</f>
        <v>2.4934931212996596</v>
      </c>
      <c r="FB1">
        <f t="shared" si="29"/>
        <v>1.3244473519230244</v>
      </c>
      <c r="FC1">
        <f t="shared" si="29"/>
        <v>1.5517391230252731</v>
      </c>
      <c r="FD1">
        <f t="shared" si="29"/>
        <v>1.3085892687403717</v>
      </c>
      <c r="FE1" s="7">
        <f>I90/(D43+D44+D46+D47+D53+D55)</f>
        <v>5.0054814299847587E-3</v>
      </c>
      <c r="FF1" s="7">
        <f t="shared" ref="FF1:FI1" si="30">J90/(E43+E44+E46+E47+E53+E55)</f>
        <v>3.7596934374611153E-2</v>
      </c>
      <c r="FG1" s="7">
        <f t="shared" si="30"/>
        <v>5.0012293178651759E-2</v>
      </c>
      <c r="FH1" s="7">
        <f t="shared" si="30"/>
        <v>-1.0879611140904371E-2</v>
      </c>
      <c r="FI1" s="7">
        <f t="shared" si="30"/>
        <v>2.0375372741624275E-2</v>
      </c>
      <c r="FJ1" s="7">
        <f>I90/D36</f>
        <v>1.7455630497622231E-2</v>
      </c>
      <c r="FK1" s="7">
        <f t="shared" ref="FK1:FN1" si="31">J90/E36</f>
        <v>0.10224248680890112</v>
      </c>
      <c r="FL1" s="7">
        <f t="shared" si="31"/>
        <v>0.18838581326747617</v>
      </c>
      <c r="FM1" s="7">
        <f t="shared" si="31"/>
        <v>-3.1415251305536795E-2</v>
      </c>
      <c r="FN1" s="7">
        <f t="shared" si="31"/>
        <v>5.4553993550205078E-2</v>
      </c>
      <c r="FO1" s="7">
        <f>I90/D29</f>
        <v>3.5762044855385318E-2</v>
      </c>
      <c r="FP1" s="7">
        <f t="shared" ref="FP1:FS1" si="32">J90/E29</f>
        <v>0.25494093756256614</v>
      </c>
      <c r="FQ1" s="7">
        <f t="shared" si="32"/>
        <v>0.24950709152197417</v>
      </c>
      <c r="FR1" s="7">
        <f t="shared" si="32"/>
        <v>-4.8748274510472228E-2</v>
      </c>
      <c r="FS1" s="7">
        <f t="shared" si="32"/>
        <v>7.1388770526729817E-2</v>
      </c>
      <c r="FT1" s="7">
        <f>I90/D31</f>
        <v>3.12</v>
      </c>
      <c r="FU1" s="7">
        <f t="shared" ref="FU1:FX1" si="33">J90/E31</f>
        <v>19.807777777777776</v>
      </c>
      <c r="FV1" s="7">
        <f t="shared" si="33"/>
        <v>30.512222222222221</v>
      </c>
      <c r="FW1" s="7">
        <f t="shared" si="33"/>
        <v>-6.3566666666666665</v>
      </c>
      <c r="FX1" s="7">
        <f t="shared" si="33"/>
        <v>9.68</v>
      </c>
      <c r="FY1">
        <f>BD1/D13</f>
        <v>-0.23911790261671623</v>
      </c>
      <c r="FZ1">
        <f t="shared" ref="FZ1:GC1" si="34">BE1/E13</f>
        <v>-0.27812072734417853</v>
      </c>
      <c r="GA1">
        <f t="shared" si="34"/>
        <v>-5.3867592277714586E-2</v>
      </c>
      <c r="GB1">
        <f t="shared" si="34"/>
        <v>-0.11252658890629018</v>
      </c>
      <c r="GC1">
        <f t="shared" si="34"/>
        <v>-0.11617464886718182</v>
      </c>
      <c r="GD1">
        <f>BS1</f>
        <v>3.5896300504628546E-2</v>
      </c>
      <c r="GE1">
        <f t="shared" ref="GE1:GH1" si="35">BT1</f>
        <v>-0.16429512947938071</v>
      </c>
      <c r="GF1">
        <f t="shared" si="35"/>
        <v>-2.8522735712247539E-2</v>
      </c>
      <c r="GG1">
        <f t="shared" si="35"/>
        <v>-1.5621086797543636E-2</v>
      </c>
      <c r="GH1">
        <f t="shared" si="35"/>
        <v>-9.3589274875679279E-2</v>
      </c>
      <c r="GI1">
        <f>S1/D13</f>
        <v>6.4858135882097379E-2</v>
      </c>
      <c r="GJ1">
        <f t="shared" ref="GJ1:GM1" si="36">T1/E13</f>
        <v>-0.13914837526505816</v>
      </c>
      <c r="GK1">
        <f t="shared" si="36"/>
        <v>-9.4632784924422765E-3</v>
      </c>
      <c r="GL1">
        <f t="shared" si="36"/>
        <v>-4.8319180410529372E-3</v>
      </c>
      <c r="GM1">
        <f t="shared" si="36"/>
        <v>-8.366491440416568E-2</v>
      </c>
      <c r="GN1">
        <f>D30/D13</f>
        <v>1.2532165892457307E-2</v>
      </c>
      <c r="GO1">
        <f t="shared" ref="GO1:GR1" si="37">E30/E13</f>
        <v>1.2280687391008899E-2</v>
      </c>
      <c r="GP1">
        <f t="shared" si="37"/>
        <v>1.172649131653318E-2</v>
      </c>
      <c r="GQ1">
        <f t="shared" si="37"/>
        <v>1.0017798288292199E-2</v>
      </c>
      <c r="GR1">
        <f t="shared" si="37"/>
        <v>1.0648455441538205E-2</v>
      </c>
      <c r="GS1">
        <f>(D43+D44)/D13</f>
        <v>2.3588794572736691</v>
      </c>
      <c r="GT1">
        <f t="shared" ref="GT1:GW1" si="38">(E43+E44)/E13</f>
        <v>1.9305076836167443</v>
      </c>
      <c r="GU1">
        <f t="shared" si="38"/>
        <v>2.1334513800125863</v>
      </c>
      <c r="GV1">
        <f t="shared" si="38"/>
        <v>1.7704154380950154</v>
      </c>
      <c r="GW1">
        <f t="shared" si="38"/>
        <v>1.5221434630906787</v>
      </c>
      <c r="GX1">
        <f>0.717*FY1+0.847*GD1+3.107*GI1+0.42*GN1+0.998*GS1</f>
        <v>2.4198960665708649</v>
      </c>
      <c r="GY1">
        <f t="shared" ref="GY1:HB1" si="39">0.717*FZ1+0.847*GE1+3.107*GJ1+0.42*GO1+0.998*GT1</f>
        <v>1.1609000188303873</v>
      </c>
      <c r="GZ1">
        <f t="shared" si="39"/>
        <v>2.0419253765180918</v>
      </c>
      <c r="HA1">
        <f t="shared" si="39"/>
        <v>1.6621566883830272</v>
      </c>
      <c r="HB1">
        <f t="shared" si="39"/>
        <v>1.1010572993387309</v>
      </c>
      <c r="HC1">
        <f>D36/D13</f>
        <v>0.67199562209671493</v>
      </c>
      <c r="HD1">
        <f t="shared" ref="HD1:HG1" si="40">E36/E13</f>
        <v>0.71375355116543726</v>
      </c>
      <c r="HE1">
        <f t="shared" si="40"/>
        <v>0.56979021307034727</v>
      </c>
      <c r="HF1">
        <f t="shared" si="40"/>
        <v>0.60811040949420136</v>
      </c>
      <c r="HG1">
        <f t="shared" si="40"/>
        <v>0.56683503057881457</v>
      </c>
      <c r="HH1">
        <f>S1/D13</f>
        <v>6.4858135882097379E-2</v>
      </c>
      <c r="HI1">
        <f t="shared" ref="HI1:HL1" si="41">T1/E13</f>
        <v>-0.13914837526505816</v>
      </c>
      <c r="HJ1">
        <f t="shared" si="41"/>
        <v>-9.4632784924422765E-3</v>
      </c>
      <c r="HK1">
        <f t="shared" si="41"/>
        <v>-4.8319180410529372E-3</v>
      </c>
      <c r="HL1">
        <f t="shared" si="41"/>
        <v>-8.366491440416568E-2</v>
      </c>
      <c r="HM1">
        <f>(D43+D44+D46+D47+D50+D53+D55+D57+D60)/D13</f>
        <v>4.2505054640243287</v>
      </c>
      <c r="HN1">
        <f t="shared" ref="HN1:HQ1" si="42">(E43+E44+E46+E47+E50+E53+E55+E57+E60)/E13</f>
        <v>2.5078801077425639</v>
      </c>
      <c r="HO1">
        <f t="shared" si="42"/>
        <v>2.2762214117913779</v>
      </c>
      <c r="HP1">
        <f t="shared" si="42"/>
        <v>1.858471885049104</v>
      </c>
      <c r="HQ1">
        <f t="shared" si="42"/>
        <v>1.6145436604420529</v>
      </c>
      <c r="HR1">
        <f>D19/D40</f>
        <v>0.63361539249321519</v>
      </c>
      <c r="HS1">
        <f t="shared" ref="HS1:HV1" si="43">E19/E40</f>
        <v>0.59909008833578214</v>
      </c>
      <c r="HT1">
        <f t="shared" si="43"/>
        <v>0.88853840616633906</v>
      </c>
      <c r="HU1">
        <f t="shared" si="43"/>
        <v>0.80219767319003066</v>
      </c>
      <c r="HV1">
        <f t="shared" si="43"/>
        <v>0.76935111060998984</v>
      </c>
      <c r="HW1">
        <f>-0.017*HC1+4.573*HH1+0.481*HM1+0.015*HR1</f>
        <v>2.3391696888962876</v>
      </c>
      <c r="HX1">
        <f t="shared" ref="HX1:IA1" si="44">-0.017*HD1+4.573*HI1+0.481*HN1+0.015*HS1</f>
        <v>0.56681735269228639</v>
      </c>
      <c r="HY1">
        <f t="shared" si="44"/>
        <v>1.0552285689960132</v>
      </c>
      <c r="HZ1">
        <f t="shared" si="44"/>
        <v>0.87352370364333298</v>
      </c>
      <c r="IA1">
        <f t="shared" si="44"/>
        <v>0.39589991824168774</v>
      </c>
      <c r="IB1">
        <f>D13/D36</f>
        <v>1.4881049327075497</v>
      </c>
      <c r="IC1">
        <f t="shared" ref="IC1:IF1" si="45">E13/E36</f>
        <v>1.4010438173893094</v>
      </c>
      <c r="ID1">
        <f t="shared" si="45"/>
        <v>1.7550318995678122</v>
      </c>
      <c r="IE1">
        <f t="shared" si="45"/>
        <v>1.6444382210654058</v>
      </c>
      <c r="IF1">
        <f t="shared" si="45"/>
        <v>1.764181721406431</v>
      </c>
      <c r="IG1">
        <f>IFERROR(S1/D59,0)</f>
        <v>2.2426693629929222</v>
      </c>
      <c r="IH1">
        <f t="shared" ref="IH1:IK1" si="46">IFERROR(T1/E59,0)</f>
        <v>-5.6947562405763108</v>
      </c>
      <c r="II1">
        <f t="shared" si="46"/>
        <v>-0.54885513489004756</v>
      </c>
      <c r="IJ1">
        <f t="shared" si="46"/>
        <v>-0.44784896316929745</v>
      </c>
      <c r="IK1">
        <f t="shared" si="46"/>
        <v>-8.4302575107296143</v>
      </c>
      <c r="IL1">
        <f>S1/D13</f>
        <v>6.4858135882097379E-2</v>
      </c>
      <c r="IM1">
        <f t="shared" ref="IM1:IP1" si="47">T1/E13</f>
        <v>-0.13914837526505816</v>
      </c>
      <c r="IN1">
        <f t="shared" si="47"/>
        <v>-9.4632784924422765E-3</v>
      </c>
      <c r="IO1">
        <f t="shared" si="47"/>
        <v>-4.8319180410529372E-3</v>
      </c>
      <c r="IP1">
        <f t="shared" si="47"/>
        <v>-8.366491440416568E-2</v>
      </c>
      <c r="IQ1">
        <f>(D43+D44+D46+D47+D50+D53+D55+D57+D60)/D13</f>
        <v>4.2505054640243287</v>
      </c>
      <c r="IR1">
        <f t="shared" ref="IR1:IU1" si="48">(E43+E44+E46+E47+E50+E53+E55+E57+E60)/E13</f>
        <v>2.5078801077425639</v>
      </c>
      <c r="IS1">
        <f t="shared" si="48"/>
        <v>2.2762214117913779</v>
      </c>
      <c r="IT1">
        <f t="shared" si="48"/>
        <v>1.858471885049104</v>
      </c>
      <c r="IU1">
        <f t="shared" si="48"/>
        <v>1.6145436604420529</v>
      </c>
      <c r="IV1">
        <f>D19/D40</f>
        <v>0.63361539249321519</v>
      </c>
      <c r="IW1">
        <f t="shared" ref="IW1:IZ1" si="49">E19/E40</f>
        <v>0.59909008833578214</v>
      </c>
      <c r="IX1">
        <f t="shared" si="49"/>
        <v>0.88853840616633906</v>
      </c>
      <c r="IY1">
        <f t="shared" si="49"/>
        <v>0.80219767319003066</v>
      </c>
      <c r="IZ1">
        <f t="shared" si="49"/>
        <v>0.76935111060998984</v>
      </c>
      <c r="JA1">
        <f>0.13*IB1+0.04*IG1+3.92*IL1+0.21*IQ1+0.09*IV1</f>
        <v>1.4870358411990185</v>
      </c>
      <c r="JB1">
        <f t="shared" ref="JB1:JE1" si="50">0.13*IC1+0.04*IH1+3.92*IM1+0.21*IR1+0.09*IW1</f>
        <v>-1.0543253825311467E-2</v>
      </c>
      <c r="JC1">
        <f t="shared" si="50"/>
        <v>0.72707884288899982</v>
      </c>
      <c r="JD1">
        <f t="shared" si="50"/>
        <v>0.63939877793821798</v>
      </c>
      <c r="JE1">
        <f t="shared" si="50"/>
        <v>-2.7537372462947865E-2</v>
      </c>
      <c r="JF1">
        <f>D29/D13</f>
        <v>0.32800437790328507</v>
      </c>
      <c r="JG1">
        <f t="shared" ref="JG1:JJ1" si="51">E29/E13</f>
        <v>0.28624644883456274</v>
      </c>
      <c r="JH1">
        <f t="shared" si="51"/>
        <v>0.43020978692965278</v>
      </c>
      <c r="JI1">
        <f t="shared" si="51"/>
        <v>0.39188959050579864</v>
      </c>
      <c r="JJ1">
        <f t="shared" si="51"/>
        <v>0.43316496942118543</v>
      </c>
      <c r="JK1">
        <f>(D36-D26)/I90</f>
        <v>53.752136752136749</v>
      </c>
      <c r="JL1">
        <f t="shared" ref="JL1:JO1" si="52">(E36-E26)/J90</f>
        <v>8.4370337129073878</v>
      </c>
      <c r="JM1">
        <f t="shared" si="52"/>
        <v>5.1883398273915731</v>
      </c>
      <c r="JN1">
        <f t="shared" si="52"/>
        <v>-31.505506030414264</v>
      </c>
      <c r="JO1">
        <f t="shared" si="52"/>
        <v>17.284550045913683</v>
      </c>
      <c r="JP1">
        <f>S1/D13</f>
        <v>6.4858135882097379E-2</v>
      </c>
      <c r="JQ1">
        <f t="shared" ref="JQ1:JT1" si="53">T1/E13</f>
        <v>-0.13914837526505816</v>
      </c>
      <c r="JR1">
        <f t="shared" si="53"/>
        <v>-9.4632784924422765E-3</v>
      </c>
      <c r="JS1">
        <f t="shared" si="53"/>
        <v>-4.8319180410529372E-3</v>
      </c>
      <c r="JT1">
        <f t="shared" si="53"/>
        <v>-8.366491440416568E-2</v>
      </c>
      <c r="JU1">
        <f>I90/(D50+D44+D43)</f>
        <v>2.7694137581082772E-3</v>
      </c>
      <c r="JV1">
        <f t="shared" ref="JV1:JY1" si="54">J90/(E50+E44+E43)</f>
        <v>2.9525068235418821E-2</v>
      </c>
      <c r="JW1">
        <f t="shared" si="54"/>
        <v>4.8701028075670061E-2</v>
      </c>
      <c r="JX1">
        <f t="shared" si="54"/>
        <v>-1.0323677329594362E-2</v>
      </c>
      <c r="JY1">
        <f t="shared" si="54"/>
        <v>1.9374638615843081E-2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3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4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2</v>
      </c>
      <c r="KH1">
        <f t="shared" si="56"/>
        <v>0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0</v>
      </c>
      <c r="KN1">
        <f t="shared" si="57"/>
        <v>0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0</v>
      </c>
      <c r="KS1">
        <f t="shared" si="58"/>
        <v>1</v>
      </c>
      <c r="KT1">
        <f>(JZ1+KE1)/2</f>
        <v>4</v>
      </c>
      <c r="KU1">
        <f t="shared" ref="KU1:KX1" si="59">(KA1+KF1)/2</f>
        <v>2.5</v>
      </c>
      <c r="KV1">
        <f t="shared" si="59"/>
        <v>3</v>
      </c>
      <c r="KW1">
        <f t="shared" si="59"/>
        <v>2</v>
      </c>
      <c r="KX1">
        <f t="shared" si="59"/>
        <v>3.5</v>
      </c>
      <c r="KY1">
        <f>(KJ1+KO1)/2</f>
        <v>1</v>
      </c>
      <c r="KZ1">
        <f t="shared" ref="KZ1:LC1" si="60">(KK1+KP1)/2</f>
        <v>0.5</v>
      </c>
      <c r="LA1">
        <f t="shared" si="60"/>
        <v>0.5</v>
      </c>
      <c r="LB1">
        <f t="shared" si="60"/>
        <v>0</v>
      </c>
      <c r="LC1">
        <f t="shared" si="60"/>
        <v>0.5</v>
      </c>
      <c r="LD1">
        <f>(KT1+KY1)/2</f>
        <v>2.5</v>
      </c>
      <c r="LE1">
        <f t="shared" ref="LE1:LH1" si="61">(KU1+KZ1)/2</f>
        <v>1.5</v>
      </c>
      <c r="LF1">
        <f t="shared" si="61"/>
        <v>1.75</v>
      </c>
      <c r="LG1">
        <f t="shared" si="61"/>
        <v>1</v>
      </c>
      <c r="LH1">
        <f t="shared" si="61"/>
        <v>2</v>
      </c>
      <c r="LI1">
        <f>(D29/(D13-D19))</f>
        <v>0.55928002108367225</v>
      </c>
      <c r="LJ1">
        <f t="shared" ref="LJ1:LM1" si="62">(E29/(E13-E19))</f>
        <v>0.48981507425049031</v>
      </c>
      <c r="LK1">
        <f t="shared" si="62"/>
        <v>0.75398190076246974</v>
      </c>
      <c r="LL1">
        <f t="shared" si="62"/>
        <v>0.72085895223061003</v>
      </c>
      <c r="LM1">
        <f t="shared" si="62"/>
        <v>0.70722138192017714</v>
      </c>
      <c r="LN1">
        <f>(D18+D25+D26+D21)/(2.17*D40)</f>
        <v>0.18833506025424082</v>
      </c>
      <c r="LO1">
        <f t="shared" ref="LO1:LR1" si="63">(E18+E25+E26+E21)/(2.17*E40)</f>
        <v>0.18954793449856433</v>
      </c>
      <c r="LP1">
        <f t="shared" si="63"/>
        <v>0.27014502567549953</v>
      </c>
      <c r="LQ1">
        <f t="shared" si="63"/>
        <v>0.22719579456637662</v>
      </c>
      <c r="LR1">
        <f t="shared" si="63"/>
        <v>0.2501366536888962</v>
      </c>
      <c r="LS1">
        <f>(D43+D44+D46+D47)/(2*D13)</f>
        <v>1.171726180530027</v>
      </c>
      <c r="LT1">
        <f t="shared" ref="LT1:LW1" si="64">(E43+E44+E46+E47)/(2*E13)</f>
        <v>0.97050383566802845</v>
      </c>
      <c r="LU1">
        <f t="shared" si="64"/>
        <v>1.0731400807564369</v>
      </c>
      <c r="LV1">
        <f t="shared" si="64"/>
        <v>0.8779698597842166</v>
      </c>
      <c r="LW1">
        <f t="shared" si="64"/>
        <v>0.75883555590261631</v>
      </c>
      <c r="LX1">
        <f>8*N1/D29</f>
        <v>0.87550783886702577</v>
      </c>
      <c r="LY1">
        <f t="shared" ref="LY1:MB1" si="65">8*O1/E29</f>
        <v>-4.5917112375940281</v>
      </c>
      <c r="LZ1">
        <f t="shared" si="65"/>
        <v>-0.53039677996747259</v>
      </c>
      <c r="MA1">
        <f t="shared" si="65"/>
        <v>-0.31888750660372533</v>
      </c>
      <c r="MB1">
        <f t="shared" si="65"/>
        <v>-1.7284735651774885</v>
      </c>
      <c r="MC1">
        <f>(2*LI1+4*LN1+LS1+5*LX1)/12</f>
        <v>0.618430471504122</v>
      </c>
      <c r="MD1">
        <f t="shared" ref="MD1:MG1" si="66">(2*LJ1+4*LO1+LT1+5*LY1)/12</f>
        <v>-1.6875192054839061</v>
      </c>
      <c r="ME1">
        <f t="shared" si="66"/>
        <v>8.4141673762167593E-2</v>
      </c>
      <c r="MF1">
        <f t="shared" si="66"/>
        <v>0.13616945079102635</v>
      </c>
      <c r="MG1">
        <f t="shared" si="66"/>
        <v>-0.4557119076157406</v>
      </c>
      <c r="MH1">
        <f>D29/(D13-D19)</f>
        <v>0.55928002108367225</v>
      </c>
      <c r="MI1">
        <f t="shared" ref="MI1:ML1" si="67">E29/(E13-E19)</f>
        <v>0.48981507425049031</v>
      </c>
      <c r="MJ1">
        <f t="shared" si="67"/>
        <v>0.75398190076246974</v>
      </c>
      <c r="MK1">
        <f t="shared" si="67"/>
        <v>0.72085895223061003</v>
      </c>
      <c r="ML1">
        <f t="shared" si="67"/>
        <v>0.70722138192017714</v>
      </c>
      <c r="MM1">
        <f>D29/D13*2</f>
        <v>0.65600875580657014</v>
      </c>
      <c r="MN1">
        <f t="shared" ref="MN1:MQ1" si="68">E29/E13*2</f>
        <v>0.57249289766912548</v>
      </c>
      <c r="MO1">
        <f t="shared" si="68"/>
        <v>0.86041957385930556</v>
      </c>
      <c r="MP1">
        <f t="shared" si="68"/>
        <v>0.78377918101159727</v>
      </c>
      <c r="MQ1">
        <f t="shared" si="68"/>
        <v>0.86632993884237086</v>
      </c>
      <c r="MR1">
        <f>D29/D36</f>
        <v>0.48810493270754979</v>
      </c>
      <c r="MS1">
        <f t="shared" ref="MS1:MV1" si="69">E29/E36</f>
        <v>0.4010438173893095</v>
      </c>
      <c r="MT1">
        <f t="shared" si="69"/>
        <v>0.75503189956781236</v>
      </c>
      <c r="MU1">
        <f t="shared" si="69"/>
        <v>0.64443822106540594</v>
      </c>
      <c r="MV1">
        <f t="shared" si="69"/>
        <v>0.76418172140643104</v>
      </c>
      <c r="MW1">
        <f>D13/(D40*5)</f>
        <v>0.30644682267397205</v>
      </c>
      <c r="MX1">
        <f t="shared" ref="MX1:NA1" si="70">E13/(E40*5)</f>
        <v>0.28829919689379052</v>
      </c>
      <c r="MY1">
        <f t="shared" si="70"/>
        <v>0.41383544027370006</v>
      </c>
      <c r="MZ1">
        <f t="shared" si="70"/>
        <v>0.35156548995668047</v>
      </c>
      <c r="NA1">
        <f t="shared" si="70"/>
        <v>0.39707266884654413</v>
      </c>
      <c r="NB1">
        <f>D13/(D20*15)</f>
        <v>0.43576258999353779</v>
      </c>
      <c r="NC1">
        <f t="shared" ref="NC1:NF1" si="71">E13/(E20*15)</f>
        <v>0.48901700547498222</v>
      </c>
      <c r="ND1">
        <f t="shared" si="71"/>
        <v>0.43888216978461697</v>
      </c>
      <c r="NE1">
        <f t="shared" si="71"/>
        <v>0.36865417166774384</v>
      </c>
      <c r="NF1">
        <f t="shared" si="71"/>
        <v>0.5584748198586621</v>
      </c>
      <c r="NG1">
        <f>2*(D18+D25+D26)/D40</f>
        <v>0.14607762814276204</v>
      </c>
      <c r="NH1">
        <f t="shared" ref="NH1:NK1" si="72">2*(E18+E25+E26)/E40</f>
        <v>0.30017643553022122</v>
      </c>
      <c r="NI1">
        <f t="shared" si="72"/>
        <v>7.7241000008088062E-2</v>
      </c>
      <c r="NJ1">
        <f t="shared" si="72"/>
        <v>3.9304539744778766E-2</v>
      </c>
      <c r="NK1">
        <f t="shared" si="72"/>
        <v>0.14931221107227421</v>
      </c>
      <c r="NL1">
        <f>((D18+D25+D26+D21)/D40)/2.17</f>
        <v>0.18833506025424082</v>
      </c>
      <c r="NM1">
        <f t="shared" ref="NM1:NP1" si="73">((E18+E25+E26+E21)/E40)/2.17</f>
        <v>0.18954793449856436</v>
      </c>
      <c r="NN1">
        <f t="shared" si="73"/>
        <v>0.27014502567549953</v>
      </c>
      <c r="NO1">
        <f t="shared" si="73"/>
        <v>0.22719579456637662</v>
      </c>
      <c r="NP1">
        <f t="shared" si="73"/>
        <v>0.2501366536888962</v>
      </c>
      <c r="NQ1">
        <f>(D19/D40)/2.5</f>
        <v>0.25344615699728607</v>
      </c>
      <c r="NR1">
        <f t="shared" ref="NR1:NU1" si="74">(E19/E40)/2.5</f>
        <v>0.23963603533431285</v>
      </c>
      <c r="NS1">
        <f t="shared" si="74"/>
        <v>0.3554153624665356</v>
      </c>
      <c r="NT1">
        <f t="shared" si="74"/>
        <v>0.32087906927601229</v>
      </c>
      <c r="NU1">
        <f t="shared" si="74"/>
        <v>0.30774044424399594</v>
      </c>
      <c r="NV1">
        <f>(BD1/D13)*3.33</f>
        <v>-0.79626261571366508</v>
      </c>
      <c r="NW1">
        <f t="shared" ref="NW1:NZ1" si="75">(BE1/E13)*3.33</f>
        <v>-0.92614202205611451</v>
      </c>
      <c r="NX1">
        <f t="shared" si="75"/>
        <v>-0.17937908228478958</v>
      </c>
      <c r="NY1">
        <f t="shared" si="75"/>
        <v>-0.3747135410579463</v>
      </c>
      <c r="NZ1">
        <f t="shared" si="75"/>
        <v>-0.38686158072771548</v>
      </c>
      <c r="OA1">
        <f>((D43+D44)/2)/D13</f>
        <v>1.1794397286368346</v>
      </c>
      <c r="OB1">
        <f t="shared" ref="OB1:OE1" si="76">((E43+E44)/2)/E13</f>
        <v>0.96525384180837215</v>
      </c>
      <c r="OC1">
        <f t="shared" si="76"/>
        <v>1.0667256900062931</v>
      </c>
      <c r="OD1">
        <f t="shared" si="76"/>
        <v>0.88520771904750772</v>
      </c>
      <c r="OE1">
        <f t="shared" si="76"/>
        <v>0.76107173154533936</v>
      </c>
      <c r="OF1">
        <f>((D43+D44)/4)/D29</f>
        <v>1.7979024185229053</v>
      </c>
      <c r="OG1">
        <f t="shared" ref="OG1:OJ1" si="77">((E43+E44)/4)/E29</f>
        <v>1.686053828332809</v>
      </c>
      <c r="OH1">
        <f t="shared" si="77"/>
        <v>1.2397738526816946</v>
      </c>
      <c r="OI1">
        <f t="shared" si="77"/>
        <v>1.1294095843487448</v>
      </c>
      <c r="OJ1">
        <f t="shared" si="77"/>
        <v>0.87850101609361175</v>
      </c>
      <c r="OK1">
        <f>AJ1*4/(D43+D44)</f>
        <v>1.144907363134388</v>
      </c>
      <c r="OL1">
        <f t="shared" ref="OL1:OO1" si="78">AK1*4/(E43+E44)</f>
        <v>1.1109169713059484</v>
      </c>
      <c r="OM1">
        <f t="shared" si="78"/>
        <v>1.103526363907857</v>
      </c>
      <c r="ON1">
        <f t="shared" si="78"/>
        <v>1.0516559439134936</v>
      </c>
      <c r="OO1">
        <f t="shared" si="78"/>
        <v>1.2324647008756282</v>
      </c>
      <c r="OP1">
        <f>(10*N1)/AJ1</f>
        <v>0.53165951022731495</v>
      </c>
      <c r="OQ1">
        <f t="shared" ref="OQ1:OT1" si="79">(10*O1)/AK1</f>
        <v>-3.0643018568287319</v>
      </c>
      <c r="OR1">
        <f t="shared" si="79"/>
        <v>-0.48460256214428499</v>
      </c>
      <c r="OS1">
        <f t="shared" si="79"/>
        <v>-0.33560032139577595</v>
      </c>
      <c r="OT1">
        <f t="shared" si="79"/>
        <v>-1.9955195979747371</v>
      </c>
      <c r="OU1">
        <f>(8*AJ1)/D29</f>
        <v>16.467453737311988</v>
      </c>
      <c r="OV1">
        <f t="shared" ref="OV1:OY1" si="80">(8*AK1)/E29</f>
        <v>14.984526499442268</v>
      </c>
      <c r="OW1">
        <f t="shared" si="80"/>
        <v>10.944985053742924</v>
      </c>
      <c r="OX1">
        <f t="shared" si="80"/>
        <v>9.5020024199458071</v>
      </c>
      <c r="OY1">
        <f t="shared" si="80"/>
        <v>8.6617719361499894</v>
      </c>
      <c r="OZ1">
        <f>(20*N1)/D13</f>
        <v>0.71792601009257095</v>
      </c>
      <c r="PA1">
        <f t="shared" ref="PA1:PD1" si="81">(20*O1)/E13</f>
        <v>-3.2859025895876144</v>
      </c>
      <c r="PB1">
        <f t="shared" si="81"/>
        <v>-0.57045471424495076</v>
      </c>
      <c r="PC1">
        <f t="shared" si="81"/>
        <v>-0.31242173595087269</v>
      </c>
      <c r="PD1">
        <f t="shared" si="81"/>
        <v>-1.8717854975135857</v>
      </c>
      <c r="PE1">
        <f>(40*N1)/(AJ1+D45)</f>
        <v>0.61270800467035658</v>
      </c>
      <c r="PF1">
        <f t="shared" ref="PF1:PI1" si="82">(40*O1)/(AK1+E45)</f>
        <v>-3.3857698123633111</v>
      </c>
      <c r="PG1">
        <f t="shared" si="82"/>
        <v>-0.5315752570184944</v>
      </c>
      <c r="PH1">
        <f t="shared" si="82"/>
        <v>-0.35584562780738088</v>
      </c>
      <c r="PI1">
        <f t="shared" si="82"/>
        <v>-2.4666549728117872</v>
      </c>
      <c r="PJ1">
        <f>(1.33*D52)/(D52+D62)</f>
        <v>2.2390317331163545</v>
      </c>
      <c r="PK1">
        <f t="shared" ref="PK1:PN1" si="83">(1.33*E52)/(E52+E62)</f>
        <v>0.91872876054152797</v>
      </c>
      <c r="PL1">
        <f t="shared" si="83"/>
        <v>2.2556659836065576</v>
      </c>
      <c r="PM1">
        <f t="shared" si="83"/>
        <v>4.3783668234288163E-2</v>
      </c>
      <c r="PN1">
        <f t="shared" si="83"/>
        <v>1.1265176167178672</v>
      </c>
      <c r="PO1">
        <f>(2*MH1+MM1+MR1+MW1+2*NB1)/7</f>
        <v>0.49152081904893036</v>
      </c>
      <c r="PP1">
        <f t="shared" ref="PP1:PS1" si="84">(2*MI1+MN1+MS1+MX1+2*NC1)/7</f>
        <v>0.45992858162902434</v>
      </c>
      <c r="PQ1">
        <f t="shared" si="84"/>
        <v>0.63071643639928443</v>
      </c>
      <c r="PR1">
        <f t="shared" si="84"/>
        <v>0.56554416283291309</v>
      </c>
      <c r="PS1">
        <f t="shared" si="84"/>
        <v>0.6512823903790036</v>
      </c>
      <c r="PT1">
        <f>(5*NG1+8*NL1+2*NQ1+NV1)/16</f>
        <v>0.12173114506429025</v>
      </c>
      <c r="PU1">
        <f t="shared" ref="PU1:PX1" si="85">(5*NH1+8*NM1+2*NR1+NW1)/16</f>
        <v>0.16064973139075822</v>
      </c>
      <c r="PV1">
        <f t="shared" si="85"/>
        <v>0.19242605300579491</v>
      </c>
      <c r="PW1">
        <f t="shared" si="85"/>
        <v>0.14257085329681154</v>
      </c>
      <c r="PX1">
        <f t="shared" si="85"/>
        <v>0.18601709953955106</v>
      </c>
      <c r="PY1">
        <f>(OA1+OF1+OK1)/3</f>
        <v>1.3740831700980427</v>
      </c>
      <c r="PZ1">
        <f t="shared" ref="PZ1:QC1" si="86">(OB1+OG1+OL1)/3</f>
        <v>1.2540748804823767</v>
      </c>
      <c r="QA1">
        <f t="shared" si="86"/>
        <v>1.1366753021986149</v>
      </c>
      <c r="QB1">
        <f t="shared" si="86"/>
        <v>1.0220910824365819</v>
      </c>
      <c r="QC1">
        <f t="shared" si="86"/>
        <v>0.95734581617152636</v>
      </c>
      <c r="QD1">
        <f>(3*OP1+7*OU1+4*OZ1+2*PE1+PJ1)/17</f>
        <v>7.2472533220407778</v>
      </c>
      <c r="QE1">
        <f t="shared" ref="QE1:QH1" si="87">(3*OQ1+7*OV1+4*PA1+2*PF1+PK1)/17</f>
        <v>4.5119034531220068</v>
      </c>
      <c r="QF1">
        <f t="shared" si="87"/>
        <v>4.357163782491611</v>
      </c>
      <c r="QG1">
        <f t="shared" si="87"/>
        <v>3.7405659673087852</v>
      </c>
      <c r="QH1">
        <f t="shared" si="87"/>
        <v>2.5501123788332745</v>
      </c>
      <c r="QI1">
        <f>(2*PO1+4*PT1+PY1+5*QD1)/12</f>
        <v>3.2566929998880796</v>
      </c>
      <c r="QJ1">
        <f t="shared" ref="QJ1:QM1" si="88">(2*PP1+4*PU1+PZ1+5*QE1)/12</f>
        <v>2.1146706862427909</v>
      </c>
      <c r="QK1">
        <f t="shared" si="88"/>
        <v>2.0794692749565349</v>
      </c>
      <c r="QL1">
        <f t="shared" si="88"/>
        <v>1.7855243881527985</v>
      </c>
      <c r="QM1">
        <f t="shared" si="88"/>
        <v>1.3128784074378426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84.75" x14ac:dyDescent="0.25">
      <c r="A3" s="2" t="s">
        <v>283</v>
      </c>
      <c r="B3" s="2"/>
      <c r="C3" s="2"/>
      <c r="D3" s="2" t="s">
        <v>390</v>
      </c>
      <c r="E3" s="2" t="s">
        <v>390</v>
      </c>
      <c r="F3" s="2" t="s">
        <v>390</v>
      </c>
      <c r="G3" s="2" t="s">
        <v>390</v>
      </c>
      <c r="H3" s="2" t="s">
        <v>390</v>
      </c>
      <c r="I3" s="2" t="s">
        <v>390</v>
      </c>
      <c r="J3" s="2" t="s">
        <v>390</v>
      </c>
      <c r="K3" s="2" t="s">
        <v>390</v>
      </c>
      <c r="L3" s="2" t="s">
        <v>390</v>
      </c>
      <c r="M3" s="2" t="s">
        <v>390</v>
      </c>
    </row>
    <row r="4" spans="1:455" x14ac:dyDescent="0.25">
      <c r="A4" s="2" t="s">
        <v>281</v>
      </c>
      <c r="B4" s="2"/>
      <c r="C4" s="2"/>
      <c r="D4" s="2" t="s">
        <v>391</v>
      </c>
      <c r="E4" s="2" t="s">
        <v>391</v>
      </c>
      <c r="F4" s="2" t="s">
        <v>391</v>
      </c>
      <c r="G4" s="2" t="s">
        <v>391</v>
      </c>
      <c r="H4" s="2" t="s">
        <v>391</v>
      </c>
      <c r="I4" s="2" t="s">
        <v>391</v>
      </c>
      <c r="J4" s="2">
        <v>62619551</v>
      </c>
      <c r="K4" s="2" t="s">
        <v>391</v>
      </c>
      <c r="L4" s="2" t="s">
        <v>391</v>
      </c>
      <c r="M4" s="2" t="s">
        <v>391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239384</v>
      </c>
      <c r="E13" s="1">
        <v>244286</v>
      </c>
      <c r="F13" s="1">
        <v>255831</v>
      </c>
      <c r="G13" s="1">
        <v>299467</v>
      </c>
      <c r="H13" s="1">
        <v>281731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138717</v>
      </c>
      <c r="E15" s="1">
        <v>141677</v>
      </c>
      <c r="F15" s="1">
        <v>142468</v>
      </c>
      <c r="G15" s="1">
        <v>162695</v>
      </c>
      <c r="H15" s="1">
        <v>172446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16280</v>
      </c>
      <c r="E16" s="1">
        <v>13731</v>
      </c>
      <c r="F16" s="1">
        <v>215</v>
      </c>
      <c r="G16" s="1">
        <v>215</v>
      </c>
      <c r="H16" s="1">
        <v>365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120955</v>
      </c>
      <c r="E17" s="1">
        <v>126464</v>
      </c>
      <c r="F17" s="1">
        <v>140771</v>
      </c>
      <c r="G17" s="1">
        <v>160998</v>
      </c>
      <c r="H17" s="1">
        <v>170599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1482</v>
      </c>
      <c r="E18" s="1">
        <v>1482</v>
      </c>
      <c r="F18" s="1">
        <v>1482</v>
      </c>
      <c r="G18" s="1">
        <v>1482</v>
      </c>
      <c r="H18" s="1">
        <v>1482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98991</v>
      </c>
      <c r="E19" s="1">
        <v>101526</v>
      </c>
      <c r="F19" s="1">
        <v>109858</v>
      </c>
      <c r="G19" s="1">
        <v>136664</v>
      </c>
      <c r="H19" s="1">
        <v>109174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36623</v>
      </c>
      <c r="E20" s="1">
        <v>33303</v>
      </c>
      <c r="F20" s="1">
        <v>38861</v>
      </c>
      <c r="G20" s="1">
        <v>54155</v>
      </c>
      <c r="H20" s="1">
        <v>33631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52439</v>
      </c>
      <c r="E21" s="1">
        <v>44270</v>
      </c>
      <c r="F21" s="1">
        <v>67704</v>
      </c>
      <c r="G21" s="1">
        <v>80643</v>
      </c>
      <c r="H21" s="1">
        <v>66431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>
        <v>618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52439</v>
      </c>
      <c r="E23" s="1">
        <v>44270</v>
      </c>
      <c r="F23" s="1">
        <v>67086</v>
      </c>
      <c r="G23" s="1">
        <v>80643</v>
      </c>
      <c r="H23" s="1">
        <v>66431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9929</v>
      </c>
      <c r="E26" s="1">
        <v>23953</v>
      </c>
      <c r="F26" s="1">
        <v>3293</v>
      </c>
      <c r="G26" s="1">
        <v>1866</v>
      </c>
      <c r="H26" s="1">
        <v>9112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1676</v>
      </c>
      <c r="E27" s="1">
        <v>1083</v>
      </c>
      <c r="F27" s="1">
        <v>3505</v>
      </c>
      <c r="G27" s="1">
        <v>108</v>
      </c>
      <c r="H27" s="1">
        <v>111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239384</v>
      </c>
      <c r="E28" s="1">
        <v>244286</v>
      </c>
      <c r="F28" s="1">
        <v>255831</v>
      </c>
      <c r="G28" s="1">
        <v>299467</v>
      </c>
      <c r="H28" s="1">
        <v>281731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78519</v>
      </c>
      <c r="E29" s="1">
        <v>69926</v>
      </c>
      <c r="F29" s="1">
        <v>110061</v>
      </c>
      <c r="G29" s="1">
        <v>117358</v>
      </c>
      <c r="H29" s="1">
        <v>122036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3000</v>
      </c>
      <c r="E30" s="1">
        <v>3000</v>
      </c>
      <c r="F30" s="1">
        <v>3000</v>
      </c>
      <c r="G30" s="1">
        <v>3000</v>
      </c>
      <c r="H30" s="1">
        <v>3000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900</v>
      </c>
      <c r="E31" s="1">
        <v>900</v>
      </c>
      <c r="F31" s="1">
        <v>900</v>
      </c>
      <c r="G31" s="1">
        <v>900</v>
      </c>
      <c r="H31" s="1">
        <v>900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600</v>
      </c>
      <c r="E32" s="1">
        <v>600</v>
      </c>
      <c r="F32" s="1">
        <v>600</v>
      </c>
      <c r="G32" s="1">
        <v>600</v>
      </c>
      <c r="H32" s="1">
        <v>600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65426</v>
      </c>
      <c r="E33" s="1">
        <v>105561</v>
      </c>
      <c r="F33" s="1">
        <v>112858</v>
      </c>
      <c r="G33" s="1">
        <v>117536</v>
      </c>
      <c r="H33" s="1">
        <v>143903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8593</v>
      </c>
      <c r="E34" s="1">
        <v>-40135</v>
      </c>
      <c r="F34" s="1">
        <v>-7297</v>
      </c>
      <c r="G34" s="1">
        <v>-4678</v>
      </c>
      <c r="H34" s="1">
        <v>-26367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160865</v>
      </c>
      <c r="E36" s="1">
        <v>174360</v>
      </c>
      <c r="F36" s="1">
        <v>145770</v>
      </c>
      <c r="G36" s="1">
        <v>182109</v>
      </c>
      <c r="H36" s="1">
        <v>159695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4633</v>
      </c>
      <c r="E37" s="1">
        <v>4893</v>
      </c>
      <c r="F37" s="1">
        <v>5123</v>
      </c>
      <c r="G37" s="1">
        <v>4587</v>
      </c>
      <c r="H37" s="1">
        <v>5780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156232</v>
      </c>
      <c r="E38" s="1">
        <v>169467</v>
      </c>
      <c r="F38" s="1">
        <v>140647</v>
      </c>
      <c r="G38" s="1">
        <v>177522</v>
      </c>
      <c r="H38" s="1">
        <v>153915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>
        <v>17008</v>
      </c>
      <c r="G39" s="1">
        <v>7160</v>
      </c>
      <c r="H39" s="1">
        <v>12011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156232</v>
      </c>
      <c r="E40" s="1">
        <v>169467</v>
      </c>
      <c r="F40" s="1">
        <v>123639</v>
      </c>
      <c r="G40" s="1">
        <v>170362</v>
      </c>
      <c r="H40" s="1">
        <v>141904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561356</v>
      </c>
      <c r="E43" s="1">
        <v>471012</v>
      </c>
      <c r="F43" s="1">
        <v>544808</v>
      </c>
      <c r="G43" s="1">
        <v>529795</v>
      </c>
      <c r="H43" s="1">
        <v>428518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3322</v>
      </c>
      <c r="E44" s="1">
        <v>584</v>
      </c>
      <c r="F44" s="1">
        <v>995</v>
      </c>
      <c r="G44" s="1">
        <v>386</v>
      </c>
      <c r="H44" s="1">
        <v>317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399359</v>
      </c>
      <c r="E45" s="1">
        <v>343185</v>
      </c>
      <c r="F45" s="1">
        <v>398508</v>
      </c>
      <c r="G45" s="1">
        <v>386454</v>
      </c>
      <c r="H45" s="1">
        <v>295444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-3693</v>
      </c>
      <c r="E46" s="1">
        <v>2565</v>
      </c>
      <c r="F46" s="1">
        <v>3282</v>
      </c>
      <c r="G46" s="1">
        <v>-4335</v>
      </c>
      <c r="H46" s="1">
        <v>-1260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143493</v>
      </c>
      <c r="E48" s="1">
        <v>144785</v>
      </c>
      <c r="F48" s="1">
        <v>143229</v>
      </c>
      <c r="G48" s="1">
        <v>142138</v>
      </c>
      <c r="H48" s="1">
        <v>142298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21913</v>
      </c>
      <c r="E49" s="1">
        <v>18370</v>
      </c>
      <c r="F49" s="1">
        <v>26681</v>
      </c>
      <c r="G49" s="1">
        <v>25239</v>
      </c>
      <c r="H49" s="1">
        <v>21487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449255</v>
      </c>
      <c r="E50" s="1">
        <v>132196</v>
      </c>
      <c r="F50" s="1">
        <v>18066</v>
      </c>
      <c r="G50" s="1">
        <v>23982</v>
      </c>
      <c r="H50" s="1">
        <v>20825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438378</v>
      </c>
      <c r="E51" s="1">
        <v>122491</v>
      </c>
      <c r="F51" s="1">
        <v>3756</v>
      </c>
      <c r="G51" s="1">
        <v>4821</v>
      </c>
      <c r="H51" s="1">
        <v>14024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14483</v>
      </c>
      <c r="E52" s="1">
        <v>-27604</v>
      </c>
      <c r="F52" s="1">
        <v>-11587</v>
      </c>
      <c r="G52" s="1">
        <v>-154</v>
      </c>
      <c r="H52" s="1">
        <v>-22333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1005</v>
      </c>
      <c r="E57" s="1">
        <v>1091</v>
      </c>
      <c r="F57" s="1">
        <v>613</v>
      </c>
      <c r="G57" s="1">
        <v>176</v>
      </c>
      <c r="H57" s="1">
        <v>190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6923</v>
      </c>
      <c r="E59" s="1">
        <v>5969</v>
      </c>
      <c r="F59" s="1">
        <v>4411</v>
      </c>
      <c r="G59" s="1">
        <v>3231</v>
      </c>
      <c r="H59" s="1">
        <v>2796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6258</v>
      </c>
      <c r="E60" s="1">
        <v>5192</v>
      </c>
      <c r="F60" s="1">
        <v>14564</v>
      </c>
      <c r="G60" s="1">
        <v>6547</v>
      </c>
      <c r="H60" s="1">
        <v>6277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6220</v>
      </c>
      <c r="E61" s="1">
        <v>12671</v>
      </c>
      <c r="F61" s="1">
        <v>6011</v>
      </c>
      <c r="G61" s="1">
        <v>8016</v>
      </c>
      <c r="H61" s="1">
        <v>7705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-5880</v>
      </c>
      <c r="E62" s="1">
        <v>-12357</v>
      </c>
      <c r="F62" s="1">
        <v>4755</v>
      </c>
      <c r="G62" s="1">
        <v>-4524</v>
      </c>
      <c r="H62" s="1">
        <v>-4034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8603</v>
      </c>
      <c r="E63" s="1">
        <v>-39961</v>
      </c>
      <c r="F63" s="1">
        <v>-6832</v>
      </c>
      <c r="G63" s="1">
        <v>-4678</v>
      </c>
      <c r="H63" s="1">
        <v>-26367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</v>
      </c>
      <c r="E64" s="1">
        <v>174</v>
      </c>
      <c r="F64" s="1">
        <v>465</v>
      </c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8593</v>
      </c>
      <c r="E65" s="1">
        <v>-40135</v>
      </c>
      <c r="F65" s="1">
        <v>-7297</v>
      </c>
      <c r="G65" s="1">
        <v>-4678</v>
      </c>
      <c r="H65" s="1">
        <v>-26367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8593</v>
      </c>
      <c r="E67" s="1">
        <v>-40135</v>
      </c>
      <c r="F67" s="1">
        <v>-7297</v>
      </c>
      <c r="G67" s="1">
        <v>-4678</v>
      </c>
      <c r="H67" s="1">
        <v>-26367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564678</v>
      </c>
      <c r="E68" s="1">
        <v>610075</v>
      </c>
      <c r="F68" s="1">
        <v>579046</v>
      </c>
      <c r="G68" s="1">
        <v>560888</v>
      </c>
      <c r="H68" s="1">
        <v>456127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23953</v>
      </c>
      <c r="J69" s="1">
        <v>3293</v>
      </c>
      <c r="K69" s="1">
        <v>1866</v>
      </c>
      <c r="L69" s="1">
        <v>9112</v>
      </c>
      <c r="M69" s="1">
        <v>7451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8603</v>
      </c>
      <c r="J70" s="1">
        <v>-39961</v>
      </c>
      <c r="K70" s="1">
        <v>-6832</v>
      </c>
      <c r="L70" s="1">
        <v>-4678</v>
      </c>
      <c r="M70" s="1">
        <v>-26367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27471</v>
      </c>
      <c r="J71" s="1">
        <v>23010</v>
      </c>
      <c r="K71" s="1">
        <v>29618</v>
      </c>
      <c r="L71" s="1">
        <v>20134</v>
      </c>
      <c r="M71" s="1">
        <v>26169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15848</v>
      </c>
      <c r="J72" s="1">
        <v>20512</v>
      </c>
      <c r="K72" s="1">
        <v>21731</v>
      </c>
      <c r="L72" s="1">
        <v>24155</v>
      </c>
      <c r="M72" s="1">
        <v>38047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5805</v>
      </c>
      <c r="J73" s="1">
        <v>-2372</v>
      </c>
      <c r="K73" s="1">
        <v>4089</v>
      </c>
      <c r="L73" s="1">
        <v>-1276</v>
      </c>
      <c r="M73" s="1">
        <v>-7872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-100</v>
      </c>
      <c r="J74" s="1">
        <v>-8</v>
      </c>
      <c r="K74" s="1"/>
      <c r="L74" s="1">
        <v>-5798</v>
      </c>
      <c r="M74" s="1">
        <v>-6612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5918</v>
      </c>
      <c r="J76" s="1">
        <v>4878</v>
      </c>
      <c r="K76" s="1">
        <v>3798</v>
      </c>
      <c r="L76" s="1">
        <v>3053</v>
      </c>
      <c r="M76" s="1">
        <v>2606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36074</v>
      </c>
      <c r="J78" s="1">
        <v>-16951</v>
      </c>
      <c r="K78" s="1">
        <v>22786</v>
      </c>
      <c r="L78" s="1">
        <v>15456</v>
      </c>
      <c r="M78" s="1">
        <v>-198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-27216</v>
      </c>
      <c r="J79" s="1">
        <v>39917</v>
      </c>
      <c r="K79" s="1">
        <v>9071</v>
      </c>
      <c r="L79" s="1">
        <v>-18124</v>
      </c>
      <c r="M79" s="1">
        <v>11516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-14585</v>
      </c>
      <c r="J80" s="1">
        <v>24615</v>
      </c>
      <c r="K80" s="1">
        <v>4509</v>
      </c>
      <c r="L80" s="1">
        <v>-14442</v>
      </c>
      <c r="M80" s="1">
        <v>11094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-9069</v>
      </c>
      <c r="J81" s="1">
        <v>8839</v>
      </c>
      <c r="K81" s="1">
        <v>-11105</v>
      </c>
      <c r="L81" s="1">
        <v>17926</v>
      </c>
      <c r="M81" s="1">
        <v>2493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-3562</v>
      </c>
      <c r="J82" s="1">
        <v>6463</v>
      </c>
      <c r="K82" s="1">
        <v>15667</v>
      </c>
      <c r="L82" s="1">
        <v>-21608</v>
      </c>
      <c r="M82" s="1">
        <v>-2071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8858</v>
      </c>
      <c r="J84" s="1">
        <v>22966</v>
      </c>
      <c r="K84" s="1">
        <v>31857</v>
      </c>
      <c r="L84" s="1">
        <v>-2668</v>
      </c>
      <c r="M84" s="1">
        <v>11318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-6923</v>
      </c>
      <c r="J85" s="1">
        <v>-5969</v>
      </c>
      <c r="K85" s="1">
        <v>-4411</v>
      </c>
      <c r="L85" s="1">
        <v>-3231</v>
      </c>
      <c r="M85" s="1">
        <v>-2796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1005</v>
      </c>
      <c r="J86" s="1">
        <v>1091</v>
      </c>
      <c r="K86" s="1">
        <v>613</v>
      </c>
      <c r="L86" s="1">
        <v>178</v>
      </c>
      <c r="M86" s="1">
        <v>190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-132</v>
      </c>
      <c r="J87" s="1">
        <v>-261</v>
      </c>
      <c r="K87" s="1">
        <v>-598</v>
      </c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2808</v>
      </c>
      <c r="J90" s="1">
        <v>17827</v>
      </c>
      <c r="K90" s="1">
        <v>27461</v>
      </c>
      <c r="L90" s="1">
        <v>-5721</v>
      </c>
      <c r="M90" s="1">
        <v>8712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-12888</v>
      </c>
      <c r="J91" s="1">
        <v>-12906</v>
      </c>
      <c r="K91" s="1">
        <v>-1457</v>
      </c>
      <c r="L91" s="1">
        <v>-15293</v>
      </c>
      <c r="M91" s="1">
        <v>-27826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100</v>
      </c>
      <c r="J92" s="1">
        <v>8</v>
      </c>
      <c r="K92" s="1"/>
      <c r="L92" s="1">
        <v>5846</v>
      </c>
      <c r="M92" s="1">
        <v>6865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>
        <v>2565</v>
      </c>
      <c r="K93" s="1">
        <v>32</v>
      </c>
      <c r="L93" s="1">
        <v>294</v>
      </c>
      <c r="M93" s="1">
        <v>595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-12788</v>
      </c>
      <c r="J94" s="1">
        <v>-10333</v>
      </c>
      <c r="K94" s="1">
        <v>-1425</v>
      </c>
      <c r="L94" s="1">
        <v>-9153</v>
      </c>
      <c r="M94" s="1">
        <v>-20366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-4044</v>
      </c>
      <c r="J95" s="1">
        <v>13166</v>
      </c>
      <c r="K95" s="1">
        <v>-24609</v>
      </c>
      <c r="L95" s="1">
        <v>7628</v>
      </c>
      <c r="M95" s="1">
        <v>13315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-4044</v>
      </c>
      <c r="J103" s="1">
        <v>13166</v>
      </c>
      <c r="K103" s="1">
        <v>-24609</v>
      </c>
      <c r="L103" s="1">
        <v>7628</v>
      </c>
      <c r="M103" s="1">
        <v>13315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-14024</v>
      </c>
      <c r="J104" s="1">
        <v>20660</v>
      </c>
      <c r="K104" s="1">
        <v>1427</v>
      </c>
      <c r="L104" s="1">
        <v>-7246</v>
      </c>
      <c r="M104" s="1">
        <v>1661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9929</v>
      </c>
      <c r="J105" s="1">
        <v>23953</v>
      </c>
      <c r="K105" s="1">
        <v>3293</v>
      </c>
      <c r="L105" s="1">
        <v>1866</v>
      </c>
      <c r="M105" s="1">
        <v>9112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340C-461E-43DA-A27B-850D1CAD28EC}">
  <dimension ref="A1:QM105"/>
  <sheetViews>
    <sheetView topLeftCell="A72" workbookViewId="0">
      <selection activeCell="F88" sqref="F8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26937</v>
      </c>
      <c r="O1" s="4">
        <f t="shared" ref="O1:R1" si="0">E67</f>
        <v>53122</v>
      </c>
      <c r="P1" s="4">
        <f t="shared" si="0"/>
        <v>24296</v>
      </c>
      <c r="Q1" s="4">
        <f t="shared" si="0"/>
        <v>27355</v>
      </c>
      <c r="R1" s="4">
        <f t="shared" si="0"/>
        <v>32594</v>
      </c>
      <c r="S1" s="4">
        <f>D63+D59</f>
        <v>35100</v>
      </c>
      <c r="T1" s="4">
        <f t="shared" ref="T1:W1" si="1">E63+E59</f>
        <v>66996</v>
      </c>
      <c r="U1" s="4">
        <f t="shared" si="1"/>
        <v>30542</v>
      </c>
      <c r="V1" s="4">
        <f t="shared" si="1"/>
        <v>33677</v>
      </c>
      <c r="W1" s="4">
        <f t="shared" si="1"/>
        <v>41955</v>
      </c>
      <c r="X1">
        <f>(D13-E13)/E13</f>
        <v>3.1006316905721781E-2</v>
      </c>
      <c r="Y1">
        <f t="shared" ref="Y1:AA1" si="2">(E13-F13)/F13</f>
        <v>6.8690283123937559E-2</v>
      </c>
      <c r="Z1">
        <f t="shared" si="2"/>
        <v>0.14886679630393485</v>
      </c>
      <c r="AA1">
        <f t="shared" si="2"/>
        <v>3.6992312303224639E-2</v>
      </c>
      <c r="AB1">
        <f>(D36-E36)/E36</f>
        <v>-0.29519655538779849</v>
      </c>
      <c r="AC1">
        <f t="shared" ref="AC1:AE1" si="3">(E36-F36)/F36</f>
        <v>-0.31785064910295369</v>
      </c>
      <c r="AD1">
        <f t="shared" si="3"/>
        <v>0.57640809781519342</v>
      </c>
      <c r="AE1">
        <f t="shared" si="3"/>
        <v>0.44470506472070193</v>
      </c>
      <c r="AF1">
        <f>(D29-E29)/E29</f>
        <v>7.0165430690245292E-2</v>
      </c>
      <c r="AG1">
        <f t="shared" ref="AG1:AI1" si="4">(E29-F29)/F29</f>
        <v>0.16059373913569236</v>
      </c>
      <c r="AH1">
        <f t="shared" si="4"/>
        <v>7.9272013024937277E-2</v>
      </c>
      <c r="AI1">
        <f t="shared" si="4"/>
        <v>-8.5529529361148757E-3</v>
      </c>
      <c r="AJ1" s="4">
        <f>(D43+D44+D46+D47)-D45</f>
        <v>167098</v>
      </c>
      <c r="AK1" s="4">
        <f t="shared" ref="AK1:AN1" si="5">(E43+E44+E46+E47)-E45</f>
        <v>189510</v>
      </c>
      <c r="AL1" s="4">
        <f t="shared" si="5"/>
        <v>155276</v>
      </c>
      <c r="AM1" s="4">
        <f t="shared" si="5"/>
        <v>150543</v>
      </c>
      <c r="AN1" s="4">
        <f t="shared" si="5"/>
        <v>138694</v>
      </c>
      <c r="AO1">
        <f>(D25+D26)/D40</f>
        <v>5.757764188539233</v>
      </c>
      <c r="AP1">
        <f t="shared" ref="AP1:AS1" si="6">(E25+E26)/E40</f>
        <v>2.2901407652873367</v>
      </c>
      <c r="AQ1">
        <f t="shared" si="6"/>
        <v>0.15305232558139534</v>
      </c>
      <c r="AR1">
        <f t="shared" si="6"/>
        <v>0.36663971077918373</v>
      </c>
      <c r="AS1">
        <f t="shared" si="6"/>
        <v>1.9481207198598502</v>
      </c>
      <c r="AT1">
        <f>(D19-D20)/D40</f>
        <v>6.8470523567404147</v>
      </c>
      <c r="AU1">
        <f t="shared" ref="AU1:AX1" si="7">(E19-E20)/E40</f>
        <v>4.0672671141699945</v>
      </c>
      <c r="AV1">
        <f t="shared" si="7"/>
        <v>1.2828779069767442</v>
      </c>
      <c r="AW1">
        <f t="shared" si="7"/>
        <v>1.6864475311578346</v>
      </c>
      <c r="AX1">
        <f t="shared" si="7"/>
        <v>4.0722248765727027</v>
      </c>
      <c r="AY1">
        <f>D19/D40</f>
        <v>9.2924625532499654</v>
      </c>
      <c r="AZ1">
        <f t="shared" ref="AZ1:BC1" si="8">E19/E40</f>
        <v>7.0120372730619991</v>
      </c>
      <c r="BA1">
        <f t="shared" si="8"/>
        <v>3.0821802325581396</v>
      </c>
      <c r="BB1">
        <f t="shared" si="8"/>
        <v>3.9221291979830655</v>
      </c>
      <c r="BC1">
        <f t="shared" si="8"/>
        <v>6.3409778627169935</v>
      </c>
      <c r="BD1" s="4">
        <f>D19-D40</f>
        <v>241377</v>
      </c>
      <c r="BE1" s="4">
        <f t="shared" ref="BE1:BH1" si="9">E19-E40</f>
        <v>212267</v>
      </c>
      <c r="BF1" s="4">
        <f t="shared" si="9"/>
        <v>143254</v>
      </c>
      <c r="BG1" s="4">
        <f t="shared" si="9"/>
        <v>122858</v>
      </c>
      <c r="BH1" s="4">
        <f t="shared" si="9"/>
        <v>134144</v>
      </c>
      <c r="BI1">
        <f>(D43+D44)/BD1</f>
        <v>2.4537756289953059</v>
      </c>
      <c r="BJ1">
        <f t="shared" ref="BJ1:BM1" si="10">(E43+E44)/BE1</f>
        <v>3.5418129054445582</v>
      </c>
      <c r="BK1">
        <f t="shared" si="10"/>
        <v>4.3793332123361299</v>
      </c>
      <c r="BL1">
        <f t="shared" si="10"/>
        <v>4.1638232756515654</v>
      </c>
      <c r="BM1">
        <f t="shared" si="10"/>
        <v>3.4420920801526718</v>
      </c>
      <c r="BN1">
        <f>365/BI1</f>
        <v>148.75035666950879</v>
      </c>
      <c r="BO1">
        <f t="shared" ref="BO1:BR1" si="11">365/BJ1</f>
        <v>103.05456830848219</v>
      </c>
      <c r="BP1">
        <f t="shared" si="11"/>
        <v>83.346021483780376</v>
      </c>
      <c r="BQ1">
        <f t="shared" si="11"/>
        <v>87.659820274885206</v>
      </c>
      <c r="BR1">
        <f t="shared" si="11"/>
        <v>106.04016147755428</v>
      </c>
      <c r="BS1">
        <f>N1/D13</f>
        <v>5.9710987912387534E-2</v>
      </c>
      <c r="BT1">
        <f t="shared" ref="BT1:BW1" si="12">O1/E13</f>
        <v>0.12140617429540447</v>
      </c>
      <c r="BU1">
        <f t="shared" si="12"/>
        <v>5.9340745227534734E-2</v>
      </c>
      <c r="BV1">
        <f t="shared" si="12"/>
        <v>7.6758170374797624E-2</v>
      </c>
      <c r="BW1">
        <f t="shared" si="12"/>
        <v>9.4842085047691649E-2</v>
      </c>
      <c r="BX1">
        <f>S1/D13</f>
        <v>7.7805831225630256E-2</v>
      </c>
      <c r="BY1">
        <f t="shared" ref="BY1:CB1" si="13">T1/E13</f>
        <v>0.1531141156789074</v>
      </c>
      <c r="BZ1">
        <f t="shared" si="13"/>
        <v>7.4596025713671618E-2</v>
      </c>
      <c r="CA1">
        <f t="shared" si="13"/>
        <v>9.4497711705796364E-2</v>
      </c>
      <c r="CB1">
        <f t="shared" si="13"/>
        <v>0.12208074118475497</v>
      </c>
      <c r="CC1">
        <f>N1/D29</f>
        <v>6.5565031982942432E-2</v>
      </c>
      <c r="CD1">
        <f t="shared" ref="CD1:CG1" si="14">O1/E29</f>
        <v>0.13837205364840965</v>
      </c>
      <c r="CE1">
        <f t="shared" si="14"/>
        <v>7.3449521592575243E-2</v>
      </c>
      <c r="CF1">
        <f t="shared" si="14"/>
        <v>8.9252795369491239E-2</v>
      </c>
      <c r="CG1">
        <f t="shared" si="14"/>
        <v>0.10543681845678074</v>
      </c>
      <c r="CH1">
        <f>N1/(D43+D44)</f>
        <v>4.5479794355757788E-2</v>
      </c>
      <c r="CI1">
        <f t="shared" ref="CI1:CL1" si="15">O1/(E43+E44)</f>
        <v>7.065881007169364E-2</v>
      </c>
      <c r="CJ1">
        <f t="shared" si="15"/>
        <v>3.8727550660947435E-2</v>
      </c>
      <c r="CK1">
        <f t="shared" si="15"/>
        <v>5.347379285673793E-2</v>
      </c>
      <c r="CL1">
        <f t="shared" si="15"/>
        <v>7.0590120761647349E-2</v>
      </c>
      <c r="CM1">
        <f>1-CH1</f>
        <v>0.95452020564424223</v>
      </c>
      <c r="CN1">
        <f t="shared" ref="CN1:CQ1" si="16">1-CI1</f>
        <v>0.92934118992830639</v>
      </c>
      <c r="CO1">
        <f t="shared" si="16"/>
        <v>0.96127244933905254</v>
      </c>
      <c r="CP1">
        <f t="shared" si="16"/>
        <v>0.94652620714326208</v>
      </c>
      <c r="CQ1">
        <f t="shared" si="16"/>
        <v>0.92940987923835261</v>
      </c>
      <c r="CR1">
        <f>N1/(D45+D48+D49+D51+D59+D61)</f>
        <v>4.6927263351544207E-2</v>
      </c>
      <c r="CS1">
        <f t="shared" ref="CS1:CV1" si="17">O1/(E45+E48+E49+E51+E59+E61)</f>
        <v>7.4993682528343916E-2</v>
      </c>
      <c r="CT1">
        <f t="shared" si="17"/>
        <v>3.9630575700336998E-2</v>
      </c>
      <c r="CU1">
        <f t="shared" si="17"/>
        <v>5.5691280359942183E-2</v>
      </c>
      <c r="CV1">
        <f t="shared" si="17"/>
        <v>7.1898423678788709E-2</v>
      </c>
      <c r="CW1">
        <f>(D43+D44)/D13</f>
        <v>1.3129124429479322</v>
      </c>
      <c r="CX1">
        <f t="shared" ref="CX1:DA1" si="18">(E43+E44)/E13</f>
        <v>1.7182029271681796</v>
      </c>
      <c r="CY1">
        <f t="shared" si="18"/>
        <v>1.5322617675218351</v>
      </c>
      <c r="CZ1">
        <f t="shared" si="18"/>
        <v>1.4354353090389727</v>
      </c>
      <c r="DA1">
        <f t="shared" si="18"/>
        <v>1.3435603172848056</v>
      </c>
      <c r="DB1">
        <f>365/CW1</f>
        <v>278.00787627577938</v>
      </c>
      <c r="DC1">
        <f t="shared" ref="DC1:DF1" si="19">365/CX1</f>
        <v>212.4312525771139</v>
      </c>
      <c r="DD1">
        <f t="shared" si="19"/>
        <v>238.20995063416842</v>
      </c>
      <c r="DE1">
        <f t="shared" si="19"/>
        <v>254.27826506815438</v>
      </c>
      <c r="DF1">
        <f t="shared" si="19"/>
        <v>271.66625517611794</v>
      </c>
      <c r="DG1">
        <f>(D43+D44)/D20</f>
        <v>8.3208299967688006</v>
      </c>
      <c r="DH1">
        <f t="shared" ref="DH1:DK1" si="20">(E43+E44)/E20</f>
        <v>7.2309586326956552</v>
      </c>
      <c r="DI1">
        <f t="shared" si="20"/>
        <v>5.0678315238464524</v>
      </c>
      <c r="DJ1">
        <f t="shared" si="20"/>
        <v>5.4422907114056835</v>
      </c>
      <c r="DK1">
        <f t="shared" si="20"/>
        <v>8.1031904812045905</v>
      </c>
      <c r="DL1">
        <f>365/DG1</f>
        <v>43.865816287766869</v>
      </c>
      <c r="DM1">
        <f t="shared" ref="DM1:DP1" si="21">365/DH1</f>
        <v>50.477401205091716</v>
      </c>
      <c r="DN1">
        <f t="shared" si="21"/>
        <v>72.02291518226464</v>
      </c>
      <c r="DO1">
        <f t="shared" si="21"/>
        <v>67.067347070425896</v>
      </c>
      <c r="DP1">
        <f t="shared" si="21"/>
        <v>45.043986173917567</v>
      </c>
      <c r="DQ1">
        <f>(D43+D44)/D21</f>
        <v>18.679944491752611</v>
      </c>
      <c r="DR1">
        <f t="shared" ref="DR1:DU1" si="22">(E43+E44)/E21</f>
        <v>11.981990596860308</v>
      </c>
      <c r="DS1">
        <f t="shared" si="22"/>
        <v>8.0707687953481191</v>
      </c>
      <c r="DT1">
        <f t="shared" si="22"/>
        <v>9.2189403496125433</v>
      </c>
      <c r="DU1">
        <f t="shared" si="22"/>
        <v>8.6550075915199915</v>
      </c>
      <c r="DV1">
        <f>365/DQ1</f>
        <v>19.5396726238213</v>
      </c>
      <c r="DW1">
        <f t="shared" ref="DW1:DZ1" si="23">365/DR1</f>
        <v>30.462384113007275</v>
      </c>
      <c r="DX1">
        <f t="shared" si="23"/>
        <v>45.224935722403671</v>
      </c>
      <c r="DY1">
        <f t="shared" si="23"/>
        <v>39.592402831344963</v>
      </c>
      <c r="DZ1">
        <f t="shared" si="23"/>
        <v>42.172117833567228</v>
      </c>
      <c r="EA1">
        <f>(D43+D44)/D38</f>
        <v>15.994302071237612</v>
      </c>
      <c r="EB1">
        <f t="shared" ref="EB1:EE1" si="24">(E43+E44)/E38</f>
        <v>17.360011083658531</v>
      </c>
      <c r="EC1">
        <f t="shared" si="24"/>
        <v>8.193034007208901</v>
      </c>
      <c r="ED1">
        <f t="shared" si="24"/>
        <v>10.457266092929128</v>
      </c>
      <c r="EE1">
        <f t="shared" si="24"/>
        <v>15.699432185236816</v>
      </c>
      <c r="EF1">
        <f>365/EA1</f>
        <v>22.820626894147242</v>
      </c>
      <c r="EG1">
        <f t="shared" ref="EG1:EJ1" si="25">365/EB1</f>
        <v>21.02533219829478</v>
      </c>
      <c r="EH1">
        <f t="shared" si="25"/>
        <v>44.550040885811427</v>
      </c>
      <c r="EI1">
        <f t="shared" si="25"/>
        <v>34.903960247009628</v>
      </c>
      <c r="EJ1">
        <f t="shared" si="25"/>
        <v>23.249248488313668</v>
      </c>
      <c r="EK1">
        <f>D36/D13</f>
        <v>8.3817495450243057E-2</v>
      </c>
      <c r="EL1">
        <f t="shared" ref="EL1:EO1" si="26">E36/E13</f>
        <v>0.12261059155856621</v>
      </c>
      <c r="EM1">
        <f t="shared" si="26"/>
        <v>0.19208806346352997</v>
      </c>
      <c r="EN1">
        <f t="shared" si="26"/>
        <v>0.13999141363548356</v>
      </c>
      <c r="EO1">
        <f t="shared" si="26"/>
        <v>0.10048419104595742</v>
      </c>
      <c r="EP1">
        <f>(D29)/D13</f>
        <v>0.91071392946047969</v>
      </c>
      <c r="EQ1">
        <f t="shared" ref="EQ1:ET1" si="27">(E29)/E13</f>
        <v>0.87738940844143376</v>
      </c>
      <c r="ER1">
        <f t="shared" si="27"/>
        <v>0.80791193653647009</v>
      </c>
      <c r="ES1">
        <f t="shared" si="27"/>
        <v>0.86000858636451638</v>
      </c>
      <c r="ET1">
        <f t="shared" si="27"/>
        <v>0.89951580895404259</v>
      </c>
      <c r="EU1">
        <f>D13/D29</f>
        <v>1.0980396452181362</v>
      </c>
      <c r="EV1">
        <f t="shared" ref="EV1:EY1" si="28">E13/E29</f>
        <v>1.139744781939376</v>
      </c>
      <c r="EW1">
        <f t="shared" si="28"/>
        <v>1.2377586649938781</v>
      </c>
      <c r="EX1">
        <f t="shared" si="28"/>
        <v>1.162779088319646</v>
      </c>
      <c r="EY1">
        <f t="shared" si="28"/>
        <v>1.111709199600172</v>
      </c>
      <c r="EZ1">
        <f>D36/D29</f>
        <v>9.2034932967257649E-2</v>
      </c>
      <c r="FA1">
        <f t="shared" ref="FA1:FD1" si="29">E36/E29</f>
        <v>0.13974478193937595</v>
      </c>
      <c r="FB1">
        <f t="shared" si="29"/>
        <v>0.23775866499387821</v>
      </c>
      <c r="FC1">
        <f t="shared" si="29"/>
        <v>0.16277908831964605</v>
      </c>
      <c r="FD1">
        <f t="shared" si="29"/>
        <v>0.11170919960017209</v>
      </c>
      <c r="FE1" s="7">
        <f>I90/(D43+D44+D46+D47+D53+D55)</f>
        <v>0.16707181389076198</v>
      </c>
      <c r="FF1" s="7">
        <f t="shared" ref="FF1:FI1" si="30">J90/(E43+E44+E46+E47+E53+E55)</f>
        <v>0.11186741363211951</v>
      </c>
      <c r="FG1" s="7">
        <f t="shared" si="30"/>
        <v>3.4109238801586374E-2</v>
      </c>
      <c r="FH1" s="7">
        <f t="shared" si="30"/>
        <v>4.1629655137330711E-2</v>
      </c>
      <c r="FI1" s="7">
        <f t="shared" si="30"/>
        <v>0.13555237543832818</v>
      </c>
      <c r="FJ1" s="7">
        <f>I90/D36</f>
        <v>2.6210462287104623</v>
      </c>
      <c r="FK1" s="7">
        <f t="shared" ref="FK1:FN1" si="31">J90/E36</f>
        <v>1.5632537419150403</v>
      </c>
      <c r="FL1" s="7">
        <f t="shared" si="31"/>
        <v>0.27022009739723069</v>
      </c>
      <c r="FM1" s="7">
        <f t="shared" si="31"/>
        <v>0.42647825215474044</v>
      </c>
      <c r="FN1" s="7">
        <f t="shared" si="31"/>
        <v>1.7966293110937364</v>
      </c>
      <c r="FO1" s="7">
        <f>I90/D29</f>
        <v>0.24122781396345086</v>
      </c>
      <c r="FP1" s="7">
        <f t="shared" ref="FP1:FS1" si="32">J90/E29</f>
        <v>0.2184565532798308</v>
      </c>
      <c r="FQ1" s="7">
        <f t="shared" si="32"/>
        <v>6.424716961168131E-2</v>
      </c>
      <c r="FR1" s="7">
        <f t="shared" si="32"/>
        <v>6.9421741073904766E-2</v>
      </c>
      <c r="FS1" s="7">
        <f t="shared" si="32"/>
        <v>0.20070002232048989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0.53505806620367391</v>
      </c>
      <c r="FZ1">
        <f t="shared" ref="FZ1:GC1" si="34">BE1/E13</f>
        <v>0.48511961897448558</v>
      </c>
      <c r="GA1">
        <f t="shared" si="34"/>
        <v>0.34988471834150725</v>
      </c>
      <c r="GB1">
        <f t="shared" si="34"/>
        <v>0.34473972933309766</v>
      </c>
      <c r="GC1">
        <f t="shared" si="34"/>
        <v>0.39033247397182147</v>
      </c>
      <c r="GD1">
        <f>BS1</f>
        <v>5.9710987912387534E-2</v>
      </c>
      <c r="GE1">
        <f t="shared" ref="GE1:GH1" si="35">BT1</f>
        <v>0.12140617429540447</v>
      </c>
      <c r="GF1">
        <f t="shared" si="35"/>
        <v>5.9340745227534734E-2</v>
      </c>
      <c r="GG1">
        <f t="shared" si="35"/>
        <v>7.6758170374797624E-2</v>
      </c>
      <c r="GH1">
        <f t="shared" si="35"/>
        <v>9.4842085047691649E-2</v>
      </c>
      <c r="GI1">
        <f>S1/D13</f>
        <v>7.7805831225630256E-2</v>
      </c>
      <c r="GJ1">
        <f t="shared" ref="GJ1:GM1" si="36">T1/E13</f>
        <v>0.1531141156789074</v>
      </c>
      <c r="GK1">
        <f t="shared" si="36"/>
        <v>7.4596025713671618E-2</v>
      </c>
      <c r="GL1">
        <f t="shared" si="36"/>
        <v>9.4497711705796364E-2</v>
      </c>
      <c r="GM1">
        <f t="shared" si="36"/>
        <v>0.12208074118475497</v>
      </c>
      <c r="GN1">
        <f>D30/D13</f>
        <v>0.22166903483085545</v>
      </c>
      <c r="GO1">
        <f t="shared" ref="GO1:GR1" si="37">E30/E13</f>
        <v>0.22854217517300643</v>
      </c>
      <c r="GP1">
        <f t="shared" si="37"/>
        <v>0.24424080189140077</v>
      </c>
      <c r="GQ1">
        <f t="shared" si="37"/>
        <v>0.28060014759567764</v>
      </c>
      <c r="GR1">
        <f t="shared" si="37"/>
        <v>0.29098019588786789</v>
      </c>
      <c r="GS1">
        <f>(D43+D44)/D13</f>
        <v>1.3129124429479322</v>
      </c>
      <c r="GT1">
        <f t="shared" ref="GT1:GW1" si="38">(E43+E44)/E13</f>
        <v>1.7182029271681796</v>
      </c>
      <c r="GU1">
        <f t="shared" si="38"/>
        <v>1.5322617675218351</v>
      </c>
      <c r="GV1">
        <f t="shared" si="38"/>
        <v>1.4354353090389727</v>
      </c>
      <c r="GW1">
        <f t="shared" si="38"/>
        <v>1.3435603172848056</v>
      </c>
      <c r="GX1">
        <f>0.717*FY1+0.847*GD1+3.107*GI1+0.42*GN1+0.998*GS1</f>
        <v>2.0793421705388551</v>
      </c>
      <c r="GY1">
        <f t="shared" ref="GY1:HB1" si="39">0.717*FZ1+0.847*GE1+3.107*GJ1+0.42*GO1+0.998*GT1</f>
        <v>2.7371415887337851</v>
      </c>
      <c r="GZ1">
        <f t="shared" si="39"/>
        <v>2.1646771869321402</v>
      </c>
      <c r="HA1">
        <f t="shared" si="39"/>
        <v>2.1562134469202734</v>
      </c>
      <c r="HB1">
        <f t="shared" si="39"/>
        <v>2.202589371657365</v>
      </c>
      <c r="HC1">
        <f>D36/D13</f>
        <v>8.3817495450243057E-2</v>
      </c>
      <c r="HD1">
        <f t="shared" ref="HD1:HG1" si="40">E36/E13</f>
        <v>0.12261059155856621</v>
      </c>
      <c r="HE1">
        <f t="shared" si="40"/>
        <v>0.19208806346352997</v>
      </c>
      <c r="HF1">
        <f t="shared" si="40"/>
        <v>0.13999141363548356</v>
      </c>
      <c r="HG1">
        <f t="shared" si="40"/>
        <v>0.10048419104595742</v>
      </c>
      <c r="HH1">
        <f>S1/D13</f>
        <v>7.7805831225630256E-2</v>
      </c>
      <c r="HI1">
        <f t="shared" ref="HI1:HL1" si="41">T1/E13</f>
        <v>0.1531141156789074</v>
      </c>
      <c r="HJ1">
        <f t="shared" si="41"/>
        <v>7.4596025713671618E-2</v>
      </c>
      <c r="HK1">
        <f t="shared" si="41"/>
        <v>9.4497711705796364E-2</v>
      </c>
      <c r="HL1">
        <f t="shared" si="41"/>
        <v>0.12208074118475497</v>
      </c>
      <c r="HM1">
        <f>(D43+D44+D46+D47+D50+D53+D55+D57+D60)/D13</f>
        <v>1.3542603680149317</v>
      </c>
      <c r="HN1">
        <f t="shared" ref="HN1:HQ1" si="42">(E43+E44+E46+E47+E50+E53+E55+E57+E60)/E13</f>
        <v>1.7617973470824306</v>
      </c>
      <c r="HO1">
        <f t="shared" si="42"/>
        <v>1.5502085816448152</v>
      </c>
      <c r="HP1">
        <f t="shared" si="42"/>
        <v>1.4702100853305049</v>
      </c>
      <c r="HQ1">
        <f t="shared" si="42"/>
        <v>1.4175536712971315</v>
      </c>
      <c r="HR1">
        <f>D19/D40</f>
        <v>9.2924625532499654</v>
      </c>
      <c r="HS1">
        <f t="shared" ref="HS1:HV1" si="43">E19/E40</f>
        <v>7.0120372730619991</v>
      </c>
      <c r="HT1">
        <f t="shared" si="43"/>
        <v>3.0821802325581396</v>
      </c>
      <c r="HU1">
        <f t="shared" si="43"/>
        <v>3.9221291979830655</v>
      </c>
      <c r="HV1">
        <f t="shared" si="43"/>
        <v>6.3409778627169935</v>
      </c>
      <c r="HW1">
        <f>-0.017*HC1+4.573*HH1+0.481*HM1+0.015*HR1</f>
        <v>1.1451673440860848</v>
      </c>
      <c r="HX1">
        <f t="shared" ref="HX1:IA1" si="44">-0.017*HD1+4.573*HI1+0.481*HN1+0.015*HS1</f>
        <v>1.6507115539857271</v>
      </c>
      <c r="HY1">
        <f t="shared" si="44"/>
        <v>1.1297451597692685</v>
      </c>
      <c r="HZ1">
        <f t="shared" si="44"/>
        <v>1.1957611706125224</v>
      </c>
      <c r="IA1">
        <f t="shared" si="44"/>
        <v>1.3335249820247783</v>
      </c>
      <c r="IB1">
        <f>D13/D36</f>
        <v>11.930683380937269</v>
      </c>
      <c r="IC1">
        <f t="shared" ref="IC1:IF1" si="45">E13/E36</f>
        <v>8.1559022535368779</v>
      </c>
      <c r="ID1">
        <f t="shared" si="45"/>
        <v>5.2059455541851563</v>
      </c>
      <c r="IE1">
        <f t="shared" si="45"/>
        <v>7.1432952495490074</v>
      </c>
      <c r="IF1">
        <f t="shared" si="45"/>
        <v>9.9518142067008366</v>
      </c>
      <c r="IG1">
        <f>IFERROR(S1/D59,0)</f>
        <v>4387.5</v>
      </c>
      <c r="IH1">
        <f t="shared" ref="IH1:IK1" si="46">IFERROR(T1/E59,0)</f>
        <v>274.57377049180326</v>
      </c>
      <c r="II1">
        <f t="shared" si="46"/>
        <v>102.14715719063545</v>
      </c>
      <c r="IJ1">
        <f t="shared" si="46"/>
        <v>33677</v>
      </c>
      <c r="IK1">
        <f t="shared" si="46"/>
        <v>676.69354838709683</v>
      </c>
      <c r="IL1">
        <f>S1/D13</f>
        <v>7.7805831225630256E-2</v>
      </c>
      <c r="IM1">
        <f t="shared" ref="IM1:IP1" si="47">T1/E13</f>
        <v>0.1531141156789074</v>
      </c>
      <c r="IN1">
        <f t="shared" si="47"/>
        <v>7.4596025713671618E-2</v>
      </c>
      <c r="IO1">
        <f t="shared" si="47"/>
        <v>9.4497711705796364E-2</v>
      </c>
      <c r="IP1">
        <f t="shared" si="47"/>
        <v>0.12208074118475497</v>
      </c>
      <c r="IQ1">
        <f>(D43+D44+D46+D47+D50+D53+D55+D57+D60)/D13</f>
        <v>1.3542603680149317</v>
      </c>
      <c r="IR1">
        <f t="shared" ref="IR1:IU1" si="48">(E43+E44+E46+E47+E50+E53+E55+E57+E60)/E13</f>
        <v>1.7617973470824306</v>
      </c>
      <c r="IS1">
        <f t="shared" si="48"/>
        <v>1.5502085816448152</v>
      </c>
      <c r="IT1">
        <f t="shared" si="48"/>
        <v>1.4702100853305049</v>
      </c>
      <c r="IU1">
        <f t="shared" si="48"/>
        <v>1.4175536712971315</v>
      </c>
      <c r="IV1">
        <f>D19/D40</f>
        <v>9.2924625532499654</v>
      </c>
      <c r="IW1">
        <f t="shared" ref="IW1:IZ1" si="49">E19/E40</f>
        <v>7.0120372730619991</v>
      </c>
      <c r="IX1">
        <f t="shared" si="49"/>
        <v>3.0821802325581396</v>
      </c>
      <c r="IY1">
        <f t="shared" si="49"/>
        <v>3.9221291979830655</v>
      </c>
      <c r="IZ1">
        <f t="shared" si="49"/>
        <v>6.3409778627169935</v>
      </c>
      <c r="JA1">
        <f>0.13*IB1+0.04*IG1+3.92*IL1+0.21*IQ1+0.09*IV1</f>
        <v>178.47670400500195</v>
      </c>
      <c r="JB1">
        <f t="shared" ref="JB1:JE1" si="50">0.13*IC1+0.04*IH1+3.92*IM1+0.21*IR1+0.09*IW1</f>
        <v>13.644486243556132</v>
      </c>
      <c r="JC1">
        <f t="shared" si="50"/>
        <v>5.6580156535427246</v>
      </c>
      <c r="JD1">
        <f t="shared" si="50"/>
        <v>1349.0407951580657</v>
      </c>
      <c r="JE1">
        <f t="shared" si="50"/>
        <v>29.70840856641615</v>
      </c>
      <c r="JF1">
        <f>D29/D13</f>
        <v>0.91071392946047969</v>
      </c>
      <c r="JG1">
        <f t="shared" ref="JG1:JJ1" si="51">E29/E13</f>
        <v>0.87738940844143376</v>
      </c>
      <c r="JH1">
        <f t="shared" si="51"/>
        <v>0.80791193653647009</v>
      </c>
      <c r="JI1">
        <f t="shared" si="51"/>
        <v>0.86000858636451638</v>
      </c>
      <c r="JJ1">
        <f t="shared" si="51"/>
        <v>0.89951580895404259</v>
      </c>
      <c r="JK1">
        <f>(D36-D26)/I90</f>
        <v>-1.3095442299736648</v>
      </c>
      <c r="JL1">
        <f t="shared" ref="JL1:JO1" si="52">(E36-E26)/J90</f>
        <v>-0.3244303480510809</v>
      </c>
      <c r="JM1">
        <f t="shared" si="52"/>
        <v>3.2052042160737813</v>
      </c>
      <c r="JN1">
        <f t="shared" si="52"/>
        <v>1.6202942144099262</v>
      </c>
      <c r="JO1">
        <f t="shared" si="52"/>
        <v>-0.23203262253598311</v>
      </c>
      <c r="JP1">
        <f>S1/D13</f>
        <v>7.7805831225630256E-2</v>
      </c>
      <c r="JQ1">
        <f t="shared" ref="JQ1:JT1" si="53">T1/E13</f>
        <v>0.1531141156789074</v>
      </c>
      <c r="JR1">
        <f t="shared" si="53"/>
        <v>7.4596025713671618E-2</v>
      </c>
      <c r="JS1">
        <f t="shared" si="53"/>
        <v>9.4497711705796364E-2</v>
      </c>
      <c r="JT1">
        <f t="shared" si="53"/>
        <v>0.12208074118475497</v>
      </c>
      <c r="JU1">
        <f>I90/(D50+D44+D43)</f>
        <v>0.1642848973001825</v>
      </c>
      <c r="JV1">
        <f t="shared" ref="JV1:JY1" si="54">J90/(E50+E44+E43)</f>
        <v>0.10963293157991058</v>
      </c>
      <c r="JW1">
        <f t="shared" si="54"/>
        <v>3.3513738551207324E-2</v>
      </c>
      <c r="JX1">
        <f t="shared" si="54"/>
        <v>4.0779676284846335E-2</v>
      </c>
      <c r="JY1">
        <f t="shared" si="54"/>
        <v>0.12958290691117191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1</v>
      </c>
      <c r="KM1">
        <f t="shared" si="57"/>
        <v>2</v>
      </c>
      <c r="KN1">
        <f t="shared" si="57"/>
        <v>3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1</v>
      </c>
      <c r="KR1">
        <f t="shared" si="58"/>
        <v>1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4</v>
      </c>
      <c r="LA1">
        <f t="shared" si="60"/>
        <v>1</v>
      </c>
      <c r="LB1">
        <f t="shared" si="60"/>
        <v>1.5</v>
      </c>
      <c r="LC1">
        <f t="shared" si="60"/>
        <v>3.5</v>
      </c>
      <c r="LD1">
        <f>(KT1+KY1)/2</f>
        <v>2.25</v>
      </c>
      <c r="LE1">
        <f t="shared" ref="LE1:LH1" si="61">(KU1+KZ1)/2</f>
        <v>3</v>
      </c>
      <c r="LF1">
        <f t="shared" si="61"/>
        <v>1.75</v>
      </c>
      <c r="LG1">
        <f t="shared" si="61"/>
        <v>1.75</v>
      </c>
      <c r="LH1">
        <f t="shared" si="61"/>
        <v>2.75</v>
      </c>
      <c r="LI1">
        <f>(D29/(D13-D19))</f>
        <v>2.2744051639189982</v>
      </c>
      <c r="LJ1">
        <f t="shared" ref="LJ1:LM1" si="62">(E29/(E13-E19))</f>
        <v>2.0207545978040025</v>
      </c>
      <c r="LK1">
        <f t="shared" si="62"/>
        <v>1.6758959965143025</v>
      </c>
      <c r="LL1">
        <f t="shared" si="62"/>
        <v>1.6006569979684244</v>
      </c>
      <c r="LM1">
        <f t="shared" si="62"/>
        <v>1.6763717015715325</v>
      </c>
      <c r="LN1">
        <f>(D18+D25+D26+D21)/(2.17*D40)</f>
        <v>3.1553236667006521</v>
      </c>
      <c r="LO1">
        <f t="shared" ref="LO1:LR1" si="63">(E18+E25+E26+E21)/(2.17*E40)</f>
        <v>1.8743166424746518</v>
      </c>
      <c r="LP1">
        <f t="shared" si="63"/>
        <v>0.59118797556531988</v>
      </c>
      <c r="LQ1">
        <f t="shared" si="63"/>
        <v>0.77716476090222797</v>
      </c>
      <c r="LR1">
        <f t="shared" si="63"/>
        <v>1.8766013256095404</v>
      </c>
      <c r="LS1">
        <f>(D43+D44+D46+D47)/(2*D13)</f>
        <v>0.65747035730831727</v>
      </c>
      <c r="LT1">
        <f t="shared" ref="LT1:LW1" si="64">(E43+E44+E46+E47)/(2*E13)</f>
        <v>0.8566903436360146</v>
      </c>
      <c r="LU1">
        <f t="shared" si="64"/>
        <v>0.7608797065202525</v>
      </c>
      <c r="LV1">
        <f t="shared" si="64"/>
        <v>0.71707648318223016</v>
      </c>
      <c r="LW1">
        <f t="shared" si="64"/>
        <v>0.66591545279428277</v>
      </c>
      <c r="LX1">
        <f>8*N1/D29</f>
        <v>0.52452025586353945</v>
      </c>
      <c r="LY1">
        <f t="shared" ref="LY1:MB1" si="65">8*O1/E29</f>
        <v>1.1069764291872772</v>
      </c>
      <c r="LZ1">
        <f t="shared" si="65"/>
        <v>0.58759617274060194</v>
      </c>
      <c r="MA1">
        <f t="shared" si="65"/>
        <v>0.71402236295592991</v>
      </c>
      <c r="MB1">
        <f t="shared" si="65"/>
        <v>0.84349454765424592</v>
      </c>
      <c r="MC1">
        <f>(2*LI1+4*LN1+LS1+5*LX1)/12</f>
        <v>1.7041813859388846</v>
      </c>
      <c r="MD1">
        <f t="shared" ref="MD1:MG1" si="66">(2*LJ1+4*LO1+LT1+5*LY1)/12</f>
        <v>1.494195687923251</v>
      </c>
      <c r="ME1">
        <f t="shared" si="66"/>
        <v>0.78461703879276223</v>
      </c>
      <c r="MF1">
        <f t="shared" si="66"/>
        <v>0.88309677812563658</v>
      </c>
      <c r="MG1">
        <f t="shared" si="66"/>
        <v>1.3118780747205616</v>
      </c>
      <c r="MH1">
        <f>D29/(D13-D19)</f>
        <v>2.2744051639189982</v>
      </c>
      <c r="MI1">
        <f t="shared" ref="MI1:ML1" si="67">E29/(E13-E19)</f>
        <v>2.0207545978040025</v>
      </c>
      <c r="MJ1">
        <f t="shared" si="67"/>
        <v>1.6758959965143025</v>
      </c>
      <c r="MK1">
        <f t="shared" si="67"/>
        <v>1.6006569979684244</v>
      </c>
      <c r="ML1">
        <f t="shared" si="67"/>
        <v>1.6763717015715325</v>
      </c>
      <c r="MM1">
        <f>D29/D13*2</f>
        <v>1.8214278589209594</v>
      </c>
      <c r="MN1">
        <f t="shared" ref="MN1:MQ1" si="68">E29/E13*2</f>
        <v>1.7547788168828675</v>
      </c>
      <c r="MO1">
        <f t="shared" si="68"/>
        <v>1.6158238730729402</v>
      </c>
      <c r="MP1">
        <f t="shared" si="68"/>
        <v>1.7200171727290328</v>
      </c>
      <c r="MQ1">
        <f t="shared" si="68"/>
        <v>1.7990316179080852</v>
      </c>
      <c r="MR1">
        <f>D29/D36</f>
        <v>10.865439543002221</v>
      </c>
      <c r="MS1">
        <f t="shared" ref="MS1:MV1" si="69">E29/E36</f>
        <v>7.1559022535368788</v>
      </c>
      <c r="MT1">
        <f t="shared" si="69"/>
        <v>4.2059455541851563</v>
      </c>
      <c r="MU1">
        <f t="shared" si="69"/>
        <v>6.1432952495490074</v>
      </c>
      <c r="MV1">
        <f t="shared" si="69"/>
        <v>8.9518142067008366</v>
      </c>
      <c r="MW1">
        <f>D13/(D40*5)</f>
        <v>3.0996495808712381</v>
      </c>
      <c r="MX1">
        <f t="shared" ref="MX1:NA1" si="70">E13/(E40*5)</f>
        <v>2.4785793185487299</v>
      </c>
      <c r="MY1">
        <f t="shared" si="70"/>
        <v>1.1902093023255813</v>
      </c>
      <c r="MZ1">
        <f t="shared" si="70"/>
        <v>1.6952668632860812</v>
      </c>
      <c r="NA1">
        <f t="shared" si="70"/>
        <v>2.7366300366300367</v>
      </c>
      <c r="NB1">
        <f>D13/(D20*15)</f>
        <v>0.42251256187278441</v>
      </c>
      <c r="NC1">
        <f t="shared" ref="NC1:NF1" si="71">E13/(E20*15)</f>
        <v>0.28056284925604252</v>
      </c>
      <c r="ND1">
        <f t="shared" si="71"/>
        <v>0.22049459308086683</v>
      </c>
      <c r="NE1">
        <f t="shared" si="71"/>
        <v>0.25275913061055139</v>
      </c>
      <c r="NF1">
        <f t="shared" si="71"/>
        <v>0.40207550922513541</v>
      </c>
      <c r="NG1">
        <f>2*(D18+D25+D26)/D40</f>
        <v>11.515528377078466</v>
      </c>
      <c r="NH1">
        <f t="shared" ref="NH1:NK1" si="72">2*(E18+E25+E26)/E40</f>
        <v>4.5802815305746734</v>
      </c>
      <c r="NI1">
        <f t="shared" si="72"/>
        <v>0.30610465116279068</v>
      </c>
      <c r="NJ1">
        <f t="shared" si="72"/>
        <v>0.73327942155836745</v>
      </c>
      <c r="NK1">
        <f t="shared" si="72"/>
        <v>3.8962414397197005</v>
      </c>
      <c r="NL1">
        <f>((D18+D25+D26+D21)/D40)/2.17</f>
        <v>3.1553236667006521</v>
      </c>
      <c r="NM1">
        <f t="shared" ref="NM1:NP1" si="73">((E18+E25+E26+E21)/E40)/2.17</f>
        <v>1.874316642474652</v>
      </c>
      <c r="NN1">
        <f t="shared" si="73"/>
        <v>0.59118797556531988</v>
      </c>
      <c r="NO1">
        <f t="shared" si="73"/>
        <v>0.77716476090222797</v>
      </c>
      <c r="NP1">
        <f t="shared" si="73"/>
        <v>1.8766013256095404</v>
      </c>
      <c r="NQ1">
        <f>(D19/D40)/2.5</f>
        <v>3.716985021299986</v>
      </c>
      <c r="NR1">
        <f t="shared" ref="NR1:NU1" si="74">(E19/E40)/2.5</f>
        <v>2.8048149092247998</v>
      </c>
      <c r="NS1">
        <f t="shared" si="74"/>
        <v>1.2328720930232557</v>
      </c>
      <c r="NT1">
        <f t="shared" si="74"/>
        <v>1.5688516791932261</v>
      </c>
      <c r="NU1">
        <f t="shared" si="74"/>
        <v>2.5363911450867973</v>
      </c>
      <c r="NV1">
        <f>(BD1/D13)*3.33</f>
        <v>1.7817433604582342</v>
      </c>
      <c r="NW1">
        <f t="shared" ref="NW1:NZ1" si="75">(BE1/E13)*3.33</f>
        <v>1.6154483311850369</v>
      </c>
      <c r="NX1">
        <f t="shared" si="75"/>
        <v>1.1651161120772191</v>
      </c>
      <c r="NY1">
        <f t="shared" si="75"/>
        <v>1.1479832986792151</v>
      </c>
      <c r="NZ1">
        <f t="shared" si="75"/>
        <v>1.2998071383261656</v>
      </c>
      <c r="OA1">
        <f>((D43+D44)/2)/D13</f>
        <v>0.6564562214739661</v>
      </c>
      <c r="OB1">
        <f t="shared" ref="OB1:OE1" si="76">((E43+E44)/2)/E13</f>
        <v>0.85910146358408979</v>
      </c>
      <c r="OC1">
        <f t="shared" si="76"/>
        <v>0.76613088376091754</v>
      </c>
      <c r="OD1">
        <f t="shared" si="76"/>
        <v>0.71771765451948633</v>
      </c>
      <c r="OE1">
        <f t="shared" si="76"/>
        <v>0.67178015864240281</v>
      </c>
      <c r="OF1">
        <f>((D43+D44)/4)/D29</f>
        <v>0.36040747826425601</v>
      </c>
      <c r="OG1">
        <f t="shared" ref="OG1:OJ1" si="77">((E43+E44)/4)/E29</f>
        <v>0.48957820513822359</v>
      </c>
      <c r="OH1">
        <f t="shared" si="77"/>
        <v>0.47414256994724668</v>
      </c>
      <c r="OI1">
        <f t="shared" si="77"/>
        <v>0.41727353999654149</v>
      </c>
      <c r="OJ1">
        <f t="shared" si="77"/>
        <v>0.37341209123581115</v>
      </c>
      <c r="OK1">
        <f>AJ1*4/(D43+D44)</f>
        <v>1.1284972606093351</v>
      </c>
      <c r="OL1">
        <f t="shared" ref="OL1:OO1" si="78">AK1*4/(E43+E44)</f>
        <v>1.0082866681741398</v>
      </c>
      <c r="OM1">
        <f t="shared" si="78"/>
        <v>0.99003278834857988</v>
      </c>
      <c r="ON1">
        <f t="shared" si="78"/>
        <v>1.1771310836091242</v>
      </c>
      <c r="OO1">
        <f t="shared" si="78"/>
        <v>1.2015004244849872</v>
      </c>
      <c r="OP1">
        <f>(10*N1)/AJ1</f>
        <v>1.6120480197249518</v>
      </c>
      <c r="OQ1">
        <f t="shared" ref="OQ1:OT1" si="79">(10*O1)/AK1</f>
        <v>2.8031238457073506</v>
      </c>
      <c r="OR1">
        <f t="shared" si="79"/>
        <v>1.5646976995801025</v>
      </c>
      <c r="OS1">
        <f t="shared" si="79"/>
        <v>1.8170888051918721</v>
      </c>
      <c r="OT1">
        <f t="shared" si="79"/>
        <v>2.3500656120668522</v>
      </c>
      <c r="OU1">
        <f>(8*AJ1)/D29</f>
        <v>3.2537508153946511</v>
      </c>
      <c r="OV1">
        <f t="shared" ref="OV1:OY1" si="80">(8*AK1)/E29</f>
        <v>3.9490814181559597</v>
      </c>
      <c r="OW1">
        <f t="shared" si="80"/>
        <v>3.7553335247970736</v>
      </c>
      <c r="OX1">
        <f t="shared" si="80"/>
        <v>3.929485234380353</v>
      </c>
      <c r="OY1">
        <f t="shared" si="80"/>
        <v>3.5892382890212304</v>
      </c>
      <c r="OZ1">
        <f>(20*N1)/D13</f>
        <v>1.1942197582477505</v>
      </c>
      <c r="PA1">
        <f t="shared" ref="PA1:PD1" si="81">(20*O1)/E13</f>
        <v>2.4281234859080896</v>
      </c>
      <c r="PB1">
        <f t="shared" si="81"/>
        <v>1.1868149045506946</v>
      </c>
      <c r="PC1">
        <f t="shared" si="81"/>
        <v>1.5351634074959524</v>
      </c>
      <c r="PD1">
        <f t="shared" si="81"/>
        <v>1.896841700953833</v>
      </c>
      <c r="PE1">
        <f>(40*N1)/(AJ1+D45)</f>
        <v>1.816385704652731</v>
      </c>
      <c r="PF1">
        <f t="shared" ref="PF1:PI1" si="82">(40*O1)/(AK1+E45)</f>
        <v>2.8343070561557955</v>
      </c>
      <c r="PG1">
        <f t="shared" si="82"/>
        <v>1.5597930847418455</v>
      </c>
      <c r="PH1">
        <f t="shared" si="82"/>
        <v>2.1408642501888075</v>
      </c>
      <c r="PI1">
        <f t="shared" si="82"/>
        <v>2.8484722692563986</v>
      </c>
      <c r="PJ1">
        <f>(1.33*D52)/(D52+D62)</f>
        <v>1.2833825373304457</v>
      </c>
      <c r="PK1">
        <f t="shared" ref="PK1:PN1" si="83">(1.33*E52)/(E52+E62)</f>
        <v>1.2959091862416108</v>
      </c>
      <c r="PL1">
        <f t="shared" si="83"/>
        <v>1.4136005025956422</v>
      </c>
      <c r="PM1">
        <f t="shared" si="83"/>
        <v>1.5350923506354675</v>
      </c>
      <c r="PN1">
        <f t="shared" si="83"/>
        <v>1.2818072231637743</v>
      </c>
      <c r="PO1">
        <f>(2*MH1+MM1+MR1+MW1+2*NB1)/7</f>
        <v>3.0257646334825692</v>
      </c>
      <c r="PP1">
        <f t="shared" ref="PP1:PS1" si="84">(2*MI1+MN1+MS1+MX1+2*NC1)/7</f>
        <v>2.2845564690126525</v>
      </c>
      <c r="PQ1">
        <f t="shared" si="84"/>
        <v>1.5435371298248595</v>
      </c>
      <c r="PR1">
        <f t="shared" si="84"/>
        <v>1.8950587918174389</v>
      </c>
      <c r="PS1">
        <f t="shared" si="84"/>
        <v>2.5206243261188988</v>
      </c>
      <c r="PT1">
        <f>(5*NG1+8*NL1+2*NQ1+NV1)/16</f>
        <v>5.7522465388784845</v>
      </c>
      <c r="PU1">
        <f t="shared" ref="PU1:PX1" si="85">(5*NH1+8*NM1+2*NR1+NW1)/16</f>
        <v>2.8200636838940762</v>
      </c>
      <c r="PV1">
        <f t="shared" si="85"/>
        <v>0.61818045990376524</v>
      </c>
      <c r="PW1">
        <f t="shared" si="85"/>
        <v>0.88558761575470801</v>
      </c>
      <c r="PX1">
        <f t="shared" si="85"/>
        <v>2.5541629519984115</v>
      </c>
      <c r="PY1">
        <f>(OA1+OF1+OK1)/3</f>
        <v>0.71512032011585236</v>
      </c>
      <c r="PZ1">
        <f t="shared" ref="PZ1:QC1" si="86">(OB1+OG1+OL1)/3</f>
        <v>0.78565544563215095</v>
      </c>
      <c r="QA1">
        <f t="shared" si="86"/>
        <v>0.74343541401891466</v>
      </c>
      <c r="QB1">
        <f t="shared" si="86"/>
        <v>0.77070742604171727</v>
      </c>
      <c r="QC1">
        <f t="shared" si="86"/>
        <v>0.74889755812106706</v>
      </c>
      <c r="QD1">
        <f>(3*OP1+7*OU1+4*OZ1+2*PE1+PJ1)/17</f>
        <v>2.1944372203861371</v>
      </c>
      <c r="QE1">
        <f t="shared" ref="QE1:QH1" si="87">(3*OQ1+7*OV1+4*PA1+2*PF1+PK1)/17</f>
        <v>3.1017622768470199</v>
      </c>
      <c r="QF1">
        <f t="shared" si="87"/>
        <v>2.3683455330942316</v>
      </c>
      <c r="QG1">
        <f t="shared" si="87"/>
        <v>2.642066913954999</v>
      </c>
      <c r="QH1">
        <f t="shared" si="87"/>
        <v>2.7494696132259451</v>
      </c>
      <c r="QI1">
        <f>(2*PO1+4*PT1+PY1+5*QD1)/12</f>
        <v>3.3956518203771346</v>
      </c>
      <c r="QJ1">
        <f t="shared" ref="QJ1:QM1" si="88">(2*PP1+4*PU1+PZ1+5*QE1)/12</f>
        <v>2.6786528752890715</v>
      </c>
      <c r="QK1">
        <f t="shared" si="88"/>
        <v>1.5120799315629043</v>
      </c>
      <c r="QL1">
        <f t="shared" si="88"/>
        <v>1.776125836872535</v>
      </c>
      <c r="QM1">
        <f t="shared" si="88"/>
        <v>2.4795121737068531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392</v>
      </c>
      <c r="E3" s="2" t="s">
        <v>392</v>
      </c>
      <c r="F3" s="2" t="s">
        <v>392</v>
      </c>
      <c r="G3" s="2" t="s">
        <v>392</v>
      </c>
      <c r="H3" s="2" t="s">
        <v>392</v>
      </c>
      <c r="I3" s="2" t="s">
        <v>392</v>
      </c>
      <c r="J3" s="2" t="s">
        <v>392</v>
      </c>
      <c r="K3" s="2" t="s">
        <v>392</v>
      </c>
      <c r="L3" s="2" t="s">
        <v>392</v>
      </c>
      <c r="M3" s="2" t="s">
        <v>392</v>
      </c>
    </row>
    <row r="4" spans="1:455" x14ac:dyDescent="0.25">
      <c r="A4" s="2" t="s">
        <v>281</v>
      </c>
      <c r="B4" s="2"/>
      <c r="C4" s="2"/>
      <c r="D4" s="2" t="s">
        <v>393</v>
      </c>
      <c r="E4" s="2" t="s">
        <v>393</v>
      </c>
      <c r="F4" s="2" t="s">
        <v>393</v>
      </c>
      <c r="G4" s="2" t="s">
        <v>393</v>
      </c>
      <c r="H4" s="2" t="s">
        <v>393</v>
      </c>
      <c r="I4" s="2" t="s">
        <v>393</v>
      </c>
      <c r="J4" s="2" t="s">
        <v>393</v>
      </c>
      <c r="K4" s="2">
        <v>27125149</v>
      </c>
      <c r="L4" s="2" t="s">
        <v>393</v>
      </c>
      <c r="M4" s="2" t="s">
        <v>393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269</v>
      </c>
      <c r="K8" s="2" t="s">
        <v>269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451123</v>
      </c>
      <c r="E13" s="1">
        <v>437556</v>
      </c>
      <c r="F13" s="1">
        <v>409432</v>
      </c>
      <c r="G13" s="1">
        <v>356379</v>
      </c>
      <c r="H13" s="1">
        <v>343666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180131</v>
      </c>
      <c r="E15" s="1">
        <v>189635</v>
      </c>
      <c r="F15" s="1">
        <v>196932</v>
      </c>
      <c r="G15" s="1">
        <v>191029</v>
      </c>
      <c r="H15" s="1">
        <v>183792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1406</v>
      </c>
      <c r="E16" s="1">
        <v>1583</v>
      </c>
      <c r="F16" s="1">
        <v>129</v>
      </c>
      <c r="G16" s="1">
        <v>263</v>
      </c>
      <c r="H16" s="1">
        <v>603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178725</v>
      </c>
      <c r="E17" s="1">
        <v>188052</v>
      </c>
      <c r="F17" s="1">
        <v>196803</v>
      </c>
      <c r="G17" s="1">
        <v>190766</v>
      </c>
      <c r="H17" s="1">
        <v>183189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270485</v>
      </c>
      <c r="E19" s="1">
        <v>247574</v>
      </c>
      <c r="F19" s="1">
        <v>212054</v>
      </c>
      <c r="G19" s="1">
        <v>164902</v>
      </c>
      <c r="H19" s="1">
        <v>159260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71181</v>
      </c>
      <c r="E20" s="1">
        <v>103971</v>
      </c>
      <c r="F20" s="1">
        <v>123792</v>
      </c>
      <c r="G20" s="1">
        <v>93997</v>
      </c>
      <c r="H20" s="1">
        <v>56982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31707</v>
      </c>
      <c r="E21" s="1">
        <v>62745</v>
      </c>
      <c r="F21" s="1">
        <v>77732</v>
      </c>
      <c r="G21" s="1">
        <v>55490</v>
      </c>
      <c r="H21" s="1">
        <v>53349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>
        <v>162</v>
      </c>
      <c r="H22" s="1">
        <v>162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31707</v>
      </c>
      <c r="E23" s="1">
        <v>62745</v>
      </c>
      <c r="F23" s="1">
        <v>77732</v>
      </c>
      <c r="G23" s="1">
        <v>55328</v>
      </c>
      <c r="H23" s="1">
        <v>53187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167597</v>
      </c>
      <c r="E26" s="1">
        <v>80858</v>
      </c>
      <c r="F26" s="1">
        <v>10530</v>
      </c>
      <c r="G26" s="1">
        <v>15415</v>
      </c>
      <c r="H26" s="1">
        <v>48929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507</v>
      </c>
      <c r="E27" s="1">
        <v>347</v>
      </c>
      <c r="F27" s="1">
        <v>446</v>
      </c>
      <c r="G27" s="1">
        <v>448</v>
      </c>
      <c r="H27" s="1">
        <v>614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451123</v>
      </c>
      <c r="E28" s="1">
        <v>437556</v>
      </c>
      <c r="F28" s="1">
        <v>409432</v>
      </c>
      <c r="G28" s="1">
        <v>356379</v>
      </c>
      <c r="H28" s="1">
        <v>343666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410844</v>
      </c>
      <c r="E29" s="1">
        <v>383907</v>
      </c>
      <c r="F29" s="1">
        <v>330785</v>
      </c>
      <c r="G29" s="1">
        <v>306489</v>
      </c>
      <c r="H29" s="1">
        <v>309133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100000</v>
      </c>
      <c r="E30" s="1">
        <v>100000</v>
      </c>
      <c r="F30" s="1">
        <v>100000</v>
      </c>
      <c r="G30" s="1">
        <v>100000</v>
      </c>
      <c r="H30" s="1">
        <v>100000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283907</v>
      </c>
      <c r="E33" s="1">
        <v>230785</v>
      </c>
      <c r="F33" s="1">
        <v>206489</v>
      </c>
      <c r="G33" s="1">
        <v>179134</v>
      </c>
      <c r="H33" s="1">
        <v>176539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26937</v>
      </c>
      <c r="E34" s="1">
        <v>53122</v>
      </c>
      <c r="F34" s="1">
        <v>24296</v>
      </c>
      <c r="G34" s="1">
        <v>27355</v>
      </c>
      <c r="H34" s="1">
        <v>32594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37812</v>
      </c>
      <c r="E36" s="1">
        <v>53649</v>
      </c>
      <c r="F36" s="1">
        <v>78647</v>
      </c>
      <c r="G36" s="1">
        <v>49890</v>
      </c>
      <c r="H36" s="1">
        <v>34533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781</v>
      </c>
      <c r="E37" s="1">
        <v>10342</v>
      </c>
      <c r="F37" s="1">
        <v>2075</v>
      </c>
      <c r="G37" s="1">
        <v>971</v>
      </c>
      <c r="H37" s="1">
        <v>5122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37031</v>
      </c>
      <c r="E38" s="1">
        <v>43307</v>
      </c>
      <c r="F38" s="1">
        <v>76572</v>
      </c>
      <c r="G38" s="1">
        <v>48919</v>
      </c>
      <c r="H38" s="1">
        <v>29411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7923</v>
      </c>
      <c r="E39" s="1">
        <v>8000</v>
      </c>
      <c r="F39" s="1">
        <v>7772</v>
      </c>
      <c r="G39" s="1">
        <v>6875</v>
      </c>
      <c r="H39" s="1">
        <v>4295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29108</v>
      </c>
      <c r="E40" s="1">
        <v>35307</v>
      </c>
      <c r="F40" s="1">
        <v>68800</v>
      </c>
      <c r="G40" s="1">
        <v>42044</v>
      </c>
      <c r="H40" s="1">
        <v>25116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2467</v>
      </c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561703</v>
      </c>
      <c r="E43" s="1">
        <v>731748</v>
      </c>
      <c r="F43" s="1">
        <v>580214</v>
      </c>
      <c r="G43" s="1">
        <v>493128</v>
      </c>
      <c r="H43" s="1">
        <v>450778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30582</v>
      </c>
      <c r="E44" s="1">
        <v>20062</v>
      </c>
      <c r="F44" s="1">
        <v>47143</v>
      </c>
      <c r="G44" s="1">
        <v>18431</v>
      </c>
      <c r="H44" s="1">
        <v>10958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426102</v>
      </c>
      <c r="E45" s="1">
        <v>560190</v>
      </c>
      <c r="F45" s="1">
        <v>467781</v>
      </c>
      <c r="G45" s="1">
        <v>360559</v>
      </c>
      <c r="H45" s="1">
        <v>319011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1247</v>
      </c>
      <c r="E46" s="1">
        <v>-1813</v>
      </c>
      <c r="F46" s="1">
        <v>-3766</v>
      </c>
      <c r="G46" s="1">
        <v>-153</v>
      </c>
      <c r="H46" s="1">
        <v>-3433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-332</v>
      </c>
      <c r="E47" s="1">
        <v>-297</v>
      </c>
      <c r="F47" s="1">
        <v>-534</v>
      </c>
      <c r="G47" s="1">
        <v>-304</v>
      </c>
      <c r="H47" s="1">
        <v>-598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113135</v>
      </c>
      <c r="E48" s="1">
        <v>113510</v>
      </c>
      <c r="F48" s="1">
        <v>110010</v>
      </c>
      <c r="G48" s="1">
        <v>104060</v>
      </c>
      <c r="H48" s="1">
        <v>99574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22819</v>
      </c>
      <c r="E49" s="1">
        <v>24812</v>
      </c>
      <c r="F49" s="1">
        <v>22559</v>
      </c>
      <c r="G49" s="1">
        <v>14763</v>
      </c>
      <c r="H49" s="1">
        <v>16267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10978</v>
      </c>
      <c r="E50" s="1">
        <v>13170</v>
      </c>
      <c r="F50" s="1">
        <v>6771</v>
      </c>
      <c r="G50" s="1">
        <v>10196</v>
      </c>
      <c r="H50" s="1">
        <v>17054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6430</v>
      </c>
      <c r="E51" s="1">
        <v>3537</v>
      </c>
      <c r="F51" s="1">
        <v>5934</v>
      </c>
      <c r="G51" s="1">
        <v>3961</v>
      </c>
      <c r="H51" s="1">
        <v>7594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33862</v>
      </c>
      <c r="E52" s="1">
        <v>65041</v>
      </c>
      <c r="F52" s="1">
        <v>32144</v>
      </c>
      <c r="G52" s="1">
        <v>38869</v>
      </c>
      <c r="H52" s="1">
        <v>40375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1221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</v>
      </c>
      <c r="E59" s="1">
        <v>244</v>
      </c>
      <c r="F59" s="1">
        <v>299</v>
      </c>
      <c r="G59" s="1">
        <v>1</v>
      </c>
      <c r="H59" s="1">
        <v>62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5539</v>
      </c>
      <c r="E60" s="1">
        <v>8015</v>
      </c>
      <c r="F60" s="1">
        <v>4877</v>
      </c>
      <c r="G60" s="1">
        <v>2654</v>
      </c>
      <c r="H60" s="1">
        <v>12406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5522</v>
      </c>
      <c r="E61" s="1">
        <v>6060</v>
      </c>
      <c r="F61" s="1">
        <v>6479</v>
      </c>
      <c r="G61" s="1">
        <v>7846</v>
      </c>
      <c r="H61" s="1">
        <v>10826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1230</v>
      </c>
      <c r="E62" s="1">
        <v>1711</v>
      </c>
      <c r="F62" s="1">
        <v>-1901</v>
      </c>
      <c r="G62" s="1">
        <v>-5193</v>
      </c>
      <c r="H62" s="1">
        <v>1518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35092</v>
      </c>
      <c r="E63" s="1">
        <v>66752</v>
      </c>
      <c r="F63" s="1">
        <v>30243</v>
      </c>
      <c r="G63" s="1">
        <v>33676</v>
      </c>
      <c r="H63" s="1">
        <v>41893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8155</v>
      </c>
      <c r="E64" s="1">
        <v>13630</v>
      </c>
      <c r="F64" s="1">
        <v>5947</v>
      </c>
      <c r="G64" s="1">
        <v>6321</v>
      </c>
      <c r="H64" s="1">
        <v>9299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26937</v>
      </c>
      <c r="E65" s="1">
        <v>53122</v>
      </c>
      <c r="F65" s="1">
        <v>24296</v>
      </c>
      <c r="G65" s="1">
        <v>27355</v>
      </c>
      <c r="H65" s="1">
        <v>32594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26937</v>
      </c>
      <c r="E67" s="1">
        <v>53122</v>
      </c>
      <c r="F67" s="1">
        <v>24296</v>
      </c>
      <c r="G67" s="1">
        <v>27355</v>
      </c>
      <c r="H67" s="1">
        <v>32594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599020</v>
      </c>
      <c r="E68" s="1">
        <v>772995</v>
      </c>
      <c r="F68" s="1">
        <v>639005</v>
      </c>
      <c r="G68" s="1">
        <v>524209</v>
      </c>
      <c r="H68" s="1">
        <v>491196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80858</v>
      </c>
      <c r="J69" s="1">
        <v>10530</v>
      </c>
      <c r="K69" s="1">
        <v>15415</v>
      </c>
      <c r="L69" s="1">
        <v>48929</v>
      </c>
      <c r="M69" s="1">
        <v>39533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35092</v>
      </c>
      <c r="J70" s="1">
        <v>66752</v>
      </c>
      <c r="K70" s="1">
        <v>30243</v>
      </c>
      <c r="L70" s="1">
        <v>33676</v>
      </c>
      <c r="M70" s="1">
        <v>41893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11021</v>
      </c>
      <c r="J71" s="1">
        <v>24350</v>
      </c>
      <c r="K71" s="1">
        <v>23972</v>
      </c>
      <c r="L71" s="1">
        <v>14685</v>
      </c>
      <c r="M71" s="1">
        <v>17064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21817</v>
      </c>
      <c r="J72" s="1">
        <v>20836</v>
      </c>
      <c r="K72" s="1">
        <v>20227</v>
      </c>
      <c r="L72" s="1">
        <v>16885</v>
      </c>
      <c r="M72" s="1">
        <v>16815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-9561</v>
      </c>
      <c r="J73" s="1">
        <v>3270</v>
      </c>
      <c r="K73" s="1">
        <v>3437</v>
      </c>
      <c r="L73" s="1">
        <v>-2870</v>
      </c>
      <c r="M73" s="1">
        <v>-203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-22</v>
      </c>
      <c r="J74" s="1"/>
      <c r="K74" s="1">
        <v>9</v>
      </c>
      <c r="L74" s="1">
        <v>669</v>
      </c>
      <c r="M74" s="1">
        <v>390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-1213</v>
      </c>
      <c r="J76" s="1">
        <v>244</v>
      </c>
      <c r="K76" s="1">
        <v>299</v>
      </c>
      <c r="L76" s="1">
        <v>1</v>
      </c>
      <c r="M76" s="1">
        <v>62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46113</v>
      </c>
      <c r="J78" s="1">
        <v>91102</v>
      </c>
      <c r="K78" s="1">
        <v>54215</v>
      </c>
      <c r="L78" s="1">
        <v>48361</v>
      </c>
      <c r="M78" s="1">
        <v>58957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59936</v>
      </c>
      <c r="J79" s="1">
        <v>-4227</v>
      </c>
      <c r="K79" s="1">
        <v>-26202</v>
      </c>
      <c r="L79" s="1">
        <v>-15592</v>
      </c>
      <c r="M79" s="1">
        <v>13768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30878</v>
      </c>
      <c r="J80" s="1">
        <v>15715</v>
      </c>
      <c r="K80" s="1">
        <v>-20831</v>
      </c>
      <c r="L80" s="1">
        <v>2878</v>
      </c>
      <c r="M80" s="1">
        <v>16624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-3732</v>
      </c>
      <c r="J81" s="1">
        <v>-35786</v>
      </c>
      <c r="K81" s="1">
        <v>26756</v>
      </c>
      <c r="L81" s="1">
        <v>16928</v>
      </c>
      <c r="M81" s="1">
        <v>-6573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32790</v>
      </c>
      <c r="J82" s="1">
        <v>15844</v>
      </c>
      <c r="K82" s="1">
        <v>-32127</v>
      </c>
      <c r="L82" s="1">
        <v>-35398</v>
      </c>
      <c r="M82" s="1">
        <v>3717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106049</v>
      </c>
      <c r="J84" s="1">
        <v>86875</v>
      </c>
      <c r="K84" s="1">
        <v>28013</v>
      </c>
      <c r="L84" s="1">
        <v>32769</v>
      </c>
      <c r="M84" s="1">
        <v>72725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</v>
      </c>
      <c r="J85" s="1">
        <v>-244</v>
      </c>
      <c r="K85" s="1">
        <v>-299</v>
      </c>
      <c r="L85" s="1">
        <v>-1</v>
      </c>
      <c r="M85" s="1">
        <v>-62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1221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-8155</v>
      </c>
      <c r="J87" s="1">
        <v>-2764</v>
      </c>
      <c r="K87" s="1">
        <v>-6462</v>
      </c>
      <c r="L87" s="1">
        <v>-11491</v>
      </c>
      <c r="M87" s="1">
        <v>-10620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99107</v>
      </c>
      <c r="J90" s="1">
        <v>83867</v>
      </c>
      <c r="K90" s="1">
        <v>21252</v>
      </c>
      <c r="L90" s="1">
        <v>21277</v>
      </c>
      <c r="M90" s="1">
        <v>62043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-12313</v>
      </c>
      <c r="J91" s="1">
        <v>-13539</v>
      </c>
      <c r="K91" s="1">
        <v>-26130</v>
      </c>
      <c r="L91" s="1">
        <v>-24122</v>
      </c>
      <c r="M91" s="1">
        <v>-3726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22</v>
      </c>
      <c r="J92" s="1"/>
      <c r="K92" s="1">
        <v>-9</v>
      </c>
      <c r="L92" s="1">
        <v>-669</v>
      </c>
      <c r="M92" s="1">
        <v>-390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-12291</v>
      </c>
      <c r="J94" s="1">
        <v>-13539</v>
      </c>
      <c r="K94" s="1">
        <v>-26139</v>
      </c>
      <c r="L94" s="1">
        <v>-24791</v>
      </c>
      <c r="M94" s="1">
        <v>-4116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-77</v>
      </c>
      <c r="J95" s="1"/>
      <c r="K95" s="1"/>
      <c r="L95" s="1"/>
      <c r="M95" s="1">
        <v>-8531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-30000</v>
      </c>
      <c r="M96" s="1">
        <v>-40000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-30000</v>
      </c>
      <c r="M102" s="1">
        <v>-40000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-77</v>
      </c>
      <c r="J103" s="1"/>
      <c r="K103" s="1"/>
      <c r="L103" s="1">
        <v>-30000</v>
      </c>
      <c r="M103" s="1">
        <v>-48531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86739</v>
      </c>
      <c r="J104" s="1">
        <v>70328</v>
      </c>
      <c r="K104" s="1">
        <v>-4887</v>
      </c>
      <c r="L104" s="1">
        <v>-33514</v>
      </c>
      <c r="M104" s="1">
        <v>9396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167597</v>
      </c>
      <c r="J105" s="1">
        <v>80858</v>
      </c>
      <c r="K105" s="1">
        <v>10528</v>
      </c>
      <c r="L105" s="1">
        <v>15415</v>
      </c>
      <c r="M105" s="1">
        <v>48929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1D6B-60D7-44FB-9CC4-9CFE436C59B2}">
  <dimension ref="A1:QM105"/>
  <sheetViews>
    <sheetView topLeftCell="A87" workbookViewId="0">
      <selection activeCell="F103" sqref="F10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1994</v>
      </c>
      <c r="O1" s="4">
        <f t="shared" ref="O1:R1" si="0">E67</f>
        <v>15939</v>
      </c>
      <c r="P1" s="4">
        <f t="shared" si="0"/>
        <v>15363</v>
      </c>
      <c r="Q1" s="4">
        <f t="shared" si="0"/>
        <v>5583</v>
      </c>
      <c r="R1" s="4">
        <f t="shared" si="0"/>
        <v>9369</v>
      </c>
      <c r="S1" s="4">
        <f>D63+D59</f>
        <v>19952</v>
      </c>
      <c r="T1" s="4">
        <f t="shared" ref="T1:W1" si="1">E63+E59</f>
        <v>35776</v>
      </c>
      <c r="U1" s="4">
        <f t="shared" si="1"/>
        <v>25368</v>
      </c>
      <c r="V1" s="4">
        <f t="shared" si="1"/>
        <v>9538</v>
      </c>
      <c r="W1" s="4">
        <f t="shared" si="1"/>
        <v>13744</v>
      </c>
      <c r="X1">
        <f>(D13-E13)/E13</f>
        <v>-4.542772779069492E-2</v>
      </c>
      <c r="Y1">
        <f t="shared" ref="Y1:AA1" si="2">(E13-F13)/F13</f>
        <v>-1.391863102286809E-2</v>
      </c>
      <c r="Z1">
        <f t="shared" si="2"/>
        <v>0.23205797975724282</v>
      </c>
      <c r="AA1">
        <f t="shared" si="2"/>
        <v>-7.1746755800235942E-2</v>
      </c>
      <c r="AB1">
        <f>(D36-E36)/E36</f>
        <v>-8.9050842846529726E-2</v>
      </c>
      <c r="AC1">
        <f t="shared" ref="AC1:AE1" si="3">(E36-F36)/F36</f>
        <v>-5.755604972116897E-2</v>
      </c>
      <c r="AD1">
        <f t="shared" si="3"/>
        <v>0.41675777061365055</v>
      </c>
      <c r="AE1">
        <f t="shared" si="3"/>
        <v>-0.14210417496936117</v>
      </c>
      <c r="AF1">
        <f>(D29-E29)/E29</f>
        <v>5.9847529863737321E-3</v>
      </c>
      <c r="AG1">
        <f t="shared" ref="AG1:AI1" si="4">(E29-F29)/F29</f>
        <v>5.0242560072626175E-2</v>
      </c>
      <c r="AH1">
        <f t="shared" si="4"/>
        <v>5.0891419712599133E-2</v>
      </c>
      <c r="AI1">
        <f t="shared" si="4"/>
        <v>1.8842707436845036E-2</v>
      </c>
      <c r="AJ1" s="4">
        <f>(D43+D44+D46+D47)-D45</f>
        <v>243323</v>
      </c>
      <c r="AK1" s="4">
        <f t="shared" ref="AK1:AN1" si="5">(E43+E44+E46+E47)-E45</f>
        <v>231476</v>
      </c>
      <c r="AL1" s="4">
        <f t="shared" si="5"/>
        <v>221826</v>
      </c>
      <c r="AM1" s="4">
        <f t="shared" si="5"/>
        <v>192348</v>
      </c>
      <c r="AN1" s="4">
        <f t="shared" si="5"/>
        <v>230557</v>
      </c>
      <c r="AO1">
        <f>(D25+D26)/D40</f>
        <v>4.2451369370738066E-3</v>
      </c>
      <c r="AP1">
        <f t="shared" ref="AP1:AS1" si="6">(E25+E26)/E40</f>
        <v>1.2183787982269361E-2</v>
      </c>
      <c r="AQ1">
        <f t="shared" si="6"/>
        <v>0.30790833520557176</v>
      </c>
      <c r="AR1">
        <f t="shared" si="6"/>
        <v>2.8121063806816136E-2</v>
      </c>
      <c r="AS1">
        <f t="shared" si="6"/>
        <v>1.8688316050512054E-3</v>
      </c>
      <c r="AT1">
        <f>(D19-D20)/D40</f>
        <v>0.45622512957455136</v>
      </c>
      <c r="AU1">
        <f t="shared" ref="AU1:AX1" si="7">(E19-E20)/E40</f>
        <v>0.50021828505617827</v>
      </c>
      <c r="AV1">
        <f t="shared" si="7"/>
        <v>0.93364361430526333</v>
      </c>
      <c r="AW1">
        <f t="shared" si="7"/>
        <v>0.80269550509230936</v>
      </c>
      <c r="AX1">
        <f t="shared" si="7"/>
        <v>1.1522758295396887</v>
      </c>
      <c r="AY1">
        <f>D19/D40</f>
        <v>0.73990428720849377</v>
      </c>
      <c r="AZ1">
        <f t="shared" ref="AZ1:BC1" si="8">E19/E40</f>
        <v>0.78935358161584512</v>
      </c>
      <c r="BA1">
        <f t="shared" si="8"/>
        <v>1.2622265680848022</v>
      </c>
      <c r="BB1">
        <f t="shared" si="8"/>
        <v>1.3037139669629683</v>
      </c>
      <c r="BC1">
        <f t="shared" si="8"/>
        <v>1.5046417060324313</v>
      </c>
      <c r="BD1" s="4">
        <f>D19-D40</f>
        <v>-89024</v>
      </c>
      <c r="BE1" s="4">
        <f t="shared" ref="BE1:BH1" si="9">E19-E40</f>
        <v>-78648</v>
      </c>
      <c r="BF1" s="4">
        <f t="shared" si="9"/>
        <v>102711</v>
      </c>
      <c r="BG1" s="4">
        <f t="shared" si="9"/>
        <v>84393</v>
      </c>
      <c r="BH1" s="4">
        <f t="shared" si="9"/>
        <v>141226</v>
      </c>
      <c r="BI1">
        <f>(D43+D44)/BD1</f>
        <v>-7.3657103702372391</v>
      </c>
      <c r="BJ1">
        <f t="shared" ref="BJ1:BM1" si="10">(E43+E44)/BE1</f>
        <v>-10.504628216865019</v>
      </c>
      <c r="BK1">
        <f t="shared" si="10"/>
        <v>9.5282102209111006</v>
      </c>
      <c r="BL1">
        <f t="shared" si="10"/>
        <v>12.304053653739054</v>
      </c>
      <c r="BM1">
        <f t="shared" si="10"/>
        <v>6.8035914066814893</v>
      </c>
      <c r="BN1">
        <f>365/BI1</f>
        <v>-49.553944107667085</v>
      </c>
      <c r="BO1">
        <f t="shared" ref="BO1:BR1" si="11">365/BJ1</f>
        <v>-34.746589071472144</v>
      </c>
      <c r="BP1">
        <f t="shared" si="11"/>
        <v>38.307299223830327</v>
      </c>
      <c r="BQ1">
        <f t="shared" si="11"/>
        <v>29.66502018536638</v>
      </c>
      <c r="BR1">
        <f t="shared" si="11"/>
        <v>53.648136430055246</v>
      </c>
      <c r="BS1">
        <f>N1/D13</f>
        <v>2.9135306760881539E-3</v>
      </c>
      <c r="BT1">
        <f t="shared" ref="BT1:BW1" si="12">O1/E13</f>
        <v>2.2231272743502804E-2</v>
      </c>
      <c r="BU1">
        <f t="shared" si="12"/>
        <v>2.1129637194103011E-2</v>
      </c>
      <c r="BV1">
        <f t="shared" si="12"/>
        <v>9.4605151007308465E-3</v>
      </c>
      <c r="BW1">
        <f t="shared" si="12"/>
        <v>1.4736924891860008E-2</v>
      </c>
      <c r="BX1">
        <f>S1/D13</f>
        <v>2.9152840546294308E-2</v>
      </c>
      <c r="BY1">
        <f t="shared" ref="BY1:CB1" si="13">T1/E13</f>
        <v>4.989936719189135E-2</v>
      </c>
      <c r="BZ1">
        <f t="shared" si="13"/>
        <v>3.4890101955347599E-2</v>
      </c>
      <c r="CA1">
        <f t="shared" si="13"/>
        <v>1.6162348742749563E-2</v>
      </c>
      <c r="CB1">
        <f t="shared" si="13"/>
        <v>2.1618560755013762E-2</v>
      </c>
      <c r="CC1">
        <f>N1/D29</f>
        <v>5.9491488003246074E-3</v>
      </c>
      <c r="CD1">
        <f t="shared" ref="CD1:CG1" si="14">O1/E29</f>
        <v>4.7839005942733659E-2</v>
      </c>
      <c r="CE1">
        <f t="shared" si="14"/>
        <v>4.8426905727822066E-2</v>
      </c>
      <c r="CF1">
        <f t="shared" si="14"/>
        <v>1.8494226144336455E-2</v>
      </c>
      <c r="CG1">
        <f t="shared" si="14"/>
        <v>3.1620513339745859E-2</v>
      </c>
      <c r="CH1">
        <f>N1/(D43+D44)</f>
        <v>3.0409089176102787E-3</v>
      </c>
      <c r="CI1">
        <f t="shared" ref="CI1:CL1" si="15">O1/(E43+E44)</f>
        <v>1.929268623330848E-2</v>
      </c>
      <c r="CJ1">
        <f t="shared" si="15"/>
        <v>1.5698123541360975E-2</v>
      </c>
      <c r="CK1">
        <f t="shared" si="15"/>
        <v>5.3766651001178768E-3</v>
      </c>
      <c r="CL1">
        <f t="shared" si="15"/>
        <v>9.7508024195394876E-3</v>
      </c>
      <c r="CM1">
        <f>1-CH1</f>
        <v>0.99695909108238967</v>
      </c>
      <c r="CN1">
        <f t="shared" ref="CN1:CQ1" si="16">1-CI1</f>
        <v>0.98070731376669151</v>
      </c>
      <c r="CO1">
        <f t="shared" si="16"/>
        <v>0.98430187645863898</v>
      </c>
      <c r="CP1">
        <f t="shared" si="16"/>
        <v>0.99462333489988208</v>
      </c>
      <c r="CQ1">
        <f t="shared" si="16"/>
        <v>0.99024919758046048</v>
      </c>
      <c r="CR1">
        <f>N1/(D45+D48+D49+D51+D59+D61)</f>
        <v>2.9541309684482813E-3</v>
      </c>
      <c r="CS1">
        <f t="shared" ref="CS1:CV1" si="17">O1/(E45+E48+E49+E51+E59+E61)</f>
        <v>1.8504694380558868E-2</v>
      </c>
      <c r="CT1">
        <f t="shared" si="17"/>
        <v>1.5159618557433472E-2</v>
      </c>
      <c r="CU1">
        <f t="shared" si="17"/>
        <v>5.1466561945165022E-3</v>
      </c>
      <c r="CV1">
        <f t="shared" si="17"/>
        <v>9.4151341573711182E-3</v>
      </c>
      <c r="CW1">
        <f>(D43+D44)/D13</f>
        <v>0.95811178664889907</v>
      </c>
      <c r="CX1">
        <f t="shared" ref="CX1:DA1" si="18">(E43+E44)/E13</f>
        <v>1.1523160888358255</v>
      </c>
      <c r="CY1">
        <f t="shared" si="18"/>
        <v>1.3459976371335873</v>
      </c>
      <c r="CZ1">
        <f t="shared" si="18"/>
        <v>1.7595507483855444</v>
      </c>
      <c r="DA1">
        <f t="shared" si="18"/>
        <v>1.5113550924105388</v>
      </c>
      <c r="DB1">
        <f>365/CW1</f>
        <v>380.95763467917192</v>
      </c>
      <c r="DC1">
        <f t="shared" ref="DC1:DF1" si="19">365/CX1</f>
        <v>316.75336614344786</v>
      </c>
      <c r="DD1">
        <f t="shared" si="19"/>
        <v>271.17432447897721</v>
      </c>
      <c r="DE1">
        <f t="shared" si="19"/>
        <v>207.43931389015154</v>
      </c>
      <c r="DF1">
        <f t="shared" si="19"/>
        <v>241.50512466123533</v>
      </c>
      <c r="DG1">
        <f>(D43+D44)/D20</f>
        <v>6.7533678009392766</v>
      </c>
      <c r="DH1">
        <f t="shared" ref="DH1:DK1" si="20">(E43+E44)/E20</f>
        <v>7.6530341908052577</v>
      </c>
      <c r="DI1">
        <f t="shared" si="20"/>
        <v>7.6040154776149551</v>
      </c>
      <c r="DJ1">
        <f t="shared" si="20"/>
        <v>7.458633222715453</v>
      </c>
      <c r="DK1">
        <f t="shared" si="20"/>
        <v>9.7437811197533737</v>
      </c>
      <c r="DL1">
        <f>365/DG1</f>
        <v>54.047108162720654</v>
      </c>
      <c r="DM1">
        <f t="shared" ref="DM1:DP1" si="21">365/DH1</f>
        <v>47.693501805928094</v>
      </c>
      <c r="DN1">
        <f t="shared" si="21"/>
        <v>48.000954373975631</v>
      </c>
      <c r="DO1">
        <f t="shared" si="21"/>
        <v>48.936579813092756</v>
      </c>
      <c r="DP1">
        <f t="shared" si="21"/>
        <v>37.459790559133431</v>
      </c>
      <c r="DQ1">
        <f>(D43+D44)/D21</f>
        <v>4.2386603835786456</v>
      </c>
      <c r="DR1">
        <f t="shared" ref="DR1:DU1" si="22">(E43+E44)/E21</f>
        <v>4.5340284828362103</v>
      </c>
      <c r="DS1">
        <f t="shared" si="22"/>
        <v>3.9929822557151775</v>
      </c>
      <c r="DT1">
        <f t="shared" si="22"/>
        <v>4.8244723111447696</v>
      </c>
      <c r="DU1">
        <f t="shared" si="22"/>
        <v>2.9844880818522359</v>
      </c>
      <c r="DV1">
        <f>365/DQ1</f>
        <v>86.112112547180601</v>
      </c>
      <c r="DW1">
        <f t="shared" ref="DW1:DZ1" si="23">365/DR1</f>
        <v>80.502361505166007</v>
      </c>
      <c r="DX1">
        <f t="shared" si="23"/>
        <v>91.410373656825925</v>
      </c>
      <c r="DY1">
        <f t="shared" si="23"/>
        <v>75.655942548749209</v>
      </c>
      <c r="DZ1">
        <f t="shared" si="23"/>
        <v>122.29903085204259</v>
      </c>
      <c r="EA1">
        <f>(D43+D44)/D38</f>
        <v>1.8978137047198973</v>
      </c>
      <c r="EB1">
        <f t="shared" ref="EB1:EE1" si="24">(E43+E44)/E38</f>
        <v>2.1724055419260009</v>
      </c>
      <c r="EC1">
        <f t="shared" si="24"/>
        <v>2.4306484862032138</v>
      </c>
      <c r="ED1">
        <f t="shared" si="24"/>
        <v>3.6776851015601482</v>
      </c>
      <c r="EE1">
        <f t="shared" si="24"/>
        <v>3.024632247625703</v>
      </c>
      <c r="EF1">
        <f>365/EA1</f>
        <v>192.3265698272904</v>
      </c>
      <c r="EG1">
        <f t="shared" ref="EG1:EJ1" si="25">365/EB1</f>
        <v>168.01651116964103</v>
      </c>
      <c r="EH1">
        <f t="shared" si="25"/>
        <v>150.16568708795364</v>
      </c>
      <c r="EI1">
        <f t="shared" si="25"/>
        <v>99.247213918657593</v>
      </c>
      <c r="EJ1">
        <f t="shared" si="25"/>
        <v>120.67582770980513</v>
      </c>
      <c r="EK1">
        <f>D36/D13</f>
        <v>0.50882168578579856</v>
      </c>
      <c r="EL1">
        <f t="shared" ref="EL1:EO1" si="26">E36/E13</f>
        <v>0.53318790509412617</v>
      </c>
      <c r="EM1">
        <f t="shared" si="26"/>
        <v>0.55787578584563247</v>
      </c>
      <c r="EN1">
        <f t="shared" si="26"/>
        <v>0.48514666933271428</v>
      </c>
      <c r="EO1">
        <f t="shared" si="26"/>
        <v>0.52493432953204877</v>
      </c>
      <c r="EP1">
        <f>(D29)/D13</f>
        <v>0.48973908266157018</v>
      </c>
      <c r="EQ1">
        <f t="shared" ref="EQ1:ET1" si="27">(E29)/E13</f>
        <v>0.46471017332833076</v>
      </c>
      <c r="ER1">
        <f t="shared" si="27"/>
        <v>0.43632020003218341</v>
      </c>
      <c r="ES1">
        <f t="shared" si="27"/>
        <v>0.51153884606455791</v>
      </c>
      <c r="ET1">
        <f t="shared" si="27"/>
        <v>0.4660558395595753</v>
      </c>
      <c r="EU1">
        <f>D13/D29</f>
        <v>2.041903608275105</v>
      </c>
      <c r="EV1">
        <f t="shared" ref="EV1:EY1" si="28">E13/E29</f>
        <v>2.1518788642775677</v>
      </c>
      <c r="EW1">
        <f t="shared" si="28"/>
        <v>2.2918948055263981</v>
      </c>
      <c r="EX1">
        <f t="shared" si="28"/>
        <v>1.9548857485474265</v>
      </c>
      <c r="EY1">
        <f t="shared" si="28"/>
        <v>2.1456656372871632</v>
      </c>
      <c r="EZ1">
        <f>D36/D29</f>
        <v>1.0389648361746435</v>
      </c>
      <c r="FA1">
        <f t="shared" ref="FA1:FD1" si="29">E36/E29</f>
        <v>1.1473557836604837</v>
      </c>
      <c r="FB1">
        <f t="shared" si="29"/>
        <v>1.2785926157085623</v>
      </c>
      <c r="FC1">
        <f t="shared" si="29"/>
        <v>0.94840630983377394</v>
      </c>
      <c r="FD1">
        <f t="shared" si="29"/>
        <v>1.126333552709293</v>
      </c>
      <c r="FE1" s="7">
        <f>I90/(D43+D44+D46+D47+D53+D55)</f>
        <v>7.1157001277417559E-2</v>
      </c>
      <c r="FF1" s="7">
        <f t="shared" ref="FF1:FI1" si="30">J90/(E43+E44+E46+E47+E53+E55)</f>
        <v>0.26675096794065062</v>
      </c>
      <c r="FG1" s="7">
        <f t="shared" si="30"/>
        <v>2.7117258085836989E-2</v>
      </c>
      <c r="FH1" s="7">
        <f t="shared" si="30"/>
        <v>6.7579309297689655E-2</v>
      </c>
      <c r="FI1" s="7">
        <f t="shared" si="30"/>
        <v>-1.9823927854173858E-2</v>
      </c>
      <c r="FJ1" s="7">
        <f>I90/D36</f>
        <v>0.13500692063382669</v>
      </c>
      <c r="FK1" s="7">
        <f t="shared" ref="FK1:FN1" si="31">J90/E36</f>
        <v>0.57997101570592979</v>
      </c>
      <c r="FL1" s="7">
        <f t="shared" si="31"/>
        <v>6.5240544151944427E-2</v>
      </c>
      <c r="FM1" s="7">
        <f t="shared" si="31"/>
        <v>0.24096149883165738</v>
      </c>
      <c r="FN1" s="7">
        <f t="shared" si="31"/>
        <v>-5.7292337749118294E-2</v>
      </c>
      <c r="FO1" s="7">
        <f>I90/D29</f>
        <v>0.14026744317876685</v>
      </c>
      <c r="FP1" s="7">
        <f t="shared" ref="FP1:FS1" si="32">J90/E29</f>
        <v>0.66543309922564375</v>
      </c>
      <c r="FQ1" s="7">
        <f t="shared" si="32"/>
        <v>8.3416077997484558E-2</v>
      </c>
      <c r="FR1" s="7">
        <f t="shared" si="32"/>
        <v>0.22852940591894738</v>
      </c>
      <c r="FS1" s="7">
        <f t="shared" si="32"/>
        <v>-6.4530282319985144E-2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-0.13007730938218245</v>
      </c>
      <c r="FZ1">
        <f t="shared" ref="FZ1:GC1" si="34">BE1/E13</f>
        <v>-0.10969603731294363</v>
      </c>
      <c r="GA1">
        <f t="shared" si="34"/>
        <v>0.14126447737053405</v>
      </c>
      <c r="GB1">
        <f t="shared" si="34"/>
        <v>0.14300577662474984</v>
      </c>
      <c r="GC1">
        <f t="shared" si="34"/>
        <v>0.22214077860794337</v>
      </c>
      <c r="GD1">
        <f>BS1</f>
        <v>2.9135306760881539E-3</v>
      </c>
      <c r="GE1">
        <f t="shared" ref="GE1:GH1" si="35">BT1</f>
        <v>2.2231272743502804E-2</v>
      </c>
      <c r="GF1">
        <f t="shared" si="35"/>
        <v>2.1129637194103011E-2</v>
      </c>
      <c r="GG1">
        <f t="shared" si="35"/>
        <v>9.4605151007308465E-3</v>
      </c>
      <c r="GH1">
        <f t="shared" si="35"/>
        <v>1.4736924891860008E-2</v>
      </c>
      <c r="GI1">
        <f>S1/D13</f>
        <v>2.9152840546294308E-2</v>
      </c>
      <c r="GJ1">
        <f t="shared" ref="GJ1:GM1" si="36">T1/E13</f>
        <v>4.989936719189135E-2</v>
      </c>
      <c r="GK1">
        <f t="shared" si="36"/>
        <v>3.4890101955347599E-2</v>
      </c>
      <c r="GL1">
        <f t="shared" si="36"/>
        <v>1.6162348742749563E-2</v>
      </c>
      <c r="GM1">
        <f t="shared" si="36"/>
        <v>2.1618560755013762E-2</v>
      </c>
      <c r="GN1">
        <f>D30/D13</f>
        <v>0.1639145929312544</v>
      </c>
      <c r="GO1">
        <f t="shared" ref="GO1:GR1" si="37">E30/E13</f>
        <v>0.15646832542265082</v>
      </c>
      <c r="GP1">
        <f t="shared" si="37"/>
        <v>0.15429050053432689</v>
      </c>
      <c r="GQ1">
        <f t="shared" si="37"/>
        <v>0.19009484238405658</v>
      </c>
      <c r="GR1">
        <f t="shared" si="37"/>
        <v>0.17645615414864332</v>
      </c>
      <c r="GS1">
        <f>(D43+D44)/D13</f>
        <v>0.95811178664889907</v>
      </c>
      <c r="GT1">
        <f t="shared" ref="GT1:GW1" si="38">(E43+E44)/E13</f>
        <v>1.1523160888358255</v>
      </c>
      <c r="GU1">
        <f t="shared" si="38"/>
        <v>1.3459976371335873</v>
      </c>
      <c r="GV1">
        <f t="shared" si="38"/>
        <v>1.7595507483855444</v>
      </c>
      <c r="GW1">
        <f t="shared" si="38"/>
        <v>1.5113550924105388</v>
      </c>
      <c r="GX1">
        <f>0.717*FY1+0.847*GD1+3.107*GI1+0.42*GN1+0.998*GS1</f>
        <v>1.0248198973396865</v>
      </c>
      <c r="GY1">
        <f t="shared" ref="GY1:HB1" si="39">0.717*FZ1+0.847*GE1+3.107*GJ1+0.42*GO1+0.998*GT1</f>
        <v>1.3109433164612398</v>
      </c>
      <c r="GZ1">
        <f t="shared" si="39"/>
        <v>1.6356946318370804</v>
      </c>
      <c r="HA1">
        <f t="shared" si="39"/>
        <v>1.9966360963640646</v>
      </c>
      <c r="HB1">
        <f t="shared" si="39"/>
        <v>1.8213699488792765</v>
      </c>
      <c r="HC1">
        <f>D36/D13</f>
        <v>0.50882168578579856</v>
      </c>
      <c r="HD1">
        <f t="shared" ref="HD1:HG1" si="40">E36/E13</f>
        <v>0.53318790509412617</v>
      </c>
      <c r="HE1">
        <f t="shared" si="40"/>
        <v>0.55787578584563247</v>
      </c>
      <c r="HF1">
        <f t="shared" si="40"/>
        <v>0.48514666933271428</v>
      </c>
      <c r="HG1">
        <f t="shared" si="40"/>
        <v>0.52493432953204877</v>
      </c>
      <c r="HH1">
        <f>S1/D13</f>
        <v>2.9152840546294308E-2</v>
      </c>
      <c r="HI1">
        <f t="shared" ref="HI1:HL1" si="41">T1/E13</f>
        <v>4.989936719189135E-2</v>
      </c>
      <c r="HJ1">
        <f t="shared" si="41"/>
        <v>3.4890101955347599E-2</v>
      </c>
      <c r="HK1">
        <f t="shared" si="41"/>
        <v>1.6162348742749563E-2</v>
      </c>
      <c r="HL1">
        <f t="shared" si="41"/>
        <v>2.1618560755013762E-2</v>
      </c>
      <c r="HM1">
        <f>(D43+D44+D46+D47+D50+D53+D55+D57+D60)/D13</f>
        <v>1.0056707184322458</v>
      </c>
      <c r="HN1">
        <f t="shared" ref="HN1:HQ1" si="42">(E43+E44+E46+E47+E50+E53+E55+E57+E60)/E13</f>
        <v>1.243018119484548</v>
      </c>
      <c r="HO1">
        <f t="shared" si="42"/>
        <v>1.4125581261011466</v>
      </c>
      <c r="HP1">
        <f t="shared" si="42"/>
        <v>1.7906672518415216</v>
      </c>
      <c r="HQ1">
        <f t="shared" si="42"/>
        <v>1.5950216279984271</v>
      </c>
      <c r="HR1">
        <f>D19/D40</f>
        <v>0.73990428720849377</v>
      </c>
      <c r="HS1">
        <f t="shared" ref="HS1:HV1" si="43">E19/E40</f>
        <v>0.78935358161584512</v>
      </c>
      <c r="HT1">
        <f t="shared" si="43"/>
        <v>1.2622265680848022</v>
      </c>
      <c r="HU1">
        <f t="shared" si="43"/>
        <v>1.3037139669629683</v>
      </c>
      <c r="HV1">
        <f t="shared" si="43"/>
        <v>1.5046417060324313</v>
      </c>
      <c r="HW1">
        <f>-0.017*HC1+4.573*HH1+0.481*HM1+0.015*HR1</f>
        <v>0.61949215103388289</v>
      </c>
      <c r="HX1">
        <f t="shared" ref="HX1:IA1" si="44">-0.017*HD1+4.573*HI1+0.481*HN1+0.015*HS1</f>
        <v>0.82885763097822429</v>
      </c>
      <c r="HY1">
        <f t="shared" si="44"/>
        <v>0.84844240505835244</v>
      </c>
      <c r="HZ1">
        <f t="shared" si="44"/>
        <v>0.94652958506215401</v>
      </c>
      <c r="IA1">
        <f t="shared" si="44"/>
        <v>0.87971282338836299</v>
      </c>
      <c r="IB1">
        <f>D13/D36</f>
        <v>1.9653250400592706</v>
      </c>
      <c r="IC1">
        <f t="shared" ref="IC1:IF1" si="45">E13/E36</f>
        <v>1.8755114106038568</v>
      </c>
      <c r="ID1">
        <f t="shared" si="45"/>
        <v>1.7925137196700376</v>
      </c>
      <c r="IE1">
        <f t="shared" si="45"/>
        <v>2.0612323307824227</v>
      </c>
      <c r="IF1">
        <f t="shared" si="45"/>
        <v>1.9050001947699766</v>
      </c>
      <c r="IG1">
        <f>IFERROR(S1/D59,0)</f>
        <v>1.1996873308881006</v>
      </c>
      <c r="IH1">
        <f t="shared" ref="IH1:IK1" si="46">IFERROR(T1/E59,0)</f>
        <v>2.2524711956179564</v>
      </c>
      <c r="II1">
        <f t="shared" si="46"/>
        <v>4.10551869234504</v>
      </c>
      <c r="IJ1">
        <f t="shared" si="46"/>
        <v>3.7864231838030964</v>
      </c>
      <c r="IK1">
        <f t="shared" si="46"/>
        <v>6.5354255825011887</v>
      </c>
      <c r="IL1">
        <f>S1/D13</f>
        <v>2.9152840546294308E-2</v>
      </c>
      <c r="IM1">
        <f t="shared" ref="IM1:IP1" si="47">T1/E13</f>
        <v>4.989936719189135E-2</v>
      </c>
      <c r="IN1">
        <f t="shared" si="47"/>
        <v>3.4890101955347599E-2</v>
      </c>
      <c r="IO1">
        <f t="shared" si="47"/>
        <v>1.6162348742749563E-2</v>
      </c>
      <c r="IP1">
        <f t="shared" si="47"/>
        <v>2.1618560755013762E-2</v>
      </c>
      <c r="IQ1">
        <f>(D43+D44+D46+D47+D50+D53+D55+D57+D60)/D13</f>
        <v>1.0056707184322458</v>
      </c>
      <c r="IR1">
        <f t="shared" ref="IR1:IU1" si="48">(E43+E44+E46+E47+E50+E53+E55+E57+E60)/E13</f>
        <v>1.243018119484548</v>
      </c>
      <c r="IS1">
        <f t="shared" si="48"/>
        <v>1.4125581261011466</v>
      </c>
      <c r="IT1">
        <f t="shared" si="48"/>
        <v>1.7906672518415216</v>
      </c>
      <c r="IU1">
        <f t="shared" si="48"/>
        <v>1.5950216279984271</v>
      </c>
      <c r="IV1">
        <f>D19/D40</f>
        <v>0.73990428720849377</v>
      </c>
      <c r="IW1">
        <f t="shared" ref="IW1:IZ1" si="49">E19/E40</f>
        <v>0.78935358161584512</v>
      </c>
      <c r="IX1">
        <f t="shared" si="49"/>
        <v>1.2622265680848022</v>
      </c>
      <c r="IY1">
        <f t="shared" si="49"/>
        <v>1.3037139669629683</v>
      </c>
      <c r="IZ1">
        <f t="shared" si="49"/>
        <v>1.5046417060324313</v>
      </c>
      <c r="JA1">
        <f>0.13*IB1+0.04*IG1+3.92*IL1+0.21*IQ1+0.09*IV1</f>
        <v>0.69554112010423896</v>
      </c>
      <c r="JB1">
        <f t="shared" ref="JB1:JE1" si="50">0.13*IC1+0.04*IH1+3.92*IM1+0.21*IR1+0.09*IW1</f>
        <v>0.86159647803261485</v>
      </c>
      <c r="JC1">
        <f t="shared" si="50"/>
        <v>0.944254328524742</v>
      </c>
      <c r="JD1">
        <f t="shared" si="50"/>
        <v>0.97614791733880368</v>
      </c>
      <c r="JE1">
        <f t="shared" si="50"/>
        <v>1.064184102202387</v>
      </c>
      <c r="JF1">
        <f>D29/D13</f>
        <v>0.48973908266157018</v>
      </c>
      <c r="JG1">
        <f t="shared" ref="JG1:JJ1" si="51">E29/E13</f>
        <v>0.46471017332833076</v>
      </c>
      <c r="JH1">
        <f t="shared" si="51"/>
        <v>0.43632020003218341</v>
      </c>
      <c r="JI1">
        <f t="shared" si="51"/>
        <v>0.51153884606455791</v>
      </c>
      <c r="JJ1">
        <f t="shared" si="51"/>
        <v>0.4660558395595753</v>
      </c>
      <c r="JK1">
        <f>(D36-D26)/I90</f>
        <v>7.3761220062109158</v>
      </c>
      <c r="JL1">
        <f t="shared" ref="JL1:JO1" si="52">(E36-E26)/J90</f>
        <v>1.7037062094908191</v>
      </c>
      <c r="JM1">
        <f t="shared" si="52"/>
        <v>10.770434191134791</v>
      </c>
      <c r="JN1">
        <f t="shared" si="52"/>
        <v>4.0367745115092477</v>
      </c>
      <c r="JO1">
        <f t="shared" si="52"/>
        <v>-17.426987447698746</v>
      </c>
      <c r="JP1">
        <f>S1/D13</f>
        <v>2.9152840546294308E-2</v>
      </c>
      <c r="JQ1">
        <f t="shared" ref="JQ1:JT1" si="53">T1/E13</f>
        <v>4.989936719189135E-2</v>
      </c>
      <c r="JR1">
        <f t="shared" si="53"/>
        <v>3.4890101955347599E-2</v>
      </c>
      <c r="JS1">
        <f t="shared" si="53"/>
        <v>1.6162348742749563E-2</v>
      </c>
      <c r="JT1">
        <f t="shared" si="53"/>
        <v>2.1618560755013762E-2</v>
      </c>
      <c r="JU1">
        <f>I90/(D50+D44+D43)</f>
        <v>6.9239243131156036E-2</v>
      </c>
      <c r="JV1">
        <f t="shared" ref="JV1:JY1" si="54">J90/(E50+E44+E43)</f>
        <v>0.25342718636372469</v>
      </c>
      <c r="JW1">
        <f t="shared" si="54"/>
        <v>2.5913504144613471E-2</v>
      </c>
      <c r="JX1">
        <f t="shared" si="54"/>
        <v>6.4846817394377643E-2</v>
      </c>
      <c r="JY1">
        <f t="shared" si="54"/>
        <v>-1.9139119980860882E-2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2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1</v>
      </c>
      <c r="KR1">
        <f t="shared" si="58"/>
        <v>2</v>
      </c>
      <c r="KS1">
        <f t="shared" si="58"/>
        <v>0</v>
      </c>
      <c r="KT1">
        <f>(JZ1+KE1)/2</f>
        <v>3</v>
      </c>
      <c r="KU1">
        <f t="shared" ref="KU1:KX1" si="59">(KA1+KF1)/2</f>
        <v>2</v>
      </c>
      <c r="KV1">
        <f t="shared" si="59"/>
        <v>3</v>
      </c>
      <c r="KW1">
        <f t="shared" si="59"/>
        <v>2.5</v>
      </c>
      <c r="KX1">
        <f t="shared" si="59"/>
        <v>2</v>
      </c>
      <c r="KY1">
        <f>(KJ1+KO1)/2</f>
        <v>1.5</v>
      </c>
      <c r="KZ1">
        <f t="shared" ref="KZ1:LC1" si="60">(KK1+KP1)/2</f>
        <v>2.5</v>
      </c>
      <c r="LA1">
        <f t="shared" si="60"/>
        <v>1</v>
      </c>
      <c r="LB1">
        <f t="shared" si="60"/>
        <v>1.5</v>
      </c>
      <c r="LC1">
        <f t="shared" si="60"/>
        <v>0.5</v>
      </c>
      <c r="LD1">
        <f>(KT1+KY1)/2</f>
        <v>2.25</v>
      </c>
      <c r="LE1">
        <f t="shared" ref="LE1:LH1" si="61">(KU1+KZ1)/2</f>
        <v>2.25</v>
      </c>
      <c r="LF1">
        <f t="shared" si="61"/>
        <v>2</v>
      </c>
      <c r="LG1">
        <f t="shared" si="61"/>
        <v>2</v>
      </c>
      <c r="LH1">
        <f t="shared" si="61"/>
        <v>1.25</v>
      </c>
      <c r="LI1">
        <f>(D29/(D13-D19))</f>
        <v>0.7774079597720478</v>
      </c>
      <c r="LJ1">
        <f t="shared" ref="LJ1:LM1" si="62">(E29/(E13-E19))</f>
        <v>0.78906608943601597</v>
      </c>
      <c r="LK1">
        <f t="shared" si="62"/>
        <v>1.3633984287703496</v>
      </c>
      <c r="LL1">
        <f t="shared" si="62"/>
        <v>1.3247584191263593</v>
      </c>
      <c r="LM1">
        <f t="shared" si="62"/>
        <v>1.3802347789630596</v>
      </c>
      <c r="LN1">
        <f>(D18+D25+D26+D21)/(2.17*D40)</f>
        <v>0.21024199519564582</v>
      </c>
      <c r="LO1">
        <f t="shared" ref="LO1:LR1" si="63">(E18+E25+E26+E21)/(2.17*E40)</f>
        <v>0.23051533873556604</v>
      </c>
      <c r="LP1">
        <f t="shared" si="63"/>
        <v>0.4302505135047297</v>
      </c>
      <c r="LQ1">
        <f t="shared" si="63"/>
        <v>0.36990576271534992</v>
      </c>
      <c r="LR1">
        <f t="shared" si="63"/>
        <v>0.53100268642381965</v>
      </c>
      <c r="LS1">
        <f>(D43+D44+D46+D47)/(2*D13)</f>
        <v>0.48269634552077534</v>
      </c>
      <c r="LT1">
        <f t="shared" ref="LT1:LW1" si="64">(E43+E44+E46+E47)/(2*E13)</f>
        <v>0.57962963221254094</v>
      </c>
      <c r="LU1">
        <f t="shared" si="64"/>
        <v>0.67108775751874272</v>
      </c>
      <c r="LV1">
        <f t="shared" si="64"/>
        <v>0.86492204352548641</v>
      </c>
      <c r="LW1">
        <f t="shared" si="64"/>
        <v>0.75854581203303184</v>
      </c>
      <c r="LX1">
        <f>8*N1/D29</f>
        <v>4.7593190402596859E-2</v>
      </c>
      <c r="LY1">
        <f t="shared" ref="LY1:MB1" si="65">8*O1/E29</f>
        <v>0.38271204754186927</v>
      </c>
      <c r="LZ1">
        <f t="shared" si="65"/>
        <v>0.38741524582257653</v>
      </c>
      <c r="MA1">
        <f t="shared" si="65"/>
        <v>0.14795380915469164</v>
      </c>
      <c r="MB1">
        <f t="shared" si="65"/>
        <v>0.25296410671796687</v>
      </c>
      <c r="MC1">
        <f>(2*LI1+4*LN1+LS1+5*LX1)/12</f>
        <v>0.25970384982170319</v>
      </c>
      <c r="MD1">
        <f t="shared" ref="MD1:MG1" si="66">(2*LJ1+4*LO1+LT1+5*LY1)/12</f>
        <v>0.41611528364468198</v>
      </c>
      <c r="ME1">
        <f t="shared" si="66"/>
        <v>0.58799690818260364</v>
      </c>
      <c r="MF1">
        <f t="shared" si="66"/>
        <v>0.47781924820108851</v>
      </c>
      <c r="MG1">
        <f t="shared" si="66"/>
        <v>0.57565388743702206</v>
      </c>
      <c r="MH1">
        <f>D29/(D13-D19)</f>
        <v>0.7774079597720478</v>
      </c>
      <c r="MI1">
        <f t="shared" ref="MI1:ML1" si="67">E29/(E13-E19)</f>
        <v>0.78906608943601597</v>
      </c>
      <c r="MJ1">
        <f t="shared" si="67"/>
        <v>1.3633984287703496</v>
      </c>
      <c r="MK1">
        <f t="shared" si="67"/>
        <v>1.3247584191263593</v>
      </c>
      <c r="ML1">
        <f t="shared" si="67"/>
        <v>1.3802347789630596</v>
      </c>
      <c r="MM1">
        <f>D29/D13*2</f>
        <v>0.97947816532314036</v>
      </c>
      <c r="MN1">
        <f t="shared" ref="MN1:MQ1" si="68">E29/E13*2</f>
        <v>0.92942034665666151</v>
      </c>
      <c r="MO1">
        <f t="shared" si="68"/>
        <v>0.87264040006436683</v>
      </c>
      <c r="MP1">
        <f t="shared" si="68"/>
        <v>1.0230776921291158</v>
      </c>
      <c r="MQ1">
        <f t="shared" si="68"/>
        <v>0.9321116791191506</v>
      </c>
      <c r="MR1">
        <f>D29/D36</f>
        <v>0.96249648225044082</v>
      </c>
      <c r="MS1">
        <f t="shared" ref="MS1:MV1" si="69">E29/E36</f>
        <v>0.87156923270098041</v>
      </c>
      <c r="MT1">
        <f t="shared" si="69"/>
        <v>0.7821099447268639</v>
      </c>
      <c r="MU1">
        <f t="shared" si="69"/>
        <v>1.0544004079593996</v>
      </c>
      <c r="MV1">
        <f t="shared" si="69"/>
        <v>0.88783646513467596</v>
      </c>
      <c r="MW1">
        <f>D13/(D40*5)</f>
        <v>0.39990942928764672</v>
      </c>
      <c r="MX1">
        <f t="shared" ref="MX1:NA1" si="70">E13/(E40*5)</f>
        <v>0.38405474535642065</v>
      </c>
      <c r="MY1">
        <f t="shared" si="70"/>
        <v>0.37125620391740366</v>
      </c>
      <c r="MZ1">
        <f t="shared" si="70"/>
        <v>0.42475762047000398</v>
      </c>
      <c r="NA1">
        <f t="shared" si="70"/>
        <v>0.45434405082650237</v>
      </c>
      <c r="NB1">
        <f>D13/(D20*15)</f>
        <v>0.46990813215786437</v>
      </c>
      <c r="NC1">
        <f t="shared" ref="NC1:NF1" si="71">E13/(E20*15)</f>
        <v>0.44276243673944526</v>
      </c>
      <c r="ND1">
        <f t="shared" si="71"/>
        <v>0.3766235178940498</v>
      </c>
      <c r="NE1">
        <f t="shared" si="71"/>
        <v>0.28259612023349473</v>
      </c>
      <c r="NF1">
        <f t="shared" si="71"/>
        <v>0.42980330118681825</v>
      </c>
      <c r="NG1">
        <f>2*(D18+D25+D26)/D40</f>
        <v>8.4902738741476132E-3</v>
      </c>
      <c r="NH1">
        <f t="shared" ref="NH1:NK1" si="72">2*(E18+E25+E26)/E40</f>
        <v>2.4367575964538722E-2</v>
      </c>
      <c r="NI1">
        <f t="shared" si="72"/>
        <v>0.61581667041114352</v>
      </c>
      <c r="NJ1">
        <f t="shared" si="72"/>
        <v>5.6242127613632273E-2</v>
      </c>
      <c r="NK1">
        <f t="shared" si="72"/>
        <v>3.7376632101024107E-3</v>
      </c>
      <c r="NL1">
        <f>((D18+D25+D26+D21)/D40)/2.17</f>
        <v>0.21024199519564579</v>
      </c>
      <c r="NM1">
        <f t="shared" ref="NM1:NP1" si="73">((E18+E25+E26+E21)/E40)/2.17</f>
        <v>0.23051533873556604</v>
      </c>
      <c r="NN1">
        <f t="shared" si="73"/>
        <v>0.43025051350472965</v>
      </c>
      <c r="NO1">
        <f t="shared" si="73"/>
        <v>0.36990576271534997</v>
      </c>
      <c r="NP1">
        <f t="shared" si="73"/>
        <v>0.53100268642381965</v>
      </c>
      <c r="NQ1">
        <f>(D19/D40)/2.5</f>
        <v>0.29596171488339751</v>
      </c>
      <c r="NR1">
        <f t="shared" ref="NR1:NU1" si="74">(E19/E40)/2.5</f>
        <v>0.31574143264633803</v>
      </c>
      <c r="NS1">
        <f t="shared" si="74"/>
        <v>0.50489062723392086</v>
      </c>
      <c r="NT1">
        <f t="shared" si="74"/>
        <v>0.52148558678518731</v>
      </c>
      <c r="NU1">
        <f t="shared" si="74"/>
        <v>0.60185668241297252</v>
      </c>
      <c r="NV1">
        <f>(BD1/D13)*3.33</f>
        <v>-0.43315744024266756</v>
      </c>
      <c r="NW1">
        <f t="shared" ref="NW1:NZ1" si="75">(BE1/E13)*3.33</f>
        <v>-0.36528780425210228</v>
      </c>
      <c r="NX1">
        <f t="shared" si="75"/>
        <v>0.47041070964387838</v>
      </c>
      <c r="NY1">
        <f t="shared" si="75"/>
        <v>0.47620923616041694</v>
      </c>
      <c r="NZ1">
        <f t="shared" si="75"/>
        <v>0.73972879276445147</v>
      </c>
      <c r="OA1">
        <f>((D43+D44)/2)/D13</f>
        <v>0.47905589332444953</v>
      </c>
      <c r="OB1">
        <f t="shared" ref="OB1:OE1" si="76">((E43+E44)/2)/E13</f>
        <v>0.57615804441791274</v>
      </c>
      <c r="OC1">
        <f t="shared" si="76"/>
        <v>0.67299881856679367</v>
      </c>
      <c r="OD1">
        <f t="shared" si="76"/>
        <v>0.87977537419277219</v>
      </c>
      <c r="OE1">
        <f t="shared" si="76"/>
        <v>0.75567754620526939</v>
      </c>
      <c r="OF1">
        <f>((D43+D44)/4)/D29</f>
        <v>0.48909297857232364</v>
      </c>
      <c r="OG1">
        <f t="shared" ref="OG1:OJ1" si="77">((E43+E44)/4)/E29</f>
        <v>0.61991115913320127</v>
      </c>
      <c r="OH1">
        <f t="shared" si="77"/>
        <v>0.77122124819931848</v>
      </c>
      <c r="OI1">
        <f t="shared" si="77"/>
        <v>0.85993017046621478</v>
      </c>
      <c r="OJ1">
        <f t="shared" si="77"/>
        <v>0.81071567188106453</v>
      </c>
      <c r="OK1">
        <f>AJ1*4/(D43+D44)</f>
        <v>1.4842990582942543</v>
      </c>
      <c r="OL1">
        <f t="shared" ref="OL1:OO1" si="78">AK1*4/(E43+E44)</f>
        <v>1.1207212092455772</v>
      </c>
      <c r="OM1">
        <f t="shared" si="78"/>
        <v>0.90665936410491166</v>
      </c>
      <c r="ON1">
        <f t="shared" si="78"/>
        <v>0.74095703290522896</v>
      </c>
      <c r="OO1">
        <f t="shared" si="78"/>
        <v>0.95981033341520583</v>
      </c>
      <c r="OP1">
        <f>(10*N1)/AJ1</f>
        <v>8.1948685492123641E-2</v>
      </c>
      <c r="OQ1">
        <f t="shared" ref="OQ1:OT1" si="79">(10*O1)/AK1</f>
        <v>0.68858110560058061</v>
      </c>
      <c r="OR1">
        <f t="shared" si="79"/>
        <v>0.69256985204619836</v>
      </c>
      <c r="OS1">
        <f t="shared" si="79"/>
        <v>0.29025516251793626</v>
      </c>
      <c r="OT1">
        <f t="shared" si="79"/>
        <v>0.40636371916706066</v>
      </c>
      <c r="OU1">
        <f>(8*AJ1)/D29</f>
        <v>5.8076819801058557</v>
      </c>
      <c r="OV1">
        <f t="shared" ref="OV1:OY1" si="80">(8*AK1)/E29</f>
        <v>5.5579806711087096</v>
      </c>
      <c r="OW1">
        <f t="shared" si="80"/>
        <v>5.5938797318127227</v>
      </c>
      <c r="OX1">
        <f t="shared" si="80"/>
        <v>5.0973704609146742</v>
      </c>
      <c r="OY1">
        <f t="shared" si="80"/>
        <v>6.2250662346647765</v>
      </c>
      <c r="OZ1">
        <f>(20*N1)/D13</f>
        <v>5.8270613521763083E-2</v>
      </c>
      <c r="PA1">
        <f t="shared" ref="PA1:PD1" si="81">(20*O1)/E13</f>
        <v>0.44462545487005606</v>
      </c>
      <c r="PB1">
        <f t="shared" si="81"/>
        <v>0.42259274388206025</v>
      </c>
      <c r="PC1">
        <f t="shared" si="81"/>
        <v>0.18921030201461694</v>
      </c>
      <c r="PD1">
        <f t="shared" si="81"/>
        <v>0.29473849783720013</v>
      </c>
      <c r="PE1">
        <f>(40*N1)/(AJ1+D45)</f>
        <v>0.12071898629954533</v>
      </c>
      <c r="PF1">
        <f t="shared" ref="PF1:PI1" si="82">(40*O1)/(AK1+E45)</f>
        <v>0.76708544587834149</v>
      </c>
      <c r="PG1">
        <f t="shared" si="82"/>
        <v>0.62971308766612044</v>
      </c>
      <c r="PH1">
        <f t="shared" si="82"/>
        <v>0.21875994886589051</v>
      </c>
      <c r="PI1">
        <f t="shared" si="82"/>
        <v>0.38855728047229054</v>
      </c>
      <c r="PJ1">
        <f>(1.33*D52)/(D52+D62)</f>
        <v>7.6740319180969596</v>
      </c>
      <c r="PK1">
        <f t="shared" ref="PK1:PN1" si="83">(1.33*E52)/(E52+E62)</f>
        <v>2.0017860553963707</v>
      </c>
      <c r="PL1">
        <f t="shared" si="83"/>
        <v>1.6932565532336235</v>
      </c>
      <c r="PM1">
        <f t="shared" si="83"/>
        <v>2.2135717338652232</v>
      </c>
      <c r="PN1">
        <f t="shared" si="83"/>
        <v>1.1621647624774505</v>
      </c>
      <c r="PO1">
        <f>(2*MH1+MM1+MR1+MW1+2*NB1)/7</f>
        <v>0.69093089438872179</v>
      </c>
      <c r="PP1">
        <f t="shared" ref="PP1:PS1" si="84">(2*MI1+MN1+MS1+MX1+2*NC1)/7</f>
        <v>0.66410019672356924</v>
      </c>
      <c r="PQ1">
        <f t="shared" si="84"/>
        <v>0.78657863457677624</v>
      </c>
      <c r="PR1">
        <f t="shared" si="84"/>
        <v>0.81670639989688965</v>
      </c>
      <c r="PS1">
        <f t="shared" si="84"/>
        <v>0.84205262219715493</v>
      </c>
      <c r="PT1">
        <f>(5*NG1+8*NL1+2*NQ1+NV1)/16</f>
        <v>0.117697082528752</v>
      </c>
      <c r="PU1">
        <f t="shared" ref="PU1:PX1" si="85">(5*NH1+8*NM1+2*NR1+NW1)/16</f>
        <v>0.13950972817173724</v>
      </c>
      <c r="PV1">
        <f t="shared" si="85"/>
        <v>0.50007996401282973</v>
      </c>
      <c r="PW1">
        <f t="shared" si="85"/>
        <v>0.29747732184510955</v>
      </c>
      <c r="PX1">
        <f t="shared" si="85"/>
        <v>0.38813449781446663</v>
      </c>
      <c r="PY1">
        <f>(OA1+OF1+OK1)/3</f>
        <v>0.81748264339700916</v>
      </c>
      <c r="PZ1">
        <f t="shared" ref="PZ1:QC1" si="86">(OB1+OG1+OL1)/3</f>
        <v>0.77226347093223036</v>
      </c>
      <c r="QA1">
        <f t="shared" si="86"/>
        <v>0.78362647695700804</v>
      </c>
      <c r="QB1">
        <f t="shared" si="86"/>
        <v>0.82688752585473868</v>
      </c>
      <c r="QC1">
        <f t="shared" si="86"/>
        <v>0.84206785050051325</v>
      </c>
      <c r="QD1">
        <f>(3*OP1+7*OU1+4*OZ1+2*PE1+PJ1)/17</f>
        <v>2.8851866036470866</v>
      </c>
      <c r="QE1">
        <f t="shared" ref="QE1:QH1" si="87">(3*OQ1+7*OV1+4*PA1+2*PF1+PK1)/17</f>
        <v>2.7227098106585879</v>
      </c>
      <c r="QF1">
        <f t="shared" si="87"/>
        <v>2.6987012578189273</v>
      </c>
      <c r="QG1">
        <f t="shared" si="87"/>
        <v>2.3506053855065883</v>
      </c>
      <c r="QH1">
        <f t="shared" si="87"/>
        <v>2.8183993008779673</v>
      </c>
      <c r="QI1">
        <f>(2*PO1+4*PT1+PY1+5*QD1)/12</f>
        <v>1.4246721483770746</v>
      </c>
      <c r="QJ1">
        <f t="shared" ref="QJ1:QM1" si="88">(2*PP1+4*PU1+PZ1+5*QE1)/12</f>
        <v>1.3560043191966047</v>
      </c>
      <c r="QK1">
        <f t="shared" si="88"/>
        <v>1.4875508242713764</v>
      </c>
      <c r="QL1">
        <f t="shared" si="88"/>
        <v>1.2836030450468248</v>
      </c>
      <c r="QM1">
        <f t="shared" si="88"/>
        <v>1.5142256325452106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394</v>
      </c>
      <c r="E3" s="2" t="s">
        <v>394</v>
      </c>
      <c r="F3" s="2" t="s">
        <v>394</v>
      </c>
      <c r="G3" s="2" t="s">
        <v>394</v>
      </c>
      <c r="H3" s="2" t="s">
        <v>394</v>
      </c>
      <c r="I3" s="2" t="s">
        <v>394</v>
      </c>
      <c r="J3" s="2" t="s">
        <v>394</v>
      </c>
      <c r="K3" s="2" t="s">
        <v>394</v>
      </c>
      <c r="L3" s="2" t="s">
        <v>394</v>
      </c>
      <c r="M3" s="2" t="s">
        <v>394</v>
      </c>
    </row>
    <row r="4" spans="1:455" x14ac:dyDescent="0.25">
      <c r="A4" s="2" t="s">
        <v>281</v>
      </c>
      <c r="B4" s="2"/>
      <c r="C4" s="2"/>
      <c r="D4" s="2" t="s">
        <v>395</v>
      </c>
      <c r="E4" s="2" t="s">
        <v>395</v>
      </c>
      <c r="F4" s="2" t="s">
        <v>395</v>
      </c>
      <c r="G4" s="2" t="s">
        <v>395</v>
      </c>
      <c r="H4" s="2" t="s">
        <v>395</v>
      </c>
      <c r="I4" s="2" t="s">
        <v>395</v>
      </c>
      <c r="J4" s="2" t="s">
        <v>395</v>
      </c>
      <c r="K4" s="2">
        <v>26215675</v>
      </c>
      <c r="L4" s="2" t="s">
        <v>395</v>
      </c>
      <c r="M4" s="2" t="s">
        <v>395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684393</v>
      </c>
      <c r="E13" s="1">
        <v>716963</v>
      </c>
      <c r="F13" s="1">
        <v>727083</v>
      </c>
      <c r="G13" s="1">
        <v>590137</v>
      </c>
      <c r="H13" s="1">
        <v>635750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426918</v>
      </c>
      <c r="E15" s="1">
        <v>416348</v>
      </c>
      <c r="F15" s="1">
        <v>225003</v>
      </c>
      <c r="G15" s="1">
        <v>219600</v>
      </c>
      <c r="H15" s="1">
        <v>207453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1013</v>
      </c>
      <c r="E16" s="1">
        <v>964</v>
      </c>
      <c r="F16" s="1">
        <v>984</v>
      </c>
      <c r="G16" s="1">
        <v>1329</v>
      </c>
      <c r="H16" s="1">
        <v>1992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425905</v>
      </c>
      <c r="E17" s="1">
        <v>415384</v>
      </c>
      <c r="F17" s="1">
        <v>224019</v>
      </c>
      <c r="G17" s="1">
        <v>218271</v>
      </c>
      <c r="H17" s="1">
        <v>205461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253250</v>
      </c>
      <c r="E19" s="1">
        <v>294717</v>
      </c>
      <c r="F19" s="1">
        <v>494399</v>
      </c>
      <c r="G19" s="1">
        <v>362263</v>
      </c>
      <c r="H19" s="1">
        <v>421080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97096</v>
      </c>
      <c r="E20" s="1">
        <v>107953</v>
      </c>
      <c r="F20" s="1">
        <v>128702</v>
      </c>
      <c r="G20" s="1">
        <v>139218</v>
      </c>
      <c r="H20" s="1">
        <v>98611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154701</v>
      </c>
      <c r="E21" s="1">
        <v>182215</v>
      </c>
      <c r="F21" s="1">
        <v>245093</v>
      </c>
      <c r="G21" s="1">
        <v>215231</v>
      </c>
      <c r="H21" s="1">
        <v>321946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2124</v>
      </c>
      <c r="E22" s="1">
        <v>3475</v>
      </c>
      <c r="F22" s="1">
        <v>4889</v>
      </c>
      <c r="G22" s="1">
        <v>4081</v>
      </c>
      <c r="H22" s="1">
        <v>5513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152577</v>
      </c>
      <c r="E23" s="1">
        <v>178740</v>
      </c>
      <c r="F23" s="1">
        <v>240204</v>
      </c>
      <c r="G23" s="1">
        <v>211150</v>
      </c>
      <c r="H23" s="1">
        <v>316433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1453</v>
      </c>
      <c r="E26" s="1">
        <v>4549</v>
      </c>
      <c r="F26" s="1">
        <v>120604</v>
      </c>
      <c r="G26" s="1">
        <v>7814</v>
      </c>
      <c r="H26" s="1">
        <v>523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4225</v>
      </c>
      <c r="E27" s="1">
        <v>5898</v>
      </c>
      <c r="F27" s="1">
        <v>7681</v>
      </c>
      <c r="G27" s="1">
        <v>8274</v>
      </c>
      <c r="H27" s="1">
        <v>7217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684393</v>
      </c>
      <c r="E28" s="1">
        <v>716963</v>
      </c>
      <c r="F28" s="1">
        <v>727083</v>
      </c>
      <c r="G28" s="1">
        <v>590137</v>
      </c>
      <c r="H28" s="1">
        <v>635750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335174</v>
      </c>
      <c r="E29" s="1">
        <v>333180</v>
      </c>
      <c r="F29" s="1">
        <v>317241</v>
      </c>
      <c r="G29" s="1">
        <v>301878</v>
      </c>
      <c r="H29" s="1">
        <v>296295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112182</v>
      </c>
      <c r="E30" s="1">
        <v>112182</v>
      </c>
      <c r="F30" s="1">
        <v>112182</v>
      </c>
      <c r="G30" s="1">
        <v>112182</v>
      </c>
      <c r="H30" s="1">
        <v>112182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220998</v>
      </c>
      <c r="E33" s="1">
        <v>205059</v>
      </c>
      <c r="F33" s="1">
        <v>189696</v>
      </c>
      <c r="G33" s="1">
        <v>184113</v>
      </c>
      <c r="H33" s="1">
        <v>174744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1994</v>
      </c>
      <c r="E34" s="1">
        <v>15939</v>
      </c>
      <c r="F34" s="1">
        <v>15363</v>
      </c>
      <c r="G34" s="1">
        <v>5583</v>
      </c>
      <c r="H34" s="1">
        <v>9369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348234</v>
      </c>
      <c r="E36" s="1">
        <v>382276</v>
      </c>
      <c r="F36" s="1">
        <v>405622</v>
      </c>
      <c r="G36" s="1">
        <v>286303</v>
      </c>
      <c r="H36" s="1">
        <v>333727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2718</v>
      </c>
      <c r="E37" s="1">
        <v>1975</v>
      </c>
      <c r="F37" s="1">
        <v>2992</v>
      </c>
      <c r="G37" s="1">
        <v>3958</v>
      </c>
      <c r="H37" s="1">
        <v>16054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345516</v>
      </c>
      <c r="E38" s="1">
        <v>380301</v>
      </c>
      <c r="F38" s="1">
        <v>402630</v>
      </c>
      <c r="G38" s="1">
        <v>282345</v>
      </c>
      <c r="H38" s="1">
        <v>317673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3242</v>
      </c>
      <c r="E39" s="1">
        <v>6936</v>
      </c>
      <c r="F39" s="1">
        <v>10942</v>
      </c>
      <c r="G39" s="1">
        <v>4475</v>
      </c>
      <c r="H39" s="1">
        <v>37819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342274</v>
      </c>
      <c r="E40" s="1">
        <v>373365</v>
      </c>
      <c r="F40" s="1">
        <v>391688</v>
      </c>
      <c r="G40" s="1">
        <v>277870</v>
      </c>
      <c r="H40" s="1">
        <v>279854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985</v>
      </c>
      <c r="E42" s="1">
        <v>1507</v>
      </c>
      <c r="F42" s="1">
        <v>4220</v>
      </c>
      <c r="G42" s="1">
        <v>1956</v>
      </c>
      <c r="H42" s="1">
        <v>5728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655725</v>
      </c>
      <c r="E43" s="1">
        <v>826168</v>
      </c>
      <c r="F43" s="1">
        <v>978652</v>
      </c>
      <c r="G43" s="1">
        <v>1038376</v>
      </c>
      <c r="H43" s="1">
        <v>960844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417385</v>
      </c>
      <c r="E45" s="1">
        <v>599670</v>
      </c>
      <c r="F45" s="1">
        <v>754047</v>
      </c>
      <c r="G45" s="1">
        <v>828497</v>
      </c>
      <c r="H45" s="1">
        <v>733934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4983</v>
      </c>
      <c r="E46" s="1">
        <v>4978</v>
      </c>
      <c r="F46" s="1">
        <v>-2779</v>
      </c>
      <c r="G46" s="1">
        <v>-17531</v>
      </c>
      <c r="H46" s="1">
        <v>3647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200170</v>
      </c>
      <c r="E48" s="1">
        <v>202040</v>
      </c>
      <c r="F48" s="1">
        <v>195659</v>
      </c>
      <c r="G48" s="1">
        <v>205395</v>
      </c>
      <c r="H48" s="1">
        <v>207872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27397</v>
      </c>
      <c r="E49" s="1">
        <v>24427</v>
      </c>
      <c r="F49" s="1">
        <v>26451</v>
      </c>
      <c r="G49" s="1">
        <v>29577</v>
      </c>
      <c r="H49" s="1">
        <v>17478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23283</v>
      </c>
      <c r="E50" s="1">
        <v>48675</v>
      </c>
      <c r="F50" s="1">
        <v>42553</v>
      </c>
      <c r="G50" s="1">
        <v>25485</v>
      </c>
      <c r="H50" s="1">
        <v>38157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9911</v>
      </c>
      <c r="E51" s="1">
        <v>13787</v>
      </c>
      <c r="F51" s="1">
        <v>23397</v>
      </c>
      <c r="G51" s="1">
        <v>6241</v>
      </c>
      <c r="H51" s="1">
        <v>25898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19162</v>
      </c>
      <c r="E52" s="1">
        <v>29941</v>
      </c>
      <c r="F52" s="1">
        <v>24430</v>
      </c>
      <c r="G52" s="1">
        <v>11682</v>
      </c>
      <c r="H52" s="1">
        <v>10172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>
        <v>4989</v>
      </c>
      <c r="F57" s="1">
        <v>2136</v>
      </c>
      <c r="G57" s="1"/>
      <c r="H57" s="1">
        <v>85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16631</v>
      </c>
      <c r="E59" s="1">
        <v>15883</v>
      </c>
      <c r="F59" s="1">
        <v>6179</v>
      </c>
      <c r="G59" s="1">
        <v>2519</v>
      </c>
      <c r="H59" s="1">
        <v>2103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4283</v>
      </c>
      <c r="E60" s="1">
        <v>6388</v>
      </c>
      <c r="F60" s="1">
        <v>6485</v>
      </c>
      <c r="G60" s="1">
        <v>10409</v>
      </c>
      <c r="H60" s="1">
        <v>11302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3493</v>
      </c>
      <c r="E61" s="1">
        <v>5542</v>
      </c>
      <c r="F61" s="1">
        <v>7683</v>
      </c>
      <c r="G61" s="1">
        <v>12553</v>
      </c>
      <c r="H61" s="1">
        <v>7815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-15841</v>
      </c>
      <c r="E62" s="1">
        <v>-10048</v>
      </c>
      <c r="F62" s="1">
        <v>-5241</v>
      </c>
      <c r="G62" s="1">
        <v>-4663</v>
      </c>
      <c r="H62" s="1">
        <v>1469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3321</v>
      </c>
      <c r="E63" s="1">
        <v>19893</v>
      </c>
      <c r="F63" s="1">
        <v>19189</v>
      </c>
      <c r="G63" s="1">
        <v>7019</v>
      </c>
      <c r="H63" s="1">
        <v>11641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1327</v>
      </c>
      <c r="E64" s="1">
        <v>3954</v>
      </c>
      <c r="F64" s="1">
        <v>3826</v>
      </c>
      <c r="G64" s="1">
        <v>1436</v>
      </c>
      <c r="H64" s="1">
        <v>2272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1994</v>
      </c>
      <c r="E65" s="1">
        <v>15939</v>
      </c>
      <c r="F65" s="1">
        <v>15363</v>
      </c>
      <c r="G65" s="1">
        <v>5583</v>
      </c>
      <c r="H65" s="1">
        <v>9369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1994</v>
      </c>
      <c r="E67" s="1">
        <v>15939</v>
      </c>
      <c r="F67" s="1">
        <v>15363</v>
      </c>
      <c r="G67" s="1">
        <v>5583</v>
      </c>
      <c r="H67" s="1">
        <v>9369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655725</v>
      </c>
      <c r="E68" s="1">
        <v>886220</v>
      </c>
      <c r="F68" s="1">
        <v>1029826</v>
      </c>
      <c r="G68" s="1">
        <v>1074270</v>
      </c>
      <c r="H68" s="1">
        <v>1010388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4549</v>
      </c>
      <c r="J69" s="1">
        <v>120604</v>
      </c>
      <c r="K69" s="1">
        <v>7814</v>
      </c>
      <c r="L69" s="1">
        <v>523</v>
      </c>
      <c r="M69" s="1">
        <v>710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3321</v>
      </c>
      <c r="J70" s="1">
        <v>19893</v>
      </c>
      <c r="K70" s="1">
        <v>19189</v>
      </c>
      <c r="L70" s="1">
        <v>7019</v>
      </c>
      <c r="M70" s="1">
        <v>11641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43942</v>
      </c>
      <c r="J71" s="1">
        <v>34986</v>
      </c>
      <c r="K71" s="1">
        <v>22787</v>
      </c>
      <c r="L71" s="1">
        <v>14679</v>
      </c>
      <c r="M71" s="1">
        <v>19371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36230</v>
      </c>
      <c r="J72" s="1">
        <v>26202</v>
      </c>
      <c r="K72" s="1">
        <v>24553</v>
      </c>
      <c r="L72" s="1">
        <v>23839</v>
      </c>
      <c r="M72" s="1">
        <v>21738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-8090</v>
      </c>
      <c r="J73" s="1">
        <v>-2796</v>
      </c>
      <c r="K73" s="1">
        <v>908</v>
      </c>
      <c r="L73" s="1">
        <v>-6502</v>
      </c>
      <c r="M73" s="1">
        <v>-711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-829</v>
      </c>
      <c r="J74" s="1">
        <v>-358</v>
      </c>
      <c r="K74" s="1">
        <v>-3944</v>
      </c>
      <c r="L74" s="1">
        <v>-561</v>
      </c>
      <c r="M74" s="1">
        <v>-977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16631</v>
      </c>
      <c r="J76" s="1">
        <v>10894</v>
      </c>
      <c r="K76" s="1">
        <v>4044</v>
      </c>
      <c r="L76" s="1">
        <v>2519</v>
      </c>
      <c r="M76" s="1">
        <v>2018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1044</v>
      </c>
      <c r="K77" s="1">
        <v>-2774</v>
      </c>
      <c r="L77" s="1">
        <v>-4616</v>
      </c>
      <c r="M77" s="1">
        <v>-2697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47263</v>
      </c>
      <c r="J78" s="1">
        <v>54879</v>
      </c>
      <c r="K78" s="1">
        <v>41976</v>
      </c>
      <c r="L78" s="1">
        <v>21698</v>
      </c>
      <c r="M78" s="1">
        <v>31012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18809</v>
      </c>
      <c r="J79" s="1">
        <v>182423</v>
      </c>
      <c r="K79" s="1">
        <v>-11263</v>
      </c>
      <c r="L79" s="1">
        <v>52545</v>
      </c>
      <c r="M79" s="1">
        <v>-44256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34480</v>
      </c>
      <c r="J80" s="1">
        <v>65803</v>
      </c>
      <c r="K80" s="1">
        <v>-26364</v>
      </c>
      <c r="L80" s="1">
        <v>107301</v>
      </c>
      <c r="M80" s="1">
        <v>-45105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-35343</v>
      </c>
      <c r="J81" s="1">
        <v>95454</v>
      </c>
      <c r="K81" s="1">
        <v>6464</v>
      </c>
      <c r="L81" s="1">
        <v>-8665</v>
      </c>
      <c r="M81" s="1">
        <v>-5007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19672</v>
      </c>
      <c r="J82" s="1">
        <v>21166</v>
      </c>
      <c r="K82" s="1">
        <v>8637</v>
      </c>
      <c r="L82" s="1">
        <v>-46091</v>
      </c>
      <c r="M82" s="1">
        <v>5856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66072</v>
      </c>
      <c r="J84" s="1">
        <v>237302</v>
      </c>
      <c r="K84" s="1">
        <v>30713</v>
      </c>
      <c r="L84" s="1">
        <v>74243</v>
      </c>
      <c r="M84" s="1">
        <v>-13244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-16631</v>
      </c>
      <c r="J85" s="1">
        <v>-11961</v>
      </c>
      <c r="K85" s="1">
        <v>-3188</v>
      </c>
      <c r="L85" s="1">
        <v>-2061</v>
      </c>
      <c r="M85" s="1">
        <v>-2479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>
        <v>4989</v>
      </c>
      <c r="K86" s="1"/>
      <c r="L86" s="1"/>
      <c r="M86" s="1">
        <v>85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-2427</v>
      </c>
      <c r="J87" s="1">
        <v>-8621</v>
      </c>
      <c r="K87" s="1">
        <v>-1062</v>
      </c>
      <c r="L87" s="1">
        <v>-3194</v>
      </c>
      <c r="M87" s="1">
        <v>-3482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47014</v>
      </c>
      <c r="J90" s="1">
        <v>221709</v>
      </c>
      <c r="K90" s="1">
        <v>26463</v>
      </c>
      <c r="L90" s="1">
        <v>68988</v>
      </c>
      <c r="M90" s="1">
        <v>-19120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-46965</v>
      </c>
      <c r="J91" s="1">
        <v>-218468</v>
      </c>
      <c r="K91" s="1">
        <v>-41478</v>
      </c>
      <c r="L91" s="1">
        <v>-44929</v>
      </c>
      <c r="M91" s="1">
        <v>-22511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994</v>
      </c>
      <c r="J92" s="1">
        <v>1361</v>
      </c>
      <c r="K92" s="1">
        <v>8823</v>
      </c>
      <c r="L92" s="1">
        <v>627</v>
      </c>
      <c r="M92" s="1">
        <v>977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-45971</v>
      </c>
      <c r="J94" s="1">
        <v>-217107</v>
      </c>
      <c r="K94" s="1">
        <v>-32655</v>
      </c>
      <c r="L94" s="1">
        <v>-44302</v>
      </c>
      <c r="M94" s="1">
        <v>-21534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-4139</v>
      </c>
      <c r="J95" s="1">
        <v>-120657</v>
      </c>
      <c r="K95" s="1">
        <v>118982</v>
      </c>
      <c r="L95" s="1">
        <v>-17395</v>
      </c>
      <c r="M95" s="1">
        <v>40467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-4139</v>
      </c>
      <c r="J103" s="1">
        <v>-120657</v>
      </c>
      <c r="K103" s="1">
        <v>118982</v>
      </c>
      <c r="L103" s="1">
        <v>-17395</v>
      </c>
      <c r="M103" s="1">
        <v>40467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-3096</v>
      </c>
      <c r="J104" s="1">
        <v>-116055</v>
      </c>
      <c r="K104" s="1">
        <v>112790</v>
      </c>
      <c r="L104" s="1">
        <v>7291</v>
      </c>
      <c r="M104" s="1">
        <v>-187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1453</v>
      </c>
      <c r="J105" s="1">
        <v>4549</v>
      </c>
      <c r="K105" s="1">
        <v>120604</v>
      </c>
      <c r="L105" s="1">
        <v>7814</v>
      </c>
      <c r="M105" s="1">
        <v>523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D358-6FCA-4174-8D56-84ABF83E22E5}">
  <dimension ref="A1:QM105"/>
  <sheetViews>
    <sheetView showGridLines="0" topLeftCell="A79" workbookViewId="0">
      <selection activeCell="H20" sqref="H20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175978</v>
      </c>
      <c r="O1" s="4">
        <f t="shared" ref="O1:R1" si="0">E67</f>
        <v>84670</v>
      </c>
      <c r="P1" s="4">
        <f t="shared" si="0"/>
        <v>26559</v>
      </c>
      <c r="Q1" s="4">
        <f t="shared" si="0"/>
        <v>56140</v>
      </c>
      <c r="R1" s="4">
        <f t="shared" si="0"/>
        <v>50008</v>
      </c>
      <c r="S1" s="4">
        <f>D63+D59</f>
        <v>215488</v>
      </c>
      <c r="T1" s="4">
        <f t="shared" ref="T1:W1" si="1">E63+E59</f>
        <v>102895</v>
      </c>
      <c r="U1" s="4">
        <f t="shared" si="1"/>
        <v>30472</v>
      </c>
      <c r="V1" s="4">
        <f t="shared" si="1"/>
        <v>69221</v>
      </c>
      <c r="W1" s="4">
        <f t="shared" si="1"/>
        <v>59506</v>
      </c>
      <c r="X1">
        <f>(D13-E13)/E13</f>
        <v>0.35592507551645486</v>
      </c>
      <c r="Y1">
        <f t="shared" ref="Y1:AA1" si="2">(E13-F13)/F13</f>
        <v>5.9187464836982236E-2</v>
      </c>
      <c r="Z1">
        <f t="shared" si="2"/>
        <v>5.7523027939999659E-2</v>
      </c>
      <c r="AA1">
        <f t="shared" si="2"/>
        <v>7.6139434748751775E-2</v>
      </c>
      <c r="AB1">
        <f>(D36-E36)/E36</f>
        <v>1.9160035429085591</v>
      </c>
      <c r="AC1">
        <f t="shared" ref="AC1:AE1" si="3">(E36-F36)/F36</f>
        <v>-0.17167811808547806</v>
      </c>
      <c r="AD1">
        <f t="shared" si="3"/>
        <v>0.28310683093382744</v>
      </c>
      <c r="AE1">
        <f t="shared" si="3"/>
        <v>1.9281879450177054E-2</v>
      </c>
      <c r="AF1">
        <f>(D29-E29)/E29</f>
        <v>0.14004444849782319</v>
      </c>
      <c r="AG1">
        <f t="shared" ref="AG1:AI1" si="4">(E29-F29)/F29</f>
        <v>0.10080452979972883</v>
      </c>
      <c r="AH1">
        <f t="shared" si="4"/>
        <v>2.4822737280783932E-2</v>
      </c>
      <c r="AI1">
        <f t="shared" si="4"/>
        <v>8.4912111669878276E-2</v>
      </c>
      <c r="AJ1" s="4">
        <f>(D43+D44+D46+D47)-D45</f>
        <v>333403</v>
      </c>
      <c r="AK1" s="4">
        <f t="shared" ref="AK1:AN1" si="5">(E43+E44+E46+E47)-E45</f>
        <v>203598</v>
      </c>
      <c r="AL1" s="4">
        <f t="shared" si="5"/>
        <v>160410</v>
      </c>
      <c r="AM1" s="4">
        <f t="shared" si="5"/>
        <v>175430</v>
      </c>
      <c r="AN1" s="4">
        <f t="shared" si="5"/>
        <v>143492</v>
      </c>
      <c r="AO1">
        <f>(D25+D26)/D40</f>
        <v>1.0617233058273607</v>
      </c>
      <c r="AP1">
        <f t="shared" ref="AP1:AS1" si="6">(E25+E26)/E40</f>
        <v>1.841511078618828</v>
      </c>
      <c r="AQ1">
        <f t="shared" si="6"/>
        <v>1.8554505429997066</v>
      </c>
      <c r="AR1">
        <f t="shared" si="6"/>
        <v>1.4940246913580246</v>
      </c>
      <c r="AS1">
        <f t="shared" si="6"/>
        <v>1.7662259149602393</v>
      </c>
      <c r="AT1">
        <f>(D19-D20)/D40</f>
        <v>2.418609080104817</v>
      </c>
      <c r="AU1">
        <f t="shared" ref="AU1:AX1" si="7">(E19-E20)/E40</f>
        <v>3.7034009110336297</v>
      </c>
      <c r="AV1">
        <f t="shared" si="7"/>
        <v>4.2189550924567065</v>
      </c>
      <c r="AW1">
        <f t="shared" si="7"/>
        <v>5.1620968660968662</v>
      </c>
      <c r="AX1">
        <f t="shared" si="7"/>
        <v>4.7019345537970265</v>
      </c>
      <c r="AY1">
        <f>D19/D40</f>
        <v>2.6328012940583725</v>
      </c>
      <c r="AZ1">
        <f t="shared" ref="AZ1:BC1" si="8">E19/E40</f>
        <v>4.470468732426049</v>
      </c>
      <c r="BA1">
        <f t="shared" si="8"/>
        <v>4.9429938362195482</v>
      </c>
      <c r="BB1">
        <f t="shared" si="8"/>
        <v>5.8775080721747388</v>
      </c>
      <c r="BC1">
        <f t="shared" si="8"/>
        <v>5.1976174605881171</v>
      </c>
      <c r="BD1" s="4">
        <f>D19-D40</f>
        <v>677317</v>
      </c>
      <c r="BE1" s="4">
        <f t="shared" ref="BE1:BH1" si="9">E19-E40</f>
        <v>493695</v>
      </c>
      <c r="BF1" s="4">
        <f t="shared" si="9"/>
        <v>671689</v>
      </c>
      <c r="BG1" s="4">
        <f t="shared" si="9"/>
        <v>642002</v>
      </c>
      <c r="BH1" s="4">
        <f t="shared" si="9"/>
        <v>541585</v>
      </c>
      <c r="BI1">
        <f>(D43+D44)/BD1</f>
        <v>1.4473223025555242</v>
      </c>
      <c r="BJ1">
        <f t="shared" ref="BJ1:BM1" si="10">(E43+E44)/BE1</f>
        <v>1.6710803228714084</v>
      </c>
      <c r="BK1">
        <f t="shared" si="10"/>
        <v>1.4115237855614726</v>
      </c>
      <c r="BL1">
        <f t="shared" si="10"/>
        <v>1.057344058118199</v>
      </c>
      <c r="BM1">
        <f t="shared" si="10"/>
        <v>1.0401562081667697</v>
      </c>
      <c r="BN1">
        <f>365/BI1</f>
        <v>252.18985388086864</v>
      </c>
      <c r="BO1">
        <f t="shared" ref="BO1:BR1" si="11">365/BJ1</f>
        <v>218.42157734992801</v>
      </c>
      <c r="BP1">
        <f t="shared" si="11"/>
        <v>258.58579482230346</v>
      </c>
      <c r="BQ1">
        <f t="shared" si="11"/>
        <v>345.20456912540493</v>
      </c>
      <c r="BR1">
        <f t="shared" si="11"/>
        <v>350.90883189871715</v>
      </c>
      <c r="BS1">
        <f>N1/D13</f>
        <v>0.10959868166197285</v>
      </c>
      <c r="BT1">
        <f t="shared" ref="BT1:BW1" si="12">O1/E13</f>
        <v>7.1501014627011625E-2</v>
      </c>
      <c r="BU1">
        <f t="shared" si="12"/>
        <v>2.3755665214976292E-2</v>
      </c>
      <c r="BV1">
        <f t="shared" si="12"/>
        <v>5.3102836376294225E-2</v>
      </c>
      <c r="BW1">
        <f t="shared" si="12"/>
        <v>5.090416787544725E-2</v>
      </c>
      <c r="BX1">
        <f>S1/D13</f>
        <v>0.13420541609732584</v>
      </c>
      <c r="BY1">
        <f t="shared" ref="BY1:CB1" si="13">T1/E13</f>
        <v>8.6891424353919472E-2</v>
      </c>
      <c r="BZ1">
        <f t="shared" si="13"/>
        <v>2.7255643300981122E-2</v>
      </c>
      <c r="CA1">
        <f t="shared" si="13"/>
        <v>6.5476156694041013E-2</v>
      </c>
      <c r="CB1">
        <f t="shared" si="13"/>
        <v>6.0572376691656618E-2</v>
      </c>
      <c r="CC1">
        <f>N1/D29</f>
        <v>0.14818788193675461</v>
      </c>
      <c r="CD1">
        <f t="shared" ref="CD1:CG1" si="14">O1/E29</f>
        <v>8.1284110382036284E-2</v>
      </c>
      <c r="CE1">
        <f t="shared" si="14"/>
        <v>2.8067131158541935E-2</v>
      </c>
      <c r="CF1">
        <f t="shared" si="14"/>
        <v>6.0800544107469892E-2</v>
      </c>
      <c r="CG1">
        <f t="shared" si="14"/>
        <v>5.8758283592611739E-2</v>
      </c>
      <c r="CH1">
        <f>N1/(D43+D44)</f>
        <v>0.17951516684756441</v>
      </c>
      <c r="CI1">
        <f t="shared" ref="CI1:CL1" si="15">O1/(E43+E44)</f>
        <v>0.10262980543124639</v>
      </c>
      <c r="CJ1">
        <f t="shared" si="15"/>
        <v>2.8012720110114388E-2</v>
      </c>
      <c r="CK1">
        <f t="shared" si="15"/>
        <v>8.2702701906404816E-2</v>
      </c>
      <c r="CL1">
        <f t="shared" si="15"/>
        <v>8.8771650160739735E-2</v>
      </c>
      <c r="CM1">
        <f>1-CH1</f>
        <v>0.82048483315243559</v>
      </c>
      <c r="CN1">
        <f t="shared" ref="CN1:CQ1" si="16">1-CI1</f>
        <v>0.89737019456875355</v>
      </c>
      <c r="CO1">
        <f t="shared" si="16"/>
        <v>0.97198727988988565</v>
      </c>
      <c r="CP1">
        <f t="shared" si="16"/>
        <v>0.91729729809359517</v>
      </c>
      <c r="CQ1">
        <f t="shared" si="16"/>
        <v>0.91122834983926027</v>
      </c>
      <c r="CR1">
        <f>N1/(D45+D48+D49+D51+D59+D61)</f>
        <v>0.20084273189393265</v>
      </c>
      <c r="CS1">
        <f t="shared" ref="CS1:CV1" si="17">O1/(E45+E48+E49+E51+E59+E61)</f>
        <v>0.10903789862192682</v>
      </c>
      <c r="CT1">
        <f t="shared" si="17"/>
        <v>2.7864946445039673E-2</v>
      </c>
      <c r="CU1">
        <f t="shared" si="17"/>
        <v>8.2364056759897178E-2</v>
      </c>
      <c r="CV1">
        <f t="shared" si="17"/>
        <v>9.0533519199087573E-2</v>
      </c>
      <c r="CW1">
        <f>(D43+D44)/D13</f>
        <v>0.61052602733583361</v>
      </c>
      <c r="CX1">
        <f t="shared" ref="CX1:DA1" si="18">(E43+E44)/E13</f>
        <v>0.69668859184295617</v>
      </c>
      <c r="CY1">
        <f t="shared" si="18"/>
        <v>0.84803136295211035</v>
      </c>
      <c r="CZ1">
        <f t="shared" si="18"/>
        <v>0.64209312576499677</v>
      </c>
      <c r="DA1">
        <f t="shared" si="18"/>
        <v>0.57342820352302282</v>
      </c>
      <c r="DB1">
        <f>365/CW1</f>
        <v>597.84511004839362</v>
      </c>
      <c r="DC1">
        <f t="shared" ref="DC1:DF1" si="19">365/CX1</f>
        <v>523.90695681475484</v>
      </c>
      <c r="DD1">
        <f t="shared" si="19"/>
        <v>430.40860980587593</v>
      </c>
      <c r="DE1">
        <f t="shared" si="19"/>
        <v>568.45336813898291</v>
      </c>
      <c r="DF1">
        <f t="shared" si="19"/>
        <v>636.52258078259217</v>
      </c>
      <c r="DG1">
        <f>(D43+D44)/D20</f>
        <v>11.033032830243892</v>
      </c>
      <c r="DH1">
        <f t="shared" ref="DH1:DK1" si="20">(E43+E44)/E20</f>
        <v>7.5605205278592376</v>
      </c>
      <c r="DI1">
        <f t="shared" si="20"/>
        <v>7.6869223285227823</v>
      </c>
      <c r="DJ1">
        <f t="shared" si="20"/>
        <v>7.2087271414310896</v>
      </c>
      <c r="DK1">
        <f t="shared" si="20"/>
        <v>8.8084091690902842</v>
      </c>
      <c r="DL1">
        <f>365/DG1</f>
        <v>33.082472028856586</v>
      </c>
      <c r="DM1">
        <f t="shared" ref="DM1:DP1" si="21">365/DH1</f>
        <v>48.277099262549029</v>
      </c>
      <c r="DN1">
        <f t="shared" si="21"/>
        <v>47.48324288976432</v>
      </c>
      <c r="DO1">
        <f t="shared" si="21"/>
        <v>50.633071947225837</v>
      </c>
      <c r="DP1">
        <f t="shared" si="21"/>
        <v>41.437675406908525</v>
      </c>
      <c r="DQ1">
        <f>(D43+D44)/D21</f>
        <v>1.741627610320114</v>
      </c>
      <c r="DR1">
        <f t="shared" ref="DR1:DU1" si="22">(E43+E44)/E21</f>
        <v>3.1148094312196779</v>
      </c>
      <c r="DS1">
        <f t="shared" si="22"/>
        <v>2.3548207628476265</v>
      </c>
      <c r="DT1">
        <f t="shared" si="22"/>
        <v>1.405971293055239</v>
      </c>
      <c r="DU1">
        <f t="shared" si="22"/>
        <v>1.4872653925458919</v>
      </c>
      <c r="DV1">
        <f>365/DQ1</f>
        <v>209.5740776255335</v>
      </c>
      <c r="DW1">
        <f t="shared" ref="DW1:DZ1" si="23">365/DR1</f>
        <v>117.1821288139209</v>
      </c>
      <c r="DX1">
        <f t="shared" si="23"/>
        <v>155.00118130375856</v>
      </c>
      <c r="DY1">
        <f t="shared" si="23"/>
        <v>259.60700748508066</v>
      </c>
      <c r="DZ1">
        <f t="shared" si="23"/>
        <v>245.41685823482734</v>
      </c>
      <c r="EA1">
        <f>(D43+D44)/D38</f>
        <v>2.3631897285322032</v>
      </c>
      <c r="EB1">
        <f t="shared" ref="EB1:EE1" si="24">(E43+E44)/E38</f>
        <v>5.7994320098976493</v>
      </c>
      <c r="EC1">
        <f t="shared" si="24"/>
        <v>5.5205834400838478</v>
      </c>
      <c r="ED1">
        <f t="shared" si="24"/>
        <v>5.0715892025969946</v>
      </c>
      <c r="EE1">
        <f t="shared" si="24"/>
        <v>4.2899364124433612</v>
      </c>
      <c r="EF1">
        <f>365/EA1</f>
        <v>154.45226237789402</v>
      </c>
      <c r="EG1">
        <f t="shared" ref="EG1:EJ1" si="25">365/EB1</f>
        <v>62.937197880252704</v>
      </c>
      <c r="EH1">
        <f t="shared" si="25"/>
        <v>66.116200209892369</v>
      </c>
      <c r="EI1">
        <f t="shared" si="25"/>
        <v>71.969551440226169</v>
      </c>
      <c r="EJ1">
        <f t="shared" si="25"/>
        <v>85.082846202867586</v>
      </c>
      <c r="EK1">
        <f>D36/D13</f>
        <v>0.25834829085645883</v>
      </c>
      <c r="EL1">
        <f t="shared" ref="EL1:EO1" si="26">E36/E13</f>
        <v>0.12013048702941025</v>
      </c>
      <c r="EM1">
        <f t="shared" si="26"/>
        <v>0.15361263391016336</v>
      </c>
      <c r="EN1">
        <f t="shared" si="26"/>
        <v>0.12660590203879327</v>
      </c>
      <c r="EO1">
        <f t="shared" si="26"/>
        <v>0.13366822917461918</v>
      </c>
      <c r="EP1">
        <f>(D29)/D13</f>
        <v>0.73959274017256482</v>
      </c>
      <c r="EQ1">
        <f t="shared" ref="EQ1:ET1" si="27">(E29)/E13</f>
        <v>0.87964319583441353</v>
      </c>
      <c r="ER1">
        <f t="shared" si="27"/>
        <v>0.84638736608983667</v>
      </c>
      <c r="ES1">
        <f t="shared" si="27"/>
        <v>0.87339409796120671</v>
      </c>
      <c r="ET1">
        <f t="shared" si="27"/>
        <v>0.86633177082538082</v>
      </c>
      <c r="EU1">
        <f>D13/D29</f>
        <v>1.3520954786098576</v>
      </c>
      <c r="EV1">
        <f t="shared" ref="EV1:EY1" si="28">E13/E29</f>
        <v>1.1368245724352113</v>
      </c>
      <c r="EW1">
        <f t="shared" si="28"/>
        <v>1.1814921158615908</v>
      </c>
      <c r="EX1">
        <f t="shared" si="28"/>
        <v>1.1449585042243058</v>
      </c>
      <c r="EY1">
        <f t="shared" si="28"/>
        <v>1.1542921934483246</v>
      </c>
      <c r="EZ1">
        <f>D36/D29</f>
        <v>0.34931155597360242</v>
      </c>
      <c r="FA1">
        <f t="shared" ref="FA1:FD1" si="29">E36/E29</f>
        <v>0.136567289553643</v>
      </c>
      <c r="FB1">
        <f t="shared" si="29"/>
        <v>0.18149211586159086</v>
      </c>
      <c r="FC1">
        <f t="shared" si="29"/>
        <v>0.1449585042243057</v>
      </c>
      <c r="FD1">
        <f t="shared" si="29"/>
        <v>0.15429219344832448</v>
      </c>
      <c r="FE1" s="7">
        <f>I90/(D43+D44+D46+D47+D53+D55)</f>
        <v>0.1644208291033725</v>
      </c>
      <c r="FF1" s="7">
        <f t="shared" ref="FF1:FI1" si="30">J90/(E43+E44+E46+E47+E53+E55)</f>
        <v>0.27278513191278775</v>
      </c>
      <c r="FG1" s="7">
        <f t="shared" si="30"/>
        <v>0.13658625124785245</v>
      </c>
      <c r="FH1" s="7">
        <f t="shared" si="30"/>
        <v>-0.10057810561539141</v>
      </c>
      <c r="FI1" s="7">
        <f t="shared" si="30"/>
        <v>7.969134382245191E-2</v>
      </c>
      <c r="FJ1" s="7">
        <f>I90/D36</f>
        <v>0.42557597409954701</v>
      </c>
      <c r="FK1" s="7">
        <f t="shared" ref="FK1:FN1" si="31">J90/E36</f>
        <v>1.5576706782139242</v>
      </c>
      <c r="FL1" s="7">
        <f t="shared" si="31"/>
        <v>0.7624199371142425</v>
      </c>
      <c r="FM1" s="7">
        <f t="shared" si="31"/>
        <v>-0.50212556127518737</v>
      </c>
      <c r="FN1" s="7">
        <f t="shared" si="31"/>
        <v>0.34290065872139514</v>
      </c>
      <c r="FO1" s="7">
        <f>I90/D29</f>
        <v>0.14865860569769429</v>
      </c>
      <c r="FP1" s="7">
        <f t="shared" ref="FP1:FS1" si="32">J90/E29</f>
        <v>0.21272686254086046</v>
      </c>
      <c r="FQ1" s="7">
        <f t="shared" si="32"/>
        <v>0.13837320756192492</v>
      </c>
      <c r="FR1" s="7">
        <f t="shared" si="32"/>
        <v>-7.2787370295241113E-2</v>
      </c>
      <c r="FS1" s="7">
        <f t="shared" si="32"/>
        <v>5.2906894768999388E-2</v>
      </c>
      <c r="FT1" s="7">
        <f>I90/D31</f>
        <v>7.9535501892232832</v>
      </c>
      <c r="FU1" s="7">
        <f t="shared" ref="FU1:FX1" si="33">J90/E31</f>
        <v>4.2371883126816581</v>
      </c>
      <c r="FV1" s="7">
        <f t="shared" si="33"/>
        <v>3.1492135263841456</v>
      </c>
      <c r="FW1" s="7">
        <f t="shared" si="33"/>
        <v>-1.4863436318198908</v>
      </c>
      <c r="FX1" s="7">
        <f t="shared" si="33"/>
        <v>1.5478858714334822</v>
      </c>
      <c r="FY1">
        <f>BD1/D13</f>
        <v>0.42183142362819481</v>
      </c>
      <c r="FZ1">
        <f t="shared" ref="FZ1:GC1" si="34">BE1/E13</f>
        <v>0.41690909904668128</v>
      </c>
      <c r="GA1">
        <f t="shared" si="34"/>
        <v>0.60079140828277466</v>
      </c>
      <c r="GB1">
        <f t="shared" si="34"/>
        <v>0.60726981046052098</v>
      </c>
      <c r="GC1">
        <f t="shared" si="34"/>
        <v>0.55129046870148968</v>
      </c>
      <c r="GD1">
        <f>BS1</f>
        <v>0.10959868166197285</v>
      </c>
      <c r="GE1">
        <f t="shared" ref="GE1:GH1" si="35">BT1</f>
        <v>7.1501014627011625E-2</v>
      </c>
      <c r="GF1">
        <f t="shared" si="35"/>
        <v>2.3755665214976292E-2</v>
      </c>
      <c r="GG1">
        <f t="shared" si="35"/>
        <v>5.3102836376294225E-2</v>
      </c>
      <c r="GH1">
        <f t="shared" si="35"/>
        <v>5.090416787544725E-2</v>
      </c>
      <c r="GI1">
        <f>S1/D13</f>
        <v>0.13420541609732584</v>
      </c>
      <c r="GJ1">
        <f t="shared" ref="GJ1:GM1" si="36">T1/E13</f>
        <v>8.6891424353919472E-2</v>
      </c>
      <c r="GK1">
        <f t="shared" si="36"/>
        <v>2.7255643300981122E-2</v>
      </c>
      <c r="GL1">
        <f t="shared" si="36"/>
        <v>6.5476156694041013E-2</v>
      </c>
      <c r="GM1">
        <f t="shared" si="36"/>
        <v>6.0572376691656618E-2</v>
      </c>
      <c r="GN1">
        <f>D30/D13</f>
        <v>0.1214455382154855</v>
      </c>
      <c r="GO1">
        <f t="shared" ref="GO1:GR1" si="37">E30/E13</f>
        <v>0.16467105057596867</v>
      </c>
      <c r="GP1">
        <f t="shared" si="37"/>
        <v>0.17441751259160274</v>
      </c>
      <c r="GQ1">
        <f t="shared" si="37"/>
        <v>0.18445053604163475</v>
      </c>
      <c r="GR1">
        <f t="shared" si="37"/>
        <v>0.19849449559494908</v>
      </c>
      <c r="GS1">
        <f>(D43+D44)/D13</f>
        <v>0.61052602733583361</v>
      </c>
      <c r="GT1">
        <f t="shared" ref="GT1:GW1" si="38">(E43+E44)/E13</f>
        <v>0.69668859184295617</v>
      </c>
      <c r="GU1">
        <f t="shared" si="38"/>
        <v>0.84803136295211035</v>
      </c>
      <c r="GV1">
        <f t="shared" si="38"/>
        <v>0.64209312576499677</v>
      </c>
      <c r="GW1">
        <f t="shared" si="38"/>
        <v>0.57342820352302282</v>
      </c>
      <c r="GX1">
        <f>0.717*FY1+0.847*GD1+3.107*GI1+0.42*GN1+0.998*GS1</f>
        <v>1.4725715432551638</v>
      </c>
      <c r="GY1">
        <f t="shared" ref="GY1:HB1" si="39">0.717*FZ1+0.847*GE1+3.107*GJ1+0.42*GO1+0.998*GT1</f>
        <v>1.3939138947743541</v>
      </c>
      <c r="GZ1">
        <f t="shared" si="39"/>
        <v>1.4551624274266621</v>
      </c>
      <c r="HA1">
        <f t="shared" si="39"/>
        <v>1.4021031400102535</v>
      </c>
      <c r="HB1">
        <f t="shared" si="39"/>
        <v>1.2822385058963044</v>
      </c>
      <c r="HC1">
        <f>D36/D13</f>
        <v>0.25834829085645883</v>
      </c>
      <c r="HD1">
        <f t="shared" ref="HD1:HG1" si="40">E36/E13</f>
        <v>0.12013048702941025</v>
      </c>
      <c r="HE1">
        <f t="shared" si="40"/>
        <v>0.15361263391016336</v>
      </c>
      <c r="HF1">
        <f t="shared" si="40"/>
        <v>0.12660590203879327</v>
      </c>
      <c r="HG1">
        <f t="shared" si="40"/>
        <v>0.13366822917461918</v>
      </c>
      <c r="HH1">
        <f>S1/D13</f>
        <v>0.13420541609732584</v>
      </c>
      <c r="HI1">
        <f t="shared" ref="HI1:HL1" si="41">T1/E13</f>
        <v>8.6891424353919472E-2</v>
      </c>
      <c r="HJ1">
        <f t="shared" si="41"/>
        <v>2.7255643300981122E-2</v>
      </c>
      <c r="HK1">
        <f t="shared" si="41"/>
        <v>6.5476156694041013E-2</v>
      </c>
      <c r="HL1">
        <f t="shared" si="41"/>
        <v>6.0572376691656618E-2</v>
      </c>
      <c r="HM1">
        <f>(D43+D44+D46+D47+D50+D53+D55+D57+D60)/D13</f>
        <v>0.69196865085840198</v>
      </c>
      <c r="HN1">
        <f t="shared" ref="HN1:HQ1" si="42">(E43+E44+E46+E47+E50+E53+E55+E57+E60)/E13</f>
        <v>0.70828818953891259</v>
      </c>
      <c r="HO1">
        <f t="shared" si="42"/>
        <v>0.87991846204898538</v>
      </c>
      <c r="HP1">
        <f t="shared" si="42"/>
        <v>0.68924814177908689</v>
      </c>
      <c r="HQ1">
        <f t="shared" si="42"/>
        <v>0.60354541706747289</v>
      </c>
      <c r="HR1">
        <f>D19/D40</f>
        <v>2.6328012940583725</v>
      </c>
      <c r="HS1">
        <f t="shared" ref="HS1:HV1" si="43">E19/E40</f>
        <v>4.470468732426049</v>
      </c>
      <c r="HT1">
        <f t="shared" si="43"/>
        <v>4.9429938362195482</v>
      </c>
      <c r="HU1">
        <f t="shared" si="43"/>
        <v>5.8775080721747388</v>
      </c>
      <c r="HV1">
        <f t="shared" si="43"/>
        <v>5.1976174605881171</v>
      </c>
      <c r="HW1">
        <f>-0.017*HC1+4.573*HH1+0.481*HM1+0.015*HR1</f>
        <v>0.98165838734227828</v>
      </c>
      <c r="HX1">
        <f t="shared" ref="HX1:IA1" si="44">-0.017*HD1+4.573*HI1+0.481*HN1+0.015*HS1</f>
        <v>0.80305591544558141</v>
      </c>
      <c r="HY1">
        <f t="shared" si="44"/>
        <v>0.61941432982776901</v>
      </c>
      <c r="HZ1">
        <f t="shared" si="44"/>
        <v>0.71696114150555201</v>
      </c>
      <c r="IA1">
        <f t="shared" si="44"/>
        <v>0.64299472623325349</v>
      </c>
      <c r="IB1">
        <f>D13/D36</f>
        <v>3.8707436255330636</v>
      </c>
      <c r="IC1">
        <f t="shared" ref="IC1:IF1" si="45">E13/E36</f>
        <v>8.3242815768754923</v>
      </c>
      <c r="ID1">
        <f t="shared" si="45"/>
        <v>6.5098812157913128</v>
      </c>
      <c r="IE1">
        <f t="shared" si="45"/>
        <v>7.8985259288590708</v>
      </c>
      <c r="IF1">
        <f t="shared" si="45"/>
        <v>7.4812093058675702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0.13420541609732584</v>
      </c>
      <c r="IM1">
        <f t="shared" ref="IM1:IP1" si="47">T1/E13</f>
        <v>8.6891424353919472E-2</v>
      </c>
      <c r="IN1">
        <f t="shared" si="47"/>
        <v>2.7255643300981122E-2</v>
      </c>
      <c r="IO1">
        <f t="shared" si="47"/>
        <v>6.5476156694041013E-2</v>
      </c>
      <c r="IP1">
        <f t="shared" si="47"/>
        <v>6.0572376691656618E-2</v>
      </c>
      <c r="IQ1">
        <f>(D43+D44+D46+D47+D50+D53+D55+D57+D60)/D13</f>
        <v>0.69196865085840198</v>
      </c>
      <c r="IR1">
        <f t="shared" ref="IR1:IU1" si="48">(E43+E44+E46+E47+E50+E53+E55+E57+E60)/E13</f>
        <v>0.70828818953891259</v>
      </c>
      <c r="IS1">
        <f t="shared" si="48"/>
        <v>0.87991846204898538</v>
      </c>
      <c r="IT1">
        <f t="shared" si="48"/>
        <v>0.68924814177908689</v>
      </c>
      <c r="IU1">
        <f t="shared" si="48"/>
        <v>0.60354541706747289</v>
      </c>
      <c r="IV1">
        <f>D19/D40</f>
        <v>2.6328012940583725</v>
      </c>
      <c r="IW1">
        <f t="shared" ref="IW1:IZ1" si="49">E19/E40</f>
        <v>4.470468732426049</v>
      </c>
      <c r="IX1">
        <f t="shared" si="49"/>
        <v>4.9429938362195482</v>
      </c>
      <c r="IY1">
        <f t="shared" si="49"/>
        <v>5.8775080721747388</v>
      </c>
      <c r="IZ1">
        <f t="shared" si="49"/>
        <v>5.1976174605881171</v>
      </c>
      <c r="JA1">
        <f>0.13*IB1+0.04*IG1+3.92*IL1+0.21*IQ1+0.09*IV1</f>
        <v>1.4115474355663333</v>
      </c>
      <c r="JB1">
        <f t="shared" ref="JB1:JE1" si="50">0.13*IC1+0.04*IH1+3.92*IM1+0.21*IR1+0.09*IW1</f>
        <v>1.9738536941826945</v>
      </c>
      <c r="JC1">
        <f t="shared" si="50"/>
        <v>1.5827790020827628</v>
      </c>
      <c r="JD1">
        <f t="shared" si="50"/>
        <v>1.957192741261655</v>
      </c>
      <c r="JE1">
        <f t="shared" si="50"/>
        <v>1.8045310354311779</v>
      </c>
      <c r="JF1">
        <f>D29/D13</f>
        <v>0.73959274017256482</v>
      </c>
      <c r="JG1">
        <f t="shared" ref="JG1:JJ1" si="51">E29/E13</f>
        <v>0.87964319583441353</v>
      </c>
      <c r="JH1">
        <f t="shared" si="51"/>
        <v>0.84638736608983667</v>
      </c>
      <c r="JI1">
        <f t="shared" si="51"/>
        <v>0.87339409796120671</v>
      </c>
      <c r="JJ1">
        <f t="shared" si="51"/>
        <v>0.86633177082538082</v>
      </c>
      <c r="JK1">
        <f>(D36-D26)/I90</f>
        <v>-0.14503475192169346</v>
      </c>
      <c r="JL1">
        <f t="shared" ref="JL1:JO1" si="52">(E36-E26)/J90</f>
        <v>-0.54023683592974348</v>
      </c>
      <c r="JM1">
        <f t="shared" si="52"/>
        <v>-1.1023232369518399</v>
      </c>
      <c r="JN1">
        <f t="shared" si="52"/>
        <v>0.9344720866563504</v>
      </c>
      <c r="JO1">
        <f t="shared" si="52"/>
        <v>-2.1445989162299015</v>
      </c>
      <c r="JP1">
        <f>S1/D13</f>
        <v>0.13420541609732584</v>
      </c>
      <c r="JQ1">
        <f t="shared" ref="JQ1:JT1" si="53">T1/E13</f>
        <v>8.6891424353919472E-2</v>
      </c>
      <c r="JR1">
        <f t="shared" si="53"/>
        <v>2.7255643300981122E-2</v>
      </c>
      <c r="JS1">
        <f t="shared" si="53"/>
        <v>6.5476156694041013E-2</v>
      </c>
      <c r="JT1">
        <f t="shared" si="53"/>
        <v>6.0572376691656618E-2</v>
      </c>
      <c r="JU1">
        <f>I90/(D50+D44+D43)</f>
        <v>0.17774817607175292</v>
      </c>
      <c r="JV1">
        <f t="shared" ref="JV1:JY1" si="54">J90/(E50+E44+E43)</f>
        <v>0.2639630431726836</v>
      </c>
      <c r="JW1">
        <f t="shared" si="54"/>
        <v>0.1359795788660372</v>
      </c>
      <c r="JX1">
        <f t="shared" si="54"/>
        <v>-9.1472560137410272E-2</v>
      </c>
      <c r="JY1">
        <f t="shared" si="54"/>
        <v>7.7106700686679117E-2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0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3.5</v>
      </c>
      <c r="KZ1">
        <f t="shared" ref="KZ1:LC1" si="60">(KK1+KP1)/2</f>
        <v>3</v>
      </c>
      <c r="LA1">
        <f t="shared" si="60"/>
        <v>2.5</v>
      </c>
      <c r="LB1">
        <f t="shared" si="60"/>
        <v>0.5</v>
      </c>
      <c r="LC1">
        <f t="shared" si="60"/>
        <v>1.5</v>
      </c>
      <c r="LD1">
        <f>(KT1+KY1)/2</f>
        <v>2.75</v>
      </c>
      <c r="LE1">
        <f t="shared" ref="LE1:LH1" si="61">(KU1+KZ1)/2</f>
        <v>2.5</v>
      </c>
      <c r="LF1">
        <f t="shared" si="61"/>
        <v>2.25</v>
      </c>
      <c r="LG1">
        <f t="shared" si="61"/>
        <v>1.25</v>
      </c>
      <c r="LH1">
        <f t="shared" si="61"/>
        <v>1.75</v>
      </c>
      <c r="LI1">
        <f>(D29/(D13-D19))</f>
        <v>2.3125260456221932</v>
      </c>
      <c r="LJ1">
        <f t="shared" ref="LJ1:LM1" si="62">(E29/(E13-E19))</f>
        <v>1.9000397644775531</v>
      </c>
      <c r="LK1">
        <f t="shared" si="62"/>
        <v>3.428901176948052</v>
      </c>
      <c r="LL1">
        <f t="shared" si="62"/>
        <v>3.2561863686536161</v>
      </c>
      <c r="LM1">
        <f t="shared" si="62"/>
        <v>2.7296752921857159</v>
      </c>
      <c r="LN1">
        <f>(D18+D25+D26+D21)/(2.17*D40)</f>
        <v>1.5725208361654774</v>
      </c>
      <c r="LO1">
        <f t="shared" ref="LO1:LR1" si="63">(E18+E25+E26+E21)/(2.17*E40)</f>
        <v>3.1198088005941904</v>
      </c>
      <c r="LP1">
        <f t="shared" si="63"/>
        <v>2.4089628428323904</v>
      </c>
      <c r="LQ1">
        <f t="shared" si="63"/>
        <v>2.9930617371477588</v>
      </c>
      <c r="LR1">
        <f t="shared" si="63"/>
        <v>2.7357924955033925</v>
      </c>
      <c r="LS1">
        <f>(D43+D44+D46+D47)/(2*D13)</f>
        <v>0.30806965119595831</v>
      </c>
      <c r="LT1">
        <f t="shared" ref="LT1:LW1" si="64">(E43+E44+E46+E47)/(2*E13)</f>
        <v>0.33975733398413582</v>
      </c>
      <c r="LU1">
        <f t="shared" si="64"/>
        <v>0.42404922330539968</v>
      </c>
      <c r="LV1">
        <f t="shared" si="64"/>
        <v>0.31580627585854631</v>
      </c>
      <c r="LW1">
        <f t="shared" si="64"/>
        <v>0.28189017655830906</v>
      </c>
      <c r="LX1">
        <f>8*N1/D29</f>
        <v>1.1855030554940369</v>
      </c>
      <c r="LY1">
        <f t="shared" ref="LY1:MB1" si="65">8*O1/E29</f>
        <v>0.65027288305629027</v>
      </c>
      <c r="LZ1">
        <f t="shared" si="65"/>
        <v>0.22453704926833548</v>
      </c>
      <c r="MA1">
        <f t="shared" si="65"/>
        <v>0.48640435285975914</v>
      </c>
      <c r="MB1">
        <f t="shared" si="65"/>
        <v>0.47006626874089391</v>
      </c>
      <c r="MC1">
        <f>(2*LI1+4*LN1+LS1+5*LX1)/12</f>
        <v>1.4292266970477032</v>
      </c>
      <c r="MD1">
        <f t="shared" ref="MD1:MG1" si="66">(2*LJ1+4*LO1+LT1+5*LY1)/12</f>
        <v>1.6558697067164545</v>
      </c>
      <c r="ME1">
        <f t="shared" si="66"/>
        <v>1.503365682906062</v>
      </c>
      <c r="MF1">
        <f t="shared" si="66"/>
        <v>1.7693706438379673</v>
      </c>
      <c r="MG1">
        <f t="shared" si="66"/>
        <v>1.5862285072206481</v>
      </c>
      <c r="MH1">
        <f>D29/(D13-D19)</f>
        <v>2.3125260456221932</v>
      </c>
      <c r="MI1">
        <f t="shared" ref="MI1:ML1" si="67">E29/(E13-E19)</f>
        <v>1.9000397644775531</v>
      </c>
      <c r="MJ1">
        <f t="shared" si="67"/>
        <v>3.428901176948052</v>
      </c>
      <c r="MK1">
        <f t="shared" si="67"/>
        <v>3.2561863686536161</v>
      </c>
      <c r="ML1">
        <f t="shared" si="67"/>
        <v>2.7296752921857159</v>
      </c>
      <c r="MM1">
        <f>D29/D13*2</f>
        <v>1.4791854803451296</v>
      </c>
      <c r="MN1">
        <f t="shared" ref="MN1:MQ1" si="68">E29/E13*2</f>
        <v>1.7592863916688271</v>
      </c>
      <c r="MO1">
        <f t="shared" si="68"/>
        <v>1.6927747321796733</v>
      </c>
      <c r="MP1">
        <f t="shared" si="68"/>
        <v>1.7467881959224134</v>
      </c>
      <c r="MQ1">
        <f t="shared" si="68"/>
        <v>1.7326635416507616</v>
      </c>
      <c r="MR1">
        <f>D29/D36</f>
        <v>2.8627738845134867</v>
      </c>
      <c r="MS1">
        <f t="shared" ref="MS1:MV1" si="69">E29/E36</f>
        <v>7.3223976493082894</v>
      </c>
      <c r="MT1">
        <f t="shared" si="69"/>
        <v>5.5098812157913128</v>
      </c>
      <c r="MU1">
        <f t="shared" si="69"/>
        <v>6.8985259288590708</v>
      </c>
      <c r="MV1">
        <f t="shared" si="69"/>
        <v>6.4812093058675702</v>
      </c>
      <c r="MW1">
        <f>D13/(D40*5)</f>
        <v>0.77414872510661281</v>
      </c>
      <c r="MX1">
        <f t="shared" ref="MX1:NA1" si="70">E13/(E40*5)</f>
        <v>1.6648563153750984</v>
      </c>
      <c r="MY1">
        <f t="shared" si="70"/>
        <v>1.312599941297329</v>
      </c>
      <c r="MZ1">
        <f t="shared" si="70"/>
        <v>1.6063726495726496</v>
      </c>
      <c r="NA1">
        <f t="shared" si="70"/>
        <v>1.5228333152485622</v>
      </c>
      <c r="NB1">
        <f>D13/(D20*15)</f>
        <v>1.2047570276830499</v>
      </c>
      <c r="NC1">
        <f t="shared" ref="NC1:NF1" si="71">E13/(E20*15)</f>
        <v>0.72347201857282506</v>
      </c>
      <c r="ND1">
        <f t="shared" si="71"/>
        <v>0.60429544348954112</v>
      </c>
      <c r="NE1">
        <f t="shared" si="71"/>
        <v>0.74846122804409232</v>
      </c>
      <c r="NF1">
        <f t="shared" si="71"/>
        <v>1.0240641711229947</v>
      </c>
      <c r="NG1">
        <f>2*(D18+D25+D26)/D40</f>
        <v>4.1109688804032603</v>
      </c>
      <c r="NH1">
        <f t="shared" ref="NH1:NK1" si="72">2*(E18+E25+E26)/E40</f>
        <v>9.8161905297491838</v>
      </c>
      <c r="NI1">
        <f t="shared" si="72"/>
        <v>5.7278896389785734</v>
      </c>
      <c r="NJ1">
        <f t="shared" si="72"/>
        <v>5.6537435897435895</v>
      </c>
      <c r="NK1">
        <f t="shared" si="72"/>
        <v>6.0019221528111482</v>
      </c>
      <c r="NL1">
        <f>((D18+D25+D26+D21)/D40)/2.17</f>
        <v>1.5725208361654774</v>
      </c>
      <c r="NM1">
        <f t="shared" ref="NM1:NP1" si="73">((E18+E25+E26+E21)/E40)/2.17</f>
        <v>3.1198088005941909</v>
      </c>
      <c r="NN1">
        <f t="shared" si="73"/>
        <v>2.4089628428323904</v>
      </c>
      <c r="NO1">
        <f t="shared" si="73"/>
        <v>2.9930617371477588</v>
      </c>
      <c r="NP1">
        <f t="shared" si="73"/>
        <v>2.7357924955033925</v>
      </c>
      <c r="NQ1">
        <f>(D19/D40)/2.5</f>
        <v>1.0531205176233489</v>
      </c>
      <c r="NR1">
        <f t="shared" ref="NR1:NU1" si="74">(E19/E40)/2.5</f>
        <v>1.7881874929704196</v>
      </c>
      <c r="NS1">
        <f t="shared" si="74"/>
        <v>1.9771975344878192</v>
      </c>
      <c r="NT1">
        <f t="shared" si="74"/>
        <v>2.3510032288698954</v>
      </c>
      <c r="NU1">
        <f t="shared" si="74"/>
        <v>2.079046984235247</v>
      </c>
      <c r="NV1">
        <f>(BD1/D13)*3.33</f>
        <v>1.4046986406818887</v>
      </c>
      <c r="NW1">
        <f t="shared" ref="NW1:NZ1" si="75">(BE1/E13)*3.33</f>
        <v>1.3883072998254486</v>
      </c>
      <c r="NX1">
        <f t="shared" si="75"/>
        <v>2.0006353895816398</v>
      </c>
      <c r="NY1">
        <f t="shared" si="75"/>
        <v>2.0222084688335351</v>
      </c>
      <c r="NZ1">
        <f t="shared" si="75"/>
        <v>1.8357972607759607</v>
      </c>
      <c r="OA1">
        <f>((D43+D44)/2)/D13</f>
        <v>0.3052630136679168</v>
      </c>
      <c r="OB1">
        <f t="shared" ref="OB1:OE1" si="76">((E43+E44)/2)/E13</f>
        <v>0.34834429592147809</v>
      </c>
      <c r="OC1">
        <f t="shared" si="76"/>
        <v>0.42401568147605517</v>
      </c>
      <c r="OD1">
        <f t="shared" si="76"/>
        <v>0.32104656288249839</v>
      </c>
      <c r="OE1">
        <f t="shared" si="76"/>
        <v>0.28671410176151141</v>
      </c>
      <c r="OF1">
        <f>((D43+D44)/4)/D29</f>
        <v>0.20637237028360475</v>
      </c>
      <c r="OG1">
        <f t="shared" ref="OG1:OJ1" si="77">((E43+E44)/4)/E29</f>
        <v>0.19800317763558953</v>
      </c>
      <c r="OH1">
        <f t="shared" si="77"/>
        <v>0.25048559233281936</v>
      </c>
      <c r="OI1">
        <f t="shared" si="77"/>
        <v>0.18379249621214994</v>
      </c>
      <c r="OJ1">
        <f t="shared" si="77"/>
        <v>0.16547592470743056</v>
      </c>
      <c r="OK1">
        <f>AJ1*4/(D43+D44)</f>
        <v>1.3604176697650505</v>
      </c>
      <c r="OL1">
        <f t="shared" ref="OL1:OO1" si="78">AK1*4/(E43+E44)</f>
        <v>0.98713703206287484</v>
      </c>
      <c r="OM1">
        <f t="shared" si="78"/>
        <v>0.67676048538927647</v>
      </c>
      <c r="ON1">
        <f t="shared" si="78"/>
        <v>1.0337395792975133</v>
      </c>
      <c r="OO1">
        <f t="shared" si="78"/>
        <v>1.0188787093956859</v>
      </c>
      <c r="OP1">
        <f>(10*N1)/AJ1</f>
        <v>5.2782368484986639</v>
      </c>
      <c r="OQ1">
        <f t="shared" ref="OQ1:OT1" si="79">(10*O1)/AK1</f>
        <v>4.1586852523109261</v>
      </c>
      <c r="OR1">
        <f t="shared" si="79"/>
        <v>1.6556947821208154</v>
      </c>
      <c r="OS1">
        <f t="shared" si="79"/>
        <v>3.2001368067035285</v>
      </c>
      <c r="OT1">
        <f t="shared" si="79"/>
        <v>3.4850723385275835</v>
      </c>
      <c r="OU1">
        <f>(8*AJ1)/D29</f>
        <v>2.2460209526808939</v>
      </c>
      <c r="OV1">
        <f t="shared" ref="OV1:OY1" si="80">(8*AK1)/E29</f>
        <v>1.5636501528817124</v>
      </c>
      <c r="OW1">
        <f t="shared" si="80"/>
        <v>1.3561500084014342</v>
      </c>
      <c r="OX1">
        <f t="shared" si="80"/>
        <v>1.5199486216991012</v>
      </c>
      <c r="OY1">
        <f t="shared" si="80"/>
        <v>1.3487991728157165</v>
      </c>
      <c r="OZ1">
        <f>(20*N1)/D13</f>
        <v>2.1919736332394568</v>
      </c>
      <c r="PA1">
        <f t="shared" ref="PA1:PD1" si="81">(20*O1)/E13</f>
        <v>1.4300202925402326</v>
      </c>
      <c r="PB1">
        <f t="shared" si="81"/>
        <v>0.47511330429952586</v>
      </c>
      <c r="PC1">
        <f t="shared" si="81"/>
        <v>1.0620567275258845</v>
      </c>
      <c r="PD1">
        <f t="shared" si="81"/>
        <v>1.018083357508945</v>
      </c>
      <c r="PE1">
        <f>(40*N1)/(AJ1+D45)</f>
        <v>7.1151884800401088</v>
      </c>
      <c r="PF1">
        <f t="shared" ref="PF1:PI1" si="82">(40*O1)/(AK1+E45)</f>
        <v>4.2089460609171248</v>
      </c>
      <c r="PG1">
        <f t="shared" si="82"/>
        <v>1.1204201733848003</v>
      </c>
      <c r="PH1">
        <f t="shared" si="82"/>
        <v>3.3630007023723412</v>
      </c>
      <c r="PI1">
        <f t="shared" si="82"/>
        <v>3.611631203112728</v>
      </c>
      <c r="PJ1">
        <f>(1.33*D52)/(D52+D62)</f>
        <v>0.67929443866943873</v>
      </c>
      <c r="PK1">
        <f t="shared" ref="PK1:PN1" si="83">(1.33*E52)/(E52+E62)</f>
        <v>1.1241308129646728</v>
      </c>
      <c r="PL1">
        <f t="shared" si="83"/>
        <v>1.0095028222630613</v>
      </c>
      <c r="PM1">
        <f t="shared" si="83"/>
        <v>1.3834144262579275</v>
      </c>
      <c r="PN1">
        <f t="shared" si="83"/>
        <v>1.0002603098847176</v>
      </c>
      <c r="PO1">
        <f>(2*MH1+MM1+MR1+MW1+2*NB1)/7</f>
        <v>1.7358106052251026</v>
      </c>
      <c r="PP1">
        <f t="shared" ref="PP1:PS1" si="84">(2*MI1+MN1+MS1+MX1+2*NC1)/7</f>
        <v>2.2847948460647101</v>
      </c>
      <c r="PQ1">
        <f t="shared" si="84"/>
        <v>2.3688070185919288</v>
      </c>
      <c r="PR1">
        <f t="shared" si="84"/>
        <v>2.6087117096785071</v>
      </c>
      <c r="PS1">
        <f t="shared" si="84"/>
        <v>2.4634550127691877</v>
      </c>
      <c r="PT1">
        <f>(5*NG1+8*NL1+2*NQ1+NV1)/16</f>
        <v>2.2903719229542938</v>
      </c>
      <c r="PU1">
        <f t="shared" ref="PU1:PX1" si="85">(5*NH1+8*NM1+2*NR1+NW1)/16</f>
        <v>4.9377565837041084</v>
      </c>
      <c r="PV1">
        <f t="shared" si="85"/>
        <v>3.3666363372568293</v>
      </c>
      <c r="PW1">
        <f t="shared" si="85"/>
        <v>3.683589173279584</v>
      </c>
      <c r="PX1">
        <f t="shared" si="85"/>
        <v>3.6181151223330836</v>
      </c>
      <c r="PY1">
        <f>(OA1+OF1+OK1)/3</f>
        <v>0.62401768457219065</v>
      </c>
      <c r="PZ1">
        <f t="shared" ref="PZ1:QC1" si="86">(OB1+OG1+OL1)/3</f>
        <v>0.51116150187331411</v>
      </c>
      <c r="QA1">
        <f t="shared" si="86"/>
        <v>0.4504205863993837</v>
      </c>
      <c r="QB1">
        <f t="shared" si="86"/>
        <v>0.51285954613072049</v>
      </c>
      <c r="QC1">
        <f t="shared" si="86"/>
        <v>0.49035624528820931</v>
      </c>
      <c r="QD1">
        <f>(3*OP1+7*OU1+4*OZ1+2*PE1+PJ1)/17</f>
        <v>3.2490837144688078</v>
      </c>
      <c r="QE1">
        <f t="shared" ref="QE1:QH1" si="87">(3*OQ1+7*OV1+4*PA1+2*PF1+PK1)/17</f>
        <v>2.2755124077685069</v>
      </c>
      <c r="QF1">
        <f t="shared" si="87"/>
        <v>1.1535841642001914</v>
      </c>
      <c r="QG1">
        <f t="shared" si="87"/>
        <v>1.9175113831241437</v>
      </c>
      <c r="QH1">
        <f t="shared" si="87"/>
        <v>1.8936863159669832</v>
      </c>
      <c r="QI1">
        <f>(2*PO1+4*PT1+PY1+5*QD1)/12</f>
        <v>2.4585454299319678</v>
      </c>
      <c r="QJ1">
        <f t="shared" ref="QJ1:QM1" si="88">(2*PP1+4*PU1+PZ1+5*QE1)/12</f>
        <v>3.0174449639718084</v>
      </c>
      <c r="QK1">
        <f t="shared" si="88"/>
        <v>2.0352083994676264</v>
      </c>
      <c r="QL1">
        <f t="shared" si="88"/>
        <v>2.5043497145188991</v>
      </c>
      <c r="QM1">
        <f t="shared" si="88"/>
        <v>2.4465131949994863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305</v>
      </c>
      <c r="E3" s="2" t="s">
        <v>305</v>
      </c>
      <c r="F3" s="2" t="s">
        <v>305</v>
      </c>
      <c r="G3" s="2" t="s">
        <v>305</v>
      </c>
      <c r="H3" s="2" t="s">
        <v>305</v>
      </c>
      <c r="I3" s="2" t="s">
        <v>305</v>
      </c>
      <c r="J3" s="2" t="s">
        <v>305</v>
      </c>
      <c r="K3" s="2" t="s">
        <v>305</v>
      </c>
      <c r="L3" s="2" t="s">
        <v>305</v>
      </c>
      <c r="M3" s="2" t="s">
        <v>305</v>
      </c>
    </row>
    <row r="4" spans="1:455" x14ac:dyDescent="0.25">
      <c r="A4" s="2" t="s">
        <v>281</v>
      </c>
      <c r="B4" s="2"/>
      <c r="C4" s="2"/>
      <c r="D4" s="2" t="s">
        <v>304</v>
      </c>
      <c r="E4" s="2" t="s">
        <v>304</v>
      </c>
      <c r="F4" s="2" t="s">
        <v>304</v>
      </c>
      <c r="G4" s="2" t="s">
        <v>304</v>
      </c>
      <c r="H4" s="2">
        <v>473057</v>
      </c>
      <c r="I4" s="2" t="s">
        <v>304</v>
      </c>
      <c r="J4" s="2" t="s">
        <v>304</v>
      </c>
      <c r="K4" s="2" t="s">
        <v>304</v>
      </c>
      <c r="L4" s="2" t="s">
        <v>304</v>
      </c>
      <c r="M4" s="2" t="s">
        <v>304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1605658</v>
      </c>
      <c r="E13" s="1">
        <v>1184179</v>
      </c>
      <c r="F13" s="1">
        <v>1118007</v>
      </c>
      <c r="G13" s="1">
        <v>1057194</v>
      </c>
      <c r="H13" s="1">
        <v>982395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511557</v>
      </c>
      <c r="E15" s="1">
        <v>545495</v>
      </c>
      <c r="F15" s="1">
        <v>275968</v>
      </c>
      <c r="G15" s="1">
        <v>283567</v>
      </c>
      <c r="H15" s="1">
        <v>311788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161</v>
      </c>
      <c r="E16" s="1">
        <v>258</v>
      </c>
      <c r="F16" s="1"/>
      <c r="G16" s="1"/>
      <c r="H16" s="1">
        <v>174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99165</v>
      </c>
      <c r="E17" s="1">
        <v>108997</v>
      </c>
      <c r="F17" s="1">
        <v>104171</v>
      </c>
      <c r="G17" s="1">
        <v>108131</v>
      </c>
      <c r="H17" s="1">
        <v>152306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412231</v>
      </c>
      <c r="E18" s="1">
        <v>436240</v>
      </c>
      <c r="F18" s="1">
        <v>171797</v>
      </c>
      <c r="G18" s="1">
        <v>175436</v>
      </c>
      <c r="H18" s="1">
        <v>159308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1092136</v>
      </c>
      <c r="E19" s="1">
        <v>635951</v>
      </c>
      <c r="F19" s="1">
        <v>842039</v>
      </c>
      <c r="G19" s="1">
        <v>773627</v>
      </c>
      <c r="H19" s="1">
        <v>670607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88851</v>
      </c>
      <c r="E20" s="1">
        <v>109120</v>
      </c>
      <c r="F20" s="1">
        <v>123340</v>
      </c>
      <c r="G20" s="1">
        <v>94166</v>
      </c>
      <c r="H20" s="1">
        <v>63954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562862</v>
      </c>
      <c r="E21" s="1">
        <v>264865</v>
      </c>
      <c r="F21" s="1">
        <v>402623</v>
      </c>
      <c r="G21" s="1">
        <v>482810</v>
      </c>
      <c r="H21" s="1">
        <v>378771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85030</v>
      </c>
      <c r="E22" s="1">
        <v>96561</v>
      </c>
      <c r="F22" s="1">
        <v>96236</v>
      </c>
      <c r="G22" s="1">
        <v>225611</v>
      </c>
      <c r="H22" s="1">
        <v>240470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477832</v>
      </c>
      <c r="E23" s="1">
        <v>168304</v>
      </c>
      <c r="F23" s="1">
        <v>305143</v>
      </c>
      <c r="G23" s="1">
        <v>255986</v>
      </c>
      <c r="H23" s="1">
        <v>137748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>
        <v>1244</v>
      </c>
      <c r="G24" s="1">
        <v>1213</v>
      </c>
      <c r="H24" s="1">
        <v>553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440423</v>
      </c>
      <c r="E26" s="1">
        <v>261966</v>
      </c>
      <c r="F26" s="1">
        <v>316076</v>
      </c>
      <c r="G26" s="1">
        <v>196651</v>
      </c>
      <c r="H26" s="1">
        <v>227882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1965</v>
      </c>
      <c r="E27" s="1">
        <v>2733</v>
      </c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1605658</v>
      </c>
      <c r="E28" s="1">
        <v>1184179</v>
      </c>
      <c r="F28" s="1">
        <v>1118007</v>
      </c>
      <c r="G28" s="1">
        <v>1057194</v>
      </c>
      <c r="H28" s="1">
        <v>982395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1187533</v>
      </c>
      <c r="E29" s="1">
        <v>1041655</v>
      </c>
      <c r="F29" s="1">
        <v>946267</v>
      </c>
      <c r="G29" s="1">
        <v>923347</v>
      </c>
      <c r="H29" s="1">
        <v>851080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195000</v>
      </c>
      <c r="E30" s="1">
        <v>195000</v>
      </c>
      <c r="F30" s="1">
        <v>195000</v>
      </c>
      <c r="G30" s="1">
        <v>195000</v>
      </c>
      <c r="H30" s="1">
        <v>195000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22196</v>
      </c>
      <c r="E31" s="1">
        <v>52296</v>
      </c>
      <c r="F31" s="1">
        <v>41578</v>
      </c>
      <c r="G31" s="1">
        <v>45217</v>
      </c>
      <c r="H31" s="1">
        <v>29090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19313</v>
      </c>
      <c r="E32" s="1">
        <v>19313</v>
      </c>
      <c r="F32" s="1">
        <v>19313</v>
      </c>
      <c r="G32" s="1">
        <v>19313</v>
      </c>
      <c r="H32" s="1">
        <v>19313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775046</v>
      </c>
      <c r="E33" s="1">
        <v>690376</v>
      </c>
      <c r="F33" s="1">
        <v>663817</v>
      </c>
      <c r="G33" s="1">
        <v>607677</v>
      </c>
      <c r="H33" s="1">
        <v>557669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175978</v>
      </c>
      <c r="E34" s="1">
        <v>84670</v>
      </c>
      <c r="F34" s="1">
        <v>26559</v>
      </c>
      <c r="G34" s="1">
        <v>56140</v>
      </c>
      <c r="H34" s="1">
        <v>50008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414819</v>
      </c>
      <c r="E36" s="1">
        <v>142256</v>
      </c>
      <c r="F36" s="1">
        <v>171740</v>
      </c>
      <c r="G36" s="1">
        <v>133847</v>
      </c>
      <c r="H36" s="1">
        <v>131315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414819</v>
      </c>
      <c r="E38" s="1">
        <v>142256</v>
      </c>
      <c r="F38" s="1">
        <v>171740</v>
      </c>
      <c r="G38" s="1">
        <v>133847</v>
      </c>
      <c r="H38" s="1">
        <v>131315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>
        <v>1182</v>
      </c>
      <c r="G39" s="1">
        <v>1718</v>
      </c>
      <c r="H39" s="1">
        <v>1721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414819</v>
      </c>
      <c r="E40" s="1">
        <v>142256</v>
      </c>
      <c r="F40" s="1">
        <v>170350</v>
      </c>
      <c r="G40" s="1">
        <v>131625</v>
      </c>
      <c r="H40" s="1">
        <v>129022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>
        <v>208</v>
      </c>
      <c r="G41" s="1">
        <v>504</v>
      </c>
      <c r="H41" s="1">
        <v>572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3306</v>
      </c>
      <c r="E42" s="1">
        <v>268</v>
      </c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949924</v>
      </c>
      <c r="E43" s="1">
        <v>795504</v>
      </c>
      <c r="F43" s="1">
        <v>901400</v>
      </c>
      <c r="G43" s="1">
        <v>640587</v>
      </c>
      <c r="H43" s="1">
        <v>531141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30372</v>
      </c>
      <c r="E44" s="1">
        <v>29500</v>
      </c>
      <c r="F44" s="1">
        <v>46705</v>
      </c>
      <c r="G44" s="1">
        <v>38230</v>
      </c>
      <c r="H44" s="1">
        <v>32192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655906</v>
      </c>
      <c r="E45" s="1">
        <v>601069</v>
      </c>
      <c r="F45" s="1">
        <v>787770</v>
      </c>
      <c r="G45" s="1">
        <v>492307</v>
      </c>
      <c r="H45" s="1">
        <v>410363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9013</v>
      </c>
      <c r="E46" s="1">
        <v>-20337</v>
      </c>
      <c r="F46" s="1">
        <v>75</v>
      </c>
      <c r="G46" s="1">
        <v>-10847</v>
      </c>
      <c r="H46" s="1">
        <v>-9478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>
        <v>-233</v>
      </c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145409</v>
      </c>
      <c r="E48" s="1">
        <v>141175</v>
      </c>
      <c r="F48" s="1">
        <v>131588</v>
      </c>
      <c r="G48" s="1">
        <v>122384</v>
      </c>
      <c r="H48" s="1">
        <v>109032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69150</v>
      </c>
      <c r="E49" s="1">
        <v>19501</v>
      </c>
      <c r="F49" s="1">
        <v>15378</v>
      </c>
      <c r="G49" s="1">
        <v>14394</v>
      </c>
      <c r="H49" s="1">
        <v>16175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12890</v>
      </c>
      <c r="E50" s="1">
        <v>14462</v>
      </c>
      <c r="F50" s="1">
        <v>14819</v>
      </c>
      <c r="G50" s="1">
        <v>55917</v>
      </c>
      <c r="H50" s="1">
        <v>20637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3648</v>
      </c>
      <c r="E51" s="1">
        <v>11090</v>
      </c>
      <c r="F51" s="1">
        <v>4984</v>
      </c>
      <c r="G51" s="1">
        <v>44728</v>
      </c>
      <c r="H51" s="1">
        <v>13125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110060</v>
      </c>
      <c r="E52" s="1">
        <v>86968</v>
      </c>
      <c r="F52" s="1">
        <v>23129</v>
      </c>
      <c r="G52" s="1">
        <v>72001</v>
      </c>
      <c r="H52" s="1">
        <v>44753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84340</v>
      </c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>
        <v>1353</v>
      </c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>
        <v>41</v>
      </c>
      <c r="E55" s="1">
        <v>7650</v>
      </c>
      <c r="F55" s="1">
        <v>10467</v>
      </c>
      <c r="G55" s="1">
        <v>480</v>
      </c>
      <c r="H55" s="1">
        <v>11175</v>
      </c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12222</v>
      </c>
      <c r="E57" s="1">
        <v>11961</v>
      </c>
      <c r="F57" s="1">
        <v>5946</v>
      </c>
      <c r="G57" s="1">
        <v>3153</v>
      </c>
      <c r="H57" s="1">
        <v>3210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12263</v>
      </c>
      <c r="E60" s="1"/>
      <c r="F60" s="1">
        <v>4343</v>
      </c>
      <c r="G60" s="1">
        <v>1382</v>
      </c>
      <c r="H60" s="1">
        <v>4043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2085</v>
      </c>
      <c r="E61" s="1">
        <v>3684</v>
      </c>
      <c r="F61" s="1">
        <v>13413</v>
      </c>
      <c r="G61" s="1">
        <v>7795</v>
      </c>
      <c r="H61" s="1">
        <v>3675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105428</v>
      </c>
      <c r="E62" s="1">
        <v>15927</v>
      </c>
      <c r="F62" s="1">
        <v>7343</v>
      </c>
      <c r="G62" s="1">
        <v>-2780</v>
      </c>
      <c r="H62" s="1">
        <v>14753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215488</v>
      </c>
      <c r="E63" s="1">
        <v>102895</v>
      </c>
      <c r="F63" s="1">
        <v>30472</v>
      </c>
      <c r="G63" s="1">
        <v>69221</v>
      </c>
      <c r="H63" s="1">
        <v>59506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39510</v>
      </c>
      <c r="E64" s="1">
        <v>18225</v>
      </c>
      <c r="F64" s="1">
        <v>3913</v>
      </c>
      <c r="G64" s="1">
        <v>13081</v>
      </c>
      <c r="H64" s="1">
        <v>9498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175978</v>
      </c>
      <c r="E65" s="1">
        <v>84670</v>
      </c>
      <c r="F65" s="1">
        <v>26559</v>
      </c>
      <c r="G65" s="1">
        <v>56140</v>
      </c>
      <c r="H65" s="1">
        <v>50008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175978</v>
      </c>
      <c r="E67" s="1">
        <v>84670</v>
      </c>
      <c r="F67" s="1">
        <v>26559</v>
      </c>
      <c r="G67" s="1">
        <v>56140</v>
      </c>
      <c r="H67" s="1">
        <v>50008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980296</v>
      </c>
      <c r="E68" s="1">
        <v>859077</v>
      </c>
      <c r="F68" s="1">
        <v>983680</v>
      </c>
      <c r="G68" s="1">
        <v>739749</v>
      </c>
      <c r="H68" s="1">
        <v>602398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261966</v>
      </c>
      <c r="J69" s="1">
        <v>316076</v>
      </c>
      <c r="K69" s="1">
        <v>196651</v>
      </c>
      <c r="L69" s="1">
        <v>227882</v>
      </c>
      <c r="M69" s="1">
        <v>280605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215488</v>
      </c>
      <c r="J70" s="1">
        <v>102895</v>
      </c>
      <c r="K70" s="1">
        <v>30472</v>
      </c>
      <c r="L70" s="1">
        <v>69221</v>
      </c>
      <c r="M70" s="1">
        <v>59506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-94644</v>
      </c>
      <c r="J71" s="1">
        <v>3746</v>
      </c>
      <c r="K71" s="1">
        <v>8991</v>
      </c>
      <c r="L71" s="1">
        <v>5215</v>
      </c>
      <c r="M71" s="1">
        <v>12826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13053</v>
      </c>
      <c r="J72" s="1">
        <v>16767</v>
      </c>
      <c r="K72" s="1">
        <v>15619</v>
      </c>
      <c r="L72" s="1">
        <v>15225</v>
      </c>
      <c r="M72" s="1">
        <v>16720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-11135</v>
      </c>
      <c r="J74" s="1">
        <v>-1060</v>
      </c>
      <c r="K74" s="1">
        <v>-682</v>
      </c>
      <c r="L74" s="1">
        <v>-6857</v>
      </c>
      <c r="M74" s="1">
        <v>-684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-84340</v>
      </c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-12222</v>
      </c>
      <c r="J76" s="1">
        <v>-11961</v>
      </c>
      <c r="K76" s="1">
        <v>-5946</v>
      </c>
      <c r="L76" s="1">
        <v>-3153</v>
      </c>
      <c r="M76" s="1">
        <v>-3210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120844</v>
      </c>
      <c r="J78" s="1">
        <v>106641</v>
      </c>
      <c r="K78" s="1">
        <v>39463</v>
      </c>
      <c r="L78" s="1">
        <v>74436</v>
      </c>
      <c r="M78" s="1">
        <v>72332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-1359</v>
      </c>
      <c r="J79" s="1">
        <v>121211</v>
      </c>
      <c r="K79" s="1">
        <v>89442</v>
      </c>
      <c r="L79" s="1">
        <v>-131716</v>
      </c>
      <c r="M79" s="1">
        <v>-21016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-297229</v>
      </c>
      <c r="J80" s="1">
        <v>135025</v>
      </c>
      <c r="K80" s="1">
        <v>80187</v>
      </c>
      <c r="L80" s="1">
        <v>-104039</v>
      </c>
      <c r="M80" s="1">
        <v>-15032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275601</v>
      </c>
      <c r="J81" s="1">
        <v>-28034</v>
      </c>
      <c r="K81" s="1">
        <v>38429</v>
      </c>
      <c r="L81" s="1">
        <v>2535</v>
      </c>
      <c r="M81" s="1">
        <v>9043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20269</v>
      </c>
      <c r="J82" s="1">
        <v>14220</v>
      </c>
      <c r="K82" s="1">
        <v>-29174</v>
      </c>
      <c r="L82" s="1">
        <v>-30212</v>
      </c>
      <c r="M82" s="1">
        <v>-15027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119485</v>
      </c>
      <c r="J84" s="1">
        <v>227852</v>
      </c>
      <c r="K84" s="1">
        <v>128905</v>
      </c>
      <c r="L84" s="1">
        <v>-57280</v>
      </c>
      <c r="M84" s="1">
        <v>51316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12222</v>
      </c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-39510</v>
      </c>
      <c r="J86" s="1">
        <v>11961</v>
      </c>
      <c r="K86" s="1">
        <v>5946</v>
      </c>
      <c r="L86" s="1">
        <v>3153</v>
      </c>
      <c r="M86" s="1">
        <v>3210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84340</v>
      </c>
      <c r="J87" s="1">
        <v>-18225</v>
      </c>
      <c r="K87" s="1">
        <v>-3913</v>
      </c>
      <c r="L87" s="1">
        <v>-13081</v>
      </c>
      <c r="M87" s="1">
        <v>-9498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176537</v>
      </c>
      <c r="J90" s="1">
        <v>221588</v>
      </c>
      <c r="K90" s="1">
        <v>130938</v>
      </c>
      <c r="L90" s="1">
        <v>-67208</v>
      </c>
      <c r="M90" s="1">
        <v>45028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20885</v>
      </c>
      <c r="J91" s="1">
        <v>-286294</v>
      </c>
      <c r="K91" s="1">
        <v>-8020</v>
      </c>
      <c r="L91" s="1">
        <v>12996</v>
      </c>
      <c r="M91" s="1">
        <v>-89198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11135</v>
      </c>
      <c r="J92" s="1">
        <v>1060</v>
      </c>
      <c r="K92" s="1">
        <v>682</v>
      </c>
      <c r="L92" s="1">
        <v>6857</v>
      </c>
      <c r="M92" s="1">
        <v>684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32020</v>
      </c>
      <c r="J94" s="1">
        <v>-285234</v>
      </c>
      <c r="K94" s="1">
        <v>-7338</v>
      </c>
      <c r="L94" s="1">
        <v>19853</v>
      </c>
      <c r="M94" s="1">
        <v>-88514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>
        <v>-1182</v>
      </c>
      <c r="K95" s="1">
        <v>-536</v>
      </c>
      <c r="L95" s="1">
        <v>-3</v>
      </c>
      <c r="M95" s="1">
        <v>254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-30100</v>
      </c>
      <c r="J96" s="1">
        <v>10718</v>
      </c>
      <c r="K96" s="1">
        <v>-3639</v>
      </c>
      <c r="L96" s="1">
        <v>16127</v>
      </c>
      <c r="M96" s="1">
        <v>-9491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-30100</v>
      </c>
      <c r="J101" s="1">
        <v>10718</v>
      </c>
      <c r="K101" s="1">
        <v>-3639</v>
      </c>
      <c r="L101" s="1">
        <v>16127</v>
      </c>
      <c r="M101" s="1">
        <v>-9491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-30100</v>
      </c>
      <c r="J103" s="1">
        <v>9536</v>
      </c>
      <c r="K103" s="1">
        <v>-4175</v>
      </c>
      <c r="L103" s="1">
        <v>16124</v>
      </c>
      <c r="M103" s="1">
        <v>-9237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178457</v>
      </c>
      <c r="J104" s="1">
        <v>-54110</v>
      </c>
      <c r="K104" s="1">
        <v>119425</v>
      </c>
      <c r="L104" s="1">
        <v>-31231</v>
      </c>
      <c r="M104" s="1">
        <v>-52723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440423</v>
      </c>
      <c r="J105" s="1">
        <v>261966</v>
      </c>
      <c r="K105" s="1">
        <v>316076</v>
      </c>
      <c r="L105" s="1">
        <v>196651</v>
      </c>
      <c r="M105" s="1">
        <v>227882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E38B3-A88C-4E37-8CEC-5EE0C90E2775}">
  <dimension ref="A1:QM105"/>
  <sheetViews>
    <sheetView topLeftCell="A78" workbookViewId="0">
      <selection activeCell="F95" sqref="F9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17062</v>
      </c>
      <c r="O1" s="4">
        <f t="shared" ref="O1:R1" si="0">E67</f>
        <v>15789</v>
      </c>
      <c r="P1" s="4">
        <f t="shared" si="0"/>
        <v>15093</v>
      </c>
      <c r="Q1" s="4">
        <f t="shared" si="0"/>
        <v>9191</v>
      </c>
      <c r="R1" s="4">
        <f t="shared" si="0"/>
        <v>11065</v>
      </c>
      <c r="S1" s="4">
        <f>D63+D59</f>
        <v>38443</v>
      </c>
      <c r="T1" s="4">
        <f t="shared" ref="T1:W1" si="1">E63+E59</f>
        <v>30082</v>
      </c>
      <c r="U1" s="4">
        <f t="shared" si="1"/>
        <v>26652</v>
      </c>
      <c r="V1" s="4">
        <f t="shared" si="1"/>
        <v>14719</v>
      </c>
      <c r="W1" s="4">
        <f t="shared" si="1"/>
        <v>15711</v>
      </c>
      <c r="X1">
        <f>(D13-E13)/E13</f>
        <v>0.21553578155772687</v>
      </c>
      <c r="Y1">
        <f t="shared" ref="Y1:AA1" si="2">(E13-F13)/F13</f>
        <v>0.10277135044173327</v>
      </c>
      <c r="Z1">
        <f t="shared" si="2"/>
        <v>0.17513286367568903</v>
      </c>
      <c r="AA1">
        <f t="shared" si="2"/>
        <v>0.4092933937739226</v>
      </c>
      <c r="AB1">
        <f>(D36-E36)/E36</f>
        <v>0.19414558189376549</v>
      </c>
      <c r="AC1">
        <f t="shared" ref="AC1:AE1" si="3">(E36-F36)/F36</f>
        <v>9.1334637621179632E-2</v>
      </c>
      <c r="AD1">
        <f t="shared" si="3"/>
        <v>0.16876149713808292</v>
      </c>
      <c r="AE1">
        <f t="shared" si="3"/>
        <v>0.51306845274398694</v>
      </c>
      <c r="AF1">
        <f>(D29-E29)/E29</f>
        <v>0.24485871327908612</v>
      </c>
      <c r="AG1">
        <f t="shared" ref="AG1:AI1" si="4">(E29-F29)/F29</f>
        <v>0.16344419955920658</v>
      </c>
      <c r="AH1">
        <f t="shared" si="4"/>
        <v>0.20267475250507039</v>
      </c>
      <c r="AI1">
        <f t="shared" si="4"/>
        <v>2.4502139565503622E-2</v>
      </c>
      <c r="AJ1" s="4">
        <f>(D43+D44+D46+D47)-D45</f>
        <v>205824</v>
      </c>
      <c r="AK1" s="4">
        <f t="shared" ref="AK1:AN1" si="5">(E43+E44+E46+E47)-E45</f>
        <v>225184</v>
      </c>
      <c r="AL1" s="4">
        <f t="shared" si="5"/>
        <v>145684</v>
      </c>
      <c r="AM1" s="4">
        <f t="shared" si="5"/>
        <v>82284</v>
      </c>
      <c r="AN1" s="4">
        <f t="shared" si="5"/>
        <v>40751</v>
      </c>
      <c r="AO1">
        <f>(D25+D26)/D40</f>
        <v>5.8071591934209986E-2</v>
      </c>
      <c r="AP1">
        <f t="shared" ref="AP1:AS1" si="6">(E25+E26)/E40</f>
        <v>8.3568920591164719E-2</v>
      </c>
      <c r="AQ1">
        <f t="shared" si="6"/>
        <v>8.0930440488293787E-2</v>
      </c>
      <c r="AR1">
        <f t="shared" si="6"/>
        <v>0.19729624333809956</v>
      </c>
      <c r="AS1">
        <f t="shared" si="6"/>
        <v>0.34233585749522522</v>
      </c>
      <c r="AT1">
        <f>(D19-D20)/D40</f>
        <v>0.35360636040022009</v>
      </c>
      <c r="AU1">
        <f t="shared" ref="AU1:AX1" si="7">(E19-E20)/E40</f>
        <v>0.4441230620642474</v>
      </c>
      <c r="AV1">
        <f t="shared" si="7"/>
        <v>0.53470765104155404</v>
      </c>
      <c r="AW1">
        <f t="shared" si="7"/>
        <v>0.5061224489795918</v>
      </c>
      <c r="AX1">
        <f t="shared" si="7"/>
        <v>0.69396216636434305</v>
      </c>
      <c r="AY1">
        <f>D19/D40</f>
        <v>0.84213914872750817</v>
      </c>
      <c r="AZ1">
        <f t="shared" ref="AZ1:BC1" si="8">E19/E40</f>
        <v>0.84727406259746274</v>
      </c>
      <c r="BA1">
        <f t="shared" si="8"/>
        <v>1.235761102338359</v>
      </c>
      <c r="BB1">
        <f t="shared" si="8"/>
        <v>1.1230382598899433</v>
      </c>
      <c r="BC1">
        <f t="shared" si="8"/>
        <v>1.1351146430182451</v>
      </c>
      <c r="BD1" s="4">
        <f>D19-D40</f>
        <v>-42173</v>
      </c>
      <c r="BE1" s="4">
        <f t="shared" ref="BE1:BH1" si="9">E19-E40</f>
        <v>-30361</v>
      </c>
      <c r="BF1" s="4">
        <f t="shared" si="9"/>
        <v>32697</v>
      </c>
      <c r="BG1" s="4">
        <f t="shared" si="9"/>
        <v>14198</v>
      </c>
      <c r="BH1" s="4">
        <f t="shared" si="9"/>
        <v>14078</v>
      </c>
      <c r="BI1">
        <f>(D43+D44)/BD1</f>
        <v>-19.373011168283025</v>
      </c>
      <c r="BJ1">
        <f t="shared" ref="BJ1:BM1" si="10">(E43+E44)/BE1</f>
        <v>-23.506208622904385</v>
      </c>
      <c r="BK1">
        <f t="shared" si="10"/>
        <v>23.668532281249043</v>
      </c>
      <c r="BL1">
        <f t="shared" si="10"/>
        <v>41.892520073249756</v>
      </c>
      <c r="BM1">
        <f t="shared" si="10"/>
        <v>34.638869157550786</v>
      </c>
      <c r="BN1">
        <f>365/BI1</f>
        <v>-18.84064365778967</v>
      </c>
      <c r="BO1">
        <f t="shared" ref="BO1:BR1" si="11">365/BJ1</f>
        <v>-15.52781249649699</v>
      </c>
      <c r="BP1">
        <f t="shared" si="11"/>
        <v>15.421319567380378</v>
      </c>
      <c r="BQ1">
        <f t="shared" si="11"/>
        <v>8.7127725751946059</v>
      </c>
      <c r="BR1">
        <f t="shared" si="11"/>
        <v>10.53729549714342</v>
      </c>
      <c r="BS1">
        <f>N1/D13</f>
        <v>3.346782973030759E-2</v>
      </c>
      <c r="BT1">
        <f t="shared" ref="BT1:BW1" si="12">O1/E13</f>
        <v>3.7646099483555316E-2</v>
      </c>
      <c r="BU1">
        <f t="shared" si="12"/>
        <v>3.9685002103491795E-2</v>
      </c>
      <c r="BV1">
        <f t="shared" si="12"/>
        <v>2.8398838215300953E-2</v>
      </c>
      <c r="BW1">
        <f t="shared" si="12"/>
        <v>4.8182645538587483E-2</v>
      </c>
      <c r="BX1">
        <f>S1/D13</f>
        <v>7.540755939058813E-2</v>
      </c>
      <c r="BY1">
        <f t="shared" ref="BY1:CB1" si="13">T1/E13</f>
        <v>7.1725249519558609E-2</v>
      </c>
      <c r="BZ1">
        <f t="shared" si="13"/>
        <v>7.0077829196466129E-2</v>
      </c>
      <c r="CA1">
        <f t="shared" si="13"/>
        <v>4.5479545173649737E-2</v>
      </c>
      <c r="CB1">
        <f t="shared" si="13"/>
        <v>6.8413695802688468E-2</v>
      </c>
      <c r="CC1">
        <f>N1/D29</f>
        <v>0.19669598699606886</v>
      </c>
      <c r="CD1">
        <f t="shared" ref="CD1:CG1" si="14">O1/E29</f>
        <v>0.22658974469367546</v>
      </c>
      <c r="CE1">
        <f t="shared" si="14"/>
        <v>0.25200360649168502</v>
      </c>
      <c r="CF1">
        <f t="shared" si="14"/>
        <v>0.18456193899475892</v>
      </c>
      <c r="CG1">
        <f t="shared" si="14"/>
        <v>0.22763742593811717</v>
      </c>
      <c r="CH1">
        <f>N1/(D43+D44)</f>
        <v>2.0883260833910636E-2</v>
      </c>
      <c r="CI1">
        <f t="shared" ref="CI1:CL1" si="15">O1/(E43+E44)</f>
        <v>2.2123608604512998E-2</v>
      </c>
      <c r="CJ1">
        <f t="shared" si="15"/>
        <v>1.950277171174198E-2</v>
      </c>
      <c r="CK1">
        <f t="shared" si="15"/>
        <v>1.5452512651524067E-2</v>
      </c>
      <c r="CL1">
        <f t="shared" si="15"/>
        <v>2.2690640341559244E-2</v>
      </c>
      <c r="CM1">
        <f>1-CH1</f>
        <v>0.97911673916608932</v>
      </c>
      <c r="CN1">
        <f t="shared" ref="CN1:CQ1" si="16">1-CI1</f>
        <v>0.97787639139548699</v>
      </c>
      <c r="CO1">
        <f t="shared" si="16"/>
        <v>0.98049722828825803</v>
      </c>
      <c r="CP1">
        <f t="shared" si="16"/>
        <v>0.98454748734847597</v>
      </c>
      <c r="CQ1">
        <f t="shared" si="16"/>
        <v>0.97730935965844079</v>
      </c>
      <c r="CR1">
        <f>N1/(D45+D48+D49+D51+D59+D61)</f>
        <v>2.0915644809151791E-2</v>
      </c>
      <c r="CS1">
        <f t="shared" ref="CS1:CV1" si="17">O1/(E45+E48+E49+E51+E59+E61)</f>
        <v>2.257474156789294E-2</v>
      </c>
      <c r="CT1">
        <f t="shared" si="17"/>
        <v>1.8998288102311061E-2</v>
      </c>
      <c r="CU1">
        <f t="shared" si="17"/>
        <v>1.4743815970996823E-2</v>
      </c>
      <c r="CV1">
        <f t="shared" si="17"/>
        <v>2.0698685871954357E-2</v>
      </c>
      <c r="CW1">
        <f>(D43+D44)/D13</f>
        <v>1.6026151278042695</v>
      </c>
      <c r="CX1">
        <f t="shared" ref="CX1:DA1" si="18">(E43+E44)/E13</f>
        <v>1.7016256324420729</v>
      </c>
      <c r="CY1">
        <f t="shared" si="18"/>
        <v>2.0348390828775766</v>
      </c>
      <c r="CZ1">
        <f t="shared" si="18"/>
        <v>1.8378136200716846</v>
      </c>
      <c r="DA1">
        <f t="shared" si="18"/>
        <v>2.1234590480171742</v>
      </c>
      <c r="DB1">
        <f>365/CW1</f>
        <v>227.75274840945977</v>
      </c>
      <c r="DC1">
        <f t="shared" ref="DC1:DF1" si="19">365/CX1</f>
        <v>214.50076505733725</v>
      </c>
      <c r="DD1">
        <f t="shared" si="19"/>
        <v>179.37536342374241</v>
      </c>
      <c r="DE1">
        <f t="shared" si="19"/>
        <v>198.60555826426133</v>
      </c>
      <c r="DF1">
        <f t="shared" si="19"/>
        <v>171.88935211198287</v>
      </c>
      <c r="DG1">
        <f>(D43+D44)/D20</f>
        <v>6.2600507229164908</v>
      </c>
      <c r="DH1">
        <f t="shared" ref="DH1:DK1" si="20">(E43+E44)/E20</f>
        <v>8.9048712317827903</v>
      </c>
      <c r="DI1">
        <f t="shared" si="20"/>
        <v>7.9596202700895837</v>
      </c>
      <c r="DJ1">
        <f t="shared" si="20"/>
        <v>8.35508294820829</v>
      </c>
      <c r="DK1">
        <f t="shared" si="20"/>
        <v>10.609072120091374</v>
      </c>
      <c r="DL1">
        <f>365/DG1</f>
        <v>58.30623682709561</v>
      </c>
      <c r="DM1">
        <f t="shared" ref="DM1:DP1" si="21">365/DH1</f>
        <v>40.988801578316092</v>
      </c>
      <c r="DN1">
        <f t="shared" si="21"/>
        <v>45.856458928271465</v>
      </c>
      <c r="DO1">
        <f t="shared" si="21"/>
        <v>43.685981606953717</v>
      </c>
      <c r="DP1">
        <f t="shared" si="21"/>
        <v>34.404516801122121</v>
      </c>
      <c r="DQ1">
        <f>(D43+D44)/D21</f>
        <v>10.348156498169796</v>
      </c>
      <c r="DR1">
        <f t="shared" ref="DR1:DU1" si="22">(E43+E44)/E21</f>
        <v>9.956917238685195</v>
      </c>
      <c r="DS1">
        <f t="shared" si="22"/>
        <v>12.297046064862633</v>
      </c>
      <c r="DT1">
        <f t="shared" si="22"/>
        <v>16.690237674327243</v>
      </c>
      <c r="DU1">
        <f t="shared" si="22"/>
        <v>13.31020552992876</v>
      </c>
      <c r="DV1">
        <f>365/DQ1</f>
        <v>35.271982991806794</v>
      </c>
      <c r="DW1">
        <f t="shared" ref="DW1:DZ1" si="23">365/DR1</f>
        <v>36.657932495600221</v>
      </c>
      <c r="DX1">
        <f t="shared" si="23"/>
        <v>29.6819250797917</v>
      </c>
      <c r="DY1">
        <f t="shared" si="23"/>
        <v>21.869071436977759</v>
      </c>
      <c r="DZ1">
        <f t="shared" si="23"/>
        <v>27.422566780000246</v>
      </c>
      <c r="EA1">
        <f>(D43+D44)/D38</f>
        <v>1.9656062570821615</v>
      </c>
      <c r="EB1">
        <f t="shared" ref="EB1:EE1" si="24">(E43+E44)/E38</f>
        <v>2.0503161638593537</v>
      </c>
      <c r="EC1">
        <f t="shared" si="24"/>
        <v>2.4263829840600977</v>
      </c>
      <c r="ED1">
        <f t="shared" si="24"/>
        <v>2.1795642264029258</v>
      </c>
      <c r="EE1">
        <f t="shared" si="24"/>
        <v>2.7037669523946817</v>
      </c>
      <c r="EF1">
        <f>365/EA1</f>
        <v>185.69334457747564</v>
      </c>
      <c r="EG1">
        <f t="shared" ref="EG1:EJ1" si="25">365/EB1</f>
        <v>178.02132492237331</v>
      </c>
      <c r="EH1">
        <f t="shared" si="25"/>
        <v>150.42967346780549</v>
      </c>
      <c r="EI1">
        <f t="shared" si="25"/>
        <v>167.46466820222261</v>
      </c>
      <c r="EJ1">
        <f t="shared" si="25"/>
        <v>134.99684197143009</v>
      </c>
      <c r="EK1">
        <f>D36/D13</f>
        <v>0.81532866617105038</v>
      </c>
      <c r="EL1">
        <f t="shared" ref="EL1:EO1" si="26">E36/E13</f>
        <v>0.82993328660057319</v>
      </c>
      <c r="EM1">
        <f t="shared" si="26"/>
        <v>0.83863062684055534</v>
      </c>
      <c r="EN1">
        <f t="shared" si="26"/>
        <v>0.84320232356939806</v>
      </c>
      <c r="EO1">
        <f t="shared" si="26"/>
        <v>0.78537059051500779</v>
      </c>
      <c r="EP1">
        <f>(D29)/D13</f>
        <v>0.17015003834814624</v>
      </c>
      <c r="EQ1">
        <f t="shared" ref="EQ1:ET1" si="27">(E29)/E13</f>
        <v>0.16614211527732078</v>
      </c>
      <c r="ER1">
        <f t="shared" si="27"/>
        <v>0.15747791333613798</v>
      </c>
      <c r="ES1">
        <f t="shared" si="27"/>
        <v>0.15387158571252008</v>
      </c>
      <c r="ET1">
        <f t="shared" si="27"/>
        <v>0.21166398864343972</v>
      </c>
      <c r="EU1">
        <f>D13/D29</f>
        <v>5.8771658808203542</v>
      </c>
      <c r="EV1">
        <f t="shared" ref="EV1:EY1" si="28">E13/E29</f>
        <v>6.0189434709605205</v>
      </c>
      <c r="EW1">
        <f t="shared" si="28"/>
        <v>6.3500968409804317</v>
      </c>
      <c r="EX1">
        <f t="shared" si="28"/>
        <v>6.4989256812385792</v>
      </c>
      <c r="EY1">
        <f t="shared" si="28"/>
        <v>4.7244692231731404</v>
      </c>
      <c r="EZ1">
        <f>D36/D29</f>
        <v>4.7918218184752659</v>
      </c>
      <c r="FA1">
        <f t="shared" ref="FA1:FD1" si="29">E36/E29</f>
        <v>4.9953215367173263</v>
      </c>
      <c r="FB1">
        <f t="shared" si="29"/>
        <v>5.3253856942496496</v>
      </c>
      <c r="FC1">
        <f t="shared" si="29"/>
        <v>5.479909235125203</v>
      </c>
      <c r="FD1">
        <f t="shared" si="29"/>
        <v>3.7104591836734695</v>
      </c>
      <c r="FE1" s="7">
        <f>I90/(D43+D44+D46+D47+D53+D55)</f>
        <v>3.4396690382692614E-2</v>
      </c>
      <c r="FF1" s="7">
        <f t="shared" ref="FF1:FI1" si="30">J90/(E43+E44+E46+E47+E53+E55)</f>
        <v>0.13826096183991543</v>
      </c>
      <c r="FG1" s="7">
        <f t="shared" si="30"/>
        <v>2.872386753903082E-2</v>
      </c>
      <c r="FH1" s="7">
        <f t="shared" si="30"/>
        <v>6.697504689949374E-2</v>
      </c>
      <c r="FI1" s="7">
        <f t="shared" si="30"/>
        <v>4.6019058136374816E-2</v>
      </c>
      <c r="FJ1" s="7">
        <f>I90/D36</f>
        <v>6.8530062046350718E-2</v>
      </c>
      <c r="FK1" s="7">
        <f t="shared" ref="FK1:FN1" si="31">J90/E36</f>
        <v>0.2957116056987063</v>
      </c>
      <c r="FL1" s="7">
        <f t="shared" si="31"/>
        <v>6.9070820321807946E-2</v>
      </c>
      <c r="FM1" s="7">
        <f t="shared" si="31"/>
        <v>0.14325342440654612</v>
      </c>
      <c r="FN1" s="7">
        <f t="shared" si="31"/>
        <v>0.11829805165282382</v>
      </c>
      <c r="FO1" s="7">
        <f>I90/D29</f>
        <v>0.32838384653516711</v>
      </c>
      <c r="FP1" s="7">
        <f t="shared" ref="FP1:FS1" si="32">J90/E29</f>
        <v>1.4771745526040096</v>
      </c>
      <c r="FQ1" s="7">
        <f t="shared" si="32"/>
        <v>0.36782875843184398</v>
      </c>
      <c r="FR1" s="7">
        <f t="shared" si="32"/>
        <v>0.78501576336874235</v>
      </c>
      <c r="FS1" s="7">
        <f t="shared" si="32"/>
        <v>0.43894009216589863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-8.2724111078200796E-2</v>
      </c>
      <c r="FZ1">
        <f t="shared" ref="FZ1:GC1" si="34">BE1/E13</f>
        <v>-7.2390476054229075E-2</v>
      </c>
      <c r="GA1">
        <f t="shared" si="34"/>
        <v>8.5972339082877575E-2</v>
      </c>
      <c r="GB1">
        <f t="shared" si="34"/>
        <v>4.3869731800766282E-2</v>
      </c>
      <c r="GC1">
        <f t="shared" si="34"/>
        <v>6.1302782095999514E-2</v>
      </c>
      <c r="GD1">
        <f>BS1</f>
        <v>3.346782973030759E-2</v>
      </c>
      <c r="GE1">
        <f t="shared" ref="GE1:GH1" si="35">BT1</f>
        <v>3.7646099483555316E-2</v>
      </c>
      <c r="GF1">
        <f t="shared" si="35"/>
        <v>3.9685002103491795E-2</v>
      </c>
      <c r="GG1">
        <f t="shared" si="35"/>
        <v>2.8398838215300953E-2</v>
      </c>
      <c r="GH1">
        <f t="shared" si="35"/>
        <v>4.8182645538587483E-2</v>
      </c>
      <c r="GI1">
        <f>S1/D13</f>
        <v>7.540755939058813E-2</v>
      </c>
      <c r="GJ1">
        <f t="shared" ref="GJ1:GM1" si="36">T1/E13</f>
        <v>7.1725249519558609E-2</v>
      </c>
      <c r="GK1">
        <f t="shared" si="36"/>
        <v>7.0077829196466129E-2</v>
      </c>
      <c r="GL1">
        <f t="shared" si="36"/>
        <v>4.5479545173649737E-2</v>
      </c>
      <c r="GM1">
        <f t="shared" si="36"/>
        <v>6.8413695802688468E-2</v>
      </c>
      <c r="GN1">
        <f>D30/D13</f>
        <v>3.9230840148057194E-3</v>
      </c>
      <c r="GO1">
        <f t="shared" ref="GO1:GR1" si="37">E30/E13</f>
        <v>4.7686489940534944E-3</v>
      </c>
      <c r="GP1">
        <f t="shared" si="37"/>
        <v>5.2587294909549852E-3</v>
      </c>
      <c r="GQ1">
        <f t="shared" si="37"/>
        <v>6.1797058460017302E-3</v>
      </c>
      <c r="GR1">
        <f t="shared" si="37"/>
        <v>8.7090186242363282E-3</v>
      </c>
      <c r="GS1">
        <f>(D43+D44)/D13</f>
        <v>1.6026151278042695</v>
      </c>
      <c r="GT1">
        <f t="shared" ref="GT1:GW1" si="38">(E43+E44)/E13</f>
        <v>1.7016256324420729</v>
      </c>
      <c r="GU1">
        <f t="shared" si="38"/>
        <v>2.0348390828775766</v>
      </c>
      <c r="GV1">
        <f t="shared" si="38"/>
        <v>1.8378136200716846</v>
      </c>
      <c r="GW1">
        <f t="shared" si="38"/>
        <v>2.1234590480171742</v>
      </c>
      <c r="GX1">
        <f>0.717*FY1+0.847*GD1+3.107*GI1+0.42*GN1+0.998*GS1</f>
        <v>1.8043829439999373</v>
      </c>
      <c r="GY1">
        <f t="shared" ref="GY1:HB1" si="39">0.717*FZ1+0.847*GE1+3.107*GJ1+0.42*GO1+0.998*GT1</f>
        <v>1.903057838943649</v>
      </c>
      <c r="GZ1">
        <f t="shared" si="39"/>
        <v>2.3459652503155239</v>
      </c>
      <c r="HA1">
        <f t="shared" si="39"/>
        <v>2.0335468298109007</v>
      </c>
      <c r="HB1">
        <f t="shared" si="39"/>
        <v>2.4201960661362873</v>
      </c>
      <c r="HC1">
        <f>D36/D13</f>
        <v>0.81532866617105038</v>
      </c>
      <c r="HD1">
        <f t="shared" ref="HD1:HG1" si="40">E36/E13</f>
        <v>0.82993328660057319</v>
      </c>
      <c r="HE1">
        <f t="shared" si="40"/>
        <v>0.83863062684055534</v>
      </c>
      <c r="HF1">
        <f t="shared" si="40"/>
        <v>0.84320232356939806</v>
      </c>
      <c r="HG1">
        <f t="shared" si="40"/>
        <v>0.78537059051500779</v>
      </c>
      <c r="HH1">
        <f>S1/D13</f>
        <v>7.540755939058813E-2</v>
      </c>
      <c r="HI1">
        <f t="shared" ref="HI1:HL1" si="41">T1/E13</f>
        <v>7.1725249519558609E-2</v>
      </c>
      <c r="HJ1">
        <f t="shared" si="41"/>
        <v>7.0077829196466129E-2</v>
      </c>
      <c r="HK1">
        <f t="shared" si="41"/>
        <v>4.5479545173649737E-2</v>
      </c>
      <c r="HL1">
        <f t="shared" si="41"/>
        <v>6.8413695802688468E-2</v>
      </c>
      <c r="HM1">
        <f>(D43+D44+D46+D47+D50+D53+D55+D57+D60)/D13</f>
        <v>1.6839622363932736</v>
      </c>
      <c r="HN1">
        <f t="shared" ref="HN1:HQ1" si="42">(E43+E44+E46+E47+E50+E53+E55+E57+E60)/E13</f>
        <v>1.8515901060070672</v>
      </c>
      <c r="HO1">
        <f t="shared" si="42"/>
        <v>2.0893326672275978</v>
      </c>
      <c r="HP1">
        <f t="shared" si="42"/>
        <v>1.8785564207143739</v>
      </c>
      <c r="HQ1">
        <f t="shared" si="42"/>
        <v>2.1653320095625026</v>
      </c>
      <c r="HR1">
        <f>D19/D40</f>
        <v>0.84213914872750817</v>
      </c>
      <c r="HS1">
        <f t="shared" ref="HS1:HV1" si="43">E19/E40</f>
        <v>0.84727406259746274</v>
      </c>
      <c r="HT1">
        <f t="shared" si="43"/>
        <v>1.235761102338359</v>
      </c>
      <c r="HU1">
        <f t="shared" si="43"/>
        <v>1.1230382598899433</v>
      </c>
      <c r="HV1">
        <f t="shared" si="43"/>
        <v>1.1351146430182451</v>
      </c>
      <c r="HW1">
        <f>-0.017*HC1+4.573*HH1+0.481*HM1+0.015*HR1</f>
        <v>1.1535961047043291</v>
      </c>
      <c r="HX1">
        <f t="shared" ref="HX1:IA1" si="44">-0.017*HD1+4.573*HI1+0.481*HN1+0.015*HS1</f>
        <v>1.217214652109093</v>
      </c>
      <c r="HY1">
        <f t="shared" si="44"/>
        <v>1.3297146217307001</v>
      </c>
      <c r="HZ1">
        <f t="shared" si="44"/>
        <v>1.1140747328403833</v>
      </c>
      <c r="IA1">
        <f t="shared" si="44"/>
        <v>1.3580559471117766</v>
      </c>
      <c r="IB1">
        <f>D13/D36</f>
        <v>1.2264992529898451</v>
      </c>
      <c r="IC1">
        <f t="shared" ref="IC1:IF1" si="45">E13/E36</f>
        <v>1.2049161253623459</v>
      </c>
      <c r="ID1">
        <f t="shared" si="45"/>
        <v>1.1924200810163412</v>
      </c>
      <c r="IE1">
        <f t="shared" si="45"/>
        <v>1.1859549861851122</v>
      </c>
      <c r="IF1">
        <f t="shared" si="45"/>
        <v>1.2732842457778419</v>
      </c>
      <c r="IG1">
        <f>IFERROR(S1/D59,0)</f>
        <v>2.3051508064999702</v>
      </c>
      <c r="IH1">
        <f t="shared" ref="IH1:IK1" si="46">IFERROR(T1/E59,0)</f>
        <v>2.7532491305143694</v>
      </c>
      <c r="II1">
        <f t="shared" si="46"/>
        <v>3.1589427521630911</v>
      </c>
      <c r="IJ1">
        <f t="shared" si="46"/>
        <v>3.8703655009203262</v>
      </c>
      <c r="IK1">
        <f t="shared" si="46"/>
        <v>6.742918454935622</v>
      </c>
      <c r="IL1">
        <f>S1/D13</f>
        <v>7.540755939058813E-2</v>
      </c>
      <c r="IM1">
        <f t="shared" ref="IM1:IP1" si="47">T1/E13</f>
        <v>7.1725249519558609E-2</v>
      </c>
      <c r="IN1">
        <f t="shared" si="47"/>
        <v>7.0077829196466129E-2</v>
      </c>
      <c r="IO1">
        <f t="shared" si="47"/>
        <v>4.5479545173649737E-2</v>
      </c>
      <c r="IP1">
        <f t="shared" si="47"/>
        <v>6.8413695802688468E-2</v>
      </c>
      <c r="IQ1">
        <f>(D43+D44+D46+D47+D50+D53+D55+D57+D60)/D13</f>
        <v>1.6839622363932736</v>
      </c>
      <c r="IR1">
        <f t="shared" ref="IR1:IU1" si="48">(E43+E44+E46+E47+E50+E53+E55+E57+E60)/E13</f>
        <v>1.8515901060070672</v>
      </c>
      <c r="IS1">
        <f t="shared" si="48"/>
        <v>2.0893326672275978</v>
      </c>
      <c r="IT1">
        <f t="shared" si="48"/>
        <v>1.8785564207143739</v>
      </c>
      <c r="IU1">
        <f t="shared" si="48"/>
        <v>2.1653320095625026</v>
      </c>
      <c r="IV1">
        <f>D19/D40</f>
        <v>0.84213914872750817</v>
      </c>
      <c r="IW1">
        <f t="shared" ref="IW1:IZ1" si="49">E19/E40</f>
        <v>0.84727406259746274</v>
      </c>
      <c r="IX1">
        <f t="shared" si="49"/>
        <v>1.235761102338359</v>
      </c>
      <c r="IY1">
        <f t="shared" si="49"/>
        <v>1.1230382598899433</v>
      </c>
      <c r="IZ1">
        <f t="shared" si="49"/>
        <v>1.1351146430182451</v>
      </c>
      <c r="JA1">
        <f>0.13*IB1+0.04*IG1+3.92*IL1+0.21*IQ1+0.09*IV1</f>
        <v>0.97667316098784729</v>
      </c>
      <c r="JB1">
        <f t="shared" ref="JB1:JE1" si="50">0.13*IC1+0.04*IH1+3.92*IM1+0.21*IR1+0.09*IW1</f>
        <v>1.0130206275296052</v>
      </c>
      <c r="JC1">
        <f t="shared" si="50"/>
        <v>1.1060557703970431</v>
      </c>
      <c r="JD1">
        <f t="shared" si="50"/>
        <v>0.98283887706169804</v>
      </c>
      <c r="JE1">
        <f t="shared" si="50"/>
        <v>1.2603054175748509</v>
      </c>
      <c r="JF1">
        <f>D29/D13</f>
        <v>0.17015003834814624</v>
      </c>
      <c r="JG1">
        <f t="shared" ref="JG1:JJ1" si="51">E29/E13</f>
        <v>0.16614211527732078</v>
      </c>
      <c r="JH1">
        <f t="shared" si="51"/>
        <v>0.15747791333613798</v>
      </c>
      <c r="JI1">
        <f t="shared" si="51"/>
        <v>0.15387158571252008</v>
      </c>
      <c r="JJ1">
        <f t="shared" si="51"/>
        <v>0.21166398864343972</v>
      </c>
      <c r="JK1">
        <f>(D36-D26)/I90</f>
        <v>14.047498683517642</v>
      </c>
      <c r="JL1">
        <f t="shared" ref="JL1:JO1" si="52">(E36-E26)/J90</f>
        <v>3.2202737756361057</v>
      </c>
      <c r="JM1">
        <f t="shared" si="52"/>
        <v>13.968406718111666</v>
      </c>
      <c r="JN1">
        <f t="shared" si="52"/>
        <v>6.3982554421507682</v>
      </c>
      <c r="JO1">
        <f t="shared" si="52"/>
        <v>6.7814491938507686</v>
      </c>
      <c r="JP1">
        <f>S1/D13</f>
        <v>7.540755939058813E-2</v>
      </c>
      <c r="JQ1">
        <f t="shared" ref="JQ1:JT1" si="53">T1/E13</f>
        <v>7.1725249519558609E-2</v>
      </c>
      <c r="JR1">
        <f t="shared" si="53"/>
        <v>7.0077829196466129E-2</v>
      </c>
      <c r="JS1">
        <f t="shared" si="53"/>
        <v>4.5479545173649737E-2</v>
      </c>
      <c r="JT1">
        <f t="shared" si="53"/>
        <v>6.8413695802688468E-2</v>
      </c>
      <c r="JU1">
        <f>I90/(D50+D44+D43)</f>
        <v>3.3835229499901413E-2</v>
      </c>
      <c r="JV1">
        <f t="shared" ref="JV1:JY1" si="54">J90/(E50+E44+E43)</f>
        <v>0.13941811483292474</v>
      </c>
      <c r="JW1">
        <f t="shared" si="54"/>
        <v>2.7820258148759453E-2</v>
      </c>
      <c r="JX1">
        <f t="shared" si="54"/>
        <v>6.3909719122890479E-2</v>
      </c>
      <c r="JY1">
        <f t="shared" si="54"/>
        <v>4.1452146240436437E-2</v>
      </c>
      <c r="JZ1">
        <f>IF(JF1&gt;0.3,4,IF(AND(JF1&lt;=0.3,JF1&gt;0.2),3,IF(AND(JF1&lt;=0.2,JF1&gt;0.1),2,IF(AND(JF1&lt;=0.1,JF1&gt;0),1,0))))</f>
        <v>2</v>
      </c>
      <c r="KA1">
        <f t="shared" ref="KA1:KD1" si="55">IF(JG1&gt;0.3,4,IF(AND(JG1&lt;=0.3,JG1&gt;0.2),3,IF(AND(JG1&lt;=0.2,JG1&gt;0.1),2,IF(AND(JG1&lt;=0.1,JG1&gt;0),1,0))))</f>
        <v>2</v>
      </c>
      <c r="KB1">
        <f t="shared" si="55"/>
        <v>2</v>
      </c>
      <c r="KC1">
        <f t="shared" si="55"/>
        <v>2</v>
      </c>
      <c r="KD1">
        <f t="shared" si="55"/>
        <v>3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3</v>
      </c>
      <c r="KH1">
        <f t="shared" si="56"/>
        <v>2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1</v>
      </c>
      <c r="KR1">
        <f t="shared" si="58"/>
        <v>2</v>
      </c>
      <c r="KS1">
        <f t="shared" si="58"/>
        <v>1</v>
      </c>
      <c r="KT1">
        <f>(JZ1+KE1)/2</f>
        <v>2.5</v>
      </c>
      <c r="KU1">
        <f t="shared" ref="KU1:KX1" si="59">(KA1+KF1)/2</f>
        <v>1.5</v>
      </c>
      <c r="KV1">
        <f t="shared" si="59"/>
        <v>2.5</v>
      </c>
      <c r="KW1">
        <f t="shared" si="59"/>
        <v>2</v>
      </c>
      <c r="KX1">
        <f t="shared" si="59"/>
        <v>2.5</v>
      </c>
      <c r="KY1">
        <f>(KJ1+KO1)/2</f>
        <v>1</v>
      </c>
      <c r="KZ1">
        <f t="shared" ref="KZ1:LC1" si="60">(KK1+KP1)/2</f>
        <v>2.5</v>
      </c>
      <c r="LA1">
        <f t="shared" si="60"/>
        <v>1</v>
      </c>
      <c r="LB1">
        <f t="shared" si="60"/>
        <v>1.5</v>
      </c>
      <c r="LC1">
        <f t="shared" si="60"/>
        <v>1</v>
      </c>
      <c r="LD1">
        <f>(KT1+KY1)/2</f>
        <v>1.75</v>
      </c>
      <c r="LE1">
        <f t="shared" ref="LE1:LH1" si="61">(KU1+KZ1)/2</f>
        <v>2</v>
      </c>
      <c r="LF1">
        <f t="shared" si="61"/>
        <v>1.75</v>
      </c>
      <c r="LG1">
        <f t="shared" si="61"/>
        <v>1.75</v>
      </c>
      <c r="LH1">
        <f t="shared" si="61"/>
        <v>1.75</v>
      </c>
      <c r="LI1">
        <f>(D29/(D13-D19))</f>
        <v>0.30455054542645782</v>
      </c>
      <c r="LJ1">
        <f t="shared" ref="LJ1:LM1" si="62">(E29/(E13-E19))</f>
        <v>0.27764341184111441</v>
      </c>
      <c r="LK1">
        <f t="shared" si="62"/>
        <v>0.28665237201822569</v>
      </c>
      <c r="LL1">
        <f t="shared" si="62"/>
        <v>0.25663370214432585</v>
      </c>
      <c r="LM1">
        <f t="shared" si="62"/>
        <v>0.43643154719149546</v>
      </c>
      <c r="LN1">
        <f>(D18+D25+D26+D21)/(2.17*D40)</f>
        <v>0.17367462035812647</v>
      </c>
      <c r="LO1">
        <f t="shared" ref="LO1:LR1" si="63">(E18+E25+E26+E21)/(2.17*E40)</f>
        <v>0.2190744753073012</v>
      </c>
      <c r="LP1">
        <f t="shared" si="63"/>
        <v>0.26706359534726593</v>
      </c>
      <c r="LQ1">
        <f t="shared" si="63"/>
        <v>0.25805972393360171</v>
      </c>
      <c r="LR1">
        <f t="shared" si="63"/>
        <v>0.3472906381064102</v>
      </c>
      <c r="LS1">
        <f>(D43+D44+D46+D47)/(2*D13)</f>
        <v>0.81159094787594421</v>
      </c>
      <c r="LT1">
        <f t="shared" ref="LT1:LW1" si="64">(E43+E44+E46+E47)/(2*E13)</f>
        <v>0.88538671359017274</v>
      </c>
      <c r="LU1">
        <f t="shared" si="64"/>
        <v>1.0055611064366849</v>
      </c>
      <c r="LV1">
        <f t="shared" si="64"/>
        <v>0.89857557780249664</v>
      </c>
      <c r="LW1">
        <f t="shared" si="64"/>
        <v>1.0065426502414576</v>
      </c>
      <c r="LX1">
        <f>8*N1/D29</f>
        <v>1.5735678959685508</v>
      </c>
      <c r="LY1">
        <f t="shared" ref="LY1:MB1" si="65">8*O1/E29</f>
        <v>1.8127179575494037</v>
      </c>
      <c r="LZ1">
        <f t="shared" si="65"/>
        <v>2.0160288519334801</v>
      </c>
      <c r="MA1">
        <f t="shared" si="65"/>
        <v>1.4764955119580714</v>
      </c>
      <c r="MB1">
        <f t="shared" si="65"/>
        <v>1.8210994075049374</v>
      </c>
      <c r="MC1">
        <f>(2*LI1+4*LN1+LS1+5*LX1)/12</f>
        <v>0.83193583333367671</v>
      </c>
      <c r="MD1">
        <f t="shared" ref="MD1:MG1" si="66">(2*LJ1+4*LO1+LT1+5*LY1)/12</f>
        <v>0.94838010218738533</v>
      </c>
      <c r="ME1">
        <f t="shared" si="66"/>
        <v>1.0606053742941335</v>
      </c>
      <c r="MF1">
        <f t="shared" si="66"/>
        <v>0.81887995313465944</v>
      </c>
      <c r="MG1">
        <f t="shared" si="66"/>
        <v>1.0311721112145646</v>
      </c>
      <c r="MH1">
        <f>D29/(D13-D19)</f>
        <v>0.30455054542645782</v>
      </c>
      <c r="MI1">
        <f t="shared" ref="MI1:ML1" si="67">E29/(E13-E19)</f>
        <v>0.27764341184111441</v>
      </c>
      <c r="MJ1">
        <f t="shared" si="67"/>
        <v>0.28665237201822569</v>
      </c>
      <c r="MK1">
        <f t="shared" si="67"/>
        <v>0.25663370214432585</v>
      </c>
      <c r="ML1">
        <f t="shared" si="67"/>
        <v>0.43643154719149546</v>
      </c>
      <c r="MM1">
        <f>D29/D13*2</f>
        <v>0.34030007669629248</v>
      </c>
      <c r="MN1">
        <f t="shared" ref="MN1:MQ1" si="68">E29/E13*2</f>
        <v>0.33228423055464157</v>
      </c>
      <c r="MO1">
        <f t="shared" si="68"/>
        <v>0.31495582667227595</v>
      </c>
      <c r="MP1">
        <f t="shared" si="68"/>
        <v>0.30774317142504015</v>
      </c>
      <c r="MQ1">
        <f t="shared" si="68"/>
        <v>0.42332797728687943</v>
      </c>
      <c r="MR1">
        <f>D29/D36</f>
        <v>0.20868889493019485</v>
      </c>
      <c r="MS1">
        <f t="shared" ref="MS1:MV1" si="69">E29/E36</f>
        <v>0.20018731379945356</v>
      </c>
      <c r="MT1">
        <f t="shared" si="69"/>
        <v>0.18777982617856201</v>
      </c>
      <c r="MU1">
        <f t="shared" si="69"/>
        <v>0.18248477430797305</v>
      </c>
      <c r="MV1">
        <f t="shared" si="69"/>
        <v>0.26950842213819182</v>
      </c>
      <c r="MW1">
        <f>D13/(D40*5)</f>
        <v>0.38165620449704851</v>
      </c>
      <c r="MX1">
        <f t="shared" ref="MX1:NA1" si="70">E13/(E40*5)</f>
        <v>0.42195036067486946</v>
      </c>
      <c r="MY1">
        <f t="shared" si="70"/>
        <v>0.54845803860491615</v>
      </c>
      <c r="MZ1">
        <f t="shared" si="70"/>
        <v>0.56092551670349666</v>
      </c>
      <c r="NA1">
        <f t="shared" si="70"/>
        <v>0.44081080302899428</v>
      </c>
      <c r="NB1">
        <f>D13/(D20*15)</f>
        <v>0.26040981868983676</v>
      </c>
      <c r="NC1">
        <f t="shared" ref="NC1:NF1" si="71">E13/(E20*15)</f>
        <v>0.34887702136154919</v>
      </c>
      <c r="ND1">
        <f t="shared" si="71"/>
        <v>0.26077804176480468</v>
      </c>
      <c r="NE1">
        <f t="shared" si="71"/>
        <v>0.30308053210467911</v>
      </c>
      <c r="NF1">
        <f t="shared" si="71"/>
        <v>0.33307516588708802</v>
      </c>
      <c r="NG1">
        <f>2*(D18+D25+D26)/D40</f>
        <v>0.16267831542224867</v>
      </c>
      <c r="NH1">
        <f t="shared" ref="NH1:NK1" si="72">2*(E18+E25+E26)/E40</f>
        <v>0.22967493988752175</v>
      </c>
      <c r="NI1">
        <f t="shared" si="72"/>
        <v>0.25150158270061362</v>
      </c>
      <c r="NJ1">
        <f t="shared" si="72"/>
        <v>0.50232679058884699</v>
      </c>
      <c r="NK1">
        <f t="shared" si="72"/>
        <v>0.80398875164358452</v>
      </c>
      <c r="NL1">
        <f>((D18+D25+D26+D21)/D40)/2.17</f>
        <v>0.17367462035812647</v>
      </c>
      <c r="NM1">
        <f t="shared" ref="NM1:NP1" si="73">((E18+E25+E26+E21)/E40)/2.17</f>
        <v>0.21907447530730118</v>
      </c>
      <c r="NN1">
        <f t="shared" si="73"/>
        <v>0.26706359534726593</v>
      </c>
      <c r="NO1">
        <f t="shared" si="73"/>
        <v>0.25805972393360177</v>
      </c>
      <c r="NP1">
        <f t="shared" si="73"/>
        <v>0.3472906381064102</v>
      </c>
      <c r="NQ1">
        <f>(D19/D40)/2.5</f>
        <v>0.33685565949100327</v>
      </c>
      <c r="NR1">
        <f t="shared" ref="NR1:NU1" si="74">(E19/E40)/2.5</f>
        <v>0.33890962503898509</v>
      </c>
      <c r="NS1">
        <f t="shared" si="74"/>
        <v>0.49430444093534359</v>
      </c>
      <c r="NT1">
        <f t="shared" si="74"/>
        <v>0.44921530395597731</v>
      </c>
      <c r="NU1">
        <f t="shared" si="74"/>
        <v>0.45404585720729801</v>
      </c>
      <c r="NV1">
        <f>(BD1/D13)*3.33</f>
        <v>-0.27547128989040864</v>
      </c>
      <c r="NW1">
        <f t="shared" ref="NW1:NZ1" si="75">(BE1/E13)*3.33</f>
        <v>-0.24106028526058282</v>
      </c>
      <c r="NX1">
        <f t="shared" si="75"/>
        <v>0.28628788914598235</v>
      </c>
      <c r="NY1">
        <f t="shared" si="75"/>
        <v>0.14608620689655172</v>
      </c>
      <c r="NZ1">
        <f t="shared" si="75"/>
        <v>0.20413826437967839</v>
      </c>
      <c r="OA1">
        <f>((D43+D44)/2)/D13</f>
        <v>0.80130756390213476</v>
      </c>
      <c r="OB1">
        <f t="shared" ref="OB1:OE1" si="76">((E43+E44)/2)/E13</f>
        <v>0.85081281622103644</v>
      </c>
      <c r="OC1">
        <f t="shared" si="76"/>
        <v>1.0174195414387883</v>
      </c>
      <c r="OD1">
        <f t="shared" si="76"/>
        <v>0.91890681003584229</v>
      </c>
      <c r="OE1">
        <f t="shared" si="76"/>
        <v>1.0617295240085871</v>
      </c>
      <c r="OF1">
        <f>((D43+D44)/4)/D29</f>
        <v>2.3547087373044513</v>
      </c>
      <c r="OG1">
        <f t="shared" ref="OG1:OJ1" si="77">((E43+E44)/4)/E29</f>
        <v>2.56049712260157</v>
      </c>
      <c r="OH1">
        <f t="shared" si="77"/>
        <v>3.2303563080211046</v>
      </c>
      <c r="OI1">
        <f t="shared" si="77"/>
        <v>2.9859535332034781</v>
      </c>
      <c r="OJ1">
        <f t="shared" si="77"/>
        <v>2.5080542297564188</v>
      </c>
      <c r="OK1">
        <f>AJ1*4/(D43+D44)</f>
        <v>1.0076840412328736</v>
      </c>
      <c r="OL1">
        <f t="shared" ref="OL1:OO1" si="78">AK1*4/(E43+E44)</f>
        <v>1.2621148090439305</v>
      </c>
      <c r="OM1">
        <f t="shared" si="78"/>
        <v>0.75299590381061909</v>
      </c>
      <c r="ON1">
        <f t="shared" si="78"/>
        <v>0.55336505321205809</v>
      </c>
      <c r="OO1">
        <f t="shared" si="78"/>
        <v>0.33426707078495466</v>
      </c>
      <c r="OP1">
        <f>(10*N1)/AJ1</f>
        <v>0.8289606654228856</v>
      </c>
      <c r="OQ1">
        <f t="shared" ref="OQ1:OT1" si="79">(10*O1)/AK1</f>
        <v>0.70115994031547535</v>
      </c>
      <c r="OR1">
        <f t="shared" si="79"/>
        <v>1.0360094451003541</v>
      </c>
      <c r="OS1">
        <f t="shared" si="79"/>
        <v>1.1169850760779738</v>
      </c>
      <c r="OT1">
        <f t="shared" si="79"/>
        <v>2.7152707909008367</v>
      </c>
      <c r="OU1">
        <f>(8*AJ1)/D29</f>
        <v>18.982419330666453</v>
      </c>
      <c r="OV1">
        <f t="shared" ref="OV1:OY1" si="80">(8*AK1)/E29</f>
        <v>25.853130695598512</v>
      </c>
      <c r="OW1">
        <f t="shared" si="80"/>
        <v>19.45956054230949</v>
      </c>
      <c r="OX1">
        <f t="shared" si="80"/>
        <v>13.218578686319002</v>
      </c>
      <c r="OY1">
        <f t="shared" si="80"/>
        <v>6.7068795260039495</v>
      </c>
      <c r="OZ1">
        <f>(20*N1)/D13</f>
        <v>0.66935659460615182</v>
      </c>
      <c r="PA1">
        <f t="shared" ref="PA1:PD1" si="81">(20*O1)/E13</f>
        <v>0.75292198967110624</v>
      </c>
      <c r="PB1">
        <f t="shared" si="81"/>
        <v>0.79370004206983591</v>
      </c>
      <c r="PC1">
        <f t="shared" si="81"/>
        <v>0.56797676430601907</v>
      </c>
      <c r="PD1">
        <f t="shared" si="81"/>
        <v>0.96365291077174964</v>
      </c>
      <c r="PE1">
        <f>(40*N1)/(AJ1+D45)</f>
        <v>0.82474625469635765</v>
      </c>
      <c r="PF1">
        <f t="shared" ref="PF1:PI1" si="82">(40*O1)/(AK1+E45)</f>
        <v>0.8503877211100983</v>
      </c>
      <c r="PG1">
        <f t="shared" si="82"/>
        <v>0.78931060180161339</v>
      </c>
      <c r="PH1">
        <f t="shared" si="82"/>
        <v>0.63208569021542904</v>
      </c>
      <c r="PI1">
        <f t="shared" si="82"/>
        <v>0.95738904907862665</v>
      </c>
      <c r="PJ1">
        <f>(1.33*D52)/(D52+D62)</f>
        <v>2.3057773591840487</v>
      </c>
      <c r="PK1">
        <f t="shared" ref="PK1:PN1" si="83">(1.33*E52)/(E52+E62)</f>
        <v>2.2212027563165586</v>
      </c>
      <c r="PL1">
        <f t="shared" si="83"/>
        <v>1.4696810321163878</v>
      </c>
      <c r="PM1">
        <f t="shared" si="83"/>
        <v>1.0714565775009162</v>
      </c>
      <c r="PN1">
        <f t="shared" si="83"/>
        <v>1.5606950153202301</v>
      </c>
      <c r="PO1">
        <f>(2*MH1+MM1+MR1+MW1+2*NB1)/7</f>
        <v>0.29436655776516074</v>
      </c>
      <c r="PP1">
        <f t="shared" ref="PP1:PS1" si="84">(2*MI1+MN1+MS1+MX1+2*NC1)/7</f>
        <v>0.31535182449061316</v>
      </c>
      <c r="PQ1">
        <f t="shared" si="84"/>
        <v>0.30657921700311641</v>
      </c>
      <c r="PR1">
        <f t="shared" si="84"/>
        <v>0.31008313299064572</v>
      </c>
      <c r="PS1">
        <f t="shared" si="84"/>
        <v>0.38180866123017604</v>
      </c>
      <c r="PT1">
        <f>(5*NG1+8*NL1+2*NQ1+NV1)/16</f>
        <v>0.16256428556674082</v>
      </c>
      <c r="PU1">
        <f t="shared" ref="PU1:PX1" si="85">(5*NH1+8*NM1+2*NR1+NW1)/16</f>
        <v>0.20860809166958785</v>
      </c>
      <c r="PV1">
        <f t="shared" si="85"/>
        <v>0.29180709045611658</v>
      </c>
      <c r="PW1">
        <f t="shared" si="85"/>
        <v>0.35128928495134726</v>
      </c>
      <c r="PX1">
        <f t="shared" si="85"/>
        <v>0.49440617761646738</v>
      </c>
      <c r="PY1">
        <f>(OA1+OF1+OK1)/3</f>
        <v>1.3879001141464864</v>
      </c>
      <c r="PZ1">
        <f t="shared" ref="PZ1:QC1" si="86">(OB1+OG1+OL1)/3</f>
        <v>1.5578082492888459</v>
      </c>
      <c r="QA1">
        <f t="shared" si="86"/>
        <v>1.6669239177568376</v>
      </c>
      <c r="QB1">
        <f t="shared" si="86"/>
        <v>1.4860751321504593</v>
      </c>
      <c r="QC1">
        <f t="shared" si="86"/>
        <v>1.3013502748499868</v>
      </c>
      <c r="QD1">
        <f>(3*OP1+7*OU1+4*OZ1+2*PE1+PJ1)/17</f>
        <v>8.3527360916432478</v>
      </c>
      <c r="QE1">
        <f t="shared" ref="QE1:QH1" si="87">(3*OQ1+7*OV1+4*PA1+2*PF1+PK1)/17</f>
        <v>11.177003579256306</v>
      </c>
      <c r="QF1">
        <f t="shared" si="87"/>
        <v>8.5616502667921459</v>
      </c>
      <c r="QG1">
        <f t="shared" si="87"/>
        <v>5.9110906498601627</v>
      </c>
      <c r="QH1">
        <f t="shared" si="87"/>
        <v>3.6720031653702727</v>
      </c>
      <c r="QI1">
        <f>(2*PO1+4*PT1+PY1+5*QD1)/12</f>
        <v>3.699214235846668</v>
      </c>
      <c r="QJ1">
        <f t="shared" ref="QJ1:QM1" si="88">(2*PP1+4*PU1+PZ1+5*QE1)/12</f>
        <v>4.9089968467691625</v>
      </c>
      <c r="QK1">
        <f t="shared" si="88"/>
        <v>3.8546301706290218</v>
      </c>
      <c r="QL1">
        <f t="shared" si="88"/>
        <v>2.7555709822698291</v>
      </c>
      <c r="QM1">
        <f t="shared" si="88"/>
        <v>1.8668840112189642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396</v>
      </c>
      <c r="E3" s="2" t="s">
        <v>396</v>
      </c>
      <c r="F3" s="2" t="s">
        <v>396</v>
      </c>
      <c r="G3" s="2" t="s">
        <v>396</v>
      </c>
      <c r="H3" s="2" t="s">
        <v>396</v>
      </c>
      <c r="I3" s="2" t="s">
        <v>396</v>
      </c>
      <c r="J3" s="2" t="s">
        <v>396</v>
      </c>
      <c r="K3" s="2" t="s">
        <v>396</v>
      </c>
      <c r="L3" s="2" t="s">
        <v>396</v>
      </c>
      <c r="M3" s="2" t="s">
        <v>396</v>
      </c>
    </row>
    <row r="4" spans="1:455" x14ac:dyDescent="0.25">
      <c r="A4" s="2" t="s">
        <v>281</v>
      </c>
      <c r="B4" s="2"/>
      <c r="C4" s="2"/>
      <c r="D4" s="2" t="s">
        <v>397</v>
      </c>
      <c r="E4" s="2" t="s">
        <v>397</v>
      </c>
      <c r="F4" s="2" t="s">
        <v>397</v>
      </c>
      <c r="G4" s="2" t="s">
        <v>397</v>
      </c>
      <c r="H4" s="2" t="s">
        <v>397</v>
      </c>
      <c r="I4" s="2" t="s">
        <v>397</v>
      </c>
      <c r="J4" s="2">
        <v>48111678</v>
      </c>
      <c r="K4" s="2" t="s">
        <v>397</v>
      </c>
      <c r="L4" s="2" t="s">
        <v>397</v>
      </c>
      <c r="M4" s="2" t="s">
        <v>397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509803</v>
      </c>
      <c r="E13" s="1">
        <v>419406</v>
      </c>
      <c r="F13" s="1">
        <v>380320</v>
      </c>
      <c r="G13" s="1">
        <v>323640</v>
      </c>
      <c r="H13" s="1">
        <v>229647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278749</v>
      </c>
      <c r="E15" s="1">
        <v>240799</v>
      </c>
      <c r="F15" s="1">
        <v>199049</v>
      </c>
      <c r="G15" s="1">
        <v>185843</v>
      </c>
      <c r="H15" s="1">
        <v>100140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12</v>
      </c>
      <c r="F16" s="1">
        <v>508</v>
      </c>
      <c r="G16" s="1">
        <v>992</v>
      </c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272533</v>
      </c>
      <c r="E17" s="1">
        <v>234571</v>
      </c>
      <c r="F17" s="1">
        <v>192325</v>
      </c>
      <c r="G17" s="1">
        <v>178635</v>
      </c>
      <c r="H17" s="1">
        <v>93924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6216</v>
      </c>
      <c r="E18" s="1">
        <v>6216</v>
      </c>
      <c r="F18" s="1">
        <v>6216</v>
      </c>
      <c r="G18" s="1">
        <v>6216</v>
      </c>
      <c r="H18" s="1">
        <v>6216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224980</v>
      </c>
      <c r="E19" s="1">
        <v>168433</v>
      </c>
      <c r="F19" s="1">
        <v>171384</v>
      </c>
      <c r="G19" s="1">
        <v>129593</v>
      </c>
      <c r="H19" s="1">
        <v>118271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130513</v>
      </c>
      <c r="E20" s="1">
        <v>80144</v>
      </c>
      <c r="F20" s="1">
        <v>97227</v>
      </c>
      <c r="G20" s="1">
        <v>71189</v>
      </c>
      <c r="H20" s="1">
        <v>45965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78953</v>
      </c>
      <c r="E21" s="1">
        <v>71676</v>
      </c>
      <c r="F21" s="1">
        <v>62933</v>
      </c>
      <c r="G21" s="1">
        <v>35637</v>
      </c>
      <c r="H21" s="1">
        <v>36637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20979</v>
      </c>
      <c r="E22" s="1">
        <v>18965</v>
      </c>
      <c r="F22" s="1">
        <v>17334</v>
      </c>
      <c r="G22" s="1">
        <v>1096</v>
      </c>
      <c r="H22" s="1">
        <v>175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57974</v>
      </c>
      <c r="E23" s="1">
        <v>52711</v>
      </c>
      <c r="F23" s="1">
        <v>45599</v>
      </c>
      <c r="G23" s="1">
        <v>34541</v>
      </c>
      <c r="H23" s="1">
        <v>36462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15514</v>
      </c>
      <c r="E26" s="1">
        <v>16613</v>
      </c>
      <c r="F26" s="1">
        <v>11224</v>
      </c>
      <c r="G26" s="1">
        <v>22767</v>
      </c>
      <c r="H26" s="1">
        <v>35669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6074</v>
      </c>
      <c r="E27" s="1">
        <v>10174</v>
      </c>
      <c r="F27" s="1">
        <v>9887</v>
      </c>
      <c r="G27" s="1">
        <v>8204</v>
      </c>
      <c r="H27" s="1">
        <v>11236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509803</v>
      </c>
      <c r="E28" s="1">
        <v>419406</v>
      </c>
      <c r="F28" s="1">
        <v>380320</v>
      </c>
      <c r="G28" s="1">
        <v>323640</v>
      </c>
      <c r="H28" s="1">
        <v>229647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86743</v>
      </c>
      <c r="E29" s="1">
        <v>69681</v>
      </c>
      <c r="F29" s="1">
        <v>59892</v>
      </c>
      <c r="G29" s="1">
        <v>49799</v>
      </c>
      <c r="H29" s="1">
        <v>48608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2000</v>
      </c>
      <c r="E30" s="1">
        <v>2000</v>
      </c>
      <c r="F30" s="1">
        <v>2000</v>
      </c>
      <c r="G30" s="1">
        <v>2000</v>
      </c>
      <c r="H30" s="1">
        <v>2000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200</v>
      </c>
      <c r="E32" s="1">
        <v>200</v>
      </c>
      <c r="F32" s="1">
        <v>200</v>
      </c>
      <c r="G32" s="1">
        <v>200</v>
      </c>
      <c r="H32" s="1">
        <v>200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67481</v>
      </c>
      <c r="E33" s="1">
        <v>51692</v>
      </c>
      <c r="F33" s="1">
        <v>42599</v>
      </c>
      <c r="G33" s="1">
        <v>38408</v>
      </c>
      <c r="H33" s="1">
        <v>35343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17062</v>
      </c>
      <c r="E34" s="1">
        <v>15789</v>
      </c>
      <c r="F34" s="1">
        <v>15093</v>
      </c>
      <c r="G34" s="1">
        <v>9191</v>
      </c>
      <c r="H34" s="1">
        <v>11065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415657</v>
      </c>
      <c r="E36" s="1">
        <v>348079</v>
      </c>
      <c r="F36" s="1">
        <v>318948</v>
      </c>
      <c r="G36" s="1">
        <v>272894</v>
      </c>
      <c r="H36" s="1">
        <v>180358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415657</v>
      </c>
      <c r="E38" s="1">
        <v>348079</v>
      </c>
      <c r="F38" s="1">
        <v>318948</v>
      </c>
      <c r="G38" s="1">
        <v>272894</v>
      </c>
      <c r="H38" s="1">
        <v>180358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148504</v>
      </c>
      <c r="E39" s="1">
        <v>149285</v>
      </c>
      <c r="F39" s="1">
        <v>180261</v>
      </c>
      <c r="G39" s="1">
        <v>157499</v>
      </c>
      <c r="H39" s="1">
        <v>76165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267153</v>
      </c>
      <c r="E40" s="1">
        <v>198794</v>
      </c>
      <c r="F40" s="1">
        <v>138687</v>
      </c>
      <c r="G40" s="1">
        <v>115395</v>
      </c>
      <c r="H40" s="1">
        <v>104193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7403</v>
      </c>
      <c r="E42" s="1">
        <v>1646</v>
      </c>
      <c r="F42" s="1">
        <v>1480</v>
      </c>
      <c r="G42" s="1">
        <v>947</v>
      </c>
      <c r="H42" s="1">
        <v>681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762713</v>
      </c>
      <c r="E43" s="1">
        <v>671007</v>
      </c>
      <c r="F43" s="1">
        <v>715970</v>
      </c>
      <c r="G43" s="1">
        <v>494901</v>
      </c>
      <c r="H43" s="1">
        <v>414196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54305</v>
      </c>
      <c r="E44" s="1">
        <v>42665</v>
      </c>
      <c r="F44" s="1">
        <v>57920</v>
      </c>
      <c r="G44" s="1">
        <v>99889</v>
      </c>
      <c r="H44" s="1">
        <v>73450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621679</v>
      </c>
      <c r="E45" s="1">
        <v>517489</v>
      </c>
      <c r="F45" s="1">
        <v>619186</v>
      </c>
      <c r="G45" s="1">
        <v>499346</v>
      </c>
      <c r="H45" s="1">
        <v>421548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24232</v>
      </c>
      <c r="E46" s="1">
        <v>40615</v>
      </c>
      <c r="F46" s="1">
        <v>1900</v>
      </c>
      <c r="G46" s="1">
        <v>-5311</v>
      </c>
      <c r="H46" s="1">
        <v>-17360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-13747</v>
      </c>
      <c r="E47" s="1">
        <v>-11614</v>
      </c>
      <c r="F47" s="1">
        <v>-10920</v>
      </c>
      <c r="G47" s="1">
        <v>-7849</v>
      </c>
      <c r="H47" s="1">
        <v>-7987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113286</v>
      </c>
      <c r="E48" s="1">
        <v>96832</v>
      </c>
      <c r="F48" s="1">
        <v>90356</v>
      </c>
      <c r="G48" s="1">
        <v>72694</v>
      </c>
      <c r="H48" s="1">
        <v>60568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29636</v>
      </c>
      <c r="E49" s="1">
        <v>38090</v>
      </c>
      <c r="F49" s="1">
        <v>49209</v>
      </c>
      <c r="G49" s="1">
        <v>22205</v>
      </c>
      <c r="H49" s="1">
        <v>12029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24856</v>
      </c>
      <c r="E50" s="1">
        <v>24618</v>
      </c>
      <c r="F50" s="1">
        <v>17979</v>
      </c>
      <c r="G50" s="1">
        <v>16901</v>
      </c>
      <c r="H50" s="1">
        <v>27068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29053</v>
      </c>
      <c r="E51" s="1">
        <v>24886</v>
      </c>
      <c r="F51" s="1">
        <v>22010</v>
      </c>
      <c r="G51" s="1">
        <v>21812</v>
      </c>
      <c r="H51" s="1">
        <v>30214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37735</v>
      </c>
      <c r="E52" s="1">
        <v>31992</v>
      </c>
      <c r="F52" s="1">
        <v>20128</v>
      </c>
      <c r="G52" s="1">
        <v>8794</v>
      </c>
      <c r="H52" s="1">
        <v>15702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629</v>
      </c>
      <c r="E53" s="1">
        <v>1796</v>
      </c>
      <c r="F53" s="1">
        <v>2088</v>
      </c>
      <c r="G53" s="1">
        <v>2065</v>
      </c>
      <c r="H53" s="1">
        <v>1335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1213</v>
      </c>
      <c r="E57" s="1">
        <v>837</v>
      </c>
      <c r="F57" s="1">
        <v>616</v>
      </c>
      <c r="G57" s="1">
        <v>67</v>
      </c>
      <c r="H57" s="1">
        <v>60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16677</v>
      </c>
      <c r="E59" s="1">
        <v>10926</v>
      </c>
      <c r="F59" s="1">
        <v>8437</v>
      </c>
      <c r="G59" s="1">
        <v>3803</v>
      </c>
      <c r="H59" s="1">
        <v>2330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4288</v>
      </c>
      <c r="E60" s="1">
        <v>6644</v>
      </c>
      <c r="F60" s="1">
        <v>9062</v>
      </c>
      <c r="G60" s="1">
        <v>7313</v>
      </c>
      <c r="H60" s="1">
        <v>6500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5422</v>
      </c>
      <c r="E61" s="1">
        <v>11187</v>
      </c>
      <c r="F61" s="1">
        <v>5242</v>
      </c>
      <c r="G61" s="1">
        <v>3520</v>
      </c>
      <c r="H61" s="1">
        <v>7886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-15969</v>
      </c>
      <c r="E62" s="1">
        <v>-12836</v>
      </c>
      <c r="F62" s="1">
        <v>-1913</v>
      </c>
      <c r="G62" s="1">
        <v>2122</v>
      </c>
      <c r="H62" s="1">
        <v>-2321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21766</v>
      </c>
      <c r="E63" s="1">
        <v>19156</v>
      </c>
      <c r="F63" s="1">
        <v>18215</v>
      </c>
      <c r="G63" s="1">
        <v>10916</v>
      </c>
      <c r="H63" s="1">
        <v>13381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4704</v>
      </c>
      <c r="E64" s="1">
        <v>3367</v>
      </c>
      <c r="F64" s="1">
        <v>3122</v>
      </c>
      <c r="G64" s="1">
        <v>1725</v>
      </c>
      <c r="H64" s="1">
        <v>2316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17062</v>
      </c>
      <c r="E65" s="1">
        <v>15789</v>
      </c>
      <c r="F65" s="1">
        <v>15093</v>
      </c>
      <c r="G65" s="1">
        <v>9191</v>
      </c>
      <c r="H65" s="1">
        <v>11065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17062</v>
      </c>
      <c r="E67" s="1">
        <v>15789</v>
      </c>
      <c r="F67" s="1">
        <v>15093</v>
      </c>
      <c r="G67" s="1">
        <v>9191</v>
      </c>
      <c r="H67" s="1">
        <v>11065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817018</v>
      </c>
      <c r="E68" s="1">
        <v>747567</v>
      </c>
      <c r="F68" s="1">
        <v>803635</v>
      </c>
      <c r="G68" s="1">
        <v>621136</v>
      </c>
      <c r="H68" s="1">
        <v>522609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16613</v>
      </c>
      <c r="J69" s="1">
        <v>11224</v>
      </c>
      <c r="K69" s="1">
        <v>22767</v>
      </c>
      <c r="L69" s="1">
        <v>35669</v>
      </c>
      <c r="M69" s="1">
        <v>9694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21766</v>
      </c>
      <c r="J70" s="1">
        <v>19156</v>
      </c>
      <c r="K70" s="1">
        <v>18215</v>
      </c>
      <c r="L70" s="1">
        <v>10916</v>
      </c>
      <c r="M70" s="1">
        <v>13381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37493</v>
      </c>
      <c r="J71" s="1">
        <v>42144</v>
      </c>
      <c r="K71" s="1">
        <v>54070</v>
      </c>
      <c r="L71" s="1">
        <v>20911</v>
      </c>
      <c r="M71" s="1">
        <v>15507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29607</v>
      </c>
      <c r="J72" s="1">
        <v>38310</v>
      </c>
      <c r="K72" s="1">
        <v>49244</v>
      </c>
      <c r="L72" s="1">
        <v>22106</v>
      </c>
      <c r="M72" s="1">
        <v>12054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29</v>
      </c>
      <c r="J73" s="1">
        <v>-219</v>
      </c>
      <c r="K73" s="1">
        <v>-35</v>
      </c>
      <c r="L73" s="1">
        <v>99</v>
      </c>
      <c r="M73" s="1">
        <v>-25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-6978</v>
      </c>
      <c r="J74" s="1">
        <v>-4240</v>
      </c>
      <c r="K74" s="1">
        <v>-872</v>
      </c>
      <c r="L74" s="1">
        <v>-2965</v>
      </c>
      <c r="M74" s="1">
        <v>-127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-629</v>
      </c>
      <c r="J75" s="1">
        <v>-1796</v>
      </c>
      <c r="K75" s="1">
        <v>-2088</v>
      </c>
      <c r="L75" s="1">
        <v>-2065</v>
      </c>
      <c r="M75" s="1">
        <v>1335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15464</v>
      </c>
      <c r="J76" s="1">
        <v>10089</v>
      </c>
      <c r="K76" s="1">
        <v>7821</v>
      </c>
      <c r="L76" s="1">
        <v>3736</v>
      </c>
      <c r="M76" s="1">
        <v>2270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59259</v>
      </c>
      <c r="J78" s="1">
        <v>61300</v>
      </c>
      <c r="K78" s="1">
        <v>72285</v>
      </c>
      <c r="L78" s="1">
        <v>31827</v>
      </c>
      <c r="M78" s="1">
        <v>28888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-12694</v>
      </c>
      <c r="J79" s="1">
        <v>52348</v>
      </c>
      <c r="K79" s="1">
        <v>-42501</v>
      </c>
      <c r="L79" s="1">
        <v>11406</v>
      </c>
      <c r="M79" s="1">
        <v>-1781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-3206</v>
      </c>
      <c r="J80" s="1">
        <v>-8811</v>
      </c>
      <c r="K80" s="1">
        <v>-28944</v>
      </c>
      <c r="L80" s="1">
        <v>3933</v>
      </c>
      <c r="M80" s="1">
        <v>-6503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40881</v>
      </c>
      <c r="J81" s="1">
        <v>44076</v>
      </c>
      <c r="K81" s="1">
        <v>12481</v>
      </c>
      <c r="L81" s="1">
        <v>32697</v>
      </c>
      <c r="M81" s="1">
        <v>747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-50369</v>
      </c>
      <c r="J82" s="1">
        <v>17083</v>
      </c>
      <c r="K82" s="1">
        <v>-26038</v>
      </c>
      <c r="L82" s="1">
        <v>-25224</v>
      </c>
      <c r="M82" s="1">
        <v>3975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46565</v>
      </c>
      <c r="J84" s="1">
        <v>113648</v>
      </c>
      <c r="K84" s="1">
        <v>29784</v>
      </c>
      <c r="L84" s="1">
        <v>43233</v>
      </c>
      <c r="M84" s="1">
        <v>27107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-16677</v>
      </c>
      <c r="J85" s="1">
        <v>837</v>
      </c>
      <c r="K85" s="1">
        <v>616</v>
      </c>
      <c r="L85" s="1">
        <v>67</v>
      </c>
      <c r="M85" s="1">
        <v>60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1213</v>
      </c>
      <c r="J86" s="1">
        <v>-10926</v>
      </c>
      <c r="K86" s="1">
        <v>-8437</v>
      </c>
      <c r="L86" s="1">
        <v>-3803</v>
      </c>
      <c r="M86" s="1">
        <v>-2330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-3245</v>
      </c>
      <c r="J87" s="1">
        <v>-2424</v>
      </c>
      <c r="K87" s="1">
        <v>-2021</v>
      </c>
      <c r="L87" s="1">
        <v>-2469</v>
      </c>
      <c r="M87" s="1">
        <v>-2166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629</v>
      </c>
      <c r="J89" s="1">
        <v>1796</v>
      </c>
      <c r="K89" s="1">
        <v>2088</v>
      </c>
      <c r="L89" s="1">
        <v>2065</v>
      </c>
      <c r="M89" s="1">
        <v>-1335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28485</v>
      </c>
      <c r="J90" s="1">
        <v>102931</v>
      </c>
      <c r="K90" s="1">
        <v>22030</v>
      </c>
      <c r="L90" s="1">
        <v>39093</v>
      </c>
      <c r="M90" s="1">
        <v>21336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-67642</v>
      </c>
      <c r="J91" s="1">
        <v>-87707</v>
      </c>
      <c r="K91" s="1">
        <v>-62727</v>
      </c>
      <c r="L91" s="1">
        <v>-107934</v>
      </c>
      <c r="M91" s="1">
        <v>-31694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7063</v>
      </c>
      <c r="J92" s="1">
        <v>11887</v>
      </c>
      <c r="K92" s="1">
        <v>1149</v>
      </c>
      <c r="L92" s="1">
        <v>3090</v>
      </c>
      <c r="M92" s="1">
        <v>11008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-60579</v>
      </c>
      <c r="J94" s="1">
        <v>-75820</v>
      </c>
      <c r="K94" s="1">
        <v>-61578</v>
      </c>
      <c r="L94" s="1">
        <v>-104844</v>
      </c>
      <c r="M94" s="1">
        <v>-20686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30995</v>
      </c>
      <c r="J95" s="1">
        <v>-15722</v>
      </c>
      <c r="K95" s="1">
        <v>33005</v>
      </c>
      <c r="L95" s="1">
        <v>60849</v>
      </c>
      <c r="M95" s="1">
        <v>29325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>
        <v>-6000</v>
      </c>
      <c r="K96" s="1">
        <v>-5000</v>
      </c>
      <c r="L96" s="1">
        <v>-8000</v>
      </c>
      <c r="M96" s="1">
        <v>-4000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>
        <v>-6000</v>
      </c>
      <c r="K102" s="1">
        <v>-5000</v>
      </c>
      <c r="L102" s="1">
        <v>-8000</v>
      </c>
      <c r="M102" s="1">
        <v>-4000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30995</v>
      </c>
      <c r="J103" s="1">
        <v>-21722</v>
      </c>
      <c r="K103" s="1">
        <v>28005</v>
      </c>
      <c r="L103" s="1">
        <v>52849</v>
      </c>
      <c r="M103" s="1">
        <v>25325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-1099</v>
      </c>
      <c r="J104" s="1">
        <v>5389</v>
      </c>
      <c r="K104" s="1">
        <v>-11543</v>
      </c>
      <c r="L104" s="1">
        <v>-12902</v>
      </c>
      <c r="M104" s="1">
        <v>25975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15514</v>
      </c>
      <c r="J105" s="1">
        <v>16613</v>
      </c>
      <c r="K105" s="1">
        <v>11224</v>
      </c>
      <c r="L105" s="1">
        <v>22767</v>
      </c>
      <c r="M105" s="1">
        <v>35669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22B4-AD22-474B-BD42-2246D10D6B38}">
  <dimension ref="A1:QM105"/>
  <sheetViews>
    <sheetView topLeftCell="A81" workbookViewId="0">
      <selection activeCell="H97" sqref="H9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452</v>
      </c>
      <c r="O1" s="4">
        <f t="shared" ref="O1:R1" si="0">E67</f>
        <v>30417</v>
      </c>
      <c r="P1" s="4">
        <f t="shared" si="0"/>
        <v>22702</v>
      </c>
      <c r="Q1" s="4">
        <f t="shared" si="0"/>
        <v>-2735</v>
      </c>
      <c r="R1" s="4">
        <f t="shared" si="0"/>
        <v>37327</v>
      </c>
      <c r="S1" s="4">
        <f>D63+D59</f>
        <v>4763</v>
      </c>
      <c r="T1" s="4">
        <f t="shared" ref="T1:W1" si="1">E63+E59</f>
        <v>35631</v>
      </c>
      <c r="U1" s="4">
        <f t="shared" si="1"/>
        <v>28836</v>
      </c>
      <c r="V1" s="4">
        <f t="shared" si="1"/>
        <v>596</v>
      </c>
      <c r="W1" s="4">
        <f t="shared" si="1"/>
        <v>45220</v>
      </c>
      <c r="X1">
        <f>(D13-E13)/E13</f>
        <v>0.12283432074748725</v>
      </c>
      <c r="Y1">
        <f t="shared" ref="Y1:AA1" si="2">(E13-F13)/F13</f>
        <v>2.0170674941815361E-2</v>
      </c>
      <c r="Z1">
        <f t="shared" si="2"/>
        <v>-0.13941247709840698</v>
      </c>
      <c r="AA1">
        <f t="shared" si="2"/>
        <v>-7.1772403654915981E-2</v>
      </c>
      <c r="AB1">
        <f>(D36-E36)/E36</f>
        <v>0.34662465951232319</v>
      </c>
      <c r="AC1">
        <f t="shared" ref="AC1:AE1" si="3">(E36-F36)/F36</f>
        <v>-0.1915719655096175</v>
      </c>
      <c r="AD1">
        <f t="shared" si="3"/>
        <v>-0.28143845757897346</v>
      </c>
      <c r="AE1">
        <f t="shared" si="3"/>
        <v>-6.3516151300911705E-2</v>
      </c>
      <c r="AF1">
        <f>(D29-E29)/E29</f>
        <v>-0.13746106921314766</v>
      </c>
      <c r="AG1">
        <f t="shared" ref="AG1:AI1" si="4">(E29-F29)/F29</f>
        <v>0.49613940502551268</v>
      </c>
      <c r="AH1">
        <f t="shared" si="4"/>
        <v>0.77658810248691545</v>
      </c>
      <c r="AI1">
        <f t="shared" si="4"/>
        <v>-7.5256231810704802E-2</v>
      </c>
      <c r="AJ1" s="4">
        <f>(D43+D44+D46+D47)-D45</f>
        <v>68960</v>
      </c>
      <c r="AK1" s="4">
        <f t="shared" ref="AK1:AN1" si="5">(E43+E44+E46+E47)-E45</f>
        <v>90246</v>
      </c>
      <c r="AL1" s="4">
        <f t="shared" si="5"/>
        <v>106582</v>
      </c>
      <c r="AM1" s="4">
        <f t="shared" si="5"/>
        <v>52765</v>
      </c>
      <c r="AN1" s="4">
        <f t="shared" si="5"/>
        <v>164596</v>
      </c>
      <c r="AO1">
        <f>(D25+D26)/D40</f>
        <v>0.10087798970632758</v>
      </c>
      <c r="AP1">
        <f t="shared" ref="AP1:AS1" si="6">(E25+E26)/E40</f>
        <v>0.2750386531523793</v>
      </c>
      <c r="AQ1">
        <f t="shared" si="6"/>
        <v>0.29274176310727046</v>
      </c>
      <c r="AR1">
        <f t="shared" si="6"/>
        <v>0.16087813170043849</v>
      </c>
      <c r="AS1">
        <f t="shared" si="6"/>
        <v>0.14259002973999588</v>
      </c>
      <c r="AT1">
        <f>(D19-D20)/D40</f>
        <v>0.8039358159249167</v>
      </c>
      <c r="AU1">
        <f t="shared" ref="AU1:AX1" si="7">(E19-E20)/E40</f>
        <v>1.1972885529405028</v>
      </c>
      <c r="AV1">
        <f t="shared" si="7"/>
        <v>1.2711227823750344</v>
      </c>
      <c r="AW1">
        <f t="shared" si="7"/>
        <v>0.7208174776410593</v>
      </c>
      <c r="AX1">
        <f t="shared" si="7"/>
        <v>0.55923706604634726</v>
      </c>
      <c r="AY1">
        <f>D19/D40</f>
        <v>1.0186396205469774</v>
      </c>
      <c r="AZ1">
        <f t="shared" ref="AZ1:BC1" si="8">E19/E40</f>
        <v>1.5985941705319819</v>
      </c>
      <c r="BA1">
        <f t="shared" si="8"/>
        <v>1.671318208189563</v>
      </c>
      <c r="BB1">
        <f t="shared" si="8"/>
        <v>1.1773938071046379</v>
      </c>
      <c r="BC1">
        <f t="shared" si="8"/>
        <v>0.8646535732163364</v>
      </c>
      <c r="BD1" s="4">
        <f>D19-D40</f>
        <v>1847</v>
      </c>
      <c r="BE1" s="4">
        <f t="shared" ref="BE1:BH1" si="9">E19-E40</f>
        <v>41813</v>
      </c>
      <c r="BF1" s="4">
        <f t="shared" si="9"/>
        <v>43970</v>
      </c>
      <c r="BG1" s="4">
        <f t="shared" si="9"/>
        <v>18367</v>
      </c>
      <c r="BH1" s="4">
        <f t="shared" si="9"/>
        <v>-18386</v>
      </c>
      <c r="BI1">
        <f>(D43+D44)/BD1</f>
        <v>164.2371413102328</v>
      </c>
      <c r="BJ1">
        <f t="shared" ref="BJ1:BM1" si="10">(E43+E44)/BE1</f>
        <v>9.5128070217396505</v>
      </c>
      <c r="BK1">
        <f t="shared" si="10"/>
        <v>9.9784171025699333</v>
      </c>
      <c r="BL1">
        <f t="shared" si="10"/>
        <v>20.496433821527742</v>
      </c>
      <c r="BM1">
        <f t="shared" si="10"/>
        <v>-25.210431850320898</v>
      </c>
      <c r="BN1">
        <f>365/BI1</f>
        <v>2.2223962076308901</v>
      </c>
      <c r="BO1">
        <f t="shared" ref="BO1:BR1" si="11">365/BJ1</f>
        <v>38.369326652571026</v>
      </c>
      <c r="BP1">
        <f t="shared" si="11"/>
        <v>36.578947968209761</v>
      </c>
      <c r="BQ1">
        <f t="shared" si="11"/>
        <v>17.807975922944923</v>
      </c>
      <c r="BR1">
        <f t="shared" si="11"/>
        <v>-14.478133582442142</v>
      </c>
      <c r="BS1">
        <f>N1/D13</f>
        <v>2.3730522071485575E-3</v>
      </c>
      <c r="BT1">
        <f t="shared" ref="BT1:BW1" si="12">O1/E13</f>
        <v>0.1793085153417632</v>
      </c>
      <c r="BU1">
        <f t="shared" si="12"/>
        <v>0.13652792561988442</v>
      </c>
      <c r="BV1">
        <f t="shared" si="12"/>
        <v>-1.4154995911354015E-2</v>
      </c>
      <c r="BW1">
        <f t="shared" si="12"/>
        <v>0.1793205161463888</v>
      </c>
      <c r="BX1">
        <f>S1/D13</f>
        <v>2.5006300138603048E-2</v>
      </c>
      <c r="BY1">
        <f t="shared" ref="BY1:CB1" si="13">T1/E13</f>
        <v>0.21004509682553718</v>
      </c>
      <c r="BZ1">
        <f t="shared" si="13"/>
        <v>0.17341728760351452</v>
      </c>
      <c r="CA1">
        <f t="shared" si="13"/>
        <v>3.0845987433882971E-3</v>
      </c>
      <c r="CB1">
        <f t="shared" si="13"/>
        <v>0.21723882819781129</v>
      </c>
      <c r="CC1">
        <f>N1/D29</f>
        <v>6.7441548171468645E-3</v>
      </c>
      <c r="CD1">
        <f t="shared" ref="CD1:CG1" si="14">O1/E29</f>
        <v>0.39145710535121359</v>
      </c>
      <c r="CE1">
        <f t="shared" si="14"/>
        <v>0.43712332723596803</v>
      </c>
      <c r="CF1">
        <f t="shared" si="14"/>
        <v>-9.3558649471487704E-2</v>
      </c>
      <c r="CG1">
        <f t="shared" si="14"/>
        <v>1.1807857775528281</v>
      </c>
      <c r="CH1">
        <f>N1/(D43+D44)</f>
        <v>1.4900476683391243E-3</v>
      </c>
      <c r="CI1">
        <f t="shared" ref="CI1:CL1" si="15">O1/(E43+E44)</f>
        <v>7.647092837622782E-2</v>
      </c>
      <c r="CJ1">
        <f t="shared" si="15"/>
        <v>5.1742332211208636E-2</v>
      </c>
      <c r="CK1">
        <f t="shared" si="15"/>
        <v>-7.2650866763357396E-3</v>
      </c>
      <c r="CL1">
        <f t="shared" si="15"/>
        <v>8.0529600728341227E-2</v>
      </c>
      <c r="CM1">
        <f>1-CH1</f>
        <v>0.99850995233166084</v>
      </c>
      <c r="CN1">
        <f t="shared" ref="CN1:CQ1" si="16">1-CI1</f>
        <v>0.92352907162377218</v>
      </c>
      <c r="CO1">
        <f t="shared" si="16"/>
        <v>0.94825766778879139</v>
      </c>
      <c r="CP1">
        <f t="shared" si="16"/>
        <v>1.0072650866763357</v>
      </c>
      <c r="CQ1">
        <f t="shared" si="16"/>
        <v>0.91947039927165874</v>
      </c>
      <c r="CR1">
        <f>N1/(D45+D48+D49+D51+D59+D61)</f>
        <v>9.4877257795363185E-4</v>
      </c>
      <c r="CS1">
        <f t="shared" ref="CS1:CV1" si="17">O1/(E45+E48+E49+E51+E59+E61)</f>
        <v>4.3904635845709493E-2</v>
      </c>
      <c r="CT1">
        <f t="shared" si="17"/>
        <v>2.879984979727707E-2</v>
      </c>
      <c r="CU1">
        <f t="shared" si="17"/>
        <v>-3.7138224806433128E-3</v>
      </c>
      <c r="CV1">
        <f t="shared" si="17"/>
        <v>4.2326668397818748E-2</v>
      </c>
      <c r="CW1">
        <f>(D43+D44)/D13</f>
        <v>1.5926015372338191</v>
      </c>
      <c r="CX1">
        <f t="shared" ref="CX1:DA1" si="18">(E43+E44)/E13</f>
        <v>2.3447932325286645</v>
      </c>
      <c r="CY1">
        <f t="shared" si="18"/>
        <v>2.638611747583909</v>
      </c>
      <c r="CZ1">
        <f t="shared" si="18"/>
        <v>1.9483588485544825</v>
      </c>
      <c r="DA1">
        <f t="shared" si="18"/>
        <v>2.2267652456307228</v>
      </c>
      <c r="DB1">
        <f>365/CW1</f>
        <v>229.18475931774279</v>
      </c>
      <c r="DC1">
        <f t="shared" ref="DC1:DF1" si="19">365/CX1</f>
        <v>155.66404531387096</v>
      </c>
      <c r="DD1">
        <f t="shared" si="19"/>
        <v>138.33031719585824</v>
      </c>
      <c r="DE1">
        <f t="shared" si="19"/>
        <v>187.3371531485584</v>
      </c>
      <c r="DF1">
        <f t="shared" si="19"/>
        <v>163.91489884988533</v>
      </c>
      <c r="DG1">
        <f>(D43+D44)/D20</f>
        <v>14.258331374853114</v>
      </c>
      <c r="DH1">
        <f t="shared" ref="DH1:DK1" si="20">(E43+E44)/E20</f>
        <v>14.189462043378995</v>
      </c>
      <c r="DI1">
        <f t="shared" si="20"/>
        <v>16.738554860369298</v>
      </c>
      <c r="DJ1">
        <f t="shared" si="20"/>
        <v>7.9634886721807376</v>
      </c>
      <c r="DK1">
        <f t="shared" si="20"/>
        <v>11.172093807997301</v>
      </c>
      <c r="DL1">
        <f>365/DG1</f>
        <v>25.599068390550723</v>
      </c>
      <c r="DM1">
        <f t="shared" ref="DM1:DP1" si="21">365/DH1</f>
        <v>25.723314871567961</v>
      </c>
      <c r="DN1">
        <f t="shared" si="21"/>
        <v>21.805944601835662</v>
      </c>
      <c r="DO1">
        <f t="shared" si="21"/>
        <v>45.83418336175616</v>
      </c>
      <c r="DP1">
        <f t="shared" si="21"/>
        <v>32.670688795928534</v>
      </c>
      <c r="DQ1">
        <f>(D43+D44)/D21</f>
        <v>4.3542904716791551</v>
      </c>
      <c r="DR1">
        <f t="shared" ref="DR1:DU1" si="22">(E43+E44)/E21</f>
        <v>6.1743686065102992</v>
      </c>
      <c r="DS1">
        <f t="shared" si="22"/>
        <v>6.8467120252176894</v>
      </c>
      <c r="DT1">
        <f t="shared" si="22"/>
        <v>6.493454075032342</v>
      </c>
      <c r="DU1">
        <f t="shared" si="22"/>
        <v>8.1895263167193768</v>
      </c>
      <c r="DV1">
        <f>365/DQ1</f>
        <v>83.825367731896904</v>
      </c>
      <c r="DW1">
        <f t="shared" ref="DW1:DZ1" si="23">365/DR1</f>
        <v>59.115356283578755</v>
      </c>
      <c r="DX1">
        <f t="shared" si="23"/>
        <v>53.310260261515076</v>
      </c>
      <c r="DY1">
        <f t="shared" si="23"/>
        <v>56.210453755797452</v>
      </c>
      <c r="DZ1">
        <f t="shared" si="23"/>
        <v>44.569122301351186</v>
      </c>
      <c r="EA1">
        <f>(D43+D44)/D38</f>
        <v>2.5428010997854078</v>
      </c>
      <c r="EB1">
        <f t="shared" ref="EB1:EE1" si="24">(E43+E44)/E38</f>
        <v>4.8710352935413557</v>
      </c>
      <c r="EC1">
        <f t="shared" si="24"/>
        <v>3.9495805127466515</v>
      </c>
      <c r="ED1">
        <f t="shared" si="24"/>
        <v>2.4260222329627839</v>
      </c>
      <c r="EE1">
        <f t="shared" si="24"/>
        <v>2.8246130408287629</v>
      </c>
      <c r="EF1">
        <f>365/EA1</f>
        <v>143.54248943450713</v>
      </c>
      <c r="EG1">
        <f t="shared" ref="EG1:EJ1" si="25">365/EB1</f>
        <v>74.932735651487448</v>
      </c>
      <c r="EH1">
        <f t="shared" si="25"/>
        <v>92.41487768688846</v>
      </c>
      <c r="EI1">
        <f t="shared" si="25"/>
        <v>150.45204245891972</v>
      </c>
      <c r="EJ1">
        <f t="shared" si="25"/>
        <v>129.22124012176417</v>
      </c>
      <c r="EK1">
        <f>D36/D13</f>
        <v>0.64628396824730139</v>
      </c>
      <c r="EL1">
        <f t="shared" ref="EL1:EO1" si="26">E36/E13</f>
        <v>0.53888053762490051</v>
      </c>
      <c r="EM1">
        <f t="shared" si="26"/>
        <v>0.68002357455151219</v>
      </c>
      <c r="EN1">
        <f t="shared" si="26"/>
        <v>0.81443240277820905</v>
      </c>
      <c r="EO1">
        <f t="shared" si="26"/>
        <v>0.80725218343758109</v>
      </c>
      <c r="EP1">
        <f>(D29)/D13</f>
        <v>0.35186799109580413</v>
      </c>
      <c r="EQ1">
        <f t="shared" ref="EQ1:ET1" si="27">(E29)/E13</f>
        <v>0.45805405724054588</v>
      </c>
      <c r="ER1">
        <f t="shared" si="27"/>
        <v>0.31233273795562932</v>
      </c>
      <c r="ES1">
        <f t="shared" si="27"/>
        <v>0.15129542796219814</v>
      </c>
      <c r="ET1">
        <f t="shared" si="27"/>
        <v>0.15186540992899625</v>
      </c>
      <c r="EU1">
        <f>D13/D29</f>
        <v>2.8419749033884902</v>
      </c>
      <c r="EV1">
        <f t="shared" ref="EV1:EY1" si="28">E13/E29</f>
        <v>2.1831484389076214</v>
      </c>
      <c r="EW1">
        <f t="shared" si="28"/>
        <v>3.2017136805622415</v>
      </c>
      <c r="EX1">
        <f t="shared" si="28"/>
        <v>6.6095850579824171</v>
      </c>
      <c r="EY1">
        <f t="shared" si="28"/>
        <v>6.5847779324307227</v>
      </c>
      <c r="EZ1">
        <f>D36/D29</f>
        <v>1.8367228182211546</v>
      </c>
      <c r="FA1">
        <f t="shared" ref="FA1:FD1" si="29">E36/E29</f>
        <v>1.1764562044735014</v>
      </c>
      <c r="FB1">
        <f t="shared" si="29"/>
        <v>2.1772407817464137</v>
      </c>
      <c r="FC1">
        <f t="shared" si="29"/>
        <v>5.3830602401395682</v>
      </c>
      <c r="FD1">
        <f t="shared" si="29"/>
        <v>5.3155763634063016</v>
      </c>
      <c r="FE1" s="7">
        <f>I90/(D43+D44+D46+D47+D53+D55)</f>
        <v>2.5769191353188337E-2</v>
      </c>
      <c r="FF1" s="7">
        <f t="shared" ref="FF1:FI1" si="30">J90/(E43+E44+E46+E47+E53+E55)</f>
        <v>3.9577330963035617E-2</v>
      </c>
      <c r="FG1" s="7">
        <f t="shared" si="30"/>
        <v>1.136790848386115E-3</v>
      </c>
      <c r="FH1" s="7">
        <f t="shared" si="30"/>
        <v>-9.2425703147923036E-3</v>
      </c>
      <c r="FI1" s="7">
        <f t="shared" si="30"/>
        <v>-4.2297502991994237E-2</v>
      </c>
      <c r="FJ1" s="7">
        <f>I90/D36</f>
        <v>6.3323016433927168E-2</v>
      </c>
      <c r="FK1" s="7">
        <f t="shared" ref="FK1:FN1" si="31">J90/E36</f>
        <v>0.16950543139378427</v>
      </c>
      <c r="FL1" s="7">
        <f t="shared" si="31"/>
        <v>4.4925934114525756E-3</v>
      </c>
      <c r="FM1" s="7">
        <f t="shared" si="31"/>
        <v>-2.2419501407573574E-2</v>
      </c>
      <c r="FN1" s="7">
        <f t="shared" si="31"/>
        <v>-0.17330810064509986</v>
      </c>
      <c r="FO1" s="7">
        <f>I90/D29</f>
        <v>0.11630682920278719</v>
      </c>
      <c r="FP1" s="7">
        <f t="shared" ref="FP1:FS1" si="32">J90/E29</f>
        <v>0.19941571645517489</v>
      </c>
      <c r="FQ1" s="7">
        <f t="shared" si="32"/>
        <v>9.781457591219794E-3</v>
      </c>
      <c r="FR1" s="7">
        <f t="shared" si="32"/>
        <v>-0.12068552663086238</v>
      </c>
      <c r="FS1" s="7">
        <f t="shared" si="32"/>
        <v>-0.92123244337593324</v>
      </c>
      <c r="FT1" s="7">
        <f>I90/D31</f>
        <v>48.41614906832298</v>
      </c>
      <c r="FU1" s="7">
        <f t="shared" ref="FU1:FX1" si="33">J90/E31</f>
        <v>96.242236024844715</v>
      </c>
      <c r="FV1" s="7">
        <f t="shared" si="33"/>
        <v>3.1552795031055902</v>
      </c>
      <c r="FW1" s="7">
        <f t="shared" si="33"/>
        <v>-21.913043478260871</v>
      </c>
      <c r="FX1" s="7">
        <f t="shared" si="33"/>
        <v>-180.88198757763976</v>
      </c>
      <c r="FY1">
        <f>BD1/D13</f>
        <v>9.69696333319333E-3</v>
      </c>
      <c r="FZ1">
        <f t="shared" ref="FZ1:GC1" si="34">BE1/E13</f>
        <v>0.24648804786748019</v>
      </c>
      <c r="GA1">
        <f t="shared" si="34"/>
        <v>0.2644318954059694</v>
      </c>
      <c r="GB1">
        <f t="shared" si="34"/>
        <v>9.5058431409081975E-2</v>
      </c>
      <c r="GC1">
        <f t="shared" si="34"/>
        <v>-8.8327136117756708E-2</v>
      </c>
      <c r="GD1">
        <f>BS1</f>
        <v>2.3730522071485575E-3</v>
      </c>
      <c r="GE1">
        <f t="shared" ref="GE1:GH1" si="35">BT1</f>
        <v>0.1793085153417632</v>
      </c>
      <c r="GF1">
        <f t="shared" si="35"/>
        <v>0.13652792561988442</v>
      </c>
      <c r="GG1">
        <f t="shared" si="35"/>
        <v>-1.4154995911354015E-2</v>
      </c>
      <c r="GH1">
        <f t="shared" si="35"/>
        <v>0.1793205161463888</v>
      </c>
      <c r="GI1">
        <f>S1/D13</f>
        <v>2.5006300138603048E-2</v>
      </c>
      <c r="GJ1">
        <f t="shared" ref="GJ1:GM1" si="36">T1/E13</f>
        <v>0.21004509682553718</v>
      </c>
      <c r="GK1">
        <f t="shared" si="36"/>
        <v>0.17341728760351452</v>
      </c>
      <c r="GL1">
        <f t="shared" si="36"/>
        <v>3.0845987433882971E-3</v>
      </c>
      <c r="GM1">
        <f t="shared" si="36"/>
        <v>0.21723882819781129</v>
      </c>
      <c r="GN1">
        <f>D30/D13</f>
        <v>0.10288651350329707</v>
      </c>
      <c r="GO1">
        <f t="shared" ref="GO1:GR1" si="37">E30/E13</f>
        <v>0.11552450850355174</v>
      </c>
      <c r="GP1">
        <f t="shared" si="37"/>
        <v>0.11785471581238988</v>
      </c>
      <c r="GQ1">
        <f t="shared" si="37"/>
        <v>0.1014242979432558</v>
      </c>
      <c r="GR1">
        <f t="shared" si="37"/>
        <v>9.414483229085599E-2</v>
      </c>
      <c r="GS1">
        <f>(D43+D44)/D13</f>
        <v>1.5926015372338191</v>
      </c>
      <c r="GT1">
        <f t="shared" ref="GT1:GW1" si="38">(E43+E44)/E13</f>
        <v>2.3447932325286645</v>
      </c>
      <c r="GU1">
        <f t="shared" si="38"/>
        <v>2.638611747583909</v>
      </c>
      <c r="GV1">
        <f t="shared" si="38"/>
        <v>1.9483588485544825</v>
      </c>
      <c r="GW1">
        <f t="shared" si="38"/>
        <v>2.2267652456307228</v>
      </c>
      <c r="GX1">
        <f>0.717*FY1+0.847*GD1+3.107*GI1+0.42*GN1+0.998*GS1</f>
        <v>1.7192859422907303</v>
      </c>
      <c r="GY1">
        <f t="shared" ref="GY1:HB1" si="39">0.717*FZ1+0.847*GE1+3.107*GJ1+0.42*GO1+0.998*GT1</f>
        <v>3.3698402982874995</v>
      </c>
      <c r="GZ1">
        <f t="shared" si="39"/>
        <v>3.5268778393201869</v>
      </c>
      <c r="HA1">
        <f t="shared" si="39"/>
        <v>2.0528117980726432</v>
      </c>
      <c r="HB1">
        <f t="shared" si="39"/>
        <v>3.0253675044917805</v>
      </c>
      <c r="HC1">
        <f>D36/D13</f>
        <v>0.64628396824730139</v>
      </c>
      <c r="HD1">
        <f t="shared" ref="HD1:HG1" si="40">E36/E13</f>
        <v>0.53888053762490051</v>
      </c>
      <c r="HE1">
        <f t="shared" si="40"/>
        <v>0.68002357455151219</v>
      </c>
      <c r="HF1">
        <f t="shared" si="40"/>
        <v>0.81443240277820905</v>
      </c>
      <c r="HG1">
        <f t="shared" si="40"/>
        <v>0.80725218343758109</v>
      </c>
      <c r="HH1">
        <f>S1/D13</f>
        <v>2.5006300138603048E-2</v>
      </c>
      <c r="HI1">
        <f t="shared" ref="HI1:HL1" si="41">T1/E13</f>
        <v>0.21004509682553718</v>
      </c>
      <c r="HJ1">
        <f t="shared" si="41"/>
        <v>0.17341728760351452</v>
      </c>
      <c r="HK1">
        <f t="shared" si="41"/>
        <v>3.0845987433882971E-3</v>
      </c>
      <c r="HL1">
        <f t="shared" si="41"/>
        <v>0.21723882819781129</v>
      </c>
      <c r="HM1">
        <f>(D43+D44+D46+D47+D50+D53+D55+D57+D60)/D13</f>
        <v>2.4945976311478852</v>
      </c>
      <c r="HN1">
        <f t="shared" ref="HN1:HQ1" si="42">(E43+E44+E46+E47+E50+E53+E55+E57+E60)/E13</f>
        <v>4.189701417749875</v>
      </c>
      <c r="HO1">
        <f t="shared" si="42"/>
        <v>4.97478364936463</v>
      </c>
      <c r="HP1">
        <f t="shared" si="42"/>
        <v>3.8516649587512553</v>
      </c>
      <c r="HQ1">
        <f t="shared" si="42"/>
        <v>5.0865928765649171</v>
      </c>
      <c r="HR1">
        <f>D19/D40</f>
        <v>1.0186396205469774</v>
      </c>
      <c r="HS1">
        <f t="shared" ref="HS1:HV1" si="43">E19/E40</f>
        <v>1.5985941705319819</v>
      </c>
      <c r="HT1">
        <f t="shared" si="43"/>
        <v>1.671318208189563</v>
      </c>
      <c r="HU1">
        <f t="shared" si="43"/>
        <v>1.1773938071046379</v>
      </c>
      <c r="HV1">
        <f t="shared" si="43"/>
        <v>0.8646535732163364</v>
      </c>
      <c r="HW1">
        <f>-0.017*HC1+4.573*HH1+0.481*HM1+0.015*HR1</f>
        <v>1.3185480379639651</v>
      </c>
      <c r="HX1">
        <f t="shared" ref="HX1:IA1" si="44">-0.017*HD1+4.573*HI1+0.481*HN1+0.015*HS1</f>
        <v>2.9906005531392279</v>
      </c>
      <c r="HY1">
        <f t="shared" si="44"/>
        <v>3.1994175639107265</v>
      </c>
      <c r="HZ1">
        <f t="shared" si="44"/>
        <v>1.8705722714722086</v>
      </c>
      <c r="IA1">
        <f t="shared" si="44"/>
        <v>3.4393308514561225</v>
      </c>
      <c r="IB1">
        <f>D13/D36</f>
        <v>1.5473074517258467</v>
      </c>
      <c r="IC1">
        <f t="shared" ref="IC1:IF1" si="45">E13/E36</f>
        <v>1.8556988612123002</v>
      </c>
      <c r="ID1">
        <f t="shared" si="45"/>
        <v>1.4705372540349326</v>
      </c>
      <c r="IE1">
        <f t="shared" si="45"/>
        <v>1.2278489861021968</v>
      </c>
      <c r="IF1">
        <f t="shared" si="45"/>
        <v>1.2387702635149611</v>
      </c>
      <c r="IG1">
        <f>IFERROR(S1/D59,0)</f>
        <v>1.1048480630944097</v>
      </c>
      <c r="IH1">
        <f t="shared" ref="IH1:IK1" si="46">IFERROR(T1/E59,0)</f>
        <v>6.8337169159953968</v>
      </c>
      <c r="II1">
        <f t="shared" si="46"/>
        <v>4.7010107597000328</v>
      </c>
      <c r="IJ1">
        <f t="shared" si="46"/>
        <v>0.17892524767337137</v>
      </c>
      <c r="IK1">
        <f t="shared" si="46"/>
        <v>5.7291270746230838</v>
      </c>
      <c r="IL1">
        <f>S1/D13</f>
        <v>2.5006300138603048E-2</v>
      </c>
      <c r="IM1">
        <f t="shared" ref="IM1:IP1" si="47">T1/E13</f>
        <v>0.21004509682553718</v>
      </c>
      <c r="IN1">
        <f t="shared" si="47"/>
        <v>0.17341728760351452</v>
      </c>
      <c r="IO1">
        <f t="shared" si="47"/>
        <v>3.0845987433882971E-3</v>
      </c>
      <c r="IP1">
        <f t="shared" si="47"/>
        <v>0.21723882819781129</v>
      </c>
      <c r="IQ1">
        <f>(D43+D44+D46+D47+D50+D53+D55+D57+D60)/D13</f>
        <v>2.4945976311478852</v>
      </c>
      <c r="IR1">
        <f t="shared" ref="IR1:IU1" si="48">(E43+E44+E46+E47+E50+E53+E55+E57+E60)/E13</f>
        <v>4.189701417749875</v>
      </c>
      <c r="IS1">
        <f t="shared" si="48"/>
        <v>4.97478364936463</v>
      </c>
      <c r="IT1">
        <f t="shared" si="48"/>
        <v>3.8516649587512553</v>
      </c>
      <c r="IU1">
        <f t="shared" si="48"/>
        <v>5.0865928765649171</v>
      </c>
      <c r="IV1">
        <f>D19/D40</f>
        <v>1.0186396205469774</v>
      </c>
      <c r="IW1">
        <f t="shared" ref="IW1:IZ1" si="49">E19/E40</f>
        <v>1.5985941705319819</v>
      </c>
      <c r="IX1">
        <f t="shared" si="49"/>
        <v>1.671318208189563</v>
      </c>
      <c r="IY1">
        <f t="shared" si="49"/>
        <v>1.1773938071046379</v>
      </c>
      <c r="IZ1">
        <f t="shared" si="49"/>
        <v>0.8646535732163364</v>
      </c>
      <c r="JA1">
        <f>0.13*IB1+0.04*IG1+3.92*IL1+0.21*IQ1+0.09*IV1</f>
        <v>0.95891165618174434</v>
      </c>
      <c r="JB1">
        <f t="shared" ref="JB1:JE1" si="50">0.13*IC1+0.04*IH1+3.92*IM1+0.21*IR1+0.09*IW1</f>
        <v>2.3616770812288728</v>
      </c>
      <c r="JC1">
        <f t="shared" si="50"/>
        <v>2.2541292459219524</v>
      </c>
      <c r="JD1">
        <f t="shared" si="50"/>
        <v>1.0936840891514836</v>
      </c>
      <c r="JE1">
        <f t="shared" si="50"/>
        <v>2.3877847494453914</v>
      </c>
      <c r="JF1">
        <f>D29/D13</f>
        <v>0.35186799109580413</v>
      </c>
      <c r="JG1">
        <f t="shared" ref="JG1:JJ1" si="51">E29/E13</f>
        <v>0.45805405724054588</v>
      </c>
      <c r="JH1">
        <f t="shared" si="51"/>
        <v>0.31233273795562932</v>
      </c>
      <c r="JI1">
        <f t="shared" si="51"/>
        <v>0.15129542796219814</v>
      </c>
      <c r="JJ1">
        <f t="shared" si="51"/>
        <v>0.15186540992899625</v>
      </c>
      <c r="JK1">
        <f>(D36-D26)/I90</f>
        <v>14.509685695958948</v>
      </c>
      <c r="JL1">
        <f t="shared" ref="JL1:JO1" si="52">(E36-E26)/J90</f>
        <v>4.6596321393998066</v>
      </c>
      <c r="JM1">
        <f t="shared" si="52"/>
        <v>184.84448818897638</v>
      </c>
      <c r="JN1">
        <f t="shared" si="52"/>
        <v>-39.882653061224488</v>
      </c>
      <c r="JO1">
        <f t="shared" si="52"/>
        <v>-5.1049378476752967</v>
      </c>
      <c r="JP1">
        <f>S1/D13</f>
        <v>2.5006300138603048E-2</v>
      </c>
      <c r="JQ1">
        <f t="shared" ref="JQ1:JT1" si="53">T1/E13</f>
        <v>0.21004509682553718</v>
      </c>
      <c r="JR1">
        <f t="shared" si="53"/>
        <v>0.17341728760351452</v>
      </c>
      <c r="JS1">
        <f t="shared" si="53"/>
        <v>3.0845987433882971E-3</v>
      </c>
      <c r="JT1">
        <f t="shared" si="53"/>
        <v>0.21723882819781129</v>
      </c>
      <c r="JU1">
        <f>I90/(D50+D44+D43)</f>
        <v>1.6599798971004123E-2</v>
      </c>
      <c r="JV1">
        <f t="shared" ref="JV1:JY1" si="54">J90/(E50+E44+E43)</f>
        <v>2.174041148937603E-2</v>
      </c>
      <c r="JW1">
        <f t="shared" si="54"/>
        <v>6.2322494371959782E-4</v>
      </c>
      <c r="JX1">
        <f t="shared" si="54"/>
        <v>-5.0781002608139931E-3</v>
      </c>
      <c r="JY1">
        <f t="shared" si="54"/>
        <v>-3.5259475938755398E-2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2</v>
      </c>
      <c r="KD1">
        <f t="shared" si="55"/>
        <v>2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4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1</v>
      </c>
      <c r="KN1">
        <f t="shared" si="57"/>
        <v>4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0</v>
      </c>
      <c r="KS1">
        <f t="shared" si="58"/>
        <v>0</v>
      </c>
      <c r="KT1">
        <f>(JZ1+KE1)/2</f>
        <v>3.5</v>
      </c>
      <c r="KU1">
        <f t="shared" ref="KU1:KX1" si="59">(KA1+KF1)/2</f>
        <v>2.5</v>
      </c>
      <c r="KV1">
        <f t="shared" si="59"/>
        <v>4</v>
      </c>
      <c r="KW1">
        <f t="shared" si="59"/>
        <v>1</v>
      </c>
      <c r="KX1">
        <f t="shared" si="59"/>
        <v>1</v>
      </c>
      <c r="KY1">
        <f>(KJ1+KO1)/2</f>
        <v>1</v>
      </c>
      <c r="KZ1">
        <f t="shared" ref="KZ1:LC1" si="60">(KK1+KP1)/2</f>
        <v>2.5</v>
      </c>
      <c r="LA1">
        <f t="shared" si="60"/>
        <v>2.5</v>
      </c>
      <c r="LB1">
        <f t="shared" si="60"/>
        <v>0.5</v>
      </c>
      <c r="LC1">
        <f t="shared" si="60"/>
        <v>2</v>
      </c>
      <c r="LD1">
        <f>(KT1+KY1)/2</f>
        <v>2.25</v>
      </c>
      <c r="LE1">
        <f t="shared" ref="LE1:LH1" si="61">(KU1+KZ1)/2</f>
        <v>2.5</v>
      </c>
      <c r="LF1">
        <f t="shared" si="61"/>
        <v>3.25</v>
      </c>
      <c r="LG1">
        <f t="shared" si="61"/>
        <v>0.75</v>
      </c>
      <c r="LH1">
        <f t="shared" si="61"/>
        <v>1.5</v>
      </c>
      <c r="LI1">
        <f>(D29/(D13-D19))</f>
        <v>0.74854526162953039</v>
      </c>
      <c r="LJ1">
        <f t="shared" ref="LJ1:LM1" si="62">(E29/(E13-E19))</f>
        <v>1.3403829567017422</v>
      </c>
      <c r="LK1">
        <f t="shared" si="62"/>
        <v>0.91413936951049934</v>
      </c>
      <c r="LL1">
        <f t="shared" si="62"/>
        <v>0.40992525906917393</v>
      </c>
      <c r="LM1">
        <f t="shared" si="62"/>
        <v>0.34853362734288862</v>
      </c>
      <c r="LN1">
        <f>(D18+D25+D26+D21)/(2.17*D40)</f>
        <v>0.53278846721757867</v>
      </c>
      <c r="LO1">
        <f t="shared" ref="LO1:LR1" si="63">(E18+E25+E26+E21)/(2.17*E40)</f>
        <v>0.5840722887178712</v>
      </c>
      <c r="LP1">
        <f t="shared" si="63"/>
        <v>0.62024618755728</v>
      </c>
      <c r="LQ1">
        <f t="shared" si="63"/>
        <v>0.33217395282998124</v>
      </c>
      <c r="LR1">
        <f t="shared" si="63"/>
        <v>0.25771293366191123</v>
      </c>
      <c r="LS1">
        <f>(D43+D44+D46+D47)/(2*D13)</f>
        <v>0.79406159435507584</v>
      </c>
      <c r="LT1">
        <f t="shared" ref="LT1:LW1" si="64">(E43+E44+E46+E47)/(2*E13)</f>
        <v>1.1539835529224511</v>
      </c>
      <c r="LU1">
        <f t="shared" si="64"/>
        <v>1.3437253805305478</v>
      </c>
      <c r="LV1">
        <f t="shared" si="64"/>
        <v>0.98777546605388733</v>
      </c>
      <c r="LW1">
        <f t="shared" si="64"/>
        <v>1.1624463148185513</v>
      </c>
      <c r="LX1">
        <f>8*N1/D29</f>
        <v>5.3953238537174916E-2</v>
      </c>
      <c r="LY1">
        <f t="shared" ref="LY1:MB1" si="65">8*O1/E29</f>
        <v>3.1316568428097087</v>
      </c>
      <c r="LZ1">
        <f t="shared" si="65"/>
        <v>3.4969866178877442</v>
      </c>
      <c r="MA1">
        <f t="shared" si="65"/>
        <v>-0.74846919577190163</v>
      </c>
      <c r="MB1">
        <f t="shared" si="65"/>
        <v>9.4462862204226248</v>
      </c>
      <c r="MC1">
        <f>(2*LI1+4*LN1+LS1+5*LX1)/12</f>
        <v>0.39100601493086051</v>
      </c>
      <c r="MD1">
        <f t="shared" ref="MD1:MG1" si="66">(2*LJ1+4*LO1+LT1+5*LY1)/12</f>
        <v>1.8191102362704967</v>
      </c>
      <c r="ME1">
        <f t="shared" si="66"/>
        <v>1.9281601632682823</v>
      </c>
      <c r="MF1">
        <f t="shared" si="66"/>
        <v>-5.0502015278945711E-2</v>
      </c>
      <c r="MG1">
        <f t="shared" si="66"/>
        <v>4.1768163671887573</v>
      </c>
      <c r="MH1">
        <f>D29/(D13-D19)</f>
        <v>0.74854526162953039</v>
      </c>
      <c r="MI1">
        <f t="shared" ref="MI1:ML1" si="67">E29/(E13-E19)</f>
        <v>1.3403829567017422</v>
      </c>
      <c r="MJ1">
        <f t="shared" si="67"/>
        <v>0.91413936951049934</v>
      </c>
      <c r="MK1">
        <f t="shared" si="67"/>
        <v>0.40992525906917393</v>
      </c>
      <c r="ML1">
        <f t="shared" si="67"/>
        <v>0.34853362734288862</v>
      </c>
      <c r="MM1">
        <f>D29/D13*2</f>
        <v>0.70373598219160827</v>
      </c>
      <c r="MN1">
        <f t="shared" ref="MN1:MQ1" si="68">E29/E13*2</f>
        <v>0.91610811448109175</v>
      </c>
      <c r="MO1">
        <f t="shared" si="68"/>
        <v>0.62466547591125865</v>
      </c>
      <c r="MP1">
        <f t="shared" si="68"/>
        <v>0.30259085592439627</v>
      </c>
      <c r="MQ1">
        <f t="shared" si="68"/>
        <v>0.3037308198579925</v>
      </c>
      <c r="MR1">
        <f>D29/D36</f>
        <v>0.5444479646463416</v>
      </c>
      <c r="MS1">
        <f t="shared" ref="MS1:MV1" si="69">E29/E36</f>
        <v>0.85001039239495479</v>
      </c>
      <c r="MT1">
        <f t="shared" si="69"/>
        <v>0.45929692681848333</v>
      </c>
      <c r="MU1">
        <f t="shared" si="69"/>
        <v>0.18576793782528295</v>
      </c>
      <c r="MV1">
        <f t="shared" si="69"/>
        <v>0.18812635387655027</v>
      </c>
      <c r="MW1">
        <f>D13/(D40*5)</f>
        <v>0.38444242607730345</v>
      </c>
      <c r="MX1">
        <f t="shared" ref="MX1:NA1" si="70">E13/(E40*5)</f>
        <v>0.48569833361965298</v>
      </c>
      <c r="MY1">
        <f t="shared" si="70"/>
        <v>0.5077437479006992</v>
      </c>
      <c r="MZ1">
        <f t="shared" si="70"/>
        <v>0.37323108423960283</v>
      </c>
      <c r="NA1">
        <f t="shared" si="70"/>
        <v>0.30646624068784784</v>
      </c>
      <c r="NB1">
        <f>D13/(D20*15)</f>
        <v>0.59685703094398745</v>
      </c>
      <c r="NC1">
        <f t="shared" ref="NC1:NF1" si="71">E13/(E20*15)</f>
        <v>0.40343179223744291</v>
      </c>
      <c r="ND1">
        <f t="shared" si="71"/>
        <v>0.42291316954066838</v>
      </c>
      <c r="NE1">
        <f t="shared" si="71"/>
        <v>0.27248535104605165</v>
      </c>
      <c r="NF1">
        <f t="shared" si="71"/>
        <v>0.33447901853503337</v>
      </c>
      <c r="NG1">
        <f>2*(D18+D25+D26)/D40</f>
        <v>0.9061862952871127</v>
      </c>
      <c r="NH1">
        <f t="shared" ref="NH1:NK1" si="72">2*(E18+E25+E26)/E40</f>
        <v>0.69037393345931397</v>
      </c>
      <c r="NI1">
        <f t="shared" si="72"/>
        <v>0.73510641546306754</v>
      </c>
      <c r="NJ1">
        <f t="shared" si="72"/>
        <v>0.32175626340087699</v>
      </c>
      <c r="NK1">
        <f t="shared" si="72"/>
        <v>0.28518005947999175</v>
      </c>
      <c r="NL1">
        <f>((D18+D25+D26+D21)/D40)/2.17</f>
        <v>0.53278846721757867</v>
      </c>
      <c r="NM1">
        <f t="shared" ref="NM1:NP1" si="73">((E18+E25+E26+E21)/E40)/2.17</f>
        <v>0.5840722887178712</v>
      </c>
      <c r="NN1">
        <f t="shared" si="73"/>
        <v>0.62024618755728012</v>
      </c>
      <c r="NO1">
        <f t="shared" si="73"/>
        <v>0.33217395282998124</v>
      </c>
      <c r="NP1">
        <f t="shared" si="73"/>
        <v>0.25771293366191117</v>
      </c>
      <c r="NQ1">
        <f>(D19/D40)/2.5</f>
        <v>0.40745584821879099</v>
      </c>
      <c r="NR1">
        <f t="shared" ref="NR1:NU1" si="74">(E19/E40)/2.5</f>
        <v>0.6394376682127928</v>
      </c>
      <c r="NS1">
        <f t="shared" si="74"/>
        <v>0.66852728327582522</v>
      </c>
      <c r="NT1">
        <f t="shared" si="74"/>
        <v>0.47095752284185516</v>
      </c>
      <c r="NU1">
        <f t="shared" si="74"/>
        <v>0.34586142928653457</v>
      </c>
      <c r="NV1">
        <f>(BD1/D13)*3.33</f>
        <v>3.2290887899533792E-2</v>
      </c>
      <c r="NW1">
        <f t="shared" ref="NW1:NZ1" si="75">(BE1/E13)*3.33</f>
        <v>0.820805199398709</v>
      </c>
      <c r="NX1">
        <f t="shared" si="75"/>
        <v>0.88055821170187809</v>
      </c>
      <c r="NY1">
        <f t="shared" si="75"/>
        <v>0.316544576592243</v>
      </c>
      <c r="NZ1">
        <f t="shared" si="75"/>
        <v>-0.29412936327212985</v>
      </c>
      <c r="OA1">
        <f>((D43+D44)/2)/D13</f>
        <v>0.79630076861690957</v>
      </c>
      <c r="OB1">
        <f t="shared" ref="OB1:OE1" si="76">((E43+E44)/2)/E13</f>
        <v>1.1723966162643322</v>
      </c>
      <c r="OC1">
        <f t="shared" si="76"/>
        <v>1.3193058737919545</v>
      </c>
      <c r="OD1">
        <f t="shared" si="76"/>
        <v>0.97417942427724125</v>
      </c>
      <c r="OE1">
        <f t="shared" si="76"/>
        <v>1.1133826228153614</v>
      </c>
      <c r="OF1">
        <f>((D43+D44)/4)/D29</f>
        <v>1.1315333999791111</v>
      </c>
      <c r="OG1">
        <f t="shared" ref="OG1:OJ1" si="77">((E43+E44)/4)/E29</f>
        <v>1.2797579212890273</v>
      </c>
      <c r="OH1">
        <f t="shared" si="77"/>
        <v>2.1120198324829111</v>
      </c>
      <c r="OI1">
        <f t="shared" si="77"/>
        <v>3.2194608832483835</v>
      </c>
      <c r="OJ1">
        <f t="shared" si="77"/>
        <v>3.6656886625332152</v>
      </c>
      <c r="OK1">
        <f>AJ1*4/(D43+D44)</f>
        <v>0.90932466556341607</v>
      </c>
      <c r="OL1">
        <f t="shared" ref="OL1:OO1" si="78">AK1*4/(E43+E44)</f>
        <v>0.9075445181630083</v>
      </c>
      <c r="OM1">
        <f t="shared" si="78"/>
        <v>0.97168553461986407</v>
      </c>
      <c r="ON1">
        <f t="shared" si="78"/>
        <v>0.56064687162977012</v>
      </c>
      <c r="OO1">
        <f t="shared" si="78"/>
        <v>1.4204034786060551</v>
      </c>
      <c r="OP1">
        <f>(10*N1)/AJ1</f>
        <v>6.554524361948956E-2</v>
      </c>
      <c r="OQ1">
        <f t="shared" ref="OQ1:OT1" si="79">(10*O1)/AK1</f>
        <v>3.3704540921481283</v>
      </c>
      <c r="OR1">
        <f t="shared" si="79"/>
        <v>2.1300031900320882</v>
      </c>
      <c r="OS1">
        <f t="shared" si="79"/>
        <v>-0.51833601819387853</v>
      </c>
      <c r="OT1">
        <f t="shared" si="79"/>
        <v>2.2677950861503318</v>
      </c>
      <c r="OU1">
        <f>(8*AJ1)/D29</f>
        <v>8.2314498440787212</v>
      </c>
      <c r="OV1">
        <f t="shared" ref="OV1:OY1" si="80">(8*AK1)/E29</f>
        <v>9.2914982883323471</v>
      </c>
      <c r="OW1">
        <f t="shared" si="80"/>
        <v>16.417752960431308</v>
      </c>
      <c r="OX1">
        <f t="shared" si="80"/>
        <v>14.439845380220984</v>
      </c>
      <c r="OY1">
        <f t="shared" si="80"/>
        <v>41.65405542199165</v>
      </c>
      <c r="OZ1">
        <f>(20*N1)/D13</f>
        <v>4.7461044142971143E-2</v>
      </c>
      <c r="PA1">
        <f t="shared" ref="PA1:PD1" si="81">(20*O1)/E13</f>
        <v>3.5861703068352639</v>
      </c>
      <c r="PB1">
        <f t="shared" si="81"/>
        <v>2.7305585123976881</v>
      </c>
      <c r="PC1">
        <f t="shared" si="81"/>
        <v>-0.2830999182270803</v>
      </c>
      <c r="PD1">
        <f t="shared" si="81"/>
        <v>3.586410322927776</v>
      </c>
      <c r="PE1">
        <f>(40*N1)/(AJ1+D45)</f>
        <v>5.9769978148254674E-2</v>
      </c>
      <c r="PF1">
        <f t="shared" ref="PF1:PI1" si="82">(40*O1)/(AK1+E45)</f>
        <v>3.1076442101391528</v>
      </c>
      <c r="PG1">
        <f t="shared" si="82"/>
        <v>2.0320807748079988</v>
      </c>
      <c r="PH1">
        <f t="shared" si="82"/>
        <v>-0.28660351259588379</v>
      </c>
      <c r="PI1">
        <f t="shared" si="82"/>
        <v>3.0852266269927369</v>
      </c>
      <c r="PJ1">
        <f>(1.33*D52)/(D52+D62)</f>
        <v>8.6832522123893821</v>
      </c>
      <c r="PK1">
        <f t="shared" ref="PK1:PN1" si="83">(1.33*E52)/(E52+E62)</f>
        <v>1.6297823585494955</v>
      </c>
      <c r="PL1">
        <f t="shared" si="83"/>
        <v>1.6946339529556869</v>
      </c>
      <c r="PM1">
        <f t="shared" si="83"/>
        <v>19.450581352833641</v>
      </c>
      <c r="PN1">
        <f t="shared" si="83"/>
        <v>-1.1824162134647842</v>
      </c>
      <c r="PO1">
        <f>(2*MH1+MM1+MR1+MW1+2*NB1)/7</f>
        <v>0.61763299400889848</v>
      </c>
      <c r="PP1">
        <f t="shared" ref="PP1:PS1" si="84">(2*MI1+MN1+MS1+MX1+2*NC1)/7</f>
        <v>0.81992090548201002</v>
      </c>
      <c r="PQ1">
        <f t="shared" si="84"/>
        <v>0.60940160410468247</v>
      </c>
      <c r="PR1">
        <f t="shared" si="84"/>
        <v>0.31805872831710474</v>
      </c>
      <c r="PS1">
        <f t="shared" si="84"/>
        <v>0.30919267231117636</v>
      </c>
      <c r="PT1">
        <f>(5*NG1+8*NL1+2*NQ1+NV1)/16</f>
        <v>0.60252761240708175</v>
      </c>
      <c r="PU1">
        <f t="shared" ref="PU1:PX1" si="85">(5*NH1+8*NM1+2*NR1+NW1)/16</f>
        <v>0.63900803205398959</v>
      </c>
      <c r="PV1">
        <f t="shared" si="85"/>
        <v>0.67844464725169418</v>
      </c>
      <c r="PW1">
        <f t="shared" si="85"/>
        <v>0.34528953512001176</v>
      </c>
      <c r="PX1">
        <f t="shared" si="85"/>
        <v>0.24282482887476173</v>
      </c>
      <c r="PY1">
        <f>(OA1+OF1+OK1)/3</f>
        <v>0.94571961138647886</v>
      </c>
      <c r="PZ1">
        <f t="shared" ref="PZ1:QC1" si="86">(OB1+OG1+OL1)/3</f>
        <v>1.1198996852387892</v>
      </c>
      <c r="QA1">
        <f t="shared" si="86"/>
        <v>1.4676704136315764</v>
      </c>
      <c r="QB1">
        <f t="shared" si="86"/>
        <v>1.5847623930517984</v>
      </c>
      <c r="QC1">
        <f t="shared" si="86"/>
        <v>2.0664915879848773</v>
      </c>
      <c r="QD1">
        <f>(3*OP1+7*OU1+4*OZ1+2*PE1+PJ1)/17</f>
        <v>3.9299659402745459</v>
      </c>
      <c r="QE1">
        <f t="shared" ref="QE1:QH1" si="87">(3*OQ1+7*OV1+4*PA1+2*PF1+PK1)/17</f>
        <v>5.7259766059376274</v>
      </c>
      <c r="QF1">
        <f t="shared" si="87"/>
        <v>8.117371167369285</v>
      </c>
      <c r="QG1">
        <f t="shared" si="87"/>
        <v>6.8981696624528706</v>
      </c>
      <c r="QH1">
        <f t="shared" si="87"/>
        <v>18.689144208507315</v>
      </c>
      <c r="QI1">
        <f>(2*PO1+4*PT1+PY1+5*QD1)/12</f>
        <v>2.0200771458671114</v>
      </c>
      <c r="QJ1">
        <f t="shared" ref="QJ1:QM1" si="88">(2*PP1+4*PU1+PZ1+5*QE1)/12</f>
        <v>2.8288047211755756</v>
      </c>
      <c r="QK1">
        <f t="shared" si="88"/>
        <v>3.8322590039745119</v>
      </c>
      <c r="QL1">
        <f t="shared" si="88"/>
        <v>3.1744071918692005</v>
      </c>
      <c r="QM1">
        <f t="shared" si="88"/>
        <v>8.0918247742202372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398</v>
      </c>
      <c r="E3" s="2" t="s">
        <v>398</v>
      </c>
      <c r="F3" s="2" t="s">
        <v>398</v>
      </c>
      <c r="G3" s="2" t="s">
        <v>398</v>
      </c>
      <c r="H3" s="2" t="s">
        <v>398</v>
      </c>
      <c r="I3" s="2" t="s">
        <v>398</v>
      </c>
      <c r="J3" s="2" t="s">
        <v>398</v>
      </c>
      <c r="K3" s="2" t="s">
        <v>398</v>
      </c>
      <c r="L3" s="2" t="s">
        <v>398</v>
      </c>
      <c r="M3" s="2" t="s">
        <v>398</v>
      </c>
    </row>
    <row r="4" spans="1:455" x14ac:dyDescent="0.25">
      <c r="A4" s="2" t="s">
        <v>281</v>
      </c>
      <c r="B4" s="2"/>
      <c r="C4" s="2"/>
      <c r="D4" s="2" t="s">
        <v>399</v>
      </c>
      <c r="E4" s="2" t="s">
        <v>399</v>
      </c>
      <c r="F4" s="2" t="s">
        <v>399</v>
      </c>
      <c r="G4" s="2" t="s">
        <v>399</v>
      </c>
      <c r="H4" s="2" t="s">
        <v>399</v>
      </c>
      <c r="I4" s="2" t="s">
        <v>399</v>
      </c>
      <c r="J4" s="2">
        <v>60793791</v>
      </c>
      <c r="K4" s="2" t="s">
        <v>399</v>
      </c>
      <c r="L4" s="2" t="s">
        <v>399</v>
      </c>
      <c r="M4" s="2" t="s">
        <v>399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190472</v>
      </c>
      <c r="E13" s="1">
        <v>169635</v>
      </c>
      <c r="F13" s="1">
        <v>166281</v>
      </c>
      <c r="G13" s="1">
        <v>193218</v>
      </c>
      <c r="H13" s="1">
        <v>208158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85099</v>
      </c>
      <c r="E15" s="1">
        <v>54315</v>
      </c>
      <c r="F15" s="1">
        <v>53848</v>
      </c>
      <c r="G15" s="1">
        <v>65931</v>
      </c>
      <c r="H15" s="1">
        <v>82456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61</v>
      </c>
      <c r="F16" s="1">
        <v>83</v>
      </c>
      <c r="G16" s="1">
        <v>797</v>
      </c>
      <c r="H16" s="1">
        <v>750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50198</v>
      </c>
      <c r="E17" s="1">
        <v>49354</v>
      </c>
      <c r="F17" s="1">
        <v>48865</v>
      </c>
      <c r="G17" s="1">
        <v>65134</v>
      </c>
      <c r="H17" s="1">
        <v>81706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34901</v>
      </c>
      <c r="E18" s="1">
        <v>4900</v>
      </c>
      <c r="F18" s="1">
        <v>4900</v>
      </c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100937</v>
      </c>
      <c r="E19" s="1">
        <v>111665</v>
      </c>
      <c r="F19" s="1">
        <v>109468</v>
      </c>
      <c r="G19" s="1">
        <v>121905</v>
      </c>
      <c r="H19" s="1">
        <v>117458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21275</v>
      </c>
      <c r="E20" s="1">
        <v>28032</v>
      </c>
      <c r="F20" s="1">
        <v>26212</v>
      </c>
      <c r="G20" s="1">
        <v>47273</v>
      </c>
      <c r="H20" s="1">
        <v>41489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69666</v>
      </c>
      <c r="E21" s="1">
        <v>64421</v>
      </c>
      <c r="F21" s="1">
        <v>64082</v>
      </c>
      <c r="G21" s="1">
        <v>57975</v>
      </c>
      <c r="H21" s="1">
        <v>56599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11050</v>
      </c>
      <c r="E22" s="1">
        <v>11019</v>
      </c>
      <c r="F22" s="1">
        <v>10996</v>
      </c>
      <c r="G22" s="1">
        <v>5805</v>
      </c>
      <c r="H22" s="1">
        <v>5721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58616</v>
      </c>
      <c r="E23" s="1">
        <v>53402</v>
      </c>
      <c r="F23" s="1">
        <v>53086</v>
      </c>
      <c r="G23" s="1">
        <v>52170</v>
      </c>
      <c r="H23" s="1">
        <v>50878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9996</v>
      </c>
      <c r="E26" s="1">
        <v>19212</v>
      </c>
      <c r="F26" s="1">
        <v>19174</v>
      </c>
      <c r="G26" s="1">
        <v>16657</v>
      </c>
      <c r="H26" s="1">
        <v>19370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4436</v>
      </c>
      <c r="E27" s="1">
        <v>3655</v>
      </c>
      <c r="F27" s="1">
        <v>2965</v>
      </c>
      <c r="G27" s="1">
        <v>5382</v>
      </c>
      <c r="H27" s="1">
        <v>8244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190472</v>
      </c>
      <c r="E28" s="1">
        <v>169635</v>
      </c>
      <c r="F28" s="1">
        <v>166281</v>
      </c>
      <c r="G28" s="1">
        <v>193218</v>
      </c>
      <c r="H28" s="1">
        <v>208158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67021</v>
      </c>
      <c r="E29" s="1">
        <v>77702</v>
      </c>
      <c r="F29" s="1">
        <v>51935</v>
      </c>
      <c r="G29" s="1">
        <v>29233</v>
      </c>
      <c r="H29" s="1">
        <v>31612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19597</v>
      </c>
      <c r="E30" s="1">
        <v>19597</v>
      </c>
      <c r="F30" s="1">
        <v>19597</v>
      </c>
      <c r="G30" s="1">
        <v>19597</v>
      </c>
      <c r="H30" s="1">
        <v>19597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161</v>
      </c>
      <c r="E31" s="1">
        <v>161</v>
      </c>
      <c r="F31" s="1">
        <v>161</v>
      </c>
      <c r="G31" s="1">
        <v>161</v>
      </c>
      <c r="H31" s="1">
        <v>161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47</v>
      </c>
      <c r="E32" s="1">
        <v>180</v>
      </c>
      <c r="F32" s="1">
        <v>290</v>
      </c>
      <c r="G32" s="1">
        <v>290</v>
      </c>
      <c r="H32" s="1">
        <v>290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46764</v>
      </c>
      <c r="E33" s="1">
        <v>27347</v>
      </c>
      <c r="F33" s="1">
        <v>9185</v>
      </c>
      <c r="G33" s="1">
        <v>11920</v>
      </c>
      <c r="H33" s="1">
        <v>-25763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452</v>
      </c>
      <c r="E34" s="1">
        <v>30417</v>
      </c>
      <c r="F34" s="1">
        <v>22702</v>
      </c>
      <c r="G34" s="1">
        <v>-2735</v>
      </c>
      <c r="H34" s="1">
        <v>37327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123099</v>
      </c>
      <c r="E36" s="1">
        <v>91413</v>
      </c>
      <c r="F36" s="1">
        <v>113075</v>
      </c>
      <c r="G36" s="1">
        <v>157363</v>
      </c>
      <c r="H36" s="1">
        <v>168036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3803</v>
      </c>
      <c r="E37" s="1">
        <v>9755</v>
      </c>
      <c r="F37" s="1">
        <v>1987</v>
      </c>
      <c r="G37" s="1">
        <v>2188</v>
      </c>
      <c r="H37" s="1">
        <v>3936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119296</v>
      </c>
      <c r="E38" s="1">
        <v>81658</v>
      </c>
      <c r="F38" s="1">
        <v>111088</v>
      </c>
      <c r="G38" s="1">
        <v>155175</v>
      </c>
      <c r="H38" s="1">
        <v>164100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20206</v>
      </c>
      <c r="E39" s="1">
        <v>11806</v>
      </c>
      <c r="F39" s="1">
        <v>45590</v>
      </c>
      <c r="G39" s="1">
        <v>51637</v>
      </c>
      <c r="H39" s="1">
        <v>28256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99090</v>
      </c>
      <c r="E40" s="1">
        <v>69852</v>
      </c>
      <c r="F40" s="1">
        <v>65498</v>
      </c>
      <c r="G40" s="1">
        <v>103538</v>
      </c>
      <c r="H40" s="1">
        <v>135844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352</v>
      </c>
      <c r="E42" s="1">
        <v>520</v>
      </c>
      <c r="F42" s="1">
        <v>1271</v>
      </c>
      <c r="G42" s="1">
        <v>6622</v>
      </c>
      <c r="H42" s="1">
        <v>8510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303346</v>
      </c>
      <c r="E43" s="1">
        <v>397676</v>
      </c>
      <c r="F43" s="1">
        <v>436581</v>
      </c>
      <c r="G43" s="1">
        <v>363179</v>
      </c>
      <c r="H43" s="1">
        <v>443874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>
        <v>83</v>
      </c>
      <c r="F44" s="1">
        <v>2170</v>
      </c>
      <c r="G44" s="1">
        <v>13279</v>
      </c>
      <c r="H44" s="1">
        <v>19645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233533</v>
      </c>
      <c r="E45" s="1">
        <v>301266</v>
      </c>
      <c r="F45" s="1">
        <v>340290</v>
      </c>
      <c r="G45" s="1">
        <v>328947</v>
      </c>
      <c r="H45" s="1">
        <v>319349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3668</v>
      </c>
      <c r="E46" s="1">
        <v>1869</v>
      </c>
      <c r="F46" s="1">
        <v>11813</v>
      </c>
      <c r="G46" s="1">
        <v>10568</v>
      </c>
      <c r="H46" s="1">
        <v>24618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-4521</v>
      </c>
      <c r="E47" s="1">
        <v>-8116</v>
      </c>
      <c r="F47" s="1">
        <v>-3692</v>
      </c>
      <c r="G47" s="1">
        <v>-5314</v>
      </c>
      <c r="H47" s="1">
        <v>-4192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61203</v>
      </c>
      <c r="E48" s="1">
        <v>57098</v>
      </c>
      <c r="F48" s="1">
        <v>59619</v>
      </c>
      <c r="G48" s="1">
        <v>87672</v>
      </c>
      <c r="H48" s="1">
        <v>116159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14873</v>
      </c>
      <c r="E49" s="1">
        <v>10847</v>
      </c>
      <c r="F49" s="1">
        <v>9390</v>
      </c>
      <c r="G49" s="1">
        <v>7724</v>
      </c>
      <c r="H49" s="1">
        <v>35599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166238</v>
      </c>
      <c r="E50" s="1">
        <v>314969</v>
      </c>
      <c r="F50" s="1">
        <v>376364</v>
      </c>
      <c r="G50" s="1">
        <v>318290</v>
      </c>
      <c r="H50" s="1">
        <v>362415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157877</v>
      </c>
      <c r="E51" s="1">
        <v>312491</v>
      </c>
      <c r="F51" s="1">
        <v>368769</v>
      </c>
      <c r="G51" s="1">
        <v>305149</v>
      </c>
      <c r="H51" s="1">
        <v>367586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2951</v>
      </c>
      <c r="E52" s="1">
        <v>37273</v>
      </c>
      <c r="F52" s="1">
        <v>28926</v>
      </c>
      <c r="G52" s="1">
        <v>-39998</v>
      </c>
      <c r="H52" s="1">
        <v>-33185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>
        <v>204559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>
        <v>98757</v>
      </c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3034</v>
      </c>
      <c r="E57" s="1">
        <v>940</v>
      </c>
      <c r="F57" s="1">
        <v>106</v>
      </c>
      <c r="G57" s="1">
        <v>15</v>
      </c>
      <c r="H57" s="1">
        <v>291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4311</v>
      </c>
      <c r="E59" s="1">
        <v>5214</v>
      </c>
      <c r="F59" s="1">
        <v>6134</v>
      </c>
      <c r="G59" s="1">
        <v>3331</v>
      </c>
      <c r="H59" s="1">
        <v>7893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3386</v>
      </c>
      <c r="E60" s="1">
        <v>3299</v>
      </c>
      <c r="F60" s="1">
        <v>3870</v>
      </c>
      <c r="G60" s="1">
        <v>44194</v>
      </c>
      <c r="H60" s="1">
        <v>7605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4608</v>
      </c>
      <c r="E61" s="1">
        <v>5881</v>
      </c>
      <c r="F61" s="1">
        <v>4066</v>
      </c>
      <c r="G61" s="1">
        <v>3615</v>
      </c>
      <c r="H61" s="1">
        <v>35293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-2499</v>
      </c>
      <c r="E62" s="1">
        <v>-6856</v>
      </c>
      <c r="F62" s="1">
        <v>-6224</v>
      </c>
      <c r="G62" s="1">
        <v>37263</v>
      </c>
      <c r="H62" s="1">
        <v>70512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452</v>
      </c>
      <c r="E63" s="1">
        <v>30417</v>
      </c>
      <c r="F63" s="1">
        <v>22702</v>
      </c>
      <c r="G63" s="1">
        <v>-2735</v>
      </c>
      <c r="H63" s="1">
        <v>37327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452</v>
      </c>
      <c r="E65" s="1">
        <v>30417</v>
      </c>
      <c r="F65" s="1">
        <v>22702</v>
      </c>
      <c r="G65" s="1">
        <v>-2735</v>
      </c>
      <c r="H65" s="1">
        <v>37327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452</v>
      </c>
      <c r="E67" s="1">
        <v>30417</v>
      </c>
      <c r="F67" s="1">
        <v>22702</v>
      </c>
      <c r="G67" s="1">
        <v>-2735</v>
      </c>
      <c r="H67" s="1">
        <v>37327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303346</v>
      </c>
      <c r="E68" s="1">
        <v>716967</v>
      </c>
      <c r="F68" s="1">
        <v>819091</v>
      </c>
      <c r="G68" s="1">
        <v>738957</v>
      </c>
      <c r="H68" s="1">
        <v>1038389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19212</v>
      </c>
      <c r="J69" s="1">
        <v>19174</v>
      </c>
      <c r="K69" s="1">
        <v>16657</v>
      </c>
      <c r="L69" s="1">
        <v>19370</v>
      </c>
      <c r="M69" s="1">
        <v>20537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452</v>
      </c>
      <c r="J70" s="1">
        <v>30417</v>
      </c>
      <c r="K70" s="1">
        <v>22702</v>
      </c>
      <c r="L70" s="1">
        <v>-2735</v>
      </c>
      <c r="M70" s="1">
        <v>37327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10198</v>
      </c>
      <c r="J71" s="1">
        <v>22164</v>
      </c>
      <c r="K71" s="1">
        <v>7283</v>
      </c>
      <c r="L71" s="1">
        <v>7866</v>
      </c>
      <c r="M71" s="1">
        <v>-62774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15335</v>
      </c>
      <c r="J72" s="1">
        <v>14217</v>
      </c>
      <c r="K72" s="1">
        <v>15357</v>
      </c>
      <c r="L72" s="1">
        <v>18518</v>
      </c>
      <c r="M72" s="1">
        <v>19999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-6414</v>
      </c>
      <c r="J73" s="1">
        <v>4398</v>
      </c>
      <c r="K73" s="1">
        <v>-6168</v>
      </c>
      <c r="L73" s="1">
        <v>-12542</v>
      </c>
      <c r="M73" s="1">
        <v>19536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-725</v>
      </c>
      <c r="K74" s="1">
        <v>-7934</v>
      </c>
      <c r="L74" s="1">
        <v>-1426</v>
      </c>
      <c r="M74" s="1">
        <v>-109911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1277</v>
      </c>
      <c r="J76" s="1">
        <v>4274</v>
      </c>
      <c r="K76" s="1">
        <v>6028</v>
      </c>
      <c r="L76" s="1">
        <v>3316</v>
      </c>
      <c r="M76" s="1">
        <v>7602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10650</v>
      </c>
      <c r="J78" s="1">
        <v>52581</v>
      </c>
      <c r="K78" s="1">
        <v>29985</v>
      </c>
      <c r="L78" s="1">
        <v>5131</v>
      </c>
      <c r="M78" s="1">
        <v>-25447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-1578</v>
      </c>
      <c r="J79" s="1">
        <v>-32812</v>
      </c>
      <c r="K79" s="1">
        <v>-23449</v>
      </c>
      <c r="L79" s="1">
        <v>-5343</v>
      </c>
      <c r="M79" s="1">
        <v>3927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-5921</v>
      </c>
      <c r="J80" s="1">
        <v>-1040</v>
      </c>
      <c r="K80" s="1">
        <v>-2983</v>
      </c>
      <c r="L80" s="1">
        <v>3617</v>
      </c>
      <c r="M80" s="1">
        <v>30435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-2771</v>
      </c>
      <c r="J81" s="1">
        <v>-33333</v>
      </c>
      <c r="K81" s="1">
        <v>-47427</v>
      </c>
      <c r="L81" s="1">
        <v>-11839</v>
      </c>
      <c r="M81" s="1">
        <v>-87774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7114</v>
      </c>
      <c r="J82" s="1">
        <v>1561</v>
      </c>
      <c r="K82" s="1">
        <v>26961</v>
      </c>
      <c r="L82" s="1">
        <v>2879</v>
      </c>
      <c r="M82" s="1">
        <v>61266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9072</v>
      </c>
      <c r="J84" s="1">
        <v>19769</v>
      </c>
      <c r="K84" s="1">
        <v>6536</v>
      </c>
      <c r="L84" s="1">
        <v>-212</v>
      </c>
      <c r="M84" s="1">
        <v>-21520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-4311</v>
      </c>
      <c r="J85" s="1">
        <v>-5214</v>
      </c>
      <c r="K85" s="1">
        <v>-6134</v>
      </c>
      <c r="L85" s="1">
        <v>-3331</v>
      </c>
      <c r="M85" s="1">
        <v>-7893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3034</v>
      </c>
      <c r="J86" s="1">
        <v>940</v>
      </c>
      <c r="K86" s="1">
        <v>106</v>
      </c>
      <c r="L86" s="1">
        <v>15</v>
      </c>
      <c r="M86" s="1">
        <v>291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7795</v>
      </c>
      <c r="J90" s="1">
        <v>15495</v>
      </c>
      <c r="K90" s="1">
        <v>508</v>
      </c>
      <c r="L90" s="1">
        <v>-3528</v>
      </c>
      <c r="M90" s="1">
        <v>-29122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-46119</v>
      </c>
      <c r="J91" s="1">
        <v>-14880</v>
      </c>
      <c r="K91" s="1">
        <v>-8713</v>
      </c>
      <c r="L91" s="1">
        <v>-2956</v>
      </c>
      <c r="M91" s="1">
        <v>-50166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921</v>
      </c>
      <c r="K92" s="1">
        <v>12733</v>
      </c>
      <c r="L92" s="1">
        <v>2389</v>
      </c>
      <c r="M92" s="1">
        <v>213817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>
        <v>13353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-46119</v>
      </c>
      <c r="J94" s="1">
        <v>-13959</v>
      </c>
      <c r="K94" s="1">
        <v>4020</v>
      </c>
      <c r="L94" s="1">
        <v>-567</v>
      </c>
      <c r="M94" s="1">
        <v>177004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40241</v>
      </c>
      <c r="J95" s="1">
        <v>3152</v>
      </c>
      <c r="K95" s="1">
        <v>-2011</v>
      </c>
      <c r="L95" s="1">
        <v>1026</v>
      </c>
      <c r="M95" s="1">
        <v>-140575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-11133</v>
      </c>
      <c r="J96" s="1">
        <v>-4650</v>
      </c>
      <c r="K96" s="1"/>
      <c r="L96" s="1">
        <v>356</v>
      </c>
      <c r="M96" s="1">
        <v>-8474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-133</v>
      </c>
      <c r="J101" s="1">
        <v>-110</v>
      </c>
      <c r="K101" s="1"/>
      <c r="L101" s="1">
        <v>356</v>
      </c>
      <c r="M101" s="1">
        <v>-8474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-11000</v>
      </c>
      <c r="J102" s="1">
        <v>-4540</v>
      </c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29108</v>
      </c>
      <c r="J103" s="1">
        <v>-1498</v>
      </c>
      <c r="K103" s="1">
        <v>-2011</v>
      </c>
      <c r="L103" s="1">
        <v>1382</v>
      </c>
      <c r="M103" s="1">
        <v>-149049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-9216</v>
      </c>
      <c r="J104" s="1">
        <v>38</v>
      </c>
      <c r="K104" s="1">
        <v>2517</v>
      </c>
      <c r="L104" s="1">
        <v>-2713</v>
      </c>
      <c r="M104" s="1">
        <v>-1167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9996</v>
      </c>
      <c r="J105" s="1">
        <v>19212</v>
      </c>
      <c r="K105" s="1">
        <v>19174</v>
      </c>
      <c r="L105" s="1">
        <v>16657</v>
      </c>
      <c r="M105" s="1">
        <v>19370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49594-22F9-4806-A262-F7B51D164C00}">
  <dimension ref="A1:QM105"/>
  <sheetViews>
    <sheetView topLeftCell="A87" workbookViewId="0">
      <selection activeCell="P103" sqref="P10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12688</v>
      </c>
      <c r="O1" s="4">
        <f t="shared" ref="O1:R1" si="0">E67</f>
        <v>7789</v>
      </c>
      <c r="P1" s="4">
        <f t="shared" si="0"/>
        <v>2616</v>
      </c>
      <c r="Q1" s="4">
        <f t="shared" si="0"/>
        <v>9150</v>
      </c>
      <c r="R1" s="4">
        <f t="shared" si="0"/>
        <v>4388</v>
      </c>
      <c r="S1" s="4">
        <f>D63+D59</f>
        <v>17127</v>
      </c>
      <c r="T1" s="4">
        <f t="shared" ref="T1:W1" si="1">E63+E59</f>
        <v>10801</v>
      </c>
      <c r="U1" s="4">
        <f t="shared" si="1"/>
        <v>4680</v>
      </c>
      <c r="V1" s="4">
        <f t="shared" si="1"/>
        <v>11055</v>
      </c>
      <c r="W1" s="4">
        <f t="shared" si="1"/>
        <v>7604</v>
      </c>
      <c r="X1">
        <f>(D13-E13)/E13</f>
        <v>4.9150323628518094E-2</v>
      </c>
      <c r="Y1">
        <f t="shared" ref="Y1:AA1" si="2">(E13-F13)/F13</f>
        <v>5.1235330844408199E-2</v>
      </c>
      <c r="Z1">
        <f t="shared" si="2"/>
        <v>-2.9211120388409562E-2</v>
      </c>
      <c r="AA1">
        <f t="shared" si="2"/>
        <v>4.0269967701671537E-2</v>
      </c>
      <c r="AB1">
        <f>(D36-E36)/E36</f>
        <v>-7.2435339713675551E-2</v>
      </c>
      <c r="AC1">
        <f t="shared" ref="AC1:AE1" si="3">(E36-F36)/F36</f>
        <v>4.0342434205301696E-3</v>
      </c>
      <c r="AD1">
        <f t="shared" si="3"/>
        <v>-0.1043954480796586</v>
      </c>
      <c r="AE1">
        <f t="shared" si="3"/>
        <v>-3.9499392001748852E-2</v>
      </c>
      <c r="AF1">
        <f>(D29-E29)/E29</f>
        <v>0.12465983554215092</v>
      </c>
      <c r="AG1">
        <f t="shared" ref="AG1:AI1" si="4">(E29-F29)/F29</f>
        <v>8.2850182444867609E-2</v>
      </c>
      <c r="AH1">
        <f t="shared" si="4"/>
        <v>2.8626142145866389E-2</v>
      </c>
      <c r="AI1">
        <f t="shared" si="4"/>
        <v>0.11126649236942908</v>
      </c>
      <c r="AJ1" s="4">
        <f>(D43+D44+D46+D47)-D45</f>
        <v>126248</v>
      </c>
      <c r="AK1" s="4">
        <f t="shared" ref="AK1:AN1" si="5">(E43+E44+E46+E47)-E45</f>
        <v>105242</v>
      </c>
      <c r="AL1" s="4">
        <f t="shared" si="5"/>
        <v>142249</v>
      </c>
      <c r="AM1" s="4">
        <f t="shared" si="5"/>
        <v>48308</v>
      </c>
      <c r="AN1" s="4">
        <f t="shared" si="5"/>
        <v>134448</v>
      </c>
      <c r="AO1">
        <f>(D25+D26)/D40</f>
        <v>0.12871136925144119</v>
      </c>
      <c r="AP1">
        <f t="shared" ref="AP1:AS1" si="6">(E25+E26)/E40</f>
        <v>4.0413701067615659E-2</v>
      </c>
      <c r="AQ1">
        <f t="shared" si="6"/>
        <v>0.11264414632283686</v>
      </c>
      <c r="AR1">
        <f t="shared" si="6"/>
        <v>5.621557403607301E-2</v>
      </c>
      <c r="AS1">
        <f t="shared" si="6"/>
        <v>8.745185485505777E-2</v>
      </c>
      <c r="AT1">
        <f>(D19-D20)/D40</f>
        <v>1.0434528195570196</v>
      </c>
      <c r="AU1">
        <f t="shared" ref="AU1:AX1" si="7">(E19-E20)/E40</f>
        <v>0.67751334519572959</v>
      </c>
      <c r="AV1">
        <f t="shared" si="7"/>
        <v>0.79573861466792251</v>
      </c>
      <c r="AW1">
        <f t="shared" si="7"/>
        <v>0.55616157252403065</v>
      </c>
      <c r="AX1">
        <f t="shared" si="7"/>
        <v>1.7529697952564363</v>
      </c>
      <c r="AY1">
        <f>D19/D40</f>
        <v>3.2549737766026614</v>
      </c>
      <c r="AZ1">
        <f t="shared" ref="AZ1:BC1" si="8">E19/E40</f>
        <v>3.0286921708185055</v>
      </c>
      <c r="BA1">
        <f t="shared" si="8"/>
        <v>3.074485146246468</v>
      </c>
      <c r="BB1">
        <f t="shared" si="8"/>
        <v>3.2750027000756021</v>
      </c>
      <c r="BC1">
        <f t="shared" si="8"/>
        <v>4.2589904723292111</v>
      </c>
      <c r="BD1" s="4">
        <f>D19-D40</f>
        <v>104049</v>
      </c>
      <c r="BE1" s="4">
        <f t="shared" ref="BE1:BH1" si="9">E19-E40</f>
        <v>91210</v>
      </c>
      <c r="BF1" s="4">
        <f t="shared" si="9"/>
        <v>81492</v>
      </c>
      <c r="BG1" s="4">
        <f t="shared" si="9"/>
        <v>84257</v>
      </c>
      <c r="BH1" s="4">
        <f t="shared" si="9"/>
        <v>80383</v>
      </c>
      <c r="BI1">
        <f>(D43+D44)/BD1</f>
        <v>6.3786485213697395</v>
      </c>
      <c r="BJ1">
        <f t="shared" ref="BJ1:BM1" si="10">(E43+E44)/BE1</f>
        <v>7.2612103935971932</v>
      </c>
      <c r="BK1">
        <f t="shared" si="10"/>
        <v>9.1376944976193979</v>
      </c>
      <c r="BL1">
        <f t="shared" si="10"/>
        <v>7.5129781501833675</v>
      </c>
      <c r="BM1">
        <f t="shared" si="10"/>
        <v>5.5674085316547028</v>
      </c>
      <c r="BN1">
        <f>365/BI1</f>
        <v>57.222152745550645</v>
      </c>
      <c r="BO1">
        <f t="shared" ref="BO1:BR1" si="11">365/BJ1</f>
        <v>50.267101518205635</v>
      </c>
      <c r="BP1">
        <f t="shared" si="11"/>
        <v>39.944430194628609</v>
      </c>
      <c r="BQ1">
        <f t="shared" si="11"/>
        <v>48.582598365615041</v>
      </c>
      <c r="BR1">
        <f t="shared" si="11"/>
        <v>65.560125132674159</v>
      </c>
      <c r="BS1">
        <f>N1/D13</f>
        <v>7.3292743510056962E-2</v>
      </c>
      <c r="BT1">
        <f t="shared" ref="BT1:BW1" si="12">O1/E13</f>
        <v>4.7204916244454678E-2</v>
      </c>
      <c r="BU1">
        <f t="shared" si="12"/>
        <v>1.6666454301041016E-2</v>
      </c>
      <c r="BV1">
        <f t="shared" si="12"/>
        <v>5.6591520549216068E-2</v>
      </c>
      <c r="BW1">
        <f t="shared" si="12"/>
        <v>2.8232084721989886E-2</v>
      </c>
      <c r="BX1">
        <f>S1/D13</f>
        <v>9.8934805966010841E-2</v>
      </c>
      <c r="BY1">
        <f t="shared" ref="BY1:CB1" si="13">T1/E13</f>
        <v>6.5459019175292718E-2</v>
      </c>
      <c r="BZ1">
        <f t="shared" si="13"/>
        <v>2.9816133841311911E-2</v>
      </c>
      <c r="CA1">
        <f t="shared" si="13"/>
        <v>6.8373689581593844E-2</v>
      </c>
      <c r="CB1">
        <f t="shared" si="13"/>
        <v>4.8923603515499341E-2</v>
      </c>
      <c r="CC1">
        <f>N1/D29</f>
        <v>0.11083352259822848</v>
      </c>
      <c r="CD1">
        <f t="shared" ref="CD1:CG1" si="14">O1/E29</f>
        <v>7.6521038619104226E-2</v>
      </c>
      <c r="CE1">
        <f t="shared" si="14"/>
        <v>2.782949117562579E-2</v>
      </c>
      <c r="CF1">
        <f t="shared" si="14"/>
        <v>0.10012584122120698</v>
      </c>
      <c r="CG1">
        <f t="shared" si="14"/>
        <v>5.3359275247765549E-2</v>
      </c>
      <c r="CH1">
        <f>N1/(D43+D44)</f>
        <v>1.9117301398841633E-2</v>
      </c>
      <c r="CI1">
        <f t="shared" ref="CI1:CL1" si="15">O1/(E43+E44)</f>
        <v>1.1760620267403498E-2</v>
      </c>
      <c r="CJ1">
        <f t="shared" si="15"/>
        <v>3.5130645445035176E-3</v>
      </c>
      <c r="CK1">
        <f t="shared" si="15"/>
        <v>1.4454496770249329E-2</v>
      </c>
      <c r="CL1">
        <f t="shared" si="15"/>
        <v>9.8050388246466672E-3</v>
      </c>
      <c r="CM1">
        <f>1-CH1</f>
        <v>0.9808826986011584</v>
      </c>
      <c r="CN1">
        <f t="shared" ref="CN1:CQ1" si="16">1-CI1</f>
        <v>0.98823937973259646</v>
      </c>
      <c r="CO1">
        <f t="shared" si="16"/>
        <v>0.99648693545549649</v>
      </c>
      <c r="CP1">
        <f t="shared" si="16"/>
        <v>0.98554550322975065</v>
      </c>
      <c r="CQ1">
        <f t="shared" si="16"/>
        <v>0.99019496117535333</v>
      </c>
      <c r="CR1">
        <f>N1/(D45+D48+D49+D51+D59+D61)</f>
        <v>1.9122545251767119E-2</v>
      </c>
      <c r="CS1">
        <f t="shared" ref="CS1:CV1" si="17">O1/(E45+E48+E49+E51+E59+E61)</f>
        <v>1.1516771696154768E-2</v>
      </c>
      <c r="CT1">
        <f t="shared" si="17"/>
        <v>3.502162746145412E-3</v>
      </c>
      <c r="CU1">
        <f t="shared" si="17"/>
        <v>1.3527018556408407E-2</v>
      </c>
      <c r="CV1">
        <f t="shared" si="17"/>
        <v>9.9855496262245842E-3</v>
      </c>
      <c r="CW1">
        <f>(D43+D44)/D13</f>
        <v>3.8338435943944451</v>
      </c>
      <c r="CX1">
        <f t="shared" ref="CX1:DA1" si="18">(E43+E44)/E13</f>
        <v>4.0138117863809359</v>
      </c>
      <c r="CY1">
        <f t="shared" si="18"/>
        <v>4.7441355232476647</v>
      </c>
      <c r="CZ1">
        <f t="shared" si="18"/>
        <v>3.9151498283699788</v>
      </c>
      <c r="DA1">
        <f t="shared" si="18"/>
        <v>2.8793445112143399</v>
      </c>
      <c r="DB1">
        <f>365/CW1</f>
        <v>95.204718453740597</v>
      </c>
      <c r="DC1">
        <f t="shared" ref="DC1:DF1" si="19">365/CX1</f>
        <v>90.936002838614215</v>
      </c>
      <c r="DD1">
        <f t="shared" si="19"/>
        <v>76.937093852271346</v>
      </c>
      <c r="DE1">
        <f t="shared" si="19"/>
        <v>93.227594345211287</v>
      </c>
      <c r="DF1">
        <f t="shared" si="19"/>
        <v>126.76496285123737</v>
      </c>
      <c r="DG1">
        <f>(D43+D44)/D20</f>
        <v>6.5039786758653131</v>
      </c>
      <c r="DH1">
        <f t="shared" ref="DH1:DK1" si="20">(E43+E44)/E20</f>
        <v>6.2652659660010031</v>
      </c>
      <c r="DI1">
        <f t="shared" si="20"/>
        <v>8.318613432235578</v>
      </c>
      <c r="DJ1">
        <f t="shared" si="20"/>
        <v>6.2865186950692689</v>
      </c>
      <c r="DK1">
        <f t="shared" si="20"/>
        <v>7.2402161427577614</v>
      </c>
      <c r="DL1">
        <f>365/DG1</f>
        <v>56.119495187526745</v>
      </c>
      <c r="DM1">
        <f t="shared" ref="DM1:DP1" si="21">365/DH1</f>
        <v>58.257702383379005</v>
      </c>
      <c r="DN1">
        <f t="shared" si="21"/>
        <v>43.877504703558323</v>
      </c>
      <c r="DO1">
        <f t="shared" si="21"/>
        <v>58.060751539048468</v>
      </c>
      <c r="DP1">
        <f t="shared" si="21"/>
        <v>50.412859616781184</v>
      </c>
      <c r="DQ1">
        <f>(D43+D44)/D21</f>
        <v>15.724317664897649</v>
      </c>
      <c r="DR1">
        <f t="shared" ref="DR1:DU1" si="22">(E43+E44)/E21</f>
        <v>23.121596145789695</v>
      </c>
      <c r="DS1">
        <f t="shared" si="22"/>
        <v>27.750204963851829</v>
      </c>
      <c r="DT1">
        <f t="shared" si="22"/>
        <v>34.187783538561241</v>
      </c>
      <c r="DU1">
        <f t="shared" si="22"/>
        <v>10.893987341772151</v>
      </c>
      <c r="DV1">
        <f>365/DQ1</f>
        <v>23.212453969612412</v>
      </c>
      <c r="DW1">
        <f t="shared" ref="DW1:DZ1" si="23">365/DR1</f>
        <v>15.786107399270717</v>
      </c>
      <c r="DX1">
        <f t="shared" si="23"/>
        <v>13.153056003566782</v>
      </c>
      <c r="DY1">
        <f t="shared" si="23"/>
        <v>10.676328273469601</v>
      </c>
      <c r="DZ1">
        <f t="shared" si="23"/>
        <v>33.504720406681194</v>
      </c>
      <c r="EA1">
        <f>(D43+D44)/D38</f>
        <v>11.913550772765621</v>
      </c>
      <c r="EB1">
        <f t="shared" ref="EB1:EE1" si="24">(E43+E44)/E38</f>
        <v>10.985155083761818</v>
      </c>
      <c r="EC1">
        <f t="shared" si="24"/>
        <v>12.406267701842658</v>
      </c>
      <c r="ED1">
        <f t="shared" si="24"/>
        <v>9.8322667826411116</v>
      </c>
      <c r="EE1">
        <f t="shared" si="24"/>
        <v>7.4795681312987812</v>
      </c>
      <c r="EF1">
        <f>365/EA1</f>
        <v>30.637381496236205</v>
      </c>
      <c r="EG1">
        <f t="shared" ref="EG1:EJ1" si="25">365/EB1</f>
        <v>33.226658815180549</v>
      </c>
      <c r="EH1">
        <f t="shared" si="25"/>
        <v>29.420612933073166</v>
      </c>
      <c r="EI1">
        <f t="shared" si="25"/>
        <v>37.122670495923515</v>
      </c>
      <c r="EJ1">
        <f t="shared" si="25"/>
        <v>48.799608960393279</v>
      </c>
      <c r="EK1">
        <f>D36/D13</f>
        <v>0.33871321787954756</v>
      </c>
      <c r="EL1">
        <f t="shared" ref="EL1:EO1" si="26">E36/E13</f>
        <v>0.38311192455940463</v>
      </c>
      <c r="EM1">
        <f t="shared" si="26"/>
        <v>0.40112256469718788</v>
      </c>
      <c r="EN1">
        <f t="shared" si="26"/>
        <v>0.43479605405572563</v>
      </c>
      <c r="EO1">
        <f t="shared" si="26"/>
        <v>0.47090576866161388</v>
      </c>
      <c r="EP1">
        <f>(D29)/D13</f>
        <v>0.66128678212045244</v>
      </c>
      <c r="EQ1">
        <f t="shared" ref="EQ1:ET1" si="27">(E29)/E13</f>
        <v>0.61688807544059543</v>
      </c>
      <c r="ER1">
        <f t="shared" si="27"/>
        <v>0.59887743530281212</v>
      </c>
      <c r="ES1">
        <f t="shared" si="27"/>
        <v>0.56520394594427437</v>
      </c>
      <c r="ET1">
        <f t="shared" si="27"/>
        <v>0.52909423133838607</v>
      </c>
      <c r="EU1">
        <f>D13/D29</f>
        <v>1.5122032180855711</v>
      </c>
      <c r="EV1">
        <f t="shared" ref="EV1:EY1" si="28">E13/E29</f>
        <v>1.6210396015286523</v>
      </c>
      <c r="EW1">
        <f t="shared" si="28"/>
        <v>1.6697907469069477</v>
      </c>
      <c r="EX1">
        <f t="shared" si="28"/>
        <v>1.7692728565957214</v>
      </c>
      <c r="EY1">
        <f t="shared" si="28"/>
        <v>1.8900224965039216</v>
      </c>
      <c r="EZ1">
        <f>D36/D29</f>
        <v>0.51220321808557101</v>
      </c>
      <c r="FA1">
        <f t="shared" ref="FA1:FD1" si="29">E36/E29</f>
        <v>0.62103960152865245</v>
      </c>
      <c r="FB1">
        <f t="shared" si="29"/>
        <v>0.66979074690694784</v>
      </c>
      <c r="FC1">
        <f t="shared" si="29"/>
        <v>0.76927285659572142</v>
      </c>
      <c r="FD1">
        <f t="shared" si="29"/>
        <v>0.89002249650392173</v>
      </c>
      <c r="FE1" s="7">
        <f>I90/(D43+D44+D46+D47+D53+D55)</f>
        <v>1.6190876183684939E-2</v>
      </c>
      <c r="FF1" s="7">
        <f t="shared" ref="FF1:FI1" si="30">J90/(E43+E44+E46+E47+E53+E55)</f>
        <v>7.5665854919815066E-3</v>
      </c>
      <c r="FG1" s="7">
        <f t="shared" si="30"/>
        <v>1.8910525932449164E-2</v>
      </c>
      <c r="FH1" s="7">
        <f t="shared" si="30"/>
        <v>1.5993229460526885E-2</v>
      </c>
      <c r="FI1" s="7">
        <f t="shared" si="30"/>
        <v>1.0927081092708108E-2</v>
      </c>
      <c r="FJ1" s="7">
        <f>I90/D36</f>
        <v>0.18277167610341769</v>
      </c>
      <c r="FK1" s="7">
        <f t="shared" ref="FK1:FN1" si="31">J90/E36</f>
        <v>7.8003638376967485E-2</v>
      </c>
      <c r="FL1" s="7">
        <f t="shared" si="31"/>
        <v>0.2268070710439796</v>
      </c>
      <c r="FM1" s="7">
        <f t="shared" si="31"/>
        <v>0.13628733997155049</v>
      </c>
      <c r="FN1" s="7">
        <f t="shared" si="31"/>
        <v>6.9407440805563519E-2</v>
      </c>
      <c r="FO1" s="7">
        <f>I90/D29</f>
        <v>9.3616240675064202E-2</v>
      </c>
      <c r="FP1" s="7">
        <f t="shared" ref="FP1:FS1" si="32">J90/E29</f>
        <v>4.8443348495416989E-2</v>
      </c>
      <c r="FQ1" s="7">
        <f t="shared" si="32"/>
        <v>0.15191327751832429</v>
      </c>
      <c r="FR1" s="7">
        <f t="shared" si="32"/>
        <v>0.10484215133774689</v>
      </c>
      <c r="FS1" s="7">
        <f t="shared" si="32"/>
        <v>6.1774183741715817E-2</v>
      </c>
      <c r="FT1" s="7">
        <f>I90/D31</f>
        <v>0.21441719018846786</v>
      </c>
      <c r="FU1" s="7">
        <f t="shared" ref="FU1:FX1" si="33">J90/E31</f>
        <v>9.8655515985754866E-2</v>
      </c>
      <c r="FV1" s="7">
        <f t="shared" si="33"/>
        <v>0.28570285302708975</v>
      </c>
      <c r="FW1" s="7">
        <f t="shared" si="33"/>
        <v>0.19168900804289543</v>
      </c>
      <c r="FX1" s="7">
        <f t="shared" si="33"/>
        <v>0.10163658917210196</v>
      </c>
      <c r="FY1">
        <f>BD1/D13</f>
        <v>0.60104324318079416</v>
      </c>
      <c r="FZ1">
        <f t="shared" ref="FZ1:GC1" si="34">BE1/E13</f>
        <v>0.55277447819446801</v>
      </c>
      <c r="GA1">
        <f t="shared" si="34"/>
        <v>0.51918298696499787</v>
      </c>
      <c r="GB1">
        <f t="shared" si="34"/>
        <v>0.52111822370659</v>
      </c>
      <c r="GC1">
        <f t="shared" si="34"/>
        <v>0.51717859302819347</v>
      </c>
      <c r="GD1">
        <f>BS1</f>
        <v>7.3292743510056962E-2</v>
      </c>
      <c r="GE1">
        <f t="shared" ref="GE1:GH1" si="35">BT1</f>
        <v>4.7204916244454678E-2</v>
      </c>
      <c r="GF1">
        <f t="shared" si="35"/>
        <v>1.6666454301041016E-2</v>
      </c>
      <c r="GG1">
        <f t="shared" si="35"/>
        <v>5.6591520549216068E-2</v>
      </c>
      <c r="GH1">
        <f t="shared" si="35"/>
        <v>2.8232084721989886E-2</v>
      </c>
      <c r="GI1">
        <f>S1/D13</f>
        <v>9.8934805966010841E-2</v>
      </c>
      <c r="GJ1">
        <f t="shared" ref="GJ1:GM1" si="36">T1/E13</f>
        <v>6.5459019175292718E-2</v>
      </c>
      <c r="GK1">
        <f t="shared" si="36"/>
        <v>2.9816133841311911E-2</v>
      </c>
      <c r="GL1">
        <f t="shared" si="36"/>
        <v>6.8373689581593844E-2</v>
      </c>
      <c r="GM1">
        <f t="shared" si="36"/>
        <v>4.8923603515499341E-2</v>
      </c>
      <c r="GN1">
        <f>D30/D13</f>
        <v>0.41667340596370023</v>
      </c>
      <c r="GO1">
        <f t="shared" ref="GO1:GR1" si="37">E30/E13</f>
        <v>0.43715303871421302</v>
      </c>
      <c r="GP1">
        <f t="shared" si="37"/>
        <v>0.45955071928237406</v>
      </c>
      <c r="GQ1">
        <f t="shared" si="37"/>
        <v>0.44612672789683644</v>
      </c>
      <c r="GR1">
        <f t="shared" si="37"/>
        <v>0.46409223682009443</v>
      </c>
      <c r="GS1">
        <f>(D43+D44)/D13</f>
        <v>3.8338435943944451</v>
      </c>
      <c r="GT1">
        <f t="shared" ref="GT1:GW1" si="38">(E43+E44)/E13</f>
        <v>4.0138117863809359</v>
      </c>
      <c r="GU1">
        <f t="shared" si="38"/>
        <v>4.7441355232476647</v>
      </c>
      <c r="GV1">
        <f t="shared" si="38"/>
        <v>3.9151498283699788</v>
      </c>
      <c r="GW1">
        <f t="shared" si="38"/>
        <v>2.8793445112143399</v>
      </c>
      <c r="GX1">
        <f>0.717*FY1+0.847*GD1+3.107*GI1+0.42*GN1+0.998*GS1</f>
        <v>4.8015961389604538</v>
      </c>
      <c r="GY1">
        <f t="shared" ref="GY1:HB1" si="39">0.717*FZ1+0.847*GE1+3.107*GJ1+0.42*GO1+0.998*GT1</f>
        <v>4.8290914765702651</v>
      </c>
      <c r="GZ1">
        <f t="shared" si="39"/>
        <v>5.4066679705916076</v>
      </c>
      <c r="HA1">
        <f t="shared" si="39"/>
        <v>4.7287045922627335</v>
      </c>
      <c r="HB1">
        <f t="shared" si="39"/>
        <v>3.6152398247397475</v>
      </c>
      <c r="HC1">
        <f>D36/D13</f>
        <v>0.33871321787954756</v>
      </c>
      <c r="HD1">
        <f t="shared" ref="HD1:HG1" si="40">E36/E13</f>
        <v>0.38311192455940463</v>
      </c>
      <c r="HE1">
        <f t="shared" si="40"/>
        <v>0.40112256469718788</v>
      </c>
      <c r="HF1">
        <f t="shared" si="40"/>
        <v>0.43479605405572563</v>
      </c>
      <c r="HG1">
        <f t="shared" si="40"/>
        <v>0.47090576866161388</v>
      </c>
      <c r="HH1">
        <f>S1/D13</f>
        <v>9.8934805966010841E-2</v>
      </c>
      <c r="HI1">
        <f t="shared" ref="HI1:HL1" si="41">T1/E13</f>
        <v>6.5459019175292718E-2</v>
      </c>
      <c r="HJ1">
        <f t="shared" si="41"/>
        <v>2.9816133841311911E-2</v>
      </c>
      <c r="HK1">
        <f t="shared" si="41"/>
        <v>6.8373689581593844E-2</v>
      </c>
      <c r="HL1">
        <f t="shared" si="41"/>
        <v>4.8923603515499341E-2</v>
      </c>
      <c r="HM1">
        <f>(D43+D44+D46+D47+D50+D53+D55+D57+D60)/D13</f>
        <v>3.9072287625495337</v>
      </c>
      <c r="HN1">
        <f t="shared" ref="HN1:HQ1" si="42">(E43+E44+E46+E47+E50+E53+E55+E57+E60)/E13</f>
        <v>4.0301932074373958</v>
      </c>
      <c r="HO1">
        <f t="shared" si="42"/>
        <v>4.9150686153336478</v>
      </c>
      <c r="HP1">
        <f t="shared" si="42"/>
        <v>3.823106658007855</v>
      </c>
      <c r="HQ1">
        <f t="shared" si="42"/>
        <v>3.0893479855365253</v>
      </c>
      <c r="HR1">
        <f>D19/D40</f>
        <v>3.2549737766026614</v>
      </c>
      <c r="HS1">
        <f t="shared" ref="HS1:HV1" si="43">E19/E40</f>
        <v>3.0286921708185055</v>
      </c>
      <c r="HT1">
        <f t="shared" si="43"/>
        <v>3.074485146246468</v>
      </c>
      <c r="HU1">
        <f t="shared" si="43"/>
        <v>3.2750027000756021</v>
      </c>
      <c r="HV1">
        <f t="shared" si="43"/>
        <v>4.2589904723292111</v>
      </c>
      <c r="HW1">
        <f>-0.017*HC1+4.573*HH1+0.481*HM1+0.015*HR1</f>
        <v>2.374872384413981</v>
      </c>
      <c r="HX1">
        <f t="shared" ref="HX1:IA1" si="44">-0.017*HD1+4.573*HI1+0.481*HN1+0.015*HS1</f>
        <v>2.2767845073107686</v>
      </c>
      <c r="HY1">
        <f t="shared" si="44"/>
        <v>2.5397953776256488</v>
      </c>
      <c r="HZ1">
        <f t="shared" si="44"/>
        <v>2.1933206925405937</v>
      </c>
      <c r="IA1">
        <f t="shared" si="44"/>
        <v>1.7655834789371379</v>
      </c>
      <c r="IB1">
        <f>D13/D36</f>
        <v>2.9523500920935946</v>
      </c>
      <c r="IC1">
        <f t="shared" ref="IC1:IF1" si="45">E13/E36</f>
        <v>2.6102032745392707</v>
      </c>
      <c r="ID1">
        <f t="shared" si="45"/>
        <v>2.4930036054065217</v>
      </c>
      <c r="IE1">
        <f t="shared" si="45"/>
        <v>2.2999288762446657</v>
      </c>
      <c r="IF1">
        <f t="shared" si="45"/>
        <v>2.1235671052451806</v>
      </c>
      <c r="IG1">
        <f>IFERROR(S1/D59,0)</f>
        <v>24.8577648766328</v>
      </c>
      <c r="IH1">
        <f t="shared" ref="IH1:IK1" si="46">IFERROR(T1/E59,0)</f>
        <v>12.095184770436729</v>
      </c>
      <c r="II1">
        <f t="shared" si="46"/>
        <v>4.1052631578947372</v>
      </c>
      <c r="IJ1">
        <f t="shared" si="46"/>
        <v>7.7307692307692308</v>
      </c>
      <c r="IK1">
        <f t="shared" si="46"/>
        <v>4.6822660098522171</v>
      </c>
      <c r="IL1">
        <f>S1/D13</f>
        <v>9.8934805966010841E-2</v>
      </c>
      <c r="IM1">
        <f t="shared" ref="IM1:IP1" si="47">T1/E13</f>
        <v>6.5459019175292718E-2</v>
      </c>
      <c r="IN1">
        <f t="shared" si="47"/>
        <v>2.9816133841311911E-2</v>
      </c>
      <c r="IO1">
        <f t="shared" si="47"/>
        <v>6.8373689581593844E-2</v>
      </c>
      <c r="IP1">
        <f t="shared" si="47"/>
        <v>4.8923603515499341E-2</v>
      </c>
      <c r="IQ1">
        <f>(D43+D44+D46+D47+D50+D53+D55+D57+D60)/D13</f>
        <v>3.9072287625495337</v>
      </c>
      <c r="IR1">
        <f t="shared" ref="IR1:IU1" si="48">(E43+E44+E46+E47+E50+E53+E55+E57+E60)/E13</f>
        <v>4.0301932074373958</v>
      </c>
      <c r="IS1">
        <f t="shared" si="48"/>
        <v>4.9150686153336478</v>
      </c>
      <c r="IT1">
        <f t="shared" si="48"/>
        <v>3.823106658007855</v>
      </c>
      <c r="IU1">
        <f t="shared" si="48"/>
        <v>3.0893479855365253</v>
      </c>
      <c r="IV1">
        <f>D19/D40</f>
        <v>3.2549737766026614</v>
      </c>
      <c r="IW1">
        <f t="shared" ref="IW1:IZ1" si="49">E19/E40</f>
        <v>3.0286921708185055</v>
      </c>
      <c r="IX1">
        <f t="shared" si="49"/>
        <v>3.074485146246468</v>
      </c>
      <c r="IY1">
        <f t="shared" si="49"/>
        <v>3.2750027000756021</v>
      </c>
      <c r="IZ1">
        <f t="shared" si="49"/>
        <v>4.2589904723292111</v>
      </c>
      <c r="JA1">
        <f>0.13*IB1+0.04*IG1+3.92*IL1+0.21*IQ1+0.09*IV1</f>
        <v>2.8794062264538836</v>
      </c>
      <c r="JB1">
        <f t="shared" ref="JB1:JE1" si="50">0.13*IC1+0.04*IH1+3.92*IM1+0.21*IR1+0.09*IW1</f>
        <v>2.1986560406102402</v>
      </c>
      <c r="JC1">
        <f t="shared" si="50"/>
        <v>1.9140483120588279</v>
      </c>
      <c r="JD1">
        <f t="shared" si="50"/>
        <v>1.9738490274908775</v>
      </c>
      <c r="JE1">
        <f t="shared" si="50"/>
        <v>1.6872071093290191</v>
      </c>
      <c r="JF1">
        <f>D29/D13</f>
        <v>0.66128678212045244</v>
      </c>
      <c r="JG1">
        <f t="shared" ref="JG1:JJ1" si="51">E29/E13</f>
        <v>0.61688807544059543</v>
      </c>
      <c r="JH1">
        <f t="shared" si="51"/>
        <v>0.59887743530281212</v>
      </c>
      <c r="JI1">
        <f t="shared" si="51"/>
        <v>0.56520394594427437</v>
      </c>
      <c r="JJ1">
        <f t="shared" si="51"/>
        <v>0.52909423133838607</v>
      </c>
      <c r="JK1">
        <f>(D36-D26)/I90</f>
        <v>4.9171409909489592</v>
      </c>
      <c r="JL1">
        <f t="shared" ref="JL1:JO1" si="52">(E36-E26)/J90</f>
        <v>12.451429730277834</v>
      </c>
      <c r="JM1">
        <f t="shared" si="52"/>
        <v>4.0991596638655459</v>
      </c>
      <c r="JN1">
        <f t="shared" si="52"/>
        <v>7.1201335977455384</v>
      </c>
      <c r="JO1">
        <f t="shared" si="52"/>
        <v>13.983070866141732</v>
      </c>
      <c r="JP1">
        <f>S1/D13</f>
        <v>9.8934805966010841E-2</v>
      </c>
      <c r="JQ1">
        <f t="shared" ref="JQ1:JT1" si="53">T1/E13</f>
        <v>6.5459019175292718E-2</v>
      </c>
      <c r="JR1">
        <f t="shared" si="53"/>
        <v>2.9816133841311911E-2</v>
      </c>
      <c r="JS1">
        <f t="shared" si="53"/>
        <v>6.8373689581593844E-2</v>
      </c>
      <c r="JT1">
        <f t="shared" si="53"/>
        <v>4.8923603515499341E-2</v>
      </c>
      <c r="JU1">
        <f>I90/(D50+D44+D43)</f>
        <v>1.5873744704801965E-2</v>
      </c>
      <c r="JV1">
        <f t="shared" ref="JV1:JY1" si="54">J90/(E50+E44+E43)</f>
        <v>7.3054449343384065E-3</v>
      </c>
      <c r="JW1">
        <f t="shared" si="54"/>
        <v>1.8807687444683273E-2</v>
      </c>
      <c r="JX1">
        <f t="shared" si="54"/>
        <v>1.4739727881946794E-2</v>
      </c>
      <c r="JY1">
        <f t="shared" si="54"/>
        <v>1.1090661793761721E-2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1</v>
      </c>
      <c r="KH1">
        <f t="shared" si="56"/>
        <v>2</v>
      </c>
      <c r="KI1">
        <f t="shared" si="56"/>
        <v>3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2.5</v>
      </c>
      <c r="KU1">
        <f t="shared" ref="KU1:KX1" si="59">(KA1+KF1)/2</f>
        <v>3.5</v>
      </c>
      <c r="KV1">
        <f t="shared" si="59"/>
        <v>2.5</v>
      </c>
      <c r="KW1">
        <f t="shared" si="59"/>
        <v>3</v>
      </c>
      <c r="KX1">
        <f t="shared" si="59"/>
        <v>3.5</v>
      </c>
      <c r="KY1">
        <f>(KJ1+KO1)/2</f>
        <v>1.5</v>
      </c>
      <c r="KZ1">
        <f t="shared" ref="KZ1:LC1" si="60">(KK1+KP1)/2</f>
        <v>1</v>
      </c>
      <c r="LA1">
        <f t="shared" si="60"/>
        <v>1</v>
      </c>
      <c r="LB1">
        <f t="shared" si="60"/>
        <v>1</v>
      </c>
      <c r="LC1">
        <f t="shared" si="60"/>
        <v>1</v>
      </c>
      <c r="LD1">
        <f>(KT1+KY1)/2</f>
        <v>2</v>
      </c>
      <c r="LE1">
        <f t="shared" ref="LE1:LH1" si="61">(KU1+KZ1)/2</f>
        <v>2.25</v>
      </c>
      <c r="LF1">
        <f t="shared" si="61"/>
        <v>1.75</v>
      </c>
      <c r="LG1">
        <f t="shared" si="61"/>
        <v>2</v>
      </c>
      <c r="LH1">
        <f t="shared" si="61"/>
        <v>2.25</v>
      </c>
      <c r="LI1">
        <f>(D29/(D13-D19))</f>
        <v>4.9940234698774155</v>
      </c>
      <c r="LJ1">
        <f t="shared" ref="LJ1:LM1" si="62">(E29/(E13-E19))</f>
        <v>3.5301727127696467</v>
      </c>
      <c r="LK1">
        <f t="shared" si="62"/>
        <v>2.5976455633238458</v>
      </c>
      <c r="LL1">
        <f t="shared" si="62"/>
        <v>2.2624529609823729</v>
      </c>
      <c r="LM1">
        <f t="shared" si="62"/>
        <v>1.6323593632141014</v>
      </c>
      <c r="LN1">
        <f>(D18+D25+D26+D21)/(2.17*D40)</f>
        <v>0.48085383389724407</v>
      </c>
      <c r="LO1">
        <f t="shared" ref="LO1:LR1" si="63">(E18+E25+E26+E21)/(2.17*E40)</f>
        <v>0.31221813142660348</v>
      </c>
      <c r="LP1">
        <f t="shared" si="63"/>
        <v>0.36669982242761406</v>
      </c>
      <c r="LQ1">
        <f t="shared" si="63"/>
        <v>0.25629565554102796</v>
      </c>
      <c r="LR1">
        <f t="shared" si="63"/>
        <v>0.80782018214582318</v>
      </c>
      <c r="LS1">
        <f>(D43+D44+D46+D47)/(2*D13)</f>
        <v>1.911792229397969</v>
      </c>
      <c r="LT1">
        <f t="shared" ref="LT1:LW1" si="64">(E43+E44+E46+E47)/(2*E13)</f>
        <v>1.9747430365324476</v>
      </c>
      <c r="LU1">
        <f t="shared" si="64"/>
        <v>2.4054707508823792</v>
      </c>
      <c r="LV1">
        <f t="shared" si="64"/>
        <v>1.8525713578872498</v>
      </c>
      <c r="LW1">
        <f t="shared" si="64"/>
        <v>1.4955670222485298</v>
      </c>
      <c r="LX1">
        <f>8*N1/D29</f>
        <v>0.88666818078582788</v>
      </c>
      <c r="LY1">
        <f t="shared" ref="LY1:MB1" si="65">8*O1/E29</f>
        <v>0.61216830895283381</v>
      </c>
      <c r="LZ1">
        <f t="shared" si="65"/>
        <v>0.22263592940500632</v>
      </c>
      <c r="MA1">
        <f t="shared" si="65"/>
        <v>0.80100672976965581</v>
      </c>
      <c r="MB1">
        <f t="shared" si="65"/>
        <v>0.42687420198212439</v>
      </c>
      <c r="MC1">
        <f>(2*LI1+4*LN1+LS1+5*LX1)/12</f>
        <v>1.5213829507225762</v>
      </c>
      <c r="MD1">
        <f t="shared" ref="MD1:MG1" si="66">(2*LJ1+4*LO1+LT1+5*LY1)/12</f>
        <v>1.1120668777118603</v>
      </c>
      <c r="ME1">
        <f t="shared" si="66"/>
        <v>0.84839506785546315</v>
      </c>
      <c r="MF1">
        <f t="shared" si="66"/>
        <v>0.95064112923869892</v>
      </c>
      <c r="MG1">
        <f t="shared" si="66"/>
        <v>0.84382812393088724</v>
      </c>
      <c r="MH1">
        <f>D29/(D13-D19)</f>
        <v>4.9940234698774155</v>
      </c>
      <c r="MI1">
        <f t="shared" ref="MI1:ML1" si="67">E29/(E13-E19)</f>
        <v>3.5301727127696467</v>
      </c>
      <c r="MJ1">
        <f t="shared" si="67"/>
        <v>2.5976455633238458</v>
      </c>
      <c r="MK1">
        <f t="shared" si="67"/>
        <v>2.2624529609823729</v>
      </c>
      <c r="ML1">
        <f t="shared" si="67"/>
        <v>1.6323593632141014</v>
      </c>
      <c r="MM1">
        <f>D29/D13*2</f>
        <v>1.3225735642409049</v>
      </c>
      <c r="MN1">
        <f t="shared" ref="MN1:MQ1" si="68">E29/E13*2</f>
        <v>1.2337761508811909</v>
      </c>
      <c r="MO1">
        <f t="shared" si="68"/>
        <v>1.1977548706056242</v>
      </c>
      <c r="MP1">
        <f t="shared" si="68"/>
        <v>1.1304078918885487</v>
      </c>
      <c r="MQ1">
        <f t="shared" si="68"/>
        <v>1.0581884626767721</v>
      </c>
      <c r="MR1">
        <f>D29/D36</f>
        <v>1.9523500920935943</v>
      </c>
      <c r="MS1">
        <f t="shared" ref="MS1:MV1" si="69">E29/E36</f>
        <v>1.6102032745392707</v>
      </c>
      <c r="MT1">
        <f t="shared" si="69"/>
        <v>1.4930036054065214</v>
      </c>
      <c r="MU1">
        <f t="shared" si="69"/>
        <v>1.2999288762446657</v>
      </c>
      <c r="MV1">
        <f t="shared" si="69"/>
        <v>1.1235671052451803</v>
      </c>
      <c r="MW1">
        <f>D13/(D40*5)</f>
        <v>0.75035325733604963</v>
      </c>
      <c r="MX1">
        <f t="shared" ref="MX1:NA1" si="70">E13/(E40*5)</f>
        <v>0.73400355871886125</v>
      </c>
      <c r="MY1">
        <f t="shared" si="70"/>
        <v>0.7991344856553726</v>
      </c>
      <c r="MZ1">
        <f t="shared" si="70"/>
        <v>0.87312344745652881</v>
      </c>
      <c r="NA1">
        <f t="shared" si="70"/>
        <v>1.2602959659436448</v>
      </c>
      <c r="NB1">
        <f>D13/(D20*15)</f>
        <v>0.11309761802098441</v>
      </c>
      <c r="NC1">
        <f t="shared" ref="NC1:NF1" si="71">E13/(E20*15)</f>
        <v>0.10406177966555985</v>
      </c>
      <c r="ND1">
        <f t="shared" si="71"/>
        <v>0.11689679312450661</v>
      </c>
      <c r="NE1">
        <f t="shared" si="71"/>
        <v>0.10704603009086847</v>
      </c>
      <c r="NF1">
        <f t="shared" si="71"/>
        <v>0.1676357498395647</v>
      </c>
      <c r="NG1">
        <f>2*(D18+D25+D26)/D40</f>
        <v>0.25742273850288239</v>
      </c>
      <c r="NH1">
        <f t="shared" ref="NH1:NK1" si="72">2*(E18+E25+E26)/E40</f>
        <v>8.0827402135231319E-2</v>
      </c>
      <c r="NI1">
        <f t="shared" si="72"/>
        <v>0.22528829264567371</v>
      </c>
      <c r="NJ1">
        <f t="shared" si="72"/>
        <v>0.11243114807214602</v>
      </c>
      <c r="NK1">
        <f t="shared" si="72"/>
        <v>0.17490370971011554</v>
      </c>
      <c r="NL1">
        <f>((D18+D25+D26+D21)/D40)/2.17</f>
        <v>0.48085383389724407</v>
      </c>
      <c r="NM1">
        <f t="shared" ref="NM1:NP1" si="73">((E18+E25+E26+E21)/E40)/2.17</f>
        <v>0.31221813142660348</v>
      </c>
      <c r="NN1">
        <f t="shared" si="73"/>
        <v>0.36669982242761406</v>
      </c>
      <c r="NO1">
        <f t="shared" si="73"/>
        <v>0.25629565554102796</v>
      </c>
      <c r="NP1">
        <f t="shared" si="73"/>
        <v>0.80782018214582318</v>
      </c>
      <c r="NQ1">
        <f>(D19/D40)/2.5</f>
        <v>1.3019895106410646</v>
      </c>
      <c r="NR1">
        <f t="shared" ref="NR1:NU1" si="74">(E19/E40)/2.5</f>
        <v>1.2114768683274022</v>
      </c>
      <c r="NS1">
        <f t="shared" si="74"/>
        <v>1.2297940584985871</v>
      </c>
      <c r="NT1">
        <f t="shared" si="74"/>
        <v>1.3100010800302408</v>
      </c>
      <c r="NU1">
        <f t="shared" si="74"/>
        <v>1.7035961889316844</v>
      </c>
      <c r="NV1">
        <f>(BD1/D13)*3.33</f>
        <v>2.0014739997920445</v>
      </c>
      <c r="NW1">
        <f t="shared" ref="NW1:NZ1" si="75">(BE1/E13)*3.33</f>
        <v>1.8407390123875784</v>
      </c>
      <c r="NX1">
        <f t="shared" si="75"/>
        <v>1.7288793465934429</v>
      </c>
      <c r="NY1">
        <f t="shared" si="75"/>
        <v>1.7353236849429448</v>
      </c>
      <c r="NZ1">
        <f t="shared" si="75"/>
        <v>1.7222047147838844</v>
      </c>
      <c r="OA1">
        <f>((D43+D44)/2)/D13</f>
        <v>1.9169217971972226</v>
      </c>
      <c r="OB1">
        <f t="shared" ref="OB1:OE1" si="76">((E43+E44)/2)/E13</f>
        <v>2.006905893190468</v>
      </c>
      <c r="OC1">
        <f t="shared" si="76"/>
        <v>2.3720677616238324</v>
      </c>
      <c r="OD1">
        <f t="shared" si="76"/>
        <v>1.9575749141849894</v>
      </c>
      <c r="OE1">
        <f t="shared" si="76"/>
        <v>1.4396722556071699</v>
      </c>
      <c r="OF1">
        <f>((D43+D44)/4)/D29</f>
        <v>1.4493876552700082</v>
      </c>
      <c r="OG1">
        <f t="shared" ref="OG1:OJ1" si="77">((E43+E44)/4)/E29</f>
        <v>1.6266369647014904</v>
      </c>
      <c r="OH1">
        <f t="shared" si="77"/>
        <v>1.9804283996978755</v>
      </c>
      <c r="OI1">
        <f t="shared" si="77"/>
        <v>1.7317420802101002</v>
      </c>
      <c r="OJ1">
        <f t="shared" si="77"/>
        <v>1.3605064753450478</v>
      </c>
      <c r="OK1">
        <f>AJ1*4/(D43+D44)</f>
        <v>0.76088306021467789</v>
      </c>
      <c r="OL1">
        <f t="shared" ref="OL1:OO1" si="78">AK1*4/(E43+E44)</f>
        <v>0.63562007866585135</v>
      </c>
      <c r="OM1">
        <f t="shared" si="78"/>
        <v>0.76411302506281487</v>
      </c>
      <c r="ON1">
        <f t="shared" si="78"/>
        <v>0.30525369616489817</v>
      </c>
      <c r="OO1">
        <f t="shared" si="78"/>
        <v>1.2017026981732863</v>
      </c>
      <c r="OP1">
        <f>(10*N1)/AJ1</f>
        <v>1.0050060198973449</v>
      </c>
      <c r="OQ1">
        <f t="shared" ref="OQ1:OT1" si="79">(10*O1)/AK1</f>
        <v>0.74010376085593199</v>
      </c>
      <c r="OR1">
        <f t="shared" si="79"/>
        <v>0.1839028745369036</v>
      </c>
      <c r="OS1">
        <f t="shared" si="79"/>
        <v>1.8940962159476691</v>
      </c>
      <c r="OT1">
        <f t="shared" si="79"/>
        <v>0.32637153397596097</v>
      </c>
      <c r="OU1">
        <f>(8*AJ1)/D29</f>
        <v>8.8225161166337642</v>
      </c>
      <c r="OV1">
        <f t="shared" ref="OV1:OY1" si="80">(8*AK1)/E29</f>
        <v>8.2713849237147432</v>
      </c>
      <c r="OW1">
        <f t="shared" si="80"/>
        <v>12.106169083307625</v>
      </c>
      <c r="OX1">
        <f t="shared" si="80"/>
        <v>4.2289653663073805</v>
      </c>
      <c r="OY1">
        <f t="shared" si="80"/>
        <v>13.079394418434973</v>
      </c>
      <c r="OZ1">
        <f>(20*N1)/D13</f>
        <v>1.4658548702011391</v>
      </c>
      <c r="PA1">
        <f t="shared" ref="PA1:PD1" si="81">(20*O1)/E13</f>
        <v>0.94409832488909362</v>
      </c>
      <c r="PB1">
        <f t="shared" si="81"/>
        <v>0.33332908602082034</v>
      </c>
      <c r="PC1">
        <f t="shared" si="81"/>
        <v>1.1318304109843214</v>
      </c>
      <c r="PD1">
        <f t="shared" si="81"/>
        <v>0.56464169443979773</v>
      </c>
      <c r="PE1">
        <f>(40*N1)/(AJ1+D45)</f>
        <v>0.76674381643592238</v>
      </c>
      <c r="PF1">
        <f t="shared" ref="PF1:PI1" si="82">(40*O1)/(AK1+E45)</f>
        <v>0.47808667123945614</v>
      </c>
      <c r="PG1">
        <f t="shared" si="82"/>
        <v>0.13857124884954347</v>
      </c>
      <c r="PH1">
        <f t="shared" si="82"/>
        <v>0.61095104713003245</v>
      </c>
      <c r="PI1">
        <f t="shared" si="82"/>
        <v>0.37754355775435577</v>
      </c>
      <c r="PJ1">
        <f>(1.33*D52)/(D52+D62)</f>
        <v>1.2281342012410268</v>
      </c>
      <c r="PK1">
        <f t="shared" ref="PK1:PN1" si="83">(1.33*E52)/(E52+E62)</f>
        <v>2.0355389584174408</v>
      </c>
      <c r="PL1">
        <f t="shared" si="83"/>
        <v>3.1037090395480229</v>
      </c>
      <c r="PM1">
        <f t="shared" si="83"/>
        <v>2.0199418181818185</v>
      </c>
      <c r="PN1">
        <f t="shared" si="83"/>
        <v>1.1082591973244147</v>
      </c>
      <c r="PO1">
        <f>(2*MH1+MM1+MR1+MW1+2*NB1)/7</f>
        <v>2.0342170127810499</v>
      </c>
      <c r="PP1">
        <f t="shared" ref="PP1:PS1" si="84">(2*MI1+MN1+MS1+MX1+2*NC1)/7</f>
        <v>1.5494931384299622</v>
      </c>
      <c r="PQ1">
        <f t="shared" si="84"/>
        <v>1.2741396677948889</v>
      </c>
      <c r="PR1">
        <f t="shared" si="84"/>
        <v>1.1489225996766039</v>
      </c>
      <c r="PS1">
        <f t="shared" si="84"/>
        <v>1.0060059657104186</v>
      </c>
      <c r="PT1">
        <f>(5*NG1+8*NL1+2*NQ1+NV1)/16</f>
        <v>0.60871233654790857</v>
      </c>
      <c r="PU1">
        <f t="shared" ref="PU1:PX1" si="85">(5*NH1+8*NM1+2*NR1+NW1)/16</f>
        <v>0.44784842569571043</v>
      </c>
      <c r="PV1">
        <f t="shared" si="85"/>
        <v>0.51553171913999363</v>
      </c>
      <c r="PW1">
        <f t="shared" si="85"/>
        <v>0.43549042685577377</v>
      </c>
      <c r="PX1">
        <f t="shared" si="85"/>
        <v>0.77915481864777603</v>
      </c>
      <c r="PY1">
        <f>(OA1+OF1+OK1)/3</f>
        <v>1.3757308375606361</v>
      </c>
      <c r="PZ1">
        <f t="shared" ref="PZ1:QC1" si="86">(OB1+OG1+OL1)/3</f>
        <v>1.4230543121859365</v>
      </c>
      <c r="QA1">
        <f t="shared" si="86"/>
        <v>1.7055363954615077</v>
      </c>
      <c r="QB1">
        <f t="shared" si="86"/>
        <v>1.331523563519996</v>
      </c>
      <c r="QC1">
        <f t="shared" si="86"/>
        <v>1.333960476375168</v>
      </c>
      <c r="QD1">
        <f>(3*OP1+7*OU1+4*OZ1+2*PE1+PJ1)/17</f>
        <v>4.3175101288850479</v>
      </c>
      <c r="QE1">
        <f t="shared" ref="QE1:QH1" si="87">(3*OQ1+7*OV1+4*PA1+2*PF1+PK1)/17</f>
        <v>3.93459478523669</v>
      </c>
      <c r="QF1">
        <f t="shared" si="87"/>
        <v>5.2946505934173231</v>
      </c>
      <c r="QG1">
        <f t="shared" si="87"/>
        <v>2.5326006922572848</v>
      </c>
      <c r="QH1">
        <f t="shared" si="87"/>
        <v>5.6856934483273536</v>
      </c>
      <c r="QI1">
        <f>(2*PO1+4*PT1+PY1+5*QD1)/12</f>
        <v>2.4555470711449674</v>
      </c>
      <c r="QJ1">
        <f t="shared" ref="QJ1:QM1" si="88">(2*PP1+4*PU1+PZ1+5*QE1)/12</f>
        <v>2.1655340181676794</v>
      </c>
      <c r="QK1">
        <f t="shared" si="88"/>
        <v>2.7324329645581567</v>
      </c>
      <c r="QL1">
        <f t="shared" si="88"/>
        <v>1.5028611609652269</v>
      </c>
      <c r="QM1">
        <f t="shared" si="88"/>
        <v>2.907588243668656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400</v>
      </c>
      <c r="E3" s="2" t="s">
        <v>400</v>
      </c>
      <c r="F3" s="2" t="s">
        <v>400</v>
      </c>
      <c r="G3" s="2" t="s">
        <v>400</v>
      </c>
      <c r="H3" s="2" t="s">
        <v>400</v>
      </c>
      <c r="I3" s="2" t="s">
        <v>400</v>
      </c>
      <c r="J3" s="2" t="s">
        <v>400</v>
      </c>
      <c r="K3" s="2" t="s">
        <v>400</v>
      </c>
      <c r="L3" s="2" t="s">
        <v>400</v>
      </c>
      <c r="M3" s="2" t="s">
        <v>400</v>
      </c>
    </row>
    <row r="4" spans="1:455" x14ac:dyDescent="0.25">
      <c r="A4" s="2" t="s">
        <v>281</v>
      </c>
      <c r="B4" s="2"/>
      <c r="C4" s="2"/>
      <c r="D4" s="2" t="s">
        <v>401</v>
      </c>
      <c r="E4" s="2" t="s">
        <v>401</v>
      </c>
      <c r="F4" s="2" t="s">
        <v>401</v>
      </c>
      <c r="G4" s="2" t="s">
        <v>401</v>
      </c>
      <c r="H4" s="2" t="s">
        <v>401</v>
      </c>
      <c r="I4" s="2" t="s">
        <v>401</v>
      </c>
      <c r="J4" s="2" t="s">
        <v>401</v>
      </c>
      <c r="K4" s="2">
        <v>46580140</v>
      </c>
      <c r="L4" s="2" t="s">
        <v>401</v>
      </c>
      <c r="M4" s="2" t="s">
        <v>401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266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266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173114</v>
      </c>
      <c r="E13" s="1">
        <v>165004</v>
      </c>
      <c r="F13" s="1">
        <v>156962</v>
      </c>
      <c r="G13" s="1">
        <v>161685</v>
      </c>
      <c r="H13" s="1">
        <v>155426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21583</v>
      </c>
      <c r="E15" s="1">
        <v>28123</v>
      </c>
      <c r="F15" s="1">
        <v>34905</v>
      </c>
      <c r="G15" s="1">
        <v>40124</v>
      </c>
      <c r="H15" s="1">
        <v>50049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109</v>
      </c>
      <c r="F16" s="1">
        <v>254</v>
      </c>
      <c r="G16" s="1">
        <v>400</v>
      </c>
      <c r="H16" s="1">
        <v>284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21583</v>
      </c>
      <c r="E17" s="1">
        <v>28014</v>
      </c>
      <c r="F17" s="1">
        <v>34651</v>
      </c>
      <c r="G17" s="1">
        <v>39724</v>
      </c>
      <c r="H17" s="1">
        <v>49765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>
        <v>0</v>
      </c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150191</v>
      </c>
      <c r="E19" s="1">
        <v>136170</v>
      </c>
      <c r="F19" s="1">
        <v>120775</v>
      </c>
      <c r="G19" s="1">
        <v>121293</v>
      </c>
      <c r="H19" s="1">
        <v>105048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102044</v>
      </c>
      <c r="E20" s="1">
        <v>105709</v>
      </c>
      <c r="F20" s="1">
        <v>89516</v>
      </c>
      <c r="G20" s="1">
        <v>100695</v>
      </c>
      <c r="H20" s="1">
        <v>61811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42208</v>
      </c>
      <c r="E21" s="1">
        <v>28644</v>
      </c>
      <c r="F21" s="1">
        <v>26834</v>
      </c>
      <c r="G21" s="1">
        <v>18516</v>
      </c>
      <c r="H21" s="1">
        <v>41080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3303</v>
      </c>
      <c r="E22" s="1">
        <v>2515</v>
      </c>
      <c r="F22" s="1">
        <v>2201</v>
      </c>
      <c r="G22" s="1">
        <v>1993</v>
      </c>
      <c r="H22" s="1">
        <v>1032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38905</v>
      </c>
      <c r="E23" s="1">
        <v>26129</v>
      </c>
      <c r="F23" s="1">
        <v>24633</v>
      </c>
      <c r="G23" s="1">
        <v>16523</v>
      </c>
      <c r="H23" s="1">
        <v>40048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5939</v>
      </c>
      <c r="E26" s="1">
        <v>1817</v>
      </c>
      <c r="F26" s="1">
        <v>4425</v>
      </c>
      <c r="G26" s="1">
        <v>2082</v>
      </c>
      <c r="H26" s="1">
        <v>2157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1340</v>
      </c>
      <c r="E27" s="1">
        <v>711</v>
      </c>
      <c r="F27" s="1">
        <v>1282</v>
      </c>
      <c r="G27" s="1">
        <v>268</v>
      </c>
      <c r="H27" s="1">
        <v>329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173114</v>
      </c>
      <c r="E28" s="1">
        <v>165004</v>
      </c>
      <c r="F28" s="1">
        <v>156962</v>
      </c>
      <c r="G28" s="1">
        <v>161685</v>
      </c>
      <c r="H28" s="1">
        <v>155426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114478</v>
      </c>
      <c r="E29" s="1">
        <v>101789</v>
      </c>
      <c r="F29" s="1">
        <v>94001</v>
      </c>
      <c r="G29" s="1">
        <v>91385</v>
      </c>
      <c r="H29" s="1">
        <v>82235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72132</v>
      </c>
      <c r="E30" s="1">
        <v>72132</v>
      </c>
      <c r="F30" s="1">
        <v>72132</v>
      </c>
      <c r="G30" s="1">
        <v>72132</v>
      </c>
      <c r="H30" s="1">
        <v>72132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49982</v>
      </c>
      <c r="E31" s="1">
        <v>49982</v>
      </c>
      <c r="F31" s="1">
        <v>49982</v>
      </c>
      <c r="G31" s="1">
        <v>49982</v>
      </c>
      <c r="H31" s="1">
        <v>49982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-20324</v>
      </c>
      <c r="E33" s="1">
        <v>-28114</v>
      </c>
      <c r="F33" s="1">
        <v>-30729</v>
      </c>
      <c r="G33" s="1">
        <v>-39879</v>
      </c>
      <c r="H33" s="1">
        <v>-44267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12688</v>
      </c>
      <c r="E34" s="1">
        <v>7789</v>
      </c>
      <c r="F34" s="1">
        <v>2616</v>
      </c>
      <c r="G34" s="1">
        <v>9150</v>
      </c>
      <c r="H34" s="1">
        <v>4388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58636</v>
      </c>
      <c r="E36" s="1">
        <v>63215</v>
      </c>
      <c r="F36" s="1">
        <v>62961</v>
      </c>
      <c r="G36" s="1">
        <v>70300</v>
      </c>
      <c r="H36" s="1">
        <v>73191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2927</v>
      </c>
      <c r="E37" s="1">
        <v>2925</v>
      </c>
      <c r="F37" s="1">
        <v>2939</v>
      </c>
      <c r="G37" s="1">
        <v>5918</v>
      </c>
      <c r="H37" s="1">
        <v>13358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55709</v>
      </c>
      <c r="E38" s="1">
        <v>60290</v>
      </c>
      <c r="F38" s="1">
        <v>60022</v>
      </c>
      <c r="G38" s="1">
        <v>64382</v>
      </c>
      <c r="H38" s="1">
        <v>59833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9567</v>
      </c>
      <c r="E39" s="1">
        <v>15330</v>
      </c>
      <c r="F39" s="1">
        <v>20739</v>
      </c>
      <c r="G39" s="1">
        <v>27346</v>
      </c>
      <c r="H39" s="1">
        <v>35168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46142</v>
      </c>
      <c r="E40" s="1">
        <v>44960</v>
      </c>
      <c r="F40" s="1">
        <v>39283</v>
      </c>
      <c r="G40" s="1">
        <v>37036</v>
      </c>
      <c r="H40" s="1">
        <v>24665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662980</v>
      </c>
      <c r="E43" s="1">
        <v>662295</v>
      </c>
      <c r="F43" s="1">
        <v>744619</v>
      </c>
      <c r="G43" s="1">
        <v>632880</v>
      </c>
      <c r="H43" s="1">
        <v>439526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712</v>
      </c>
      <c r="E44" s="1"/>
      <c r="F44" s="1">
        <v>30</v>
      </c>
      <c r="G44" s="1">
        <v>141</v>
      </c>
      <c r="H44" s="1">
        <v>7999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535668</v>
      </c>
      <c r="E45" s="1">
        <v>546439</v>
      </c>
      <c r="F45" s="1">
        <v>612886</v>
      </c>
      <c r="G45" s="1">
        <v>550758</v>
      </c>
      <c r="H45" s="1">
        <v>330452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-1776</v>
      </c>
      <c r="E46" s="1">
        <v>-10614</v>
      </c>
      <c r="F46" s="1">
        <v>10486</v>
      </c>
      <c r="G46" s="1">
        <v>-33955</v>
      </c>
      <c r="H46" s="1">
        <v>17375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106196</v>
      </c>
      <c r="E48" s="1">
        <v>106802</v>
      </c>
      <c r="F48" s="1">
        <v>104713</v>
      </c>
      <c r="G48" s="1">
        <v>96312</v>
      </c>
      <c r="H48" s="1">
        <v>82953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7774</v>
      </c>
      <c r="E49" s="1">
        <v>7866</v>
      </c>
      <c r="F49" s="1">
        <v>10766</v>
      </c>
      <c r="G49" s="1">
        <v>12522</v>
      </c>
      <c r="H49" s="1">
        <v>11620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11448</v>
      </c>
      <c r="E50" s="1">
        <v>12681</v>
      </c>
      <c r="F50" s="1">
        <v>14615</v>
      </c>
      <c r="G50" s="1">
        <v>16991</v>
      </c>
      <c r="H50" s="1">
        <v>10518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12099</v>
      </c>
      <c r="E51" s="1">
        <v>9319</v>
      </c>
      <c r="F51" s="1">
        <v>12152</v>
      </c>
      <c r="G51" s="1">
        <v>9757</v>
      </c>
      <c r="H51" s="1">
        <v>10660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15179</v>
      </c>
      <c r="E52" s="1">
        <v>15164</v>
      </c>
      <c r="F52" s="1">
        <v>8261</v>
      </c>
      <c r="G52" s="1">
        <v>14618</v>
      </c>
      <c r="H52" s="1">
        <v>4983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689</v>
      </c>
      <c r="E59" s="1">
        <v>893</v>
      </c>
      <c r="F59" s="1">
        <v>1140</v>
      </c>
      <c r="G59" s="1">
        <v>1430</v>
      </c>
      <c r="H59" s="1">
        <v>1624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3032</v>
      </c>
      <c r="E60" s="1">
        <v>636</v>
      </c>
      <c r="F60" s="1">
        <v>1729</v>
      </c>
      <c r="G60" s="1">
        <v>2082</v>
      </c>
      <c r="H60" s="1">
        <v>4747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1084</v>
      </c>
      <c r="E61" s="1">
        <v>4999</v>
      </c>
      <c r="F61" s="1">
        <v>5310</v>
      </c>
      <c r="G61" s="1">
        <v>5645</v>
      </c>
      <c r="H61" s="1">
        <v>2126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1259</v>
      </c>
      <c r="E62" s="1">
        <v>-5256</v>
      </c>
      <c r="F62" s="1">
        <v>-4721</v>
      </c>
      <c r="G62" s="1">
        <v>-4993</v>
      </c>
      <c r="H62" s="1">
        <v>997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16438</v>
      </c>
      <c r="E63" s="1">
        <v>9908</v>
      </c>
      <c r="F63" s="1">
        <v>3540</v>
      </c>
      <c r="G63" s="1">
        <v>9625</v>
      </c>
      <c r="H63" s="1">
        <v>5980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3750</v>
      </c>
      <c r="E64" s="1">
        <v>2119</v>
      </c>
      <c r="F64" s="1">
        <v>924</v>
      </c>
      <c r="G64" s="1">
        <v>475</v>
      </c>
      <c r="H64" s="1">
        <v>1592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12688</v>
      </c>
      <c r="E65" s="1">
        <v>7789</v>
      </c>
      <c r="F65" s="1">
        <v>2616</v>
      </c>
      <c r="G65" s="1">
        <v>9150</v>
      </c>
      <c r="H65" s="1">
        <v>4388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12688</v>
      </c>
      <c r="E67" s="1">
        <v>7789</v>
      </c>
      <c r="F67" s="1">
        <v>2616</v>
      </c>
      <c r="G67" s="1">
        <v>9150</v>
      </c>
      <c r="H67" s="1">
        <v>4388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663692</v>
      </c>
      <c r="E68" s="1">
        <v>675612</v>
      </c>
      <c r="F68" s="1">
        <v>760993</v>
      </c>
      <c r="G68" s="1">
        <v>652093</v>
      </c>
      <c r="H68" s="1">
        <v>462791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1816</v>
      </c>
      <c r="J69" s="1">
        <v>4425</v>
      </c>
      <c r="K69" s="1">
        <v>2083</v>
      </c>
      <c r="L69" s="1">
        <v>2157</v>
      </c>
      <c r="M69" s="1">
        <v>2081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16438</v>
      </c>
      <c r="J70" s="1">
        <v>9908</v>
      </c>
      <c r="K70" s="1">
        <v>3540</v>
      </c>
      <c r="L70" s="1">
        <v>9625</v>
      </c>
      <c r="M70" s="1">
        <v>5980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8465</v>
      </c>
      <c r="J71" s="1">
        <v>8745</v>
      </c>
      <c r="K71" s="1">
        <v>8927</v>
      </c>
      <c r="L71" s="1">
        <v>6182</v>
      </c>
      <c r="M71" s="1">
        <v>12853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7372</v>
      </c>
      <c r="J72" s="1">
        <v>8912</v>
      </c>
      <c r="K72" s="1">
        <v>10549</v>
      </c>
      <c r="L72" s="1">
        <v>12087</v>
      </c>
      <c r="M72" s="1">
        <v>13625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404</v>
      </c>
      <c r="J73" s="1">
        <v>-1060</v>
      </c>
      <c r="K73" s="1">
        <v>-2762</v>
      </c>
      <c r="L73" s="1">
        <v>-7006</v>
      </c>
      <c r="M73" s="1">
        <v>-2396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/>
      <c r="L74" s="1">
        <v>-329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689</v>
      </c>
      <c r="J76" s="1">
        <v>893</v>
      </c>
      <c r="K76" s="1">
        <v>1140</v>
      </c>
      <c r="L76" s="1"/>
      <c r="M76" s="1">
        <v>1624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>
        <v>1430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24903</v>
      </c>
      <c r="J78" s="1">
        <v>18653</v>
      </c>
      <c r="K78" s="1">
        <v>12467</v>
      </c>
      <c r="L78" s="1">
        <v>15807</v>
      </c>
      <c r="M78" s="1">
        <v>18833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-10568</v>
      </c>
      <c r="J79" s="1">
        <v>-11675</v>
      </c>
      <c r="K79" s="1">
        <v>5066</v>
      </c>
      <c r="L79" s="1">
        <v>-3358</v>
      </c>
      <c r="M79" s="1">
        <v>-15043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-13405</v>
      </c>
      <c r="J80" s="1">
        <v>-2072</v>
      </c>
      <c r="K80" s="1">
        <v>-8993</v>
      </c>
      <c r="L80" s="1">
        <v>23588</v>
      </c>
      <c r="M80" s="1">
        <v>-36825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-427</v>
      </c>
      <c r="J81" s="1">
        <v>5545</v>
      </c>
      <c r="K81" s="1">
        <v>3096</v>
      </c>
      <c r="L81" s="1">
        <v>12372</v>
      </c>
      <c r="M81" s="1">
        <v>1468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3264</v>
      </c>
      <c r="J82" s="1">
        <v>-15148</v>
      </c>
      <c r="K82" s="1">
        <v>10963</v>
      </c>
      <c r="L82" s="1">
        <v>-39318</v>
      </c>
      <c r="M82" s="1">
        <v>20314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14335</v>
      </c>
      <c r="J84" s="1">
        <v>6978</v>
      </c>
      <c r="K84" s="1">
        <v>17533</v>
      </c>
      <c r="L84" s="1">
        <v>12449</v>
      </c>
      <c r="M84" s="1">
        <v>3790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-689</v>
      </c>
      <c r="J85" s="1">
        <v>-893</v>
      </c>
      <c r="K85" s="1">
        <v>-1140</v>
      </c>
      <c r="L85" s="1">
        <v>-1430</v>
      </c>
      <c r="M85" s="1">
        <v>-1624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-2929</v>
      </c>
      <c r="J87" s="1">
        <v>-1154</v>
      </c>
      <c r="K87" s="1">
        <v>-2113</v>
      </c>
      <c r="L87" s="1">
        <v>-1438</v>
      </c>
      <c r="M87" s="1">
        <v>2914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10717</v>
      </c>
      <c r="J90" s="1">
        <v>4931</v>
      </c>
      <c r="K90" s="1">
        <v>14280</v>
      </c>
      <c r="L90" s="1">
        <v>9581</v>
      </c>
      <c r="M90" s="1">
        <v>5080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-831</v>
      </c>
      <c r="J91" s="1">
        <v>-2130</v>
      </c>
      <c r="K91" s="1">
        <v>-5331</v>
      </c>
      <c r="L91" s="1">
        <v>-2339</v>
      </c>
      <c r="M91" s="1">
        <v>-657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/>
      <c r="L92" s="1">
        <v>506</v>
      </c>
      <c r="M92" s="1">
        <v>633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-831</v>
      </c>
      <c r="J94" s="1">
        <v>-2130</v>
      </c>
      <c r="K94" s="1">
        <v>-5331</v>
      </c>
      <c r="L94" s="1">
        <v>-1833</v>
      </c>
      <c r="M94" s="1">
        <v>-24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-5763</v>
      </c>
      <c r="J95" s="1">
        <v>-5410</v>
      </c>
      <c r="K95" s="1">
        <v>-6607</v>
      </c>
      <c r="L95" s="1">
        <v>-7822</v>
      </c>
      <c r="M95" s="1">
        <v>-4980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-5763</v>
      </c>
      <c r="J103" s="1">
        <v>-5410</v>
      </c>
      <c r="K103" s="1">
        <v>-6607</v>
      </c>
      <c r="L103" s="1">
        <v>-7822</v>
      </c>
      <c r="M103" s="1">
        <v>-4980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4123</v>
      </c>
      <c r="J104" s="1">
        <v>-2609</v>
      </c>
      <c r="K104" s="1">
        <v>2342</v>
      </c>
      <c r="L104" s="1">
        <v>-74</v>
      </c>
      <c r="M104" s="1">
        <v>76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5939</v>
      </c>
      <c r="J105" s="1">
        <v>1816</v>
      </c>
      <c r="K105" s="1">
        <v>4425</v>
      </c>
      <c r="L105" s="1">
        <v>2083</v>
      </c>
      <c r="M105" s="1">
        <v>2157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2EC65-F1CA-4C82-AFE3-4AFBE2C1C2FE}">
  <dimension ref="A1:QM105"/>
  <sheetViews>
    <sheetView topLeftCell="A74" workbookViewId="0">
      <selection activeCell="Q97" sqref="Q9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-114788</v>
      </c>
      <c r="O1" s="4">
        <f t="shared" ref="O1:R1" si="0">E67</f>
        <v>-12313</v>
      </c>
      <c r="P1" s="4">
        <f t="shared" si="0"/>
        <v>-13896</v>
      </c>
      <c r="Q1" s="4">
        <f t="shared" si="0"/>
        <v>-9478</v>
      </c>
      <c r="R1" s="4">
        <f t="shared" si="0"/>
        <v>20873</v>
      </c>
      <c r="S1" s="4">
        <f>D63+D59</f>
        <v>-107018</v>
      </c>
      <c r="T1" s="4">
        <f t="shared" ref="T1:W1" si="1">E63+E59</f>
        <v>-5823</v>
      </c>
      <c r="U1" s="4">
        <f t="shared" si="1"/>
        <v>-6434</v>
      </c>
      <c r="V1" s="4">
        <f t="shared" si="1"/>
        <v>-3802</v>
      </c>
      <c r="W1" s="4">
        <f t="shared" si="1"/>
        <v>25248</v>
      </c>
      <c r="X1">
        <f>(D13-E13)/E13</f>
        <v>-0.35358921158092305</v>
      </c>
      <c r="Y1">
        <f t="shared" ref="Y1:AA1" si="2">(E13-F13)/F13</f>
        <v>6.4913487648347271E-2</v>
      </c>
      <c r="Z1">
        <f t="shared" si="2"/>
        <v>-8.510161273161166E-3</v>
      </c>
      <c r="AA1">
        <f t="shared" si="2"/>
        <v>0.18267309935081424</v>
      </c>
      <c r="AB1">
        <f>(D36-E36)/E36</f>
        <v>-0.22284348955926564</v>
      </c>
      <c r="AC1">
        <f t="shared" ref="AC1:AE1" si="3">(E36-F36)/F36</f>
        <v>0.14592665042767522</v>
      </c>
      <c r="AD1">
        <f t="shared" si="3"/>
        <v>5.1518297855615132E-2</v>
      </c>
      <c r="AE1">
        <f t="shared" si="3"/>
        <v>0.38939124340707099</v>
      </c>
      <c r="AF1">
        <f>(D29-E29)/E29</f>
        <v>-0.61071222514263734</v>
      </c>
      <c r="AG1">
        <f t="shared" ref="AG1:AI1" si="4">(E29-F29)/F29</f>
        <v>-6.1718988877248734E-2</v>
      </c>
      <c r="AH1">
        <f t="shared" si="4"/>
        <v>-6.5118066327080518E-2</v>
      </c>
      <c r="AI1">
        <f t="shared" si="4"/>
        <v>-4.2526079641054405E-2</v>
      </c>
      <c r="AJ1" s="4">
        <f>(D43+D44+D46+D47)-D45</f>
        <v>147054</v>
      </c>
      <c r="AK1" s="4">
        <f t="shared" ref="AK1:AN1" si="5">(E43+E44+E46+E47)-E45</f>
        <v>-14598</v>
      </c>
      <c r="AL1" s="4">
        <f t="shared" si="5"/>
        <v>-29545</v>
      </c>
      <c r="AM1" s="4">
        <f t="shared" si="5"/>
        <v>33930</v>
      </c>
      <c r="AN1" s="4">
        <f t="shared" si="5"/>
        <v>62721</v>
      </c>
      <c r="AO1">
        <f>(D25+D26)/D40</f>
        <v>3.8971220201598836E-2</v>
      </c>
      <c r="AP1">
        <f t="shared" ref="AP1:AS1" si="6">(E25+E26)/E40</f>
        <v>3.1555226093402521E-2</v>
      </c>
      <c r="AQ1">
        <f t="shared" si="6"/>
        <v>6.3736232959677369E-2</v>
      </c>
      <c r="AR1">
        <f t="shared" si="6"/>
        <v>4.4746467977076591E-2</v>
      </c>
      <c r="AS1">
        <f t="shared" si="6"/>
        <v>0.13442328792173355</v>
      </c>
      <c r="AT1">
        <f>(D19-D20)/D40</f>
        <v>0.23206881547197358</v>
      </c>
      <c r="AU1">
        <f t="shared" ref="AU1:AX1" si="7">(E19-E20)/E40</f>
        <v>0.36105559673832466</v>
      </c>
      <c r="AV1">
        <f t="shared" si="7"/>
        <v>0.41219901556471999</v>
      </c>
      <c r="AW1">
        <f t="shared" si="7"/>
        <v>0.47113918536266608</v>
      </c>
      <c r="AX1">
        <f t="shared" si="7"/>
        <v>0.50502880131663164</v>
      </c>
      <c r="AY1">
        <f>D19/D40</f>
        <v>0.72121031225164256</v>
      </c>
      <c r="AZ1">
        <f t="shared" ref="AZ1:BC1" si="8">E19/E40</f>
        <v>0.80270719051148998</v>
      </c>
      <c r="BA1">
        <f t="shared" si="8"/>
        <v>0.8461417278729616</v>
      </c>
      <c r="BB1">
        <f t="shared" si="8"/>
        <v>0.9307002456079736</v>
      </c>
      <c r="BC1">
        <f t="shared" si="8"/>
        <v>1.0307099753131572</v>
      </c>
      <c r="BD1" s="4">
        <f>D19-D40</f>
        <v>-77525</v>
      </c>
      <c r="BE1" s="4">
        <f t="shared" ref="BE1:BH1" si="9">E19-E40</f>
        <v>-66537</v>
      </c>
      <c r="BF1" s="4">
        <f t="shared" si="9"/>
        <v>-43949</v>
      </c>
      <c r="BG1" s="4">
        <f t="shared" si="9"/>
        <v>-18453</v>
      </c>
      <c r="BH1" s="4">
        <f t="shared" si="9"/>
        <v>5374</v>
      </c>
      <c r="BI1">
        <f>(D43+D44)/BD1</f>
        <v>-12.388468236052887</v>
      </c>
      <c r="BJ1">
        <f t="shared" ref="BJ1:BM1" si="10">(E43+E44)/BE1</f>
        <v>-19.996122458181162</v>
      </c>
      <c r="BK1">
        <f t="shared" si="10"/>
        <v>-28.013128853898838</v>
      </c>
      <c r="BL1">
        <f t="shared" si="10"/>
        <v>-51.44280062862407</v>
      </c>
      <c r="BM1">
        <f t="shared" si="10"/>
        <v>124.3704875325642</v>
      </c>
      <c r="BN1">
        <f>365/BI1</f>
        <v>-29.462883792023455</v>
      </c>
      <c r="BO1">
        <f t="shared" ref="BO1:BR1" si="11">365/BJ1</f>
        <v>-18.253538943029668</v>
      </c>
      <c r="BP1">
        <f t="shared" si="11"/>
        <v>-13.029604865048828</v>
      </c>
      <c r="BQ1">
        <f t="shared" si="11"/>
        <v>-7.0952591138069732</v>
      </c>
      <c r="BR1">
        <f t="shared" si="11"/>
        <v>2.9347798440078581</v>
      </c>
      <c r="BS1">
        <f>N1/D13</f>
        <v>-0.31955235722338987</v>
      </c>
      <c r="BT1">
        <f t="shared" ref="BT1:BW1" si="12">O1/E13</f>
        <v>-2.2157359903690253E-2</v>
      </c>
      <c r="BU1">
        <f t="shared" si="12"/>
        <v>-2.6629208961487679E-2</v>
      </c>
      <c r="BV1">
        <f t="shared" si="12"/>
        <v>-1.8008329659973552E-2</v>
      </c>
      <c r="BW1">
        <f t="shared" si="12"/>
        <v>4.6903615351254667E-2</v>
      </c>
      <c r="BX1">
        <f>S1/D13</f>
        <v>-0.29792185738346116</v>
      </c>
      <c r="BY1">
        <f t="shared" ref="BY1:CB1" si="13">T1/E13</f>
        <v>-1.0478543549028534E-2</v>
      </c>
      <c r="BZ1">
        <f t="shared" si="13"/>
        <v>-1.2329615030095836E-2</v>
      </c>
      <c r="CA1">
        <f t="shared" si="13"/>
        <v>-7.2238520117344843E-3</v>
      </c>
      <c r="CB1">
        <f t="shared" si="13"/>
        <v>5.6734656273102944E-2</v>
      </c>
      <c r="CC1">
        <f>N1/D29</f>
        <v>-1.5752435844654864</v>
      </c>
      <c r="CD1">
        <f t="shared" ref="CD1:CG1" si="14">O1/E29</f>
        <v>-6.5778789238626414E-2</v>
      </c>
      <c r="CE1">
        <f t="shared" si="14"/>
        <v>-6.9653786196560416E-2</v>
      </c>
      <c r="CF1">
        <f t="shared" si="14"/>
        <v>-4.4414869937253104E-2</v>
      </c>
      <c r="CG1">
        <f t="shared" si="14"/>
        <v>9.3653393157599546E-2</v>
      </c>
      <c r="CH1">
        <f>N1/(D43+D44)</f>
        <v>-0.11951904174857561</v>
      </c>
      <c r="CI1">
        <f t="shared" ref="CI1:CL1" si="15">O1/(E43+E44)</f>
        <v>-9.2545408355768806E-3</v>
      </c>
      <c r="CJ1">
        <f t="shared" si="15"/>
        <v>-1.1287017249739878E-2</v>
      </c>
      <c r="CK1">
        <f t="shared" si="15"/>
        <v>-9.9844723441282496E-3</v>
      </c>
      <c r="CL1">
        <f t="shared" si="15"/>
        <v>3.1229848271982309E-2</v>
      </c>
      <c r="CM1">
        <f>1-CH1</f>
        <v>1.1195190417485756</v>
      </c>
      <c r="CN1">
        <f t="shared" ref="CN1:CQ1" si="16">1-CI1</f>
        <v>1.0092545408355769</v>
      </c>
      <c r="CO1">
        <f t="shared" si="16"/>
        <v>1.0112870172497399</v>
      </c>
      <c r="CP1">
        <f t="shared" si="16"/>
        <v>1.0099844723441282</v>
      </c>
      <c r="CQ1">
        <f t="shared" si="16"/>
        <v>0.96877015172801773</v>
      </c>
      <c r="CR1">
        <f>N1/(D45+D48+D49+D51+D59+D61)</f>
        <v>-0.10190053716429451</v>
      </c>
      <c r="CS1">
        <f t="shared" ref="CS1:CV1" si="17">O1/(E45+E48+E49+E51+E59+E61)</f>
        <v>-8.3245837201079299E-3</v>
      </c>
      <c r="CT1">
        <f t="shared" si="17"/>
        <v>-1.010499861470766E-2</v>
      </c>
      <c r="CU1">
        <f t="shared" si="17"/>
        <v>-9.0395027605866991E-3</v>
      </c>
      <c r="CV1">
        <f t="shared" si="17"/>
        <v>2.7648664723016622E-2</v>
      </c>
      <c r="CW1">
        <f>(D43+D44)/D13</f>
        <v>2.6736522695321745</v>
      </c>
      <c r="CX1">
        <f t="shared" ref="CX1:DA1" si="18">(E43+E44)/E13</f>
        <v>2.3942149370081718</v>
      </c>
      <c r="CY1">
        <f t="shared" si="18"/>
        <v>2.3592777766066924</v>
      </c>
      <c r="CZ1">
        <f t="shared" si="18"/>
        <v>1.8036335861618205</v>
      </c>
      <c r="DA1">
        <f t="shared" si="18"/>
        <v>1.501884189214393</v>
      </c>
      <c r="DB1">
        <f>365/CW1</f>
        <v>136.51737892746476</v>
      </c>
      <c r="DC1">
        <f t="shared" ref="DC1:DF1" si="19">365/CX1</f>
        <v>152.45080730141407</v>
      </c>
      <c r="DD1">
        <f t="shared" si="19"/>
        <v>154.70836186359244</v>
      </c>
      <c r="DE1">
        <f t="shared" si="19"/>
        <v>202.36926324749228</v>
      </c>
      <c r="DF1">
        <f t="shared" si="19"/>
        <v>243.02805943441254</v>
      </c>
      <c r="DG1">
        <f>(D43+D44)/D20</f>
        <v>7.060895904248671</v>
      </c>
      <c r="DH1">
        <f t="shared" ref="DH1:DK1" si="20">(E43+E44)/E20</f>
        <v>8.9325867590485206</v>
      </c>
      <c r="DI1">
        <f t="shared" si="20"/>
        <v>9.9323055326976135</v>
      </c>
      <c r="DJ1">
        <f t="shared" si="20"/>
        <v>7.7573444688692579</v>
      </c>
      <c r="DK1">
        <f t="shared" si="20"/>
        <v>7.2656484400478316</v>
      </c>
      <c r="DL1">
        <f>365/DG1</f>
        <v>51.693156923666415</v>
      </c>
      <c r="DM1">
        <f t="shared" ref="DM1:DP1" si="21">365/DH1</f>
        <v>40.86162383256594</v>
      </c>
      <c r="DN1">
        <f t="shared" si="21"/>
        <v>36.74876883301696</v>
      </c>
      <c r="DO1">
        <f t="shared" si="21"/>
        <v>47.052184090157326</v>
      </c>
      <c r="DP1">
        <f t="shared" si="21"/>
        <v>50.236397069274815</v>
      </c>
      <c r="DQ1">
        <f>(D43+D44)/D21</f>
        <v>17.886174016686532</v>
      </c>
      <c r="DR1">
        <f t="shared" ref="DR1:DU1" si="22">(E43+E44)/E21</f>
        <v>11.972949137900004</v>
      </c>
      <c r="DS1">
        <f t="shared" si="22"/>
        <v>12.368757346514361</v>
      </c>
      <c r="DT1">
        <f t="shared" si="22"/>
        <v>8.3607747117730469</v>
      </c>
      <c r="DU1">
        <f t="shared" si="22"/>
        <v>10.305876366552049</v>
      </c>
      <c r="DV1">
        <f>365/DQ1</f>
        <v>20.406823709725785</v>
      </c>
      <c r="DW1">
        <f t="shared" ref="DW1:DZ1" si="23">365/DR1</f>
        <v>30.485388002242797</v>
      </c>
      <c r="DX1">
        <f t="shared" si="23"/>
        <v>29.509835933749695</v>
      </c>
      <c r="DY1">
        <f t="shared" si="23"/>
        <v>43.6562415066672</v>
      </c>
      <c r="DZ1">
        <f t="shared" si="23"/>
        <v>35.416687239196428</v>
      </c>
      <c r="EA1">
        <f>(D43+D44)/D38</f>
        <v>3.3947517249179957</v>
      </c>
      <c r="EB1">
        <f t="shared" ref="EB1:EE1" si="24">(E43+E44)/E38</f>
        <v>3.6610037972593692</v>
      </c>
      <c r="EC1">
        <f t="shared" si="24"/>
        <v>3.8945129126545281</v>
      </c>
      <c r="ED1">
        <f t="shared" si="24"/>
        <v>3.1566076760905277</v>
      </c>
      <c r="EE1">
        <f t="shared" si="24"/>
        <v>3.108423480824861</v>
      </c>
      <c r="EF1">
        <f>365/EA1</f>
        <v>107.51890847299504</v>
      </c>
      <c r="EG1">
        <f t="shared" ref="EG1:EJ1" si="25">365/EB1</f>
        <v>99.699432235836341</v>
      </c>
      <c r="EH1">
        <f t="shared" si="25"/>
        <v>93.721604777325894</v>
      </c>
      <c r="EI1">
        <f t="shared" si="25"/>
        <v>115.6304607521116</v>
      </c>
      <c r="EJ1">
        <f t="shared" si="25"/>
        <v>117.42286797522918</v>
      </c>
      <c r="EK1">
        <f>D36/D13</f>
        <v>0.79591609481786674</v>
      </c>
      <c r="EL1">
        <f t="shared" ref="EL1:EO1" si="26">E36/E13</f>
        <v>0.66201433489230832</v>
      </c>
      <c r="EM1">
        <f t="shared" si="26"/>
        <v>0.6152121464146576</v>
      </c>
      <c r="EN1">
        <f t="shared" si="26"/>
        <v>0.58009127665719196</v>
      </c>
      <c r="EO1">
        <f t="shared" si="26"/>
        <v>0.4937834114947901</v>
      </c>
      <c r="EP1">
        <f>(D29)/D13</f>
        <v>0.20285901201230461</v>
      </c>
      <c r="EQ1">
        <f t="shared" ref="EQ1:ET1" si="27">(E29)/E13</f>
        <v>0.33684657562348502</v>
      </c>
      <c r="ER1">
        <f t="shared" si="27"/>
        <v>0.38230813306172662</v>
      </c>
      <c r="ES1">
        <f t="shared" si="27"/>
        <v>0.40545721929197892</v>
      </c>
      <c r="ET1">
        <f t="shared" si="27"/>
        <v>0.5008213132472995</v>
      </c>
      <c r="EU1">
        <f>D13/D29</f>
        <v>4.9295320433648966</v>
      </c>
      <c r="EV1">
        <f t="shared" ref="EV1:EY1" si="28">E13/E29</f>
        <v>2.9687106011069084</v>
      </c>
      <c r="EW1">
        <f t="shared" si="28"/>
        <v>2.6156911494177972</v>
      </c>
      <c r="EX1">
        <f t="shared" si="28"/>
        <v>2.4663514482396658</v>
      </c>
      <c r="EY1">
        <f t="shared" si="28"/>
        <v>1.9967201346045991</v>
      </c>
      <c r="EZ1">
        <f>D36/D29</f>
        <v>3.9234938932345274</v>
      </c>
      <c r="FA1">
        <f t="shared" ref="FA1:FD1" si="29">E36/E29</f>
        <v>1.965328974079535</v>
      </c>
      <c r="FB1">
        <f t="shared" si="29"/>
        <v>1.6092049663911459</v>
      </c>
      <c r="FC1">
        <f t="shared" si="29"/>
        <v>1.4307089602946621</v>
      </c>
      <c r="FD1">
        <f t="shared" si="29"/>
        <v>0.98594727986539543</v>
      </c>
      <c r="FE1" s="7">
        <f>I90/(D43+D44+D46+D47+D53+D55)</f>
        <v>3.2308781608597167E-2</v>
      </c>
      <c r="FF1" s="7">
        <f t="shared" ref="FF1:FI1" si="30">J90/(E43+E44+E46+E47+E53+E55)</f>
        <v>2.1121899069063164E-2</v>
      </c>
      <c r="FG1" s="7">
        <f t="shared" si="30"/>
        <v>2.9928175567292558E-2</v>
      </c>
      <c r="FH1" s="7">
        <f t="shared" si="30"/>
        <v>3.7991410259637141E-2</v>
      </c>
      <c r="FI1" s="7">
        <f t="shared" si="30"/>
        <v>-2.7042714297021342E-4</v>
      </c>
      <c r="FJ1" s="7">
        <f>I90/D36</f>
        <v>0.10421993319459261</v>
      </c>
      <c r="FK1" s="7">
        <f t="shared" ref="FK1:FN1" si="31">J90/E36</f>
        <v>7.0943172613255195E-2</v>
      </c>
      <c r="FL1" s="7">
        <f t="shared" si="31"/>
        <v>0.10524922283343405</v>
      </c>
      <c r="FM1" s="7">
        <f t="shared" si="31"/>
        <v>0.10876521818878579</v>
      </c>
      <c r="FN1" s="7">
        <f t="shared" si="31"/>
        <v>-7.4632639037420991E-4</v>
      </c>
      <c r="FO1" s="7">
        <f>I90/D29</f>
        <v>0.40890627144229452</v>
      </c>
      <c r="FP1" s="7">
        <f t="shared" ref="FP1:FS1" si="32">J90/E29</f>
        <v>0.1394266726499562</v>
      </c>
      <c r="FQ1" s="7">
        <f t="shared" si="32"/>
        <v>0.16936757209237047</v>
      </c>
      <c r="FR1" s="7">
        <f t="shared" si="32"/>
        <v>0.15561137223109978</v>
      </c>
      <c r="FS1" s="7">
        <f t="shared" si="32"/>
        <v>-7.3583847448121143E-4</v>
      </c>
      <c r="FT1" s="7">
        <f>I90/D31</f>
        <v>0.12144097292979353</v>
      </c>
      <c r="FU1" s="7">
        <f t="shared" ref="FU1:FX1" si="33">J90/E31</f>
        <v>0.10636936444926272</v>
      </c>
      <c r="FV1" s="7">
        <f t="shared" si="33"/>
        <v>0.13771081096502311</v>
      </c>
      <c r="FW1" s="7">
        <f t="shared" si="33"/>
        <v>0.13533880552000718</v>
      </c>
      <c r="FX1" s="7">
        <f t="shared" si="33"/>
        <v>-6.6840015976394067E-4</v>
      </c>
      <c r="FY1">
        <f>BD1/D13</f>
        <v>-0.21581782497946911</v>
      </c>
      <c r="FZ1">
        <f t="shared" ref="FZ1:GC1" si="34">BE1/E13</f>
        <v>-0.1197339605223616</v>
      </c>
      <c r="GA1">
        <f t="shared" si="34"/>
        <v>-8.422043067418121E-2</v>
      </c>
      <c r="GB1">
        <f t="shared" si="34"/>
        <v>-3.5060952438857561E-2</v>
      </c>
      <c r="GC1">
        <f t="shared" si="34"/>
        <v>1.2075888894631466E-2</v>
      </c>
      <c r="GD1">
        <f>BS1</f>
        <v>-0.31955235722338987</v>
      </c>
      <c r="GE1">
        <f t="shared" ref="GE1:GH1" si="35">BT1</f>
        <v>-2.2157359903690253E-2</v>
      </c>
      <c r="GF1">
        <f t="shared" si="35"/>
        <v>-2.6629208961487679E-2</v>
      </c>
      <c r="GG1">
        <f t="shared" si="35"/>
        <v>-1.8008329659973552E-2</v>
      </c>
      <c r="GH1">
        <f t="shared" si="35"/>
        <v>4.6903615351254667E-2</v>
      </c>
      <c r="GI1">
        <f>S1/D13</f>
        <v>-0.29792185738346116</v>
      </c>
      <c r="GJ1">
        <f t="shared" ref="GJ1:GM1" si="36">T1/E13</f>
        <v>-1.0478543549028534E-2</v>
      </c>
      <c r="GK1">
        <f t="shared" si="36"/>
        <v>-1.2329615030095836E-2</v>
      </c>
      <c r="GL1">
        <f t="shared" si="36"/>
        <v>-7.2238520117344843E-3</v>
      </c>
      <c r="GM1">
        <f t="shared" si="36"/>
        <v>5.6734656273102944E-2</v>
      </c>
      <c r="GN1">
        <f>D30/D13</f>
        <v>0.15506033990785462</v>
      </c>
      <c r="GO1">
        <f t="shared" ref="GO1:GR1" si="37">E30/E13</f>
        <v>0.10023267657236637</v>
      </c>
      <c r="GP1">
        <f t="shared" si="37"/>
        <v>0.10673912918500747</v>
      </c>
      <c r="GQ1">
        <f t="shared" si="37"/>
        <v>0.10583076198148626</v>
      </c>
      <c r="GR1">
        <f t="shared" si="37"/>
        <v>0.12516319527930267</v>
      </c>
      <c r="GS1">
        <f>(D43+D44)/D13</f>
        <v>2.6736522695321745</v>
      </c>
      <c r="GT1">
        <f t="shared" ref="GT1:GW1" si="38">(E43+E44)/E13</f>
        <v>2.3942149370081718</v>
      </c>
      <c r="GU1">
        <f t="shared" si="38"/>
        <v>2.3592777766066924</v>
      </c>
      <c r="GV1">
        <f t="shared" si="38"/>
        <v>1.8036335861618205</v>
      </c>
      <c r="GW1">
        <f t="shared" si="38"/>
        <v>1.501884189214393</v>
      </c>
      <c r="GX1">
        <f>0.717*FY1+0.847*GD1+3.107*GI1+0.42*GN1+0.998*GS1</f>
        <v>1.3823848697855048</v>
      </c>
      <c r="GY1">
        <f t="shared" ref="GY1:HB1" si="39">0.717*FZ1+0.847*GE1+3.107*GJ1+0.42*GO1+0.998*GT1</f>
        <v>2.2943508629547589</v>
      </c>
      <c r="GZ1">
        <f t="shared" si="39"/>
        <v>2.2781405526289067</v>
      </c>
      <c r="HA1">
        <f t="shared" si="39"/>
        <v>1.7816389727006035</v>
      </c>
      <c r="HB1">
        <f t="shared" si="39"/>
        <v>1.7761093144337656</v>
      </c>
      <c r="HC1">
        <f>D36/D13</f>
        <v>0.79591609481786674</v>
      </c>
      <c r="HD1">
        <f t="shared" ref="HD1:HG1" si="40">E36/E13</f>
        <v>0.66201433489230832</v>
      </c>
      <c r="HE1">
        <f t="shared" si="40"/>
        <v>0.6152121464146576</v>
      </c>
      <c r="HF1">
        <f t="shared" si="40"/>
        <v>0.58009127665719196</v>
      </c>
      <c r="HG1">
        <f t="shared" si="40"/>
        <v>0.4937834114947901</v>
      </c>
      <c r="HH1">
        <f>S1/D13</f>
        <v>-0.29792185738346116</v>
      </c>
      <c r="HI1">
        <f t="shared" ref="HI1:HL1" si="41">T1/E13</f>
        <v>-1.0478543549028534E-2</v>
      </c>
      <c r="HJ1">
        <f t="shared" si="41"/>
        <v>-1.2329615030095836E-2</v>
      </c>
      <c r="HK1">
        <f t="shared" si="41"/>
        <v>-7.2238520117344843E-3</v>
      </c>
      <c r="HL1">
        <f t="shared" si="41"/>
        <v>5.6734656273102944E-2</v>
      </c>
      <c r="HM1">
        <f>(D43+D44+D46+D47+D50+D53+D55+D57+D60)/D13</f>
        <v>2.5962418050471165</v>
      </c>
      <c r="HN1">
        <f t="shared" ref="HN1:HQ1" si="42">(E43+E44+E46+E47+E50+E53+E55+E57+E60)/E13</f>
        <v>2.2946966656889334</v>
      </c>
      <c r="HO1">
        <f t="shared" si="42"/>
        <v>2.2197273840481535</v>
      </c>
      <c r="HP1">
        <f t="shared" si="42"/>
        <v>1.6927183875723906</v>
      </c>
      <c r="HQ1">
        <f t="shared" si="42"/>
        <v>1.4674002683031511</v>
      </c>
      <c r="HR1">
        <f>D19/D40</f>
        <v>0.72121031225164256</v>
      </c>
      <c r="HS1">
        <f t="shared" ref="HS1:HV1" si="43">E19/E40</f>
        <v>0.80270719051148998</v>
      </c>
      <c r="HT1">
        <f t="shared" si="43"/>
        <v>0.8461417278729616</v>
      </c>
      <c r="HU1">
        <f t="shared" si="43"/>
        <v>0.9307002456079736</v>
      </c>
      <c r="HV1">
        <f t="shared" si="43"/>
        <v>1.0307099753131572</v>
      </c>
      <c r="HW1">
        <f>-0.017*HC1+4.573*HH1+0.481*HM1+0.015*HR1</f>
        <v>-0.11631676451503406</v>
      </c>
      <c r="HX1">
        <f t="shared" ref="HX1:IA1" si="44">-0.017*HD1+4.573*HI1+0.481*HN1+0.015*HS1</f>
        <v>1.0566170807111726</v>
      </c>
      <c r="HY1">
        <f t="shared" si="44"/>
        <v>1.0135390616235787</v>
      </c>
      <c r="HZ1">
        <f t="shared" si="44"/>
        <v>0.78526182115360543</v>
      </c>
      <c r="IA1">
        <f t="shared" si="44"/>
        <v>0.97233344382500142</v>
      </c>
      <c r="IB1">
        <f>D13/D36</f>
        <v>1.2564138437592907</v>
      </c>
      <c r="IC1">
        <f t="shared" ref="IC1:IF1" si="45">E13/E36</f>
        <v>1.5105413089924595</v>
      </c>
      <c r="ID1">
        <f t="shared" si="45"/>
        <v>1.6254555535481781</v>
      </c>
      <c r="IE1">
        <f t="shared" si="45"/>
        <v>1.7238666400269891</v>
      </c>
      <c r="IF1">
        <f t="shared" si="45"/>
        <v>2.0251794141337838</v>
      </c>
      <c r="IG1">
        <f>IFERROR(S1/D59,0)</f>
        <v>-10.167015010450314</v>
      </c>
      <c r="IH1">
        <f t="shared" ref="IH1:IK1" si="46">IFERROR(T1/E59,0)</f>
        <v>-0.69148557178482362</v>
      </c>
      <c r="II1">
        <f t="shared" si="46"/>
        <v>-1.053372626064178</v>
      </c>
      <c r="IJ1">
        <f t="shared" si="46"/>
        <v>-1.120542292956086</v>
      </c>
      <c r="IK1">
        <f t="shared" si="46"/>
        <v>7.5911004209260371</v>
      </c>
      <c r="IL1">
        <f>S1/D13</f>
        <v>-0.29792185738346116</v>
      </c>
      <c r="IM1">
        <f t="shared" ref="IM1:IP1" si="47">T1/E13</f>
        <v>-1.0478543549028534E-2</v>
      </c>
      <c r="IN1">
        <f t="shared" si="47"/>
        <v>-1.2329615030095836E-2</v>
      </c>
      <c r="IO1">
        <f t="shared" si="47"/>
        <v>-7.2238520117344843E-3</v>
      </c>
      <c r="IP1">
        <f t="shared" si="47"/>
        <v>5.6734656273102944E-2</v>
      </c>
      <c r="IQ1">
        <f>(D43+D44+D46+D47+D50+D53+D55+D57+D60)/D13</f>
        <v>2.5962418050471165</v>
      </c>
      <c r="IR1">
        <f t="shared" ref="IR1:IU1" si="48">(E43+E44+E46+E47+E50+E53+E55+E57+E60)/E13</f>
        <v>2.2946966656889334</v>
      </c>
      <c r="IS1">
        <f t="shared" si="48"/>
        <v>2.2197273840481535</v>
      </c>
      <c r="IT1">
        <f t="shared" si="48"/>
        <v>1.6927183875723906</v>
      </c>
      <c r="IU1">
        <f t="shared" si="48"/>
        <v>1.4674002683031511</v>
      </c>
      <c r="IV1">
        <f>D19/D40</f>
        <v>0.72121031225164256</v>
      </c>
      <c r="IW1">
        <f t="shared" ref="IW1:IZ1" si="49">E19/E40</f>
        <v>0.80270719051148998</v>
      </c>
      <c r="IX1">
        <f t="shared" si="49"/>
        <v>0.8461417278729616</v>
      </c>
      <c r="IY1">
        <f t="shared" si="49"/>
        <v>0.9307002456079736</v>
      </c>
      <c r="IZ1">
        <f t="shared" si="49"/>
        <v>1.0307099753131572</v>
      </c>
      <c r="JA1">
        <f>0.13*IB1+0.04*IG1+3.92*IL1+0.21*IQ1+0.09*IV1</f>
        <v>-0.80108077450993009</v>
      </c>
      <c r="JB1">
        <f t="shared" ref="JB1:JE1" si="50">0.13*IC1+0.04*IH1+3.92*IM1+0.21*IR1+0.09*IW1</f>
        <v>0.68176500352614511</v>
      </c>
      <c r="JC1">
        <f t="shared" si="50"/>
        <v>0.6631377321593992</v>
      </c>
      <c r="JD1">
        <f t="shared" si="50"/>
        <v>0.59019735509418558</v>
      </c>
      <c r="JE1">
        <f t="shared" si="50"/>
        <v>1.1902351473868429</v>
      </c>
      <c r="JF1">
        <f>D29/D13</f>
        <v>0.20285901201230461</v>
      </c>
      <c r="JG1">
        <f t="shared" ref="JG1:JJ1" si="51">E29/E13</f>
        <v>0.33684657562348502</v>
      </c>
      <c r="JH1">
        <f t="shared" si="51"/>
        <v>0.38230813306172662</v>
      </c>
      <c r="JI1">
        <f t="shared" si="51"/>
        <v>0.40545721929197892</v>
      </c>
      <c r="JJ1">
        <f t="shared" si="51"/>
        <v>0.5008213132472995</v>
      </c>
      <c r="JK1">
        <f>(D36-D26)/I90</f>
        <v>9.2313991341410215</v>
      </c>
      <c r="JL1">
        <f t="shared" ref="JL1:JO1" si="52">(E36-E26)/J90</f>
        <v>13.688034024292119</v>
      </c>
      <c r="JM1">
        <f t="shared" si="52"/>
        <v>8.962443398739234</v>
      </c>
      <c r="JN1">
        <f t="shared" si="52"/>
        <v>8.8353058090161714</v>
      </c>
      <c r="JO1">
        <f t="shared" si="52"/>
        <v>-1196.4634146341464</v>
      </c>
      <c r="JP1">
        <f>S1/D13</f>
        <v>-0.29792185738346116</v>
      </c>
      <c r="JQ1">
        <f t="shared" ref="JQ1:JT1" si="53">T1/E13</f>
        <v>-1.0478543549028534E-2</v>
      </c>
      <c r="JR1">
        <f t="shared" si="53"/>
        <v>-1.2329615030095836E-2</v>
      </c>
      <c r="JS1">
        <f t="shared" si="53"/>
        <v>-7.2238520117344843E-3</v>
      </c>
      <c r="JT1">
        <f t="shared" si="53"/>
        <v>5.6734656273102944E-2</v>
      </c>
      <c r="JU1">
        <f>I90/(D50+D44+D43)</f>
        <v>3.0998921170545563E-2</v>
      </c>
      <c r="JV1">
        <f t="shared" ref="JV1:JY1" si="54">J90/(E50+E44+E43)</f>
        <v>1.9528236592528853E-2</v>
      </c>
      <c r="JW1">
        <f t="shared" si="54"/>
        <v>2.7421172953272257E-2</v>
      </c>
      <c r="JX1">
        <f t="shared" si="54"/>
        <v>3.4666892162758069E-2</v>
      </c>
      <c r="JY1">
        <f t="shared" si="54"/>
        <v>-2.3399121962216124E-4</v>
      </c>
      <c r="JZ1">
        <f>IF(JF1&gt;0.3,4,IF(AND(JF1&lt;=0.3,JF1&gt;0.2),3,IF(AND(JF1&lt;=0.2,JF1&gt;0.1),2,IF(AND(JF1&lt;=0.1,JF1&gt;0),1,0))))</f>
        <v>3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2</v>
      </c>
      <c r="KH1">
        <f t="shared" si="56"/>
        <v>2</v>
      </c>
      <c r="KI1">
        <f t="shared" si="56"/>
        <v>0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0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0</v>
      </c>
      <c r="KT1">
        <f>(JZ1+KE1)/2</f>
        <v>2.5</v>
      </c>
      <c r="KU1">
        <f t="shared" ref="KU1:KX1" si="59">(KA1+KF1)/2</f>
        <v>3.5</v>
      </c>
      <c r="KV1">
        <f t="shared" si="59"/>
        <v>3</v>
      </c>
      <c r="KW1">
        <f t="shared" si="59"/>
        <v>3</v>
      </c>
      <c r="KX1">
        <f t="shared" si="59"/>
        <v>2</v>
      </c>
      <c r="KY1">
        <f>(KJ1+KO1)/2</f>
        <v>0.5</v>
      </c>
      <c r="KZ1">
        <f t="shared" ref="KZ1:LC1" si="60">(KK1+KP1)/2</f>
        <v>0.5</v>
      </c>
      <c r="LA1">
        <f t="shared" si="60"/>
        <v>0.5</v>
      </c>
      <c r="LB1">
        <f t="shared" si="60"/>
        <v>0.5</v>
      </c>
      <c r="LC1">
        <f t="shared" si="60"/>
        <v>0.5</v>
      </c>
      <c r="LD1">
        <f>(KT1+KY1)/2</f>
        <v>1.5</v>
      </c>
      <c r="LE1">
        <f t="shared" ref="LE1:LH1" si="61">(KU1+KZ1)/2</f>
        <v>2</v>
      </c>
      <c r="LF1">
        <f t="shared" si="61"/>
        <v>1.75</v>
      </c>
      <c r="LG1">
        <f t="shared" si="61"/>
        <v>1.75</v>
      </c>
      <c r="LH1">
        <f t="shared" si="61"/>
        <v>1.25</v>
      </c>
      <c r="LI1">
        <f>(D29/(D13-D19))</f>
        <v>0.45927531938763289</v>
      </c>
      <c r="LJ1">
        <f t="shared" ref="LJ1:LM1" si="62">(E29/(E13-E19))</f>
        <v>0.65681382765952967</v>
      </c>
      <c r="LK1">
        <f t="shared" si="62"/>
        <v>0.71215766627638</v>
      </c>
      <c r="LL1">
        <f t="shared" si="62"/>
        <v>0.76627275240855053</v>
      </c>
      <c r="LM1">
        <f t="shared" si="62"/>
        <v>0.84214046317253155</v>
      </c>
      <c r="LN1">
        <f>(D18+D25+D26+D21)/(2.17*D40)</f>
        <v>0.10694415459537954</v>
      </c>
      <c r="LO1">
        <f t="shared" ref="LO1:LR1" si="63">(E18+E25+E26+E21)/(2.17*E40)</f>
        <v>0.16638506762134778</v>
      </c>
      <c r="LP1">
        <f t="shared" si="63"/>
        <v>0.1899534633938802</v>
      </c>
      <c r="LQ1">
        <f t="shared" si="63"/>
        <v>0.21711483196436224</v>
      </c>
      <c r="LR1">
        <f t="shared" si="63"/>
        <v>0.23273216650536019</v>
      </c>
      <c r="LS1">
        <f>(D43+D44+D46+D47)/(2*D13)</f>
        <v>1.2837117046893922</v>
      </c>
      <c r="LT1">
        <f t="shared" ref="LT1:LW1" si="64">(E43+E44+E46+E47)/(2*E13)</f>
        <v>1.1117702314349109</v>
      </c>
      <c r="LU1">
        <f t="shared" si="64"/>
        <v>1.081766580496059</v>
      </c>
      <c r="LV1">
        <f t="shared" si="64"/>
        <v>0.83036867865448627</v>
      </c>
      <c r="LW1">
        <f t="shared" si="64"/>
        <v>0.68137315485406236</v>
      </c>
      <c r="LX1">
        <f>8*N1/D29</f>
        <v>-12.601948675723891</v>
      </c>
      <c r="LY1">
        <f t="shared" ref="LY1:MB1" si="65">8*O1/E29</f>
        <v>-0.52623031390901132</v>
      </c>
      <c r="LZ1">
        <f t="shared" si="65"/>
        <v>-0.55723028957248333</v>
      </c>
      <c r="MA1">
        <f t="shared" si="65"/>
        <v>-0.35531895949802483</v>
      </c>
      <c r="MB1">
        <f t="shared" si="65"/>
        <v>0.74922714526079637</v>
      </c>
      <c r="MC1">
        <f>(2*LI1+4*LN1+LS1+5*LX1)/12</f>
        <v>-5.0316420347311066</v>
      </c>
      <c r="MD1">
        <f t="shared" ref="MD1:MG1" si="66">(2*LJ1+4*LO1+LT1+5*LY1)/12</f>
        <v>3.8315548974525417E-2</v>
      </c>
      <c r="ME1">
        <f t="shared" si="66"/>
        <v>3.9978693230160234E-2</v>
      </c>
      <c r="MF1">
        <f t="shared" si="66"/>
        <v>0.12123155948657603</v>
      </c>
      <c r="MG1">
        <f t="shared" si="66"/>
        <v>0.58689320612704565</v>
      </c>
      <c r="MH1">
        <f>D29/(D13-D19)</f>
        <v>0.45927531938763289</v>
      </c>
      <c r="MI1">
        <f t="shared" ref="MI1:ML1" si="67">E29/(E13-E19)</f>
        <v>0.65681382765952967</v>
      </c>
      <c r="MJ1">
        <f t="shared" si="67"/>
        <v>0.71215766627638</v>
      </c>
      <c r="MK1">
        <f t="shared" si="67"/>
        <v>0.76627275240855053</v>
      </c>
      <c r="ML1">
        <f t="shared" si="67"/>
        <v>0.84214046317253155</v>
      </c>
      <c r="MM1">
        <f>D29/D13*2</f>
        <v>0.40571802402460921</v>
      </c>
      <c r="MN1">
        <f t="shared" ref="MN1:MQ1" si="68">E29/E13*2</f>
        <v>0.67369315124697005</v>
      </c>
      <c r="MO1">
        <f t="shared" si="68"/>
        <v>0.76461626612345324</v>
      </c>
      <c r="MP1">
        <f t="shared" si="68"/>
        <v>0.81091443858395784</v>
      </c>
      <c r="MQ1">
        <f t="shared" si="68"/>
        <v>1.001642626494599</v>
      </c>
      <c r="MR1">
        <f>D29/D36</f>
        <v>0.25487487102359174</v>
      </c>
      <c r="MS1">
        <f t="shared" ref="MS1:MV1" si="69">E29/E36</f>
        <v>0.50882066727192665</v>
      </c>
      <c r="MT1">
        <f t="shared" si="69"/>
        <v>0.62142487805181945</v>
      </c>
      <c r="MU1">
        <f t="shared" si="69"/>
        <v>0.69895417429554973</v>
      </c>
      <c r="MV1">
        <f t="shared" si="69"/>
        <v>1.0142530137478782</v>
      </c>
      <c r="MW1">
        <f>D13/(D40*5)</f>
        <v>0.25835649837994512</v>
      </c>
      <c r="MX1">
        <f t="shared" ref="MX1:NA1" si="70">E13/(E40*5)</f>
        <v>0.32955196441808748</v>
      </c>
      <c r="MY1">
        <f t="shared" si="70"/>
        <v>0.36537042353122395</v>
      </c>
      <c r="MZ1">
        <f t="shared" si="70"/>
        <v>0.39531016456485329</v>
      </c>
      <c r="NA1">
        <f t="shared" si="70"/>
        <v>0.50861639389229218</v>
      </c>
      <c r="NB1">
        <f>D13/(D20*15)</f>
        <v>0.17606118753017347</v>
      </c>
      <c r="NC1">
        <f t="shared" ref="NC1:NF1" si="71">E13/(E20*15)</f>
        <v>0.24872695209257878</v>
      </c>
      <c r="ND1">
        <f t="shared" si="71"/>
        <v>0.28065949196207196</v>
      </c>
      <c r="NE1">
        <f t="shared" si="71"/>
        <v>0.28673024382138468</v>
      </c>
      <c r="NF1">
        <f t="shared" si="71"/>
        <v>0.32251259194840021</v>
      </c>
      <c r="NG1">
        <f>2*(D18+D25+D26)/D40</f>
        <v>7.7942440403197671E-2</v>
      </c>
      <c r="NH1">
        <f t="shared" ref="NH1:NK1" si="72">2*(E18+E25+E26)/E40</f>
        <v>6.3110452186805041E-2</v>
      </c>
      <c r="NI1">
        <f t="shared" si="72"/>
        <v>0.12747246591935474</v>
      </c>
      <c r="NJ1">
        <f t="shared" si="72"/>
        <v>8.9492935954153183E-2</v>
      </c>
      <c r="NK1">
        <f t="shared" si="72"/>
        <v>0.26884657584346711</v>
      </c>
      <c r="NL1">
        <f>((D18+D25+D26+D21)/D40)/2.17</f>
        <v>0.10694415459537954</v>
      </c>
      <c r="NM1">
        <f t="shared" ref="NM1:NP1" si="73">((E18+E25+E26+E21)/E40)/2.17</f>
        <v>0.16638506762134778</v>
      </c>
      <c r="NN1">
        <f t="shared" si="73"/>
        <v>0.1899534633938802</v>
      </c>
      <c r="NO1">
        <f t="shared" si="73"/>
        <v>0.21711483196436226</v>
      </c>
      <c r="NP1">
        <f t="shared" si="73"/>
        <v>0.23273216650536022</v>
      </c>
      <c r="NQ1">
        <f>(D19/D40)/2.5</f>
        <v>0.288484124900657</v>
      </c>
      <c r="NR1">
        <f t="shared" ref="NR1:NU1" si="74">(E19/E40)/2.5</f>
        <v>0.32108287620459597</v>
      </c>
      <c r="NS1">
        <f t="shared" si="74"/>
        <v>0.33845669114918464</v>
      </c>
      <c r="NT1">
        <f t="shared" si="74"/>
        <v>0.37228009824318942</v>
      </c>
      <c r="NU1">
        <f t="shared" si="74"/>
        <v>0.4122839901252629</v>
      </c>
      <c r="NV1">
        <f>(BD1/D13)*3.33</f>
        <v>-0.71867335718163217</v>
      </c>
      <c r="NW1">
        <f t="shared" ref="NW1:NZ1" si="75">(BE1/E13)*3.33</f>
        <v>-0.39871408853946411</v>
      </c>
      <c r="NX1">
        <f t="shared" si="75"/>
        <v>-0.28045403414502346</v>
      </c>
      <c r="NY1">
        <f t="shared" si="75"/>
        <v>-0.11675297162139568</v>
      </c>
      <c r="NZ1">
        <f t="shared" si="75"/>
        <v>4.0212710019122785E-2</v>
      </c>
      <c r="OA1">
        <f>((D43+D44)/2)/D13</f>
        <v>1.3368261347660872</v>
      </c>
      <c r="OB1">
        <f t="shared" ref="OB1:OE1" si="76">((E43+E44)/2)/E13</f>
        <v>1.1971074685040859</v>
      </c>
      <c r="OC1">
        <f t="shared" si="76"/>
        <v>1.1796388883033462</v>
      </c>
      <c r="OD1">
        <f t="shared" si="76"/>
        <v>0.90181679308091023</v>
      </c>
      <c r="OE1">
        <f t="shared" si="76"/>
        <v>0.75094209460719652</v>
      </c>
      <c r="OF1">
        <f>((D43+D44)/4)/D29</f>
        <v>3.2949636338685329</v>
      </c>
      <c r="OG1">
        <f t="shared" ref="OG1:OJ1" si="77">((E43+E44)/4)/E29</f>
        <v>1.7769328162061671</v>
      </c>
      <c r="OH1">
        <f t="shared" si="77"/>
        <v>1.542785499822056</v>
      </c>
      <c r="OI1">
        <f t="shared" si="77"/>
        <v>1.112098576830977</v>
      </c>
      <c r="OJ1">
        <f t="shared" si="77"/>
        <v>0.7497106001121705</v>
      </c>
      <c r="OK1">
        <f>AJ1*4/(D43+D44)</f>
        <v>0.61245960083963613</v>
      </c>
      <c r="OL1">
        <f t="shared" ref="OL1:OO1" si="78">AK1*4/(E43+E44)</f>
        <v>-4.3887854176155712E-2</v>
      </c>
      <c r="OM1">
        <f t="shared" si="78"/>
        <v>-9.5991630582488385E-2</v>
      </c>
      <c r="ON1">
        <f t="shared" si="78"/>
        <v>0.14297241892225004</v>
      </c>
      <c r="OO1">
        <f t="shared" si="78"/>
        <v>0.37536862232875051</v>
      </c>
      <c r="OP1">
        <f>(10*N1)/AJ1</f>
        <v>-7.8058400315530347</v>
      </c>
      <c r="OQ1">
        <f t="shared" ref="OQ1:OT1" si="79">(10*O1)/AK1</f>
        <v>8.434717084532128</v>
      </c>
      <c r="OR1">
        <f t="shared" si="79"/>
        <v>4.7033338974445762</v>
      </c>
      <c r="OS1">
        <f t="shared" si="79"/>
        <v>-2.7933981727085175</v>
      </c>
      <c r="OT1">
        <f t="shared" si="79"/>
        <v>3.3279125013950672</v>
      </c>
      <c r="OU1">
        <f>(8*AJ1)/D29</f>
        <v>16.144256895841909</v>
      </c>
      <c r="OV1">
        <f t="shared" ref="OV1:OY1" si="80">(8*AK1)/E29</f>
        <v>-0.62388614654785568</v>
      </c>
      <c r="OW1">
        <f t="shared" si="80"/>
        <v>-1.184755966135508</v>
      </c>
      <c r="OX1">
        <f t="shared" si="80"/>
        <v>1.2719953888761322</v>
      </c>
      <c r="OY1">
        <f t="shared" si="80"/>
        <v>2.2513426808749299</v>
      </c>
      <c r="OZ1">
        <f>(20*N1)/D13</f>
        <v>-6.3910471444677981</v>
      </c>
      <c r="PA1">
        <f t="shared" ref="PA1:PD1" si="81">(20*O1)/E13</f>
        <v>-0.44314719807380509</v>
      </c>
      <c r="PB1">
        <f t="shared" si="81"/>
        <v>-0.53258417922975354</v>
      </c>
      <c r="PC1">
        <f t="shared" si="81"/>
        <v>-0.36016659319947103</v>
      </c>
      <c r="PD1">
        <f t="shared" si="81"/>
        <v>0.93807230702509337</v>
      </c>
      <c r="PE1">
        <f>(40*N1)/(AJ1+D45)</f>
        <v>-4.9785688804747483</v>
      </c>
      <c r="PF1">
        <f t="shared" ref="PF1:PI1" si="82">(40*O1)/(AK1+E45)</f>
        <v>-0.39859602779780795</v>
      </c>
      <c r="PG1">
        <f t="shared" si="82"/>
        <v>-0.49232818690472924</v>
      </c>
      <c r="PH1">
        <f t="shared" si="82"/>
        <v>-0.43374298965981972</v>
      </c>
      <c r="PI1">
        <f t="shared" si="82"/>
        <v>1.3767379890773817</v>
      </c>
      <c r="PJ1">
        <f>(1.33*D52)/(D52+D62)</f>
        <v>1.1559540257265366</v>
      </c>
      <c r="PK1">
        <f t="shared" ref="PK1:PN1" si="83">(1.33*E52)/(E52+E62)</f>
        <v>2.4432820836843585</v>
      </c>
      <c r="PL1">
        <f t="shared" si="83"/>
        <v>1.9402814543135067</v>
      </c>
      <c r="PM1">
        <f t="shared" si="83"/>
        <v>0.34345239749826273</v>
      </c>
      <c r="PN1">
        <f t="shared" si="83"/>
        <v>1.6118711796368945</v>
      </c>
      <c r="PO1">
        <f>(2*MH1+MM1+MR1+MW1+2*NB1)/7</f>
        <v>0.31280320103767983</v>
      </c>
      <c r="PP1">
        <f t="shared" ref="PP1:PS1" si="84">(2*MI1+MN1+MS1+MX1+2*NC1)/7</f>
        <v>0.47473533463445733</v>
      </c>
      <c r="PQ1">
        <f t="shared" si="84"/>
        <v>0.53386369774048581</v>
      </c>
      <c r="PR1">
        <f t="shared" si="84"/>
        <v>0.57302639570060443</v>
      </c>
      <c r="PS1">
        <f t="shared" si="84"/>
        <v>0.69340259205380472</v>
      </c>
      <c r="PT1">
        <f>(5*NG1+8*NL1+2*NQ1+NV1)/16</f>
        <v>6.8972520712419147E-2</v>
      </c>
      <c r="PU1">
        <f t="shared" ref="PU1:PX1" si="85">(5*NH1+8*NM1+2*NR1+NW1)/16</f>
        <v>0.11813027911090843</v>
      </c>
      <c r="PV1">
        <f t="shared" si="85"/>
        <v>0.15959058655632255</v>
      </c>
      <c r="PW1">
        <f t="shared" si="85"/>
        <v>0.17576191002191544</v>
      </c>
      <c r="PX1">
        <f t="shared" si="85"/>
        <v>0.25442943134561663</v>
      </c>
      <c r="PY1">
        <f>(OA1+OF1+OK1)/3</f>
        <v>1.7480831231580856</v>
      </c>
      <c r="PZ1">
        <f t="shared" ref="PZ1:QC1" si="86">(OB1+OG1+OL1)/3</f>
        <v>0.97671747684469912</v>
      </c>
      <c r="QA1">
        <f t="shared" si="86"/>
        <v>0.87547758584763802</v>
      </c>
      <c r="QB1">
        <f t="shared" si="86"/>
        <v>0.71896259627804582</v>
      </c>
      <c r="QC1">
        <f t="shared" si="86"/>
        <v>0.6253404390160392</v>
      </c>
      <c r="QD1">
        <f>(3*OP1+7*OU1+4*OZ1+2*PE1+PJ1)/17</f>
        <v>3.2486415213611828</v>
      </c>
      <c r="QE1">
        <f t="shared" ref="QE1:QH1" si="87">(3*OQ1+7*OV1+4*PA1+2*PF1+PK1)/17</f>
        <v>1.2241440860914656</v>
      </c>
      <c r="QF1">
        <f t="shared" si="87"/>
        <v>0.27305872311589452</v>
      </c>
      <c r="QG1">
        <f t="shared" si="87"/>
        <v>-8.4760397094816933E-2</v>
      </c>
      <c r="QH1">
        <f t="shared" si="87"/>
        <v>1.9918101562471611</v>
      </c>
      <c r="QI1">
        <f>(2*PO1+4*PT1+PY1+5*QD1)/12</f>
        <v>1.5743989345740863</v>
      </c>
      <c r="QJ1">
        <f t="shared" ref="QJ1:QM1" si="88">(2*PP1+4*PU1+PZ1+5*QE1)/12</f>
        <v>0.70995247441788134</v>
      </c>
      <c r="QK1">
        <f t="shared" si="88"/>
        <v>0.32890507859444768</v>
      </c>
      <c r="QL1">
        <f t="shared" si="88"/>
        <v>0.17868842019106931</v>
      </c>
      <c r="QM1">
        <f t="shared" si="88"/>
        <v>1.0824095108118268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402</v>
      </c>
      <c r="E3" s="2" t="s">
        <v>402</v>
      </c>
      <c r="F3" s="2" t="s">
        <v>402</v>
      </c>
      <c r="G3" s="2" t="s">
        <v>402</v>
      </c>
      <c r="H3" s="2" t="s">
        <v>402</v>
      </c>
      <c r="I3" s="2" t="s">
        <v>402</v>
      </c>
      <c r="J3" s="2" t="s">
        <v>402</v>
      </c>
      <c r="K3" s="2" t="s">
        <v>402</v>
      </c>
      <c r="L3" s="2" t="s">
        <v>402</v>
      </c>
      <c r="M3" s="2" t="s">
        <v>402</v>
      </c>
    </row>
    <row r="4" spans="1:455" x14ac:dyDescent="0.25">
      <c r="A4" s="2" t="s">
        <v>281</v>
      </c>
      <c r="B4" s="2"/>
      <c r="C4" s="2"/>
      <c r="D4" s="2" t="s">
        <v>403</v>
      </c>
      <c r="E4" s="2" t="s">
        <v>403</v>
      </c>
      <c r="F4" s="2" t="s">
        <v>403</v>
      </c>
      <c r="G4" s="2" t="s">
        <v>403</v>
      </c>
      <c r="H4" s="2" t="s">
        <v>403</v>
      </c>
      <c r="I4" s="2" t="s">
        <v>403</v>
      </c>
      <c r="J4" s="2">
        <v>27695905</v>
      </c>
      <c r="K4" s="2" t="s">
        <v>403</v>
      </c>
      <c r="L4" s="2" t="s">
        <v>403</v>
      </c>
      <c r="M4" s="2" t="s">
        <v>403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359215</v>
      </c>
      <c r="E13" s="1">
        <v>555707</v>
      </c>
      <c r="F13" s="1">
        <v>521833</v>
      </c>
      <c r="G13" s="1">
        <v>526312</v>
      </c>
      <c r="H13" s="1">
        <v>445019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157839</v>
      </c>
      <c r="E15" s="1">
        <v>284338</v>
      </c>
      <c r="F15" s="1">
        <v>278720</v>
      </c>
      <c r="G15" s="1">
        <v>276151</v>
      </c>
      <c r="H15" s="1">
        <v>262616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296</v>
      </c>
      <c r="F16" s="1">
        <v>443</v>
      </c>
      <c r="G16" s="1"/>
      <c r="H16" s="1">
        <v>236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157839</v>
      </c>
      <c r="E17" s="1">
        <v>284042</v>
      </c>
      <c r="F17" s="1">
        <v>278277</v>
      </c>
      <c r="G17" s="1">
        <v>276151</v>
      </c>
      <c r="H17" s="1">
        <v>262380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200552</v>
      </c>
      <c r="E19" s="1">
        <v>270713</v>
      </c>
      <c r="F19" s="1">
        <v>241697</v>
      </c>
      <c r="G19" s="1">
        <v>247825</v>
      </c>
      <c r="H19" s="1">
        <v>180366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136019</v>
      </c>
      <c r="E20" s="1">
        <v>148947</v>
      </c>
      <c r="F20" s="1">
        <v>123954</v>
      </c>
      <c r="G20" s="1">
        <v>122371</v>
      </c>
      <c r="H20" s="1">
        <v>91990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53696</v>
      </c>
      <c r="E21" s="1">
        <v>111124</v>
      </c>
      <c r="F21" s="1">
        <v>99537</v>
      </c>
      <c r="G21" s="1">
        <v>113539</v>
      </c>
      <c r="H21" s="1">
        <v>64853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>
        <v>28</v>
      </c>
      <c r="F22" s="1">
        <v>28</v>
      </c>
      <c r="G22" s="1">
        <v>28</v>
      </c>
      <c r="H22" s="1">
        <v>28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53696</v>
      </c>
      <c r="E23" s="1">
        <v>111096</v>
      </c>
      <c r="F23" s="1">
        <v>99509</v>
      </c>
      <c r="G23" s="1">
        <v>113511</v>
      </c>
      <c r="H23" s="1">
        <v>64825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10837</v>
      </c>
      <c r="E26" s="1">
        <v>10642</v>
      </c>
      <c r="F26" s="1">
        <v>18206</v>
      </c>
      <c r="G26" s="1">
        <v>11915</v>
      </c>
      <c r="H26" s="1">
        <v>23523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824</v>
      </c>
      <c r="E27" s="1">
        <v>656</v>
      </c>
      <c r="F27" s="1">
        <v>1416</v>
      </c>
      <c r="G27" s="1">
        <v>2336</v>
      </c>
      <c r="H27" s="1">
        <v>2037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359215</v>
      </c>
      <c r="E28" s="1">
        <v>555707</v>
      </c>
      <c r="F28" s="1">
        <v>521833</v>
      </c>
      <c r="G28" s="1">
        <v>526312</v>
      </c>
      <c r="H28" s="1">
        <v>445019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72870</v>
      </c>
      <c r="E29" s="1">
        <v>187188</v>
      </c>
      <c r="F29" s="1">
        <v>199501</v>
      </c>
      <c r="G29" s="1">
        <v>213397</v>
      </c>
      <c r="H29" s="1">
        <v>222875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55700</v>
      </c>
      <c r="E30" s="1">
        <v>55700</v>
      </c>
      <c r="F30" s="1">
        <v>55700</v>
      </c>
      <c r="G30" s="1">
        <v>55700</v>
      </c>
      <c r="H30" s="1">
        <v>55700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245362</v>
      </c>
      <c r="E31" s="1">
        <v>245362</v>
      </c>
      <c r="F31" s="1">
        <v>245362</v>
      </c>
      <c r="G31" s="1">
        <v>245362</v>
      </c>
      <c r="H31" s="1">
        <v>245362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-113404</v>
      </c>
      <c r="E33" s="1">
        <v>-101561</v>
      </c>
      <c r="F33" s="1">
        <v>-87665</v>
      </c>
      <c r="G33" s="1">
        <v>-78187</v>
      </c>
      <c r="H33" s="1">
        <v>-99060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-114788</v>
      </c>
      <c r="E34" s="1">
        <v>-12313</v>
      </c>
      <c r="F34" s="1">
        <v>-13896</v>
      </c>
      <c r="G34" s="1">
        <v>-9478</v>
      </c>
      <c r="H34" s="1">
        <v>20873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285905</v>
      </c>
      <c r="E36" s="1">
        <v>367886</v>
      </c>
      <c r="F36" s="1">
        <v>321038</v>
      </c>
      <c r="G36" s="1">
        <v>305309</v>
      </c>
      <c r="H36" s="1">
        <v>219743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2993</v>
      </c>
      <c r="E37" s="1">
        <v>4466</v>
      </c>
      <c r="F37" s="1">
        <v>4914</v>
      </c>
      <c r="G37" s="1">
        <v>4583</v>
      </c>
      <c r="H37" s="1">
        <v>4725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282912</v>
      </c>
      <c r="E38" s="1">
        <v>363420</v>
      </c>
      <c r="F38" s="1">
        <v>316124</v>
      </c>
      <c r="G38" s="1">
        <v>300726</v>
      </c>
      <c r="H38" s="1">
        <v>215018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4835</v>
      </c>
      <c r="E39" s="1">
        <v>26170</v>
      </c>
      <c r="F39" s="1">
        <v>30478</v>
      </c>
      <c r="G39" s="1">
        <v>34448</v>
      </c>
      <c r="H39" s="1">
        <v>40026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278077</v>
      </c>
      <c r="E40" s="1">
        <v>337250</v>
      </c>
      <c r="F40" s="1">
        <v>285646</v>
      </c>
      <c r="G40" s="1">
        <v>266278</v>
      </c>
      <c r="H40" s="1">
        <v>174992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440</v>
      </c>
      <c r="E42" s="1">
        <v>633</v>
      </c>
      <c r="F42" s="1">
        <v>1294</v>
      </c>
      <c r="G42" s="1">
        <v>7606</v>
      </c>
      <c r="H42" s="1">
        <v>2401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953840</v>
      </c>
      <c r="E43" s="1">
        <v>1322138</v>
      </c>
      <c r="F43" s="1">
        <v>1206303</v>
      </c>
      <c r="G43" s="1">
        <v>937501</v>
      </c>
      <c r="H43" s="1">
        <v>655871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6576</v>
      </c>
      <c r="E44" s="1">
        <v>8344</v>
      </c>
      <c r="F44" s="1">
        <v>24846</v>
      </c>
      <c r="G44" s="1">
        <v>11773</v>
      </c>
      <c r="H44" s="1">
        <v>12496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775203</v>
      </c>
      <c r="E45" s="1">
        <v>1250235</v>
      </c>
      <c r="F45" s="1">
        <v>1158548</v>
      </c>
      <c r="G45" s="1">
        <v>840136</v>
      </c>
      <c r="H45" s="1">
        <v>543727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9487</v>
      </c>
      <c r="E46" s="1">
        <v>-14960</v>
      </c>
      <c r="F46" s="1">
        <v>-4996</v>
      </c>
      <c r="G46" s="1">
        <v>11536</v>
      </c>
      <c r="H46" s="1">
        <v>-18499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-47646</v>
      </c>
      <c r="E47" s="1">
        <v>-79885</v>
      </c>
      <c r="F47" s="1">
        <v>-97150</v>
      </c>
      <c r="G47" s="1">
        <v>-86744</v>
      </c>
      <c r="H47" s="1">
        <v>-43420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161814</v>
      </c>
      <c r="E48" s="1">
        <v>172316</v>
      </c>
      <c r="F48" s="1">
        <v>164503</v>
      </c>
      <c r="G48" s="1">
        <v>156115</v>
      </c>
      <c r="H48" s="1">
        <v>149848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154642</v>
      </c>
      <c r="E49" s="1">
        <v>28347</v>
      </c>
      <c r="F49" s="1">
        <v>18018</v>
      </c>
      <c r="G49" s="1">
        <v>20927</v>
      </c>
      <c r="H49" s="1">
        <v>19866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811</v>
      </c>
      <c r="E50" s="1">
        <v>5993</v>
      </c>
      <c r="F50" s="1">
        <v>1074</v>
      </c>
      <c r="G50" s="1">
        <v>8614</v>
      </c>
      <c r="H50" s="1">
        <v>32514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9889</v>
      </c>
      <c r="E51" s="1">
        <v>6589</v>
      </c>
      <c r="F51" s="1">
        <v>11597</v>
      </c>
      <c r="G51" s="1">
        <v>17776</v>
      </c>
      <c r="H51" s="1">
        <v>22791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-102162</v>
      </c>
      <c r="E52" s="1">
        <v>-26167</v>
      </c>
      <c r="F52" s="1">
        <v>-18297</v>
      </c>
      <c r="G52" s="1">
        <v>-1858</v>
      </c>
      <c r="H52" s="1">
        <v>26568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>
        <v>7</v>
      </c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10526</v>
      </c>
      <c r="E59" s="1">
        <v>8421</v>
      </c>
      <c r="F59" s="1">
        <v>6108</v>
      </c>
      <c r="G59" s="1">
        <v>3393</v>
      </c>
      <c r="H59" s="1">
        <v>3326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9541</v>
      </c>
      <c r="E60" s="1">
        <v>33549</v>
      </c>
      <c r="F60" s="1">
        <v>28250</v>
      </c>
      <c r="G60" s="1">
        <v>8211</v>
      </c>
      <c r="H60" s="1">
        <v>14059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14397</v>
      </c>
      <c r="E61" s="1">
        <v>13205</v>
      </c>
      <c r="F61" s="1">
        <v>16387</v>
      </c>
      <c r="G61" s="1">
        <v>10162</v>
      </c>
      <c r="H61" s="1">
        <v>15379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-15382</v>
      </c>
      <c r="E62" s="1">
        <v>11923</v>
      </c>
      <c r="F62" s="1">
        <v>5755</v>
      </c>
      <c r="G62" s="1">
        <v>-5337</v>
      </c>
      <c r="H62" s="1">
        <v>-4646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-117544</v>
      </c>
      <c r="E63" s="1">
        <v>-14244</v>
      </c>
      <c r="F63" s="1">
        <v>-12542</v>
      </c>
      <c r="G63" s="1">
        <v>-7195</v>
      </c>
      <c r="H63" s="1">
        <v>21922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-2756</v>
      </c>
      <c r="E64" s="1">
        <v>-1931</v>
      </c>
      <c r="F64" s="1">
        <v>1354</v>
      </c>
      <c r="G64" s="1">
        <v>2283</v>
      </c>
      <c r="H64" s="1">
        <v>1049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-114788</v>
      </c>
      <c r="E65" s="1">
        <v>-12313</v>
      </c>
      <c r="F65" s="1">
        <v>-13896</v>
      </c>
      <c r="G65" s="1">
        <v>-9478</v>
      </c>
      <c r="H65" s="1">
        <v>20873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-114788</v>
      </c>
      <c r="E67" s="1">
        <v>-12313</v>
      </c>
      <c r="F67" s="1">
        <v>-13896</v>
      </c>
      <c r="G67" s="1">
        <v>-9478</v>
      </c>
      <c r="H67" s="1">
        <v>20873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970768</v>
      </c>
      <c r="E68" s="1">
        <v>1370024</v>
      </c>
      <c r="F68" s="1">
        <v>1260473</v>
      </c>
      <c r="G68" s="1">
        <v>966106</v>
      </c>
      <c r="H68" s="1">
        <v>714940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10641</v>
      </c>
      <c r="J69" s="1">
        <v>18206</v>
      </c>
      <c r="K69" s="1">
        <v>11915</v>
      </c>
      <c r="L69" s="1">
        <v>23523</v>
      </c>
      <c r="M69" s="1">
        <v>12820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-118100</v>
      </c>
      <c r="J70" s="1">
        <v>-14244</v>
      </c>
      <c r="K70" s="1">
        <v>-12542</v>
      </c>
      <c r="L70" s="1">
        <v>-7201</v>
      </c>
      <c r="M70" s="1">
        <v>21922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163574</v>
      </c>
      <c r="J71" s="1">
        <v>36299</v>
      </c>
      <c r="K71" s="1">
        <v>24457</v>
      </c>
      <c r="L71" s="1">
        <v>26673</v>
      </c>
      <c r="M71" s="1">
        <v>8033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21564</v>
      </c>
      <c r="J72" s="1">
        <v>19709</v>
      </c>
      <c r="K72" s="1">
        <v>17998</v>
      </c>
      <c r="L72" s="1">
        <v>21825</v>
      </c>
      <c r="M72" s="1">
        <v>19852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131605</v>
      </c>
      <c r="J73" s="1">
        <v>8192</v>
      </c>
      <c r="K73" s="1">
        <v>351</v>
      </c>
      <c r="L73" s="1">
        <v>8</v>
      </c>
      <c r="M73" s="1">
        <v>-356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-121</v>
      </c>
      <c r="J74" s="1">
        <v>-23</v>
      </c>
      <c r="K74" s="1"/>
      <c r="L74" s="1">
        <v>1454</v>
      </c>
      <c r="M74" s="1">
        <v>-14789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10526</v>
      </c>
      <c r="J76" s="1">
        <v>8421</v>
      </c>
      <c r="K76" s="1">
        <v>6108</v>
      </c>
      <c r="L76" s="1">
        <v>3386</v>
      </c>
      <c r="M76" s="1">
        <v>3326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45474</v>
      </c>
      <c r="J78" s="1">
        <v>22055</v>
      </c>
      <c r="K78" s="1">
        <v>11915</v>
      </c>
      <c r="L78" s="1">
        <v>19472</v>
      </c>
      <c r="M78" s="1">
        <v>29955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-5150</v>
      </c>
      <c r="J79" s="1">
        <v>11940</v>
      </c>
      <c r="K79" s="1">
        <v>26933</v>
      </c>
      <c r="L79" s="1">
        <v>18695</v>
      </c>
      <c r="M79" s="1">
        <v>-29870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58395</v>
      </c>
      <c r="J80" s="1">
        <v>-12901</v>
      </c>
      <c r="K80" s="1">
        <v>14902</v>
      </c>
      <c r="L80" s="1">
        <v>-47563</v>
      </c>
      <c r="M80" s="1">
        <v>6296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-77222</v>
      </c>
      <c r="J81" s="1">
        <v>51713</v>
      </c>
      <c r="K81" s="1">
        <v>13614</v>
      </c>
      <c r="L81" s="1">
        <v>96638</v>
      </c>
      <c r="M81" s="1">
        <v>-11435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13677</v>
      </c>
      <c r="J82" s="1">
        <v>-26872</v>
      </c>
      <c r="K82" s="1">
        <v>-1583</v>
      </c>
      <c r="L82" s="1">
        <v>-30380</v>
      </c>
      <c r="M82" s="1">
        <v>-24731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40324</v>
      </c>
      <c r="J84" s="1">
        <v>33995</v>
      </c>
      <c r="K84" s="1">
        <v>38848</v>
      </c>
      <c r="L84" s="1">
        <v>38167</v>
      </c>
      <c r="M84" s="1">
        <v>85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-10527</v>
      </c>
      <c r="J85" s="1">
        <v>-8421</v>
      </c>
      <c r="K85" s="1">
        <v>-6108</v>
      </c>
      <c r="L85" s="1">
        <v>-3393</v>
      </c>
      <c r="M85" s="1">
        <v>-3326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>
        <v>7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525</v>
      </c>
      <c r="K87" s="1">
        <v>1049</v>
      </c>
      <c r="L87" s="1">
        <v>-1574</v>
      </c>
      <c r="M87" s="1">
        <v>3077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29797</v>
      </c>
      <c r="J90" s="1">
        <v>26099</v>
      </c>
      <c r="K90" s="1">
        <v>33789</v>
      </c>
      <c r="L90" s="1">
        <v>33207</v>
      </c>
      <c r="M90" s="1">
        <v>-164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-28909</v>
      </c>
      <c r="J91" s="1">
        <v>-31657</v>
      </c>
      <c r="K91" s="1">
        <v>-20566</v>
      </c>
      <c r="L91" s="1">
        <v>-37337</v>
      </c>
      <c r="M91" s="1">
        <v>-27550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121</v>
      </c>
      <c r="J92" s="1">
        <v>23</v>
      </c>
      <c r="K92" s="1"/>
      <c r="L92" s="1">
        <v>530</v>
      </c>
      <c r="M92" s="1">
        <v>31156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-28788</v>
      </c>
      <c r="J94" s="1">
        <v>-31634</v>
      </c>
      <c r="K94" s="1">
        <v>-20566</v>
      </c>
      <c r="L94" s="1">
        <v>-36807</v>
      </c>
      <c r="M94" s="1">
        <v>3606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-1284</v>
      </c>
      <c r="J95" s="1">
        <v>-2030</v>
      </c>
      <c r="K95" s="1">
        <v>-6932</v>
      </c>
      <c r="L95" s="1">
        <v>-8008</v>
      </c>
      <c r="M95" s="1">
        <v>7261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470</v>
      </c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470</v>
      </c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-814</v>
      </c>
      <c r="J103" s="1">
        <v>-2030</v>
      </c>
      <c r="K103" s="1">
        <v>-6932</v>
      </c>
      <c r="L103" s="1">
        <v>-8008</v>
      </c>
      <c r="M103" s="1">
        <v>7261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195</v>
      </c>
      <c r="J104" s="1">
        <v>-7565</v>
      </c>
      <c r="K104" s="1">
        <v>6291</v>
      </c>
      <c r="L104" s="1">
        <v>-11608</v>
      </c>
      <c r="M104" s="1">
        <v>10703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10836</v>
      </c>
      <c r="J105" s="1">
        <v>10641</v>
      </c>
      <c r="K105" s="1">
        <v>18206</v>
      </c>
      <c r="L105" s="1">
        <v>11915</v>
      </c>
      <c r="M105" s="1">
        <v>23523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B5514-4BC8-4B09-B0C3-FA887195F705}">
  <dimension ref="A1:QM105"/>
  <sheetViews>
    <sheetView topLeftCell="A78" workbookViewId="0">
      <selection activeCell="Q98" sqref="Q9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4528</v>
      </c>
      <c r="O1" s="4">
        <f t="shared" ref="O1:R1" si="0">E67</f>
        <v>1274</v>
      </c>
      <c r="P1" s="4">
        <f t="shared" si="0"/>
        <v>4543</v>
      </c>
      <c r="Q1" s="4">
        <f t="shared" si="0"/>
        <v>12765</v>
      </c>
      <c r="R1" s="4">
        <f t="shared" si="0"/>
        <v>5146</v>
      </c>
      <c r="S1" s="4">
        <f>D63+D59</f>
        <v>14404</v>
      </c>
      <c r="T1" s="4">
        <f t="shared" ref="T1:W1" si="1">E63+E59</f>
        <v>11514</v>
      </c>
      <c r="U1" s="4">
        <f t="shared" si="1"/>
        <v>11743</v>
      </c>
      <c r="V1" s="4">
        <f t="shared" si="1"/>
        <v>17163</v>
      </c>
      <c r="W1" s="4">
        <f t="shared" si="1"/>
        <v>7917</v>
      </c>
      <c r="X1">
        <f>(D13-E13)/E13</f>
        <v>0.18156445327005993</v>
      </c>
      <c r="Y1">
        <f t="shared" ref="Y1:AA1" si="2">(E13-F13)/F13</f>
        <v>-3.6470260335060865E-2</v>
      </c>
      <c r="Z1">
        <f t="shared" si="2"/>
        <v>0.164930631729512</v>
      </c>
      <c r="AA1">
        <f t="shared" si="2"/>
        <v>0.2418621884637599</v>
      </c>
      <c r="AB1">
        <f>(D36-E36)/E36</f>
        <v>0.14608881964850867</v>
      </c>
      <c r="AC1">
        <f t="shared" ref="AC1:AE1" si="3">(E36-F36)/F36</f>
        <v>-0.23542220658387314</v>
      </c>
      <c r="AD1">
        <f t="shared" si="3"/>
        <v>0.25585320622410246</v>
      </c>
      <c r="AE1">
        <f t="shared" si="3"/>
        <v>0.37990873513697226</v>
      </c>
      <c r="AF1">
        <f>(D29-E29)/E29</f>
        <v>0.2197101519816016</v>
      </c>
      <c r="AG1">
        <f t="shared" ref="AG1:AI1" si="4">(E29-F29)/F29</f>
        <v>0.33785719712180245</v>
      </c>
      <c r="AH1">
        <f t="shared" si="4"/>
        <v>2.5275538419597305E-2</v>
      </c>
      <c r="AI1">
        <f t="shared" si="4"/>
        <v>7.6442581224734241E-2</v>
      </c>
      <c r="AJ1" s="4">
        <f>(D43+D44+D46+D47)-D45</f>
        <v>246510</v>
      </c>
      <c r="AK1" s="4">
        <f t="shared" ref="AK1:AN1" si="5">(E43+E44+E46+E47)-E45</f>
        <v>210207</v>
      </c>
      <c r="AL1" s="4">
        <f t="shared" si="5"/>
        <v>189673</v>
      </c>
      <c r="AM1" s="4">
        <f t="shared" si="5"/>
        <v>162797</v>
      </c>
      <c r="AN1" s="4">
        <f t="shared" si="5"/>
        <v>148673</v>
      </c>
      <c r="AO1">
        <f>(D25+D26)/D40</f>
        <v>6.3864093998565019E-2</v>
      </c>
      <c r="AP1">
        <f t="shared" ref="AP1:AS1" si="6">(E25+E26)/E40</f>
        <v>0.12541489385400192</v>
      </c>
      <c r="AQ1">
        <f t="shared" si="6"/>
        <v>0.33482925711995304</v>
      </c>
      <c r="AR1">
        <f t="shared" si="6"/>
        <v>6.408948524381608E-2</v>
      </c>
      <c r="AS1">
        <f t="shared" si="6"/>
        <v>0.24352258815501635</v>
      </c>
      <c r="AT1">
        <f>(D19-D20)/D40</f>
        <v>0.51424559671035885</v>
      </c>
      <c r="AU1">
        <f t="shared" ref="AU1:AX1" si="7">(E19-E20)/E40</f>
        <v>0.68504822792987463</v>
      </c>
      <c r="AV1">
        <f t="shared" si="7"/>
        <v>0.55087214504018955</v>
      </c>
      <c r="AW1">
        <f t="shared" si="7"/>
        <v>0.20565043626456717</v>
      </c>
      <c r="AX1">
        <f t="shared" si="7"/>
        <v>0.52836815381219016</v>
      </c>
      <c r="AY1">
        <f>D19/D40</f>
        <v>1.3904983065754248</v>
      </c>
      <c r="AZ1">
        <f t="shared" ref="AZ1:BC1" si="8">E19/E40</f>
        <v>1.6887572119133012</v>
      </c>
      <c r="BA1">
        <f t="shared" si="8"/>
        <v>1.3386943233628938</v>
      </c>
      <c r="BB1">
        <f t="shared" si="8"/>
        <v>1.0007201065757731</v>
      </c>
      <c r="BC1">
        <f t="shared" si="8"/>
        <v>1.2713187629197022</v>
      </c>
      <c r="BD1" s="4">
        <f>D19-D40</f>
        <v>50616</v>
      </c>
      <c r="BE1" s="4">
        <f t="shared" ref="BE1:BH1" si="9">E19-E40</f>
        <v>61838</v>
      </c>
      <c r="BF1" s="4">
        <f t="shared" si="9"/>
        <v>47320</v>
      </c>
      <c r="BG1" s="4">
        <f t="shared" si="9"/>
        <v>120</v>
      </c>
      <c r="BH1" s="4">
        <f t="shared" si="9"/>
        <v>27038</v>
      </c>
      <c r="BI1">
        <f>(D43+D44)/BD1</f>
        <v>16.873182392919237</v>
      </c>
      <c r="BJ1">
        <f t="shared" ref="BJ1:BM1" si="10">(E43+E44)/BE1</f>
        <v>11.516397684271807</v>
      </c>
      <c r="BK1">
        <f t="shared" si="10"/>
        <v>18.429036348267118</v>
      </c>
      <c r="BL1">
        <f t="shared" si="10"/>
        <v>6428.291666666667</v>
      </c>
      <c r="BM1">
        <f t="shared" si="10"/>
        <v>20.803498779495524</v>
      </c>
      <c r="BN1">
        <f>365/BI1</f>
        <v>21.631959609064072</v>
      </c>
      <c r="BO1">
        <f t="shared" ref="BO1:BR1" si="11">365/BJ1</f>
        <v>31.693938504614891</v>
      </c>
      <c r="BP1">
        <f t="shared" si="11"/>
        <v>19.8057018881685</v>
      </c>
      <c r="BQ1">
        <f t="shared" si="11"/>
        <v>5.6780248770085362E-2</v>
      </c>
      <c r="BR1">
        <f t="shared" si="11"/>
        <v>17.545125647795054</v>
      </c>
      <c r="BS1">
        <f>N1/D13</f>
        <v>7.4900171701365341E-3</v>
      </c>
      <c r="BT1">
        <f t="shared" ref="BT1:BW1" si="12">O1/E13</f>
        <v>2.4900223202942683E-3</v>
      </c>
      <c r="BU1">
        <f t="shared" si="12"/>
        <v>8.5554266602386412E-3</v>
      </c>
      <c r="BV1">
        <f t="shared" si="12"/>
        <v>2.8003983958861677E-2</v>
      </c>
      <c r="BW1">
        <f t="shared" si="12"/>
        <v>1.4019811906759804E-2</v>
      </c>
      <c r="BX1">
        <f>S1/D13</f>
        <v>2.3826459213482032E-2</v>
      </c>
      <c r="BY1">
        <f t="shared" ref="BY1:CB1" si="13">T1/E13</f>
        <v>2.2504016480273316E-2</v>
      </c>
      <c r="BZ1">
        <f t="shared" si="13"/>
        <v>2.2114544413643484E-2</v>
      </c>
      <c r="CA1">
        <f t="shared" si="13"/>
        <v>3.7652360100739753E-2</v>
      </c>
      <c r="CB1">
        <f t="shared" si="13"/>
        <v>2.1569150964985889E-2</v>
      </c>
      <c r="CC1">
        <f>N1/D29</f>
        <v>1.5057646710629142E-2</v>
      </c>
      <c r="CD1">
        <f t="shared" ref="CD1:CG1" si="14">O1/E29</f>
        <v>5.1674555757007905E-3</v>
      </c>
      <c r="CE1">
        <f t="shared" si="14"/>
        <v>2.4652434855276153E-2</v>
      </c>
      <c r="CF1">
        <f t="shared" si="14"/>
        <v>7.1019645152137267E-2</v>
      </c>
      <c r="CG1">
        <f t="shared" si="14"/>
        <v>3.0818984877975745E-2</v>
      </c>
      <c r="CH1">
        <f>N1/(D43+D44)</f>
        <v>5.3017786952332E-3</v>
      </c>
      <c r="CI1">
        <f t="shared" ref="CI1:CL1" si="15">O1/(E43+E44)</f>
        <v>1.7889464453465628E-3</v>
      </c>
      <c r="CJ1">
        <f t="shared" si="15"/>
        <v>5.2094919856615698E-3</v>
      </c>
      <c r="CK1">
        <f t="shared" si="15"/>
        <v>1.6547942364158439E-2</v>
      </c>
      <c r="CL1">
        <f t="shared" si="15"/>
        <v>9.1486884094686971E-3</v>
      </c>
      <c r="CM1">
        <f>1-CH1</f>
        <v>0.99469822130476682</v>
      </c>
      <c r="CN1">
        <f t="shared" ref="CN1:CQ1" si="16">1-CI1</f>
        <v>0.99821105355465345</v>
      </c>
      <c r="CO1">
        <f t="shared" si="16"/>
        <v>0.99479050801433844</v>
      </c>
      <c r="CP1">
        <f t="shared" si="16"/>
        <v>0.98345205763584154</v>
      </c>
      <c r="CQ1">
        <f t="shared" si="16"/>
        <v>0.9908513115905313</v>
      </c>
      <c r="CR1">
        <f>N1/(D45+D48+D49+D51+D59+D61)</f>
        <v>5.15407590879289E-3</v>
      </c>
      <c r="CS1">
        <f t="shared" ref="CS1:CV1" si="17">O1/(E45+E48+E49+E51+E59+E61)</f>
        <v>1.7363003990492596E-3</v>
      </c>
      <c r="CT1">
        <f t="shared" si="17"/>
        <v>5.0251089529456013E-3</v>
      </c>
      <c r="CU1">
        <f t="shared" si="17"/>
        <v>1.5979280137498168E-2</v>
      </c>
      <c r="CV1">
        <f t="shared" si="17"/>
        <v>8.8820615496142362E-3</v>
      </c>
      <c r="CW1">
        <f>(D43+D44)/D13</f>
        <v>1.4127366683318501</v>
      </c>
      <c r="CX1">
        <f t="shared" ref="CX1:DA1" si="18">(E43+E44)/E13</f>
        <v>1.3918931596702382</v>
      </c>
      <c r="CY1">
        <f t="shared" si="18"/>
        <v>1.6422765758707967</v>
      </c>
      <c r="CZ1">
        <f t="shared" si="18"/>
        <v>1.6922940231841834</v>
      </c>
      <c r="DA1">
        <f t="shared" si="18"/>
        <v>1.5324395453505226</v>
      </c>
      <c r="DB1">
        <f>365/CW1</f>
        <v>258.3637900692346</v>
      </c>
      <c r="DC1">
        <f t="shared" ref="DC1:DF1" si="19">365/CX1</f>
        <v>262.23277085898917</v>
      </c>
      <c r="DD1">
        <f t="shared" si="19"/>
        <v>222.25245452731571</v>
      </c>
      <c r="DE1">
        <f t="shared" si="19"/>
        <v>215.68356030308726</v>
      </c>
      <c r="DF1">
        <f t="shared" si="19"/>
        <v>238.18231597287038</v>
      </c>
      <c r="DG1">
        <f>(D43+D44)/D20</f>
        <v>7.519462224530943</v>
      </c>
      <c r="DH1">
        <f t="shared" ref="DH1:DK1" si="20">(E43+E44)/E20</f>
        <v>7.902691005936858</v>
      </c>
      <c r="DI1">
        <f t="shared" si="20"/>
        <v>7.9228665655179933</v>
      </c>
      <c r="DJ1">
        <f t="shared" si="20"/>
        <v>5.8222005856957404</v>
      </c>
      <c r="DK1">
        <f t="shared" si="20"/>
        <v>7.5972473594640588</v>
      </c>
      <c r="DL1">
        <f>365/DG1</f>
        <v>48.540705319224919</v>
      </c>
      <c r="DM1">
        <f t="shared" ref="DM1:DP1" si="21">365/DH1</f>
        <v>46.186798867094197</v>
      </c>
      <c r="DN1">
        <f t="shared" si="21"/>
        <v>46.069184301116202</v>
      </c>
      <c r="DO1">
        <f t="shared" si="21"/>
        <v>62.691072667051252</v>
      </c>
      <c r="DP1">
        <f t="shared" si="21"/>
        <v>48.043716721334789</v>
      </c>
      <c r="DQ1">
        <f>(D43+D44)/D21</f>
        <v>14.629706396245162</v>
      </c>
      <c r="DR1">
        <f t="shared" ref="DR1:DU1" si="22">(E43+E44)/E21</f>
        <v>14.17356950940392</v>
      </c>
      <c r="DS1">
        <f t="shared" si="22"/>
        <v>28.891531937450306</v>
      </c>
      <c r="DT1">
        <f t="shared" si="22"/>
        <v>32.700084781687153</v>
      </c>
      <c r="DU1">
        <f t="shared" si="22"/>
        <v>19.815578101881208</v>
      </c>
      <c r="DV1">
        <f>365/DQ1</f>
        <v>24.949236171525655</v>
      </c>
      <c r="DW1">
        <f t="shared" ref="DW1:DZ1" si="23">365/DR1</f>
        <v>25.752157899097242</v>
      </c>
      <c r="DX1">
        <f t="shared" si="23"/>
        <v>12.633459547600973</v>
      </c>
      <c r="DY1">
        <f t="shared" si="23"/>
        <v>11.162050570719282</v>
      </c>
      <c r="DZ1">
        <f t="shared" si="23"/>
        <v>18.419851196031896</v>
      </c>
      <c r="EA1">
        <f>(D43+D44)/D38</f>
        <v>2.9403159782829484</v>
      </c>
      <c r="EB1">
        <f t="shared" ref="EB1:EE1" si="24">(E43+E44)/E38</f>
        <v>2.7644647508433322</v>
      </c>
      <c r="EC1">
        <f t="shared" si="24"/>
        <v>2.5726440002950071</v>
      </c>
      <c r="ED1">
        <f t="shared" si="24"/>
        <v>2.8894661532468309</v>
      </c>
      <c r="EE1">
        <f t="shared" si="24"/>
        <v>2.9185735188817286</v>
      </c>
      <c r="EF1">
        <f>365/EA1</f>
        <v>124.1363182378611</v>
      </c>
      <c r="EG1">
        <f t="shared" ref="EG1:EJ1" si="25">365/EB1</f>
        <v>132.03279220277722</v>
      </c>
      <c r="EH1">
        <f t="shared" si="25"/>
        <v>141.87738371813012</v>
      </c>
      <c r="EI1">
        <f t="shared" si="25"/>
        <v>126.32091211376792</v>
      </c>
      <c r="EJ1">
        <f t="shared" si="25"/>
        <v>125.06109496253234</v>
      </c>
      <c r="EK1">
        <f>D36/D13</f>
        <v>0.50257717463583762</v>
      </c>
      <c r="EL1">
        <f t="shared" ref="EL1:EO1" si="26">E36/E13</f>
        <v>0.5181337732242467</v>
      </c>
      <c r="EM1">
        <f t="shared" si="26"/>
        <v>0.65295814752320114</v>
      </c>
      <c r="EN1">
        <f t="shared" si="26"/>
        <v>0.60568460033170402</v>
      </c>
      <c r="EO1">
        <f t="shared" si="26"/>
        <v>0.54509170362782389</v>
      </c>
      <c r="EP1">
        <f>(D29)/D13</f>
        <v>0.49742282536416238</v>
      </c>
      <c r="EQ1">
        <f t="shared" ref="EQ1:ET1" si="27">(E29)/E13</f>
        <v>0.48186622677575336</v>
      </c>
      <c r="ER1">
        <f t="shared" si="27"/>
        <v>0.34704185247679886</v>
      </c>
      <c r="ES1">
        <f t="shared" si="27"/>
        <v>0.39431320585835006</v>
      </c>
      <c r="ET1">
        <f t="shared" si="27"/>
        <v>0.45490829637217617</v>
      </c>
      <c r="EU1">
        <f>D13/D29</f>
        <v>2.0103621084695935</v>
      </c>
      <c r="EV1">
        <f t="shared" ref="EV1:EY1" si="28">E13/E29</f>
        <v>2.0752647611167219</v>
      </c>
      <c r="EW1">
        <f t="shared" si="28"/>
        <v>2.8814968363703453</v>
      </c>
      <c r="EX1">
        <f t="shared" si="28"/>
        <v>2.5360550576113141</v>
      </c>
      <c r="EY1">
        <f t="shared" si="28"/>
        <v>2.1982452462943556</v>
      </c>
      <c r="EZ1">
        <f>D36/D29</f>
        <v>1.0103621084695937</v>
      </c>
      <c r="FA1">
        <f t="shared" ref="FA1:FD1" si="29">E36/E29</f>
        <v>1.0752647611167221</v>
      </c>
      <c r="FB1">
        <f t="shared" si="29"/>
        <v>1.8814968363703455</v>
      </c>
      <c r="FC1">
        <f t="shared" si="29"/>
        <v>1.5360494939885057</v>
      </c>
      <c r="FD1">
        <f t="shared" si="29"/>
        <v>1.1982452462943554</v>
      </c>
      <c r="FE1" s="7">
        <f>I90/(D43+D44+D46+D47+D53+D55)</f>
        <v>5.2371032386406981E-2</v>
      </c>
      <c r="FF1" s="7">
        <f t="shared" ref="FF1:FI1" si="30">J90/(E43+E44+E46+E47+E53+E55)</f>
        <v>-1.5825087567839465E-2</v>
      </c>
      <c r="FG1" s="7">
        <f t="shared" si="30"/>
        <v>1.0029439361140504E-2</v>
      </c>
      <c r="FH1" s="7">
        <f t="shared" si="30"/>
        <v>3.2797145569413072E-2</v>
      </c>
      <c r="FI1" s="7">
        <f t="shared" si="30"/>
        <v>2.1323359088958362E-2</v>
      </c>
      <c r="FJ1" s="7">
        <f>I90/D36</f>
        <v>0.14686976470162297</v>
      </c>
      <c r="FK1" s="7">
        <f t="shared" ref="FK1:FN1" si="31">J90/E36</f>
        <v>-4.2248367590975444E-2</v>
      </c>
      <c r="FL1" s="7">
        <f t="shared" si="31"/>
        <v>2.5094743399687362E-2</v>
      </c>
      <c r="FM1" s="7">
        <f t="shared" si="31"/>
        <v>9.0724696473588134E-2</v>
      </c>
      <c r="FN1" s="7">
        <f t="shared" si="31"/>
        <v>5.9352149422472349E-2</v>
      </c>
      <c r="FO1" s="7">
        <f>I90/D29</f>
        <v>0.1483916451343649</v>
      </c>
      <c r="FP1" s="7">
        <f t="shared" ref="FP1:FS1" si="32">J90/E29</f>
        <v>-4.5428180885281673E-2</v>
      </c>
      <c r="FQ1" s="7">
        <f t="shared" si="32"/>
        <v>4.721568031603738E-2</v>
      </c>
      <c r="FR1" s="7">
        <f t="shared" si="32"/>
        <v>0.1393576241105158</v>
      </c>
      <c r="FS1" s="7">
        <f t="shared" si="32"/>
        <v>7.1118430902829766E-2</v>
      </c>
      <c r="FT1" s="7">
        <f>I90/D31</f>
        <v>0.26197814842864775</v>
      </c>
      <c r="FU1" s="7">
        <f t="shared" ref="FU1:FX1" si="33">J90/E31</f>
        <v>-9.2798965954379364E-2</v>
      </c>
      <c r="FV1" s="7">
        <f t="shared" si="33"/>
        <v>0.14573562910357765</v>
      </c>
      <c r="FW1" s="7">
        <f t="shared" si="33"/>
        <v>0.41953637947206218</v>
      </c>
      <c r="FX1" s="7">
        <f t="shared" si="33"/>
        <v>0.19889789628835589</v>
      </c>
      <c r="FY1">
        <f>BD1/D13</f>
        <v>8.3726746705748853E-2</v>
      </c>
      <c r="FZ1">
        <f t="shared" ref="FZ1:GC1" si="34">BE1/E13</f>
        <v>0.12086185262351409</v>
      </c>
      <c r="GA1">
        <f t="shared" si="34"/>
        <v>8.9113535012655176E-2</v>
      </c>
      <c r="GB1">
        <f t="shared" si="34"/>
        <v>2.6325719350281249E-4</v>
      </c>
      <c r="GC1">
        <f t="shared" si="34"/>
        <v>7.3662587317328332E-2</v>
      </c>
      <c r="GD1">
        <f>BS1</f>
        <v>7.4900171701365341E-3</v>
      </c>
      <c r="GE1">
        <f t="shared" ref="GE1:GH1" si="35">BT1</f>
        <v>2.4900223202942683E-3</v>
      </c>
      <c r="GF1">
        <f t="shared" si="35"/>
        <v>8.5554266602386412E-3</v>
      </c>
      <c r="GG1">
        <f t="shared" si="35"/>
        <v>2.8003983958861677E-2</v>
      </c>
      <c r="GH1">
        <f t="shared" si="35"/>
        <v>1.4019811906759804E-2</v>
      </c>
      <c r="GI1">
        <f>S1/D13</f>
        <v>2.3826459213482032E-2</v>
      </c>
      <c r="GJ1">
        <f t="shared" ref="GJ1:GM1" si="36">T1/E13</f>
        <v>2.2504016480273316E-2</v>
      </c>
      <c r="GK1">
        <f t="shared" si="36"/>
        <v>2.2114544413643484E-2</v>
      </c>
      <c r="GL1">
        <f t="shared" si="36"/>
        <v>3.7652360100739753E-2</v>
      </c>
      <c r="GM1">
        <f t="shared" si="36"/>
        <v>2.1569150964985889E-2</v>
      </c>
      <c r="GN1">
        <f>D30/D13</f>
        <v>0.22179250932116756</v>
      </c>
      <c r="GO1">
        <f t="shared" ref="GO1:GR1" si="37">E30/E13</f>
        <v>0.26206214501546005</v>
      </c>
      <c r="GP1">
        <f t="shared" si="37"/>
        <v>0.25250467036278174</v>
      </c>
      <c r="GQ1">
        <f t="shared" si="37"/>
        <v>0.29415042516036749</v>
      </c>
      <c r="GR1">
        <f t="shared" si="37"/>
        <v>0.36529429072719943</v>
      </c>
      <c r="GS1">
        <f>(D43+D44)/D13</f>
        <v>1.4127366683318501</v>
      </c>
      <c r="GT1">
        <f t="shared" ref="GT1:GW1" si="38">(E43+E44)/E13</f>
        <v>1.3918931596702382</v>
      </c>
      <c r="GU1">
        <f t="shared" si="38"/>
        <v>1.6422765758707967</v>
      </c>
      <c r="GV1">
        <f t="shared" si="38"/>
        <v>1.6922940231841834</v>
      </c>
      <c r="GW1">
        <f t="shared" si="38"/>
        <v>1.5324395453505226</v>
      </c>
      <c r="GX1">
        <f>0.717*FY1+0.847*GD1+3.107*GI1+0.42*GN1+0.998*GS1</f>
        <v>1.6434689796174931</v>
      </c>
      <c r="GY1">
        <f t="shared" ref="GY1:HB1" si="39">0.717*FZ1+0.847*GE1+3.107*GJ1+0.42*GO1+0.998*GT1</f>
        <v>1.6578624506979489</v>
      </c>
      <c r="GZ1">
        <f t="shared" si="39"/>
        <v>1.8848947247499095</v>
      </c>
      <c r="HA1">
        <f t="shared" si="39"/>
        <v>1.9533466263590653</v>
      </c>
      <c r="HB1">
        <f t="shared" si="39"/>
        <v>1.8145044762050064</v>
      </c>
      <c r="HC1">
        <f>D36/D13</f>
        <v>0.50257717463583762</v>
      </c>
      <c r="HD1">
        <f t="shared" ref="HD1:HG1" si="40">E36/E13</f>
        <v>0.5181337732242467</v>
      </c>
      <c r="HE1">
        <f t="shared" si="40"/>
        <v>0.65295814752320114</v>
      </c>
      <c r="HF1">
        <f t="shared" si="40"/>
        <v>0.60568460033170402</v>
      </c>
      <c r="HG1">
        <f t="shared" si="40"/>
        <v>0.54509170362782389</v>
      </c>
      <c r="HH1">
        <f>S1/D13</f>
        <v>2.3826459213482032E-2</v>
      </c>
      <c r="HI1">
        <f t="shared" ref="HI1:HL1" si="41">T1/E13</f>
        <v>2.2504016480273316E-2</v>
      </c>
      <c r="HJ1">
        <f t="shared" si="41"/>
        <v>2.2114544413643484E-2</v>
      </c>
      <c r="HK1">
        <f t="shared" si="41"/>
        <v>3.7652360100739753E-2</v>
      </c>
      <c r="HL1">
        <f t="shared" si="41"/>
        <v>2.1569150964985889E-2</v>
      </c>
      <c r="HM1">
        <f>(D43+D44+D46+D47+D50+D53+D55+D57+D60)/D13</f>
        <v>1.4579645944506383</v>
      </c>
      <c r="HN1">
        <f t="shared" ref="HN1:HQ1" si="42">(E43+E44+E46+E47+E50+E53+E55+E57+E60)/E13</f>
        <v>1.418439064814851</v>
      </c>
      <c r="HO1">
        <f t="shared" si="42"/>
        <v>1.6973077618416295</v>
      </c>
      <c r="HP1">
        <f t="shared" si="42"/>
        <v>1.7537119264283896</v>
      </c>
      <c r="HQ1">
        <f t="shared" si="42"/>
        <v>1.5665927443522989</v>
      </c>
      <c r="HR1">
        <f>D19/D40</f>
        <v>1.3904983065754248</v>
      </c>
      <c r="HS1">
        <f t="shared" ref="HS1:HV1" si="43">E19/E40</f>
        <v>1.6887572119133012</v>
      </c>
      <c r="HT1">
        <f t="shared" si="43"/>
        <v>1.3386943233628938</v>
      </c>
      <c r="HU1">
        <f t="shared" si="43"/>
        <v>1.0007201065757731</v>
      </c>
      <c r="HV1">
        <f t="shared" si="43"/>
        <v>1.2713187629197022</v>
      </c>
      <c r="HW1">
        <f>-0.017*HC1+4.573*HH1+0.481*HM1+0.015*HR1</f>
        <v>0.82255303054383244</v>
      </c>
      <c r="HX1">
        <f t="shared" ref="HX1:IA1" si="44">-0.017*HD1+4.573*HI1+0.481*HN1+0.015*HS1</f>
        <v>0.80170314157412048</v>
      </c>
      <c r="HY1">
        <f t="shared" si="44"/>
        <v>0.92651497139196437</v>
      </c>
      <c r="HZ1">
        <f t="shared" si="44"/>
        <v>1.0204338427457358</v>
      </c>
      <c r="IA1">
        <f t="shared" si="44"/>
        <v>0.86197005987845876</v>
      </c>
      <c r="IB1">
        <f>D13/D36</f>
        <v>1.9897441636194282</v>
      </c>
      <c r="IC1">
        <f t="shared" ref="IC1:IF1" si="45">E13/E36</f>
        <v>1.9300035081233804</v>
      </c>
      <c r="ID1">
        <f t="shared" si="45"/>
        <v>1.5314917254546818</v>
      </c>
      <c r="IE1">
        <f t="shared" si="45"/>
        <v>1.651024311089218</v>
      </c>
      <c r="IF1">
        <f t="shared" si="45"/>
        <v>1.8345536968267218</v>
      </c>
      <c r="IG1">
        <f>IFERROR(S1/D59,0)</f>
        <v>1.9100914998010874</v>
      </c>
      <c r="IH1">
        <f t="shared" ref="IH1:IK1" si="46">IFERROR(T1/E59,0)</f>
        <v>1.0763765541740675</v>
      </c>
      <c r="II1">
        <f t="shared" si="46"/>
        <v>2.1401494441406963</v>
      </c>
      <c r="IJ1">
        <f t="shared" si="46"/>
        <v>13.419077404222049</v>
      </c>
      <c r="IK1">
        <f t="shared" si="46"/>
        <v>7.2103825136612025</v>
      </c>
      <c r="IL1">
        <f>S1/D13</f>
        <v>2.3826459213482032E-2</v>
      </c>
      <c r="IM1">
        <f t="shared" ref="IM1:IP1" si="47">T1/E13</f>
        <v>2.2504016480273316E-2</v>
      </c>
      <c r="IN1">
        <f t="shared" si="47"/>
        <v>2.2114544413643484E-2</v>
      </c>
      <c r="IO1">
        <f t="shared" si="47"/>
        <v>3.7652360100739753E-2</v>
      </c>
      <c r="IP1">
        <f t="shared" si="47"/>
        <v>2.1569150964985889E-2</v>
      </c>
      <c r="IQ1">
        <f>(D43+D44+D46+D47+D50+D53+D55+D57+D60)/D13</f>
        <v>1.4579645944506383</v>
      </c>
      <c r="IR1">
        <f t="shared" ref="IR1:IU1" si="48">(E43+E44+E46+E47+E50+E53+E55+E57+E60)/E13</f>
        <v>1.418439064814851</v>
      </c>
      <c r="IS1">
        <f t="shared" si="48"/>
        <v>1.6973077618416295</v>
      </c>
      <c r="IT1">
        <f t="shared" si="48"/>
        <v>1.7537119264283896</v>
      </c>
      <c r="IU1">
        <f t="shared" si="48"/>
        <v>1.5665927443522989</v>
      </c>
      <c r="IV1">
        <f>D19/D40</f>
        <v>1.3904983065754248</v>
      </c>
      <c r="IW1">
        <f t="shared" ref="IW1:IZ1" si="49">E19/E40</f>
        <v>1.6887572119133012</v>
      </c>
      <c r="IX1">
        <f t="shared" si="49"/>
        <v>1.3386943233628938</v>
      </c>
      <c r="IY1">
        <f t="shared" si="49"/>
        <v>1.0007201065757731</v>
      </c>
      <c r="IZ1">
        <f t="shared" si="49"/>
        <v>1.2713187629197022</v>
      </c>
      <c r="JA1">
        <f>0.13*IB1+0.04*IG1+3.92*IL1+0.21*IQ1+0.09*IV1</f>
        <v>0.85978753380584094</v>
      </c>
      <c r="JB1">
        <f t="shared" ref="JB1:JE1" si="50">0.13*IC1+0.04*IH1+3.92*IM1+0.21*IR1+0.09*IW1</f>
        <v>0.8320316155089893</v>
      </c>
      <c r="JC1">
        <f t="shared" si="50"/>
        <v>0.84830603526562165</v>
      </c>
      <c r="JD1">
        <f t="shared" si="50"/>
        <v>1.3573378223471615</v>
      </c>
      <c r="JE1">
        <f t="shared" si="50"/>
        <v>1.0548615178934226</v>
      </c>
      <c r="JF1">
        <f>D29/D13</f>
        <v>0.49742282536416238</v>
      </c>
      <c r="JG1">
        <f t="shared" ref="JG1:JJ1" si="51">E29/E13</f>
        <v>0.48186622677575336</v>
      </c>
      <c r="JH1">
        <f t="shared" si="51"/>
        <v>0.34704185247679886</v>
      </c>
      <c r="JI1">
        <f t="shared" si="51"/>
        <v>0.39431320585835006</v>
      </c>
      <c r="JJ1">
        <f t="shared" si="51"/>
        <v>0.45490829637217617</v>
      </c>
      <c r="JK1">
        <f>(D36-D26)/I90</f>
        <v>6.6232436187616255</v>
      </c>
      <c r="JL1">
        <f t="shared" ref="JL1:JO1" si="52">(E36-E26)/J90</f>
        <v>-22.664196428571429</v>
      </c>
      <c r="JM1">
        <f t="shared" si="52"/>
        <v>34.472589357545111</v>
      </c>
      <c r="JN1">
        <f t="shared" si="52"/>
        <v>10.595975726604918</v>
      </c>
      <c r="JO1">
        <f t="shared" si="52"/>
        <v>14.804968421052632</v>
      </c>
      <c r="JP1">
        <f>S1/D13</f>
        <v>2.3826459213482032E-2</v>
      </c>
      <c r="JQ1">
        <f t="shared" ref="JQ1:JT1" si="53">T1/E13</f>
        <v>2.2504016480273316E-2</v>
      </c>
      <c r="JR1">
        <f t="shared" si="53"/>
        <v>2.2114544413643484E-2</v>
      </c>
      <c r="JS1">
        <f t="shared" si="53"/>
        <v>3.7652360100739753E-2</v>
      </c>
      <c r="JT1">
        <f t="shared" si="53"/>
        <v>2.1569150964985889E-2</v>
      </c>
      <c r="JU1">
        <f>I90/(D50+D44+D43)</f>
        <v>5.1484611612679913E-2</v>
      </c>
      <c r="JV1">
        <f t="shared" ref="JV1:JY1" si="54">J90/(E50+E44+E43)</f>
        <v>-1.5541977910963895E-2</v>
      </c>
      <c r="JW1">
        <f t="shared" si="54"/>
        <v>9.7986772179910059E-3</v>
      </c>
      <c r="JX1">
        <f t="shared" si="54"/>
        <v>3.1859253530872239E-2</v>
      </c>
      <c r="JY1">
        <f t="shared" si="54"/>
        <v>2.0814454258155323E-2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4</v>
      </c>
      <c r="KH1">
        <f t="shared" si="56"/>
        <v>2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3</v>
      </c>
      <c r="KU1">
        <f t="shared" ref="KU1:KX1" si="59">(KA1+KF1)/2</f>
        <v>2</v>
      </c>
      <c r="KV1">
        <f t="shared" si="59"/>
        <v>4</v>
      </c>
      <c r="KW1">
        <f t="shared" si="59"/>
        <v>3</v>
      </c>
      <c r="KX1">
        <f t="shared" si="59"/>
        <v>3.5</v>
      </c>
      <c r="KY1">
        <f>(KJ1+KO1)/2</f>
        <v>1.5</v>
      </c>
      <c r="KZ1">
        <f t="shared" ref="KZ1:LC1" si="60">(KK1+KP1)/2</f>
        <v>0.5</v>
      </c>
      <c r="LA1">
        <f t="shared" si="60"/>
        <v>1</v>
      </c>
      <c r="LB1">
        <f t="shared" si="60"/>
        <v>1</v>
      </c>
      <c r="LC1">
        <f t="shared" si="60"/>
        <v>1</v>
      </c>
      <c r="LD1">
        <f>(KT1+KY1)/2</f>
        <v>2.25</v>
      </c>
      <c r="LE1">
        <f t="shared" ref="LE1:LH1" si="61">(KU1+KZ1)/2</f>
        <v>1.25</v>
      </c>
      <c r="LF1">
        <f t="shared" si="61"/>
        <v>2.5</v>
      </c>
      <c r="LG1">
        <f t="shared" si="61"/>
        <v>2</v>
      </c>
      <c r="LH1">
        <f t="shared" si="61"/>
        <v>2.25</v>
      </c>
      <c r="LI1">
        <f>(D29/(D13-D19))</f>
        <v>0.70871759096683262</v>
      </c>
      <c r="LJ1">
        <f t="shared" ref="LJ1:LM1" si="62">(E29/(E13-E19))</f>
        <v>0.68479981778891286</v>
      </c>
      <c r="LK1">
        <f t="shared" si="62"/>
        <v>0.53574242314121667</v>
      </c>
      <c r="LL1">
        <f t="shared" si="62"/>
        <v>0.62179225505593883</v>
      </c>
      <c r="LM1">
        <f t="shared" si="62"/>
        <v>0.69468713596272258</v>
      </c>
      <c r="LN1">
        <f>(D18+D25+D26+D21)/(2.17*D40)</f>
        <v>0.23697953765454324</v>
      </c>
      <c r="LO1">
        <f t="shared" ref="LO1:LR1" si="63">(E18+E25+E26+E21)/(2.17*E40)</f>
        <v>0.31569042761745369</v>
      </c>
      <c r="LP1">
        <f t="shared" si="63"/>
        <v>0.25385813135492608</v>
      </c>
      <c r="LQ1">
        <f t="shared" si="63"/>
        <v>9.4769786297035558E-2</v>
      </c>
      <c r="LR1">
        <f t="shared" si="63"/>
        <v>0.24348762848488029</v>
      </c>
      <c r="LS1">
        <f>(D43+D44+D46+D47)/(2*D13)</f>
        <v>0.70471583258620629</v>
      </c>
      <c r="LT1">
        <f t="shared" ref="LT1:LW1" si="64">(E43+E44+E46+E47)/(2*E13)</f>
        <v>0.69163301683599077</v>
      </c>
      <c r="LU1">
        <f t="shared" si="64"/>
        <v>0.81688599795106664</v>
      </c>
      <c r="LV1">
        <f t="shared" si="64"/>
        <v>0.83773375044973108</v>
      </c>
      <c r="LW1">
        <f t="shared" si="64"/>
        <v>0.75861322101500606</v>
      </c>
      <c r="LX1">
        <f>8*N1/D29</f>
        <v>0.12046117368503313</v>
      </c>
      <c r="LY1">
        <f t="shared" ref="LY1:MB1" si="65">8*O1/E29</f>
        <v>4.1339644605606324E-2</v>
      </c>
      <c r="LZ1">
        <f t="shared" si="65"/>
        <v>0.19721947884220922</v>
      </c>
      <c r="MA1">
        <f t="shared" si="65"/>
        <v>0.56815716121709814</v>
      </c>
      <c r="MB1">
        <f t="shared" si="65"/>
        <v>0.24655187902380596</v>
      </c>
      <c r="MC1">
        <f>(2*LI1+4*LN1+LS1+5*LX1)/12</f>
        <v>0.30603125279693422</v>
      </c>
      <c r="MD1">
        <f t="shared" ref="MD1:MG1" si="66">(2*LJ1+4*LO1+LT1+5*LY1)/12</f>
        <v>0.29422438215930524</v>
      </c>
      <c r="ME1">
        <f t="shared" si="66"/>
        <v>0.32415839698868754</v>
      </c>
      <c r="MF1">
        <f t="shared" si="66"/>
        <v>0.44176526765293672</v>
      </c>
      <c r="MG1">
        <f t="shared" si="66"/>
        <v>0.36289145016658347</v>
      </c>
      <c r="MH1">
        <f>D29/(D13-D19)</f>
        <v>0.70871759096683262</v>
      </c>
      <c r="MI1">
        <f t="shared" ref="MI1:ML1" si="67">E29/(E13-E19)</f>
        <v>0.68479981778891286</v>
      </c>
      <c r="MJ1">
        <f t="shared" si="67"/>
        <v>0.53574242314121667</v>
      </c>
      <c r="MK1">
        <f t="shared" si="67"/>
        <v>0.62179225505593883</v>
      </c>
      <c r="ML1">
        <f t="shared" si="67"/>
        <v>0.69468713596272258</v>
      </c>
      <c r="MM1">
        <f>D29/D13*2</f>
        <v>0.99484565072832476</v>
      </c>
      <c r="MN1">
        <f t="shared" ref="MN1:MQ1" si="68">E29/E13*2</f>
        <v>0.96373245355150672</v>
      </c>
      <c r="MO1">
        <f t="shared" si="68"/>
        <v>0.69408370495359772</v>
      </c>
      <c r="MP1">
        <f t="shared" si="68"/>
        <v>0.78862641171670012</v>
      </c>
      <c r="MQ1">
        <f t="shared" si="68"/>
        <v>0.90981659274435234</v>
      </c>
      <c r="MR1">
        <f>D29/D36</f>
        <v>0.98974416361942819</v>
      </c>
      <c r="MS1">
        <f t="shared" ref="MS1:MV1" si="69">E29/E36</f>
        <v>0.93000350812338028</v>
      </c>
      <c r="MT1">
        <f t="shared" si="69"/>
        <v>0.53149172545468182</v>
      </c>
      <c r="MU1">
        <f t="shared" si="69"/>
        <v>0.65102068905566346</v>
      </c>
      <c r="MV1">
        <f t="shared" si="69"/>
        <v>0.83455369682672176</v>
      </c>
      <c r="MW1">
        <f>D13/(D40*5)</f>
        <v>0.93279226039392371</v>
      </c>
      <c r="MX1">
        <f t="shared" ref="MX1:NA1" si="70">E13/(E40*5)</f>
        <v>1.1397429328818693</v>
      </c>
      <c r="MY1">
        <f t="shared" si="70"/>
        <v>0.76014114649316811</v>
      </c>
      <c r="MZ1">
        <f t="shared" si="70"/>
        <v>0.54707456703592128</v>
      </c>
      <c r="NA1">
        <f t="shared" si="70"/>
        <v>0.73665281875288502</v>
      </c>
      <c r="NB1">
        <f>D13/(D20*15)</f>
        <v>0.35484141728077667</v>
      </c>
      <c r="NC1">
        <f t="shared" ref="NC1:NF1" si="71">E13/(E20*15)</f>
        <v>0.37851042186835337</v>
      </c>
      <c r="ND1">
        <f t="shared" si="71"/>
        <v>0.32162128604178591</v>
      </c>
      <c r="NE1">
        <f t="shared" si="71"/>
        <v>0.22936126961124698</v>
      </c>
      <c r="NF1">
        <f t="shared" si="71"/>
        <v>0.3305077572777943</v>
      </c>
      <c r="NG1">
        <f>2*(D18+D25+D26)/D40</f>
        <v>0.12772818799713004</v>
      </c>
      <c r="NH1">
        <f t="shared" ref="NH1:NK1" si="72">2*(E18+E25+E26)/E40</f>
        <v>0.25082978770800385</v>
      </c>
      <c r="NI1">
        <f t="shared" si="72"/>
        <v>0.66965851423990608</v>
      </c>
      <c r="NJ1">
        <f t="shared" si="72"/>
        <v>0.12817897048763216</v>
      </c>
      <c r="NK1">
        <f t="shared" si="72"/>
        <v>0.48704517631003269</v>
      </c>
      <c r="NL1">
        <f>((D18+D25+D26+D21)/D40)/2.17</f>
        <v>0.23697953765454327</v>
      </c>
      <c r="NM1">
        <f t="shared" ref="NM1:NP1" si="73">((E18+E25+E26+E21)/E40)/2.17</f>
        <v>0.31569042761745375</v>
      </c>
      <c r="NN1">
        <f t="shared" si="73"/>
        <v>0.25385813135492608</v>
      </c>
      <c r="NO1">
        <f t="shared" si="73"/>
        <v>9.4769786297035558E-2</v>
      </c>
      <c r="NP1">
        <f t="shared" si="73"/>
        <v>0.24348762848488026</v>
      </c>
      <c r="NQ1">
        <f>(D19/D40)/2.5</f>
        <v>0.55619932263016991</v>
      </c>
      <c r="NR1">
        <f t="shared" ref="NR1:NU1" si="74">(E19/E40)/2.5</f>
        <v>0.6755028847653205</v>
      </c>
      <c r="NS1">
        <f t="shared" si="74"/>
        <v>0.53547772934515758</v>
      </c>
      <c r="NT1">
        <f t="shared" si="74"/>
        <v>0.40028804263030926</v>
      </c>
      <c r="NU1">
        <f t="shared" si="74"/>
        <v>0.50852750516788092</v>
      </c>
      <c r="NV1">
        <f>(BD1/D13)*3.33</f>
        <v>0.27881006653014367</v>
      </c>
      <c r="NW1">
        <f t="shared" ref="NW1:NZ1" si="75">(BE1/E13)*3.33</f>
        <v>0.40246996923630196</v>
      </c>
      <c r="NX1">
        <f t="shared" si="75"/>
        <v>0.29674807159214173</v>
      </c>
      <c r="NY1">
        <f t="shared" si="75"/>
        <v>8.766464543643656E-4</v>
      </c>
      <c r="NZ1">
        <f t="shared" si="75"/>
        <v>0.24529641576670336</v>
      </c>
      <c r="OA1">
        <f>((D43+D44)/2)/D13</f>
        <v>0.70636833416592504</v>
      </c>
      <c r="OB1">
        <f t="shared" ref="OB1:OE1" si="76">((E43+E44)/2)/E13</f>
        <v>0.69594657983511909</v>
      </c>
      <c r="OC1">
        <f t="shared" si="76"/>
        <v>0.82113828793539834</v>
      </c>
      <c r="OD1">
        <f t="shared" si="76"/>
        <v>0.84614701159209171</v>
      </c>
      <c r="OE1">
        <f t="shared" si="76"/>
        <v>0.76621977267526131</v>
      </c>
      <c r="OF1">
        <f>((D43+D44)/4)/D29</f>
        <v>0.71002806681498187</v>
      </c>
      <c r="OG1">
        <f t="shared" ref="OG1:OJ1" si="77">((E43+E44)/4)/E29</f>
        <v>0.7221367063757641</v>
      </c>
      <c r="OH1">
        <f t="shared" si="77"/>
        <v>1.1830536894542061</v>
      </c>
      <c r="OI1">
        <f t="shared" si="77"/>
        <v>1.0729377041154118</v>
      </c>
      <c r="OJ1">
        <f t="shared" si="77"/>
        <v>0.84216948645006739</v>
      </c>
      <c r="OK1">
        <f>AJ1*4/(D43+D44)</f>
        <v>1.1545419312384595</v>
      </c>
      <c r="OL1">
        <f t="shared" ref="OL1:OO1" si="78">AK1*4/(E43+E44)</f>
        <v>1.1806878035697486</v>
      </c>
      <c r="OM1">
        <f t="shared" si="78"/>
        <v>0.86999777538752976</v>
      </c>
      <c r="ON1">
        <f t="shared" si="78"/>
        <v>0.84416932959119517</v>
      </c>
      <c r="OO1">
        <f t="shared" si="78"/>
        <v>1.0572584157799763</v>
      </c>
      <c r="OP1">
        <f>(10*N1)/AJ1</f>
        <v>0.18368423187700297</v>
      </c>
      <c r="OQ1">
        <f t="shared" ref="OQ1:OT1" si="79">(10*O1)/AK1</f>
        <v>6.0606925554334536E-2</v>
      </c>
      <c r="OR1">
        <f t="shared" si="79"/>
        <v>0.23951748535637651</v>
      </c>
      <c r="OS1">
        <f t="shared" si="79"/>
        <v>0.78410535820684657</v>
      </c>
      <c r="OT1">
        <f t="shared" si="79"/>
        <v>0.34612875236256752</v>
      </c>
      <c r="OU1">
        <f>(8*AJ1)/D29</f>
        <v>6.558057403952632</v>
      </c>
      <c r="OV1">
        <f t="shared" ref="OV1:OY1" si="80">(8*AK1)/E29</f>
        <v>6.8209440138231461</v>
      </c>
      <c r="OW1">
        <f t="shared" si="80"/>
        <v>8.2340326239133503</v>
      </c>
      <c r="OX1">
        <f t="shared" si="80"/>
        <v>7.2459288190097864</v>
      </c>
      <c r="OY1">
        <f t="shared" si="80"/>
        <v>7.1231262164994762</v>
      </c>
      <c r="OZ1">
        <f>(20*N1)/D13</f>
        <v>0.14980034340273068</v>
      </c>
      <c r="PA1">
        <f t="shared" ref="PA1:PD1" si="81">(20*O1)/E13</f>
        <v>4.9800446405885365E-2</v>
      </c>
      <c r="PB1">
        <f t="shared" si="81"/>
        <v>0.17110853320477282</v>
      </c>
      <c r="PC1">
        <f t="shared" si="81"/>
        <v>0.56007967917723356</v>
      </c>
      <c r="PD1">
        <f t="shared" si="81"/>
        <v>0.2803962381351961</v>
      </c>
      <c r="PE1">
        <f>(40*N1)/(AJ1+D45)</f>
        <v>0.21256843748349577</v>
      </c>
      <c r="PF1">
        <f t="shared" ref="PF1:PI1" si="82">(40*O1)/(AK1+E45)</f>
        <v>7.2004148433669563E-2</v>
      </c>
      <c r="PG1">
        <f t="shared" si="82"/>
        <v>0.20946439727691674</v>
      </c>
      <c r="PH1">
        <f t="shared" si="82"/>
        <v>0.66856525581852111</v>
      </c>
      <c r="PI1">
        <f t="shared" si="82"/>
        <v>0.36961686188388959</v>
      </c>
      <c r="PJ1">
        <f>(1.33*D52)/(D52+D62)</f>
        <v>1.9952906892029725</v>
      </c>
      <c r="PK1">
        <f t="shared" ref="PK1:PN1" si="83">(1.33*E52)/(E52+E62)</f>
        <v>45.047441860465121</v>
      </c>
      <c r="PL1">
        <f t="shared" si="83"/>
        <v>0.70007832480818422</v>
      </c>
      <c r="PM1">
        <f t="shared" si="83"/>
        <v>0.71155502392344494</v>
      </c>
      <c r="PN1">
        <f t="shared" si="83"/>
        <v>0.87125824901011883</v>
      </c>
      <c r="PO1">
        <f>(2*MH1+MM1+MR1+MW1+2*NB1)/7</f>
        <v>0.72064287017669926</v>
      </c>
      <c r="PP1">
        <f t="shared" ref="PP1:PS1" si="84">(2*MI1+MN1+MS1+MX1+2*NC1)/7</f>
        <v>0.73715705341018423</v>
      </c>
      <c r="PQ1">
        <f t="shared" si="84"/>
        <v>0.52863485646677899</v>
      </c>
      <c r="PR1">
        <f t="shared" si="84"/>
        <v>0.52700410244895102</v>
      </c>
      <c r="PS1">
        <f t="shared" si="84"/>
        <v>0.64734469925785609</v>
      </c>
      <c r="PT1">
        <f>(5*NG1+8*NL1+2*NQ1+NV1)/16</f>
        <v>0.24535537206327998</v>
      </c>
      <c r="PU1">
        <f t="shared" ref="PU1:PX1" si="85">(5*NH1+8*NM1+2*NR1+NW1)/16</f>
        <v>0.345821756140412</v>
      </c>
      <c r="PV1">
        <f t="shared" si="85"/>
        <v>0.42167882202008727</v>
      </c>
      <c r="PW1">
        <f t="shared" si="85"/>
        <v>0.13753161715808926</v>
      </c>
      <c r="PX1">
        <f t="shared" si="85"/>
        <v>0.35284239597072942</v>
      </c>
      <c r="PY1">
        <f>(OA1+OF1+OK1)/3</f>
        <v>0.85697944407312221</v>
      </c>
      <c r="PZ1">
        <f t="shared" ref="PZ1:QC1" si="86">(OB1+OG1+OL1)/3</f>
        <v>0.86625702992687736</v>
      </c>
      <c r="QA1">
        <f t="shared" si="86"/>
        <v>0.95806325092571143</v>
      </c>
      <c r="QB1">
        <f t="shared" si="86"/>
        <v>0.92108468176623293</v>
      </c>
      <c r="QC1">
        <f t="shared" si="86"/>
        <v>0.88854922496843491</v>
      </c>
      <c r="QD1">
        <f>(3*OP1+7*OU1+4*OZ1+2*PE1+PJ1)/17</f>
        <v>2.9104166741811959</v>
      </c>
      <c r="QE1">
        <f t="shared" ref="QE1:QH1" si="87">(3*OQ1+7*OV1+4*PA1+2*PF1+PK1)/17</f>
        <v>5.4893576950812371</v>
      </c>
      <c r="QF1">
        <f t="shared" si="87"/>
        <v>3.5388365926849228</v>
      </c>
      <c r="QG1">
        <f t="shared" si="87"/>
        <v>3.374283650585792</v>
      </c>
      <c r="QH1">
        <f t="shared" si="87"/>
        <v>3.1548439234060424</v>
      </c>
      <c r="QI1">
        <f>(2*PO1+4*PT1+PY1+5*QD1)/12</f>
        <v>1.4859808369654683</v>
      </c>
      <c r="QJ1">
        <f t="shared" ref="QJ1:QM1" si="88">(2*PP1+4*PU1+PZ1+5*QE1)/12</f>
        <v>2.5975538863929235</v>
      </c>
      <c r="QK1">
        <f t="shared" si="88"/>
        <v>1.7830192679470194</v>
      </c>
      <c r="QL1">
        <f t="shared" si="88"/>
        <v>1.6163864673521211</v>
      </c>
      <c r="QM1">
        <f t="shared" si="88"/>
        <v>1.6140689853664396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404</v>
      </c>
      <c r="E3" s="2" t="s">
        <v>404</v>
      </c>
      <c r="F3" s="2" t="s">
        <v>404</v>
      </c>
      <c r="G3" s="2" t="s">
        <v>404</v>
      </c>
      <c r="H3" s="2" t="s">
        <v>404</v>
      </c>
      <c r="I3" s="2" t="s">
        <v>404</v>
      </c>
      <c r="J3" s="2" t="s">
        <v>404</v>
      </c>
      <c r="K3" s="2" t="s">
        <v>404</v>
      </c>
      <c r="L3" s="2" t="s">
        <v>404</v>
      </c>
      <c r="M3" s="2" t="s">
        <v>404</v>
      </c>
    </row>
    <row r="4" spans="1:455" x14ac:dyDescent="0.25">
      <c r="A4" s="2" t="s">
        <v>281</v>
      </c>
      <c r="B4" s="2"/>
      <c r="C4" s="2"/>
      <c r="D4" s="2" t="s">
        <v>405</v>
      </c>
      <c r="E4" s="2" t="s">
        <v>405</v>
      </c>
      <c r="F4" s="2" t="s">
        <v>405</v>
      </c>
      <c r="G4" s="2" t="s">
        <v>405</v>
      </c>
      <c r="H4" s="2" t="s">
        <v>405</v>
      </c>
      <c r="I4" s="2" t="s">
        <v>405</v>
      </c>
      <c r="J4" s="2" t="s">
        <v>405</v>
      </c>
      <c r="K4" s="2">
        <v>29120616</v>
      </c>
      <c r="L4" s="2" t="s">
        <v>405</v>
      </c>
      <c r="M4" s="2" t="s">
        <v>405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604538</v>
      </c>
      <c r="E13" s="1">
        <v>511642</v>
      </c>
      <c r="F13" s="1">
        <v>531008</v>
      </c>
      <c r="G13" s="1">
        <v>455828</v>
      </c>
      <c r="H13" s="1">
        <v>367052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423647</v>
      </c>
      <c r="E15" s="1">
        <v>357900</v>
      </c>
      <c r="F15" s="1">
        <v>343277</v>
      </c>
      <c r="G15" s="1">
        <v>288636</v>
      </c>
      <c r="H15" s="1">
        <v>239853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183</v>
      </c>
      <c r="E16" s="1">
        <v>274</v>
      </c>
      <c r="F16" s="1">
        <v>210</v>
      </c>
      <c r="G16" s="1">
        <v>387</v>
      </c>
      <c r="H16" s="1">
        <v>493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423464</v>
      </c>
      <c r="E17" s="1">
        <v>357626</v>
      </c>
      <c r="F17" s="1">
        <v>343067</v>
      </c>
      <c r="G17" s="1">
        <v>288249</v>
      </c>
      <c r="H17" s="1">
        <v>239360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180235</v>
      </c>
      <c r="E19" s="1">
        <v>151620</v>
      </c>
      <c r="F19" s="1">
        <v>187033</v>
      </c>
      <c r="G19" s="1">
        <v>166762</v>
      </c>
      <c r="H19" s="1">
        <v>126692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113579</v>
      </c>
      <c r="E20" s="1">
        <v>90115</v>
      </c>
      <c r="F20" s="1">
        <v>110069</v>
      </c>
      <c r="G20" s="1">
        <v>132492</v>
      </c>
      <c r="H20" s="1">
        <v>74038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58378</v>
      </c>
      <c r="E21" s="1">
        <v>50245</v>
      </c>
      <c r="F21" s="1">
        <v>30184</v>
      </c>
      <c r="G21" s="1">
        <v>23590</v>
      </c>
      <c r="H21" s="1">
        <v>28386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68</v>
      </c>
      <c r="E22" s="1">
        <v>50</v>
      </c>
      <c r="F22" s="1">
        <v>50</v>
      </c>
      <c r="G22" s="1">
        <v>50</v>
      </c>
      <c r="H22" s="1">
        <v>50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58310</v>
      </c>
      <c r="E23" s="1">
        <v>50195</v>
      </c>
      <c r="F23" s="1">
        <v>30134</v>
      </c>
      <c r="G23" s="1">
        <v>23540</v>
      </c>
      <c r="H23" s="1">
        <v>28336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8278</v>
      </c>
      <c r="E26" s="1">
        <v>11260</v>
      </c>
      <c r="F26" s="1">
        <v>46780</v>
      </c>
      <c r="G26" s="1">
        <v>10680</v>
      </c>
      <c r="H26" s="1">
        <v>24268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656</v>
      </c>
      <c r="E27" s="1">
        <v>2122</v>
      </c>
      <c r="F27" s="1">
        <v>698</v>
      </c>
      <c r="G27" s="1">
        <v>430</v>
      </c>
      <c r="H27" s="1">
        <v>507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604538</v>
      </c>
      <c r="E28" s="1">
        <v>511642</v>
      </c>
      <c r="F28" s="1">
        <v>531008</v>
      </c>
      <c r="G28" s="1">
        <v>455828</v>
      </c>
      <c r="H28" s="1">
        <v>367052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300711</v>
      </c>
      <c r="E29" s="1">
        <v>246543</v>
      </c>
      <c r="F29" s="1">
        <v>184282</v>
      </c>
      <c r="G29" s="1">
        <v>179739</v>
      </c>
      <c r="H29" s="1">
        <v>166975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134082</v>
      </c>
      <c r="E30" s="1">
        <v>134082</v>
      </c>
      <c r="F30" s="1">
        <v>134082</v>
      </c>
      <c r="G30" s="1">
        <v>134082</v>
      </c>
      <c r="H30" s="1">
        <v>134082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170331</v>
      </c>
      <c r="E31" s="1">
        <v>120691</v>
      </c>
      <c r="F31" s="1">
        <v>59704</v>
      </c>
      <c r="G31" s="1">
        <v>59704</v>
      </c>
      <c r="H31" s="1">
        <v>59704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-8230</v>
      </c>
      <c r="E33" s="1">
        <v>-9504</v>
      </c>
      <c r="F33" s="1">
        <v>-14047</v>
      </c>
      <c r="G33" s="1">
        <v>-26812</v>
      </c>
      <c r="H33" s="1">
        <v>-31957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4528</v>
      </c>
      <c r="E34" s="1">
        <v>1274</v>
      </c>
      <c r="F34" s="1">
        <v>4543</v>
      </c>
      <c r="G34" s="1">
        <v>12765</v>
      </c>
      <c r="H34" s="1">
        <v>5146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303827</v>
      </c>
      <c r="E36" s="1">
        <v>265099</v>
      </c>
      <c r="F36" s="1">
        <v>346726</v>
      </c>
      <c r="G36" s="1">
        <v>276088</v>
      </c>
      <c r="H36" s="1">
        <v>200077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13364</v>
      </c>
      <c r="E37" s="1">
        <v>7490</v>
      </c>
      <c r="F37" s="1">
        <v>7751</v>
      </c>
      <c r="G37" s="1">
        <v>9120</v>
      </c>
      <c r="H37" s="1">
        <v>7351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290463</v>
      </c>
      <c r="E38" s="1">
        <v>257609</v>
      </c>
      <c r="F38" s="1">
        <v>338975</v>
      </c>
      <c r="G38" s="1">
        <v>266968</v>
      </c>
      <c r="H38" s="1">
        <v>192726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160844</v>
      </c>
      <c r="E39" s="1">
        <v>167827</v>
      </c>
      <c r="F39" s="1">
        <v>199262</v>
      </c>
      <c r="G39" s="1">
        <v>100326</v>
      </c>
      <c r="H39" s="1">
        <v>93072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129619</v>
      </c>
      <c r="E40" s="1">
        <v>89782</v>
      </c>
      <c r="F40" s="1">
        <v>139713</v>
      </c>
      <c r="G40" s="1">
        <v>166642</v>
      </c>
      <c r="H40" s="1">
        <v>99654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>
        <v>1</v>
      </c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854053</v>
      </c>
      <c r="E43" s="1">
        <v>712151</v>
      </c>
      <c r="F43" s="1">
        <v>872062</v>
      </c>
      <c r="G43" s="1">
        <v>771395</v>
      </c>
      <c r="H43" s="1">
        <v>562485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605545</v>
      </c>
      <c r="E45" s="1">
        <v>497530</v>
      </c>
      <c r="F45" s="1">
        <v>677873</v>
      </c>
      <c r="G45" s="1">
        <v>600928</v>
      </c>
      <c r="H45" s="1">
        <v>408228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-1673</v>
      </c>
      <c r="E46" s="1">
        <v>-2066</v>
      </c>
      <c r="F46" s="1">
        <v>1652</v>
      </c>
      <c r="G46" s="1">
        <v>-3512</v>
      </c>
      <c r="H46" s="1">
        <v>-2221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-325</v>
      </c>
      <c r="E47" s="1">
        <v>-2348</v>
      </c>
      <c r="F47" s="1">
        <v>-6168</v>
      </c>
      <c r="G47" s="1">
        <v>-4158</v>
      </c>
      <c r="H47" s="1">
        <v>-3363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196397</v>
      </c>
      <c r="E48" s="1">
        <v>169294</v>
      </c>
      <c r="F48" s="1">
        <v>178963</v>
      </c>
      <c r="G48" s="1">
        <v>152546</v>
      </c>
      <c r="H48" s="1">
        <v>135378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28526</v>
      </c>
      <c r="E49" s="1">
        <v>23667</v>
      </c>
      <c r="F49" s="1">
        <v>23492</v>
      </c>
      <c r="G49" s="1">
        <v>22231</v>
      </c>
      <c r="H49" s="1">
        <v>21054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12672</v>
      </c>
      <c r="E50" s="1">
        <v>8478</v>
      </c>
      <c r="F50" s="1">
        <v>15915</v>
      </c>
      <c r="G50" s="1">
        <v>14813</v>
      </c>
      <c r="H50" s="1">
        <v>8032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27959</v>
      </c>
      <c r="E51" s="1">
        <v>6880</v>
      </c>
      <c r="F51" s="1">
        <v>8872</v>
      </c>
      <c r="G51" s="1">
        <v>9675</v>
      </c>
      <c r="H51" s="1">
        <v>6974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10296</v>
      </c>
      <c r="E52" s="1">
        <v>27672</v>
      </c>
      <c r="F52" s="1">
        <v>3293</v>
      </c>
      <c r="G52" s="1">
        <v>8498</v>
      </c>
      <c r="H52" s="1">
        <v>4467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152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7541</v>
      </c>
      <c r="E59" s="1">
        <v>10697</v>
      </c>
      <c r="F59" s="1">
        <v>5487</v>
      </c>
      <c r="G59" s="1">
        <v>1279</v>
      </c>
      <c r="H59" s="1">
        <v>1098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16516</v>
      </c>
      <c r="E60" s="1">
        <v>9518</v>
      </c>
      <c r="F60" s="1">
        <v>17823</v>
      </c>
      <c r="G60" s="1">
        <v>20853</v>
      </c>
      <c r="H60" s="1">
        <v>10088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12560</v>
      </c>
      <c r="E61" s="1">
        <v>25676</v>
      </c>
      <c r="F61" s="1">
        <v>9373</v>
      </c>
      <c r="G61" s="1">
        <v>12188</v>
      </c>
      <c r="H61" s="1">
        <v>6638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-3433</v>
      </c>
      <c r="E62" s="1">
        <v>-26855</v>
      </c>
      <c r="F62" s="1">
        <v>2963</v>
      </c>
      <c r="G62" s="1">
        <v>7386</v>
      </c>
      <c r="H62" s="1">
        <v>2352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6863</v>
      </c>
      <c r="E63" s="1">
        <v>817</v>
      </c>
      <c r="F63" s="1">
        <v>6256</v>
      </c>
      <c r="G63" s="1">
        <v>15884</v>
      </c>
      <c r="H63" s="1">
        <v>6819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2335</v>
      </c>
      <c r="E64" s="1">
        <v>-457</v>
      </c>
      <c r="F64" s="1">
        <v>1713</v>
      </c>
      <c r="G64" s="1">
        <v>3119</v>
      </c>
      <c r="H64" s="1">
        <v>1673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4528</v>
      </c>
      <c r="E65" s="1">
        <v>1274</v>
      </c>
      <c r="F65" s="1">
        <v>4543</v>
      </c>
      <c r="G65" s="1">
        <v>12765</v>
      </c>
      <c r="H65" s="1">
        <v>5146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4528</v>
      </c>
      <c r="E67" s="1">
        <v>1274</v>
      </c>
      <c r="F67" s="1">
        <v>4543</v>
      </c>
      <c r="G67" s="1">
        <v>12765</v>
      </c>
      <c r="H67" s="1">
        <v>5146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854053</v>
      </c>
      <c r="E68" s="1">
        <v>730147</v>
      </c>
      <c r="F68" s="1">
        <v>905800</v>
      </c>
      <c r="G68" s="1">
        <v>807061</v>
      </c>
      <c r="H68" s="1">
        <v>580605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11260</v>
      </c>
      <c r="J69" s="1">
        <v>46780</v>
      </c>
      <c r="K69" s="1">
        <v>10680</v>
      </c>
      <c r="L69" s="1">
        <v>24268</v>
      </c>
      <c r="M69" s="1">
        <v>42762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6863</v>
      </c>
      <c r="J70" s="1">
        <v>817</v>
      </c>
      <c r="K70" s="1">
        <v>6256</v>
      </c>
      <c r="L70" s="1">
        <v>15884</v>
      </c>
      <c r="M70" s="1">
        <v>6819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39227</v>
      </c>
      <c r="J71" s="1">
        <v>33949</v>
      </c>
      <c r="K71" s="1">
        <v>27325</v>
      </c>
      <c r="L71" s="1">
        <v>24625</v>
      </c>
      <c r="M71" s="1">
        <v>23871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28526</v>
      </c>
      <c r="J72" s="1">
        <v>23770</v>
      </c>
      <c r="K72" s="1">
        <v>23325</v>
      </c>
      <c r="L72" s="1">
        <v>26809</v>
      </c>
      <c r="M72" s="1">
        <v>16704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3123</v>
      </c>
      <c r="J73" s="1">
        <v>-364</v>
      </c>
      <c r="K73" s="1">
        <v>-1305</v>
      </c>
      <c r="L73" s="1">
        <v>-2906</v>
      </c>
      <c r="M73" s="1">
        <v>6069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189</v>
      </c>
      <c r="J74" s="1">
        <v>-154</v>
      </c>
      <c r="K74" s="1">
        <v>-182</v>
      </c>
      <c r="L74" s="1">
        <v>-557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7389</v>
      </c>
      <c r="J76" s="1">
        <v>10697</v>
      </c>
      <c r="K76" s="1">
        <v>5487</v>
      </c>
      <c r="L76" s="1">
        <v>1279</v>
      </c>
      <c r="M76" s="1">
        <v>1098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46090</v>
      </c>
      <c r="J78" s="1">
        <v>34766</v>
      </c>
      <c r="K78" s="1">
        <v>33581</v>
      </c>
      <c r="L78" s="1">
        <v>40509</v>
      </c>
      <c r="M78" s="1">
        <v>30690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9706</v>
      </c>
      <c r="J79" s="1">
        <v>-32950</v>
      </c>
      <c r="K79" s="1">
        <v>-15380</v>
      </c>
      <c r="L79" s="1">
        <v>-11571</v>
      </c>
      <c r="M79" s="1">
        <v>-16013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-6667</v>
      </c>
      <c r="J80" s="1">
        <v>-21382</v>
      </c>
      <c r="K80" s="1">
        <v>-6965</v>
      </c>
      <c r="L80" s="1">
        <v>4913</v>
      </c>
      <c r="M80" s="1">
        <v>-20102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39837</v>
      </c>
      <c r="J81" s="1">
        <v>-31523</v>
      </c>
      <c r="K81" s="1">
        <v>-30557</v>
      </c>
      <c r="L81" s="1">
        <v>41970</v>
      </c>
      <c r="M81" s="1">
        <v>17671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-23464</v>
      </c>
      <c r="J82" s="1">
        <v>19955</v>
      </c>
      <c r="K82" s="1">
        <v>22142</v>
      </c>
      <c r="L82" s="1">
        <v>-58454</v>
      </c>
      <c r="M82" s="1">
        <v>-13582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55796</v>
      </c>
      <c r="J84" s="1">
        <v>1816</v>
      </c>
      <c r="K84" s="1">
        <v>18201</v>
      </c>
      <c r="L84" s="1">
        <v>28938</v>
      </c>
      <c r="M84" s="1">
        <v>14677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-7541</v>
      </c>
      <c r="J85" s="1">
        <v>-10697</v>
      </c>
      <c r="K85" s="1">
        <v>-5487</v>
      </c>
      <c r="L85" s="1">
        <v>-1279</v>
      </c>
      <c r="M85" s="1">
        <v>-831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152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-3784</v>
      </c>
      <c r="J87" s="1">
        <v>-2319</v>
      </c>
      <c r="K87" s="1">
        <v>-4013</v>
      </c>
      <c r="L87" s="1">
        <v>-2611</v>
      </c>
      <c r="M87" s="1">
        <v>-1971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44623</v>
      </c>
      <c r="J90" s="1">
        <v>-11200</v>
      </c>
      <c r="K90" s="1">
        <v>8701</v>
      </c>
      <c r="L90" s="1">
        <v>25048</v>
      </c>
      <c r="M90" s="1">
        <v>11875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-88212</v>
      </c>
      <c r="J91" s="1">
        <v>-18357</v>
      </c>
      <c r="K91" s="1">
        <v>-75550</v>
      </c>
      <c r="L91" s="1">
        <v>-70402</v>
      </c>
      <c r="M91" s="1">
        <v>-33608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</v>
      </c>
      <c r="J92" s="1">
        <v>164</v>
      </c>
      <c r="K92" s="1">
        <v>316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-88210</v>
      </c>
      <c r="J94" s="1">
        <v>-18193</v>
      </c>
      <c r="K94" s="1">
        <v>-75234</v>
      </c>
      <c r="L94" s="1">
        <v>-70402</v>
      </c>
      <c r="M94" s="1">
        <v>-33608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-9035</v>
      </c>
      <c r="J95" s="1">
        <v>-67114</v>
      </c>
      <c r="K95" s="1">
        <v>102633</v>
      </c>
      <c r="L95" s="1">
        <v>31766</v>
      </c>
      <c r="M95" s="1">
        <v>3239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49640</v>
      </c>
      <c r="J96" s="1">
        <v>60987</v>
      </c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>
        <v>49640</v>
      </c>
      <c r="J97" s="1">
        <v>60987</v>
      </c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40605</v>
      </c>
      <c r="J103" s="1">
        <v>-6127</v>
      </c>
      <c r="K103" s="1">
        <v>102633</v>
      </c>
      <c r="L103" s="1">
        <v>31766</v>
      </c>
      <c r="M103" s="1">
        <v>3239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-2982</v>
      </c>
      <c r="J104" s="1">
        <v>-35520</v>
      </c>
      <c r="K104" s="1">
        <v>36100</v>
      </c>
      <c r="L104" s="1">
        <v>-13588</v>
      </c>
      <c r="M104" s="1">
        <v>-18494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8278</v>
      </c>
      <c r="J105" s="1">
        <v>11260</v>
      </c>
      <c r="K105" s="1">
        <v>46780</v>
      </c>
      <c r="L105" s="1">
        <v>10680</v>
      </c>
      <c r="M105" s="1">
        <v>24268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08ECB-AF91-4AA7-892F-93C4A1F72D2C}">
  <dimension ref="A1:QM105"/>
  <sheetViews>
    <sheetView topLeftCell="A85" workbookViewId="0">
      <selection activeCell="J103" sqref="J10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38092</v>
      </c>
      <c r="O1" s="4">
        <f t="shared" ref="O1:R1" si="0">E67</f>
        <v>62933</v>
      </c>
      <c r="P1" s="4">
        <f t="shared" si="0"/>
        <v>28581</v>
      </c>
      <c r="Q1" s="4">
        <f t="shared" si="0"/>
        <v>24345</v>
      </c>
      <c r="R1" s="4">
        <f t="shared" si="0"/>
        <v>36386</v>
      </c>
      <c r="S1" s="4">
        <f>D63+D59</f>
        <v>48014</v>
      </c>
      <c r="T1" s="4">
        <f t="shared" ref="T1:W1" si="1">E63+E59</f>
        <v>83072</v>
      </c>
      <c r="U1" s="4">
        <f t="shared" si="1"/>
        <v>35234</v>
      </c>
      <c r="V1" s="4">
        <f t="shared" si="1"/>
        <v>20690</v>
      </c>
      <c r="W1" s="4">
        <f t="shared" si="1"/>
        <v>40680</v>
      </c>
      <c r="X1">
        <f>(D13-E13)/E13</f>
        <v>2.5651213981233333E-2</v>
      </c>
      <c r="Y1">
        <f t="shared" ref="Y1:AA1" si="2">(E13-F13)/F13</f>
        <v>-0.20116022561713351</v>
      </c>
      <c r="Z1">
        <f t="shared" si="2"/>
        <v>0.20580967617437035</v>
      </c>
      <c r="AA1">
        <f t="shared" si="2"/>
        <v>0.14911153967891766</v>
      </c>
      <c r="AB1">
        <f>(D36-E36)/E36</f>
        <v>-7.5434313917645171E-2</v>
      </c>
      <c r="AC1">
        <f t="shared" ref="AC1:AE1" si="3">(E36-F36)/F36</f>
        <v>-0.44454121675788555</v>
      </c>
      <c r="AD1">
        <f t="shared" si="3"/>
        <v>0.21083385862440052</v>
      </c>
      <c r="AE1">
        <f t="shared" si="3"/>
        <v>0.21595376665918647</v>
      </c>
      <c r="AF1">
        <f>(D29-E29)/E29</f>
        <v>0.10942816164032905</v>
      </c>
      <c r="AG1">
        <f t="shared" ref="AG1:AI1" si="4">(E29-F29)/F29</f>
        <v>0.31376111129888129</v>
      </c>
      <c r="AH1">
        <f t="shared" si="4"/>
        <v>0.17131008818377064</v>
      </c>
      <c r="AI1">
        <f t="shared" si="4"/>
        <v>5.4995196926032663E-2</v>
      </c>
      <c r="AJ1" s="4">
        <f>(D43+D44+D46+D47)-D45</f>
        <v>238925</v>
      </c>
      <c r="AK1" s="4">
        <f t="shared" ref="AK1:AN1" si="5">(E43+E44+E46+E47)-E45</f>
        <v>549108</v>
      </c>
      <c r="AL1" s="4">
        <f t="shared" si="5"/>
        <v>85273</v>
      </c>
      <c r="AM1" s="4">
        <f t="shared" si="5"/>
        <v>-66622</v>
      </c>
      <c r="AN1" s="4">
        <f t="shared" si="5"/>
        <v>259915</v>
      </c>
      <c r="AO1">
        <f>(D25+D26)/D40</f>
        <v>0.68860540200015752</v>
      </c>
      <c r="AP1">
        <f t="shared" ref="AP1:AS1" si="6">(E25+E26)/E40</f>
        <v>0.49745182498299706</v>
      </c>
      <c r="AQ1">
        <f t="shared" si="6"/>
        <v>3.3660099208262358E-2</v>
      </c>
      <c r="AR1">
        <f t="shared" si="6"/>
        <v>5.7267183906410481E-2</v>
      </c>
      <c r="AS1">
        <f t="shared" si="6"/>
        <v>8.7395076081818304E-2</v>
      </c>
      <c r="AT1">
        <f>(D19-D20)/D40</f>
        <v>1.4923274798540567</v>
      </c>
      <c r="AU1">
        <f t="shared" ref="AU1:AX1" si="7">(E19-E20)/E40</f>
        <v>1.0578190886420313</v>
      </c>
      <c r="AV1">
        <f t="shared" si="7"/>
        <v>0.41779320541252851</v>
      </c>
      <c r="AW1">
        <f t="shared" si="7"/>
        <v>0.35685144319201945</v>
      </c>
      <c r="AX1">
        <f t="shared" si="7"/>
        <v>0.55843479705127064</v>
      </c>
      <c r="AY1">
        <f>D19/D40</f>
        <v>2.7308869464787255</v>
      </c>
      <c r="AZ1">
        <f t="shared" ref="AZ1:BC1" si="8">E19/E40</f>
        <v>2.3027839492178646</v>
      </c>
      <c r="BA1">
        <f t="shared" si="8"/>
        <v>1.427574754389912</v>
      </c>
      <c r="BB1">
        <f t="shared" si="8"/>
        <v>1.4011393416964395</v>
      </c>
      <c r="BC1">
        <f t="shared" si="8"/>
        <v>1.518352902096562</v>
      </c>
      <c r="BD1" s="4">
        <f>D19-D40</f>
        <v>329708</v>
      </c>
      <c r="BE1" s="4">
        <f t="shared" ref="BE1:BH1" si="9">E19-E40</f>
        <v>287329</v>
      </c>
      <c r="BF1" s="4">
        <f t="shared" si="9"/>
        <v>199547</v>
      </c>
      <c r="BG1" s="4">
        <f t="shared" si="9"/>
        <v>155056</v>
      </c>
      <c r="BH1" s="4">
        <f t="shared" si="9"/>
        <v>162288</v>
      </c>
      <c r="BI1">
        <f>(D43+D44)/BD1</f>
        <v>2.520139032113264</v>
      </c>
      <c r="BJ1">
        <f t="shared" ref="BJ1:BM1" si="10">(E43+E44)/BE1</f>
        <v>4.1816732734948436</v>
      </c>
      <c r="BK1">
        <f t="shared" si="10"/>
        <v>5.33481335224283</v>
      </c>
      <c r="BL1">
        <f t="shared" si="10"/>
        <v>5.041172221648953</v>
      </c>
      <c r="BM1">
        <f t="shared" si="10"/>
        <v>5.5121943705018239</v>
      </c>
      <c r="BN1">
        <f>365/BI1</f>
        <v>144.83327917584336</v>
      </c>
      <c r="BO1">
        <f t="shared" ref="BO1:BR1" si="11">365/BJ1</f>
        <v>87.285633316576735</v>
      </c>
      <c r="BP1">
        <f t="shared" si="11"/>
        <v>68.418513619890547</v>
      </c>
      <c r="BQ1">
        <f t="shared" si="11"/>
        <v>72.403794980963681</v>
      </c>
      <c r="BR1">
        <f t="shared" si="11"/>
        <v>66.216823186293198</v>
      </c>
      <c r="BS1">
        <f>N1/D13</f>
        <v>6.1745345027969543E-2</v>
      </c>
      <c r="BT1">
        <f t="shared" ref="BT1:BW1" si="12">O1/E13</f>
        <v>0.10462815798048852</v>
      </c>
      <c r="BU1">
        <f t="shared" si="12"/>
        <v>3.7958342906699853E-2</v>
      </c>
      <c r="BV1">
        <f t="shared" si="12"/>
        <v>3.8986869856399563E-2</v>
      </c>
      <c r="BW1">
        <f t="shared" si="12"/>
        <v>6.6958403568563085E-2</v>
      </c>
      <c r="BX1">
        <f>S1/D13</f>
        <v>7.7828441567072609E-2</v>
      </c>
      <c r="BY1">
        <f t="shared" ref="BY1:CB1" si="13">T1/E13</f>
        <v>0.13810990004854595</v>
      </c>
      <c r="BZ1">
        <f t="shared" si="13"/>
        <v>4.6794172841211387E-2</v>
      </c>
      <c r="CA1">
        <f t="shared" si="13"/>
        <v>3.3133634722896162E-2</v>
      </c>
      <c r="CB1">
        <f t="shared" si="13"/>
        <v>7.4860326971064317E-2</v>
      </c>
      <c r="CC1">
        <f>N1/D29</f>
        <v>0.11041479463172846</v>
      </c>
      <c r="CD1">
        <f t="shared" ref="CD1:CG1" si="14">O1/E29</f>
        <v>0.20238164148674115</v>
      </c>
      <c r="CE1">
        <f t="shared" si="14"/>
        <v>0.12074982255720418</v>
      </c>
      <c r="CF1">
        <f t="shared" si="14"/>
        <v>0.1204732825938499</v>
      </c>
      <c r="CG1">
        <f t="shared" si="14"/>
        <v>0.18996157540826128</v>
      </c>
      <c r="CH1">
        <f>N1/(D43+D44)</f>
        <v>4.5843713518912997E-2</v>
      </c>
      <c r="CI1">
        <f t="shared" ref="CI1:CL1" si="15">O1/(E43+E44)</f>
        <v>5.2377995798641053E-2</v>
      </c>
      <c r="CJ1">
        <f t="shared" si="15"/>
        <v>2.6848064808848091E-2</v>
      </c>
      <c r="CK1">
        <f t="shared" si="15"/>
        <v>3.1145095590944447E-2</v>
      </c>
      <c r="CL1">
        <f t="shared" si="15"/>
        <v>4.0674608719564749E-2</v>
      </c>
      <c r="CM1">
        <f>1-CH1</f>
        <v>0.95415628648108697</v>
      </c>
      <c r="CN1">
        <f t="shared" ref="CN1:CQ1" si="16">1-CI1</f>
        <v>0.947622004201359</v>
      </c>
      <c r="CO1">
        <f t="shared" si="16"/>
        <v>0.97315193519115195</v>
      </c>
      <c r="CP1">
        <f t="shared" si="16"/>
        <v>0.96885490440905553</v>
      </c>
      <c r="CQ1">
        <f t="shared" si="16"/>
        <v>0.95932539128043526</v>
      </c>
      <c r="CR1">
        <f>N1/(D45+D48+D49+D51+D59+D61)</f>
        <v>4.8208934067714239E-2</v>
      </c>
      <c r="CS1">
        <f t="shared" ref="CS1:CV1" si="17">O1/(E45+E48+E49+E51+E59+E61)</f>
        <v>6.2449577818110009E-2</v>
      </c>
      <c r="CT1">
        <f t="shared" si="17"/>
        <v>2.5425357214659723E-2</v>
      </c>
      <c r="CU1">
        <f t="shared" si="17"/>
        <v>2.6847362077122343E-2</v>
      </c>
      <c r="CV1">
        <f t="shared" si="17"/>
        <v>4.2935309117469712E-2</v>
      </c>
      <c r="CW1">
        <f>(D43+D44)/D13</f>
        <v>1.3468661303473217</v>
      </c>
      <c r="CX1">
        <f t="shared" ref="CX1:DA1" si="18">(E43+E44)/E13</f>
        <v>1.9975594022863148</v>
      </c>
      <c r="CY1">
        <f t="shared" si="18"/>
        <v>1.4138204439297331</v>
      </c>
      <c r="CZ1">
        <f t="shared" si="18"/>
        <v>1.2517819938152683</v>
      </c>
      <c r="DA1">
        <f t="shared" si="18"/>
        <v>1.6461966242924337</v>
      </c>
      <c r="DB1">
        <f>365/CW1</f>
        <v>270.99946444259905</v>
      </c>
      <c r="DC1">
        <f t="shared" ref="DC1:DF1" si="19">365/CX1</f>
        <v>182.72297663951207</v>
      </c>
      <c r="DD1">
        <f t="shared" si="19"/>
        <v>258.16573919774248</v>
      </c>
      <c r="DE1">
        <f t="shared" si="19"/>
        <v>291.58431883776149</v>
      </c>
      <c r="DF1">
        <f t="shared" si="19"/>
        <v>221.72321010370428</v>
      </c>
      <c r="DG1">
        <f>(D43+D44)/D20</f>
        <v>3.5218944843108249</v>
      </c>
      <c r="DH1">
        <f t="shared" ref="DH1:DK1" si="20">(E43+E44)/E20</f>
        <v>4.3758799899481744</v>
      </c>
      <c r="DI1">
        <f t="shared" si="20"/>
        <v>2.2589356194033017</v>
      </c>
      <c r="DJ1">
        <f t="shared" si="20"/>
        <v>1.9364511541948877</v>
      </c>
      <c r="DK1">
        <f t="shared" si="20"/>
        <v>2.976568452925616</v>
      </c>
      <c r="DL1">
        <f>365/DG1</f>
        <v>103.63740356958034</v>
      </c>
      <c r="DM1">
        <f t="shared" ref="DM1:DP1" si="21">365/DH1</f>
        <v>83.411793933663816</v>
      </c>
      <c r="DN1">
        <f t="shared" si="21"/>
        <v>161.5805235283398</v>
      </c>
      <c r="DO1">
        <f t="shared" si="21"/>
        <v>188.48913343840832</v>
      </c>
      <c r="DP1">
        <f t="shared" si="21"/>
        <v>122.6244266753711</v>
      </c>
      <c r="DQ1">
        <f>(D43+D44)/D21</f>
        <v>5.427343448924538</v>
      </c>
      <c r="DR1">
        <f t="shared" ref="DR1:DU1" si="22">(E43+E44)/E21</f>
        <v>9.7218684510757427</v>
      </c>
      <c r="DS1">
        <f t="shared" si="22"/>
        <v>5.9381278831725917</v>
      </c>
      <c r="DT1">
        <f t="shared" si="22"/>
        <v>6.7500626074040815</v>
      </c>
      <c r="DU1">
        <f t="shared" si="22"/>
        <v>6.0658620105102559</v>
      </c>
      <c r="DV1">
        <f>365/DQ1</f>
        <v>67.252054975869825</v>
      </c>
      <c r="DW1">
        <f t="shared" ref="DW1:DZ1" si="23">365/DR1</f>
        <v>37.544223297900324</v>
      </c>
      <c r="DX1">
        <f t="shared" si="23"/>
        <v>61.46718413295433</v>
      </c>
      <c r="DY1">
        <f t="shared" si="23"/>
        <v>54.073572532443606</v>
      </c>
      <c r="DZ1">
        <f t="shared" si="23"/>
        <v>60.17281622423463</v>
      </c>
      <c r="EA1">
        <f>(D43+D44)/D38</f>
        <v>4.3480149240454002</v>
      </c>
      <c r="EB1">
        <f t="shared" ref="EB1:EE1" si="24">(E43+E44)/E38</f>
        <v>5.4139169381474419</v>
      </c>
      <c r="EC1">
        <f t="shared" si="24"/>
        <v>2.2810315088012514</v>
      </c>
      <c r="ED1">
        <f t="shared" si="24"/>
        <v>2.0210308585316663</v>
      </c>
      <c r="EE1">
        <f t="shared" si="24"/>
        <v>2.8522968220413292</v>
      </c>
      <c r="EF1">
        <f>365/EA1</f>
        <v>83.946353997424509</v>
      </c>
      <c r="EG1">
        <f t="shared" ref="EG1:EJ1" si="25">365/EB1</f>
        <v>67.418840032092788</v>
      </c>
      <c r="EH1">
        <f t="shared" si="25"/>
        <v>160.01532578207048</v>
      </c>
      <c r="EI1">
        <f t="shared" si="25"/>
        <v>180.60090396896879</v>
      </c>
      <c r="EJ1">
        <f t="shared" si="25"/>
        <v>127.96704647967778</v>
      </c>
      <c r="EK1">
        <f>D36/D13</f>
        <v>0.42055141582147471</v>
      </c>
      <c r="EL1">
        <f t="shared" ref="EL1:EO1" si="26">E36/E13</f>
        <v>0.46653155819196263</v>
      </c>
      <c r="EM1">
        <f t="shared" si="26"/>
        <v>0.67094800898324869</v>
      </c>
      <c r="EN1">
        <f t="shared" si="26"/>
        <v>0.6681640058868652</v>
      </c>
      <c r="EO1">
        <f t="shared" si="26"/>
        <v>0.63143434447527846</v>
      </c>
      <c r="EP1">
        <f>(D29)/D13</f>
        <v>0.55921260582797472</v>
      </c>
      <c r="EQ1">
        <f t="shared" ref="EQ1:ET1" si="27">(E29)/E13</f>
        <v>0.51698443204564648</v>
      </c>
      <c r="ER1">
        <f t="shared" si="27"/>
        <v>0.31435526862755775</v>
      </c>
      <c r="ES1">
        <f t="shared" si="27"/>
        <v>0.32361424057677185</v>
      </c>
      <c r="ET1">
        <f t="shared" si="27"/>
        <v>0.35248393484133583</v>
      </c>
      <c r="EU1">
        <f>D13/D29</f>
        <v>1.7882286443085307</v>
      </c>
      <c r="EV1">
        <f t="shared" ref="EV1:EY1" si="28">E13/E29</f>
        <v>1.9342942224451862</v>
      </c>
      <c r="EW1">
        <f t="shared" si="28"/>
        <v>3.1811141717646265</v>
      </c>
      <c r="EX1">
        <f t="shared" si="28"/>
        <v>3.0900988727125172</v>
      </c>
      <c r="EY1">
        <f t="shared" si="28"/>
        <v>2.8370087290648622</v>
      </c>
      <c r="EZ1">
        <f>D36/D29</f>
        <v>0.75204208817646889</v>
      </c>
      <c r="FA1">
        <f t="shared" ref="FA1:FD1" si="29">E36/E29</f>
        <v>0.90240929759906352</v>
      </c>
      <c r="FB1">
        <f t="shared" si="29"/>
        <v>2.1343622198938723</v>
      </c>
      <c r="FC1">
        <f t="shared" si="29"/>
        <v>2.0646928413780818</v>
      </c>
      <c r="FD1">
        <f t="shared" si="29"/>
        <v>1.7913847471077142</v>
      </c>
      <c r="FE1" s="7">
        <f>I90/(D43+D44+D46+D47+D53+D55)</f>
        <v>3.5148754055359978E-2</v>
      </c>
      <c r="FF1" s="7">
        <f t="shared" ref="FF1:FI1" si="30">J90/(E43+E44+E46+E47+E53+E55)</f>
        <v>7.0842139881767685E-2</v>
      </c>
      <c r="FG1" s="7">
        <f t="shared" si="30"/>
        <v>-3.7092038698808556E-3</v>
      </c>
      <c r="FH1" s="7">
        <f t="shared" si="30"/>
        <v>1.2017853330786603E-2</v>
      </c>
      <c r="FI1" s="7">
        <f t="shared" si="30"/>
        <v>1.964105494176888E-2</v>
      </c>
      <c r="FJ1" s="7">
        <f>I90/D36</f>
        <v>0.11775815484472744</v>
      </c>
      <c r="FK1" s="7">
        <f t="shared" ref="FK1:FN1" si="31">J90/E36</f>
        <v>0.34005666126187123</v>
      </c>
      <c r="FL1" s="7">
        <f t="shared" si="31"/>
        <v>-7.5396629024436111E-3</v>
      </c>
      <c r="FM1" s="7">
        <f t="shared" si="31"/>
        <v>2.0509120890446254E-2</v>
      </c>
      <c r="FN1" s="7">
        <f t="shared" si="31"/>
        <v>5.3597917984198364E-2</v>
      </c>
      <c r="FO1" s="7">
        <f>I90/D29</f>
        <v>8.8559088669236785E-2</v>
      </c>
      <c r="FP1" s="7">
        <f t="shared" ref="FP1:FS1" si="32">J90/E29</f>
        <v>0.30687029283320794</v>
      </c>
      <c r="FQ1" s="7">
        <f t="shared" si="32"/>
        <v>-1.6092371649711022E-2</v>
      </c>
      <c r="FR1" s="7">
        <f t="shared" si="32"/>
        <v>4.234503508546205E-2</v>
      </c>
      <c r="FS1" s="7">
        <f t="shared" si="32"/>
        <v>9.6014492753623185E-2</v>
      </c>
      <c r="FT1" s="7">
        <f>I90/D31</f>
        <v>0.96904339000253747</v>
      </c>
      <c r="FU1" s="7">
        <f t="shared" ref="FU1:FX1" si="33">J90/E31</f>
        <v>2.9277759028012151</v>
      </c>
      <c r="FV1" s="7">
        <f t="shared" si="33"/>
        <v>-0.32594557590278966</v>
      </c>
      <c r="FW1" s="7">
        <f t="shared" si="33"/>
        <v>1.5145132743362832</v>
      </c>
      <c r="FX1" s="7">
        <f t="shared" si="33"/>
        <v>0.945018241611428</v>
      </c>
      <c r="FY1">
        <f>BD1/D13</f>
        <v>0.53444120073720947</v>
      </c>
      <c r="FZ1">
        <f t="shared" ref="FZ1:GC1" si="34">BE1/E13</f>
        <v>0.47769380141381762</v>
      </c>
      <c r="GA1">
        <f t="shared" si="34"/>
        <v>0.26501778986050994</v>
      </c>
      <c r="GB1">
        <f t="shared" si="34"/>
        <v>0.24831168997551409</v>
      </c>
      <c r="GC1">
        <f t="shared" si="34"/>
        <v>0.29864633096067073</v>
      </c>
      <c r="GD1">
        <f>BS1</f>
        <v>6.1745345027969543E-2</v>
      </c>
      <c r="GE1">
        <f t="shared" ref="GE1:GH1" si="35">BT1</f>
        <v>0.10462815798048852</v>
      </c>
      <c r="GF1">
        <f t="shared" si="35"/>
        <v>3.7958342906699853E-2</v>
      </c>
      <c r="GG1">
        <f t="shared" si="35"/>
        <v>3.8986869856399563E-2</v>
      </c>
      <c r="GH1">
        <f t="shared" si="35"/>
        <v>6.6958403568563085E-2</v>
      </c>
      <c r="GI1">
        <f>S1/D13</f>
        <v>7.7828441567072609E-2</v>
      </c>
      <c r="GJ1">
        <f t="shared" ref="GJ1:GM1" si="36">T1/E13</f>
        <v>0.13810990004854595</v>
      </c>
      <c r="GK1">
        <f t="shared" si="36"/>
        <v>4.6794172841211387E-2</v>
      </c>
      <c r="GL1">
        <f t="shared" si="36"/>
        <v>3.3133634722896162E-2</v>
      </c>
      <c r="GM1">
        <f t="shared" si="36"/>
        <v>7.4860326971064317E-2</v>
      </c>
      <c r="GN1">
        <f>D30/D13</f>
        <v>8.104765439983401E-2</v>
      </c>
      <c r="GO1">
        <f t="shared" ref="GO1:GR1" si="37">E30/E13</f>
        <v>8.31266251255212E-2</v>
      </c>
      <c r="GP1">
        <f t="shared" si="37"/>
        <v>6.6404854460480472E-2</v>
      </c>
      <c r="GQ1">
        <f t="shared" si="37"/>
        <v>8.0071616053398159E-2</v>
      </c>
      <c r="GR1">
        <f t="shared" si="37"/>
        <v>9.20112180076995E-2</v>
      </c>
      <c r="GS1">
        <f>(D43+D44)/D13</f>
        <v>1.3468661303473217</v>
      </c>
      <c r="GT1">
        <f t="shared" ref="GT1:GW1" si="38">(E43+E44)/E13</f>
        <v>1.9975594022863148</v>
      </c>
      <c r="GU1">
        <f t="shared" si="38"/>
        <v>1.4138204439297331</v>
      </c>
      <c r="GV1">
        <f t="shared" si="38"/>
        <v>1.2517819938152683</v>
      </c>
      <c r="GW1">
        <f t="shared" si="38"/>
        <v>1.6461966242924337</v>
      </c>
      <c r="GX1">
        <f>0.717*FY1+0.847*GD1+3.107*GI1+0.42*GN1+0.998*GS1</f>
        <v>2.0555180290507216</v>
      </c>
      <c r="GY1">
        <f t="shared" ref="GY1:HB1" si="39">0.717*FZ1+0.847*GE1+3.107*GJ1+0.42*GO1+0.998*GT1</f>
        <v>2.8887114309084745</v>
      </c>
      <c r="GZ1">
        <f t="shared" si="39"/>
        <v>1.8064408087048798</v>
      </c>
      <c r="HA1">
        <f t="shared" si="39"/>
        <v>1.5969160721349174</v>
      </c>
      <c r="HB1">
        <f t="shared" si="39"/>
        <v>2.1849831656275533</v>
      </c>
      <c r="HC1">
        <f>D36/D13</f>
        <v>0.42055141582147471</v>
      </c>
      <c r="HD1">
        <f t="shared" ref="HD1:HG1" si="40">E36/E13</f>
        <v>0.46653155819196263</v>
      </c>
      <c r="HE1">
        <f t="shared" si="40"/>
        <v>0.67094800898324869</v>
      </c>
      <c r="HF1">
        <f t="shared" si="40"/>
        <v>0.6681640058868652</v>
      </c>
      <c r="HG1">
        <f t="shared" si="40"/>
        <v>0.63143434447527846</v>
      </c>
      <c r="HH1">
        <f>S1/D13</f>
        <v>7.7828441567072609E-2</v>
      </c>
      <c r="HI1">
        <f t="shared" ref="HI1:HL1" si="41">T1/E13</f>
        <v>0.13810990004854595</v>
      </c>
      <c r="HJ1">
        <f t="shared" si="41"/>
        <v>4.6794172841211387E-2</v>
      </c>
      <c r="HK1">
        <f t="shared" si="41"/>
        <v>3.3133634722896162E-2</v>
      </c>
      <c r="HL1">
        <f t="shared" si="41"/>
        <v>7.4860326971064317E-2</v>
      </c>
      <c r="HM1">
        <f>(D43+D44+D46+D47+D50+D53+D55+D57+D60)/D13</f>
        <v>1.4456534953421913</v>
      </c>
      <c r="HN1">
        <f t="shared" ref="HN1:HQ1" si="42">(E43+E44+E46+E47+E50+E53+E55+E57+E60)/E13</f>
        <v>2.297144434173688</v>
      </c>
      <c r="HO1">
        <f t="shared" si="42"/>
        <v>1.4271040710160074</v>
      </c>
      <c r="HP1">
        <f t="shared" si="42"/>
        <v>1.1973316934666365</v>
      </c>
      <c r="HQ1">
        <f t="shared" si="42"/>
        <v>1.7881736141270343</v>
      </c>
      <c r="HR1">
        <f>D19/D40</f>
        <v>2.7308869464787255</v>
      </c>
      <c r="HS1">
        <f t="shared" ref="HS1:HV1" si="43">E19/E40</f>
        <v>2.3027839492178646</v>
      </c>
      <c r="HT1">
        <f t="shared" si="43"/>
        <v>1.427574754389912</v>
      </c>
      <c r="HU1">
        <f t="shared" si="43"/>
        <v>1.4011393416964395</v>
      </c>
      <c r="HV1">
        <f t="shared" si="43"/>
        <v>1.518352902096562</v>
      </c>
      <c r="HW1">
        <f>-0.017*HC1+4.573*HH1+0.481*HM1+0.015*HR1</f>
        <v>1.0850827246740329</v>
      </c>
      <c r="HX1">
        <f t="shared" ref="HX1:IA1" si="44">-0.017*HD1+4.573*HI1+0.481*HN1+0.015*HS1</f>
        <v>1.7631137685085492</v>
      </c>
      <c r="HY1">
        <f t="shared" si="44"/>
        <v>0.9104343157246928</v>
      </c>
      <c r="HZ1">
        <f t="shared" si="44"/>
        <v>0.7370949581706262</v>
      </c>
      <c r="IA1">
        <f t="shared" si="44"/>
        <v>1.2144886933091494</v>
      </c>
      <c r="IB1">
        <f>D13/D36</f>
        <v>2.3778305395707022</v>
      </c>
      <c r="IC1">
        <f t="shared" ref="IC1:IF1" si="45">E13/E36</f>
        <v>2.1434777185823992</v>
      </c>
      <c r="ID1">
        <f t="shared" si="45"/>
        <v>1.4904284484209067</v>
      </c>
      <c r="IE1">
        <f t="shared" si="45"/>
        <v>1.4966385366309629</v>
      </c>
      <c r="IF1">
        <f t="shared" si="45"/>
        <v>1.5836959277706053</v>
      </c>
      <c r="IG1">
        <f>IFERROR(S1/D59,0)</f>
        <v>413.91379310344826</v>
      </c>
      <c r="IH1">
        <f t="shared" ref="IH1:IK1" si="46">IFERROR(T1/E59,0)</f>
        <v>977.31764705882358</v>
      </c>
      <c r="II1">
        <f t="shared" si="46"/>
        <v>8808.5</v>
      </c>
      <c r="IJ1">
        <f t="shared" si="46"/>
        <v>2069</v>
      </c>
      <c r="IK1">
        <f t="shared" si="46"/>
        <v>4068</v>
      </c>
      <c r="IL1">
        <f>S1/D13</f>
        <v>7.7828441567072609E-2</v>
      </c>
      <c r="IM1">
        <f t="shared" ref="IM1:IP1" si="47">T1/E13</f>
        <v>0.13810990004854595</v>
      </c>
      <c r="IN1">
        <f t="shared" si="47"/>
        <v>4.6794172841211387E-2</v>
      </c>
      <c r="IO1">
        <f t="shared" si="47"/>
        <v>3.3133634722896162E-2</v>
      </c>
      <c r="IP1">
        <f t="shared" si="47"/>
        <v>7.4860326971064317E-2</v>
      </c>
      <c r="IQ1">
        <f>(D43+D44+D46+D47+D50+D53+D55+D57+D60)/D13</f>
        <v>1.4456534953421913</v>
      </c>
      <c r="IR1">
        <f t="shared" ref="IR1:IU1" si="48">(E43+E44+E46+E47+E50+E53+E55+E57+E60)/E13</f>
        <v>2.297144434173688</v>
      </c>
      <c r="IS1">
        <f t="shared" si="48"/>
        <v>1.4271040710160074</v>
      </c>
      <c r="IT1">
        <f t="shared" si="48"/>
        <v>1.1973316934666365</v>
      </c>
      <c r="IU1">
        <f t="shared" si="48"/>
        <v>1.7881736141270343</v>
      </c>
      <c r="IV1">
        <f>D19/D40</f>
        <v>2.7308869464787255</v>
      </c>
      <c r="IW1">
        <f t="shared" ref="IW1:IZ1" si="49">E19/E40</f>
        <v>2.3027839492178646</v>
      </c>
      <c r="IX1">
        <f t="shared" si="49"/>
        <v>1.427574754389912</v>
      </c>
      <c r="IY1">
        <f t="shared" si="49"/>
        <v>1.4011393416964395</v>
      </c>
      <c r="IZ1">
        <f t="shared" si="49"/>
        <v>1.518352902096562</v>
      </c>
      <c r="JA1">
        <f>0.13*IB1+0.04*IG1+3.92*IL1+0.21*IQ1+0.09*IV1</f>
        <v>17.720124244429989</v>
      </c>
      <c r="JB1">
        <f t="shared" ref="JB1:JE1" si="50">0.13*IC1+0.04*IH1+3.92*IM1+0.21*IR1+0.09*IW1</f>
        <v>40.602399680565036</v>
      </c>
      <c r="JC1">
        <f t="shared" si="50"/>
        <v>353.14536243864069</v>
      </c>
      <c r="JD1">
        <f t="shared" si="50"/>
        <v>83.461989054256449</v>
      </c>
      <c r="JE1">
        <f t="shared" si="50"/>
        <v>163.7315011724921</v>
      </c>
      <c r="JF1">
        <f>D29/D13</f>
        <v>0.55921260582797472</v>
      </c>
      <c r="JG1">
        <f t="shared" ref="JG1:JJ1" si="51">E29/E13</f>
        <v>0.51698443204564648</v>
      </c>
      <c r="JH1">
        <f t="shared" si="51"/>
        <v>0.31435526862755775</v>
      </c>
      <c r="JI1">
        <f t="shared" si="51"/>
        <v>0.32361424057677185</v>
      </c>
      <c r="JJ1">
        <f t="shared" si="51"/>
        <v>0.35248393484133583</v>
      </c>
      <c r="JK1">
        <f>(D36-D26)/I90</f>
        <v>4.1986776643100292</v>
      </c>
      <c r="JL1">
        <f t="shared" ref="JL1:JO1" si="52">(E36-E26)/J90</f>
        <v>1.7909562483625885</v>
      </c>
      <c r="JM1">
        <f t="shared" si="52"/>
        <v>-128.50774481491206</v>
      </c>
      <c r="JN1">
        <f t="shared" si="52"/>
        <v>46.17190604183709</v>
      </c>
      <c r="JO1">
        <f t="shared" si="52"/>
        <v>17.169648197487902</v>
      </c>
      <c r="JP1">
        <f>S1/D13</f>
        <v>7.7828441567072609E-2</v>
      </c>
      <c r="JQ1">
        <f t="shared" ref="JQ1:JT1" si="53">T1/E13</f>
        <v>0.13810990004854595</v>
      </c>
      <c r="JR1">
        <f t="shared" si="53"/>
        <v>4.6794172841211387E-2</v>
      </c>
      <c r="JS1">
        <f t="shared" si="53"/>
        <v>3.3133634722896162E-2</v>
      </c>
      <c r="JT1">
        <f t="shared" si="53"/>
        <v>7.4860326971064317E-2</v>
      </c>
      <c r="JU1">
        <f>I90/(D50+D44+D43)</f>
        <v>3.6368267995757514E-2</v>
      </c>
      <c r="JV1">
        <f t="shared" ref="JV1:JY1" si="54">J90/(E50+E44+E43)</f>
        <v>7.8913136421937397E-2</v>
      </c>
      <c r="JW1">
        <f t="shared" si="54"/>
        <v>-3.5286880765731795E-3</v>
      </c>
      <c r="JX1">
        <f t="shared" si="54"/>
        <v>1.0792791520147721E-2</v>
      </c>
      <c r="JY1">
        <f t="shared" si="54"/>
        <v>2.0333230143286751E-2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4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0</v>
      </c>
      <c r="KR1">
        <f t="shared" si="58"/>
        <v>1</v>
      </c>
      <c r="KS1">
        <f t="shared" si="58"/>
        <v>1</v>
      </c>
      <c r="KT1">
        <f>(JZ1+KE1)/2</f>
        <v>2.5</v>
      </c>
      <c r="KU1">
        <f t="shared" ref="KU1:KX1" si="59">(KA1+KF1)/2</f>
        <v>2</v>
      </c>
      <c r="KV1">
        <f t="shared" si="59"/>
        <v>2</v>
      </c>
      <c r="KW1">
        <f t="shared" si="59"/>
        <v>4</v>
      </c>
      <c r="KX1">
        <f t="shared" si="59"/>
        <v>3.5</v>
      </c>
      <c r="KY1">
        <f>(KJ1+KO1)/2</f>
        <v>1</v>
      </c>
      <c r="KZ1">
        <f t="shared" ref="KZ1:LC1" si="60">(KK1+KP1)/2</f>
        <v>2.5</v>
      </c>
      <c r="LA1">
        <f t="shared" si="60"/>
        <v>0.5</v>
      </c>
      <c r="LB1">
        <f t="shared" si="60"/>
        <v>1</v>
      </c>
      <c r="LC1">
        <f t="shared" si="60"/>
        <v>1</v>
      </c>
      <c r="LD1">
        <f>(KT1+KY1)/2</f>
        <v>1.75</v>
      </c>
      <c r="LE1">
        <f t="shared" ref="LE1:LH1" si="61">(KU1+KZ1)/2</f>
        <v>2.25</v>
      </c>
      <c r="LF1">
        <f t="shared" si="61"/>
        <v>1.25</v>
      </c>
      <c r="LG1">
        <f t="shared" si="61"/>
        <v>2.5</v>
      </c>
      <c r="LH1">
        <f t="shared" si="61"/>
        <v>2.25</v>
      </c>
      <c r="LI1">
        <f>(D29/(D13-D19))</f>
        <v>3.5665991233148624</v>
      </c>
      <c r="LJ1">
        <f t="shared" ref="LJ1:LM1" si="62">(E29/(E13-E19))</f>
        <v>3.3217822311003813</v>
      </c>
      <c r="LK1">
        <f t="shared" si="62"/>
        <v>2.7295854235138095</v>
      </c>
      <c r="LL1">
        <f t="shared" si="62"/>
        <v>2.439200444197668</v>
      </c>
      <c r="LM1">
        <f t="shared" si="62"/>
        <v>2.8151675485008818</v>
      </c>
      <c r="LN1">
        <f>(D18+D25+D26+D21)/(2.17*D40)</f>
        <v>0.74227937925612875</v>
      </c>
      <c r="LO1">
        <f t="shared" ref="LO1:LR1" si="63">(E18+E25+E26+E21)/(2.17*E40)</f>
        <v>0.53683136106110929</v>
      </c>
      <c r="LP1">
        <f t="shared" si="63"/>
        <v>0.20466696812960122</v>
      </c>
      <c r="LQ1">
        <f t="shared" si="63"/>
        <v>0.17190365121705189</v>
      </c>
      <c r="LR1">
        <f t="shared" si="63"/>
        <v>0.28610716624569238</v>
      </c>
      <c r="LS1">
        <f>(D43+D44+D46+D47)/(2*D13)</f>
        <v>0.69523974706648017</v>
      </c>
      <c r="LT1">
        <f t="shared" ref="LT1:LW1" si="64">(E43+E44+E46+E47)/(2*E13)</f>
        <v>1.1197231218370318</v>
      </c>
      <c r="LU1">
        <f t="shared" si="64"/>
        <v>0.67875589177071205</v>
      </c>
      <c r="LV1">
        <f t="shared" si="64"/>
        <v>0.55390261049482659</v>
      </c>
      <c r="LW1">
        <f t="shared" si="64"/>
        <v>0.86155164037599463</v>
      </c>
      <c r="LX1">
        <f>8*N1/D29</f>
        <v>0.88331835705382766</v>
      </c>
      <c r="LY1">
        <f t="shared" ref="LY1:MB1" si="65">8*O1/E29</f>
        <v>1.6190531318939292</v>
      </c>
      <c r="LZ1">
        <f t="shared" si="65"/>
        <v>0.96599858045763343</v>
      </c>
      <c r="MA1">
        <f t="shared" si="65"/>
        <v>0.96378626075079921</v>
      </c>
      <c r="MB1">
        <f t="shared" si="65"/>
        <v>1.5196926032660902</v>
      </c>
      <c r="MC1">
        <f>(2*LI1+4*LN1+LS1+5*LX1)/12</f>
        <v>1.2678456079991547</v>
      </c>
      <c r="MD1">
        <f t="shared" ref="MD1:MG1" si="66">(2*LJ1+4*LO1+LT1+5*LY1)/12</f>
        <v>1.5004898906459898</v>
      </c>
      <c r="ME1">
        <f t="shared" si="66"/>
        <v>0.98221562613374191</v>
      </c>
      <c r="MF1">
        <f t="shared" si="66"/>
        <v>0.91157078395936397</v>
      </c>
      <c r="MG1">
        <f t="shared" si="66"/>
        <v>1.2695648682242482</v>
      </c>
      <c r="MH1">
        <f>D29/(D13-D19)</f>
        <v>3.5665991233148624</v>
      </c>
      <c r="MI1">
        <f t="shared" ref="MI1:ML1" si="67">E29/(E13-E19)</f>
        <v>3.3217822311003813</v>
      </c>
      <c r="MJ1">
        <f t="shared" si="67"/>
        <v>2.7295854235138095</v>
      </c>
      <c r="MK1">
        <f t="shared" si="67"/>
        <v>2.439200444197668</v>
      </c>
      <c r="ML1">
        <f t="shared" si="67"/>
        <v>2.8151675485008818</v>
      </c>
      <c r="MM1">
        <f>D29/D13*2</f>
        <v>1.1184252116559494</v>
      </c>
      <c r="MN1">
        <f t="shared" ref="MN1:MQ1" si="68">E29/E13*2</f>
        <v>1.033968864091293</v>
      </c>
      <c r="MO1">
        <f t="shared" si="68"/>
        <v>0.6287105372551155</v>
      </c>
      <c r="MP1">
        <f t="shared" si="68"/>
        <v>0.6472284811535437</v>
      </c>
      <c r="MQ1">
        <f t="shared" si="68"/>
        <v>0.70496786968267167</v>
      </c>
      <c r="MR1">
        <f>D29/D36</f>
        <v>1.3297128122506716</v>
      </c>
      <c r="MS1">
        <f t="shared" ref="MS1:MV1" si="69">E29/E36</f>
        <v>1.1081446109438198</v>
      </c>
      <c r="MT1">
        <f t="shared" si="69"/>
        <v>0.46852403527350828</v>
      </c>
      <c r="MU1">
        <f t="shared" si="69"/>
        <v>0.48433354344976021</v>
      </c>
      <c r="MV1">
        <f t="shared" si="69"/>
        <v>0.55822737221278296</v>
      </c>
      <c r="MW1">
        <f>D13/(D40*5)</f>
        <v>0.6477370921594876</v>
      </c>
      <c r="MX1">
        <f t="shared" ref="MX1:NA1" si="70">E13/(E40*5)</f>
        <v>0.54544729086374977</v>
      </c>
      <c r="MY1">
        <f t="shared" si="70"/>
        <v>0.32267626608384492</v>
      </c>
      <c r="MZ1">
        <f t="shared" si="70"/>
        <v>0.32309340066590952</v>
      </c>
      <c r="NA1">
        <f t="shared" si="70"/>
        <v>0.34713495419759555</v>
      </c>
      <c r="NB1">
        <f>D13/(D20*15)</f>
        <v>0.17432539161124699</v>
      </c>
      <c r="NC1">
        <f t="shared" ref="NC1:NF1" si="71">E13/(E20*15)</f>
        <v>0.14604087985033951</v>
      </c>
      <c r="ND1">
        <f t="shared" si="71"/>
        <v>0.10651685552207557</v>
      </c>
      <c r="NE1">
        <f t="shared" si="71"/>
        <v>0.10313037274128098</v>
      </c>
      <c r="NF1">
        <f t="shared" si="71"/>
        <v>0.12054325342028938</v>
      </c>
      <c r="NG1">
        <f>2*(D18+D25+D26)/D40</f>
        <v>1.6140483502638003</v>
      </c>
      <c r="NH1">
        <f t="shared" ref="NH1:NK1" si="72">2*(E18+E25+E26)/E40</f>
        <v>1.2091135796871457</v>
      </c>
      <c r="NI1">
        <f t="shared" si="72"/>
        <v>0.11998842927393694</v>
      </c>
      <c r="NJ1">
        <f t="shared" si="72"/>
        <v>0.14689332771078728</v>
      </c>
      <c r="NK1">
        <f t="shared" si="72"/>
        <v>0.29962565956740045</v>
      </c>
      <c r="NL1">
        <f>((D18+D25+D26+D21)/D40)/2.17</f>
        <v>0.74227937925612875</v>
      </c>
      <c r="NM1">
        <f t="shared" ref="NM1:NP1" si="73">((E18+E25+E26+E21)/E40)/2.17</f>
        <v>0.53683136106110929</v>
      </c>
      <c r="NN1">
        <f t="shared" si="73"/>
        <v>0.20466696812960122</v>
      </c>
      <c r="NO1">
        <f t="shared" si="73"/>
        <v>0.17190365121705189</v>
      </c>
      <c r="NP1">
        <f t="shared" si="73"/>
        <v>0.28610716624569238</v>
      </c>
      <c r="NQ1">
        <f>(D19/D40)/2.5</f>
        <v>1.0923547785914902</v>
      </c>
      <c r="NR1">
        <f t="shared" ref="NR1:NU1" si="74">(E19/E40)/2.5</f>
        <v>0.9211135796871458</v>
      </c>
      <c r="NS1">
        <f t="shared" si="74"/>
        <v>0.5710299017559648</v>
      </c>
      <c r="NT1">
        <f t="shared" si="74"/>
        <v>0.56045573667857584</v>
      </c>
      <c r="NU1">
        <f t="shared" si="74"/>
        <v>0.60734116083862477</v>
      </c>
      <c r="NV1">
        <f>(BD1/D13)*3.33</f>
        <v>1.7796891984549075</v>
      </c>
      <c r="NW1">
        <f t="shared" ref="NW1:NZ1" si="75">(BE1/E13)*3.33</f>
        <v>1.5907203587080128</v>
      </c>
      <c r="NX1">
        <f t="shared" si="75"/>
        <v>0.88250924023549815</v>
      </c>
      <c r="NY1">
        <f t="shared" si="75"/>
        <v>0.82687792761846191</v>
      </c>
      <c r="NZ1">
        <f t="shared" si="75"/>
        <v>0.99449228209903351</v>
      </c>
      <c r="OA1">
        <f>((D43+D44)/2)/D13</f>
        <v>0.67343306517366086</v>
      </c>
      <c r="OB1">
        <f t="shared" ref="OB1:OE1" si="76">((E43+E44)/2)/E13</f>
        <v>0.99877970114315739</v>
      </c>
      <c r="OC1">
        <f t="shared" si="76"/>
        <v>0.70691022196486653</v>
      </c>
      <c r="OD1">
        <f t="shared" si="76"/>
        <v>0.62589099690763417</v>
      </c>
      <c r="OE1">
        <f t="shared" si="76"/>
        <v>0.82309831214621687</v>
      </c>
      <c r="OF1">
        <f>((D43+D44)/4)/D29</f>
        <v>0.60212614858401692</v>
      </c>
      <c r="OG1">
        <f t="shared" ref="OG1:OJ1" si="77">((E43+E44)/4)/E29</f>
        <v>0.96596690270836949</v>
      </c>
      <c r="OH1">
        <f t="shared" si="77"/>
        <v>1.1243810626288573</v>
      </c>
      <c r="OI1">
        <f t="shared" si="77"/>
        <v>0.96703253199259687</v>
      </c>
      <c r="OJ1">
        <f t="shared" si="77"/>
        <v>1.1675685482186859</v>
      </c>
      <c r="OK1">
        <f>AJ1*4/(D43+D44)</f>
        <v>1.1501847372158236</v>
      </c>
      <c r="OL1">
        <f t="shared" ref="OL1:OO1" si="78">AK1*4/(E43+E44)</f>
        <v>1.8280505627890098</v>
      </c>
      <c r="OM1">
        <f t="shared" si="78"/>
        <v>0.32041076665545687</v>
      </c>
      <c r="ON1">
        <f t="shared" si="78"/>
        <v>-0.34092397756580833</v>
      </c>
      <c r="OO1">
        <f t="shared" si="78"/>
        <v>1.1621987495570463</v>
      </c>
      <c r="OP1">
        <f>(10*N1)/AJ1</f>
        <v>1.594307837187402</v>
      </c>
      <c r="OQ1">
        <f t="shared" ref="OQ1:OT1" si="79">(10*O1)/AK1</f>
        <v>1.1460951215425745</v>
      </c>
      <c r="OR1">
        <f t="shared" si="79"/>
        <v>3.3517056981694089</v>
      </c>
      <c r="OS1">
        <f t="shared" si="79"/>
        <v>-3.6541983128696227</v>
      </c>
      <c r="OT1">
        <f t="shared" si="79"/>
        <v>1.39991920435527</v>
      </c>
      <c r="OU1">
        <f>(8*AJ1)/D29</f>
        <v>5.5404504478390679</v>
      </c>
      <c r="OV1">
        <f t="shared" ref="OV1:OY1" si="80">(8*AK1)/E29</f>
        <v>14.126690721052734</v>
      </c>
      <c r="OW1">
        <f t="shared" si="80"/>
        <v>2.8821103863183155</v>
      </c>
      <c r="OX1">
        <f t="shared" si="80"/>
        <v>-2.6374766179396074</v>
      </c>
      <c r="OY1">
        <f t="shared" si="80"/>
        <v>10.855573654095142</v>
      </c>
      <c r="OZ1">
        <f>(20*N1)/D13</f>
        <v>1.2349069005593909</v>
      </c>
      <c r="PA1">
        <f t="shared" ref="PA1:PD1" si="81">(20*O1)/E13</f>
        <v>2.0925631596097705</v>
      </c>
      <c r="PB1">
        <f t="shared" si="81"/>
        <v>0.75916685813399698</v>
      </c>
      <c r="PC1">
        <f t="shared" si="81"/>
        <v>0.77973739712799128</v>
      </c>
      <c r="PD1">
        <f t="shared" si="81"/>
        <v>1.3391680713712615</v>
      </c>
      <c r="PE1">
        <f>(40*N1)/(AJ1+D45)</f>
        <v>1.7762317326792691</v>
      </c>
      <c r="PF1">
        <f t="shared" ref="PF1:PI1" si="82">(40*O1)/(AK1+E45)</f>
        <v>1.8688219603580971</v>
      </c>
      <c r="PG1">
        <f t="shared" si="82"/>
        <v>1.1184681670364762</v>
      </c>
      <c r="PH1">
        <f t="shared" si="82"/>
        <v>1.4077156928930452</v>
      </c>
      <c r="PI1">
        <f t="shared" si="82"/>
        <v>1.5543677344596867</v>
      </c>
      <c r="PJ1">
        <f>(1.33*D52)/(D52+D62)</f>
        <v>1.0257810346987348</v>
      </c>
      <c r="PK1">
        <f t="shared" ref="PK1:PN1" si="83">(1.33*E52)/(E52+E62)</f>
        <v>1.2194324412257342</v>
      </c>
      <c r="PL1">
        <f t="shared" si="83"/>
        <v>0.53358558047118931</v>
      </c>
      <c r="PM1">
        <f t="shared" si="83"/>
        <v>-0.69329787234042561</v>
      </c>
      <c r="PN1">
        <f t="shared" si="83"/>
        <v>1.3295094664371774</v>
      </c>
      <c r="PO1">
        <f>(2*MH1+MM1+MR1+MW1+2*NB1)/7</f>
        <v>1.511103449416904</v>
      </c>
      <c r="PP1">
        <f t="shared" ref="PP1:PS1" si="84">(2*MI1+MN1+MS1+MX1+2*NC1)/7</f>
        <v>1.3747438554000433</v>
      </c>
      <c r="PQ1">
        <f t="shared" si="84"/>
        <v>1.0131593423834626</v>
      </c>
      <c r="PR1">
        <f t="shared" si="84"/>
        <v>0.93418815130673027</v>
      </c>
      <c r="PS1">
        <f t="shared" si="84"/>
        <v>1.0688216857050559</v>
      </c>
      <c r="PT1">
        <f>(5*NG1+8*NL1+2*NQ1+NV1)/16</f>
        <v>1.12330472131287</v>
      </c>
      <c r="PU1">
        <f t="shared" ref="PU1:PX1" si="85">(5*NH1+8*NM1+2*NR1+NW1)/16</f>
        <v>0.86082289406293167</v>
      </c>
      <c r="PV1">
        <f t="shared" si="85"/>
        <v>0.26636543344712016</v>
      </c>
      <c r="PW1">
        <f t="shared" si="85"/>
        <v>0.25359282807912281</v>
      </c>
      <c r="PX1">
        <f t="shared" si="85"/>
        <v>0.37476001447367646</v>
      </c>
      <c r="PY1">
        <f>(OA1+OF1+OK1)/3</f>
        <v>0.8085813169911672</v>
      </c>
      <c r="PZ1">
        <f t="shared" ref="PZ1:QC1" si="86">(OB1+OG1+OL1)/3</f>
        <v>1.2642657222135123</v>
      </c>
      <c r="QA1">
        <f t="shared" si="86"/>
        <v>0.71723401708306023</v>
      </c>
      <c r="QB1">
        <f t="shared" si="86"/>
        <v>0.41733318377814088</v>
      </c>
      <c r="QC1">
        <f t="shared" si="86"/>
        <v>1.0509552033073164</v>
      </c>
      <c r="QD1">
        <f>(3*OP1+7*OU1+4*OZ1+2*PE1+PJ1)/17</f>
        <v>3.1225852205135594</v>
      </c>
      <c r="QE1">
        <f t="shared" ref="QE1:QH1" si="87">(3*OQ1+7*OV1+4*PA1+2*PF1+PK1)/17</f>
        <v>6.8030852595516391</v>
      </c>
      <c r="QF1">
        <f t="shared" si="87"/>
        <v>2.1198281850480329</v>
      </c>
      <c r="QG1">
        <f t="shared" si="87"/>
        <v>-1.4225793036604995</v>
      </c>
      <c r="QH1">
        <f t="shared" si="87"/>
        <v>5.2931582595631417</v>
      </c>
      <c r="QI1">
        <f>(2*PO1+4*PT1+PY1+5*QD1)/12</f>
        <v>1.994744433637021</v>
      </c>
      <c r="QJ1">
        <f t="shared" ref="QJ1:QM1" si="88">(2*PP1+4*PU1+PZ1+5*QE1)/12</f>
        <v>3.4560392755852938</v>
      </c>
      <c r="QK1">
        <f t="shared" si="88"/>
        <v>1.2006796134065525</v>
      </c>
      <c r="QL1">
        <f t="shared" si="88"/>
        <v>-0.31773464329953371</v>
      </c>
      <c r="QM1">
        <f t="shared" si="88"/>
        <v>2.5961191608689869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406</v>
      </c>
      <c r="E3" s="2" t="s">
        <v>406</v>
      </c>
      <c r="F3" s="2" t="s">
        <v>406</v>
      </c>
      <c r="G3" s="2" t="s">
        <v>406</v>
      </c>
      <c r="H3" s="2" t="s">
        <v>406</v>
      </c>
      <c r="I3" s="2" t="s">
        <v>406</v>
      </c>
      <c r="J3" s="2" t="s">
        <v>406</v>
      </c>
      <c r="K3" s="2" t="s">
        <v>406</v>
      </c>
      <c r="L3" s="2" t="s">
        <v>406</v>
      </c>
      <c r="M3" s="2" t="s">
        <v>406</v>
      </c>
    </row>
    <row r="4" spans="1:455" x14ac:dyDescent="0.25">
      <c r="A4" s="2" t="s">
        <v>281</v>
      </c>
      <c r="B4" s="2"/>
      <c r="C4" s="2"/>
      <c r="D4" s="2" t="s">
        <v>407</v>
      </c>
      <c r="E4" s="2" t="s">
        <v>407</v>
      </c>
      <c r="F4" s="2" t="s">
        <v>407</v>
      </c>
      <c r="G4" s="2" t="s">
        <v>407</v>
      </c>
      <c r="H4" s="2" t="s">
        <v>407</v>
      </c>
      <c r="I4" s="2" t="s">
        <v>407</v>
      </c>
      <c r="J4" s="2">
        <v>44005474</v>
      </c>
      <c r="K4" s="2" t="s">
        <v>407</v>
      </c>
      <c r="L4" s="2" t="s">
        <v>407</v>
      </c>
      <c r="M4" s="2" t="s">
        <v>407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269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616921</v>
      </c>
      <c r="E13" s="1">
        <v>601492</v>
      </c>
      <c r="F13" s="1">
        <v>752957</v>
      </c>
      <c r="G13" s="1">
        <v>624441</v>
      </c>
      <c r="H13" s="1">
        <v>543412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85595</v>
      </c>
      <c r="E15" s="1">
        <v>86810</v>
      </c>
      <c r="F15" s="1">
        <v>78306</v>
      </c>
      <c r="G15" s="1">
        <v>75281</v>
      </c>
      <c r="H15" s="1">
        <v>63905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2035</v>
      </c>
      <c r="E16" s="1">
        <v>2388</v>
      </c>
      <c r="F16" s="1">
        <v>1987</v>
      </c>
      <c r="G16" s="1">
        <v>1037</v>
      </c>
      <c r="H16" s="1">
        <v>1570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61003</v>
      </c>
      <c r="E17" s="1">
        <v>60800</v>
      </c>
      <c r="F17" s="1">
        <v>64029</v>
      </c>
      <c r="G17" s="1">
        <v>67990</v>
      </c>
      <c r="H17" s="1">
        <v>42793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22557</v>
      </c>
      <c r="E18" s="1">
        <v>23622</v>
      </c>
      <c r="F18" s="1">
        <v>12290</v>
      </c>
      <c r="G18" s="1">
        <v>6254</v>
      </c>
      <c r="H18" s="1">
        <v>19542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520193</v>
      </c>
      <c r="E19" s="1">
        <v>507879</v>
      </c>
      <c r="F19" s="1">
        <v>666242</v>
      </c>
      <c r="G19" s="1">
        <v>541595</v>
      </c>
      <c r="H19" s="1">
        <v>475372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235927</v>
      </c>
      <c r="E20" s="1">
        <v>274577</v>
      </c>
      <c r="F20" s="1">
        <v>471260</v>
      </c>
      <c r="G20" s="1">
        <v>403658</v>
      </c>
      <c r="H20" s="1">
        <v>300535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153097</v>
      </c>
      <c r="E21" s="1">
        <v>123589</v>
      </c>
      <c r="F21" s="1">
        <v>179273</v>
      </c>
      <c r="G21" s="1">
        <v>115801</v>
      </c>
      <c r="H21" s="1">
        <v>147475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7151</v>
      </c>
      <c r="E22" s="1">
        <v>3774</v>
      </c>
      <c r="F22" s="1">
        <v>6053</v>
      </c>
      <c r="G22" s="1">
        <v>5514</v>
      </c>
      <c r="H22" s="1">
        <v>1478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145946</v>
      </c>
      <c r="E23" s="1">
        <v>119815</v>
      </c>
      <c r="F23" s="1">
        <v>173220</v>
      </c>
      <c r="G23" s="1">
        <v>110287</v>
      </c>
      <c r="H23" s="1">
        <v>145997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131169</v>
      </c>
      <c r="E26" s="1">
        <v>109713</v>
      </c>
      <c r="F26" s="1">
        <v>15709</v>
      </c>
      <c r="G26" s="1">
        <v>22136</v>
      </c>
      <c r="H26" s="1">
        <v>27362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11133</v>
      </c>
      <c r="E27" s="1">
        <v>6803</v>
      </c>
      <c r="F27" s="1">
        <v>8409</v>
      </c>
      <c r="G27" s="1">
        <v>7565</v>
      </c>
      <c r="H27" s="1">
        <v>4135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616921</v>
      </c>
      <c r="E28" s="1">
        <v>601492</v>
      </c>
      <c r="F28" s="1">
        <v>752957</v>
      </c>
      <c r="G28" s="1">
        <v>624441</v>
      </c>
      <c r="H28" s="1">
        <v>543412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344990</v>
      </c>
      <c r="E29" s="1">
        <v>310962</v>
      </c>
      <c r="F29" s="1">
        <v>236696</v>
      </c>
      <c r="G29" s="1">
        <v>202078</v>
      </c>
      <c r="H29" s="1">
        <v>191544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50000</v>
      </c>
      <c r="E30" s="1">
        <v>50000</v>
      </c>
      <c r="F30" s="1">
        <v>50000</v>
      </c>
      <c r="G30" s="1">
        <v>50000</v>
      </c>
      <c r="H30" s="1">
        <v>50000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31528</v>
      </c>
      <c r="E31" s="1">
        <v>32593</v>
      </c>
      <c r="F31" s="1">
        <v>11686</v>
      </c>
      <c r="G31" s="1">
        <v>5650</v>
      </c>
      <c r="H31" s="1">
        <v>19461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10000</v>
      </c>
      <c r="E32" s="1">
        <v>10000</v>
      </c>
      <c r="F32" s="1">
        <v>10000</v>
      </c>
      <c r="G32" s="1">
        <v>10000</v>
      </c>
      <c r="H32" s="1">
        <v>10000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215370</v>
      </c>
      <c r="E33" s="1">
        <v>155436</v>
      </c>
      <c r="F33" s="1">
        <v>136429</v>
      </c>
      <c r="G33" s="1">
        <v>112083</v>
      </c>
      <c r="H33" s="1">
        <v>75697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38092</v>
      </c>
      <c r="E34" s="1">
        <v>62933</v>
      </c>
      <c r="F34" s="1">
        <v>28581</v>
      </c>
      <c r="G34" s="1">
        <v>24345</v>
      </c>
      <c r="H34" s="1">
        <v>36386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259447</v>
      </c>
      <c r="E36" s="1">
        <v>280615</v>
      </c>
      <c r="F36" s="1">
        <v>505195</v>
      </c>
      <c r="G36" s="1">
        <v>417229</v>
      </c>
      <c r="H36" s="1">
        <v>343129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68346</v>
      </c>
      <c r="E37" s="1">
        <v>58684</v>
      </c>
      <c r="F37" s="1">
        <v>38500</v>
      </c>
      <c r="G37" s="1">
        <v>30464</v>
      </c>
      <c r="H37" s="1">
        <v>29500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191101</v>
      </c>
      <c r="E38" s="1">
        <v>221931</v>
      </c>
      <c r="F38" s="1">
        <v>466695</v>
      </c>
      <c r="G38" s="1">
        <v>386765</v>
      </c>
      <c r="H38" s="1">
        <v>313629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616</v>
      </c>
      <c r="E39" s="1">
        <v>1381</v>
      </c>
      <c r="F39" s="1"/>
      <c r="G39" s="1">
        <v>226</v>
      </c>
      <c r="H39" s="1">
        <v>545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190485</v>
      </c>
      <c r="E40" s="1">
        <v>220550</v>
      </c>
      <c r="F40" s="1">
        <v>466695</v>
      </c>
      <c r="G40" s="1">
        <v>386539</v>
      </c>
      <c r="H40" s="1">
        <v>313084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12484</v>
      </c>
      <c r="E42" s="1">
        <v>9915</v>
      </c>
      <c r="F42" s="1">
        <v>11066</v>
      </c>
      <c r="G42" s="1">
        <v>5134</v>
      </c>
      <c r="H42" s="1">
        <v>8739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830581</v>
      </c>
      <c r="E43" s="1">
        <v>1201284</v>
      </c>
      <c r="F43" s="1">
        <v>1064491</v>
      </c>
      <c r="G43" s="1">
        <v>780728</v>
      </c>
      <c r="H43" s="1">
        <v>893937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329</v>
      </c>
      <c r="E44" s="1">
        <v>232</v>
      </c>
      <c r="F44" s="1">
        <v>55</v>
      </c>
      <c r="G44" s="1">
        <v>936</v>
      </c>
      <c r="H44" s="1">
        <v>626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618891</v>
      </c>
      <c r="E45" s="1">
        <v>797901</v>
      </c>
      <c r="F45" s="1">
        <v>936875</v>
      </c>
      <c r="G45" s="1">
        <v>758381</v>
      </c>
      <c r="H45" s="1">
        <v>676440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32151</v>
      </c>
      <c r="E46" s="1">
        <v>149449</v>
      </c>
      <c r="F46" s="1">
        <v>-35547</v>
      </c>
      <c r="G46" s="1">
        <v>-82732</v>
      </c>
      <c r="H46" s="1">
        <v>45516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-5245</v>
      </c>
      <c r="E47" s="1">
        <v>-3956</v>
      </c>
      <c r="F47" s="1">
        <v>-6851</v>
      </c>
      <c r="G47" s="1">
        <v>-7173</v>
      </c>
      <c r="H47" s="1">
        <v>-3724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131855</v>
      </c>
      <c r="E48" s="1">
        <v>150980</v>
      </c>
      <c r="F48" s="1">
        <v>141028</v>
      </c>
      <c r="G48" s="1">
        <v>134568</v>
      </c>
      <c r="H48" s="1">
        <v>130366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4622</v>
      </c>
      <c r="E49" s="1">
        <v>9253</v>
      </c>
      <c r="F49" s="1">
        <v>8661</v>
      </c>
      <c r="G49" s="1">
        <v>-11281</v>
      </c>
      <c r="H49" s="1">
        <v>-5215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9163</v>
      </c>
      <c r="E50" s="1">
        <v>7725</v>
      </c>
      <c r="F50" s="1">
        <v>14892</v>
      </c>
      <c r="G50" s="1">
        <v>11180</v>
      </c>
      <c r="H50" s="1">
        <v>9917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20857</v>
      </c>
      <c r="E51" s="1">
        <v>29526</v>
      </c>
      <c r="F51" s="1">
        <v>21138</v>
      </c>
      <c r="G51" s="1">
        <v>11861</v>
      </c>
      <c r="H51" s="1">
        <v>20442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36942</v>
      </c>
      <c r="E52" s="1">
        <v>76088</v>
      </c>
      <c r="F52" s="1">
        <v>14134</v>
      </c>
      <c r="G52" s="1">
        <v>-10780</v>
      </c>
      <c r="H52" s="1">
        <v>40655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>
        <v>4757</v>
      </c>
      <c r="G53" s="1">
        <v>20265</v>
      </c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>
        <v>11404</v>
      </c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4047</v>
      </c>
      <c r="E57" s="1">
        <v>1291</v>
      </c>
      <c r="F57" s="1">
        <v>390</v>
      </c>
      <c r="G57" s="1">
        <v>9</v>
      </c>
      <c r="H57" s="1">
        <v>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116</v>
      </c>
      <c r="E59" s="1">
        <v>85</v>
      </c>
      <c r="F59" s="1">
        <v>4</v>
      </c>
      <c r="G59" s="1">
        <v>10</v>
      </c>
      <c r="H59" s="1">
        <v>10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9424</v>
      </c>
      <c r="E60" s="1">
        <v>25689</v>
      </c>
      <c r="F60" s="1">
        <v>32361</v>
      </c>
      <c r="G60" s="1">
        <v>24450</v>
      </c>
      <c r="H60" s="1">
        <v>25440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13803</v>
      </c>
      <c r="E61" s="1">
        <v>19996</v>
      </c>
      <c r="F61" s="1">
        <v>16408</v>
      </c>
      <c r="G61" s="1">
        <v>13254</v>
      </c>
      <c r="H61" s="1">
        <v>25418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10956</v>
      </c>
      <c r="E62" s="1">
        <v>6899</v>
      </c>
      <c r="F62" s="1">
        <v>21096</v>
      </c>
      <c r="G62" s="1">
        <v>31460</v>
      </c>
      <c r="H62" s="1">
        <v>15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47898</v>
      </c>
      <c r="E63" s="1">
        <v>82987</v>
      </c>
      <c r="F63" s="1">
        <v>35230</v>
      </c>
      <c r="G63" s="1">
        <v>20680</v>
      </c>
      <c r="H63" s="1">
        <v>40670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9806</v>
      </c>
      <c r="E64" s="1">
        <v>20054</v>
      </c>
      <c r="F64" s="1">
        <v>6649</v>
      </c>
      <c r="G64" s="1">
        <v>-3665</v>
      </c>
      <c r="H64" s="1">
        <v>4284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38092</v>
      </c>
      <c r="E65" s="1">
        <v>62933</v>
      </c>
      <c r="F65" s="1">
        <v>28581</v>
      </c>
      <c r="G65" s="1">
        <v>24345</v>
      </c>
      <c r="H65" s="1">
        <v>36386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38092</v>
      </c>
      <c r="E67" s="1">
        <v>62933</v>
      </c>
      <c r="F67" s="1">
        <v>28581</v>
      </c>
      <c r="G67" s="1">
        <v>24345</v>
      </c>
      <c r="H67" s="1">
        <v>36386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830910</v>
      </c>
      <c r="E68" s="1">
        <v>1236221</v>
      </c>
      <c r="F68" s="1">
        <v>1116946</v>
      </c>
      <c r="G68" s="1">
        <v>837568</v>
      </c>
      <c r="H68" s="1">
        <v>929923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109713</v>
      </c>
      <c r="J69" s="1">
        <v>15709</v>
      </c>
      <c r="K69" s="1">
        <v>22136</v>
      </c>
      <c r="L69" s="1">
        <v>27362</v>
      </c>
      <c r="M69" s="1">
        <v>21262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47898</v>
      </c>
      <c r="J70" s="1">
        <v>82987</v>
      </c>
      <c r="K70" s="1">
        <v>35230</v>
      </c>
      <c r="L70" s="1">
        <v>20680</v>
      </c>
      <c r="M70" s="1">
        <v>40670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11213</v>
      </c>
      <c r="J71" s="1">
        <v>24609</v>
      </c>
      <c r="K71" s="1">
        <v>8297</v>
      </c>
      <c r="L71" s="1">
        <v>-30704</v>
      </c>
      <c r="M71" s="1">
        <v>35900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5569</v>
      </c>
      <c r="J72" s="1">
        <v>5652</v>
      </c>
      <c r="K72" s="1">
        <v>5404</v>
      </c>
      <c r="L72" s="1">
        <v>5464</v>
      </c>
      <c r="M72" s="1">
        <v>5257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9662</v>
      </c>
      <c r="J73" s="1">
        <v>20184</v>
      </c>
      <c r="K73" s="1">
        <v>8036</v>
      </c>
      <c r="L73" s="1">
        <v>-15781</v>
      </c>
      <c r="M73" s="1">
        <v>14190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-87</v>
      </c>
      <c r="J74" s="1">
        <v>-21</v>
      </c>
      <c r="K74" s="1"/>
      <c r="L74" s="1">
        <v>-123</v>
      </c>
      <c r="M74" s="1">
        <v>-5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>
        <v>-4757</v>
      </c>
      <c r="L75" s="1">
        <v>-20265</v>
      </c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-3931</v>
      </c>
      <c r="J76" s="1">
        <v>-1206</v>
      </c>
      <c r="K76" s="1">
        <v>-386</v>
      </c>
      <c r="L76" s="1">
        <v>1</v>
      </c>
      <c r="M76" s="1">
        <v>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>
        <v>16451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59111</v>
      </c>
      <c r="J78" s="1">
        <v>107596</v>
      </c>
      <c r="K78" s="1">
        <v>43527</v>
      </c>
      <c r="L78" s="1">
        <v>-10024</v>
      </c>
      <c r="M78" s="1">
        <v>76570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-22684</v>
      </c>
      <c r="J79" s="1">
        <v>6677</v>
      </c>
      <c r="K79" s="1">
        <v>-45830</v>
      </c>
      <c r="L79" s="1">
        <v>-5348</v>
      </c>
      <c r="M79" s="1">
        <v>-53888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-33838</v>
      </c>
      <c r="J80" s="1">
        <v>57290</v>
      </c>
      <c r="K80" s="1">
        <v>-64316</v>
      </c>
      <c r="L80" s="1">
        <v>28244</v>
      </c>
      <c r="M80" s="1">
        <v>-36443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-27496</v>
      </c>
      <c r="J81" s="1">
        <v>-247296</v>
      </c>
      <c r="K81" s="1">
        <v>86088</v>
      </c>
      <c r="L81" s="1">
        <v>69531</v>
      </c>
      <c r="M81" s="1">
        <v>-59779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38650</v>
      </c>
      <c r="J82" s="1">
        <v>196683</v>
      </c>
      <c r="K82" s="1">
        <v>-67602</v>
      </c>
      <c r="L82" s="1">
        <v>-103123</v>
      </c>
      <c r="M82" s="1">
        <v>42334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36427</v>
      </c>
      <c r="J84" s="1">
        <v>114273</v>
      </c>
      <c r="K84" s="1">
        <v>-2303</v>
      </c>
      <c r="L84" s="1">
        <v>-15372</v>
      </c>
      <c r="M84" s="1">
        <v>22682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-116</v>
      </c>
      <c r="J85" s="1">
        <v>-85</v>
      </c>
      <c r="K85" s="1">
        <v>-4</v>
      </c>
      <c r="L85" s="1">
        <v>-10</v>
      </c>
      <c r="M85" s="1">
        <v>-10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4047</v>
      </c>
      <c r="J86" s="1">
        <v>1291</v>
      </c>
      <c r="K86" s="1">
        <v>390</v>
      </c>
      <c r="L86" s="1">
        <v>9</v>
      </c>
      <c r="M86" s="1">
        <v>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-9806</v>
      </c>
      <c r="J87" s="1">
        <v>-20054</v>
      </c>
      <c r="K87" s="1">
        <v>-6649</v>
      </c>
      <c r="L87" s="1">
        <v>3665</v>
      </c>
      <c r="M87" s="1">
        <v>-4284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>
        <v>4757</v>
      </c>
      <c r="L89" s="1">
        <v>20265</v>
      </c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30552</v>
      </c>
      <c r="J90" s="1">
        <v>95425</v>
      </c>
      <c r="K90" s="1">
        <v>-3809</v>
      </c>
      <c r="L90" s="1">
        <v>8557</v>
      </c>
      <c r="M90" s="1">
        <v>18391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-5419</v>
      </c>
      <c r="J91" s="1">
        <v>-2824</v>
      </c>
      <c r="K91" s="1">
        <v>-2392</v>
      </c>
      <c r="L91" s="1">
        <v>-13906</v>
      </c>
      <c r="M91" s="1">
        <v>-12752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87</v>
      </c>
      <c r="J92" s="1">
        <v>21</v>
      </c>
      <c r="K92" s="1"/>
      <c r="L92" s="1">
        <v>123</v>
      </c>
      <c r="M92" s="1">
        <v>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-5332</v>
      </c>
      <c r="J94" s="1">
        <v>-2803</v>
      </c>
      <c r="K94" s="1">
        <v>-2392</v>
      </c>
      <c r="L94" s="1">
        <v>-13783</v>
      </c>
      <c r="M94" s="1">
        <v>-12747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-764</v>
      </c>
      <c r="J95" s="1">
        <v>1382</v>
      </c>
      <c r="K95" s="1">
        <v>-226</v>
      </c>
      <c r="L95" s="1"/>
      <c r="M95" s="1">
        <v>456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-3000</v>
      </c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-3000</v>
      </c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-3764</v>
      </c>
      <c r="J103" s="1">
        <v>1382</v>
      </c>
      <c r="K103" s="1">
        <v>-226</v>
      </c>
      <c r="L103" s="1"/>
      <c r="M103" s="1">
        <v>456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21456</v>
      </c>
      <c r="J104" s="1">
        <v>94004</v>
      </c>
      <c r="K104" s="1">
        <v>-6427</v>
      </c>
      <c r="L104" s="1">
        <v>-5226</v>
      </c>
      <c r="M104" s="1">
        <v>6100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131169</v>
      </c>
      <c r="J105" s="1">
        <v>109713</v>
      </c>
      <c r="K105" s="1">
        <v>15709</v>
      </c>
      <c r="L105" s="1">
        <v>22136</v>
      </c>
      <c r="M105" s="1">
        <v>27362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26AB4-CA7D-4AE9-A033-E9F4D41D9815}">
  <dimension ref="A1:QM105"/>
  <sheetViews>
    <sheetView topLeftCell="A74" workbookViewId="0">
      <selection activeCell="J92" sqref="J9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-2215</v>
      </c>
      <c r="O1" s="4">
        <f t="shared" ref="O1:R1" si="0">E67</f>
        <v>13932</v>
      </c>
      <c r="P1" s="4">
        <f t="shared" si="0"/>
        <v>72625</v>
      </c>
      <c r="Q1" s="4">
        <f t="shared" si="0"/>
        <v>64402</v>
      </c>
      <c r="R1" s="4">
        <f t="shared" si="0"/>
        <v>22484</v>
      </c>
      <c r="S1" s="4">
        <f>D63+D59</f>
        <v>6894</v>
      </c>
      <c r="T1" s="4">
        <f t="shared" ref="T1:W1" si="1">E63+E59</f>
        <v>27933</v>
      </c>
      <c r="U1" s="4">
        <f t="shared" si="1"/>
        <v>91909</v>
      </c>
      <c r="V1" s="4">
        <f t="shared" si="1"/>
        <v>81313</v>
      </c>
      <c r="W1" s="4">
        <f t="shared" si="1"/>
        <v>29669</v>
      </c>
      <c r="X1">
        <f>(D13-E13)/E13</f>
        <v>-0.14897900340847073</v>
      </c>
      <c r="Y1">
        <f t="shared" ref="Y1:AA1" si="2">(E13-F13)/F13</f>
        <v>-7.5374029617686827E-2</v>
      </c>
      <c r="Z1">
        <f t="shared" si="2"/>
        <v>0.27633580364937038</v>
      </c>
      <c r="AA1">
        <f t="shared" si="2"/>
        <v>0.25296664365762545</v>
      </c>
      <c r="AB1">
        <f>(D36-E36)/E36</f>
        <v>-0.14130170135692866</v>
      </c>
      <c r="AC1">
        <f t="shared" ref="AC1:AE1" si="3">(E36-F36)/F36</f>
        <v>-7.8307845562719622E-2</v>
      </c>
      <c r="AD1">
        <f t="shared" si="3"/>
        <v>0.31319360588810302</v>
      </c>
      <c r="AE1">
        <f t="shared" si="3"/>
        <v>0.19226171347772994</v>
      </c>
      <c r="AF1">
        <f>(D29-E29)/E29</f>
        <v>-0.15569166243644261</v>
      </c>
      <c r="AG1">
        <f t="shared" ref="AG1:AI1" si="4">(E29-F29)/F29</f>
        <v>-8.1421970134193555E-2</v>
      </c>
      <c r="AH1">
        <f t="shared" si="4"/>
        <v>0.24743491942404883</v>
      </c>
      <c r="AI1">
        <f t="shared" si="4"/>
        <v>0.32403257370115524</v>
      </c>
      <c r="AJ1" s="4">
        <f>(D43+D44+D46+D47)-D45</f>
        <v>144516</v>
      </c>
      <c r="AK1" s="4">
        <f t="shared" ref="AK1:AN1" si="5">(E43+E44+E46+E47)-E45</f>
        <v>223370</v>
      </c>
      <c r="AL1" s="4">
        <f t="shared" si="5"/>
        <v>228376</v>
      </c>
      <c r="AM1" s="4">
        <f t="shared" si="5"/>
        <v>181032</v>
      </c>
      <c r="AN1" s="4">
        <f t="shared" si="5"/>
        <v>177327</v>
      </c>
      <c r="AO1">
        <f>(D25+D26)/D40</f>
        <v>0.21450978278445534</v>
      </c>
      <c r="AP1">
        <f t="shared" ref="AP1:AS1" si="6">(E25+E26)/E40</f>
        <v>0.18617527820858162</v>
      </c>
      <c r="AQ1">
        <f t="shared" si="6"/>
        <v>0.14024806533395823</v>
      </c>
      <c r="AR1">
        <f t="shared" si="6"/>
        <v>0.27932419954580617</v>
      </c>
      <c r="AS1">
        <f t="shared" si="6"/>
        <v>0.13951725140732432</v>
      </c>
      <c r="AT1">
        <f>(D19-D20)/D40</f>
        <v>0.9704845577534631</v>
      </c>
      <c r="AU1">
        <f t="shared" ref="AU1:AX1" si="7">(E19-E20)/E40</f>
        <v>0.89196346783482527</v>
      </c>
      <c r="AV1">
        <f t="shared" si="7"/>
        <v>0.8550799514349926</v>
      </c>
      <c r="AW1">
        <f t="shared" si="7"/>
        <v>0.87950887175263903</v>
      </c>
      <c r="AX1">
        <f t="shared" si="7"/>
        <v>0.72085124945472678</v>
      </c>
      <c r="AY1">
        <f>D19/D40</f>
        <v>1.7218185738155554</v>
      </c>
      <c r="AZ1">
        <f t="shared" ref="AZ1:BC1" si="8">E19/E40</f>
        <v>1.6928822136968411</v>
      </c>
      <c r="BA1">
        <f t="shared" si="8"/>
        <v>1.5926222520730542</v>
      </c>
      <c r="BB1">
        <f t="shared" si="8"/>
        <v>1.6021411993711163</v>
      </c>
      <c r="BC1">
        <f t="shared" si="8"/>
        <v>1.411198354832679</v>
      </c>
      <c r="BD1" s="4">
        <f>D19-D40</f>
        <v>133919</v>
      </c>
      <c r="BE1" s="4">
        <f t="shared" ref="BE1:BH1" si="9">E19-E40</f>
        <v>152793</v>
      </c>
      <c r="BF1" s="4">
        <f t="shared" si="9"/>
        <v>160587</v>
      </c>
      <c r="BG1" s="4">
        <f t="shared" si="9"/>
        <v>120642</v>
      </c>
      <c r="BH1" s="4">
        <f t="shared" si="9"/>
        <v>79182</v>
      </c>
      <c r="BI1">
        <f>(D43+D44)/BD1</f>
        <v>5.4826648944511236</v>
      </c>
      <c r="BJ1">
        <f t="shared" ref="BJ1:BM1" si="10">(E43+E44)/BE1</f>
        <v>6.1575203052495864</v>
      </c>
      <c r="BK1">
        <f t="shared" si="10"/>
        <v>6.1193745446393546</v>
      </c>
      <c r="BL1">
        <f t="shared" si="10"/>
        <v>6.3296944679299081</v>
      </c>
      <c r="BM1">
        <f t="shared" si="10"/>
        <v>7.2782324265615923</v>
      </c>
      <c r="BN1">
        <f>365/BI1</f>
        <v>66.573465098953605</v>
      </c>
      <c r="BO1">
        <f t="shared" ref="BO1:BR1" si="11">365/BJ1</f>
        <v>59.277108625824539</v>
      </c>
      <c r="BP1">
        <f t="shared" si="11"/>
        <v>59.646618676044987</v>
      </c>
      <c r="BQ1">
        <f t="shared" si="11"/>
        <v>57.664710650618694</v>
      </c>
      <c r="BR1">
        <f t="shared" si="11"/>
        <v>50.149538872645557</v>
      </c>
      <c r="BS1">
        <f>N1/D13</f>
        <v>-4.466977640911465E-3</v>
      </c>
      <c r="BT1">
        <f t="shared" ref="BT1:BW1" si="12">O1/E13</f>
        <v>2.391078250661614E-2</v>
      </c>
      <c r="BU1">
        <f t="shared" si="12"/>
        <v>0.11524777676922197</v>
      </c>
      <c r="BV1">
        <f t="shared" si="12"/>
        <v>0.13043997820666803</v>
      </c>
      <c r="BW1">
        <f t="shared" si="12"/>
        <v>5.7059038492772454E-2</v>
      </c>
      <c r="BX1">
        <f>S1/D13</f>
        <v>1.3903089777175458E-2</v>
      </c>
      <c r="BY1">
        <f t="shared" ref="BY1:CB1" si="13">T1/E13</f>
        <v>4.7939986201357213E-2</v>
      </c>
      <c r="BZ1">
        <f t="shared" si="13"/>
        <v>0.14584933445896625</v>
      </c>
      <c r="CA1">
        <f t="shared" si="13"/>
        <v>0.16469156156515011</v>
      </c>
      <c r="CB1">
        <f t="shared" si="13"/>
        <v>7.5292857722917009E-2</v>
      </c>
      <c r="CC1">
        <f>N1/D29</f>
        <v>-1.0915846951447889E-2</v>
      </c>
      <c r="CD1">
        <f t="shared" ref="CD1:CG1" si="14">O1/E29</f>
        <v>5.7969326021287043E-2</v>
      </c>
      <c r="CE1">
        <f t="shared" si="14"/>
        <v>0.27757924146814095</v>
      </c>
      <c r="CF1">
        <f t="shared" si="14"/>
        <v>0.30705635548774673</v>
      </c>
      <c r="CG1">
        <f t="shared" si="14"/>
        <v>0.14193548387096774</v>
      </c>
      <c r="CH1">
        <f>N1/(D43+D44)</f>
        <v>-3.0167535373648419E-3</v>
      </c>
      <c r="CI1">
        <f t="shared" ref="CI1:CL1" si="15">O1/(E43+E44)</f>
        <v>1.4808264227391675E-2</v>
      </c>
      <c r="CJ1">
        <f t="shared" si="15"/>
        <v>7.3904132729278343E-2</v>
      </c>
      <c r="CK1">
        <f t="shared" si="15"/>
        <v>8.4336986513048912E-2</v>
      </c>
      <c r="CL1">
        <f t="shared" si="15"/>
        <v>3.9014063733613276E-2</v>
      </c>
      <c r="CM1">
        <f>1-CH1</f>
        <v>1.0030167535373649</v>
      </c>
      <c r="CN1">
        <f t="shared" ref="CN1:CQ1" si="16">1-CI1</f>
        <v>0.98519173577260832</v>
      </c>
      <c r="CO1">
        <f t="shared" si="16"/>
        <v>0.92609586727072168</v>
      </c>
      <c r="CP1">
        <f t="shared" si="16"/>
        <v>0.91566301348695112</v>
      </c>
      <c r="CQ1">
        <f t="shared" si="16"/>
        <v>0.96098593626638673</v>
      </c>
      <c r="CR1">
        <f>N1/(D45+D48+D49+D51+D59+D61)</f>
        <v>-2.7329787247168621E-3</v>
      </c>
      <c r="CS1">
        <f t="shared" ref="CS1:CV1" si="17">O1/(E45+E48+E49+E51+E59+E61)</f>
        <v>1.419101439473266E-2</v>
      </c>
      <c r="CT1">
        <f t="shared" si="17"/>
        <v>7.423546415947567E-2</v>
      </c>
      <c r="CU1">
        <f t="shared" si="17"/>
        <v>8.3865179191142863E-2</v>
      </c>
      <c r="CV1">
        <f t="shared" si="17"/>
        <v>3.9110158656714598E-2</v>
      </c>
      <c r="CW1">
        <f>(D43+D44)/D13</f>
        <v>1.4807234285414663</v>
      </c>
      <c r="CX1">
        <f t="shared" ref="CX1:DA1" si="18">(E43+E44)/E13</f>
        <v>1.6146917788235455</v>
      </c>
      <c r="CY1">
        <f t="shared" si="18"/>
        <v>1.5594226264908817</v>
      </c>
      <c r="CZ1">
        <f t="shared" si="18"/>
        <v>1.5466521107733189</v>
      </c>
      <c r="DA1">
        <f t="shared" si="18"/>
        <v>1.4625248700665909</v>
      </c>
      <c r="DB1">
        <f>365/CW1</f>
        <v>246.50113111233082</v>
      </c>
      <c r="DC1">
        <f t="shared" ref="DC1:DF1" si="19">365/CX1</f>
        <v>226.0493332454673</v>
      </c>
      <c r="DD1">
        <f t="shared" si="19"/>
        <v>234.06098757291196</v>
      </c>
      <c r="DE1">
        <f t="shared" si="19"/>
        <v>235.9936002786701</v>
      </c>
      <c r="DF1">
        <f t="shared" si="19"/>
        <v>249.56840561855267</v>
      </c>
      <c r="DG1">
        <f>(D43+D44)/D20</f>
        <v>5.2672836184942069</v>
      </c>
      <c r="DH1">
        <f t="shared" ref="DH1:DK1" si="20">(E43+E44)/E20</f>
        <v>5.3269277589360025</v>
      </c>
      <c r="DI1">
        <f t="shared" si="20"/>
        <v>4.9169756375808706</v>
      </c>
      <c r="DJ1">
        <f t="shared" si="20"/>
        <v>5.274286345772639</v>
      </c>
      <c r="DK1">
        <f t="shared" si="20"/>
        <v>4.3352064151170486</v>
      </c>
      <c r="DL1">
        <f>365/DG1</f>
        <v>69.295679981695187</v>
      </c>
      <c r="DM1">
        <f t="shared" ref="DM1:DP1" si="21">365/DH1</f>
        <v>68.519795371301399</v>
      </c>
      <c r="DN1">
        <f t="shared" si="21"/>
        <v>74.232623243091425</v>
      </c>
      <c r="DO1">
        <f t="shared" si="21"/>
        <v>69.203675354590658</v>
      </c>
      <c r="DP1">
        <f t="shared" si="21"/>
        <v>84.194376241746994</v>
      </c>
      <c r="DQ1">
        <f>(D43+D44)/D21</f>
        <v>5.2349489504905318</v>
      </c>
      <c r="DR1">
        <f t="shared" ref="DR1:DU1" si="22">(E43+E44)/E21</f>
        <v>6.0449244726578817</v>
      </c>
      <c r="DS1">
        <f t="shared" si="22"/>
        <v>5.0731893672271466</v>
      </c>
      <c r="DT1">
        <f t="shared" si="22"/>
        <v>6.3503284823284822</v>
      </c>
      <c r="DU1">
        <f t="shared" si="22"/>
        <v>5.1481544343600367</v>
      </c>
      <c r="DV1">
        <f>365/DQ1</f>
        <v>69.723698063148888</v>
      </c>
      <c r="DW1">
        <f t="shared" ref="DW1:DZ1" si="23">365/DR1</f>
        <v>60.381234149566438</v>
      </c>
      <c r="DX1">
        <f t="shared" si="23"/>
        <v>71.946851098818343</v>
      </c>
      <c r="DY1">
        <f t="shared" si="23"/>
        <v>57.477341686451631</v>
      </c>
      <c r="DZ1">
        <f t="shared" si="23"/>
        <v>70.89919400317541</v>
      </c>
      <c r="EA1">
        <f>(D43+D44)/D38</f>
        <v>2.5506334610561274</v>
      </c>
      <c r="EB1">
        <f t="shared" ref="EB1:EE1" si="24">(E43+E44)/E38</f>
        <v>2.8043088827486713</v>
      </c>
      <c r="EC1">
        <f t="shared" si="24"/>
        <v>2.7197427197095081</v>
      </c>
      <c r="ED1">
        <f t="shared" si="24"/>
        <v>2.9290733623315153</v>
      </c>
      <c r="EE1">
        <f t="shared" si="24"/>
        <v>2.5201262894599901</v>
      </c>
      <c r="EF1">
        <f>365/EA1</f>
        <v>143.10170613415633</v>
      </c>
      <c r="EG1">
        <f t="shared" ref="EG1:EJ1" si="25">365/EB1</f>
        <v>130.15684621811047</v>
      </c>
      <c r="EH1">
        <f t="shared" si="25"/>
        <v>134.20387059220997</v>
      </c>
      <c r="EI1">
        <f t="shared" si="25"/>
        <v>124.61278870443292</v>
      </c>
      <c r="EJ1">
        <f t="shared" si="25"/>
        <v>144.83401150432496</v>
      </c>
      <c r="EK1">
        <f>D36/D13</f>
        <v>0.58322997775586305</v>
      </c>
      <c r="EL1">
        <f t="shared" ref="EL1:EO1" si="26">E36/E13</f>
        <v>0.57801553548688267</v>
      </c>
      <c r="EM1">
        <f t="shared" si="26"/>
        <v>0.57985540272056169</v>
      </c>
      <c r="EN1">
        <f t="shared" si="26"/>
        <v>0.56358042569911837</v>
      </c>
      <c r="EO1">
        <f t="shared" si="26"/>
        <v>0.59227556033782691</v>
      </c>
      <c r="EP1">
        <f>(D29)/D13</f>
        <v>0.40921951917977012</v>
      </c>
      <c r="EQ1">
        <f t="shared" ref="EQ1:ET1" si="27">(E29)/E13</f>
        <v>0.41247301198285125</v>
      </c>
      <c r="ER1">
        <f t="shared" si="27"/>
        <v>0.41518874451730026</v>
      </c>
      <c r="ES1">
        <f t="shared" si="27"/>
        <v>0.42480794119851173</v>
      </c>
      <c r="ET1">
        <f t="shared" si="27"/>
        <v>0.40200686210816955</v>
      </c>
      <c r="EU1">
        <f>D13/D29</f>
        <v>2.4436762009895721</v>
      </c>
      <c r="EV1">
        <f t="shared" ref="EV1:EY1" si="28">E13/E29</f>
        <v>2.424401041883379</v>
      </c>
      <c r="EW1">
        <f t="shared" si="28"/>
        <v>2.4085431341897361</v>
      </c>
      <c r="EX1">
        <f t="shared" si="28"/>
        <v>2.3540049585200724</v>
      </c>
      <c r="EY1">
        <f t="shared" si="28"/>
        <v>2.4875197272899436</v>
      </c>
      <c r="EZ1">
        <f>D36/D29</f>
        <v>1.42522521634568</v>
      </c>
      <c r="FA1">
        <f t="shared" ref="FA1:FD1" si="29">E36/E29</f>
        <v>1.4013414664591777</v>
      </c>
      <c r="FB1">
        <f t="shared" si="29"/>
        <v>1.3966067490454332</v>
      </c>
      <c r="FC1">
        <f t="shared" si="29"/>
        <v>1.3266711166205778</v>
      </c>
      <c r="FD1">
        <f t="shared" si="29"/>
        <v>1.4732971403320498</v>
      </c>
      <c r="FE1" s="7">
        <f>I90/(D43+D44+D46+D47+D53+D55)</f>
        <v>4.4826149115979708E-2</v>
      </c>
      <c r="FF1" s="7">
        <f t="shared" ref="FF1:FI1" si="30">J90/(E43+E44+E46+E47+E53+E55)</f>
        <v>7.1513021215426853E-2</v>
      </c>
      <c r="FG1" s="7">
        <f t="shared" si="30"/>
        <v>3.119991616736938E-2</v>
      </c>
      <c r="FH1" s="7">
        <f t="shared" si="30"/>
        <v>0.11840444877985511</v>
      </c>
      <c r="FI1" s="7">
        <f t="shared" si="30"/>
        <v>5.8916762686164775E-2</v>
      </c>
      <c r="FJ1" s="7">
        <f>I90/D36</f>
        <v>0.11231980525655168</v>
      </c>
      <c r="FK1" s="7">
        <f t="shared" ref="FK1:FN1" si="31">J90/E36</f>
        <v>0.19971198669794235</v>
      </c>
      <c r="FL1" s="7">
        <f t="shared" si="31"/>
        <v>8.3110748650808419E-2</v>
      </c>
      <c r="FM1" s="7">
        <f t="shared" si="31"/>
        <v>0.31495457420504858</v>
      </c>
      <c r="FN1" s="7">
        <f t="shared" si="31"/>
        <v>0.14701030486106648</v>
      </c>
      <c r="FO1" s="7">
        <f>I90/D29</f>
        <v>0.16008101874667349</v>
      </c>
      <c r="FP1" s="7">
        <f t="shared" ref="FP1:FS1" si="32">J90/E29</f>
        <v>0.27986468830877032</v>
      </c>
      <c r="FQ1" s="7">
        <f t="shared" si="32"/>
        <v>0.11607303248393767</v>
      </c>
      <c r="FR1" s="7">
        <f t="shared" si="32"/>
        <v>0.41784113664537048</v>
      </c>
      <c r="FS1" s="7">
        <f t="shared" si="32"/>
        <v>0.21658986175115208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0.27007366983892661</v>
      </c>
      <c r="FZ1">
        <f t="shared" ref="FZ1:GC1" si="34">BE1/E13</f>
        <v>0.26223084923438128</v>
      </c>
      <c r="GA1">
        <f t="shared" si="34"/>
        <v>0.25483366234821414</v>
      </c>
      <c r="GB1">
        <f t="shared" si="34"/>
        <v>0.24434862039701941</v>
      </c>
      <c r="GC1">
        <f t="shared" si="34"/>
        <v>0.20094506253045313</v>
      </c>
      <c r="GD1">
        <f>BS1</f>
        <v>-4.466977640911465E-3</v>
      </c>
      <c r="GE1">
        <f t="shared" ref="GE1:GH1" si="35">BT1</f>
        <v>2.391078250661614E-2</v>
      </c>
      <c r="GF1">
        <f t="shared" si="35"/>
        <v>0.11524777676922197</v>
      </c>
      <c r="GG1">
        <f t="shared" si="35"/>
        <v>0.13043997820666803</v>
      </c>
      <c r="GH1">
        <f t="shared" si="35"/>
        <v>5.7059038492772454E-2</v>
      </c>
      <c r="GI1">
        <f>S1/D13</f>
        <v>1.3903089777175458E-2</v>
      </c>
      <c r="GJ1">
        <f t="shared" ref="GJ1:GM1" si="36">T1/E13</f>
        <v>4.7939986201357213E-2</v>
      </c>
      <c r="GK1">
        <f t="shared" si="36"/>
        <v>0.14584933445896625</v>
      </c>
      <c r="GL1">
        <f t="shared" si="36"/>
        <v>0.16469156156515011</v>
      </c>
      <c r="GM1">
        <f t="shared" si="36"/>
        <v>7.5292857722917009E-2</v>
      </c>
      <c r="GN1">
        <f>D30/D13</f>
        <v>8.0667767781696889E-2</v>
      </c>
      <c r="GO1">
        <f t="shared" ref="GO1:GR1" si="37">E30/E13</f>
        <v>6.8649964130393745E-2</v>
      </c>
      <c r="GP1">
        <f t="shared" si="37"/>
        <v>6.3475539700776309E-2</v>
      </c>
      <c r="GQ1">
        <f t="shared" si="37"/>
        <v>8.1016103976067844E-2</v>
      </c>
      <c r="GR1">
        <f t="shared" si="37"/>
        <v>0.10151047588111094</v>
      </c>
      <c r="GS1">
        <f>(D43+D44)/D13</f>
        <v>1.4807234285414663</v>
      </c>
      <c r="GT1">
        <f t="shared" ref="GT1:GW1" si="38">(E43+E44)/E13</f>
        <v>1.6146917788235455</v>
      </c>
      <c r="GU1">
        <f t="shared" si="38"/>
        <v>1.5594226264908817</v>
      </c>
      <c r="GV1">
        <f t="shared" si="38"/>
        <v>1.5466521107733189</v>
      </c>
      <c r="GW1">
        <f t="shared" si="38"/>
        <v>1.4625248700665909</v>
      </c>
      <c r="GX1">
        <f>0.717*FY1+0.847*GD1+3.107*GI1+0.42*GN1+0.998*GS1</f>
        <v>1.7446986353030387</v>
      </c>
      <c r="GY1">
        <f t="shared" ref="GY1:HB1" si="39">0.717*FZ1+0.847*GE1+3.107*GJ1+0.42*GO1+0.998*GT1</f>
        <v>1.9975168690124359</v>
      </c>
      <c r="GZ1">
        <f t="shared" si="39"/>
        <v>2.3164479929034347</v>
      </c>
      <c r="HA1">
        <f t="shared" si="39"/>
        <v>2.374962874370353</v>
      </c>
      <c r="HB1">
        <f t="shared" si="39"/>
        <v>1.9285757445793408</v>
      </c>
      <c r="HC1">
        <f>D36/D13</f>
        <v>0.58322997775586305</v>
      </c>
      <c r="HD1">
        <f t="shared" ref="HD1:HG1" si="40">E36/E13</f>
        <v>0.57801553548688267</v>
      </c>
      <c r="HE1">
        <f t="shared" si="40"/>
        <v>0.57985540272056169</v>
      </c>
      <c r="HF1">
        <f t="shared" si="40"/>
        <v>0.56358042569911837</v>
      </c>
      <c r="HG1">
        <f t="shared" si="40"/>
        <v>0.59227556033782691</v>
      </c>
      <c r="HH1">
        <f>S1/D13</f>
        <v>1.3903089777175458E-2</v>
      </c>
      <c r="HI1">
        <f t="shared" ref="HI1:HL1" si="41">T1/E13</f>
        <v>4.7939986201357213E-2</v>
      </c>
      <c r="HJ1">
        <f t="shared" si="41"/>
        <v>0.14584933445896625</v>
      </c>
      <c r="HK1">
        <f t="shared" si="41"/>
        <v>0.16469156156515011</v>
      </c>
      <c r="HL1">
        <f t="shared" si="41"/>
        <v>7.5292857722917009E-2</v>
      </c>
      <c r="HM1">
        <f>(D43+D44+D46+D47+D50+D53+D55+D57+D60)/D13</f>
        <v>1.5914661568463744</v>
      </c>
      <c r="HN1">
        <f t="shared" ref="HN1:HQ1" si="42">(E43+E44+E46+E47+E50+E53+E55+E57+E60)/E13</f>
        <v>1.7178709586624241</v>
      </c>
      <c r="HO1">
        <f t="shared" si="42"/>
        <v>1.6650919443192567</v>
      </c>
      <c r="HP1">
        <f t="shared" si="42"/>
        <v>1.6217884710033237</v>
      </c>
      <c r="HQ1">
        <f t="shared" si="42"/>
        <v>1.5598683409127823</v>
      </c>
      <c r="HR1">
        <f>D19/D40</f>
        <v>1.7218185738155554</v>
      </c>
      <c r="HS1">
        <f t="shared" ref="HS1:HV1" si="43">E19/E40</f>
        <v>1.6928822136968411</v>
      </c>
      <c r="HT1">
        <f t="shared" si="43"/>
        <v>1.5926222520730542</v>
      </c>
      <c r="HU1">
        <f t="shared" si="43"/>
        <v>1.6021411993711163</v>
      </c>
      <c r="HV1">
        <f t="shared" si="43"/>
        <v>1.411198354832679</v>
      </c>
      <c r="HW1">
        <f>-0.017*HC1+4.573*HH1+0.481*HM1+0.015*HR1</f>
        <v>0.84498641997951307</v>
      </c>
      <c r="HX1">
        <f t="shared" ref="HX1:IA1" si="44">-0.017*HD1+4.573*HI1+0.481*HN1+0.015*HS1</f>
        <v>1.0610924571176081</v>
      </c>
      <c r="HY1">
        <f t="shared" si="44"/>
        <v>1.4819100236332616</v>
      </c>
      <c r="HZ1">
        <f t="shared" si="44"/>
        <v>1.5476660163437117</v>
      </c>
      <c r="IA1">
        <f t="shared" si="44"/>
        <v>1.1057102011426949</v>
      </c>
      <c r="IB1">
        <f>D13/D36</f>
        <v>1.7145895069519124</v>
      </c>
      <c r="IC1">
        <f t="shared" ref="IC1:IF1" si="45">E13/E36</f>
        <v>1.7300573057394815</v>
      </c>
      <c r="ID1">
        <f t="shared" si="45"/>
        <v>1.7245678755569178</v>
      </c>
      <c r="IE1">
        <f t="shared" si="45"/>
        <v>1.7743696452187914</v>
      </c>
      <c r="IF1">
        <f t="shared" si="45"/>
        <v>1.6884032821303854</v>
      </c>
      <c r="IG1">
        <f>IFERROR(S1/D59,0)</f>
        <v>0.76252626921800681</v>
      </c>
      <c r="IH1">
        <f t="shared" ref="IH1:IK1" si="46">IFERROR(T1/E59,0)</f>
        <v>3.4198090107737511</v>
      </c>
      <c r="II1">
        <f t="shared" si="46"/>
        <v>40.205161854768157</v>
      </c>
      <c r="IJ1">
        <f t="shared" si="46"/>
        <v>51.660101651842439</v>
      </c>
      <c r="IK1">
        <f t="shared" si="46"/>
        <v>14.991915108640727</v>
      </c>
      <c r="IL1">
        <f>S1/D13</f>
        <v>1.3903089777175458E-2</v>
      </c>
      <c r="IM1">
        <f t="shared" ref="IM1:IP1" si="47">T1/E13</f>
        <v>4.7939986201357213E-2</v>
      </c>
      <c r="IN1">
        <f t="shared" si="47"/>
        <v>0.14584933445896625</v>
      </c>
      <c r="IO1">
        <f t="shared" si="47"/>
        <v>0.16469156156515011</v>
      </c>
      <c r="IP1">
        <f t="shared" si="47"/>
        <v>7.5292857722917009E-2</v>
      </c>
      <c r="IQ1">
        <f>(D43+D44+D46+D47+D50+D53+D55+D57+D60)/D13</f>
        <v>1.5914661568463744</v>
      </c>
      <c r="IR1">
        <f t="shared" ref="IR1:IU1" si="48">(E43+E44+E46+E47+E50+E53+E55+E57+E60)/E13</f>
        <v>1.7178709586624241</v>
      </c>
      <c r="IS1">
        <f t="shared" si="48"/>
        <v>1.6650919443192567</v>
      </c>
      <c r="IT1">
        <f t="shared" si="48"/>
        <v>1.6217884710033237</v>
      </c>
      <c r="IU1">
        <f t="shared" si="48"/>
        <v>1.5598683409127823</v>
      </c>
      <c r="IV1">
        <f>D19/D40</f>
        <v>1.7218185738155554</v>
      </c>
      <c r="IW1">
        <f t="shared" ref="IW1:IZ1" si="49">E19/E40</f>
        <v>1.6928822136968411</v>
      </c>
      <c r="IX1">
        <f t="shared" si="49"/>
        <v>1.5926222520730542</v>
      </c>
      <c r="IY1">
        <f t="shared" si="49"/>
        <v>1.6021411993711163</v>
      </c>
      <c r="IZ1">
        <f t="shared" si="49"/>
        <v>1.411198354832679</v>
      </c>
      <c r="JA1">
        <f>0.13*IB1+0.04*IG1+3.92*IL1+0.21*IQ1+0.09*IV1</f>
        <v>0.79706936318013533</v>
      </c>
      <c r="JB1">
        <f t="shared" ref="JB1:JE1" si="50">0.13*IC1+0.04*IH1+3.92*IM1+0.21*IR1+0.09*IW1</f>
        <v>1.0627368566382276</v>
      </c>
      <c r="JC1">
        <f t="shared" si="50"/>
        <v>2.8971350000858918</v>
      </c>
      <c r="JD1">
        <f t="shared" si="50"/>
        <v>3.4274313281416271</v>
      </c>
      <c r="JE1">
        <f t="shared" si="50"/>
        <v>1.5688972368230392</v>
      </c>
      <c r="JF1">
        <f>D29/D13</f>
        <v>0.40921951917977012</v>
      </c>
      <c r="JG1">
        <f t="shared" ref="JG1:JJ1" si="51">E29/E13</f>
        <v>0.41247301198285125</v>
      </c>
      <c r="JH1">
        <f t="shared" si="51"/>
        <v>0.41518874451730026</v>
      </c>
      <c r="JI1">
        <f t="shared" si="51"/>
        <v>0.42480794119851173</v>
      </c>
      <c r="JJ1">
        <f t="shared" si="51"/>
        <v>0.40200686210816955</v>
      </c>
      <c r="JK1">
        <f>(D36-D26)/I90</f>
        <v>7.6779546224178805</v>
      </c>
      <c r="JL1">
        <f t="shared" ref="JL1:JO1" si="52">(E36-E26)/J90</f>
        <v>4.3968272847563963</v>
      </c>
      <c r="JM1">
        <f t="shared" si="52"/>
        <v>10.780730350027989</v>
      </c>
      <c r="JN1">
        <f t="shared" si="52"/>
        <v>2.5364796093019009</v>
      </c>
      <c r="JO1">
        <f t="shared" si="52"/>
        <v>6.0192072282133493</v>
      </c>
      <c r="JP1">
        <f>S1/D13</f>
        <v>1.3903089777175458E-2</v>
      </c>
      <c r="JQ1">
        <f t="shared" ref="JQ1:JT1" si="53">T1/E13</f>
        <v>4.7939986201357213E-2</v>
      </c>
      <c r="JR1">
        <f t="shared" si="53"/>
        <v>0.14584933445896625</v>
      </c>
      <c r="JS1">
        <f t="shared" si="53"/>
        <v>0.16469156156515011</v>
      </c>
      <c r="JT1">
        <f t="shared" si="53"/>
        <v>7.5292857722917009E-2</v>
      </c>
      <c r="JU1">
        <f>I90/(D50+D44+D43)</f>
        <v>4.0668361859904925E-2</v>
      </c>
      <c r="JV1">
        <f t="shared" ref="JV1:JY1" si="54">J90/(E50+E44+E43)</f>
        <v>6.7178706085045822E-2</v>
      </c>
      <c r="JW1">
        <f t="shared" si="54"/>
        <v>2.880128827653182E-2</v>
      </c>
      <c r="JX1">
        <f t="shared" si="54"/>
        <v>0.10693938214374182</v>
      </c>
      <c r="JY1">
        <f t="shared" si="54"/>
        <v>5.6374639134942582E-2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2</v>
      </c>
      <c r="KH1">
        <f t="shared" si="56"/>
        <v>0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3</v>
      </c>
      <c r="KM1">
        <f t="shared" si="57"/>
        <v>4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4</v>
      </c>
      <c r="KS1">
        <f t="shared" si="58"/>
        <v>2</v>
      </c>
      <c r="KT1">
        <f>(JZ1+KE1)/2</f>
        <v>3</v>
      </c>
      <c r="KU1">
        <f t="shared" ref="KU1:KX1" si="59">(KA1+KF1)/2</f>
        <v>2.5</v>
      </c>
      <c r="KV1">
        <f t="shared" si="59"/>
        <v>3</v>
      </c>
      <c r="KW1">
        <f t="shared" si="59"/>
        <v>2</v>
      </c>
      <c r="KX1">
        <f t="shared" si="59"/>
        <v>3</v>
      </c>
      <c r="KY1">
        <f>(KJ1+KO1)/2</f>
        <v>1</v>
      </c>
      <c r="KZ1">
        <f t="shared" ref="KZ1:LC1" si="60">(KK1+KP1)/2</f>
        <v>1.5</v>
      </c>
      <c r="LA1">
        <f t="shared" si="60"/>
        <v>2</v>
      </c>
      <c r="LB1">
        <f t="shared" si="60"/>
        <v>4</v>
      </c>
      <c r="LC1">
        <f t="shared" si="60"/>
        <v>1.5</v>
      </c>
      <c r="LD1">
        <f>(KT1+KY1)/2</f>
        <v>2</v>
      </c>
      <c r="LE1">
        <f t="shared" ref="LE1:LH1" si="61">(KU1+KZ1)/2</f>
        <v>2</v>
      </c>
      <c r="LF1">
        <f t="shared" si="61"/>
        <v>2.5</v>
      </c>
      <c r="LG1">
        <f t="shared" si="61"/>
        <v>3</v>
      </c>
      <c r="LH1">
        <f t="shared" si="61"/>
        <v>2.25</v>
      </c>
      <c r="LI1">
        <f>(D29/(D13-D19))</f>
        <v>1.1502392127519669</v>
      </c>
      <c r="LJ1">
        <f t="shared" ref="LJ1:LM1" si="62">(E29/(E13-E19))</f>
        <v>1.147973537770772</v>
      </c>
      <c r="LK1">
        <f t="shared" si="62"/>
        <v>1.3174068479355487</v>
      </c>
      <c r="LL1">
        <f t="shared" si="62"/>
        <v>1.2142509783942754</v>
      </c>
      <c r="LM1">
        <f t="shared" si="62"/>
        <v>1.2952363820706121</v>
      </c>
      <c r="LN1">
        <f>(D18+D25+D26+D21)/(2.17*D40)</f>
        <v>0.4472279067988309</v>
      </c>
      <c r="LO1">
        <f t="shared" ref="LO1:LR1" si="63">(E18+E25+E26+E21)/(2.17*E40)</f>
        <v>0.41104307273494251</v>
      </c>
      <c r="LP1">
        <f t="shared" si="63"/>
        <v>0.39404606056912106</v>
      </c>
      <c r="LQ1">
        <f t="shared" si="63"/>
        <v>0.40530362753577837</v>
      </c>
      <c r="LR1">
        <f t="shared" si="63"/>
        <v>0.33218951587775425</v>
      </c>
      <c r="LS1">
        <f>(D43+D44+D46+D47)/(2*D13)</f>
        <v>0.73069267395499948</v>
      </c>
      <c r="LT1">
        <f t="shared" ref="LT1:LW1" si="64">(E43+E44+E46+E47)/(2*E13)</f>
        <v>0.80710218203910988</v>
      </c>
      <c r="LU1">
        <f t="shared" si="64"/>
        <v>0.7723132390933154</v>
      </c>
      <c r="LV1">
        <f t="shared" si="64"/>
        <v>0.7495589685839803</v>
      </c>
      <c r="LW1">
        <f t="shared" si="64"/>
        <v>0.73892901372421638</v>
      </c>
      <c r="LX1">
        <f>8*N1/D29</f>
        <v>-8.7326775611583113E-2</v>
      </c>
      <c r="LY1">
        <f t="shared" ref="LY1:MB1" si="65">8*O1/E29</f>
        <v>0.46375460817029635</v>
      </c>
      <c r="LZ1">
        <f t="shared" si="65"/>
        <v>2.2206339317451276</v>
      </c>
      <c r="MA1">
        <f t="shared" si="65"/>
        <v>2.4564508439019739</v>
      </c>
      <c r="MB1">
        <f t="shared" si="65"/>
        <v>1.1354838709677419</v>
      </c>
      <c r="MC1">
        <f>(2*LI1+4*LN1+LS1+5*LX1)/12</f>
        <v>0.36528740404969512</v>
      </c>
      <c r="MD1">
        <f t="shared" ref="MD1:MG1" si="66">(2*LJ1+4*LO1+LT1+5*LY1)/12</f>
        <v>0.58883288244765875</v>
      </c>
      <c r="ME1">
        <f t="shared" si="66"/>
        <v>1.3405400696638778</v>
      </c>
      <c r="MF1">
        <f t="shared" si="66"/>
        <v>1.4234608045854593</v>
      </c>
      <c r="MG1">
        <f t="shared" si="66"/>
        <v>0.86129826635126394</v>
      </c>
      <c r="MH1">
        <f>D29/(D13-D19)</f>
        <v>1.1502392127519669</v>
      </c>
      <c r="MI1">
        <f t="shared" ref="MI1:ML1" si="67">E29/(E13-E19)</f>
        <v>1.147973537770772</v>
      </c>
      <c r="MJ1">
        <f t="shared" si="67"/>
        <v>1.3174068479355487</v>
      </c>
      <c r="MK1">
        <f t="shared" si="67"/>
        <v>1.2142509783942754</v>
      </c>
      <c r="ML1">
        <f t="shared" si="67"/>
        <v>1.2952363820706121</v>
      </c>
      <c r="MM1">
        <f>D29/D13*2</f>
        <v>0.81843903835954024</v>
      </c>
      <c r="MN1">
        <f t="shared" ref="MN1:MQ1" si="68">E29/E13*2</f>
        <v>0.82494602396570249</v>
      </c>
      <c r="MO1">
        <f t="shared" si="68"/>
        <v>0.83037748903460051</v>
      </c>
      <c r="MP1">
        <f t="shared" si="68"/>
        <v>0.84961588239702346</v>
      </c>
      <c r="MQ1">
        <f t="shared" si="68"/>
        <v>0.8040137242163391</v>
      </c>
      <c r="MR1">
        <f>D29/D36</f>
        <v>0.70164349362554068</v>
      </c>
      <c r="MS1">
        <f t="shared" ref="MS1:MV1" si="69">E29/E36</f>
        <v>0.71360194780130048</v>
      </c>
      <c r="MT1">
        <f t="shared" si="69"/>
        <v>0.71602117108734442</v>
      </c>
      <c r="MU1">
        <f t="shared" si="69"/>
        <v>0.75376631591052845</v>
      </c>
      <c r="MV1">
        <f t="shared" si="69"/>
        <v>0.67874970542237079</v>
      </c>
      <c r="MW1">
        <f>D13/(D40*5)</f>
        <v>0.5345345766183367</v>
      </c>
      <c r="MX1">
        <f t="shared" ref="MX1:NA1" si="70">E13/(E40*5)</f>
        <v>0.52845209914836888</v>
      </c>
      <c r="MY1">
        <f t="shared" si="70"/>
        <v>0.46510515652619966</v>
      </c>
      <c r="MZ1">
        <f t="shared" si="70"/>
        <v>0.49285418382371293</v>
      </c>
      <c r="NA1">
        <f t="shared" si="70"/>
        <v>0.40926445233792402</v>
      </c>
      <c r="NB1">
        <f>D13/(D20*15)</f>
        <v>0.23714910864808636</v>
      </c>
      <c r="NC1">
        <f t="shared" ref="NC1:NF1" si="71">E13/(E20*15)</f>
        <v>0.2199357932701835</v>
      </c>
      <c r="ND1">
        <f t="shared" si="71"/>
        <v>0.21020496321536566</v>
      </c>
      <c r="NE1">
        <f t="shared" si="71"/>
        <v>0.22734206824466041</v>
      </c>
      <c r="NF1">
        <f t="shared" si="71"/>
        <v>0.1976128864014764</v>
      </c>
      <c r="NG1">
        <f>2*(D18+D25+D26)/D40</f>
        <v>0.42901956556891069</v>
      </c>
      <c r="NH1">
        <f t="shared" ref="NH1:NK1" si="72">2*(E18+E25+E26)/E40</f>
        <v>0.37235055641716325</v>
      </c>
      <c r="NI1">
        <f t="shared" si="72"/>
        <v>0.28049613066791645</v>
      </c>
      <c r="NJ1">
        <f t="shared" si="72"/>
        <v>0.55864839909161235</v>
      </c>
      <c r="NK1">
        <f t="shared" si="72"/>
        <v>0.27903450281464864</v>
      </c>
      <c r="NL1">
        <f>((D18+D25+D26+D21)/D40)/2.17</f>
        <v>0.44722790679883095</v>
      </c>
      <c r="NM1">
        <f t="shared" ref="NM1:NP1" si="73">((E18+E25+E26+E21)/E40)/2.17</f>
        <v>0.41104307273494256</v>
      </c>
      <c r="NN1">
        <f t="shared" si="73"/>
        <v>0.394046060569121</v>
      </c>
      <c r="NO1">
        <f t="shared" si="73"/>
        <v>0.40530362753577837</v>
      </c>
      <c r="NP1">
        <f t="shared" si="73"/>
        <v>0.3321895158777543</v>
      </c>
      <c r="NQ1">
        <f>(D19/D40)/2.5</f>
        <v>0.68872742952622212</v>
      </c>
      <c r="NR1">
        <f t="shared" ref="NR1:NU1" si="74">(E19/E40)/2.5</f>
        <v>0.67715288547873642</v>
      </c>
      <c r="NS1">
        <f t="shared" si="74"/>
        <v>0.63704890082922172</v>
      </c>
      <c r="NT1">
        <f t="shared" si="74"/>
        <v>0.64085647974844651</v>
      </c>
      <c r="NU1">
        <f t="shared" si="74"/>
        <v>0.56447934193307159</v>
      </c>
      <c r="NV1">
        <f>(BD1/D13)*3.33</f>
        <v>0.89934532056362559</v>
      </c>
      <c r="NW1">
        <f t="shared" ref="NW1:NZ1" si="75">(BE1/E13)*3.33</f>
        <v>0.87322872795048967</v>
      </c>
      <c r="NX1">
        <f t="shared" si="75"/>
        <v>0.84859609561955307</v>
      </c>
      <c r="NY1">
        <f t="shared" si="75"/>
        <v>0.81368090592207465</v>
      </c>
      <c r="NZ1">
        <f t="shared" si="75"/>
        <v>0.66914705822640896</v>
      </c>
      <c r="OA1">
        <f>((D43+D44)/2)/D13</f>
        <v>0.74036171427073316</v>
      </c>
      <c r="OB1">
        <f t="shared" ref="OB1:OE1" si="76">((E43+E44)/2)/E13</f>
        <v>0.80734588941177277</v>
      </c>
      <c r="OC1">
        <f t="shared" si="76"/>
        <v>0.77971131324544085</v>
      </c>
      <c r="OD1">
        <f t="shared" si="76"/>
        <v>0.77332605538665944</v>
      </c>
      <c r="OE1">
        <f t="shared" si="76"/>
        <v>0.73126243503329547</v>
      </c>
      <c r="OF1">
        <f>((D43+D44)/4)/D29</f>
        <v>0.90460215064361604</v>
      </c>
      <c r="OG1">
        <f t="shared" ref="OG1:OJ1" si="77">((E43+E44)/4)/E29</f>
        <v>0.97866510772508264</v>
      </c>
      <c r="OH1">
        <f t="shared" si="77"/>
        <v>0.93898416508368465</v>
      </c>
      <c r="OI1">
        <f t="shared" si="77"/>
        <v>0.91020668446648234</v>
      </c>
      <c r="OJ1">
        <f t="shared" si="77"/>
        <v>0.90951486648570168</v>
      </c>
      <c r="OK1">
        <f>AJ1*4/(D43+D44)</f>
        <v>0.78730321301276296</v>
      </c>
      <c r="OL1">
        <f t="shared" ref="OL1:OO1" si="78">AK1*4/(E43+E44)</f>
        <v>0.94967613565101305</v>
      </c>
      <c r="OM1">
        <f t="shared" si="78"/>
        <v>0.92959340261241574</v>
      </c>
      <c r="ON1">
        <f t="shared" si="78"/>
        <v>0.94827448479427778</v>
      </c>
      <c r="OO1">
        <f t="shared" si="78"/>
        <v>1.2307857818342718</v>
      </c>
      <c r="OP1">
        <f>(10*N1)/AJ1</f>
        <v>-0.15327022613413047</v>
      </c>
      <c r="OQ1">
        <f t="shared" ref="OQ1:OT1" si="79">(10*O1)/AK1</f>
        <v>0.62371849397860057</v>
      </c>
      <c r="OR1">
        <f t="shared" si="79"/>
        <v>3.180062703611588</v>
      </c>
      <c r="OS1">
        <f t="shared" si="79"/>
        <v>3.5574925979937251</v>
      </c>
      <c r="OT1">
        <f t="shared" si="79"/>
        <v>1.267940020414263</v>
      </c>
      <c r="OU1">
        <f>(8*AJ1)/D29</f>
        <v>5.6975694375997952</v>
      </c>
      <c r="OV1">
        <f t="shared" ref="OV1:OY1" si="80">(8*AK1)/E29</f>
        <v>7.4353191808067107</v>
      </c>
      <c r="OW1">
        <f t="shared" si="80"/>
        <v>6.9829878801545657</v>
      </c>
      <c r="OX1">
        <f t="shared" si="80"/>
        <v>6.9050061981500903</v>
      </c>
      <c r="OY1">
        <f t="shared" si="80"/>
        <v>8.9553437282999813</v>
      </c>
      <c r="OZ1">
        <f>(20*N1)/D13</f>
        <v>-8.9339552818229306E-2</v>
      </c>
      <c r="PA1">
        <f t="shared" ref="PA1:PD1" si="81">(20*O1)/E13</f>
        <v>0.47821565013232281</v>
      </c>
      <c r="PB1">
        <f t="shared" si="81"/>
        <v>2.3049555353844395</v>
      </c>
      <c r="PC1">
        <f t="shared" si="81"/>
        <v>2.6087995641333608</v>
      </c>
      <c r="PD1">
        <f t="shared" si="81"/>
        <v>1.141180769855449</v>
      </c>
      <c r="PE1">
        <f>(40*N1)/(AJ1+D45)</f>
        <v>-0.12226693383233699</v>
      </c>
      <c r="PF1">
        <f t="shared" ref="PF1:PI1" si="82">(40*O1)/(AK1+E45)</f>
        <v>0.59250942541640883</v>
      </c>
      <c r="PG1">
        <f t="shared" si="82"/>
        <v>2.9844827444501978</v>
      </c>
      <c r="PH1">
        <f t="shared" si="82"/>
        <v>3.4804460669208468</v>
      </c>
      <c r="PI1">
        <f t="shared" si="82"/>
        <v>1.5443713112628725</v>
      </c>
      <c r="PJ1">
        <f>(1.33*D52)/(D52+D62)</f>
        <v>-5.9890265486725669</v>
      </c>
      <c r="PK1">
        <f t="shared" ref="PK1:PN1" si="83">(1.33*E52)/(E52+E62)</f>
        <v>2.2304836832785226</v>
      </c>
      <c r="PL1">
        <f t="shared" si="83"/>
        <v>1.3067606529573883</v>
      </c>
      <c r="PM1">
        <f t="shared" si="83"/>
        <v>1.2826971745319105</v>
      </c>
      <c r="PN1">
        <f t="shared" si="83"/>
        <v>1.6772697724810404</v>
      </c>
      <c r="PO1">
        <f>(2*MH1+MM1+MR1+MW1+2*NB1)/7</f>
        <v>0.68991339305764632</v>
      </c>
      <c r="PP1">
        <f t="shared" ref="PP1:PS1" si="84">(2*MI1+MN1+MS1+MX1+2*NC1)/7</f>
        <v>0.68611696185675464</v>
      </c>
      <c r="PQ1">
        <f t="shared" si="84"/>
        <v>0.72381820556428189</v>
      </c>
      <c r="PR1">
        <f t="shared" si="84"/>
        <v>0.71134606791559096</v>
      </c>
      <c r="PS1">
        <f t="shared" si="84"/>
        <v>0.69681805984583012</v>
      </c>
      <c r="PT1">
        <f>(5*NG1+8*NL1+2*NQ1+NV1)/16</f>
        <v>0.49998257886570446</v>
      </c>
      <c r="PU1">
        <f t="shared" ref="PU1:PX1" si="85">(5*NH1+8*NM1+2*NR1+NW1)/16</f>
        <v>0.46110199142958241</v>
      </c>
      <c r="PV1">
        <f t="shared" si="85"/>
        <v>0.41734643969815916</v>
      </c>
      <c r="PW1">
        <f t="shared" si="85"/>
        <v>0.50819155507270353</v>
      </c>
      <c r="PX1">
        <f t="shared" si="85"/>
        <v>0.3656746489492394</v>
      </c>
      <c r="PY1">
        <f>(OA1+OF1+OK1)/3</f>
        <v>0.8107556926423708</v>
      </c>
      <c r="PZ1">
        <f t="shared" ref="PZ1:QC1" si="86">(OB1+OG1+OL1)/3</f>
        <v>0.91189571092928945</v>
      </c>
      <c r="QA1">
        <f t="shared" si="86"/>
        <v>0.88276296031384704</v>
      </c>
      <c r="QB1">
        <f t="shared" si="86"/>
        <v>0.87726907488247319</v>
      </c>
      <c r="QC1">
        <f t="shared" si="86"/>
        <v>0.95718769445108975</v>
      </c>
      <c r="QD1">
        <f>(3*OP1+7*OU1+4*OZ1+2*PE1+PJ1)/17</f>
        <v>1.9313092210109422</v>
      </c>
      <c r="QE1">
        <f t="shared" ref="QE1:QH1" si="87">(3*OQ1+7*OV1+4*PA1+2*PF1+PK1)/17</f>
        <v>3.485103228366083</v>
      </c>
      <c r="QF1">
        <f t="shared" si="87"/>
        <v>4.4068618561948396</v>
      </c>
      <c r="QG1">
        <f t="shared" si="87"/>
        <v>4.5697828674081675</v>
      </c>
      <c r="QH1">
        <f t="shared" si="87"/>
        <v>4.4601153902218371</v>
      </c>
      <c r="QI1">
        <f>(2*PO1+4*PT1+PY1+5*QD1)/12</f>
        <v>1.1539215749395992</v>
      </c>
      <c r="QJ1">
        <f t="shared" ref="QJ1:QM1" si="88">(2*PP1+4*PU1+PZ1+5*QE1)/12</f>
        <v>1.7961711451826285</v>
      </c>
      <c r="QK1">
        <f t="shared" si="88"/>
        <v>2.1695078676007706</v>
      </c>
      <c r="QL1">
        <f t="shared" si="88"/>
        <v>2.265136814003776</v>
      </c>
      <c r="QM1">
        <f t="shared" si="88"/>
        <v>2.1761749467540743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408</v>
      </c>
      <c r="E3" s="2" t="s">
        <v>408</v>
      </c>
      <c r="F3" s="2" t="s">
        <v>408</v>
      </c>
      <c r="G3" s="2" t="s">
        <v>408</v>
      </c>
      <c r="H3" s="2" t="s">
        <v>408</v>
      </c>
      <c r="I3" s="2" t="s">
        <v>408</v>
      </c>
      <c r="J3" s="2" t="s">
        <v>408</v>
      </c>
      <c r="K3" s="2" t="s">
        <v>408</v>
      </c>
      <c r="L3" s="2" t="s">
        <v>408</v>
      </c>
      <c r="M3" s="2" t="s">
        <v>408</v>
      </c>
    </row>
    <row r="4" spans="1:455" x14ac:dyDescent="0.25">
      <c r="A4" s="2" t="s">
        <v>281</v>
      </c>
      <c r="B4" s="2"/>
      <c r="C4" s="2"/>
      <c r="D4" s="2" t="s">
        <v>409</v>
      </c>
      <c r="E4" s="2" t="s">
        <v>409</v>
      </c>
      <c r="F4" s="2" t="s">
        <v>409</v>
      </c>
      <c r="G4" s="2" t="s">
        <v>409</v>
      </c>
      <c r="H4" s="2" t="s">
        <v>409</v>
      </c>
      <c r="I4" s="2" t="s">
        <v>409</v>
      </c>
      <c r="J4" s="2" t="s">
        <v>409</v>
      </c>
      <c r="K4" s="2">
        <v>60875895</v>
      </c>
      <c r="L4" s="2" t="s">
        <v>409</v>
      </c>
      <c r="M4" s="2" t="s">
        <v>409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495861</v>
      </c>
      <c r="E13" s="1">
        <v>582666</v>
      </c>
      <c r="F13" s="1">
        <v>630164</v>
      </c>
      <c r="G13" s="1">
        <v>493729</v>
      </c>
      <c r="H13" s="1">
        <v>394048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173864</v>
      </c>
      <c r="E15" s="1">
        <v>205987</v>
      </c>
      <c r="F15" s="1">
        <v>197530</v>
      </c>
      <c r="G15" s="1">
        <v>171319</v>
      </c>
      <c r="H15" s="1">
        <v>121775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53</v>
      </c>
      <c r="E16" s="1">
        <v>2196</v>
      </c>
      <c r="F16" s="1">
        <v>4190</v>
      </c>
      <c r="G16" s="1">
        <v>5965</v>
      </c>
      <c r="H16" s="1">
        <v>6201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173811</v>
      </c>
      <c r="E17" s="1">
        <v>203791</v>
      </c>
      <c r="F17" s="1">
        <v>193340</v>
      </c>
      <c r="G17" s="1">
        <v>165354</v>
      </c>
      <c r="H17" s="1">
        <v>115574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319449</v>
      </c>
      <c r="E19" s="1">
        <v>373311</v>
      </c>
      <c r="F19" s="1">
        <v>431564</v>
      </c>
      <c r="G19" s="1">
        <v>320997</v>
      </c>
      <c r="H19" s="1">
        <v>271746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139395</v>
      </c>
      <c r="E20" s="1">
        <v>176617</v>
      </c>
      <c r="F20" s="1">
        <v>199857</v>
      </c>
      <c r="G20" s="1">
        <v>144783</v>
      </c>
      <c r="H20" s="1">
        <v>132936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140256</v>
      </c>
      <c r="E21" s="1">
        <v>155639</v>
      </c>
      <c r="F21" s="1">
        <v>193703</v>
      </c>
      <c r="G21" s="1">
        <v>120250</v>
      </c>
      <c r="H21" s="1">
        <v>111944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7804</v>
      </c>
      <c r="E22" s="1">
        <v>7804</v>
      </c>
      <c r="F22" s="1">
        <v>7804</v>
      </c>
      <c r="G22" s="1">
        <v>7804</v>
      </c>
      <c r="H22" s="1">
        <v>7804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132452</v>
      </c>
      <c r="E23" s="1">
        <v>147835</v>
      </c>
      <c r="F23" s="1">
        <v>185899</v>
      </c>
      <c r="G23" s="1">
        <v>112446</v>
      </c>
      <c r="H23" s="1">
        <v>104140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39798</v>
      </c>
      <c r="E26" s="1">
        <v>41055</v>
      </c>
      <c r="F26" s="1">
        <v>38004</v>
      </c>
      <c r="G26" s="1">
        <v>55964</v>
      </c>
      <c r="H26" s="1">
        <v>26866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2548</v>
      </c>
      <c r="E27" s="1">
        <v>3368</v>
      </c>
      <c r="F27" s="1">
        <v>1070</v>
      </c>
      <c r="G27" s="1">
        <v>1413</v>
      </c>
      <c r="H27" s="1">
        <v>527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495861</v>
      </c>
      <c r="E28" s="1">
        <v>582666</v>
      </c>
      <c r="F28" s="1">
        <v>630164</v>
      </c>
      <c r="G28" s="1">
        <v>493729</v>
      </c>
      <c r="H28" s="1">
        <v>394048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202916</v>
      </c>
      <c r="E29" s="1">
        <v>240334</v>
      </c>
      <c r="F29" s="1">
        <v>261637</v>
      </c>
      <c r="G29" s="1">
        <v>209740</v>
      </c>
      <c r="H29" s="1">
        <v>158410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40000</v>
      </c>
      <c r="E30" s="1">
        <v>40000</v>
      </c>
      <c r="F30" s="1">
        <v>40000</v>
      </c>
      <c r="G30" s="1">
        <v>40000</v>
      </c>
      <c r="H30" s="1">
        <v>40000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4000</v>
      </c>
      <c r="E32" s="1">
        <v>4000</v>
      </c>
      <c r="F32" s="1">
        <v>4000</v>
      </c>
      <c r="G32" s="1">
        <v>4000</v>
      </c>
      <c r="H32" s="1">
        <v>4000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161131</v>
      </c>
      <c r="E33" s="1">
        <v>182402</v>
      </c>
      <c r="F33" s="1">
        <v>145012</v>
      </c>
      <c r="G33" s="1">
        <v>101338</v>
      </c>
      <c r="H33" s="1">
        <v>91926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-2215</v>
      </c>
      <c r="E34" s="1">
        <v>13932</v>
      </c>
      <c r="F34" s="1">
        <v>72625</v>
      </c>
      <c r="G34" s="1">
        <v>64402</v>
      </c>
      <c r="H34" s="1">
        <v>22484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289201</v>
      </c>
      <c r="E36" s="1">
        <v>336790</v>
      </c>
      <c r="F36" s="1">
        <v>365404</v>
      </c>
      <c r="G36" s="1">
        <v>278256</v>
      </c>
      <c r="H36" s="1">
        <v>233385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1338</v>
      </c>
      <c r="E37" s="1">
        <v>1297</v>
      </c>
      <c r="F37" s="1">
        <v>4086</v>
      </c>
      <c r="G37" s="1">
        <v>17550</v>
      </c>
      <c r="H37" s="1">
        <v>4704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287863</v>
      </c>
      <c r="E38" s="1">
        <v>335493</v>
      </c>
      <c r="F38" s="1">
        <v>361318</v>
      </c>
      <c r="G38" s="1">
        <v>260706</v>
      </c>
      <c r="H38" s="1">
        <v>228681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102333</v>
      </c>
      <c r="E39" s="1">
        <v>114975</v>
      </c>
      <c r="F39" s="1">
        <v>90341</v>
      </c>
      <c r="G39" s="1">
        <v>60351</v>
      </c>
      <c r="H39" s="1">
        <v>36117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185530</v>
      </c>
      <c r="E40" s="1">
        <v>220518</v>
      </c>
      <c r="F40" s="1">
        <v>270977</v>
      </c>
      <c r="G40" s="1">
        <v>200355</v>
      </c>
      <c r="H40" s="1">
        <v>192564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3744</v>
      </c>
      <c r="E42" s="1">
        <v>5542</v>
      </c>
      <c r="F42" s="1">
        <v>3123</v>
      </c>
      <c r="G42" s="1">
        <v>5733</v>
      </c>
      <c r="H42" s="1">
        <v>2253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683227</v>
      </c>
      <c r="E43" s="1">
        <v>896661</v>
      </c>
      <c r="F43" s="1">
        <v>963809</v>
      </c>
      <c r="G43" s="1">
        <v>685307</v>
      </c>
      <c r="H43" s="1">
        <v>494100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51006</v>
      </c>
      <c r="E44" s="1">
        <v>44165</v>
      </c>
      <c r="F44" s="1">
        <v>18883</v>
      </c>
      <c r="G44" s="1">
        <v>78320</v>
      </c>
      <c r="H44" s="1">
        <v>82205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580128</v>
      </c>
      <c r="E45" s="1">
        <v>717172</v>
      </c>
      <c r="F45" s="1">
        <v>744992</v>
      </c>
      <c r="G45" s="1">
        <v>559126</v>
      </c>
      <c r="H45" s="1">
        <v>405020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-9589</v>
      </c>
      <c r="E46" s="1">
        <v>-284</v>
      </c>
      <c r="F46" s="1">
        <v>-9324</v>
      </c>
      <c r="G46" s="1">
        <v>-23469</v>
      </c>
      <c r="H46" s="1">
        <v>6042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175310</v>
      </c>
      <c r="E48" s="1">
        <v>218050</v>
      </c>
      <c r="F48" s="1">
        <v>200486</v>
      </c>
      <c r="G48" s="1">
        <v>175698</v>
      </c>
      <c r="H48" s="1">
        <v>137021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35053</v>
      </c>
      <c r="E49" s="1">
        <v>30159</v>
      </c>
      <c r="F49" s="1">
        <v>27261</v>
      </c>
      <c r="G49" s="1">
        <v>20761</v>
      </c>
      <c r="H49" s="1">
        <v>22273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64496</v>
      </c>
      <c r="E50" s="1">
        <v>60399</v>
      </c>
      <c r="F50" s="1">
        <v>71740</v>
      </c>
      <c r="G50" s="1">
        <v>55884</v>
      </c>
      <c r="H50" s="1">
        <v>32302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8159</v>
      </c>
      <c r="E51" s="1">
        <v>2981</v>
      </c>
      <c r="F51" s="1">
        <v>2960</v>
      </c>
      <c r="G51" s="1">
        <v>10492</v>
      </c>
      <c r="H51" s="1">
        <v>3331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9668</v>
      </c>
      <c r="E52" s="1">
        <v>33147</v>
      </c>
      <c r="F52" s="1">
        <v>88057</v>
      </c>
      <c r="G52" s="1">
        <v>76903</v>
      </c>
      <c r="H52" s="1">
        <v>34920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6</v>
      </c>
      <c r="E57" s="1">
        <v>4</v>
      </c>
      <c r="F57" s="1"/>
      <c r="G57" s="1"/>
      <c r="H57" s="1">
        <v>5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9041</v>
      </c>
      <c r="E59" s="1">
        <v>8168</v>
      </c>
      <c r="F59" s="1">
        <v>2286</v>
      </c>
      <c r="G59" s="1">
        <v>1574</v>
      </c>
      <c r="H59" s="1">
        <v>1979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/>
      <c r="E60" s="1"/>
      <c r="F60" s="1">
        <v>4173</v>
      </c>
      <c r="G60" s="1">
        <v>4682</v>
      </c>
      <c r="H60" s="1">
        <v>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2780</v>
      </c>
      <c r="E61" s="1">
        <v>5218</v>
      </c>
      <c r="F61" s="1">
        <v>321</v>
      </c>
      <c r="G61" s="1">
        <v>272</v>
      </c>
      <c r="H61" s="1">
        <v>5265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-11815</v>
      </c>
      <c r="E62" s="1">
        <v>-13382</v>
      </c>
      <c r="F62" s="1">
        <v>1566</v>
      </c>
      <c r="G62" s="1">
        <v>2836</v>
      </c>
      <c r="H62" s="1">
        <v>-7230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-2147</v>
      </c>
      <c r="E63" s="1">
        <v>19765</v>
      </c>
      <c r="F63" s="1">
        <v>89623</v>
      </c>
      <c r="G63" s="1">
        <v>79739</v>
      </c>
      <c r="H63" s="1">
        <v>27690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68</v>
      </c>
      <c r="E64" s="1">
        <v>5833</v>
      </c>
      <c r="F64" s="1">
        <v>16998</v>
      </c>
      <c r="G64" s="1">
        <v>15337</v>
      </c>
      <c r="H64" s="1">
        <v>5206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-2215</v>
      </c>
      <c r="E65" s="1">
        <v>13932</v>
      </c>
      <c r="F65" s="1">
        <v>72625</v>
      </c>
      <c r="G65" s="1">
        <v>64402</v>
      </c>
      <c r="H65" s="1">
        <v>22484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-2215</v>
      </c>
      <c r="E67" s="1">
        <v>13932</v>
      </c>
      <c r="F67" s="1">
        <v>72625</v>
      </c>
      <c r="G67" s="1">
        <v>64402</v>
      </c>
      <c r="H67" s="1">
        <v>22484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734233</v>
      </c>
      <c r="E68" s="1">
        <v>1001229</v>
      </c>
      <c r="F68" s="1">
        <v>1058605</v>
      </c>
      <c r="G68" s="1">
        <v>824193</v>
      </c>
      <c r="H68" s="1">
        <v>608621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41055</v>
      </c>
      <c r="J69" s="1">
        <v>38004</v>
      </c>
      <c r="K69" s="1">
        <v>55964</v>
      </c>
      <c r="L69" s="1">
        <v>26866</v>
      </c>
      <c r="M69" s="1">
        <v>18498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-2147</v>
      </c>
      <c r="J70" s="1">
        <v>19765</v>
      </c>
      <c r="K70" s="1">
        <v>89623</v>
      </c>
      <c r="L70" s="1">
        <v>79739</v>
      </c>
      <c r="M70" s="1">
        <v>27690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43281</v>
      </c>
      <c r="J71" s="1">
        <v>35917</v>
      </c>
      <c r="K71" s="1">
        <v>26907</v>
      </c>
      <c r="L71" s="1">
        <v>24825</v>
      </c>
      <c r="M71" s="1">
        <v>24122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33381</v>
      </c>
      <c r="J72" s="1">
        <v>30517</v>
      </c>
      <c r="K72" s="1">
        <v>26335</v>
      </c>
      <c r="L72" s="1">
        <v>21004</v>
      </c>
      <c r="M72" s="1">
        <v>21142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1713</v>
      </c>
      <c r="J73" s="1">
        <v>-2355</v>
      </c>
      <c r="K73" s="1">
        <v>-737</v>
      </c>
      <c r="L73" s="1">
        <v>2305</v>
      </c>
      <c r="M73" s="1">
        <v>1234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-848</v>
      </c>
      <c r="J74" s="1">
        <v>-410</v>
      </c>
      <c r="K74" s="1">
        <v>-977</v>
      </c>
      <c r="L74" s="1">
        <v>-58</v>
      </c>
      <c r="M74" s="1">
        <v>-228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9035</v>
      </c>
      <c r="J76" s="1">
        <v>8164</v>
      </c>
      <c r="K76" s="1">
        <v>2286</v>
      </c>
      <c r="L76" s="1">
        <v>1574</v>
      </c>
      <c r="M76" s="1">
        <v>1974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1</v>
      </c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41134</v>
      </c>
      <c r="J78" s="1">
        <v>55682</v>
      </c>
      <c r="K78" s="1">
        <v>116530</v>
      </c>
      <c r="L78" s="1">
        <v>104564</v>
      </c>
      <c r="M78" s="1">
        <v>51812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-12537</v>
      </c>
      <c r="J79" s="1">
        <v>34037</v>
      </c>
      <c r="K79" s="1">
        <v>-61097</v>
      </c>
      <c r="L79" s="1">
        <v>-9527</v>
      </c>
      <c r="M79" s="1">
        <v>-12970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5878</v>
      </c>
      <c r="J80" s="1">
        <v>49289</v>
      </c>
      <c r="K80" s="1">
        <v>-73110</v>
      </c>
      <c r="L80" s="1">
        <v>-9111</v>
      </c>
      <c r="M80" s="1">
        <v>-15958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-53506</v>
      </c>
      <c r="J81" s="1">
        <v>-38849</v>
      </c>
      <c r="K81" s="1">
        <v>68012</v>
      </c>
      <c r="L81" s="1">
        <v>11271</v>
      </c>
      <c r="M81" s="1">
        <v>26502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35091</v>
      </c>
      <c r="J82" s="1">
        <v>23597</v>
      </c>
      <c r="K82" s="1">
        <v>-55999</v>
      </c>
      <c r="L82" s="1">
        <v>-11687</v>
      </c>
      <c r="M82" s="1">
        <v>-23514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28597</v>
      </c>
      <c r="J84" s="1">
        <v>89719</v>
      </c>
      <c r="K84" s="1">
        <v>55433</v>
      </c>
      <c r="L84" s="1">
        <v>95037</v>
      </c>
      <c r="M84" s="1">
        <v>38842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-9041</v>
      </c>
      <c r="J85" s="1">
        <v>-8168</v>
      </c>
      <c r="K85" s="1">
        <v>-2286</v>
      </c>
      <c r="L85" s="1">
        <v>-1574</v>
      </c>
      <c r="M85" s="1">
        <v>-1979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6</v>
      </c>
      <c r="J86" s="1">
        <v>4</v>
      </c>
      <c r="K86" s="1"/>
      <c r="L86" s="1"/>
      <c r="M86" s="1">
        <v>5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12921</v>
      </c>
      <c r="J87" s="1">
        <v>-14294</v>
      </c>
      <c r="K87" s="1">
        <v>-22778</v>
      </c>
      <c r="L87" s="1">
        <v>-5825</v>
      </c>
      <c r="M87" s="1">
        <v>-2558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32483</v>
      </c>
      <c r="J90" s="1">
        <v>67261</v>
      </c>
      <c r="K90" s="1">
        <v>30369</v>
      </c>
      <c r="L90" s="1">
        <v>87638</v>
      </c>
      <c r="M90" s="1">
        <v>34310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-1377</v>
      </c>
      <c r="J91" s="1">
        <v>-39391</v>
      </c>
      <c r="K91" s="1">
        <v>-52629</v>
      </c>
      <c r="L91" s="1">
        <v>-70470</v>
      </c>
      <c r="M91" s="1">
        <v>-18789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967</v>
      </c>
      <c r="J92" s="1">
        <v>826</v>
      </c>
      <c r="K92" s="1">
        <v>977</v>
      </c>
      <c r="L92" s="1">
        <v>58</v>
      </c>
      <c r="M92" s="1">
        <v>228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-410</v>
      </c>
      <c r="J94" s="1">
        <v>-38565</v>
      </c>
      <c r="K94" s="1">
        <v>-51652</v>
      </c>
      <c r="L94" s="1">
        <v>-70412</v>
      </c>
      <c r="M94" s="1">
        <v>-18561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1873</v>
      </c>
      <c r="J95" s="1">
        <v>9590</v>
      </c>
      <c r="K95" s="1">
        <v>24050</v>
      </c>
      <c r="L95" s="1">
        <v>24945</v>
      </c>
      <c r="M95" s="1">
        <v>817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-35203</v>
      </c>
      <c r="J96" s="1">
        <v>-35235</v>
      </c>
      <c r="K96" s="1">
        <v>-20727</v>
      </c>
      <c r="L96" s="1">
        <v>-13073</v>
      </c>
      <c r="M96" s="1">
        <v>-8198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-35203</v>
      </c>
      <c r="J102" s="1">
        <v>-35235</v>
      </c>
      <c r="K102" s="1">
        <v>-20727</v>
      </c>
      <c r="L102" s="1">
        <v>-13073</v>
      </c>
      <c r="M102" s="1">
        <v>-8198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-33330</v>
      </c>
      <c r="J103" s="1">
        <v>-25645</v>
      </c>
      <c r="K103" s="1">
        <v>3323</v>
      </c>
      <c r="L103" s="1">
        <v>11872</v>
      </c>
      <c r="M103" s="1">
        <v>-7381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-1257</v>
      </c>
      <c r="J104" s="1">
        <v>3051</v>
      </c>
      <c r="K104" s="1">
        <v>-17960</v>
      </c>
      <c r="L104" s="1">
        <v>29098</v>
      </c>
      <c r="M104" s="1">
        <v>8368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39798</v>
      </c>
      <c r="J105" s="1">
        <v>41055</v>
      </c>
      <c r="K105" s="1">
        <v>38004</v>
      </c>
      <c r="L105" s="1">
        <v>55964</v>
      </c>
      <c r="M105" s="1">
        <v>26866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6868-E758-4A53-99F3-B31ACB3A500A}">
  <dimension ref="A1:QM105"/>
  <sheetViews>
    <sheetView topLeftCell="A84" workbookViewId="0">
      <selection activeCell="J105" sqref="J10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40372</v>
      </c>
      <c r="O1" s="4">
        <f t="shared" ref="O1:R1" si="0">E67</f>
        <v>41089</v>
      </c>
      <c r="P1" s="4">
        <f t="shared" si="0"/>
        <v>9519</v>
      </c>
      <c r="Q1" s="4">
        <f t="shared" si="0"/>
        <v>-3657</v>
      </c>
      <c r="R1" s="4">
        <f t="shared" si="0"/>
        <v>-31880</v>
      </c>
      <c r="S1" s="4">
        <f>D63+D59</f>
        <v>49405</v>
      </c>
      <c r="T1" s="4">
        <f t="shared" ref="T1:W1" si="1">E63+E59</f>
        <v>54704</v>
      </c>
      <c r="U1" s="4">
        <f t="shared" si="1"/>
        <v>3855</v>
      </c>
      <c r="V1" s="4">
        <f t="shared" si="1"/>
        <v>-792</v>
      </c>
      <c r="W1" s="4">
        <f t="shared" si="1"/>
        <v>-35511</v>
      </c>
      <c r="X1">
        <f>(D13-E13)/E13</f>
        <v>-0.27304101854584983</v>
      </c>
      <c r="Y1">
        <f t="shared" ref="Y1:AA1" si="2">(E13-F13)/F13</f>
        <v>0.10249070362493079</v>
      </c>
      <c r="Z1">
        <f t="shared" si="2"/>
        <v>-0.26843795943282223</v>
      </c>
      <c r="AA1">
        <f t="shared" si="2"/>
        <v>1.1397601194658377E-3</v>
      </c>
      <c r="AB1">
        <f>(D36-E36)/E36</f>
        <v>-6.6857067110130994E-2</v>
      </c>
      <c r="AC1">
        <f t="shared" ref="AC1:AE1" si="3">(E36-F36)/F36</f>
        <v>0.44020201669588155</v>
      </c>
      <c r="AD1">
        <f t="shared" si="3"/>
        <v>4.6666666666666669E-2</v>
      </c>
      <c r="AE1">
        <f t="shared" si="3"/>
        <v>9.2587079487942842E-2</v>
      </c>
      <c r="AF1">
        <f>(D29-E29)/E29</f>
        <v>-0.30012028361610532</v>
      </c>
      <c r="AG1">
        <f t="shared" ref="AG1:AI1" si="4">(E29-F29)/F29</f>
        <v>6.955202860083419E-2</v>
      </c>
      <c r="AH1">
        <f t="shared" si="4"/>
        <v>-0.28930636776932583</v>
      </c>
      <c r="AI1">
        <f t="shared" si="4"/>
        <v>-4.3790252356900143E-3</v>
      </c>
      <c r="AJ1" s="4">
        <f>(D43+D44+D46+D47)-D45</f>
        <v>214728</v>
      </c>
      <c r="AK1" s="4">
        <f t="shared" ref="AK1:AN1" si="5">(E43+E44+E46+E47)-E45</f>
        <v>192334</v>
      </c>
      <c r="AL1" s="4">
        <f t="shared" si="5"/>
        <v>159948</v>
      </c>
      <c r="AM1" s="4">
        <f t="shared" si="5"/>
        <v>138151</v>
      </c>
      <c r="AN1" s="4">
        <f t="shared" si="5"/>
        <v>184110</v>
      </c>
      <c r="AO1">
        <f>(D25+D26)/D40</f>
        <v>3.1108900283156042E-2</v>
      </c>
      <c r="AP1">
        <f t="shared" ref="AP1:AS1" si="6">(E25+E26)/E40</f>
        <v>2.3138989099654759E-2</v>
      </c>
      <c r="AQ1">
        <f t="shared" si="6"/>
        <v>0.22256761953595694</v>
      </c>
      <c r="AR1">
        <f t="shared" si="6"/>
        <v>0.21612903225806451</v>
      </c>
      <c r="AS1">
        <f t="shared" si="6"/>
        <v>0.88174300527014871</v>
      </c>
      <c r="AT1">
        <f>(D19-D20)/D40</f>
        <v>4.5764903956531722</v>
      </c>
      <c r="AU1">
        <f t="shared" ref="AU1:AX1" si="7">(E19-E20)/E40</f>
        <v>7.9154738352922918</v>
      </c>
      <c r="AV1">
        <f t="shared" si="7"/>
        <v>11.336142802204845</v>
      </c>
      <c r="AW1">
        <f t="shared" si="7"/>
        <v>23.93911800734994</v>
      </c>
      <c r="AX1">
        <f t="shared" si="7"/>
        <v>17.271819700929775</v>
      </c>
      <c r="AY1">
        <f>D19/D40</f>
        <v>4.8675862860641308</v>
      </c>
      <c r="AZ1">
        <f t="shared" ref="AZ1:BC1" si="8">E19/E40</f>
        <v>8.2072229333953999</v>
      </c>
      <c r="BA1">
        <f t="shared" si="8"/>
        <v>11.532335598000257</v>
      </c>
      <c r="BB1">
        <f t="shared" si="8"/>
        <v>24.099305839118006</v>
      </c>
      <c r="BC1">
        <f t="shared" si="8"/>
        <v>17.441749860748104</v>
      </c>
      <c r="BD1" s="4">
        <f>D19-D40</f>
        <v>202151</v>
      </c>
      <c r="BE1" s="4">
        <f t="shared" ref="BE1:BH1" si="9">E19-E40</f>
        <v>371590</v>
      </c>
      <c r="BF1" s="4">
        <f t="shared" si="9"/>
        <v>328651</v>
      </c>
      <c r="BG1" s="4">
        <f t="shared" si="9"/>
        <v>565702</v>
      </c>
      <c r="BH1" s="4">
        <f t="shared" si="9"/>
        <v>383734</v>
      </c>
      <c r="BI1">
        <f>(D43+D44)/BD1</f>
        <v>1.6868182695114049</v>
      </c>
      <c r="BJ1">
        <f t="shared" ref="BJ1:BM1" si="10">(E43+E44)/BE1</f>
        <v>0.84360989262359054</v>
      </c>
      <c r="BK1">
        <f t="shared" si="10"/>
        <v>0.79894477728654412</v>
      </c>
      <c r="BL1">
        <f t="shared" si="10"/>
        <v>0.3730515359677003</v>
      </c>
      <c r="BM1">
        <f t="shared" si="10"/>
        <v>0.69185685917849349</v>
      </c>
      <c r="BN1">
        <f>365/BI1</f>
        <v>216.38371281437688</v>
      </c>
      <c r="BO1">
        <f t="shared" ref="BO1:BR1" si="11">365/BJ1</f>
        <v>432.6644379013452</v>
      </c>
      <c r="BP1">
        <f t="shared" si="11"/>
        <v>456.8526015523243</v>
      </c>
      <c r="BQ1">
        <f t="shared" si="11"/>
        <v>978.41709471369813</v>
      </c>
      <c r="BR1">
        <f t="shared" si="11"/>
        <v>527.56577485319542</v>
      </c>
      <c r="BS1">
        <f>N1/D13</f>
        <v>7.7691201912067229E-2</v>
      </c>
      <c r="BT1">
        <f t="shared" ref="BT1:BW1" si="12">O1/E13</f>
        <v>5.7481362519113122E-2</v>
      </c>
      <c r="BU1">
        <f t="shared" si="12"/>
        <v>1.4681409254886478E-2</v>
      </c>
      <c r="BV1">
        <f t="shared" si="12"/>
        <v>-4.1262215342052141E-3</v>
      </c>
      <c r="BW1">
        <f t="shared" si="12"/>
        <v>-3.6011449562508333E-2</v>
      </c>
      <c r="BX1">
        <f>S1/D13</f>
        <v>9.5074156109820701E-2</v>
      </c>
      <c r="BY1">
        <f t="shared" ref="BY1:CB1" si="13">T1/E13</f>
        <v>7.6528035611612949E-2</v>
      </c>
      <c r="BZ1">
        <f t="shared" si="13"/>
        <v>5.9456699944938933E-3</v>
      </c>
      <c r="CA1">
        <f t="shared" si="13"/>
        <v>-8.9361975802311456E-4</v>
      </c>
      <c r="CB1">
        <f t="shared" si="13"/>
        <v>-4.0113004561299667E-2</v>
      </c>
      <c r="CC1">
        <f>N1/D29</f>
        <v>9.1295577686720392E-2</v>
      </c>
      <c r="CD1">
        <f t="shared" ref="CD1:CG1" si="14">O1/E29</f>
        <v>6.5030703975690052E-2</v>
      </c>
      <c r="CE1">
        <f t="shared" si="14"/>
        <v>1.6113360598017441E-2</v>
      </c>
      <c r="CF1">
        <f t="shared" si="14"/>
        <v>-4.3994884707416575E-3</v>
      </c>
      <c r="CG1">
        <f t="shared" si="14"/>
        <v>-3.8184716770732395E-2</v>
      </c>
      <c r="CH1">
        <f>N1/(D43+D44)</f>
        <v>0.11839573948948949</v>
      </c>
      <c r="CI1">
        <f t="shared" ref="CI1:CL1" si="15">O1/(E43+E44)</f>
        <v>0.13107500709780942</v>
      </c>
      <c r="CJ1">
        <f t="shared" si="15"/>
        <v>3.6252637351756073E-2</v>
      </c>
      <c r="CK1">
        <f t="shared" si="15"/>
        <v>-1.7328796982505355E-2</v>
      </c>
      <c r="CL1">
        <f t="shared" si="15"/>
        <v>-0.1200803046453902</v>
      </c>
      <c r="CM1">
        <f>1-CH1</f>
        <v>0.88160426051051055</v>
      </c>
      <c r="CN1">
        <f t="shared" ref="CN1:CQ1" si="16">1-CI1</f>
        <v>0.86892499290219061</v>
      </c>
      <c r="CO1">
        <f t="shared" si="16"/>
        <v>0.9637473626482439</v>
      </c>
      <c r="CP1">
        <f t="shared" si="16"/>
        <v>1.0173287969825053</v>
      </c>
      <c r="CQ1">
        <f t="shared" si="16"/>
        <v>1.1200803046453902</v>
      </c>
      <c r="CR1">
        <f>N1/(D45+D48+D49+D51+D59+D61)</f>
        <v>0.11412321417466177</v>
      </c>
      <c r="CS1">
        <f t="shared" ref="CS1:CV1" si="17">O1/(E45+E48+E49+E51+E59+E61)</f>
        <v>0.13419708410628903</v>
      </c>
      <c r="CT1">
        <f t="shared" si="17"/>
        <v>3.1844001525461151E-2</v>
      </c>
      <c r="CU1">
        <f t="shared" si="17"/>
        <v>-9.5152850812715156E-3</v>
      </c>
      <c r="CV1">
        <f t="shared" si="17"/>
        <v>-9.3364884494634745E-2</v>
      </c>
      <c r="CW1">
        <f>(D43+D44)/D13</f>
        <v>0.65619930452788144</v>
      </c>
      <c r="CX1">
        <f t="shared" ref="CX1:DA1" si="18">(E43+E44)/E13</f>
        <v>0.43853793176772432</v>
      </c>
      <c r="CY1">
        <f t="shared" si="18"/>
        <v>0.40497492947710495</v>
      </c>
      <c r="CZ1">
        <f t="shared" si="18"/>
        <v>0.23811355966435099</v>
      </c>
      <c r="DA1">
        <f t="shared" si="18"/>
        <v>0.29989472186012467</v>
      </c>
      <c r="DB1">
        <f>365/CW1</f>
        <v>556.23344535942192</v>
      </c>
      <c r="DC1">
        <f t="shared" ref="DC1:DF1" si="19">365/CX1</f>
        <v>832.31112649412876</v>
      </c>
      <c r="DD1">
        <f t="shared" si="19"/>
        <v>901.29036005088085</v>
      </c>
      <c r="DE1">
        <f t="shared" si="19"/>
        <v>1532.8820438219072</v>
      </c>
      <c r="DF1">
        <f t="shared" si="19"/>
        <v>1217.0937778966361</v>
      </c>
      <c r="DG1">
        <f>(D43+D44)/D20</f>
        <v>22.411567532040749</v>
      </c>
      <c r="DH1">
        <f t="shared" ref="DH1:DK1" si="20">(E43+E44)/E20</f>
        <v>20.840114346496478</v>
      </c>
      <c r="DI1">
        <f t="shared" si="20"/>
        <v>42.890231950343022</v>
      </c>
      <c r="DJ1">
        <f t="shared" si="20"/>
        <v>53.794544991078254</v>
      </c>
      <c r="DK1">
        <f t="shared" si="20"/>
        <v>66.941250630358041</v>
      </c>
      <c r="DL1">
        <f>365/DG1</f>
        <v>16.286232521584083</v>
      </c>
      <c r="DM1">
        <f t="shared" ref="DM1:DP1" si="21">365/DH1</f>
        <v>17.514299294685095</v>
      </c>
      <c r="DN1">
        <f t="shared" si="21"/>
        <v>8.5100962014517822</v>
      </c>
      <c r="DO1">
        <f t="shared" si="21"/>
        <v>6.7850745844310927</v>
      </c>
      <c r="DP1">
        <f t="shared" si="21"/>
        <v>5.4525422898877167</v>
      </c>
      <c r="DQ1">
        <f>(D43+D44)/D21</f>
        <v>1.4352844118563166</v>
      </c>
      <c r="DR1">
        <f t="shared" ref="DR1:DU1" si="22">(E43+E44)/E21</f>
        <v>0.7703784347022582</v>
      </c>
      <c r="DS1">
        <f t="shared" si="22"/>
        <v>0.75715999400209921</v>
      </c>
      <c r="DT1">
        <f t="shared" si="22"/>
        <v>0.36324392057503235</v>
      </c>
      <c r="DU1">
        <f t="shared" si="22"/>
        <v>0.69403808348669904</v>
      </c>
      <c r="DV1">
        <f>365/DQ1</f>
        <v>254.30499835773273</v>
      </c>
      <c r="DW1">
        <f t="shared" ref="DW1:DZ1" si="23">365/DR1</f>
        <v>473.79311719839097</v>
      </c>
      <c r="DX1">
        <f t="shared" si="23"/>
        <v>482.06456084760873</v>
      </c>
      <c r="DY1">
        <f t="shared" si="23"/>
        <v>1004.8344358308535</v>
      </c>
      <c r="DZ1">
        <f t="shared" si="23"/>
        <v>525.90774005702679</v>
      </c>
      <c r="EA1">
        <f>(D43+D44)/D38</f>
        <v>4.5588994210997766</v>
      </c>
      <c r="EB1">
        <f t="shared" ref="EB1:EE1" si="24">(E43+E44)/E38</f>
        <v>4.0078372711465686</v>
      </c>
      <c r="EC1">
        <f t="shared" si="24"/>
        <v>4.7070612910743419</v>
      </c>
      <c r="ED1">
        <f t="shared" si="24"/>
        <v>3.9859476815563322</v>
      </c>
      <c r="EE1">
        <f t="shared" si="24"/>
        <v>5.7375734785615489</v>
      </c>
      <c r="EF1">
        <f>365/EA1</f>
        <v>80.063183300487992</v>
      </c>
      <c r="EG1">
        <f t="shared" ref="EG1:EJ1" si="25">365/EB1</f>
        <v>91.071561868972836</v>
      </c>
      <c r="EH1">
        <f t="shared" si="25"/>
        <v>77.543073571640747</v>
      </c>
      <c r="EI1">
        <f t="shared" si="25"/>
        <v>91.571698667525922</v>
      </c>
      <c r="EJ1">
        <f t="shared" si="25"/>
        <v>63.615743025134755</v>
      </c>
      <c r="EK1">
        <f>D36/D13</f>
        <v>0.14901461953980299</v>
      </c>
      <c r="EL1">
        <f t="shared" ref="EL1:EO1" si="26">E36/E13</f>
        <v>0.11608887794600901</v>
      </c>
      <c r="EM1">
        <f t="shared" si="26"/>
        <v>8.8867330586963333E-2</v>
      </c>
      <c r="EN1">
        <f t="shared" si="26"/>
        <v>6.2113343029258146E-2</v>
      </c>
      <c r="EO1">
        <f t="shared" si="26"/>
        <v>5.6914582377885263E-2</v>
      </c>
      <c r="EP1">
        <f>(D29)/D13</f>
        <v>0.85098538046019701</v>
      </c>
      <c r="EQ1">
        <f t="shared" ref="EQ1:ET1" si="27">(E29)/E13</f>
        <v>0.88391112205399103</v>
      </c>
      <c r="ER1">
        <f t="shared" si="27"/>
        <v>0.91113266941303672</v>
      </c>
      <c r="ES1">
        <f t="shared" si="27"/>
        <v>0.93788665697074181</v>
      </c>
      <c r="ET1">
        <f t="shared" si="27"/>
        <v>0.94308541762211473</v>
      </c>
      <c r="EU1">
        <f>D13/D29</f>
        <v>1.1751083190867728</v>
      </c>
      <c r="EV1">
        <f t="shared" ref="EV1:EY1" si="28">E13/E29</f>
        <v>1.1313354646746012</v>
      </c>
      <c r="EW1">
        <f t="shared" si="28"/>
        <v>1.0975350062293483</v>
      </c>
      <c r="EX1">
        <f t="shared" si="28"/>
        <v>1.0662269183249462</v>
      </c>
      <c r="EY1">
        <f t="shared" si="28"/>
        <v>1.0603493398523636</v>
      </c>
      <c r="EZ1">
        <f>D36/D29</f>
        <v>0.17510831908677285</v>
      </c>
      <c r="FA1">
        <f t="shared" ref="FA1:FD1" si="29">E36/E29</f>
        <v>0.13133546467460117</v>
      </c>
      <c r="FB1">
        <f t="shared" si="29"/>
        <v>9.7535006229348353E-2</v>
      </c>
      <c r="FC1">
        <f t="shared" si="29"/>
        <v>6.6226918324946191E-2</v>
      </c>
      <c r="FD1">
        <f t="shared" si="29"/>
        <v>6.0349339852363605E-2</v>
      </c>
      <c r="FE1" s="7">
        <f>I90/(D43+D44+D46+D47+D53+D55)</f>
        <v>0.1984858739185337</v>
      </c>
      <c r="FF1" s="7">
        <f t="shared" ref="FF1:FI1" si="30">J90/(E43+E44+E46+E47+E53+E55)</f>
        <v>1.1647289899556283</v>
      </c>
      <c r="FG1" s="7">
        <f t="shared" si="30"/>
        <v>1.088864138262122</v>
      </c>
      <c r="FH1" s="7">
        <f t="shared" si="30"/>
        <v>-0.7601171131051081</v>
      </c>
      <c r="FI1" s="7">
        <f t="shared" si="30"/>
        <v>7.6729811454998215E-2</v>
      </c>
      <c r="FJ1" s="7">
        <f>I90/D36</f>
        <v>0.87488861625879766</v>
      </c>
      <c r="FK1" s="7">
        <f t="shared" ref="FK1:FN1" si="31">J90/E36</f>
        <v>4.3304652760203899</v>
      </c>
      <c r="FL1" s="7">
        <f t="shared" si="31"/>
        <v>4.9204776202294385</v>
      </c>
      <c r="FM1" s="7">
        <f t="shared" si="31"/>
        <v>-2.9145140781108085</v>
      </c>
      <c r="FN1" s="7">
        <f t="shared" si="31"/>
        <v>0.41095564155998809</v>
      </c>
      <c r="FO1" s="7">
        <f>I90/D29</f>
        <v>0.15320027498123073</v>
      </c>
      <c r="FP1" s="7">
        <f t="shared" ref="FP1:FS1" si="32">J90/E29</f>
        <v>0.56874366928336284</v>
      </c>
      <c r="FQ1" s="7">
        <f t="shared" si="32"/>
        <v>0.47991881534044745</v>
      </c>
      <c r="FR1" s="7">
        <f t="shared" si="32"/>
        <v>-0.19301928580795036</v>
      </c>
      <c r="FS1" s="7">
        <f t="shared" si="32"/>
        <v>2.4800901676749844E-2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0.38901600509576695</v>
      </c>
      <c r="FZ1">
        <f t="shared" ref="FZ1:GC1" si="34">BE1/E13</f>
        <v>0.51983498012794771</v>
      </c>
      <c r="GA1">
        <f t="shared" si="34"/>
        <v>0.50688726053447797</v>
      </c>
      <c r="GB1">
        <f t="shared" si="34"/>
        <v>0.63828596509241409</v>
      </c>
      <c r="GC1">
        <f t="shared" si="34"/>
        <v>0.43346353784252106</v>
      </c>
      <c r="GD1">
        <f>BS1</f>
        <v>7.7691201912067229E-2</v>
      </c>
      <c r="GE1">
        <f t="shared" ref="GE1:GH1" si="35">BT1</f>
        <v>5.7481362519113122E-2</v>
      </c>
      <c r="GF1">
        <f t="shared" si="35"/>
        <v>1.4681409254886478E-2</v>
      </c>
      <c r="GG1">
        <f t="shared" si="35"/>
        <v>-4.1262215342052141E-3</v>
      </c>
      <c r="GH1">
        <f t="shared" si="35"/>
        <v>-3.6011449562508333E-2</v>
      </c>
      <c r="GI1">
        <f>S1/D13</f>
        <v>9.5074156109820701E-2</v>
      </c>
      <c r="GJ1">
        <f t="shared" ref="GJ1:GM1" si="36">T1/E13</f>
        <v>7.6528035611612949E-2</v>
      </c>
      <c r="GK1">
        <f t="shared" si="36"/>
        <v>5.9456699944938933E-3</v>
      </c>
      <c r="GL1">
        <f t="shared" si="36"/>
        <v>-8.9361975802311456E-4</v>
      </c>
      <c r="GM1">
        <f t="shared" si="36"/>
        <v>-4.0113004561299667E-2</v>
      </c>
      <c r="GN1">
        <f>D30/D13</f>
        <v>0.39411946956299182</v>
      </c>
      <c r="GO1">
        <f t="shared" ref="GO1:GR1" si="37">E30/E13</f>
        <v>0.28650868816476249</v>
      </c>
      <c r="GP1">
        <f t="shared" si="37"/>
        <v>0.31587316520942488</v>
      </c>
      <c r="GQ1">
        <f t="shared" si="37"/>
        <v>0.23108081730102009</v>
      </c>
      <c r="GR1">
        <f t="shared" si="37"/>
        <v>0.23134419400095338</v>
      </c>
      <c r="GS1">
        <f>(D43+D44)/D13</f>
        <v>0.65619930452788144</v>
      </c>
      <c r="GT1">
        <f t="shared" ref="GT1:GW1" si="38">(E43+E44)/E13</f>
        <v>0.43853793176772432</v>
      </c>
      <c r="GU1">
        <f t="shared" si="38"/>
        <v>0.40497492947710495</v>
      </c>
      <c r="GV1">
        <f t="shared" si="38"/>
        <v>0.23811355966435099</v>
      </c>
      <c r="GW1">
        <f t="shared" si="38"/>
        <v>0.29989472186012467</v>
      </c>
      <c r="GX1">
        <f>0.717*FY1+0.847*GD1+3.107*GI1+0.42*GN1+0.998*GS1</f>
        <v>1.4605414098416811</v>
      </c>
      <c r="GY1">
        <f t="shared" ref="GY1:HB1" si="39">0.717*FZ1+0.847*GE1+3.107*GJ1+0.42*GO1+0.998*GT1</f>
        <v>1.2171755063840977</v>
      </c>
      <c r="GZ1">
        <f t="shared" si="39"/>
        <v>0.93117822512111137</v>
      </c>
      <c r="HA1">
        <f t="shared" si="39"/>
        <v>0.78607092655506194</v>
      </c>
      <c r="HB1">
        <f t="shared" si="39"/>
        <v>0.55212004757848976</v>
      </c>
      <c r="HC1">
        <f>D36/D13</f>
        <v>0.14901461953980299</v>
      </c>
      <c r="HD1">
        <f t="shared" ref="HD1:HG1" si="40">E36/E13</f>
        <v>0.11608887794600901</v>
      </c>
      <c r="HE1">
        <f t="shared" si="40"/>
        <v>8.8867330586963333E-2</v>
      </c>
      <c r="HF1">
        <f t="shared" si="40"/>
        <v>6.2113343029258146E-2</v>
      </c>
      <c r="HG1">
        <f t="shared" si="40"/>
        <v>5.6914582377885263E-2</v>
      </c>
      <c r="HH1">
        <f>S1/D13</f>
        <v>9.5074156109820701E-2</v>
      </c>
      <c r="HI1">
        <f t="shared" ref="HI1:HL1" si="41">T1/E13</f>
        <v>7.6528035611612949E-2</v>
      </c>
      <c r="HJ1">
        <f t="shared" si="41"/>
        <v>5.9456699944938933E-3</v>
      </c>
      <c r="HK1">
        <f t="shared" si="41"/>
        <v>-8.9361975802311456E-4</v>
      </c>
      <c r="HL1">
        <f t="shared" si="41"/>
        <v>-4.0113004561299667E-2</v>
      </c>
      <c r="HM1">
        <f>(D43+D44+D46+D47+D50+D53+D55+D57+D60)/D13</f>
        <v>0.77709868429914919</v>
      </c>
      <c r="HN1">
        <f t="shared" ref="HN1:HQ1" si="42">(E43+E44+E46+E47+E50+E53+E55+E57+E60)/E13</f>
        <v>0.49100266779328589</v>
      </c>
      <c r="HO1">
        <f t="shared" si="42"/>
        <v>0.46011465657779266</v>
      </c>
      <c r="HP1">
        <f t="shared" si="42"/>
        <v>0.43229758440588389</v>
      </c>
      <c r="HQ1">
        <f t="shared" si="42"/>
        <v>0.35533066598589813</v>
      </c>
      <c r="HR1">
        <f>D19/D40</f>
        <v>4.8675862860641308</v>
      </c>
      <c r="HS1">
        <f t="shared" ref="HS1:HV1" si="43">E19/E40</f>
        <v>8.2072229333953999</v>
      </c>
      <c r="HT1">
        <f t="shared" si="43"/>
        <v>11.532335598000257</v>
      </c>
      <c r="HU1">
        <f t="shared" si="43"/>
        <v>24.099305839118006</v>
      </c>
      <c r="HV1">
        <f t="shared" si="43"/>
        <v>17.441749860748104</v>
      </c>
      <c r="HW1">
        <f>-0.017*HC1+4.573*HH1+0.481*HM1+0.015*HR1</f>
        <v>0.87903912879688628</v>
      </c>
      <c r="HX1">
        <f t="shared" ref="HX1:IA1" si="44">-0.017*HD1+4.573*HI1+0.481*HN1+0.015*HS1</f>
        <v>0.70726982313632536</v>
      </c>
      <c r="HY1">
        <f t="shared" si="44"/>
        <v>0.41997898804876432</v>
      </c>
      <c r="HZ1">
        <f t="shared" si="44"/>
        <v>0.56428227570106315</v>
      </c>
      <c r="IA1">
        <f t="shared" si="44"/>
        <v>0.24813598049119107</v>
      </c>
      <c r="IB1">
        <f>D13/D36</f>
        <v>6.7107509524116997</v>
      </c>
      <c r="IC1">
        <f t="shared" ref="IC1:IF1" si="45">E13/E36</f>
        <v>8.6140896328163592</v>
      </c>
      <c r="ID1">
        <f t="shared" si="45"/>
        <v>11.252729134486888</v>
      </c>
      <c r="IE1">
        <f t="shared" si="45"/>
        <v>16.099600363306084</v>
      </c>
      <c r="IF1">
        <f t="shared" si="45"/>
        <v>17.570189540537857</v>
      </c>
      <c r="IG1">
        <f>IFERROR(S1/D59,0)</f>
        <v>0</v>
      </c>
      <c r="IH1">
        <f t="shared" ref="IH1:IK1" si="46">IFERROR(T1/E59,0)</f>
        <v>3419</v>
      </c>
      <c r="II1">
        <f t="shared" si="46"/>
        <v>66.465517241379317</v>
      </c>
      <c r="IJ1">
        <f t="shared" si="46"/>
        <v>-1.639751552795031</v>
      </c>
      <c r="IK1">
        <f t="shared" si="46"/>
        <v>-311.5</v>
      </c>
      <c r="IL1">
        <f>S1/D13</f>
        <v>9.5074156109820701E-2</v>
      </c>
      <c r="IM1">
        <f t="shared" ref="IM1:IP1" si="47">T1/E13</f>
        <v>7.6528035611612949E-2</v>
      </c>
      <c r="IN1">
        <f t="shared" si="47"/>
        <v>5.9456699944938933E-3</v>
      </c>
      <c r="IO1">
        <f t="shared" si="47"/>
        <v>-8.9361975802311456E-4</v>
      </c>
      <c r="IP1">
        <f t="shared" si="47"/>
        <v>-4.0113004561299667E-2</v>
      </c>
      <c r="IQ1">
        <f>(D43+D44+D46+D47+D50+D53+D55+D57+D60)/D13</f>
        <v>0.77709868429914919</v>
      </c>
      <c r="IR1">
        <f t="shared" ref="IR1:IU1" si="48">(E43+E44+E46+E47+E50+E53+E55+E57+E60)/E13</f>
        <v>0.49100266779328589</v>
      </c>
      <c r="IS1">
        <f t="shared" si="48"/>
        <v>0.46011465657779266</v>
      </c>
      <c r="IT1">
        <f t="shared" si="48"/>
        <v>0.43229758440588389</v>
      </c>
      <c r="IU1">
        <f t="shared" si="48"/>
        <v>0.35533066598589813</v>
      </c>
      <c r="IV1">
        <f>D19/D40</f>
        <v>4.8675862860641308</v>
      </c>
      <c r="IW1">
        <f t="shared" ref="IW1:IZ1" si="49">E19/E40</f>
        <v>8.2072229333953999</v>
      </c>
      <c r="IX1">
        <f t="shared" si="49"/>
        <v>11.532335598000257</v>
      </c>
      <c r="IY1">
        <f t="shared" si="49"/>
        <v>24.099305839118006</v>
      </c>
      <c r="IZ1">
        <f t="shared" si="49"/>
        <v>17.441749860748104</v>
      </c>
      <c r="JA1">
        <f>0.13*IB1+0.04*IG1+3.92*IL1+0.21*IQ1+0.09*IV1</f>
        <v>1.8463618052126114</v>
      </c>
      <c r="JB1">
        <f t="shared" ref="JB1:JE1" si="50">0.13*IC1+0.04*IH1+3.92*IM1+0.21*IR1+0.09*IW1</f>
        <v>139.02158217610582</v>
      </c>
      <c r="JC1">
        <f t="shared" si="50"/>
        <v>5.279316785218243</v>
      </c>
      <c r="JD1">
        <f t="shared" si="50"/>
        <v>4.2835750139123956</v>
      </c>
      <c r="JE1">
        <f t="shared" si="50"/>
        <v>-8.6887414102860063</v>
      </c>
      <c r="JF1">
        <f>D29/D13</f>
        <v>0.85098538046019701</v>
      </c>
      <c r="JG1">
        <f t="shared" ref="JG1:JJ1" si="51">E29/E13</f>
        <v>0.88391112205399103</v>
      </c>
      <c r="JH1">
        <f t="shared" si="51"/>
        <v>0.91113266941303672</v>
      </c>
      <c r="JI1">
        <f t="shared" si="51"/>
        <v>0.93788665697074181</v>
      </c>
      <c r="JJ1">
        <f t="shared" si="51"/>
        <v>0.94308541762211473</v>
      </c>
      <c r="JK1">
        <f>(D36-D26)/I90</f>
        <v>1.1190015794057302</v>
      </c>
      <c r="JL1">
        <f t="shared" ref="JL1:JO1" si="52">(E36-E26)/J90</f>
        <v>0.22760223177637712</v>
      </c>
      <c r="JM1">
        <f t="shared" si="52"/>
        <v>0.17873607206724207</v>
      </c>
      <c r="JN1">
        <f t="shared" si="52"/>
        <v>-0.31012066515419712</v>
      </c>
      <c r="JO1">
        <f t="shared" si="52"/>
        <v>1.4394861392832996</v>
      </c>
      <c r="JP1">
        <f>S1/D13</f>
        <v>9.5074156109820701E-2</v>
      </c>
      <c r="JQ1">
        <f t="shared" ref="JQ1:JT1" si="53">T1/E13</f>
        <v>7.6528035611612949E-2</v>
      </c>
      <c r="JR1">
        <f t="shared" si="53"/>
        <v>5.9456699944938933E-3</v>
      </c>
      <c r="JS1">
        <f t="shared" si="53"/>
        <v>-8.9361975802311456E-4</v>
      </c>
      <c r="JT1">
        <f t="shared" si="53"/>
        <v>-4.0113004561299667E-2</v>
      </c>
      <c r="JU1">
        <f>I90/(D50+D44+D43)</f>
        <v>0.18692437160279227</v>
      </c>
      <c r="JV1">
        <f t="shared" ref="JV1:JY1" si="54">J90/(E50+E44+E43)</f>
        <v>1.0742792399583867</v>
      </c>
      <c r="JW1">
        <f t="shared" si="54"/>
        <v>1.0103633221075889</v>
      </c>
      <c r="JX1">
        <f t="shared" si="54"/>
        <v>-0.42412963599354991</v>
      </c>
      <c r="JY1">
        <f t="shared" si="54"/>
        <v>7.1629461274219833E-2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0</v>
      </c>
      <c r="KN1">
        <f t="shared" si="57"/>
        <v>0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0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3</v>
      </c>
      <c r="KZ1">
        <f t="shared" ref="KZ1:LC1" si="60">(KK1+KP1)/2</f>
        <v>2.5</v>
      </c>
      <c r="LA1">
        <f t="shared" si="60"/>
        <v>2.5</v>
      </c>
      <c r="LB1">
        <f t="shared" si="60"/>
        <v>0</v>
      </c>
      <c r="LC1">
        <f t="shared" si="60"/>
        <v>1</v>
      </c>
      <c r="LD1">
        <f>(KT1+KY1)/2</f>
        <v>2.5</v>
      </c>
      <c r="LE1">
        <f t="shared" ref="LE1:LH1" si="61">(KU1+KZ1)/2</f>
        <v>2.25</v>
      </c>
      <c r="LF1">
        <f t="shared" si="61"/>
        <v>2.25</v>
      </c>
      <c r="LG1">
        <f t="shared" si="61"/>
        <v>1</v>
      </c>
      <c r="LH1">
        <f t="shared" si="61"/>
        <v>1.5</v>
      </c>
      <c r="LI1">
        <f>(D29/(D13-D19))</f>
        <v>1.6672900297102871</v>
      </c>
      <c r="LJ1">
        <f t="shared" ref="LJ1:LM1" si="62">(E29/(E13-E19))</f>
        <v>2.1662466786663237</v>
      </c>
      <c r="LK1">
        <f t="shared" si="62"/>
        <v>2.0475536885302721</v>
      </c>
      <c r="LL1">
        <f t="shared" si="62"/>
        <v>2.8073565221502847</v>
      </c>
      <c r="LM1">
        <f t="shared" si="62"/>
        <v>1.7458955543798529</v>
      </c>
      <c r="LN1">
        <f>(D18+D25+D26+D21)/(2.17*D40)</f>
        <v>2.1089817491489273</v>
      </c>
      <c r="LO1">
        <f t="shared" ref="LO1:LR1" si="63">(E18+E25+E26+E21)/(2.17*E40)</f>
        <v>3.6476837950655723</v>
      </c>
      <c r="LP1">
        <f t="shared" si="63"/>
        <v>5.2240289411082239</v>
      </c>
      <c r="LQ1">
        <f t="shared" si="63"/>
        <v>11.031851616290295</v>
      </c>
      <c r="LR1">
        <f t="shared" si="63"/>
        <v>7.9593639174791591</v>
      </c>
      <c r="LS1">
        <f>(D43+D44+D46+D47)/(2*D13)</f>
        <v>0.32841428893075492</v>
      </c>
      <c r="LT1">
        <f t="shared" ref="LT1:LW1" si="64">(E43+E44+E46+E47)/(2*E13)</f>
        <v>0.21580936819324503</v>
      </c>
      <c r="LU1">
        <f t="shared" si="64"/>
        <v>0.20079167637047307</v>
      </c>
      <c r="LV1">
        <f t="shared" si="64"/>
        <v>0.11908047429545641</v>
      </c>
      <c r="LW1">
        <f t="shared" si="64"/>
        <v>0.15241382893883701</v>
      </c>
      <c r="LX1">
        <f>8*N1/D29</f>
        <v>0.73036462149376313</v>
      </c>
      <c r="LY1">
        <f t="shared" ref="LY1:MB1" si="65">8*O1/E29</f>
        <v>0.52024563180552041</v>
      </c>
      <c r="LZ1">
        <f t="shared" si="65"/>
        <v>0.12890688478413953</v>
      </c>
      <c r="MA1">
        <f t="shared" si="65"/>
        <v>-3.519590776593326E-2</v>
      </c>
      <c r="MB1">
        <f t="shared" si="65"/>
        <v>-0.30547773416585916</v>
      </c>
      <c r="MC1">
        <f>(2*LI1+4*LN1+LS1+5*LX1)/12</f>
        <v>1.3125620377013212</v>
      </c>
      <c r="MD1">
        <f t="shared" ref="MD1:MG1" si="66">(2*LJ1+4*LO1+LT1+5*LY1)/12</f>
        <v>1.8116888387346488</v>
      </c>
      <c r="ME1">
        <f t="shared" si="66"/>
        <v>2.1530457701487173</v>
      </c>
      <c r="MF1">
        <f t="shared" si="66"/>
        <v>4.1404350370772951</v>
      </c>
      <c r="MG1">
        <f t="shared" si="66"/>
        <v>2.829522661398824</v>
      </c>
      <c r="MH1">
        <f>D29/(D13-D19)</f>
        <v>1.6672900297102871</v>
      </c>
      <c r="MI1">
        <f t="shared" ref="MI1:ML1" si="67">E29/(E13-E19)</f>
        <v>2.1662466786663237</v>
      </c>
      <c r="MJ1">
        <f t="shared" si="67"/>
        <v>2.0475536885302721</v>
      </c>
      <c r="MK1">
        <f t="shared" si="67"/>
        <v>2.8073565221502847</v>
      </c>
      <c r="ML1">
        <f t="shared" si="67"/>
        <v>1.7458955543798529</v>
      </c>
      <c r="MM1">
        <f>D29/D13*2</f>
        <v>1.701970760920394</v>
      </c>
      <c r="MN1">
        <f t="shared" ref="MN1:MQ1" si="68">E29/E13*2</f>
        <v>1.7678222441079821</v>
      </c>
      <c r="MO1">
        <f t="shared" si="68"/>
        <v>1.8222653388260734</v>
      </c>
      <c r="MP1">
        <f t="shared" si="68"/>
        <v>1.8757733139414836</v>
      </c>
      <c r="MQ1">
        <f t="shared" si="68"/>
        <v>1.8861708352442295</v>
      </c>
      <c r="MR1">
        <f>D29/D36</f>
        <v>5.7107509524116997</v>
      </c>
      <c r="MS1">
        <f t="shared" ref="MS1:MV1" si="69">E29/E36</f>
        <v>7.6140896328163601</v>
      </c>
      <c r="MT1">
        <f t="shared" si="69"/>
        <v>10.252729134486888</v>
      </c>
      <c r="MU1">
        <f t="shared" si="69"/>
        <v>15.099600363306086</v>
      </c>
      <c r="MV1">
        <f t="shared" si="69"/>
        <v>16.570189540537857</v>
      </c>
      <c r="MW1">
        <f>D13/(D40*5)</f>
        <v>1.9883944287135533</v>
      </c>
      <c r="MX1">
        <f t="shared" ref="MX1:NA1" si="70">E13/(E40*5)</f>
        <v>2.7728887854455175</v>
      </c>
      <c r="MY1">
        <f t="shared" si="70"/>
        <v>4.1556915780028199</v>
      </c>
      <c r="MZ1">
        <f t="shared" si="70"/>
        <v>7.2379175173540222</v>
      </c>
      <c r="NA1">
        <f t="shared" si="70"/>
        <v>7.5862204893097394</v>
      </c>
      <c r="NB1">
        <f>D13/(D20*15)</f>
        <v>2.2769065615072845</v>
      </c>
      <c r="NC1">
        <f t="shared" ref="NC1:NF1" si="71">E13/(E20*15)</f>
        <v>3.1681203740637325</v>
      </c>
      <c r="ND1">
        <f t="shared" si="71"/>
        <v>7.060557551998258</v>
      </c>
      <c r="NE1">
        <f t="shared" si="71"/>
        <v>15.061313620528507</v>
      </c>
      <c r="NF1">
        <f t="shared" si="71"/>
        <v>14.881055639603295</v>
      </c>
      <c r="NG1">
        <f>2*(D18+D25+D26)/D40</f>
        <v>6.2217800566312084E-2</v>
      </c>
      <c r="NH1">
        <f t="shared" ref="NH1:NK1" si="72">2*(E18+E25+E26)/E40</f>
        <v>4.6277978199309518E-2</v>
      </c>
      <c r="NI1">
        <f t="shared" si="72"/>
        <v>0.44513523907191388</v>
      </c>
      <c r="NJ1">
        <f t="shared" si="72"/>
        <v>0.43225806451612903</v>
      </c>
      <c r="NK1">
        <f t="shared" si="72"/>
        <v>1.7634860105402974</v>
      </c>
      <c r="NL1">
        <f>((D18+D25+D26+D21)/D40)/2.17</f>
        <v>2.1089817491489273</v>
      </c>
      <c r="NM1">
        <f t="shared" ref="NM1:NP1" si="73">((E18+E25+E26+E21)/E40)/2.17</f>
        <v>3.6476837950655723</v>
      </c>
      <c r="NN1">
        <f t="shared" si="73"/>
        <v>5.2240289411082239</v>
      </c>
      <c r="NO1">
        <f t="shared" si="73"/>
        <v>11.031851616290295</v>
      </c>
      <c r="NP1">
        <f t="shared" si="73"/>
        <v>7.9593639174791591</v>
      </c>
      <c r="NQ1">
        <f>(D19/D40)/2.5</f>
        <v>1.9470345144256522</v>
      </c>
      <c r="NR1">
        <f t="shared" ref="NR1:NU1" si="74">(E19/E40)/2.5</f>
        <v>3.2828891733581598</v>
      </c>
      <c r="NS1">
        <f t="shared" si="74"/>
        <v>4.6129342392001025</v>
      </c>
      <c r="NT1">
        <f t="shared" si="74"/>
        <v>9.6397223356472033</v>
      </c>
      <c r="NU1">
        <f t="shared" si="74"/>
        <v>6.9766999442992415</v>
      </c>
      <c r="NV1">
        <f>(BD1/D13)*3.33</f>
        <v>1.2954232969689039</v>
      </c>
      <c r="NW1">
        <f t="shared" ref="NW1:NZ1" si="75">(BE1/E13)*3.33</f>
        <v>1.7310504838260659</v>
      </c>
      <c r="NX1">
        <f t="shared" si="75"/>
        <v>1.6879345775798116</v>
      </c>
      <c r="NY1">
        <f t="shared" si="75"/>
        <v>2.1254922637577391</v>
      </c>
      <c r="NZ1">
        <f t="shared" si="75"/>
        <v>1.4434335810155952</v>
      </c>
      <c r="OA1">
        <f>((D43+D44)/2)/D13</f>
        <v>0.32809965226394072</v>
      </c>
      <c r="OB1">
        <f t="shared" ref="OB1:OE1" si="76">((E43+E44)/2)/E13</f>
        <v>0.21926896588386216</v>
      </c>
      <c r="OC1">
        <f t="shared" si="76"/>
        <v>0.20248746473855248</v>
      </c>
      <c r="OD1">
        <f t="shared" si="76"/>
        <v>0.1190567798321755</v>
      </c>
      <c r="OE1">
        <f t="shared" si="76"/>
        <v>0.14994736093006233</v>
      </c>
      <c r="OF1">
        <f>((D43+D44)/4)/D29</f>
        <v>0.19277631543241702</v>
      </c>
      <c r="OG1">
        <f t="shared" ref="OG1:OJ1" si="77">((E43+E44)/4)/E29</f>
        <v>0.12403337870346923</v>
      </c>
      <c r="OH1">
        <f t="shared" si="77"/>
        <v>0.11111854043659607</v>
      </c>
      <c r="OI1">
        <f t="shared" si="77"/>
        <v>6.347077173307604E-2</v>
      </c>
      <c r="OJ1">
        <f t="shared" si="77"/>
        <v>7.9498292587397851E-2</v>
      </c>
      <c r="OK1">
        <f>AJ1*4/(D43+D44)</f>
        <v>2.5188626126126126</v>
      </c>
      <c r="OL1">
        <f t="shared" ref="OL1:OO1" si="78">AK1*4/(E43+E44)</f>
        <v>2.4542023816739347</v>
      </c>
      <c r="OM1">
        <f t="shared" si="78"/>
        <v>2.4366159634998135</v>
      </c>
      <c r="ON1">
        <f t="shared" si="78"/>
        <v>2.6185295399836996</v>
      </c>
      <c r="OO1">
        <f t="shared" si="78"/>
        <v>2.7739002369213037</v>
      </c>
      <c r="OP1">
        <f>(10*N1)/AJ1</f>
        <v>1.8801460452293133</v>
      </c>
      <c r="OQ1">
        <f t="shared" ref="OQ1:OT1" si="79">(10*O1)/AK1</f>
        <v>2.1363357492695001</v>
      </c>
      <c r="OR1">
        <f t="shared" si="79"/>
        <v>0.59513091754820313</v>
      </c>
      <c r="OS1">
        <f t="shared" si="79"/>
        <v>-0.26471035316429126</v>
      </c>
      <c r="OT1">
        <f t="shared" si="79"/>
        <v>-1.731573515832926</v>
      </c>
      <c r="OU1">
        <f>(8*AJ1)/D29</f>
        <v>3.8846164283194486</v>
      </c>
      <c r="OV1">
        <f t="shared" ref="OV1:OY1" si="80">(8*AK1)/E29</f>
        <v>2.435224107368954</v>
      </c>
      <c r="OW1">
        <f t="shared" si="80"/>
        <v>2.1660256757488758</v>
      </c>
      <c r="OX1">
        <f t="shared" si="80"/>
        <v>1.3296007256689761</v>
      </c>
      <c r="OY1">
        <f t="shared" si="80"/>
        <v>1.7641626611441761</v>
      </c>
      <c r="OZ1">
        <f>(20*N1)/D13</f>
        <v>1.5538240382413446</v>
      </c>
      <c r="PA1">
        <f t="shared" ref="PA1:PD1" si="81">(20*O1)/E13</f>
        <v>1.1496272503822624</v>
      </c>
      <c r="PB1">
        <f t="shared" si="81"/>
        <v>0.29362818509772953</v>
      </c>
      <c r="PC1">
        <f t="shared" si="81"/>
        <v>-8.2524430684104283E-2</v>
      </c>
      <c r="PD1">
        <f t="shared" si="81"/>
        <v>-0.72022899125016659</v>
      </c>
      <c r="PE1">
        <f>(40*N1)/(AJ1+D45)</f>
        <v>4.7312924273187251</v>
      </c>
      <c r="PF1">
        <f t="shared" ref="PF1:PI1" si="82">(40*O1)/(AK1+E45)</f>
        <v>5.3270497940239396</v>
      </c>
      <c r="PG1">
        <f t="shared" si="82"/>
        <v>1.4623523763802209</v>
      </c>
      <c r="PH1">
        <f t="shared" si="82"/>
        <v>-0.69301395692587575</v>
      </c>
      <c r="PI1">
        <f t="shared" si="82"/>
        <v>-4.7254832206806592</v>
      </c>
      <c r="PJ1">
        <f>(1.33*D52)/(D52+D62)</f>
        <v>0.78020564720170038</v>
      </c>
      <c r="PK1">
        <f t="shared" ref="PK1:PN1" si="83">(1.33*E52)/(E52+E62)</f>
        <v>0.8771900599765946</v>
      </c>
      <c r="PL1">
        <f t="shared" si="83"/>
        <v>5.6173847774558867</v>
      </c>
      <c r="PM1">
        <f t="shared" si="83"/>
        <v>-4.7160235294117649</v>
      </c>
      <c r="PN1">
        <f t="shared" si="83"/>
        <v>1.455104</v>
      </c>
      <c r="PO1">
        <f>(2*MH1+MM1+MR1+MW1+2*NB1)/7</f>
        <v>2.4699299034972557</v>
      </c>
      <c r="PP1">
        <f t="shared" ref="PP1:PS1" si="84">(2*MI1+MN1+MS1+MX1+2*NC1)/7</f>
        <v>3.2605049668328534</v>
      </c>
      <c r="PQ1">
        <f t="shared" si="84"/>
        <v>4.9209869331961205</v>
      </c>
      <c r="PR1">
        <f t="shared" si="84"/>
        <v>8.5643759257084522</v>
      </c>
      <c r="PS1">
        <f t="shared" si="84"/>
        <v>8.4709261790083037</v>
      </c>
      <c r="PT1">
        <f>(5*NG1+8*NL1+2*NQ1+NV1)/16</f>
        <v>1.3982772076151992</v>
      </c>
      <c r="PU1">
        <f t="shared" ref="PU1:PX1" si="85">(5*NH1+8*NM1+2*NR1+NW1)/16</f>
        <v>2.3568555676289695</v>
      </c>
      <c r="PV1">
        <f t="shared" si="85"/>
        <v>3.4332319237628361</v>
      </c>
      <c r="PW1">
        <f t="shared" si="85"/>
        <v>6.9888150117471959</v>
      </c>
      <c r="PX1">
        <f t="shared" si="85"/>
        <v>5.4930734288843022</v>
      </c>
      <c r="PY1">
        <f>(OA1+OF1+OK1)/3</f>
        <v>1.0132461934363235</v>
      </c>
      <c r="PZ1">
        <f t="shared" ref="PZ1:QC1" si="86">(OB1+OG1+OL1)/3</f>
        <v>0.93250157542042211</v>
      </c>
      <c r="QA1">
        <f t="shared" si="86"/>
        <v>0.91674065622498724</v>
      </c>
      <c r="QB1">
        <f t="shared" si="86"/>
        <v>0.93368569718298378</v>
      </c>
      <c r="QC1">
        <f t="shared" si="86"/>
        <v>1.0011152968129213</v>
      </c>
      <c r="QD1">
        <f>(3*OP1+7*OU1+4*OZ1+2*PE1+PJ1)/17</f>
        <v>2.8994611640428589</v>
      </c>
      <c r="QE1">
        <f t="shared" ref="QE1:QH1" si="87">(3*OQ1+7*OV1+4*PA1+2*PF1+PK1)/17</f>
        <v>2.3285514499379234</v>
      </c>
      <c r="QF1">
        <f t="shared" si="87"/>
        <v>1.5684808678525872</v>
      </c>
      <c r="QG1">
        <f t="shared" si="87"/>
        <v>0.12240734436411917</v>
      </c>
      <c r="QH1">
        <f t="shared" si="87"/>
        <v>-0.21896237210891359</v>
      </c>
      <c r="QI1">
        <f>(2*PO1+4*PT1+PY1+5*QD1)/12</f>
        <v>2.1702933875921606</v>
      </c>
      <c r="QJ1">
        <f t="shared" ref="QJ1:QM1" si="88">(2*PP1+4*PU1+PZ1+5*QE1)/12</f>
        <v>2.3769742524409687</v>
      </c>
      <c r="QK1">
        <f t="shared" si="88"/>
        <v>2.6945038797442926</v>
      </c>
      <c r="QL1">
        <f t="shared" si="88"/>
        <v>3.8858111931174388</v>
      </c>
      <c r="QM1">
        <f t="shared" si="88"/>
        <v>3.2350374591518474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410</v>
      </c>
      <c r="E3" s="2" t="s">
        <v>410</v>
      </c>
      <c r="F3" s="2" t="s">
        <v>410</v>
      </c>
      <c r="G3" s="2" t="s">
        <v>410</v>
      </c>
      <c r="H3" s="2" t="s">
        <v>410</v>
      </c>
      <c r="I3" s="2" t="s">
        <v>410</v>
      </c>
      <c r="J3" s="2" t="s">
        <v>410</v>
      </c>
      <c r="K3" s="2" t="s">
        <v>410</v>
      </c>
      <c r="L3" s="2" t="s">
        <v>410</v>
      </c>
      <c r="M3" s="2" t="s">
        <v>410</v>
      </c>
    </row>
    <row r="4" spans="1:455" x14ac:dyDescent="0.25">
      <c r="A4" s="2" t="s">
        <v>281</v>
      </c>
      <c r="B4" s="2"/>
      <c r="C4" s="2"/>
      <c r="D4" s="2" t="s">
        <v>411</v>
      </c>
      <c r="E4" s="2" t="s">
        <v>411</v>
      </c>
      <c r="F4" s="2" t="s">
        <v>411</v>
      </c>
      <c r="G4" s="2" t="s">
        <v>411</v>
      </c>
      <c r="H4" s="2" t="s">
        <v>411</v>
      </c>
      <c r="I4" s="2" t="s">
        <v>411</v>
      </c>
      <c r="J4" s="2" t="s">
        <v>411</v>
      </c>
      <c r="K4" s="2">
        <v>25249959</v>
      </c>
      <c r="L4" s="2" t="s">
        <v>411</v>
      </c>
      <c r="M4" s="2" t="s">
        <v>411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269</v>
      </c>
      <c r="K8" s="2" t="s">
        <v>268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519647</v>
      </c>
      <c r="E13" s="1">
        <v>714823</v>
      </c>
      <c r="F13" s="1">
        <v>648371</v>
      </c>
      <c r="G13" s="1">
        <v>886283</v>
      </c>
      <c r="H13" s="1">
        <v>885274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264070</v>
      </c>
      <c r="E15" s="1">
        <v>291339</v>
      </c>
      <c r="F15" s="1">
        <v>284591</v>
      </c>
      <c r="G15" s="1">
        <v>291947</v>
      </c>
      <c r="H15" s="1">
        <v>473999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456</v>
      </c>
      <c r="E16" s="1"/>
      <c r="F16" s="1"/>
      <c r="G16" s="1">
        <v>4</v>
      </c>
      <c r="H16" s="1">
        <v>54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263614</v>
      </c>
      <c r="E17" s="1">
        <v>291339</v>
      </c>
      <c r="F17" s="1">
        <v>284591</v>
      </c>
      <c r="G17" s="1">
        <v>291943</v>
      </c>
      <c r="H17" s="1">
        <v>473945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254419</v>
      </c>
      <c r="E19" s="1">
        <v>423148</v>
      </c>
      <c r="F19" s="1">
        <v>359855</v>
      </c>
      <c r="G19" s="1">
        <v>590192</v>
      </c>
      <c r="H19" s="1">
        <v>407073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15215</v>
      </c>
      <c r="E20" s="1">
        <v>15042</v>
      </c>
      <c r="F20" s="1">
        <v>6122</v>
      </c>
      <c r="G20" s="1">
        <v>3923</v>
      </c>
      <c r="H20" s="1">
        <v>3966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237578</v>
      </c>
      <c r="E21" s="1">
        <v>406913</v>
      </c>
      <c r="F21" s="1">
        <v>346788</v>
      </c>
      <c r="G21" s="1">
        <v>580976</v>
      </c>
      <c r="H21" s="1">
        <v>382528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237578</v>
      </c>
      <c r="E23" s="1">
        <v>406913</v>
      </c>
      <c r="F23" s="1">
        <v>346788</v>
      </c>
      <c r="G23" s="1">
        <v>580976</v>
      </c>
      <c r="H23" s="1">
        <v>382528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1626</v>
      </c>
      <c r="E26" s="1">
        <v>1193</v>
      </c>
      <c r="F26" s="1">
        <v>6945</v>
      </c>
      <c r="G26" s="1">
        <v>5293</v>
      </c>
      <c r="H26" s="1">
        <v>20579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1158</v>
      </c>
      <c r="E27" s="1">
        <v>336</v>
      </c>
      <c r="F27" s="1">
        <v>3925</v>
      </c>
      <c r="G27" s="1">
        <v>4144</v>
      </c>
      <c r="H27" s="1">
        <v>4202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519647</v>
      </c>
      <c r="E28" s="1">
        <v>714823</v>
      </c>
      <c r="F28" s="1">
        <v>648371</v>
      </c>
      <c r="G28" s="1">
        <v>886283</v>
      </c>
      <c r="H28" s="1">
        <v>885274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442212</v>
      </c>
      <c r="E29" s="1">
        <v>631840</v>
      </c>
      <c r="F29" s="1">
        <v>590752</v>
      </c>
      <c r="G29" s="1">
        <v>831233</v>
      </c>
      <c r="H29" s="1">
        <v>834889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204803</v>
      </c>
      <c r="E30" s="1">
        <v>204803</v>
      </c>
      <c r="F30" s="1">
        <v>204803</v>
      </c>
      <c r="G30" s="1">
        <v>204803</v>
      </c>
      <c r="H30" s="1">
        <v>204803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197037</v>
      </c>
      <c r="E33" s="1">
        <v>385948</v>
      </c>
      <c r="F33" s="1">
        <v>376430</v>
      </c>
      <c r="G33" s="1">
        <v>630087</v>
      </c>
      <c r="H33" s="1">
        <v>661966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40372</v>
      </c>
      <c r="E34" s="1">
        <v>41089</v>
      </c>
      <c r="F34" s="1">
        <v>9519</v>
      </c>
      <c r="G34" s="1">
        <v>-3657</v>
      </c>
      <c r="H34" s="1">
        <v>-31880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77435</v>
      </c>
      <c r="E36" s="1">
        <v>82983</v>
      </c>
      <c r="F36" s="1">
        <v>57619</v>
      </c>
      <c r="G36" s="1">
        <v>55050</v>
      </c>
      <c r="H36" s="1">
        <v>50385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2638</v>
      </c>
      <c r="E37" s="1">
        <v>4767</v>
      </c>
      <c r="F37" s="1">
        <v>1836</v>
      </c>
      <c r="G37" s="1">
        <v>2105</v>
      </c>
      <c r="H37" s="1">
        <v>4113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74797</v>
      </c>
      <c r="E38" s="1">
        <v>78216</v>
      </c>
      <c r="F38" s="1">
        <v>55783</v>
      </c>
      <c r="G38" s="1">
        <v>52945</v>
      </c>
      <c r="H38" s="1">
        <v>46272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22529</v>
      </c>
      <c r="E39" s="1">
        <v>26658</v>
      </c>
      <c r="F39" s="1">
        <v>24579</v>
      </c>
      <c r="G39" s="1">
        <v>28455</v>
      </c>
      <c r="H39" s="1">
        <v>22933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52268</v>
      </c>
      <c r="E40" s="1">
        <v>51558</v>
      </c>
      <c r="F40" s="1">
        <v>31204</v>
      </c>
      <c r="G40" s="1">
        <v>24490</v>
      </c>
      <c r="H40" s="1">
        <v>23339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340992</v>
      </c>
      <c r="E43" s="1">
        <v>313477</v>
      </c>
      <c r="F43" s="1">
        <v>262574</v>
      </c>
      <c r="G43" s="1">
        <v>211036</v>
      </c>
      <c r="H43" s="1">
        <v>265489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126591</v>
      </c>
      <c r="E45" s="1">
        <v>116197</v>
      </c>
      <c r="F45" s="1">
        <v>100427</v>
      </c>
      <c r="G45" s="1">
        <v>72927</v>
      </c>
      <c r="H45" s="1">
        <v>85746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327</v>
      </c>
      <c r="E46" s="1">
        <v>-4946</v>
      </c>
      <c r="F46" s="1">
        <v>-2199</v>
      </c>
      <c r="G46" s="1">
        <v>42</v>
      </c>
      <c r="H46" s="1">
        <v>4367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163256</v>
      </c>
      <c r="E48" s="1">
        <v>149769</v>
      </c>
      <c r="F48" s="1">
        <v>124681</v>
      </c>
      <c r="G48" s="1">
        <v>110510</v>
      </c>
      <c r="H48" s="1">
        <v>161414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32831</v>
      </c>
      <c r="E49" s="1">
        <v>33372</v>
      </c>
      <c r="F49" s="1">
        <v>33757</v>
      </c>
      <c r="G49" s="1">
        <v>19861</v>
      </c>
      <c r="H49" s="1">
        <v>66293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21438</v>
      </c>
      <c r="E50" s="1">
        <v>21031</v>
      </c>
      <c r="F50" s="1">
        <v>18031</v>
      </c>
      <c r="G50" s="1">
        <v>167254</v>
      </c>
      <c r="H50" s="1">
        <v>23582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10443</v>
      </c>
      <c r="E51" s="1">
        <v>4047</v>
      </c>
      <c r="F51" s="1">
        <v>7902</v>
      </c>
      <c r="G51" s="1">
        <v>170429</v>
      </c>
      <c r="H51" s="1">
        <v>10227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28982</v>
      </c>
      <c r="E52" s="1">
        <v>36069</v>
      </c>
      <c r="F52" s="1">
        <v>16037</v>
      </c>
      <c r="G52" s="1">
        <v>4521</v>
      </c>
      <c r="H52" s="1">
        <v>-38976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11479</v>
      </c>
      <c r="E57" s="1">
        <v>8507</v>
      </c>
      <c r="F57" s="1">
        <v>1994</v>
      </c>
      <c r="G57" s="1"/>
      <c r="H57" s="1">
        <v>324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>
        <v>16</v>
      </c>
      <c r="F59" s="1">
        <v>58</v>
      </c>
      <c r="G59" s="1">
        <v>483</v>
      </c>
      <c r="H59" s="1">
        <v>114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29581</v>
      </c>
      <c r="E60" s="1">
        <v>12911</v>
      </c>
      <c r="F60" s="1">
        <v>17925</v>
      </c>
      <c r="G60" s="1">
        <v>4806</v>
      </c>
      <c r="H60" s="1">
        <v>20803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20637</v>
      </c>
      <c r="E61" s="1">
        <v>2783</v>
      </c>
      <c r="F61" s="1">
        <v>32101</v>
      </c>
      <c r="G61" s="1">
        <v>10119</v>
      </c>
      <c r="H61" s="1">
        <v>17662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20423</v>
      </c>
      <c r="E62" s="1">
        <v>18619</v>
      </c>
      <c r="F62" s="1">
        <v>-12240</v>
      </c>
      <c r="G62" s="1">
        <v>-5796</v>
      </c>
      <c r="H62" s="1">
        <v>3351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49405</v>
      </c>
      <c r="E63" s="1">
        <v>54688</v>
      </c>
      <c r="F63" s="1">
        <v>3797</v>
      </c>
      <c r="G63" s="1">
        <v>-1275</v>
      </c>
      <c r="H63" s="1">
        <v>-35625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9033</v>
      </c>
      <c r="E64" s="1">
        <v>13599</v>
      </c>
      <c r="F64" s="1">
        <v>-5722</v>
      </c>
      <c r="G64" s="1">
        <v>2382</v>
      </c>
      <c r="H64" s="1">
        <v>-3745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40372</v>
      </c>
      <c r="E65" s="1">
        <v>41089</v>
      </c>
      <c r="F65" s="1">
        <v>9519</v>
      </c>
      <c r="G65" s="1">
        <v>-3657</v>
      </c>
      <c r="H65" s="1">
        <v>-31880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40372</v>
      </c>
      <c r="E67" s="1">
        <v>41089</v>
      </c>
      <c r="F67" s="1">
        <v>9519</v>
      </c>
      <c r="G67" s="1">
        <v>-3657</v>
      </c>
      <c r="H67" s="1">
        <v>-31880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340992</v>
      </c>
      <c r="E68" s="1">
        <v>355926</v>
      </c>
      <c r="F68" s="1">
        <v>300524</v>
      </c>
      <c r="G68" s="1">
        <v>383096</v>
      </c>
      <c r="H68" s="1">
        <v>310198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327695</v>
      </c>
      <c r="J69" s="1">
        <v>6945</v>
      </c>
      <c r="K69" s="1">
        <v>5293</v>
      </c>
      <c r="L69" s="1">
        <v>20579</v>
      </c>
      <c r="M69" s="1">
        <v>4715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49405</v>
      </c>
      <c r="J70" s="1">
        <v>54688</v>
      </c>
      <c r="K70" s="1">
        <v>3797</v>
      </c>
      <c r="L70" s="1">
        <v>-1274</v>
      </c>
      <c r="M70" s="1">
        <v>-35625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17871</v>
      </c>
      <c r="J71" s="1">
        <v>26697</v>
      </c>
      <c r="K71" s="1">
        <v>37012</v>
      </c>
      <c r="L71" s="1">
        <v>38956</v>
      </c>
      <c r="M71" s="1">
        <v>80310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32831</v>
      </c>
      <c r="J72" s="1">
        <v>33372</v>
      </c>
      <c r="K72" s="1">
        <v>33757</v>
      </c>
      <c r="L72" s="1">
        <v>40962</v>
      </c>
      <c r="M72" s="1">
        <v>45192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-2129</v>
      </c>
      <c r="J73" s="1">
        <v>2931</v>
      </c>
      <c r="K73" s="1">
        <v>-269</v>
      </c>
      <c r="L73" s="1">
        <v>-23109</v>
      </c>
      <c r="M73" s="1">
        <v>20517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-1352</v>
      </c>
      <c r="J74" s="1">
        <v>-1115</v>
      </c>
      <c r="K74" s="1">
        <v>5460</v>
      </c>
      <c r="L74" s="1">
        <v>17033</v>
      </c>
      <c r="M74" s="1">
        <v>2684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-11479</v>
      </c>
      <c r="J76" s="1">
        <v>-8491</v>
      </c>
      <c r="K76" s="1">
        <v>-1936</v>
      </c>
      <c r="L76" s="1">
        <v>483</v>
      </c>
      <c r="M76" s="1">
        <v>-210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>
        <v>3587</v>
      </c>
      <c r="M77" s="1">
        <v>12127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67276</v>
      </c>
      <c r="J78" s="1">
        <v>81385</v>
      </c>
      <c r="K78" s="1">
        <v>40809</v>
      </c>
      <c r="L78" s="1">
        <v>37682</v>
      </c>
      <c r="M78" s="1">
        <v>44685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7524</v>
      </c>
      <c r="J79" s="1">
        <v>270820</v>
      </c>
      <c r="K79" s="1">
        <v>238208</v>
      </c>
      <c r="L79" s="1">
        <v>-197643</v>
      </c>
      <c r="M79" s="1">
        <v>-18655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1617</v>
      </c>
      <c r="J80" s="1">
        <v>266305</v>
      </c>
      <c r="K80" s="1">
        <v>233693</v>
      </c>
      <c r="L80" s="1">
        <v>-200335</v>
      </c>
      <c r="M80" s="1">
        <v>-14770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6080</v>
      </c>
      <c r="J81" s="1">
        <v>9775</v>
      </c>
      <c r="K81" s="1">
        <v>6714</v>
      </c>
      <c r="L81" s="1">
        <v>2649</v>
      </c>
      <c r="M81" s="1">
        <v>-8252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-173</v>
      </c>
      <c r="J82" s="1">
        <v>-5260</v>
      </c>
      <c r="K82" s="1">
        <v>-2199</v>
      </c>
      <c r="L82" s="1">
        <v>43</v>
      </c>
      <c r="M82" s="1">
        <v>4367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74800</v>
      </c>
      <c r="J84" s="1">
        <v>352205</v>
      </c>
      <c r="K84" s="1">
        <v>279017</v>
      </c>
      <c r="L84" s="1">
        <v>-159961</v>
      </c>
      <c r="M84" s="1">
        <v>26030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>
        <v>-16</v>
      </c>
      <c r="K85" s="1">
        <v>-58</v>
      </c>
      <c r="L85" s="1">
        <v>-483</v>
      </c>
      <c r="M85" s="1">
        <v>-114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11479</v>
      </c>
      <c r="J86" s="1">
        <v>8507</v>
      </c>
      <c r="K86" s="1">
        <v>1994</v>
      </c>
      <c r="L86" s="1"/>
      <c r="M86" s="1">
        <v>324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-18532</v>
      </c>
      <c r="J87" s="1">
        <v>-1341</v>
      </c>
      <c r="K87" s="1">
        <v>2560</v>
      </c>
      <c r="L87" s="1"/>
      <c r="M87" s="1">
        <v>-5534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67747</v>
      </c>
      <c r="J90" s="1">
        <v>359355</v>
      </c>
      <c r="K90" s="1">
        <v>283513</v>
      </c>
      <c r="L90" s="1">
        <v>-160444</v>
      </c>
      <c r="M90" s="1">
        <v>20706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-16839</v>
      </c>
      <c r="J91" s="1">
        <v>-39720</v>
      </c>
      <c r="K91" s="1">
        <v>-33720</v>
      </c>
      <c r="L91" s="1">
        <v>-8634</v>
      </c>
      <c r="M91" s="1">
        <v>-10524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12628</v>
      </c>
      <c r="J92" s="1">
        <v>1115</v>
      </c>
      <c r="K92" s="1">
        <v>1859</v>
      </c>
      <c r="L92" s="1">
        <v>153792</v>
      </c>
      <c r="M92" s="1">
        <v>5682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-4211</v>
      </c>
      <c r="J94" s="1">
        <v>-38605</v>
      </c>
      <c r="K94" s="1">
        <v>-31861</v>
      </c>
      <c r="L94" s="1">
        <v>145158</v>
      </c>
      <c r="M94" s="1">
        <v>-4842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-230000</v>
      </c>
      <c r="J96" s="1"/>
      <c r="K96" s="1">
        <v>-250000</v>
      </c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-230000</v>
      </c>
      <c r="J102" s="1"/>
      <c r="K102" s="1">
        <v>-250000</v>
      </c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-230000</v>
      </c>
      <c r="J103" s="1"/>
      <c r="K103" s="1">
        <v>-250000</v>
      </c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-166464</v>
      </c>
      <c r="J104" s="1">
        <v>320750</v>
      </c>
      <c r="K104" s="1">
        <v>1652</v>
      </c>
      <c r="L104" s="1">
        <v>-15286</v>
      </c>
      <c r="M104" s="1">
        <v>15864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161231</v>
      </c>
      <c r="J105" s="1">
        <v>327695</v>
      </c>
      <c r="K105" s="1">
        <v>6945</v>
      </c>
      <c r="L105" s="1">
        <v>5293</v>
      </c>
      <c r="M105" s="1">
        <v>20579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FCA7-A0A1-4911-8CA1-E0DD2D4F6C11}">
  <dimension ref="A1:QM105"/>
  <sheetViews>
    <sheetView topLeftCell="A92" workbookViewId="0">
      <selection activeCell="P119" sqref="P11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2314</v>
      </c>
      <c r="O1" s="4">
        <f t="shared" ref="O1:R1" si="0">E67</f>
        <v>3981</v>
      </c>
      <c r="P1" s="4">
        <f t="shared" si="0"/>
        <v>-254</v>
      </c>
      <c r="Q1" s="4">
        <f t="shared" si="0"/>
        <v>1832</v>
      </c>
      <c r="R1" s="4">
        <f t="shared" si="0"/>
        <v>767</v>
      </c>
      <c r="S1" s="4">
        <f>D63+D59</f>
        <v>8115</v>
      </c>
      <c r="T1" s="4">
        <f t="shared" ref="T1:W1" si="1">E63+E59</f>
        <v>8986</v>
      </c>
      <c r="U1" s="4">
        <f t="shared" si="1"/>
        <v>2838</v>
      </c>
      <c r="V1" s="4">
        <f t="shared" si="1"/>
        <v>855</v>
      </c>
      <c r="W1" s="4">
        <f t="shared" si="1"/>
        <v>3069</v>
      </c>
      <c r="X1">
        <f>(D13-E13)/E13</f>
        <v>-4.3391655252654676E-2</v>
      </c>
      <c r="Y1">
        <f t="shared" ref="Y1:AA1" si="2">(E13-F13)/F13</f>
        <v>0.12568387546006168</v>
      </c>
      <c r="Z1">
        <f t="shared" si="2"/>
        <v>0.25937989351706858</v>
      </c>
      <c r="AA1">
        <f t="shared" si="2"/>
        <v>-0.14942549148448739</v>
      </c>
      <c r="AB1">
        <f>(D36-E36)/E36</f>
        <v>-0.10129116895670787</v>
      </c>
      <c r="AC1">
        <f t="shared" ref="AC1:AE1" si="3">(E36-F36)/F36</f>
        <v>0.2269049938582744</v>
      </c>
      <c r="AD1">
        <f t="shared" si="3"/>
        <v>0.73305047420500924</v>
      </c>
      <c r="AE1">
        <f t="shared" si="3"/>
        <v>-0.23826032498685962</v>
      </c>
      <c r="AF1">
        <f>(D29-E29)/E29</f>
        <v>1.5548333149267153E-2</v>
      </c>
      <c r="AG1">
        <f t="shared" ref="AG1:AI1" si="4">(E29-F29)/F29</f>
        <v>2.9111868809871731E-2</v>
      </c>
      <c r="AH1">
        <f t="shared" si="4"/>
        <v>-2.316427194531288E-3</v>
      </c>
      <c r="AI1">
        <f t="shared" si="4"/>
        <v>-8.8562928622575907E-2</v>
      </c>
      <c r="AJ1" s="4">
        <f>(D43+D44+D46+D47)-D45</f>
        <v>103286</v>
      </c>
      <c r="AK1" s="4">
        <f t="shared" ref="AK1:AN1" si="5">(E43+E44+E46+E47)-E45</f>
        <v>89248</v>
      </c>
      <c r="AL1" s="4">
        <f t="shared" si="5"/>
        <v>79512</v>
      </c>
      <c r="AM1" s="4">
        <f t="shared" si="5"/>
        <v>116052</v>
      </c>
      <c r="AN1" s="4">
        <f t="shared" si="5"/>
        <v>142343</v>
      </c>
      <c r="AO1">
        <f>(D25+D26)/D40</f>
        <v>2.6878872515971621E-2</v>
      </c>
      <c r="AP1">
        <f t="shared" ref="AP1:AS1" si="6">(E25+E26)/E40</f>
        <v>3.8671357556938767E-3</v>
      </c>
      <c r="AQ1">
        <f t="shared" si="6"/>
        <v>1.5564342199856218E-2</v>
      </c>
      <c r="AR1">
        <f t="shared" si="6"/>
        <v>9.4865322554877465E-2</v>
      </c>
      <c r="AS1">
        <f t="shared" si="6"/>
        <v>0.18402051067392214</v>
      </c>
      <c r="AT1">
        <f>(D19-D20)/D40</f>
        <v>0.86067771035988316</v>
      </c>
      <c r="AU1">
        <f t="shared" ref="AU1:AX1" si="7">(E19-E20)/E40</f>
        <v>0.82674804506673127</v>
      </c>
      <c r="AV1">
        <f t="shared" si="7"/>
        <v>0.76184399712437101</v>
      </c>
      <c r="AW1">
        <f t="shared" si="7"/>
        <v>0.87700099051027258</v>
      </c>
      <c r="AX1">
        <f t="shared" si="7"/>
        <v>0.97909690246965253</v>
      </c>
      <c r="AY1">
        <f>D19/D40</f>
        <v>1.6580789110404828</v>
      </c>
      <c r="AZ1">
        <f t="shared" ref="AZ1:BC1" si="8">E19/E40</f>
        <v>1.5041876166194255</v>
      </c>
      <c r="BA1">
        <f t="shared" si="8"/>
        <v>1.5541966211358735</v>
      </c>
      <c r="BB1">
        <f t="shared" si="8"/>
        <v>1.9912451672684284</v>
      </c>
      <c r="BC1">
        <f t="shared" si="8"/>
        <v>1.9268653202176642</v>
      </c>
      <c r="BD1" s="4">
        <f>D19-D40</f>
        <v>81994</v>
      </c>
      <c r="BE1" s="4">
        <f t="shared" ref="BE1:BH1" si="9">E19-E40</f>
        <v>70795</v>
      </c>
      <c r="BF1" s="4">
        <f t="shared" si="9"/>
        <v>61671</v>
      </c>
      <c r="BG1" s="4">
        <f t="shared" si="9"/>
        <v>62046</v>
      </c>
      <c r="BH1" s="4">
        <f t="shared" si="9"/>
        <v>70857</v>
      </c>
      <c r="BI1">
        <f>(D43+D44)/BD1</f>
        <v>3.6034465936531941</v>
      </c>
      <c r="BJ1">
        <f t="shared" ref="BJ1:BM1" si="10">(E43+E44)/BE1</f>
        <v>4.8023871742354682</v>
      </c>
      <c r="BK1">
        <f t="shared" si="10"/>
        <v>4.7758752087691132</v>
      </c>
      <c r="BL1">
        <f t="shared" si="10"/>
        <v>4.1678109789511009</v>
      </c>
      <c r="BM1">
        <f t="shared" si="10"/>
        <v>3.9299575200756451</v>
      </c>
      <c r="BN1">
        <f>365/BI1</f>
        <v>101.2919133151245</v>
      </c>
      <c r="BO1">
        <f t="shared" ref="BO1:BR1" si="11">365/BJ1</f>
        <v>76.003867817697852</v>
      </c>
      <c r="BP1">
        <f t="shared" si="11"/>
        <v>76.425782509939467</v>
      </c>
      <c r="BQ1">
        <f t="shared" si="11"/>
        <v>87.575948583891474</v>
      </c>
      <c r="BR1">
        <f t="shared" si="11"/>
        <v>92.876321979422912</v>
      </c>
      <c r="BS1">
        <f>N1/D13</f>
        <v>8.9064743217184793E-3</v>
      </c>
      <c r="BT1">
        <f t="shared" ref="BT1:BW1" si="12">O1/E13</f>
        <v>1.4657800556709229E-2</v>
      </c>
      <c r="BU1">
        <f t="shared" si="12"/>
        <v>-1.0527537385191816E-3</v>
      </c>
      <c r="BV1">
        <f t="shared" si="12"/>
        <v>9.5625848209625226E-3</v>
      </c>
      <c r="BW1">
        <f t="shared" si="12"/>
        <v>3.4053170896304321E-3</v>
      </c>
      <c r="BX1">
        <f>S1/D13</f>
        <v>3.1234243353822588E-2</v>
      </c>
      <c r="BY1">
        <f t="shared" ref="BY1:CB1" si="13">T1/E13</f>
        <v>3.3085907008939749E-2</v>
      </c>
      <c r="BZ1">
        <f t="shared" si="13"/>
        <v>1.1762657913060777E-2</v>
      </c>
      <c r="CA1">
        <f t="shared" si="13"/>
        <v>4.4628875665518319E-3</v>
      </c>
      <c r="CB1">
        <f t="shared" si="13"/>
        <v>1.362570814612229E-2</v>
      </c>
      <c r="CC1">
        <f>N1/D29</f>
        <v>1.7974630448122916E-2</v>
      </c>
      <c r="CD1">
        <f t="shared" ref="CD1:CG1" si="14">O1/E29</f>
        <v>3.1404319770285405E-2</v>
      </c>
      <c r="CE1">
        <f t="shared" si="14"/>
        <v>-2.0620230556908591E-3</v>
      </c>
      <c r="CF1">
        <f t="shared" si="14"/>
        <v>1.4838093078256362E-2</v>
      </c>
      <c r="CG1">
        <f t="shared" si="14"/>
        <v>5.6620627034688438E-3</v>
      </c>
      <c r="CH1">
        <f>N1/(D43+D44)</f>
        <v>7.8318289046608522E-3</v>
      </c>
      <c r="CI1">
        <f t="shared" ref="CI1:CL1" si="15">O1/(E43+E44)</f>
        <v>1.170934011794638E-2</v>
      </c>
      <c r="CJ1">
        <f t="shared" si="15"/>
        <v>-8.6238214393633309E-4</v>
      </c>
      <c r="CK1">
        <f t="shared" si="15"/>
        <v>7.0844096583087129E-3</v>
      </c>
      <c r="CL1">
        <f t="shared" si="15"/>
        <v>2.7543856499021419E-3</v>
      </c>
      <c r="CM1">
        <f>1-CH1</f>
        <v>0.99216817109533917</v>
      </c>
      <c r="CN1">
        <f t="shared" ref="CN1:CQ1" si="16">1-CI1</f>
        <v>0.98829065988205367</v>
      </c>
      <c r="CO1">
        <f t="shared" si="16"/>
        <v>1.0008623821439364</v>
      </c>
      <c r="CP1">
        <f t="shared" si="16"/>
        <v>0.9929155903416913</v>
      </c>
      <c r="CQ1">
        <f t="shared" si="16"/>
        <v>0.99724561435009784</v>
      </c>
      <c r="CR1">
        <f>N1/(D45+D48+D49+D51+D59+D61)</f>
        <v>7.0942424428229811E-3</v>
      </c>
      <c r="CS1">
        <f t="shared" ref="CS1:CV1" si="17">O1/(E45+E48+E49+E51+E59+E61)</f>
        <v>1.0786980837596463E-2</v>
      </c>
      <c r="CT1">
        <f t="shared" si="17"/>
        <v>-7.910012705847181E-4</v>
      </c>
      <c r="CU1">
        <f t="shared" si="17"/>
        <v>6.9116165712798184E-3</v>
      </c>
      <c r="CV1">
        <f t="shared" si="17"/>
        <v>2.7214311818533408E-3</v>
      </c>
      <c r="CW1">
        <f>(D43+D44)/D13</f>
        <v>1.1372151294594917</v>
      </c>
      <c r="CX1">
        <f t="shared" ref="CX1:DA1" si="18">(E43+E44)/E13</f>
        <v>1.2518041502820365</v>
      </c>
      <c r="CY1">
        <f t="shared" si="18"/>
        <v>1.2207508538081502</v>
      </c>
      <c r="CZ1">
        <f t="shared" si="18"/>
        <v>1.3498068691930265</v>
      </c>
      <c r="DA1">
        <f t="shared" si="18"/>
        <v>1.2363254541902715</v>
      </c>
      <c r="DB1">
        <f>365/CW1</f>
        <v>320.95950057706432</v>
      </c>
      <c r="DC1">
        <f t="shared" ref="DC1:DF1" si="19">365/CX1</f>
        <v>291.57915790402518</v>
      </c>
      <c r="DD1">
        <f t="shared" si="19"/>
        <v>298.99630941184859</v>
      </c>
      <c r="DE1">
        <f t="shared" si="19"/>
        <v>270.40905505112221</v>
      </c>
      <c r="DF1">
        <f t="shared" si="19"/>
        <v>295.2297057080782</v>
      </c>
      <c r="DG1">
        <f>(D43+D44)/D20</f>
        <v>2.9738508147715721</v>
      </c>
      <c r="DH1">
        <f t="shared" ref="DH1:DK1" si="20">(E43+E44)/E20</f>
        <v>3.5741994491284874</v>
      </c>
      <c r="DI1">
        <f t="shared" si="20"/>
        <v>3.3403989883524434</v>
      </c>
      <c r="DJ1">
        <f t="shared" si="20"/>
        <v>3.7077353215284248</v>
      </c>
      <c r="DK1">
        <f t="shared" si="20"/>
        <v>3.8432820371264924</v>
      </c>
      <c r="DL1">
        <f>365/DG1</f>
        <v>122.73648637214387</v>
      </c>
      <c r="DM1">
        <f t="shared" ref="DM1:DP1" si="21">365/DH1</f>
        <v>102.12077003397209</v>
      </c>
      <c r="DN1">
        <f t="shared" si="21"/>
        <v>109.26838418784992</v>
      </c>
      <c r="DO1">
        <f t="shared" si="21"/>
        <v>98.442841343253576</v>
      </c>
      <c r="DP1">
        <f t="shared" si="21"/>
        <v>94.970911963801555</v>
      </c>
      <c r="DQ1">
        <f>(D43+D44)/D21</f>
        <v>2.8440339596488524</v>
      </c>
      <c r="DR1">
        <f t="shared" ref="DR1:DU1" si="22">(E43+E44)/E21</f>
        <v>2.9424721318285676</v>
      </c>
      <c r="DS1">
        <f t="shared" si="22"/>
        <v>3.5466247621799964</v>
      </c>
      <c r="DT1">
        <f t="shared" si="22"/>
        <v>5.2821047041281126</v>
      </c>
      <c r="DU1">
        <f t="shared" si="22"/>
        <v>4.5813727748346551</v>
      </c>
      <c r="DV1">
        <f>365/DQ1</f>
        <v>128.33883321318211</v>
      </c>
      <c r="DW1">
        <f t="shared" ref="DW1:DZ1" si="23">365/DR1</f>
        <v>124.04535494212979</v>
      </c>
      <c r="DX1">
        <f t="shared" si="23"/>
        <v>102.91474979034608</v>
      </c>
      <c r="DY1">
        <f t="shared" si="23"/>
        <v>69.101242865318866</v>
      </c>
      <c r="DZ1">
        <f t="shared" si="23"/>
        <v>79.67044332321835</v>
      </c>
      <c r="EA1">
        <f>(D43+D44)/D38</f>
        <v>2.2903953488372095</v>
      </c>
      <c r="EB1">
        <f t="shared" ref="EB1:EE1" si="24">(E43+E44)/E38</f>
        <v>2.350283774722274</v>
      </c>
      <c r="EC1">
        <f t="shared" si="24"/>
        <v>2.4954925185975974</v>
      </c>
      <c r="ED1">
        <f t="shared" si="24"/>
        <v>3.796517602842294</v>
      </c>
      <c r="EE1">
        <f t="shared" si="24"/>
        <v>3.2207006627265473</v>
      </c>
      <c r="EF1">
        <f>365/EA1</f>
        <v>159.36113395676585</v>
      </c>
      <c r="EG1">
        <f t="shared" ref="EG1:EJ1" si="25">365/EB1</f>
        <v>155.30039560568849</v>
      </c>
      <c r="EH1">
        <f t="shared" si="25"/>
        <v>146.26371238536936</v>
      </c>
      <c r="EI1">
        <f t="shared" si="25"/>
        <v>96.140736902349602</v>
      </c>
      <c r="EJ1">
        <f t="shared" si="25"/>
        <v>113.32937712100264</v>
      </c>
      <c r="EK1">
        <f>D36/D13</f>
        <v>0.50097955821731954</v>
      </c>
      <c r="EL1">
        <f t="shared" ref="EL1:EO1" si="26">E36/E13</f>
        <v>0.53325527621909008</v>
      </c>
      <c r="EM1">
        <f t="shared" si="26"/>
        <v>0.48926108292715276</v>
      </c>
      <c r="EN1">
        <f t="shared" si="26"/>
        <v>0.35553815638375613</v>
      </c>
      <c r="EO1">
        <f t="shared" si="26"/>
        <v>0.39700136745458098</v>
      </c>
      <c r="EP1">
        <f>(D29)/D13</f>
        <v>0.49550249989415385</v>
      </c>
      <c r="EQ1">
        <f t="shared" ref="EQ1:ET1" si="27">(E29)/E13</f>
        <v>0.46674472378090986</v>
      </c>
      <c r="ER1">
        <f t="shared" si="27"/>
        <v>0.51054411618422357</v>
      </c>
      <c r="ES1">
        <f t="shared" si="27"/>
        <v>0.64446184361624381</v>
      </c>
      <c r="ET1">
        <f t="shared" si="27"/>
        <v>0.60142694773482042</v>
      </c>
      <c r="EU1">
        <f>D13/D29</f>
        <v>2.0181532892641587</v>
      </c>
      <c r="EV1">
        <f t="shared" ref="EV1:EY1" si="28">E13/E29</f>
        <v>2.1424987772746635</v>
      </c>
      <c r="EW1">
        <f t="shared" si="28"/>
        <v>1.9586945932781297</v>
      </c>
      <c r="EX1">
        <f t="shared" si="28"/>
        <v>1.5516822445045599</v>
      </c>
      <c r="EY1">
        <f t="shared" si="28"/>
        <v>1.6627123273513802</v>
      </c>
      <c r="EZ1">
        <f>D36/D29</f>
        <v>1.0110535432703884</v>
      </c>
      <c r="FA1">
        <f t="shared" ref="FA1:FD1" si="29">E36/E29</f>
        <v>1.1424987772746635</v>
      </c>
      <c r="FB1">
        <f t="shared" si="29"/>
        <v>0.95831303783081667</v>
      </c>
      <c r="FC1">
        <f t="shared" si="29"/>
        <v>0.55168224450455994</v>
      </c>
      <c r="FD1">
        <f t="shared" si="29"/>
        <v>0.66009906764208681</v>
      </c>
      <c r="FE1" s="7">
        <f>I90/(D43+D44+D46+D47+D53+D55)</f>
        <v>2.5695153103761064E-2</v>
      </c>
      <c r="FF1" s="7">
        <f t="shared" ref="FF1:FI1" si="30">J90/(E43+E44+E46+E47+E53+E55)</f>
        <v>2.2702376229415979E-2</v>
      </c>
      <c r="FG1" s="7">
        <f t="shared" si="30"/>
        <v>2.7931671283471838E-2</v>
      </c>
      <c r="FH1" s="7">
        <f t="shared" si="30"/>
        <v>5.0856361516078433E-2</v>
      </c>
      <c r="FI1" s="7">
        <f t="shared" si="30"/>
        <v>8.1881109860292275E-2</v>
      </c>
      <c r="FJ1" s="7">
        <f>I90/D36</f>
        <v>5.9196373693915179E-2</v>
      </c>
      <c r="FK1" s="7">
        <f t="shared" ref="FK1:FN1" si="31">J90/E36</f>
        <v>5.2944831871849757E-2</v>
      </c>
      <c r="FL1" s="7">
        <f t="shared" si="31"/>
        <v>6.8677199373120418E-2</v>
      </c>
      <c r="FM1" s="7">
        <f t="shared" si="31"/>
        <v>0.20039933053410458</v>
      </c>
      <c r="FN1" s="7">
        <f t="shared" si="31"/>
        <v>0.26761650208568649</v>
      </c>
      <c r="FO1" s="7">
        <f>I90/D29</f>
        <v>5.9850703371990957E-2</v>
      </c>
      <c r="FP1" s="7">
        <f t="shared" ref="FP1:FS1" si="32">J90/E29</f>
        <v>6.048940567660098E-2</v>
      </c>
      <c r="FQ1" s="7">
        <f t="shared" si="32"/>
        <v>6.5814255560967691E-2</v>
      </c>
      <c r="FR1" s="7">
        <f t="shared" si="32"/>
        <v>0.11055675246626602</v>
      </c>
      <c r="FS1" s="7">
        <f t="shared" si="32"/>
        <v>0.17665340351239822</v>
      </c>
      <c r="FT1" s="7">
        <f>I90/D31</f>
        <v>0.24854838709677418</v>
      </c>
      <c r="FU1" s="7">
        <f t="shared" ref="FU1:FX1" si="33">J90/E31</f>
        <v>0.24735483870967742</v>
      </c>
      <c r="FV1" s="7">
        <f t="shared" si="33"/>
        <v>0.26151612903225807</v>
      </c>
      <c r="FW1" s="7">
        <f t="shared" si="33"/>
        <v>0.44032258064516128</v>
      </c>
      <c r="FX1" s="7">
        <f t="shared" si="33"/>
        <v>0.77193548387096778</v>
      </c>
      <c r="FY1">
        <f>BD1/D13</f>
        <v>0.31559094880509292</v>
      </c>
      <c r="FZ1">
        <f t="shared" ref="FZ1:GC1" si="34">BE1/E13</f>
        <v>0.26066289636077117</v>
      </c>
      <c r="GA1">
        <f t="shared" si="34"/>
        <v>0.25560777877250573</v>
      </c>
      <c r="GB1">
        <f t="shared" si="34"/>
        <v>0.32386470404008771</v>
      </c>
      <c r="GC1">
        <f t="shared" si="34"/>
        <v>0.31459003001296421</v>
      </c>
      <c r="GD1">
        <f>BS1</f>
        <v>8.9064743217184793E-3</v>
      </c>
      <c r="GE1">
        <f t="shared" ref="GE1:GH1" si="35">BT1</f>
        <v>1.4657800556709229E-2</v>
      </c>
      <c r="GF1">
        <f t="shared" si="35"/>
        <v>-1.0527537385191816E-3</v>
      </c>
      <c r="GG1">
        <f t="shared" si="35"/>
        <v>9.5625848209625226E-3</v>
      </c>
      <c r="GH1">
        <f t="shared" si="35"/>
        <v>3.4053170896304321E-3</v>
      </c>
      <c r="GI1">
        <f>S1/D13</f>
        <v>3.1234243353822588E-2</v>
      </c>
      <c r="GJ1">
        <f t="shared" ref="GJ1:GM1" si="36">T1/E13</f>
        <v>3.3085907008939749E-2</v>
      </c>
      <c r="GK1">
        <f t="shared" si="36"/>
        <v>1.1762657913060777E-2</v>
      </c>
      <c r="GL1">
        <f t="shared" si="36"/>
        <v>4.4628875665518319E-3</v>
      </c>
      <c r="GM1">
        <f t="shared" si="36"/>
        <v>1.362570814612229E-2</v>
      </c>
      <c r="GN1">
        <f>D30/D13</f>
        <v>3.8489517379941573E-4</v>
      </c>
      <c r="GO1">
        <f t="shared" ref="GO1:GR1" si="37">E30/E13</f>
        <v>3.6819393510950085E-4</v>
      </c>
      <c r="GP1">
        <f t="shared" si="37"/>
        <v>4.144699757949534E-4</v>
      </c>
      <c r="GQ1">
        <f t="shared" si="37"/>
        <v>5.2197515398267041E-4</v>
      </c>
      <c r="GR1">
        <f t="shared" si="37"/>
        <v>4.4397876005611894E-4</v>
      </c>
      <c r="GS1">
        <f>(D43+D44)/D13</f>
        <v>1.1372151294594917</v>
      </c>
      <c r="GT1">
        <f t="shared" ref="GT1:GW1" si="38">(E43+E44)/E13</f>
        <v>1.2518041502820365</v>
      </c>
      <c r="GU1">
        <f t="shared" si="38"/>
        <v>1.2207508538081502</v>
      </c>
      <c r="GV1">
        <f t="shared" si="38"/>
        <v>1.3498068691930265</v>
      </c>
      <c r="GW1">
        <f t="shared" si="38"/>
        <v>1.2363254541902715</v>
      </c>
      <c r="GX1">
        <f>0.717*FY1+0.847*GD1+3.107*GI1+0.42*GN1+0.998*GS1</f>
        <v>1.4659696433176423</v>
      </c>
      <c r="GY1">
        <f t="shared" ref="GY1:HB1" si="39">0.717*FZ1+0.847*GE1+3.107*GJ1+0.42*GO1+0.998*GT1</f>
        <v>1.5515635502731999</v>
      </c>
      <c r="GZ1">
        <f t="shared" si="39"/>
        <v>1.4374091025896085</v>
      </c>
      <c r="HA1">
        <f t="shared" si="39"/>
        <v>1.6015031788286878</v>
      </c>
      <c r="HB1">
        <f t="shared" si="39"/>
        <v>1.5048197046653289</v>
      </c>
      <c r="HC1">
        <f>D36/D13</f>
        <v>0.50097955821731954</v>
      </c>
      <c r="HD1">
        <f t="shared" ref="HD1:HG1" si="40">E36/E13</f>
        <v>0.53325527621909008</v>
      </c>
      <c r="HE1">
        <f t="shared" si="40"/>
        <v>0.48926108292715276</v>
      </c>
      <c r="HF1">
        <f t="shared" si="40"/>
        <v>0.35553815638375613</v>
      </c>
      <c r="HG1">
        <f t="shared" si="40"/>
        <v>0.39700136745458098</v>
      </c>
      <c r="HH1">
        <f>S1/D13</f>
        <v>3.1234243353822588E-2</v>
      </c>
      <c r="HI1">
        <f t="shared" ref="HI1:HL1" si="41">T1/E13</f>
        <v>3.3085907008939749E-2</v>
      </c>
      <c r="HJ1">
        <f t="shared" si="41"/>
        <v>1.1762657913060777E-2</v>
      </c>
      <c r="HK1">
        <f t="shared" si="41"/>
        <v>4.4628875665518319E-3</v>
      </c>
      <c r="HL1">
        <f t="shared" si="41"/>
        <v>1.362570814612229E-2</v>
      </c>
      <c r="HM1">
        <f>(D43+D44+D46+D47+D50+D53+D55+D57+D60)/D13</f>
        <v>1.299717871837605</v>
      </c>
      <c r="HN1">
        <f t="shared" ref="HN1:HQ1" si="42">(E43+E44+E46+E47+E50+E53+E55+E57+E60)/E13</f>
        <v>1.359441965271948</v>
      </c>
      <c r="HO1">
        <f t="shared" si="42"/>
        <v>1.3011331609138235</v>
      </c>
      <c r="HP1">
        <f t="shared" si="42"/>
        <v>1.4861206806556009</v>
      </c>
      <c r="HQ1">
        <f t="shared" si="42"/>
        <v>1.3796950753875934</v>
      </c>
      <c r="HR1">
        <f>D19/D40</f>
        <v>1.6580789110404828</v>
      </c>
      <c r="HS1">
        <f t="shared" ref="HS1:HV1" si="43">E19/E40</f>
        <v>1.5041876166194255</v>
      </c>
      <c r="HT1">
        <f t="shared" si="43"/>
        <v>1.5541966211358735</v>
      </c>
      <c r="HU1">
        <f t="shared" si="43"/>
        <v>1.9912451672684284</v>
      </c>
      <c r="HV1">
        <f t="shared" si="43"/>
        <v>1.9268653202176642</v>
      </c>
      <c r="HW1">
        <f>-0.017*HC1+4.573*HH1+0.481*HM1+0.015*HR1</f>
        <v>0.78435302238683158</v>
      </c>
      <c r="HX1">
        <f t="shared" ref="HX1:IA1" si="44">-0.017*HD1+4.573*HI1+0.481*HN1+0.015*HS1</f>
        <v>0.81869091260125537</v>
      </c>
      <c r="HY1">
        <f t="shared" si="44"/>
        <v>0.69463119594325251</v>
      </c>
      <c r="HZ1">
        <f t="shared" si="44"/>
        <v>0.75905736108768807</v>
      </c>
      <c r="IA1">
        <f t="shared" si="44"/>
        <v>0.74809765117018667</v>
      </c>
      <c r="IB1">
        <f>D13/D36</f>
        <v>1.9960894283958206</v>
      </c>
      <c r="IC1">
        <f t="shared" ref="IC1:IF1" si="45">E13/E36</f>
        <v>1.8752744597113857</v>
      </c>
      <c r="ID1">
        <f t="shared" si="45"/>
        <v>2.0438985132788345</v>
      </c>
      <c r="IE1">
        <f t="shared" si="45"/>
        <v>2.8126376369028394</v>
      </c>
      <c r="IF1">
        <f t="shared" si="45"/>
        <v>2.5188830114405216</v>
      </c>
      <c r="IG1">
        <f>IFERROR(S1/D59,0)</f>
        <v>1.4983382570162482</v>
      </c>
      <c r="IH1">
        <f t="shared" ref="IH1:IK1" si="46">IFERROR(T1/E59,0)</f>
        <v>2.0530043408727439</v>
      </c>
      <c r="II1">
        <f t="shared" si="46"/>
        <v>1.9640138408304497</v>
      </c>
      <c r="IJ1">
        <f t="shared" si="46"/>
        <v>1.043956043956044</v>
      </c>
      <c r="IK1">
        <f t="shared" si="46"/>
        <v>1.7791304347826087</v>
      </c>
      <c r="IL1">
        <f>S1/D13</f>
        <v>3.1234243353822588E-2</v>
      </c>
      <c r="IM1">
        <f t="shared" ref="IM1:IP1" si="47">T1/E13</f>
        <v>3.3085907008939749E-2</v>
      </c>
      <c r="IN1">
        <f t="shared" si="47"/>
        <v>1.1762657913060777E-2</v>
      </c>
      <c r="IO1">
        <f t="shared" si="47"/>
        <v>4.4628875665518319E-3</v>
      </c>
      <c r="IP1">
        <f t="shared" si="47"/>
        <v>1.362570814612229E-2</v>
      </c>
      <c r="IQ1">
        <f>(D43+D44+D46+D47+D50+D53+D55+D57+D60)/D13</f>
        <v>1.299717871837605</v>
      </c>
      <c r="IR1">
        <f t="shared" ref="IR1:IU1" si="48">(E43+E44+E46+E47+E50+E53+E55+E57+E60)/E13</f>
        <v>1.359441965271948</v>
      </c>
      <c r="IS1">
        <f t="shared" si="48"/>
        <v>1.3011331609138235</v>
      </c>
      <c r="IT1">
        <f t="shared" si="48"/>
        <v>1.4861206806556009</v>
      </c>
      <c r="IU1">
        <f t="shared" si="48"/>
        <v>1.3796950753875934</v>
      </c>
      <c r="IV1">
        <f>D19/D40</f>
        <v>1.6580789110404828</v>
      </c>
      <c r="IW1">
        <f t="shared" ref="IW1:IZ1" si="49">E19/E40</f>
        <v>1.5041876166194255</v>
      </c>
      <c r="IX1">
        <f t="shared" si="49"/>
        <v>1.5541966211358735</v>
      </c>
      <c r="IY1">
        <f t="shared" si="49"/>
        <v>1.9912451672684284</v>
      </c>
      <c r="IZ1">
        <f t="shared" si="49"/>
        <v>1.9268653202176642</v>
      </c>
      <c r="JA1">
        <f>0.13*IB1+0.04*IG1+3.92*IL1+0.21*IQ1+0.09*IV1</f>
        <v>0.86403124499863171</v>
      </c>
      <c r="JB1">
        <f t="shared" ref="JB1:JE1" si="50">0.13*IC1+0.04*IH1+3.92*IM1+0.21*IR1+0.09*IW1</f>
        <v>0.87646230707529105</v>
      </c>
      <c r="JC1">
        <f t="shared" si="50"/>
        <v>0.80349263907279633</v>
      </c>
      <c r="JD1">
        <f t="shared" si="50"/>
        <v>0.91619306180832882</v>
      </c>
      <c r="JE1">
        <f t="shared" si="50"/>
        <v>0.91518662946235596</v>
      </c>
      <c r="JF1">
        <f>D29/D13</f>
        <v>0.49550249989415385</v>
      </c>
      <c r="JG1">
        <f t="shared" ref="JG1:JJ1" si="51">E29/E13</f>
        <v>0.46674472378090986</v>
      </c>
      <c r="JH1">
        <f t="shared" si="51"/>
        <v>0.51054411618422357</v>
      </c>
      <c r="JI1">
        <f t="shared" si="51"/>
        <v>0.64446184361624381</v>
      </c>
      <c r="JJ1">
        <f t="shared" si="51"/>
        <v>0.60142694773482042</v>
      </c>
      <c r="JK1">
        <f>(D36-D26)/I90</f>
        <v>16.458273848150551</v>
      </c>
      <c r="JL1">
        <f t="shared" ref="JL1:JO1" si="52">(E36-E26)/J90</f>
        <v>18.81677099634846</v>
      </c>
      <c r="JM1">
        <f t="shared" si="52"/>
        <v>14.347230788207721</v>
      </c>
      <c r="JN1">
        <f t="shared" si="52"/>
        <v>4.555018315018315</v>
      </c>
      <c r="JO1">
        <f t="shared" si="52"/>
        <v>3.1488090263267865</v>
      </c>
      <c r="JP1">
        <f>S1/D13</f>
        <v>3.1234243353822588E-2</v>
      </c>
      <c r="JQ1">
        <f t="shared" ref="JQ1:JT1" si="53">T1/E13</f>
        <v>3.3085907008939749E-2</v>
      </c>
      <c r="JR1">
        <f t="shared" si="53"/>
        <v>1.1762657913060777E-2</v>
      </c>
      <c r="JS1">
        <f t="shared" si="53"/>
        <v>4.4628875665518319E-3</v>
      </c>
      <c r="JT1">
        <f t="shared" si="53"/>
        <v>1.362570814612229E-2</v>
      </c>
      <c r="JU1">
        <f>I90/(D50+D44+D43)</f>
        <v>2.3391795111555029E-2</v>
      </c>
      <c r="JV1">
        <f t="shared" ref="JV1:JY1" si="54">J90/(E50+E44+E43)</f>
        <v>2.1003903307539547E-2</v>
      </c>
      <c r="JW1">
        <f t="shared" si="54"/>
        <v>2.5831140113303976E-2</v>
      </c>
      <c r="JX1">
        <f t="shared" si="54"/>
        <v>5.0353581744336608E-2</v>
      </c>
      <c r="JY1">
        <f t="shared" si="54"/>
        <v>8.2304668287767113E-2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3</v>
      </c>
      <c r="KH1">
        <f t="shared" si="56"/>
        <v>1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2</v>
      </c>
      <c r="KS1">
        <f t="shared" si="58"/>
        <v>3</v>
      </c>
      <c r="KT1">
        <f>(JZ1+KE1)/2</f>
        <v>3.5</v>
      </c>
      <c r="KU1">
        <f t="shared" ref="KU1:KX1" si="59">(KA1+KF1)/2</f>
        <v>3.5</v>
      </c>
      <c r="KV1">
        <f t="shared" si="59"/>
        <v>3.5</v>
      </c>
      <c r="KW1">
        <f t="shared" si="59"/>
        <v>2.5</v>
      </c>
      <c r="KX1">
        <f t="shared" si="59"/>
        <v>2.5</v>
      </c>
      <c r="KY1">
        <f>(KJ1+KO1)/2</f>
        <v>1</v>
      </c>
      <c r="KZ1">
        <f t="shared" ref="KZ1:LC1" si="60">(KK1+KP1)/2</f>
        <v>1</v>
      </c>
      <c r="LA1">
        <f t="shared" si="60"/>
        <v>1</v>
      </c>
      <c r="LB1">
        <f t="shared" si="60"/>
        <v>1.5</v>
      </c>
      <c r="LC1">
        <f t="shared" si="60"/>
        <v>2</v>
      </c>
      <c r="LD1">
        <f>(KT1+KY1)/2</f>
        <v>2.25</v>
      </c>
      <c r="LE1">
        <f t="shared" ref="LE1:LH1" si="61">(KU1+KZ1)/2</f>
        <v>2.25</v>
      </c>
      <c r="LF1">
        <f t="shared" si="61"/>
        <v>2.25</v>
      </c>
      <c r="LG1">
        <f t="shared" si="61"/>
        <v>2</v>
      </c>
      <c r="LH1">
        <f t="shared" si="61"/>
        <v>2.25</v>
      </c>
      <c r="LI1">
        <f>(D29/(D13-D19))</f>
        <v>2.4189135867420757</v>
      </c>
      <c r="LJ1">
        <f t="shared" ref="LJ1:LM1" si="62">(E29/(E13-E19))</f>
        <v>2.0992266547435707</v>
      </c>
      <c r="LK1">
        <f t="shared" si="62"/>
        <v>1.8029595585544709</v>
      </c>
      <c r="LL1">
        <f t="shared" si="62"/>
        <v>1.8444278458320884</v>
      </c>
      <c r="LM1">
        <f t="shared" si="62"/>
        <v>1.7382428045322145</v>
      </c>
      <c r="LN1">
        <f>(D18+D25+D26+D21)/(2.17*D40)</f>
        <v>0.39662567297690465</v>
      </c>
      <c r="LO1">
        <f t="shared" ref="LO1:LR1" si="63">(E18+E25+E26+E21)/(2.17*E40)</f>
        <v>0.38098988251923099</v>
      </c>
      <c r="LP1">
        <f t="shared" si="63"/>
        <v>0.35108018300662253</v>
      </c>
      <c r="LQ1">
        <f t="shared" si="63"/>
        <v>0.4041479218941349</v>
      </c>
      <c r="LR1">
        <f t="shared" si="63"/>
        <v>0.45119672924868781</v>
      </c>
      <c r="LS1">
        <f>(D43+D44+D46+D47)/(2*D13)</f>
        <v>0.57707718302920197</v>
      </c>
      <c r="LT1">
        <f t="shared" ref="LT1:LW1" si="64">(E43+E44+E46+E47)/(2*E13)</f>
        <v>0.62180959955227622</v>
      </c>
      <c r="LU1">
        <f t="shared" si="64"/>
        <v>0.60148711827315227</v>
      </c>
      <c r="LV1">
        <f t="shared" si="64"/>
        <v>0.70049848627205347</v>
      </c>
      <c r="LW1">
        <f t="shared" si="64"/>
        <v>0.64877062281340458</v>
      </c>
      <c r="LX1">
        <f>8*N1/D29</f>
        <v>0.14379704358498333</v>
      </c>
      <c r="LY1">
        <f t="shared" ref="LY1:MB1" si="65">8*O1/E29</f>
        <v>0.25123455816228324</v>
      </c>
      <c r="LZ1">
        <f t="shared" si="65"/>
        <v>-1.6496184445526873E-2</v>
      </c>
      <c r="MA1">
        <f t="shared" si="65"/>
        <v>0.11870474462605089</v>
      </c>
      <c r="MB1">
        <f t="shared" si="65"/>
        <v>4.529650162775075E-2</v>
      </c>
      <c r="MC1">
        <f>(2*LI1+4*LN1+LS1+5*LX1)/12</f>
        <v>0.64336602219549066</v>
      </c>
      <c r="MD1">
        <f t="shared" ref="MD1:MG1" si="66">(2*LJ1+4*LO1+LT1+5*LY1)/12</f>
        <v>0.63336626916064642</v>
      </c>
      <c r="ME1">
        <f t="shared" si="66"/>
        <v>0.46077050376507916</v>
      </c>
      <c r="MF1">
        <f t="shared" si="66"/>
        <v>0.54995579905358538</v>
      </c>
      <c r="MG1">
        <f t="shared" si="66"/>
        <v>0.5130438047509448</v>
      </c>
      <c r="MH1">
        <f>D29/(D13-D19)</f>
        <v>2.4189135867420757</v>
      </c>
      <c r="MI1">
        <f t="shared" ref="MI1:ML1" si="67">E29/(E13-E19)</f>
        <v>2.0992266547435707</v>
      </c>
      <c r="MJ1">
        <f t="shared" si="67"/>
        <v>1.8029595585544709</v>
      </c>
      <c r="MK1">
        <f t="shared" si="67"/>
        <v>1.8444278458320884</v>
      </c>
      <c r="ML1">
        <f t="shared" si="67"/>
        <v>1.7382428045322145</v>
      </c>
      <c r="MM1">
        <f>D29/D13*2</f>
        <v>0.99100499978830769</v>
      </c>
      <c r="MN1">
        <f t="shared" ref="MN1:MQ1" si="68">E29/E13*2</f>
        <v>0.93348944756181973</v>
      </c>
      <c r="MO1">
        <f t="shared" si="68"/>
        <v>1.0210882323684471</v>
      </c>
      <c r="MP1">
        <f t="shared" si="68"/>
        <v>1.2889236872324876</v>
      </c>
      <c r="MQ1">
        <f t="shared" si="68"/>
        <v>1.2028538954696408</v>
      </c>
      <c r="MR1">
        <f>D29/D36</f>
        <v>0.98906730178242164</v>
      </c>
      <c r="MS1">
        <f t="shared" ref="MS1:MV1" si="69">E29/E36</f>
        <v>0.87527445971138573</v>
      </c>
      <c r="MT1">
        <f t="shared" si="69"/>
        <v>1.043500360032191</v>
      </c>
      <c r="MU1">
        <f t="shared" si="69"/>
        <v>1.8126376369028394</v>
      </c>
      <c r="MV1">
        <f t="shared" si="69"/>
        <v>1.5149241212717655</v>
      </c>
      <c r="MW1">
        <f>D13/(D40*5)</f>
        <v>0.41704549102699928</v>
      </c>
      <c r="MX1">
        <f t="shared" ref="MX1:NA1" si="70">E13/(E40*5)</f>
        <v>0.38685031407124648</v>
      </c>
      <c r="MY1">
        <f t="shared" si="70"/>
        <v>0.43363048166786483</v>
      </c>
      <c r="MZ1">
        <f t="shared" si="70"/>
        <v>0.6121353484359523</v>
      </c>
      <c r="NA1">
        <f t="shared" si="70"/>
        <v>0.58925282544997903</v>
      </c>
      <c r="NB1">
        <f>D13/(D20*15)</f>
        <v>0.1743352826118319</v>
      </c>
      <c r="NC1">
        <f t="shared" ref="NC1:NF1" si="71">E13/(E20*15)</f>
        <v>0.19034923571834067</v>
      </c>
      <c r="ND1">
        <f t="shared" si="71"/>
        <v>0.18242319077268551</v>
      </c>
      <c r="NE1">
        <f t="shared" si="71"/>
        <v>0.18312423829665209</v>
      </c>
      <c r="NF1">
        <f t="shared" si="71"/>
        <v>0.207242196305753</v>
      </c>
      <c r="NG1">
        <f>2*(D18+D25+D26)/D40</f>
        <v>5.3757745031943242E-2</v>
      </c>
      <c r="NH1">
        <f t="shared" ref="NH1:NK1" si="72">2*(E18+E25+E26)/E40</f>
        <v>7.7342715113877534E-3</v>
      </c>
      <c r="NI1">
        <f t="shared" si="72"/>
        <v>3.1128684399712437E-2</v>
      </c>
      <c r="NJ1">
        <f t="shared" si="72"/>
        <v>0.18973064510975493</v>
      </c>
      <c r="NK1">
        <f t="shared" si="72"/>
        <v>0.36804102134784428</v>
      </c>
      <c r="NL1">
        <f>((D18+D25+D26+D21)/D40)/2.17</f>
        <v>0.39662567297690471</v>
      </c>
      <c r="NM1">
        <f t="shared" ref="NM1:NP1" si="73">((E18+E25+E26+E21)/E40)/2.17</f>
        <v>0.38098988251923099</v>
      </c>
      <c r="NN1">
        <f t="shared" si="73"/>
        <v>0.35108018300662258</v>
      </c>
      <c r="NO1">
        <f t="shared" si="73"/>
        <v>0.40414792189413484</v>
      </c>
      <c r="NP1">
        <f t="shared" si="73"/>
        <v>0.45119672924868781</v>
      </c>
      <c r="NQ1">
        <f>(D19/D40)/2.5</f>
        <v>0.66323156441619313</v>
      </c>
      <c r="NR1">
        <f t="shared" ref="NR1:NU1" si="74">(E19/E40)/2.5</f>
        <v>0.60167504664777016</v>
      </c>
      <c r="NS1">
        <f t="shared" si="74"/>
        <v>0.62167864845434939</v>
      </c>
      <c r="NT1">
        <f t="shared" si="74"/>
        <v>0.79649806690737135</v>
      </c>
      <c r="NU1">
        <f t="shared" si="74"/>
        <v>0.77074612808706566</v>
      </c>
      <c r="NV1">
        <f>(BD1/D13)*3.33</f>
        <v>1.0509178595209594</v>
      </c>
      <c r="NW1">
        <f t="shared" ref="NW1:NZ1" si="75">(BE1/E13)*3.33</f>
        <v>0.86800744488136805</v>
      </c>
      <c r="NX1">
        <f t="shared" si="75"/>
        <v>0.85117390331244414</v>
      </c>
      <c r="NY1">
        <f t="shared" si="75"/>
        <v>1.078469464453492</v>
      </c>
      <c r="NZ1">
        <f t="shared" si="75"/>
        <v>1.0475847999431709</v>
      </c>
      <c r="OA1">
        <f>((D43+D44)/2)/D13</f>
        <v>0.56860756472974583</v>
      </c>
      <c r="OB1">
        <f t="shared" ref="OB1:OE1" si="76">((E43+E44)/2)/E13</f>
        <v>0.62590207514101825</v>
      </c>
      <c r="OC1">
        <f t="shared" si="76"/>
        <v>0.61037542690407509</v>
      </c>
      <c r="OD1">
        <f t="shared" si="76"/>
        <v>0.67490343459651325</v>
      </c>
      <c r="OE1">
        <f t="shared" si="76"/>
        <v>0.61816272709513576</v>
      </c>
      <c r="OF1">
        <f>((D43+D44)/4)/D29</f>
        <v>0.57376861352990982</v>
      </c>
      <c r="OG1">
        <f t="shared" ref="OG1:OJ1" si="77">((E43+E44)/4)/E29</f>
        <v>0.67049721534165307</v>
      </c>
      <c r="OH1">
        <f t="shared" si="77"/>
        <v>0.597769524273421</v>
      </c>
      <c r="OI1">
        <f t="shared" si="77"/>
        <v>0.52361783810927709</v>
      </c>
      <c r="OJ1">
        <f t="shared" si="77"/>
        <v>0.51391339332511465</v>
      </c>
      <c r="OK1">
        <f>AJ1*4/(D43+D44)</f>
        <v>1.3983029909192752</v>
      </c>
      <c r="OL1">
        <f t="shared" ref="OL1:OO1" si="78">AK1*4/(E43+E44)</f>
        <v>1.0500227951233143</v>
      </c>
      <c r="OM1">
        <f t="shared" si="78"/>
        <v>1.0798382524199326</v>
      </c>
      <c r="ON1">
        <f t="shared" si="78"/>
        <v>1.7951089730699623</v>
      </c>
      <c r="OO1">
        <f t="shared" si="78"/>
        <v>2.0446806600470437</v>
      </c>
      <c r="OP1">
        <f>(10*N1)/AJ1</f>
        <v>0.22403810777840172</v>
      </c>
      <c r="OQ1">
        <f t="shared" ref="OQ1:OT1" si="79">(10*O1)/AK1</f>
        <v>0.44606041591968448</v>
      </c>
      <c r="OR1">
        <f t="shared" si="79"/>
        <v>-3.1944863668377101E-2</v>
      </c>
      <c r="OS1">
        <f t="shared" si="79"/>
        <v>0.15786026953434668</v>
      </c>
      <c r="OT1">
        <f t="shared" si="79"/>
        <v>5.3883928257799821E-2</v>
      </c>
      <c r="OU1">
        <f>(8*AJ1)/D29</f>
        <v>6.4184189471558293</v>
      </c>
      <c r="OV1">
        <f t="shared" ref="OV1:OY1" si="80">(8*AK1)/E29</f>
        <v>5.6322988814035311</v>
      </c>
      <c r="OW1">
        <f t="shared" si="80"/>
        <v>5.1639551875304432</v>
      </c>
      <c r="OX1">
        <f t="shared" si="80"/>
        <v>7.519608637195665</v>
      </c>
      <c r="OY1">
        <f t="shared" si="80"/>
        <v>8.4063102101680904</v>
      </c>
      <c r="OZ1">
        <f>(20*N1)/D13</f>
        <v>0.1781294864343696</v>
      </c>
      <c r="PA1">
        <f t="shared" ref="PA1:PD1" si="81">(20*O1)/E13</f>
        <v>0.2931560111341846</v>
      </c>
      <c r="PB1">
        <f t="shared" si="81"/>
        <v>-2.1055074770383632E-2</v>
      </c>
      <c r="PC1">
        <f t="shared" si="81"/>
        <v>0.19125169641925044</v>
      </c>
      <c r="PD1">
        <f t="shared" si="81"/>
        <v>6.8106341792608646E-2</v>
      </c>
      <c r="PE1">
        <f>(40*N1)/(AJ1+D45)</f>
        <v>0.30867532398236525</v>
      </c>
      <c r="PF1">
        <f t="shared" ref="PF1:PI1" si="82">(40*O1)/(AK1+E45)</f>
        <v>0.47145623249507052</v>
      </c>
      <c r="PG1">
        <f t="shared" si="82"/>
        <v>-3.5005030250409998E-2</v>
      </c>
      <c r="PH1">
        <f t="shared" si="82"/>
        <v>0.27302228365554781</v>
      </c>
      <c r="PI1">
        <f t="shared" si="82"/>
        <v>0.10497753658645079</v>
      </c>
      <c r="PJ1">
        <f>(1.33*D52)/(D52+D62)</f>
        <v>4.7996294924045948</v>
      </c>
      <c r="PK1">
        <f t="shared" ref="PK1:PN1" si="83">(1.33*E52)/(E52+E62)</f>
        <v>2.9367346495986113</v>
      </c>
      <c r="PL1">
        <f t="shared" si="83"/>
        <v>4.1169849246231154</v>
      </c>
      <c r="PM1">
        <f t="shared" si="83"/>
        <v>82.792500000000004</v>
      </c>
      <c r="PN1">
        <f t="shared" si="83"/>
        <v>5.2497395833333336</v>
      </c>
      <c r="PO1">
        <f>(2*MH1+MM1+MR1+MW1+2*NB1)/7</f>
        <v>1.0833736473293634</v>
      </c>
      <c r="PP1">
        <f t="shared" ref="PP1:PS1" si="84">(2*MI1+MN1+MS1+MX1+2*NC1)/7</f>
        <v>0.96782371460975347</v>
      </c>
      <c r="PQ1">
        <f t="shared" si="84"/>
        <v>0.92414065324611661</v>
      </c>
      <c r="PR1">
        <f t="shared" si="84"/>
        <v>1.1098286915469657</v>
      </c>
      <c r="PS1">
        <f t="shared" si="84"/>
        <v>1.0282858348381887</v>
      </c>
      <c r="PT1">
        <f>(5*NG1+8*NL1+2*NQ1+NV1)/16</f>
        <v>0.36369844358301873</v>
      </c>
      <c r="PU1">
        <f t="shared" ref="PU1:PX1" si="85">(5*NH1+8*NM1+2*NR1+NW1)/16</f>
        <v>0.3223717472429809</v>
      </c>
      <c r="PV1">
        <f t="shared" si="85"/>
        <v>0.31617600539204282</v>
      </c>
      <c r="PW1">
        <f t="shared" si="85"/>
        <v>0.42833138743563048</v>
      </c>
      <c r="PX1">
        <f t="shared" si="85"/>
        <v>0.50242849980287663</v>
      </c>
      <c r="PY1">
        <f>(OA1+OF1+OK1)/3</f>
        <v>0.84689305639297696</v>
      </c>
      <c r="PZ1">
        <f t="shared" ref="PZ1:QC1" si="86">(OB1+OG1+OL1)/3</f>
        <v>0.78214069520199525</v>
      </c>
      <c r="QA1">
        <f t="shared" si="86"/>
        <v>0.76266106786580956</v>
      </c>
      <c r="QB1">
        <f t="shared" si="86"/>
        <v>0.99787674859191755</v>
      </c>
      <c r="QC1">
        <f t="shared" si="86"/>
        <v>1.0589189268224313</v>
      </c>
      <c r="QD1">
        <f>(3*OP1+7*OU1+4*OZ1+2*PE1+PJ1)/17</f>
        <v>3.0429732376195773</v>
      </c>
      <c r="QE1">
        <f t="shared" ref="QE1:QH1" si="87">(3*OQ1+7*OV1+4*PA1+2*PF1+PK1)/17</f>
        <v>2.6950908574534864</v>
      </c>
      <c r="QF1">
        <f t="shared" si="87"/>
        <v>2.3538003698087491</v>
      </c>
      <c r="QG1">
        <f t="shared" si="87"/>
        <v>8.0714348601153407</v>
      </c>
      <c r="QH1">
        <f t="shared" si="87"/>
        <v>3.8081143105662769</v>
      </c>
      <c r="QI1">
        <f>(2*PO1+4*PT1+PY1+5*QD1)/12</f>
        <v>1.6402750261234722</v>
      </c>
      <c r="QJ1">
        <f t="shared" ref="QJ1:QM1" si="88">(2*PP1+4*PU1+PZ1+5*QE1)/12</f>
        <v>1.4568941167217382</v>
      </c>
      <c r="QK1">
        <f t="shared" si="88"/>
        <v>1.30372068708083</v>
      </c>
      <c r="QL1">
        <f t="shared" si="88"/>
        <v>3.7740028318337564</v>
      </c>
      <c r="QM1">
        <f t="shared" si="88"/>
        <v>2.0138146790451414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412</v>
      </c>
      <c r="E3" s="2" t="s">
        <v>412</v>
      </c>
      <c r="F3" s="2" t="s">
        <v>412</v>
      </c>
      <c r="G3" s="2" t="s">
        <v>412</v>
      </c>
      <c r="H3" s="2" t="s">
        <v>412</v>
      </c>
      <c r="I3" s="2" t="s">
        <v>412</v>
      </c>
      <c r="J3" s="2" t="s">
        <v>412</v>
      </c>
      <c r="K3" s="2" t="s">
        <v>412</v>
      </c>
      <c r="L3" s="2" t="s">
        <v>412</v>
      </c>
      <c r="M3" s="2" t="s">
        <v>412</v>
      </c>
    </row>
    <row r="4" spans="1:455" x14ac:dyDescent="0.25">
      <c r="A4" s="2" t="s">
        <v>281</v>
      </c>
      <c r="B4" s="2"/>
      <c r="C4" s="2"/>
      <c r="D4" s="2" t="s">
        <v>413</v>
      </c>
      <c r="E4" s="2" t="s">
        <v>413</v>
      </c>
      <c r="F4" s="2" t="s">
        <v>413</v>
      </c>
      <c r="G4" s="2" t="s">
        <v>413</v>
      </c>
      <c r="H4" s="2" t="s">
        <v>413</v>
      </c>
      <c r="I4" s="2" t="s">
        <v>413</v>
      </c>
      <c r="J4" s="2" t="s">
        <v>413</v>
      </c>
      <c r="K4" s="2">
        <v>25737635</v>
      </c>
      <c r="L4" s="2" t="s">
        <v>413</v>
      </c>
      <c r="M4" s="2" t="s">
        <v>413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259811</v>
      </c>
      <c r="E13" s="1">
        <v>271596</v>
      </c>
      <c r="F13" s="1">
        <v>241272</v>
      </c>
      <c r="G13" s="1">
        <v>191580</v>
      </c>
      <c r="H13" s="1">
        <v>225236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52664</v>
      </c>
      <c r="E15" s="1">
        <v>59134</v>
      </c>
      <c r="F15" s="1">
        <v>66837</v>
      </c>
      <c r="G15" s="1">
        <v>66452</v>
      </c>
      <c r="H15" s="1">
        <v>76550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2262</v>
      </c>
      <c r="E16" s="1">
        <v>3752</v>
      </c>
      <c r="F16" s="1">
        <v>7026</v>
      </c>
      <c r="G16" s="1">
        <v>6125</v>
      </c>
      <c r="H16" s="1">
        <v>9256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50402</v>
      </c>
      <c r="E17" s="1">
        <v>55382</v>
      </c>
      <c r="F17" s="1">
        <v>59811</v>
      </c>
      <c r="G17" s="1">
        <v>60327</v>
      </c>
      <c r="H17" s="1">
        <v>67294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206590</v>
      </c>
      <c r="E19" s="1">
        <v>211209</v>
      </c>
      <c r="F19" s="1">
        <v>172951</v>
      </c>
      <c r="G19" s="1">
        <v>124640</v>
      </c>
      <c r="H19" s="1">
        <v>147305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99353</v>
      </c>
      <c r="E20" s="1">
        <v>95122</v>
      </c>
      <c r="F20" s="1">
        <v>88173</v>
      </c>
      <c r="G20" s="1">
        <v>69745</v>
      </c>
      <c r="H20" s="1">
        <v>72455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103888</v>
      </c>
      <c r="E21" s="1">
        <v>115544</v>
      </c>
      <c r="F21" s="1">
        <v>83046</v>
      </c>
      <c r="G21" s="1">
        <v>48957</v>
      </c>
      <c r="H21" s="1">
        <v>60782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103888</v>
      </c>
      <c r="E23" s="1">
        <v>115544</v>
      </c>
      <c r="F23" s="1">
        <v>83046</v>
      </c>
      <c r="G23" s="1">
        <v>48957</v>
      </c>
      <c r="H23" s="1">
        <v>60782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3349</v>
      </c>
      <c r="E26" s="1">
        <v>543</v>
      </c>
      <c r="F26" s="1">
        <v>1732</v>
      </c>
      <c r="G26" s="1">
        <v>5938</v>
      </c>
      <c r="H26" s="1">
        <v>14068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557</v>
      </c>
      <c r="E27" s="1">
        <v>1253</v>
      </c>
      <c r="F27" s="1">
        <v>1484</v>
      </c>
      <c r="G27" s="1">
        <v>488</v>
      </c>
      <c r="H27" s="1">
        <v>1381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259811</v>
      </c>
      <c r="E28" s="1">
        <v>271596</v>
      </c>
      <c r="F28" s="1">
        <v>241272</v>
      </c>
      <c r="G28" s="1">
        <v>191580</v>
      </c>
      <c r="H28" s="1">
        <v>225236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128737</v>
      </c>
      <c r="E29" s="1">
        <v>126766</v>
      </c>
      <c r="F29" s="1">
        <v>123180</v>
      </c>
      <c r="G29" s="1">
        <v>123466</v>
      </c>
      <c r="H29" s="1">
        <v>135463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</v>
      </c>
      <c r="E30" s="1">
        <v>100</v>
      </c>
      <c r="F30" s="1">
        <v>100</v>
      </c>
      <c r="G30" s="1">
        <v>100</v>
      </c>
      <c r="H30" s="1">
        <v>100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31000</v>
      </c>
      <c r="E31" s="1">
        <v>31000</v>
      </c>
      <c r="F31" s="1">
        <v>31000</v>
      </c>
      <c r="G31" s="1">
        <v>31000</v>
      </c>
      <c r="H31" s="1">
        <v>31000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10</v>
      </c>
      <c r="E32" s="1">
        <v>10</v>
      </c>
      <c r="F32" s="1">
        <v>10</v>
      </c>
      <c r="G32" s="1">
        <v>10</v>
      </c>
      <c r="H32" s="1">
        <v>10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95313</v>
      </c>
      <c r="E33" s="1">
        <v>91675</v>
      </c>
      <c r="F33" s="1">
        <v>92324</v>
      </c>
      <c r="G33" s="1">
        <v>90524</v>
      </c>
      <c r="H33" s="1">
        <v>103586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2314</v>
      </c>
      <c r="E34" s="1">
        <v>3981</v>
      </c>
      <c r="F34" s="1">
        <v>-254</v>
      </c>
      <c r="G34" s="1">
        <v>1832</v>
      </c>
      <c r="H34" s="1">
        <v>767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130160</v>
      </c>
      <c r="E36" s="1">
        <v>144830</v>
      </c>
      <c r="F36" s="1">
        <v>118045</v>
      </c>
      <c r="G36" s="1">
        <v>68114</v>
      </c>
      <c r="H36" s="1">
        <v>89419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1160</v>
      </c>
      <c r="E37" s="1">
        <v>173</v>
      </c>
      <c r="F37" s="1">
        <v>19</v>
      </c>
      <c r="G37" s="1"/>
      <c r="H37" s="1">
        <v>2958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129000</v>
      </c>
      <c r="E38" s="1">
        <v>144657</v>
      </c>
      <c r="F38" s="1">
        <v>118026</v>
      </c>
      <c r="G38" s="1">
        <v>68114</v>
      </c>
      <c r="H38" s="1">
        <v>86461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4404</v>
      </c>
      <c r="E39" s="1">
        <v>4243</v>
      </c>
      <c r="F39" s="1">
        <v>6746</v>
      </c>
      <c r="G39" s="1">
        <v>5520</v>
      </c>
      <c r="H39" s="1">
        <v>10013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124596</v>
      </c>
      <c r="E40" s="1">
        <v>140414</v>
      </c>
      <c r="F40" s="1">
        <v>111280</v>
      </c>
      <c r="G40" s="1">
        <v>62594</v>
      </c>
      <c r="H40" s="1">
        <v>76448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914</v>
      </c>
      <c r="E42" s="1"/>
      <c r="F42" s="1">
        <v>47</v>
      </c>
      <c r="G42" s="1"/>
      <c r="H42" s="1">
        <v>354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281364</v>
      </c>
      <c r="E43" s="1">
        <v>315888</v>
      </c>
      <c r="F43" s="1">
        <v>277806</v>
      </c>
      <c r="G43" s="1">
        <v>249692</v>
      </c>
      <c r="H43" s="1">
        <v>263097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14097</v>
      </c>
      <c r="E44" s="1">
        <v>24097</v>
      </c>
      <c r="F44" s="1">
        <v>16727</v>
      </c>
      <c r="G44" s="1">
        <v>8904</v>
      </c>
      <c r="H44" s="1">
        <v>15368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196576</v>
      </c>
      <c r="E45" s="1">
        <v>248514</v>
      </c>
      <c r="F45" s="1">
        <v>210732</v>
      </c>
      <c r="G45" s="1">
        <v>152351</v>
      </c>
      <c r="H45" s="1">
        <v>149910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4406</v>
      </c>
      <c r="E46" s="1">
        <v>-2170</v>
      </c>
      <c r="F46" s="1">
        <v>-4245</v>
      </c>
      <c r="G46" s="1">
        <v>9894</v>
      </c>
      <c r="H46" s="1">
        <v>13788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</v>
      </c>
      <c r="E47" s="1">
        <v>-53</v>
      </c>
      <c r="F47" s="1">
        <v>-44</v>
      </c>
      <c r="G47" s="1">
        <v>-87</v>
      </c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91142</v>
      </c>
      <c r="E48" s="1">
        <v>90188</v>
      </c>
      <c r="F48" s="1">
        <v>85712</v>
      </c>
      <c r="G48" s="1">
        <v>90112</v>
      </c>
      <c r="H48" s="1">
        <v>97162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9815</v>
      </c>
      <c r="E49" s="1">
        <v>13469</v>
      </c>
      <c r="F49" s="1">
        <v>10795</v>
      </c>
      <c r="G49" s="1">
        <v>13311</v>
      </c>
      <c r="H49" s="1">
        <v>17154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33928</v>
      </c>
      <c r="E50" s="1">
        <v>25090</v>
      </c>
      <c r="F50" s="1">
        <v>19313</v>
      </c>
      <c r="G50" s="1">
        <v>12487</v>
      </c>
      <c r="H50" s="1">
        <v>12284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17715</v>
      </c>
      <c r="E51" s="1">
        <v>4950</v>
      </c>
      <c r="F51" s="1">
        <v>6584</v>
      </c>
      <c r="G51" s="1">
        <v>3261</v>
      </c>
      <c r="H51" s="1">
        <v>7430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9740</v>
      </c>
      <c r="E52" s="1">
        <v>10177</v>
      </c>
      <c r="F52" s="1">
        <v>4312</v>
      </c>
      <c r="G52" s="1">
        <v>2241</v>
      </c>
      <c r="H52" s="1">
        <v>5305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>
        <v>5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5416</v>
      </c>
      <c r="E59" s="1">
        <v>4377</v>
      </c>
      <c r="F59" s="1">
        <v>1445</v>
      </c>
      <c r="G59" s="1">
        <v>819</v>
      </c>
      <c r="H59" s="1">
        <v>1725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3891</v>
      </c>
      <c r="E60" s="1">
        <v>6362</v>
      </c>
      <c r="F60" s="1">
        <v>4370</v>
      </c>
      <c r="G60" s="1">
        <v>3821</v>
      </c>
      <c r="H60" s="1">
        <v>6220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5516</v>
      </c>
      <c r="E61" s="1">
        <v>7558</v>
      </c>
      <c r="F61" s="1">
        <v>5844</v>
      </c>
      <c r="G61" s="1">
        <v>5207</v>
      </c>
      <c r="H61" s="1">
        <v>8456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-7041</v>
      </c>
      <c r="E62" s="1">
        <v>-5568</v>
      </c>
      <c r="F62" s="1">
        <v>-2919</v>
      </c>
      <c r="G62" s="1">
        <v>-2205</v>
      </c>
      <c r="H62" s="1">
        <v>-3961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2699</v>
      </c>
      <c r="E63" s="1">
        <v>4609</v>
      </c>
      <c r="F63" s="1">
        <v>1393</v>
      </c>
      <c r="G63" s="1">
        <v>36</v>
      </c>
      <c r="H63" s="1">
        <v>1344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385</v>
      </c>
      <c r="E64" s="1">
        <v>628</v>
      </c>
      <c r="F64" s="1">
        <v>1647</v>
      </c>
      <c r="G64" s="1">
        <v>-1796</v>
      </c>
      <c r="H64" s="1">
        <v>577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2314</v>
      </c>
      <c r="E65" s="1">
        <v>3981</v>
      </c>
      <c r="F65" s="1">
        <v>-254</v>
      </c>
      <c r="G65" s="1">
        <v>1832</v>
      </c>
      <c r="H65" s="1">
        <v>767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2314</v>
      </c>
      <c r="E67" s="1">
        <v>3981</v>
      </c>
      <c r="F67" s="1">
        <v>-254</v>
      </c>
      <c r="G67" s="1">
        <v>1832</v>
      </c>
      <c r="H67" s="1">
        <v>767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295461</v>
      </c>
      <c r="E68" s="1">
        <v>371442</v>
      </c>
      <c r="F68" s="1">
        <v>318216</v>
      </c>
      <c r="G68" s="1">
        <v>274904</v>
      </c>
      <c r="H68" s="1">
        <v>296969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543</v>
      </c>
      <c r="J69" s="1">
        <v>1732</v>
      </c>
      <c r="K69" s="1">
        <v>5938</v>
      </c>
      <c r="L69" s="1">
        <v>14068</v>
      </c>
      <c r="M69" s="1">
        <v>4864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2699</v>
      </c>
      <c r="J70" s="1">
        <v>4609</v>
      </c>
      <c r="K70" s="1">
        <v>1393</v>
      </c>
      <c r="L70" s="1">
        <v>36</v>
      </c>
      <c r="M70" s="1">
        <v>1344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17590</v>
      </c>
      <c r="J71" s="1">
        <v>18188</v>
      </c>
      <c r="K71" s="1">
        <v>14586</v>
      </c>
      <c r="L71" s="1">
        <v>11417</v>
      </c>
      <c r="M71" s="1">
        <v>16223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11603</v>
      </c>
      <c r="J72" s="1">
        <v>14107</v>
      </c>
      <c r="K72" s="1">
        <v>13194</v>
      </c>
      <c r="L72" s="1">
        <v>13975</v>
      </c>
      <c r="M72" s="1">
        <v>15773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987</v>
      </c>
      <c r="J73" s="1">
        <v>154</v>
      </c>
      <c r="K73" s="1">
        <v>19</v>
      </c>
      <c r="L73" s="1">
        <v>-2958</v>
      </c>
      <c r="M73" s="1">
        <v>-516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-73</v>
      </c>
      <c r="J74" s="1">
        <v>-50</v>
      </c>
      <c r="K74" s="1">
        <v>-40</v>
      </c>
      <c r="L74" s="1">
        <v>213</v>
      </c>
      <c r="M74" s="1">
        <v>228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5416</v>
      </c>
      <c r="J76" s="1">
        <v>4372</v>
      </c>
      <c r="K76" s="1">
        <v>1445</v>
      </c>
      <c r="L76" s="1">
        <v>819</v>
      </c>
      <c r="M76" s="1">
        <v>1725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-343</v>
      </c>
      <c r="J77" s="1">
        <v>-395</v>
      </c>
      <c r="K77" s="1">
        <v>-32</v>
      </c>
      <c r="L77" s="1">
        <v>-632</v>
      </c>
      <c r="M77" s="1">
        <v>-987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20289</v>
      </c>
      <c r="J78" s="1">
        <v>22797</v>
      </c>
      <c r="K78" s="1">
        <v>15979</v>
      </c>
      <c r="L78" s="1">
        <v>11453</v>
      </c>
      <c r="M78" s="1">
        <v>17567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-6783</v>
      </c>
      <c r="J79" s="1">
        <v>-10129</v>
      </c>
      <c r="K79" s="1">
        <v>-4780</v>
      </c>
      <c r="L79" s="1">
        <v>1220</v>
      </c>
      <c r="M79" s="1">
        <v>8665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12352</v>
      </c>
      <c r="J80" s="1">
        <v>-32267</v>
      </c>
      <c r="K80" s="1">
        <v>-35085</v>
      </c>
      <c r="L80" s="1">
        <v>12718</v>
      </c>
      <c r="M80" s="1">
        <v>33718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-14904</v>
      </c>
      <c r="J81" s="1">
        <v>29087</v>
      </c>
      <c r="K81" s="1">
        <v>48733</v>
      </c>
      <c r="L81" s="1">
        <v>-14208</v>
      </c>
      <c r="M81" s="1">
        <v>-36557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-4231</v>
      </c>
      <c r="J82" s="1">
        <v>-6949</v>
      </c>
      <c r="K82" s="1">
        <v>-18428</v>
      </c>
      <c r="L82" s="1">
        <v>2710</v>
      </c>
      <c r="M82" s="1">
        <v>11504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13506</v>
      </c>
      <c r="J84" s="1">
        <v>12668</v>
      </c>
      <c r="K84" s="1">
        <v>11199</v>
      </c>
      <c r="L84" s="1">
        <v>12673</v>
      </c>
      <c r="M84" s="1">
        <v>26232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-5416</v>
      </c>
      <c r="J85" s="1">
        <v>-4377</v>
      </c>
      <c r="K85" s="1">
        <v>-1445</v>
      </c>
      <c r="L85" s="1">
        <v>-819</v>
      </c>
      <c r="M85" s="1">
        <v>-1725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>
        <v>5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-385</v>
      </c>
      <c r="J87" s="1">
        <v>-628</v>
      </c>
      <c r="K87" s="1">
        <v>-1647</v>
      </c>
      <c r="L87" s="1">
        <v>1796</v>
      </c>
      <c r="M87" s="1">
        <v>-577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7705</v>
      </c>
      <c r="J90" s="1">
        <v>7668</v>
      </c>
      <c r="K90" s="1">
        <v>8107</v>
      </c>
      <c r="L90" s="1">
        <v>13650</v>
      </c>
      <c r="M90" s="1">
        <v>23930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-5133</v>
      </c>
      <c r="J91" s="1">
        <v>-6404</v>
      </c>
      <c r="K91" s="1">
        <v>-13579</v>
      </c>
      <c r="L91" s="1">
        <v>-3877</v>
      </c>
      <c r="M91" s="1">
        <v>-15884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73</v>
      </c>
      <c r="J92" s="1">
        <v>50</v>
      </c>
      <c r="K92" s="1">
        <v>40</v>
      </c>
      <c r="L92" s="1">
        <v>-213</v>
      </c>
      <c r="M92" s="1">
        <v>-228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-5060</v>
      </c>
      <c r="J94" s="1">
        <v>-6354</v>
      </c>
      <c r="K94" s="1">
        <v>-13539</v>
      </c>
      <c r="L94" s="1">
        <v>-4090</v>
      </c>
      <c r="M94" s="1">
        <v>-16112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161</v>
      </c>
      <c r="J95" s="1">
        <v>-2503</v>
      </c>
      <c r="K95" s="1">
        <v>1226</v>
      </c>
      <c r="L95" s="1">
        <v>-4493</v>
      </c>
      <c r="M95" s="1">
        <v>3931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-13197</v>
      </c>
      <c r="M96" s="1">
        <v>-2545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-13197</v>
      </c>
      <c r="M102" s="1">
        <v>-2545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161</v>
      </c>
      <c r="J103" s="1">
        <v>-2503</v>
      </c>
      <c r="K103" s="1">
        <v>1226</v>
      </c>
      <c r="L103" s="1">
        <v>-17690</v>
      </c>
      <c r="M103" s="1">
        <v>1386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2806</v>
      </c>
      <c r="J104" s="1">
        <v>-1189</v>
      </c>
      <c r="K104" s="1">
        <v>-4206</v>
      </c>
      <c r="L104" s="1">
        <v>-8130</v>
      </c>
      <c r="M104" s="1">
        <v>9204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3349</v>
      </c>
      <c r="J105" s="1">
        <v>543</v>
      </c>
      <c r="K105" s="1">
        <v>1732</v>
      </c>
      <c r="L105" s="1">
        <v>5938</v>
      </c>
      <c r="M105" s="1">
        <v>14068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F2CB5-A7CE-44DC-B188-DBC8937D2F22}">
  <dimension ref="A1:QM105"/>
  <sheetViews>
    <sheetView topLeftCell="A79" workbookViewId="0">
      <selection activeCell="L99" sqref="L9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-9161</v>
      </c>
      <c r="O1" s="4">
        <f t="shared" ref="O1:R1" si="0">E67</f>
        <v>-2199</v>
      </c>
      <c r="P1" s="4">
        <f t="shared" si="0"/>
        <v>-7521</v>
      </c>
      <c r="Q1" s="4">
        <f t="shared" si="0"/>
        <v>-8204</v>
      </c>
      <c r="R1" s="4">
        <f t="shared" si="0"/>
        <v>1558</v>
      </c>
      <c r="S1" s="4">
        <f>D63+D59</f>
        <v>-8686</v>
      </c>
      <c r="T1" s="4">
        <f t="shared" ref="T1:W1" si="1">E63+E59</f>
        <v>-1944</v>
      </c>
      <c r="U1" s="4">
        <f t="shared" si="1"/>
        <v>-6895</v>
      </c>
      <c r="V1" s="4">
        <f t="shared" si="1"/>
        <v>-7405</v>
      </c>
      <c r="W1" s="4">
        <f t="shared" si="1"/>
        <v>2861</v>
      </c>
      <c r="X1">
        <f>(D13-E13)/E13</f>
        <v>5.2365928117328632E-2</v>
      </c>
      <c r="Y1">
        <f t="shared" ref="Y1:AA1" si="2">(E13-F13)/F13</f>
        <v>-0.12191347362893977</v>
      </c>
      <c r="Z1">
        <f t="shared" si="2"/>
        <v>0.28651550570186746</v>
      </c>
      <c r="AA1">
        <f t="shared" si="2"/>
        <v>0.22489929232444203</v>
      </c>
      <c r="AB1">
        <f>(D36-E36)/E36</f>
        <v>0.12404191913082684</v>
      </c>
      <c r="AC1">
        <f t="shared" ref="AC1:AE1" si="3">(E36-F36)/F36</f>
        <v>-0.15479382664987476</v>
      </c>
      <c r="AD1">
        <f t="shared" si="3"/>
        <v>0.50675713525474053</v>
      </c>
      <c r="AE1">
        <f t="shared" si="3"/>
        <v>0.51466813736928074</v>
      </c>
      <c r="AF1">
        <f>(D29-E29)/E29</f>
        <v>-0.13165004454919094</v>
      </c>
      <c r="AG1">
        <f t="shared" ref="AG1:AI1" si="4">(E29-F29)/F29</f>
        <v>-3.0633140628264957E-2</v>
      </c>
      <c r="AH1">
        <f t="shared" si="4"/>
        <v>-9.4835195319395757E-2</v>
      </c>
      <c r="AI1">
        <f t="shared" si="4"/>
        <v>-9.3624997142791835E-2</v>
      </c>
      <c r="AJ1" s="4">
        <f>(D43+D44+D46+D47)-D45</f>
        <v>64462</v>
      </c>
      <c r="AK1" s="4">
        <f t="shared" ref="AK1:AN1" si="5">(E43+E44+E46+E47)-E45</f>
        <v>129197</v>
      </c>
      <c r="AL1" s="4">
        <f t="shared" si="5"/>
        <v>-35290</v>
      </c>
      <c r="AM1" s="4">
        <f t="shared" si="5"/>
        <v>42993</v>
      </c>
      <c r="AN1" s="4">
        <f t="shared" si="5"/>
        <v>65441</v>
      </c>
      <c r="AO1">
        <f>(D25+D26)/D40</f>
        <v>0.10239477657968056</v>
      </c>
      <c r="AP1">
        <f t="shared" ref="AP1:AS1" si="6">(E25+E26)/E40</f>
        <v>3.6379756811528934E-2</v>
      </c>
      <c r="AQ1">
        <f t="shared" si="6"/>
        <v>2.454131348699291E-2</v>
      </c>
      <c r="AR1">
        <f t="shared" si="6"/>
        <v>0.16756410939915764</v>
      </c>
      <c r="AS1">
        <f t="shared" si="6"/>
        <v>7.3404487039860591E-2</v>
      </c>
      <c r="AT1">
        <f>(D19-D20)/D40</f>
        <v>0.2417852357557583</v>
      </c>
      <c r="AU1">
        <f t="shared" ref="AU1:AX1" si="7">(E19-E20)/E40</f>
        <v>0.19851947759513622</v>
      </c>
      <c r="AV1">
        <f t="shared" si="7"/>
        <v>0.13719140468782007</v>
      </c>
      <c r="AW1">
        <f t="shared" si="7"/>
        <v>0.60761315775443836</v>
      </c>
      <c r="AX1">
        <f t="shared" si="7"/>
        <v>1.2607710738401219</v>
      </c>
      <c r="AY1">
        <f>D19/D40</f>
        <v>1.4510198005061783</v>
      </c>
      <c r="AZ1">
        <f t="shared" ref="AZ1:BC1" si="8">E19/E40</f>
        <v>1.6386934249043008</v>
      </c>
      <c r="BA1">
        <f t="shared" si="8"/>
        <v>1.6163420177329522</v>
      </c>
      <c r="BB1">
        <f t="shared" si="8"/>
        <v>1.6465586181159033</v>
      </c>
      <c r="BC1">
        <f t="shared" si="8"/>
        <v>3.4748420823350035</v>
      </c>
      <c r="BD1" s="4">
        <f>D19-D40</f>
        <v>42413</v>
      </c>
      <c r="BE1" s="4">
        <f t="shared" ref="BE1:BH1" si="9">E19-E40</f>
        <v>45383</v>
      </c>
      <c r="BF1" s="4">
        <f t="shared" si="9"/>
        <v>63188</v>
      </c>
      <c r="BG1" s="4">
        <f t="shared" si="9"/>
        <v>48510</v>
      </c>
      <c r="BH1" s="4">
        <f t="shared" si="9"/>
        <v>56810</v>
      </c>
      <c r="BI1">
        <f>(D43+D44)/BD1</f>
        <v>13.215830052106666</v>
      </c>
      <c r="BJ1">
        <f t="shared" ref="BJ1:BM1" si="10">(E43+E44)/BE1</f>
        <v>11.459004473040565</v>
      </c>
      <c r="BK1">
        <f t="shared" si="10"/>
        <v>10.043663353801355</v>
      </c>
      <c r="BL1">
        <f t="shared" si="10"/>
        <v>10.224036281179139</v>
      </c>
      <c r="BM1">
        <f t="shared" si="10"/>
        <v>6.8347298010913571</v>
      </c>
      <c r="BN1">
        <f>365/BI1</f>
        <v>27.618393892846502</v>
      </c>
      <c r="BO1">
        <f t="shared" ref="BO1:BR1" si="11">365/BJ1</f>
        <v>31.852679773249957</v>
      </c>
      <c r="BP1">
        <f t="shared" si="11"/>
        <v>36.341321601729483</v>
      </c>
      <c r="BQ1">
        <f t="shared" si="11"/>
        <v>35.700186302342082</v>
      </c>
      <c r="BR1">
        <f t="shared" si="11"/>
        <v>53.403720501389458</v>
      </c>
      <c r="BS1">
        <f>N1/D13</f>
        <v>-3.4246344900804852E-2</v>
      </c>
      <c r="BT1">
        <f t="shared" ref="BT1:BW1" si="12">O1/E13</f>
        <v>-8.6509410209605342E-3</v>
      </c>
      <c r="BU1">
        <f t="shared" si="12"/>
        <v>-2.5980710505589255E-2</v>
      </c>
      <c r="BV1">
        <f t="shared" si="12"/>
        <v>-3.6459953602886931E-2</v>
      </c>
      <c r="BW1">
        <f t="shared" si="12"/>
        <v>8.4812193794229721E-3</v>
      </c>
      <c r="BX1">
        <f>S1/D13</f>
        <v>-3.2470663880405079E-2</v>
      </c>
      <c r="BY1">
        <f t="shared" ref="BY1:CB1" si="13">T1/E13</f>
        <v>-7.6477623213948515E-3</v>
      </c>
      <c r="BZ1">
        <f t="shared" si="13"/>
        <v>-2.381824211355377E-2</v>
      </c>
      <c r="CA1">
        <f t="shared" si="13"/>
        <v>-3.290906343605287E-2</v>
      </c>
      <c r="CB1">
        <f t="shared" si="13"/>
        <v>1.5574305933587371E-2</v>
      </c>
      <c r="CC1">
        <f>N1/D29</f>
        <v>-0.15160943318163012</v>
      </c>
      <c r="CD1">
        <f t="shared" ref="CD1:CG1" si="14">O1/E29</f>
        <v>-3.1601184146236312E-2</v>
      </c>
      <c r="CE1">
        <f t="shared" si="14"/>
        <v>-0.10477119175315178</v>
      </c>
      <c r="CF1">
        <f t="shared" si="14"/>
        <v>-0.10344740624921191</v>
      </c>
      <c r="CG1">
        <f t="shared" si="14"/>
        <v>1.7806121282772178E-2</v>
      </c>
      <c r="CH1">
        <f>N1/(D43+D44)</f>
        <v>-1.6343664755951139E-2</v>
      </c>
      <c r="CI1">
        <f t="shared" ref="CI1:CL1" si="15">O1/(E43+E44)</f>
        <v>-4.2284883586773429E-3</v>
      </c>
      <c r="CJ1">
        <f t="shared" si="15"/>
        <v>-1.1850831732685826E-2</v>
      </c>
      <c r="CK1">
        <f t="shared" si="15"/>
        <v>-1.6541389767081749E-2</v>
      </c>
      <c r="CL1">
        <f t="shared" si="15"/>
        <v>4.012557915530247E-3</v>
      </c>
      <c r="CM1">
        <f>1-CH1</f>
        <v>1.0163436647559512</v>
      </c>
      <c r="CN1">
        <f t="shared" ref="CN1:CQ1" si="16">1-CI1</f>
        <v>1.0042284883586774</v>
      </c>
      <c r="CO1">
        <f t="shared" si="16"/>
        <v>1.0118508317326858</v>
      </c>
      <c r="CP1">
        <f t="shared" si="16"/>
        <v>1.0165413897670819</v>
      </c>
      <c r="CQ1">
        <f t="shared" si="16"/>
        <v>0.99598744208446977</v>
      </c>
      <c r="CR1">
        <f>N1/(D45+D48+D49+D51+D59+D61)</f>
        <v>-1.5561168590933721E-2</v>
      </c>
      <c r="CS1">
        <f t="shared" ref="CS1:CV1" si="17">O1/(E45+E48+E49+E51+E59+E61)</f>
        <v>-4.3124242531210654E-3</v>
      </c>
      <c r="CT1">
        <f t="shared" si="17"/>
        <v>-1.0523134525703396E-2</v>
      </c>
      <c r="CU1">
        <f t="shared" si="17"/>
        <v>-1.5581524763494713E-2</v>
      </c>
      <c r="CV1">
        <f t="shared" si="17"/>
        <v>3.9170825528919281E-3</v>
      </c>
      <c r="CW1">
        <f>(D43+D44)/D13</f>
        <v>2.0953895844158756</v>
      </c>
      <c r="CX1">
        <f t="shared" ref="CX1:DA1" si="18">(E43+E44)/E13</f>
        <v>2.0458708377919055</v>
      </c>
      <c r="CY1">
        <f t="shared" si="18"/>
        <v>2.1923111467300438</v>
      </c>
      <c r="CZ1">
        <f t="shared" si="18"/>
        <v>2.2041650741731624</v>
      </c>
      <c r="DA1">
        <f t="shared" si="18"/>
        <v>2.1136690255851933</v>
      </c>
      <c r="DB1">
        <f>365/CW1</f>
        <v>174.19195108853697</v>
      </c>
      <c r="DC1">
        <f t="shared" ref="DC1:DF1" si="19">365/CX1</f>
        <v>178.40813469629492</v>
      </c>
      <c r="DD1">
        <f t="shared" si="19"/>
        <v>166.49096573012375</v>
      </c>
      <c r="DE1">
        <f t="shared" si="19"/>
        <v>165.59558277953417</v>
      </c>
      <c r="DF1">
        <f t="shared" si="19"/>
        <v>172.68550353996204</v>
      </c>
      <c r="DG1">
        <f>(D43+D44)/D20</f>
        <v>4.9292347468209723</v>
      </c>
      <c r="DH1">
        <f t="shared" ref="DH1:DK1" si="20">(E43+E44)/E20</f>
        <v>5.0818797455366305</v>
      </c>
      <c r="DI1">
        <f t="shared" si="20"/>
        <v>4.1850584263142627</v>
      </c>
      <c r="DJ1">
        <f t="shared" si="20"/>
        <v>6.3626427196921105</v>
      </c>
      <c r="DK1">
        <f t="shared" si="20"/>
        <v>7.6397174563198487</v>
      </c>
      <c r="DL1">
        <f>365/DG1</f>
        <v>74.048005166603332</v>
      </c>
      <c r="DM1">
        <f t="shared" ref="DM1:DP1" si="21">365/DH1</f>
        <v>71.823816830883544</v>
      </c>
      <c r="DN1">
        <f t="shared" si="21"/>
        <v>87.215030907334707</v>
      </c>
      <c r="DO1">
        <f t="shared" si="21"/>
        <v>57.366100232273048</v>
      </c>
      <c r="DP1">
        <f t="shared" si="21"/>
        <v>47.776635993005065</v>
      </c>
      <c r="DQ1">
        <f>(D43+D44)/D21</f>
        <v>42.76190112908148</v>
      </c>
      <c r="DR1">
        <f t="shared" ref="DR1:DU1" si="22">(E43+E44)/E21</f>
        <v>45.138790035587192</v>
      </c>
      <c r="DS1">
        <f t="shared" si="22"/>
        <v>54.951857303662656</v>
      </c>
      <c r="DT1">
        <f t="shared" si="22"/>
        <v>15.022049915192634</v>
      </c>
      <c r="DU1">
        <f t="shared" si="22"/>
        <v>14.245707367185206</v>
      </c>
      <c r="DV1">
        <f>365/DQ1</f>
        <v>8.5356354690173273</v>
      </c>
      <c r="DW1">
        <f t="shared" ref="DW1:DZ1" si="23">365/DR1</f>
        <v>8.0861715547145998</v>
      </c>
      <c r="DX1">
        <f t="shared" si="23"/>
        <v>6.6421776789639466</v>
      </c>
      <c r="DY1">
        <f t="shared" si="23"/>
        <v>24.297615975224208</v>
      </c>
      <c r="DZ1">
        <f t="shared" si="23"/>
        <v>25.6217533178291</v>
      </c>
      <c r="EA1">
        <f>(D43+D44)/D38</f>
        <v>2.7537767690017541</v>
      </c>
      <c r="EB1">
        <f t="shared" ref="EB1:EE1" si="24">(E43+E44)/E38</f>
        <v>2.859364175198214</v>
      </c>
      <c r="EC1">
        <f t="shared" si="24"/>
        <v>2.9492989687847087</v>
      </c>
      <c r="ED1">
        <f t="shared" si="24"/>
        <v>3.4728734280032492</v>
      </c>
      <c r="EE1">
        <f t="shared" si="24"/>
        <v>4.1181193390323063</v>
      </c>
      <c r="EF1">
        <f>365/EA1</f>
        <v>132.54523900000535</v>
      </c>
      <c r="EG1">
        <f t="shared" ref="EG1:EJ1" si="25">365/EB1</f>
        <v>127.65075647445217</v>
      </c>
      <c r="EH1">
        <f t="shared" si="25"/>
        <v>123.75822317884656</v>
      </c>
      <c r="EI1">
        <f t="shared" si="25"/>
        <v>105.10028872830505</v>
      </c>
      <c r="EJ1">
        <f t="shared" si="25"/>
        <v>88.63269127255775</v>
      </c>
      <c r="EK1">
        <f>D36/D13</f>
        <v>0.76423068152506701</v>
      </c>
      <c r="EL1">
        <f t="shared" ref="EL1:EO1" si="26">E36/E13</f>
        <v>0.71549852080317244</v>
      </c>
      <c r="EM1">
        <f t="shared" si="26"/>
        <v>0.74333296486161582</v>
      </c>
      <c r="EN1">
        <f t="shared" si="26"/>
        <v>0.63468050876834325</v>
      </c>
      <c r="EO1">
        <f t="shared" si="26"/>
        <v>0.51326075122482306</v>
      </c>
      <c r="EP1">
        <f>(D29)/D13</f>
        <v>0.225885317174013</v>
      </c>
      <c r="EQ1">
        <f t="shared" ref="EQ1:ET1" si="27">(E29)/E13</f>
        <v>0.273753697992069</v>
      </c>
      <c r="ER1">
        <f t="shared" si="27"/>
        <v>0.2479757085020243</v>
      </c>
      <c r="ES1">
        <f t="shared" si="27"/>
        <v>0.35244918093985261</v>
      </c>
      <c r="ET1">
        <f t="shared" si="27"/>
        <v>0.47630919978225367</v>
      </c>
      <c r="EU1">
        <f>D13/D29</f>
        <v>4.4270252378982207</v>
      </c>
      <c r="EV1">
        <f t="shared" ref="EV1:EY1" si="28">E13/E29</f>
        <v>3.6529186905412008</v>
      </c>
      <c r="EW1">
        <f t="shared" si="28"/>
        <v>4.0326530612244902</v>
      </c>
      <c r="EX1">
        <f t="shared" si="28"/>
        <v>2.8372884775426828</v>
      </c>
      <c r="EY1">
        <f t="shared" si="28"/>
        <v>2.0994765594642164</v>
      </c>
      <c r="EZ1">
        <f>D36/D29</f>
        <v>3.3832685146876291</v>
      </c>
      <c r="FA1">
        <f t="shared" ref="FA1:FD1" si="29">E36/E29</f>
        <v>2.6136579196964909</v>
      </c>
      <c r="FB1">
        <f t="shared" si="29"/>
        <v>2.997603956258271</v>
      </c>
      <c r="FC1">
        <f t="shared" si="29"/>
        <v>1.8007716944493481</v>
      </c>
      <c r="FD1">
        <f t="shared" si="29"/>
        <v>1.0775789160895106</v>
      </c>
      <c r="FE1" s="7">
        <f>I90/(D43+D44+D46+D47+D53+D55)</f>
        <v>4.1286101865877847E-2</v>
      </c>
      <c r="FF1" s="7">
        <f t="shared" ref="FF1:FI1" si="30">J90/(E43+E44+E46+E47+E53+E55)</f>
        <v>6.456415093306965E-2</v>
      </c>
      <c r="FG1" s="7">
        <f t="shared" si="30"/>
        <v>-2.6207011425094417E-2</v>
      </c>
      <c r="FH1" s="7">
        <f t="shared" si="30"/>
        <v>6.0393566913696746E-2</v>
      </c>
      <c r="FI1" s="7">
        <f t="shared" si="30"/>
        <v>3.3602008762609437E-2</v>
      </c>
      <c r="FJ1" s="7">
        <f>I90/D36</f>
        <v>0.1129215296868427</v>
      </c>
      <c r="FK1" s="7">
        <f t="shared" ref="FK1:FN1" si="31">J90/E36</f>
        <v>0.19458526232446638</v>
      </c>
      <c r="FL1" s="7">
        <f t="shared" si="31"/>
        <v>-7.1655288754223154E-2</v>
      </c>
      <c r="FM1" s="7">
        <f t="shared" si="31"/>
        <v>0.20793770831582781</v>
      </c>
      <c r="FN1" s="7">
        <f t="shared" si="31"/>
        <v>0.13852533780200665</v>
      </c>
      <c r="FO1" s="7">
        <f>I90/D29</f>
        <v>0.38204385601985935</v>
      </c>
      <c r="FP1" s="7">
        <f t="shared" ref="FP1:FS1" si="32">J90/E29</f>
        <v>0.50857931193056072</v>
      </c>
      <c r="FQ1" s="7">
        <f t="shared" si="32"/>
        <v>-0.21479417705648812</v>
      </c>
      <c r="FR1" s="7">
        <f t="shared" si="32"/>
        <v>0.37444833934380756</v>
      </c>
      <c r="FS1" s="7">
        <f t="shared" si="32"/>
        <v>0.14927198335961964</v>
      </c>
      <c r="FT1" s="7">
        <f>I90/D31</f>
        <v>42.357798165137616</v>
      </c>
      <c r="FU1" s="7">
        <f t="shared" ref="FU1:FX1" si="33">J90/E31</f>
        <v>64.935779816513758</v>
      </c>
      <c r="FV1" s="7">
        <f t="shared" si="33"/>
        <v>-28.291743119266055</v>
      </c>
      <c r="FW1" s="7">
        <f t="shared" si="33"/>
        <v>54.488073394495416</v>
      </c>
      <c r="FX1" s="7">
        <f t="shared" si="33"/>
        <v>23.965137614678898</v>
      </c>
      <c r="FY1">
        <f>BD1/D13</f>
        <v>0.15855149288045367</v>
      </c>
      <c r="FZ1">
        <f t="shared" ref="FZ1:GC1" si="34">BE1/E13</f>
        <v>0.17853827028387989</v>
      </c>
      <c r="GA1">
        <f t="shared" si="34"/>
        <v>0.21827803954622707</v>
      </c>
      <c r="GB1">
        <f t="shared" si="34"/>
        <v>0.21558658572355499</v>
      </c>
      <c r="GC1">
        <f t="shared" si="34"/>
        <v>0.30925421883505716</v>
      </c>
      <c r="GD1">
        <f>BS1</f>
        <v>-3.4246344900804852E-2</v>
      </c>
      <c r="GE1">
        <f t="shared" ref="GE1:GH1" si="35">BT1</f>
        <v>-8.6509410209605342E-3</v>
      </c>
      <c r="GF1">
        <f t="shared" si="35"/>
        <v>-2.5980710505589255E-2</v>
      </c>
      <c r="GG1">
        <f t="shared" si="35"/>
        <v>-3.6459953602886931E-2</v>
      </c>
      <c r="GH1">
        <f t="shared" si="35"/>
        <v>8.4812193794229721E-3</v>
      </c>
      <c r="GI1">
        <f>S1/D13</f>
        <v>-3.2470663880405079E-2</v>
      </c>
      <c r="GJ1">
        <f t="shared" ref="GJ1:GM1" si="36">T1/E13</f>
        <v>-7.6477623213948515E-3</v>
      </c>
      <c r="GK1">
        <f t="shared" si="36"/>
        <v>-2.381824211355377E-2</v>
      </c>
      <c r="GL1">
        <f t="shared" si="36"/>
        <v>-3.290906343605287E-2</v>
      </c>
      <c r="GM1">
        <f t="shared" si="36"/>
        <v>1.5574305933587371E-2</v>
      </c>
      <c r="GN1">
        <f>D30/D13</f>
        <v>7.8503792480831992E-3</v>
      </c>
      <c r="GO1">
        <f t="shared" ref="GO1:GR1" si="37">E30/E13</f>
        <v>8.2614716434820917E-3</v>
      </c>
      <c r="GP1">
        <f t="shared" si="37"/>
        <v>7.2542869381382047E-3</v>
      </c>
      <c r="GQ1">
        <f t="shared" si="37"/>
        <v>9.3327526287253233E-3</v>
      </c>
      <c r="GR1">
        <f t="shared" si="37"/>
        <v>1.1431682090364725E-2</v>
      </c>
      <c r="GS1">
        <f>(D43+D44)/D13</f>
        <v>2.0953895844158756</v>
      </c>
      <c r="GT1">
        <f t="shared" ref="GT1:GW1" si="38">(E43+E44)/E13</f>
        <v>2.0458708377919055</v>
      </c>
      <c r="GU1">
        <f t="shared" si="38"/>
        <v>2.1923111467300438</v>
      </c>
      <c r="GV1">
        <f t="shared" si="38"/>
        <v>2.2041650741731624</v>
      </c>
      <c r="GW1">
        <f t="shared" si="38"/>
        <v>2.1136690255851933</v>
      </c>
      <c r="GX1">
        <f>0.717*FY1+0.847*GD1+3.107*GI1+0.42*GN1+0.998*GS1</f>
        <v>2.078284378119124</v>
      </c>
      <c r="GY1">
        <f t="shared" ref="GY1:HB1" si="39">0.717*FZ1+0.847*GE1+3.107*GJ1+0.42*GO1+0.998*GT1</f>
        <v>2.1421719094227987</v>
      </c>
      <c r="GZ1">
        <f t="shared" si="39"/>
        <v>2.2514697392602008</v>
      </c>
      <c r="HA1">
        <f t="shared" si="39"/>
        <v>2.2251220412952084</v>
      </c>
      <c r="HB1">
        <f t="shared" si="39"/>
        <v>2.3915512302667392</v>
      </c>
      <c r="HC1">
        <f>D36/D13</f>
        <v>0.76423068152506701</v>
      </c>
      <c r="HD1">
        <f t="shared" ref="HD1:HG1" si="40">E36/E13</f>
        <v>0.71549852080317244</v>
      </c>
      <c r="HE1">
        <f t="shared" si="40"/>
        <v>0.74333296486161582</v>
      </c>
      <c r="HF1">
        <f t="shared" si="40"/>
        <v>0.63468050876834325</v>
      </c>
      <c r="HG1">
        <f t="shared" si="40"/>
        <v>0.51326075122482306</v>
      </c>
      <c r="HH1">
        <f>S1/D13</f>
        <v>-3.2470663880405079E-2</v>
      </c>
      <c r="HI1">
        <f t="shared" ref="HI1:HL1" si="41">T1/E13</f>
        <v>-7.6477623213948515E-3</v>
      </c>
      <c r="HJ1">
        <f t="shared" si="41"/>
        <v>-2.381824211355377E-2</v>
      </c>
      <c r="HK1">
        <f t="shared" si="41"/>
        <v>-3.290906343605287E-2</v>
      </c>
      <c r="HL1">
        <f t="shared" si="41"/>
        <v>1.5574305933587371E-2</v>
      </c>
      <c r="HM1">
        <f>(D43+D44+D46+D47+D50+D53+D55+D57+D60)/D13</f>
        <v>2.156252453243515</v>
      </c>
      <c r="HN1">
        <f t="shared" ref="HN1:HQ1" si="42">(E43+E44+E46+E47+E50+E53+E55+E57+E60)/E13</f>
        <v>2.2173789891105935</v>
      </c>
      <c r="HO1">
        <f t="shared" si="42"/>
        <v>2.1231570656754779</v>
      </c>
      <c r="HP1">
        <f t="shared" si="42"/>
        <v>2.2658856782244658</v>
      </c>
      <c r="HQ1">
        <f t="shared" si="42"/>
        <v>2.1806205770277627</v>
      </c>
      <c r="HR1">
        <f>D19/D40</f>
        <v>1.4510198005061783</v>
      </c>
      <c r="HS1">
        <f t="shared" ref="HS1:HV1" si="43">E19/E40</f>
        <v>1.6386934249043008</v>
      </c>
      <c r="HT1">
        <f t="shared" si="43"/>
        <v>1.6163420177329522</v>
      </c>
      <c r="HU1">
        <f t="shared" si="43"/>
        <v>1.6465586181159033</v>
      </c>
      <c r="HV1">
        <f t="shared" si="43"/>
        <v>3.4748420823350035</v>
      </c>
      <c r="HW1">
        <f>-0.017*HC1+4.573*HH1+0.481*HM1+0.015*HR1</f>
        <v>0.89744245950670487</v>
      </c>
      <c r="HX1">
        <f t="shared" ref="HX1:IA1" si="44">-0.017*HD1+4.573*HI1+0.481*HN1+0.015*HS1</f>
        <v>1.0440030031863674</v>
      </c>
      <c r="HY1">
        <f t="shared" si="44"/>
        <v>0.92392619726797032</v>
      </c>
      <c r="HZ1">
        <f t="shared" si="44"/>
        <v>0.95330667475557507</v>
      </c>
      <c r="IA1">
        <f t="shared" si="44"/>
        <v>1.163496997048852</v>
      </c>
      <c r="IB1">
        <f>D13/D36</f>
        <v>1.3085054345167633</v>
      </c>
      <c r="IC1">
        <f t="shared" ref="IC1:IF1" si="45">E13/E36</f>
        <v>1.3976269285329403</v>
      </c>
      <c r="ID1">
        <f t="shared" si="45"/>
        <v>1.3452921466844501</v>
      </c>
      <c r="IE1">
        <f t="shared" si="45"/>
        <v>1.5755958883007031</v>
      </c>
      <c r="IF1">
        <f t="shared" si="45"/>
        <v>1.9483274293108204</v>
      </c>
      <c r="IG1">
        <f>IFERROR(S1/D59,0)</f>
        <v>-18.599571734475376</v>
      </c>
      <c r="IH1">
        <f t="shared" ref="IH1:IK1" si="46">IFERROR(T1/E59,0)</f>
        <v>-3.7099236641221376</v>
      </c>
      <c r="II1">
        <f t="shared" si="46"/>
        <v>-11.014376996805112</v>
      </c>
      <c r="IJ1">
        <f t="shared" si="46"/>
        <v>-10.006756756756756</v>
      </c>
      <c r="IK1">
        <f t="shared" si="46"/>
        <v>3.3344988344988344</v>
      </c>
      <c r="IL1">
        <f>S1/D13</f>
        <v>-3.2470663880405079E-2</v>
      </c>
      <c r="IM1">
        <f t="shared" ref="IM1:IP1" si="47">T1/E13</f>
        <v>-7.6477623213948515E-3</v>
      </c>
      <c r="IN1">
        <f t="shared" si="47"/>
        <v>-2.381824211355377E-2</v>
      </c>
      <c r="IO1">
        <f t="shared" si="47"/>
        <v>-3.290906343605287E-2</v>
      </c>
      <c r="IP1">
        <f t="shared" si="47"/>
        <v>1.5574305933587371E-2</v>
      </c>
      <c r="IQ1">
        <f>(D43+D44+D46+D47+D50+D53+D55+D57+D60)/D13</f>
        <v>2.156252453243515</v>
      </c>
      <c r="IR1">
        <f t="shared" ref="IR1:IU1" si="48">(E43+E44+E46+E47+E50+E53+E55+E57+E60)/E13</f>
        <v>2.2173789891105935</v>
      </c>
      <c r="IS1">
        <f t="shared" si="48"/>
        <v>2.1231570656754779</v>
      </c>
      <c r="IT1">
        <f t="shared" si="48"/>
        <v>2.2658856782244658</v>
      </c>
      <c r="IU1">
        <f t="shared" si="48"/>
        <v>2.1806205770277627</v>
      </c>
      <c r="IV1">
        <f>D19/D40</f>
        <v>1.4510198005061783</v>
      </c>
      <c r="IW1">
        <f t="shared" ref="IW1:IZ1" si="49">E19/E40</f>
        <v>1.6386934249043008</v>
      </c>
      <c r="IX1">
        <f t="shared" si="49"/>
        <v>1.6163420177329522</v>
      </c>
      <c r="IY1">
        <f t="shared" si="49"/>
        <v>1.6465586181159033</v>
      </c>
      <c r="IZ1">
        <f t="shared" si="49"/>
        <v>3.4748420823350035</v>
      </c>
      <c r="JA1">
        <f>0.13*IB1+0.04*IG1+3.92*IL1+0.21*IQ1+0.09*IV1</f>
        <v>-0.11775736807632947</v>
      </c>
      <c r="JB1">
        <f t="shared" ref="JB1:JE1" si="50">0.13*IC1+0.04*IH1+3.92*IM1+0.21*IR1+0.09*IW1</f>
        <v>0.61644732179914064</v>
      </c>
      <c r="JC1">
        <f t="shared" si="50"/>
        <v>0.23227915549945935</v>
      </c>
      <c r="JD1">
        <f t="shared" si="50"/>
        <v>0.29957993459706306</v>
      </c>
      <c r="JE1">
        <f t="shared" si="50"/>
        <v>1.2183799070360029</v>
      </c>
      <c r="JF1">
        <f>D29/D13</f>
        <v>0.225885317174013</v>
      </c>
      <c r="JG1">
        <f t="shared" ref="JG1:JJ1" si="51">E29/E13</f>
        <v>0.273753697992069</v>
      </c>
      <c r="JH1">
        <f t="shared" si="51"/>
        <v>0.2479757085020243</v>
      </c>
      <c r="JI1">
        <f t="shared" si="51"/>
        <v>0.35244918093985261</v>
      </c>
      <c r="JJ1">
        <f t="shared" si="51"/>
        <v>0.47630919978225367</v>
      </c>
      <c r="JK1">
        <f>(D36-D26)/I90</f>
        <v>8.4385964912280702</v>
      </c>
      <c r="JL1">
        <f t="shared" ref="JL1:JO1" si="52">(E36-E26)/J90</f>
        <v>5.0660921164170674</v>
      </c>
      <c r="JM1">
        <f t="shared" si="52"/>
        <v>-13.792528698359167</v>
      </c>
      <c r="JN1">
        <f t="shared" si="52"/>
        <v>4.3857758620689653</v>
      </c>
      <c r="JO1">
        <f t="shared" si="52"/>
        <v>7.0898859199142485</v>
      </c>
      <c r="JP1">
        <f>S1/D13</f>
        <v>-3.2470663880405079E-2</v>
      </c>
      <c r="JQ1">
        <f t="shared" ref="JQ1:JT1" si="53">T1/E13</f>
        <v>-7.6477623213948515E-3</v>
      </c>
      <c r="JR1">
        <f t="shared" si="53"/>
        <v>-2.381824211355377E-2</v>
      </c>
      <c r="JS1">
        <f t="shared" si="53"/>
        <v>-3.290906343605287E-2</v>
      </c>
      <c r="JT1">
        <f t="shared" si="53"/>
        <v>1.5574305933587371E-2</v>
      </c>
      <c r="JU1">
        <f>I90/(D50+D44+D43)</f>
        <v>4.0224988107622102E-2</v>
      </c>
      <c r="JV1">
        <f t="shared" ref="JV1:JY1" si="54">J90/(E50+E44+E43)</f>
        <v>6.6392766021311722E-2</v>
      </c>
      <c r="JW1">
        <f t="shared" si="54"/>
        <v>-2.3579949931411846E-2</v>
      </c>
      <c r="JX1">
        <f t="shared" si="54"/>
        <v>5.8238413505287273E-2</v>
      </c>
      <c r="JY1">
        <f t="shared" si="54"/>
        <v>3.282722289385253E-2</v>
      </c>
      <c r="JZ1">
        <f>IF(JF1&gt;0.3,4,IF(AND(JF1&lt;=0.3,JF1&gt;0.2),3,IF(AND(JF1&lt;=0.2,JF1&gt;0.1),2,IF(AND(JF1&lt;=0.1,JF1&gt;0),1,0))))</f>
        <v>3</v>
      </c>
      <c r="KA1">
        <f t="shared" ref="KA1:KD1" si="55">IF(JG1&gt;0.3,4,IF(AND(JG1&lt;=0.3,JG1&gt;0.2),3,IF(AND(JG1&lt;=0.2,JG1&gt;0.1),2,IF(AND(JG1&lt;=0.1,JG1&gt;0),1,0))))</f>
        <v>3</v>
      </c>
      <c r="KB1">
        <f t="shared" si="55"/>
        <v>3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1</v>
      </c>
      <c r="KI1">
        <f t="shared" si="56"/>
        <v>2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0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0</v>
      </c>
      <c r="KR1">
        <f t="shared" si="58"/>
        <v>2</v>
      </c>
      <c r="KS1">
        <f t="shared" si="58"/>
        <v>1</v>
      </c>
      <c r="KT1">
        <f>(JZ1+KE1)/2</f>
        <v>2.5</v>
      </c>
      <c r="KU1">
        <f t="shared" ref="KU1:KX1" si="59">(KA1+KF1)/2</f>
        <v>2.5</v>
      </c>
      <c r="KV1">
        <f t="shared" si="59"/>
        <v>1.5</v>
      </c>
      <c r="KW1">
        <f t="shared" si="59"/>
        <v>2.5</v>
      </c>
      <c r="KX1">
        <f t="shared" si="59"/>
        <v>3</v>
      </c>
      <c r="KY1">
        <f>(KJ1+KO1)/2</f>
        <v>0.5</v>
      </c>
      <c r="KZ1">
        <f t="shared" ref="KZ1:LC1" si="60">(KK1+KP1)/2</f>
        <v>1</v>
      </c>
      <c r="LA1">
        <f t="shared" si="60"/>
        <v>0</v>
      </c>
      <c r="LB1">
        <f t="shared" si="60"/>
        <v>1</v>
      </c>
      <c r="LC1">
        <f t="shared" si="60"/>
        <v>1</v>
      </c>
      <c r="LD1">
        <f>(KT1+KY1)/2</f>
        <v>1.5</v>
      </c>
      <c r="LE1">
        <f t="shared" ref="LE1:LH1" si="61">(KU1+KZ1)/2</f>
        <v>1.75</v>
      </c>
      <c r="LF1">
        <f t="shared" si="61"/>
        <v>0.75</v>
      </c>
      <c r="LG1">
        <f t="shared" si="61"/>
        <v>1.75</v>
      </c>
      <c r="LH1">
        <f t="shared" si="61"/>
        <v>2</v>
      </c>
      <c r="LI1">
        <f>(D29/(D13-D19))</f>
        <v>0.46107651924426946</v>
      </c>
      <c r="LJ1">
        <f t="shared" ref="LJ1:LM1" si="62">(E29/(E13-E19))</f>
        <v>0.50515052303761077</v>
      </c>
      <c r="LK1">
        <f t="shared" si="62"/>
        <v>0.57996364370834175</v>
      </c>
      <c r="LL1">
        <f t="shared" si="62"/>
        <v>0.78152469549450121</v>
      </c>
      <c r="LM1">
        <f t="shared" si="62"/>
        <v>0.84185308125270597</v>
      </c>
      <c r="LN1">
        <f>(D18+D25+D26+D21)/(2.17*D40)</f>
        <v>0.11142176762938172</v>
      </c>
      <c r="LO1">
        <f t="shared" ref="LO1:LR1" si="63">(E18+E25+E26+E21)/(2.17*E40)</f>
        <v>9.1483630228173379E-2</v>
      </c>
      <c r="LP1">
        <f t="shared" si="63"/>
        <v>6.3221845478258085E-2</v>
      </c>
      <c r="LQ1">
        <f t="shared" si="63"/>
        <v>0.28000606348130802</v>
      </c>
      <c r="LR1">
        <f t="shared" si="63"/>
        <v>0.58100049485719907</v>
      </c>
      <c r="LS1">
        <f>(D43+D44+D46+D47)/(2*D13)</f>
        <v>1.0451228584352326</v>
      </c>
      <c r="LT1">
        <f t="shared" ref="LT1:LW1" si="64">(E43+E44+E46+E47)/(2*E13)</f>
        <v>1.0781948291055581</v>
      </c>
      <c r="LU1">
        <f t="shared" si="64"/>
        <v>1.0162116040955631</v>
      </c>
      <c r="LV1">
        <f t="shared" si="64"/>
        <v>1.0926164594203027</v>
      </c>
      <c r="LW1">
        <f t="shared" si="64"/>
        <v>1.0579667936853565</v>
      </c>
      <c r="LX1">
        <f>8*N1/D29</f>
        <v>-1.2128754654530409</v>
      </c>
      <c r="LY1">
        <f t="shared" ref="LY1:MB1" si="65">8*O1/E29</f>
        <v>-0.2528094731698905</v>
      </c>
      <c r="LZ1">
        <f t="shared" si="65"/>
        <v>-0.83816953402521421</v>
      </c>
      <c r="MA1">
        <f t="shared" si="65"/>
        <v>-0.82757924999369525</v>
      </c>
      <c r="MB1">
        <f t="shared" si="65"/>
        <v>0.14244897026217743</v>
      </c>
      <c r="MC1">
        <f>(2*LI1+4*LN1+LS1+5*LX1)/12</f>
        <v>-0.30428452998532557</v>
      </c>
      <c r="MD1">
        <f t="shared" ref="MD1:MG1" si="66">(2*LJ1+4*LO1+LT1+5*LY1)/12</f>
        <v>9.9198585853668378E-2</v>
      </c>
      <c r="ME1">
        <f t="shared" si="66"/>
        <v>-0.14681844972506597</v>
      </c>
      <c r="MF1">
        <f t="shared" si="66"/>
        <v>-3.0183845469494968E-2</v>
      </c>
      <c r="MG1">
        <f t="shared" si="66"/>
        <v>0.48149331557753766</v>
      </c>
      <c r="MH1">
        <f>D29/(D13-D19)</f>
        <v>0.46107651924426946</v>
      </c>
      <c r="MI1">
        <f t="shared" ref="MI1:ML1" si="67">E29/(E13-E19)</f>
        <v>0.50515052303761077</v>
      </c>
      <c r="MJ1">
        <f t="shared" si="67"/>
        <v>0.57996364370834175</v>
      </c>
      <c r="MK1">
        <f t="shared" si="67"/>
        <v>0.78152469549450121</v>
      </c>
      <c r="ML1">
        <f t="shared" si="67"/>
        <v>0.84185308125270597</v>
      </c>
      <c r="MM1">
        <f>D29/D13*2</f>
        <v>0.451770634348026</v>
      </c>
      <c r="MN1">
        <f t="shared" ref="MN1:MQ1" si="68">E29/E13*2</f>
        <v>0.547507395984138</v>
      </c>
      <c r="MO1">
        <f t="shared" si="68"/>
        <v>0.4959514170040486</v>
      </c>
      <c r="MP1">
        <f t="shared" si="68"/>
        <v>0.70489836187970523</v>
      </c>
      <c r="MQ1">
        <f t="shared" si="68"/>
        <v>0.95261839956450733</v>
      </c>
      <c r="MR1">
        <f>D29/D36</f>
        <v>0.29557216509973877</v>
      </c>
      <c r="MS1">
        <f t="shared" ref="MS1:MV1" si="69">E29/E36</f>
        <v>0.38260554009918957</v>
      </c>
      <c r="MT1">
        <f t="shared" si="69"/>
        <v>0.3335997732162857</v>
      </c>
      <c r="MU1">
        <f t="shared" si="69"/>
        <v>0.55531748032378236</v>
      </c>
      <c r="MV1">
        <f t="shared" si="69"/>
        <v>0.92800627876885222</v>
      </c>
      <c r="MW1">
        <f>D13/(D40*5)</f>
        <v>0.56892532805886986</v>
      </c>
      <c r="MX1">
        <f t="shared" ref="MX1:NA1" si="70">E13/(E40*5)</f>
        <v>0.71546948885386175</v>
      </c>
      <c r="MY1">
        <f t="shared" si="70"/>
        <v>0.56473112825664984</v>
      </c>
      <c r="MZ1">
        <f t="shared" si="70"/>
        <v>0.59981340299621477</v>
      </c>
      <c r="NA1">
        <f t="shared" si="70"/>
        <v>1.6005227619255065</v>
      </c>
      <c r="NB1">
        <f>D13/(D20*15)</f>
        <v>0.15682794847893253</v>
      </c>
      <c r="NC1">
        <f t="shared" ref="NC1:NF1" si="71">E13/(E20*15)</f>
        <v>0.16559793354375746</v>
      </c>
      <c r="ND1">
        <f t="shared" si="71"/>
        <v>0.12726473407014674</v>
      </c>
      <c r="NE1">
        <f t="shared" si="71"/>
        <v>0.19244301902929228</v>
      </c>
      <c r="NF1">
        <f t="shared" si="71"/>
        <v>0.2409622750406632</v>
      </c>
      <c r="NG1">
        <f>2*(D18+D25+D26)/D40</f>
        <v>0.20478955315936112</v>
      </c>
      <c r="NH1">
        <f t="shared" ref="NH1:NK1" si="72">2*(E18+E25+E26)/E40</f>
        <v>7.2759513623057867E-2</v>
      </c>
      <c r="NI1">
        <f t="shared" si="72"/>
        <v>4.908262697398582E-2</v>
      </c>
      <c r="NJ1">
        <f t="shared" si="72"/>
        <v>0.33512821879831528</v>
      </c>
      <c r="NK1">
        <f t="shared" si="72"/>
        <v>0.14680897407972118</v>
      </c>
      <c r="NL1">
        <f>((D18+D25+D26+D21)/D40)/2.17</f>
        <v>0.1114217676293817</v>
      </c>
      <c r="NM1">
        <f t="shared" ref="NM1:NP1" si="73">((E18+E25+E26+E21)/E40)/2.17</f>
        <v>9.1483630228173379E-2</v>
      </c>
      <c r="NN1">
        <f t="shared" si="73"/>
        <v>6.3221845478258099E-2</v>
      </c>
      <c r="NO1">
        <f t="shared" si="73"/>
        <v>0.28000606348130802</v>
      </c>
      <c r="NP1">
        <f t="shared" si="73"/>
        <v>0.58100049485719907</v>
      </c>
      <c r="NQ1">
        <f>(D19/D40)/2.5</f>
        <v>0.58040792020247134</v>
      </c>
      <c r="NR1">
        <f t="shared" ref="NR1:NU1" si="74">(E19/E40)/2.5</f>
        <v>0.65547736996172035</v>
      </c>
      <c r="NS1">
        <f t="shared" si="74"/>
        <v>0.64653680709318084</v>
      </c>
      <c r="NT1">
        <f t="shared" si="74"/>
        <v>0.65862344724636135</v>
      </c>
      <c r="NU1">
        <f t="shared" si="74"/>
        <v>1.3899368329340014</v>
      </c>
      <c r="NV1">
        <f>(BD1/D13)*3.33</f>
        <v>0.52797647129191072</v>
      </c>
      <c r="NW1">
        <f t="shared" ref="NW1:NZ1" si="75">(BE1/E13)*3.33</f>
        <v>0.59453244004532002</v>
      </c>
      <c r="NX1">
        <f t="shared" si="75"/>
        <v>0.72686587168893613</v>
      </c>
      <c r="NY1">
        <f t="shared" si="75"/>
        <v>0.7179033304594381</v>
      </c>
      <c r="NZ1">
        <f t="shared" si="75"/>
        <v>1.0298165487207405</v>
      </c>
      <c r="OA1">
        <f>((D43+D44)/2)/D13</f>
        <v>1.0476947922079378</v>
      </c>
      <c r="OB1">
        <f t="shared" ref="OB1:OE1" si="76">((E43+E44)/2)/E13</f>
        <v>1.0229354188959527</v>
      </c>
      <c r="OC1">
        <f t="shared" si="76"/>
        <v>1.0961555733650219</v>
      </c>
      <c r="OD1">
        <f t="shared" si="76"/>
        <v>1.1020825370865812</v>
      </c>
      <c r="OE1">
        <f t="shared" si="76"/>
        <v>1.0568345127925967</v>
      </c>
      <c r="OF1">
        <f>((D43+D44)/4)/D29</f>
        <v>2.3190856433595366</v>
      </c>
      <c r="OG1">
        <f t="shared" ref="OG1:OJ1" si="77">((E43+E44)/4)/E29</f>
        <v>1.8683499554508092</v>
      </c>
      <c r="OH1">
        <f t="shared" si="77"/>
        <v>2.2102075642543708</v>
      </c>
      <c r="OI1">
        <f t="shared" si="77"/>
        <v>1.5634630418883817</v>
      </c>
      <c r="OJ1">
        <f t="shared" si="77"/>
        <v>1.109399643420421</v>
      </c>
      <c r="OK1">
        <f>AJ1*4/(D43+D44)</f>
        <v>0.46001323763699259</v>
      </c>
      <c r="OL1">
        <f t="shared" ref="OL1:OO1" si="78">AK1*4/(E43+E44)</f>
        <v>0.99373899131611942</v>
      </c>
      <c r="OM1">
        <f t="shared" si="78"/>
        <v>-0.22242566246322712</v>
      </c>
      <c r="ON1">
        <f t="shared" si="78"/>
        <v>0.34674011226530743</v>
      </c>
      <c r="OO1">
        <f t="shared" si="78"/>
        <v>0.67416123889657231</v>
      </c>
      <c r="OP1">
        <f>(10*N1)/AJ1</f>
        <v>-1.4211473426204586</v>
      </c>
      <c r="OQ1">
        <f t="shared" ref="OQ1:OT1" si="79">(10*O1)/AK1</f>
        <v>-0.17020519052299976</v>
      </c>
      <c r="OR1">
        <f t="shared" si="79"/>
        <v>2.131198639841315</v>
      </c>
      <c r="OS1">
        <f t="shared" si="79"/>
        <v>-1.9082176168213429</v>
      </c>
      <c r="OT1">
        <f t="shared" si="79"/>
        <v>0.23807704649990066</v>
      </c>
      <c r="OU1">
        <f>(8*AJ1)/D29</f>
        <v>8.5344807612743061</v>
      </c>
      <c r="OV1">
        <f t="shared" ref="OV1:OY1" si="80">(8*AK1)/E29</f>
        <v>14.85321760124163</v>
      </c>
      <c r="OW1">
        <f t="shared" si="80"/>
        <v>-3.9328550532841122</v>
      </c>
      <c r="OX1">
        <f t="shared" si="80"/>
        <v>4.3369228053362923</v>
      </c>
      <c r="OY1">
        <f t="shared" si="80"/>
        <v>5.9833139043178134</v>
      </c>
      <c r="OZ1">
        <f>(20*N1)/D13</f>
        <v>-0.68492689801609696</v>
      </c>
      <c r="PA1">
        <f t="shared" ref="PA1:PD1" si="81">(20*O1)/E13</f>
        <v>-0.17301882041921068</v>
      </c>
      <c r="PB1">
        <f t="shared" si="81"/>
        <v>-0.5196142101117851</v>
      </c>
      <c r="PC1">
        <f t="shared" si="81"/>
        <v>-0.7291990720577386</v>
      </c>
      <c r="PD1">
        <f t="shared" si="81"/>
        <v>0.16962438758845944</v>
      </c>
      <c r="PE1">
        <f>(40*N1)/(AJ1+D45)</f>
        <v>-0.6553553895487233</v>
      </c>
      <c r="PF1">
        <f t="shared" ref="PF1:PI1" si="82">(40*O1)/(AK1+E45)</f>
        <v>-0.16047083119731015</v>
      </c>
      <c r="PG1">
        <f t="shared" si="82"/>
        <v>-0.51132481465240309</v>
      </c>
      <c r="PH1">
        <f t="shared" si="82"/>
        <v>-0.6673879619611639</v>
      </c>
      <c r="PI1">
        <f t="shared" si="82"/>
        <v>0.160330540240856</v>
      </c>
      <c r="PJ1">
        <f>(1.33*D52)/(D52+D62)</f>
        <v>1.3971320878400526</v>
      </c>
      <c r="PK1">
        <f t="shared" ref="PK1:PN1" si="83">(1.33*E52)/(E52+E62)</f>
        <v>-0.60248784440842795</v>
      </c>
      <c r="PL1">
        <f t="shared" si="83"/>
        <v>1.4408775428799363</v>
      </c>
      <c r="PM1">
        <f t="shared" si="83"/>
        <v>1.6438440761203192</v>
      </c>
      <c r="PN1">
        <f t="shared" si="83"/>
        <v>2.5962556165751374</v>
      </c>
      <c r="PO1">
        <f>(2*MH1+MM1+MR1+MW1+2*NB1)/7</f>
        <v>0.36458243756471981</v>
      </c>
      <c r="PP1">
        <f t="shared" ref="PP1:PS1" si="84">(2*MI1+MN1+MS1+MX1+2*NC1)/7</f>
        <v>0.42672561972856077</v>
      </c>
      <c r="PQ1">
        <f t="shared" si="84"/>
        <v>0.40124843914770875</v>
      </c>
      <c r="PR1">
        <f t="shared" si="84"/>
        <v>0.54399495346389848</v>
      </c>
      <c r="PS1">
        <f t="shared" si="84"/>
        <v>0.80668259326365788</v>
      </c>
      <c r="PT1">
        <f>(5*NG1+8*NL1+2*NQ1+NV1)/16</f>
        <v>0.22525713865804456</v>
      </c>
      <c r="PU1">
        <f t="shared" ref="PU1:PX1" si="85">(5*NH1+8*NM1+2*NR1+NW1)/16</f>
        <v>0.18757211186933981</v>
      </c>
      <c r="PV1">
        <f t="shared" si="85"/>
        <v>0.17319546153570575</v>
      </c>
      <c r="PW1">
        <f t="shared" si="85"/>
        <v>0.37192748917463758</v>
      </c>
      <c r="PX1">
        <f t="shared" si="85"/>
        <v>0.57448369024030888</v>
      </c>
      <c r="PY1">
        <f>(OA1+OF1+OK1)/3</f>
        <v>1.2755978910681558</v>
      </c>
      <c r="PZ1">
        <f t="shared" ref="PZ1:QC1" si="86">(OB1+OG1+OL1)/3</f>
        <v>1.295008121887627</v>
      </c>
      <c r="QA1">
        <f t="shared" si="86"/>
        <v>1.0279791583853883</v>
      </c>
      <c r="QB1">
        <f t="shared" si="86"/>
        <v>1.0040952304134234</v>
      </c>
      <c r="QC1">
        <f t="shared" si="86"/>
        <v>0.94679846503653009</v>
      </c>
      <c r="QD1">
        <f>(3*OP1+7*OU1+4*OZ1+2*PE1+PJ1)/17</f>
        <v>3.1073315892786457</v>
      </c>
      <c r="QE1">
        <f t="shared" ref="QE1:QH1" si="87">(3*OQ1+7*OV1+4*PA1+2*PF1+PK1)/17</f>
        <v>5.9909648734495606</v>
      </c>
      <c r="QF1">
        <f t="shared" si="87"/>
        <v>-1.3409775517845208</v>
      </c>
      <c r="QG1">
        <f t="shared" si="87"/>
        <v>1.2956516853445326</v>
      </c>
      <c r="QH1">
        <f t="shared" si="87"/>
        <v>2.717226042184417</v>
      </c>
      <c r="QI1">
        <f>(2*PO1+4*PT1+PY1+5*QD1)/12</f>
        <v>1.5368707722685835</v>
      </c>
      <c r="QJ1">
        <f t="shared" ref="QJ1:QM1" si="88">(2*PP1+4*PU1+PZ1+5*QE1)/12</f>
        <v>2.7377976813391594</v>
      </c>
      <c r="QK1">
        <f t="shared" si="88"/>
        <v>-0.34846915634158132</v>
      </c>
      <c r="QL1">
        <f t="shared" si="88"/>
        <v>0.83817112673020278</v>
      </c>
      <c r="QM1">
        <f t="shared" si="88"/>
        <v>1.5370190519539306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414</v>
      </c>
      <c r="E3" s="2" t="s">
        <v>414</v>
      </c>
      <c r="F3" s="2" t="s">
        <v>414</v>
      </c>
      <c r="G3" s="2" t="s">
        <v>414</v>
      </c>
      <c r="H3" s="2" t="s">
        <v>414</v>
      </c>
      <c r="I3" s="2" t="s">
        <v>414</v>
      </c>
      <c r="J3" s="2" t="s">
        <v>414</v>
      </c>
      <c r="K3" s="2" t="s">
        <v>414</v>
      </c>
      <c r="L3" s="2" t="s">
        <v>414</v>
      </c>
      <c r="M3" s="2" t="s">
        <v>414</v>
      </c>
    </row>
    <row r="4" spans="1:455" x14ac:dyDescent="0.25">
      <c r="A4" s="2" t="s">
        <v>281</v>
      </c>
      <c r="B4" s="2"/>
      <c r="C4" s="2"/>
      <c r="D4" s="2" t="s">
        <v>415</v>
      </c>
      <c r="E4" s="2" t="s">
        <v>415</v>
      </c>
      <c r="F4" s="2" t="s">
        <v>415</v>
      </c>
      <c r="G4" s="2" t="s">
        <v>415</v>
      </c>
      <c r="H4" s="2" t="s">
        <v>415</v>
      </c>
      <c r="I4" s="2" t="s">
        <v>415</v>
      </c>
      <c r="J4" s="2">
        <v>60732873</v>
      </c>
      <c r="K4" s="2" t="s">
        <v>415</v>
      </c>
      <c r="L4" s="2" t="s">
        <v>415</v>
      </c>
      <c r="M4" s="2" t="s">
        <v>415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266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266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267503</v>
      </c>
      <c r="E13" s="1">
        <v>254192</v>
      </c>
      <c r="F13" s="1">
        <v>289484</v>
      </c>
      <c r="G13" s="1">
        <v>225014</v>
      </c>
      <c r="H13" s="1">
        <v>183700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130156</v>
      </c>
      <c r="E15" s="1">
        <v>137196</v>
      </c>
      <c r="F15" s="1">
        <v>122144</v>
      </c>
      <c r="G15" s="1">
        <v>101002</v>
      </c>
      <c r="H15" s="1">
        <v>103496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465</v>
      </c>
      <c r="E16" s="1">
        <v>425</v>
      </c>
      <c r="F16" s="1">
        <v>97</v>
      </c>
      <c r="G16" s="1">
        <v>202</v>
      </c>
      <c r="H16" s="1">
        <v>368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129691</v>
      </c>
      <c r="E17" s="1">
        <v>136771</v>
      </c>
      <c r="F17" s="1">
        <v>122047</v>
      </c>
      <c r="G17" s="1">
        <v>100800</v>
      </c>
      <c r="H17" s="1">
        <v>103128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136451</v>
      </c>
      <c r="E19" s="1">
        <v>116439</v>
      </c>
      <c r="F19" s="1">
        <v>165709</v>
      </c>
      <c r="G19" s="1">
        <v>123538</v>
      </c>
      <c r="H19" s="1">
        <v>79765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113714</v>
      </c>
      <c r="E20" s="1">
        <v>102333</v>
      </c>
      <c r="F20" s="1">
        <v>151644</v>
      </c>
      <c r="G20" s="1">
        <v>77950</v>
      </c>
      <c r="H20" s="1">
        <v>50824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13108</v>
      </c>
      <c r="E21" s="1">
        <v>11521</v>
      </c>
      <c r="F21" s="1">
        <v>11549</v>
      </c>
      <c r="G21" s="1">
        <v>33016</v>
      </c>
      <c r="H21" s="1">
        <v>27256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7</v>
      </c>
      <c r="E22" s="1">
        <v>5</v>
      </c>
      <c r="F22" s="1"/>
      <c r="G22" s="1">
        <v>5</v>
      </c>
      <c r="H22" s="1">
        <v>1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13101</v>
      </c>
      <c r="E23" s="1">
        <v>11516</v>
      </c>
      <c r="F23" s="1">
        <v>11549</v>
      </c>
      <c r="G23" s="1">
        <v>33011</v>
      </c>
      <c r="H23" s="1">
        <v>27255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9629</v>
      </c>
      <c r="E26" s="1">
        <v>2585</v>
      </c>
      <c r="F26" s="1">
        <v>2516</v>
      </c>
      <c r="G26" s="1">
        <v>12572</v>
      </c>
      <c r="H26" s="1">
        <v>1685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896</v>
      </c>
      <c r="E27" s="1">
        <v>557</v>
      </c>
      <c r="F27" s="1">
        <v>1631</v>
      </c>
      <c r="G27" s="1">
        <v>474</v>
      </c>
      <c r="H27" s="1">
        <v>439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267503</v>
      </c>
      <c r="E28" s="1">
        <v>254192</v>
      </c>
      <c r="F28" s="1">
        <v>289484</v>
      </c>
      <c r="G28" s="1">
        <v>225014</v>
      </c>
      <c r="H28" s="1">
        <v>183700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60425</v>
      </c>
      <c r="E29" s="1">
        <v>69586</v>
      </c>
      <c r="F29" s="1">
        <v>71785</v>
      </c>
      <c r="G29" s="1">
        <v>79306</v>
      </c>
      <c r="H29" s="1">
        <v>87498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2100</v>
      </c>
      <c r="E30" s="1">
        <v>2100</v>
      </c>
      <c r="F30" s="1">
        <v>2100</v>
      </c>
      <c r="G30" s="1">
        <v>2100</v>
      </c>
      <c r="H30" s="1">
        <v>2100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545</v>
      </c>
      <c r="E31" s="1">
        <v>545</v>
      </c>
      <c r="F31" s="1">
        <v>545</v>
      </c>
      <c r="G31" s="1">
        <v>545</v>
      </c>
      <c r="H31" s="1">
        <v>545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760</v>
      </c>
      <c r="E32" s="1">
        <v>760</v>
      </c>
      <c r="F32" s="1">
        <v>760</v>
      </c>
      <c r="G32" s="1">
        <v>760</v>
      </c>
      <c r="H32" s="1">
        <v>760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66181</v>
      </c>
      <c r="E33" s="1">
        <v>68380</v>
      </c>
      <c r="F33" s="1">
        <v>75901</v>
      </c>
      <c r="G33" s="1">
        <v>84105</v>
      </c>
      <c r="H33" s="1">
        <v>82535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-9161</v>
      </c>
      <c r="E34" s="1">
        <v>-2199</v>
      </c>
      <c r="F34" s="1">
        <v>-7521</v>
      </c>
      <c r="G34" s="1">
        <v>-8204</v>
      </c>
      <c r="H34" s="1">
        <v>1558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204434</v>
      </c>
      <c r="E36" s="1">
        <v>181874</v>
      </c>
      <c r="F36" s="1">
        <v>215183</v>
      </c>
      <c r="G36" s="1">
        <v>142812</v>
      </c>
      <c r="H36" s="1">
        <v>94286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887</v>
      </c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203547</v>
      </c>
      <c r="E38" s="1">
        <v>181874</v>
      </c>
      <c r="F38" s="1">
        <v>215183</v>
      </c>
      <c r="G38" s="1">
        <v>142812</v>
      </c>
      <c r="H38" s="1">
        <v>94286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109509</v>
      </c>
      <c r="E39" s="1">
        <v>110818</v>
      </c>
      <c r="F39" s="1">
        <v>112662</v>
      </c>
      <c r="G39" s="1">
        <v>67784</v>
      </c>
      <c r="H39" s="1">
        <v>71331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94038</v>
      </c>
      <c r="E40" s="1">
        <v>71056</v>
      </c>
      <c r="F40" s="1">
        <v>102521</v>
      </c>
      <c r="G40" s="1">
        <v>75028</v>
      </c>
      <c r="H40" s="1">
        <v>22955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2644</v>
      </c>
      <c r="E42" s="1">
        <v>2732</v>
      </c>
      <c r="F42" s="1">
        <v>2516</v>
      </c>
      <c r="G42" s="1">
        <v>2896</v>
      </c>
      <c r="H42" s="1">
        <v>1916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560523</v>
      </c>
      <c r="E43" s="1">
        <v>520044</v>
      </c>
      <c r="F43" s="1">
        <v>634639</v>
      </c>
      <c r="G43" s="1">
        <v>495968</v>
      </c>
      <c r="H43" s="1">
        <v>388281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494685</v>
      </c>
      <c r="E45" s="1">
        <v>418940</v>
      </c>
      <c r="F45" s="1">
        <v>623644</v>
      </c>
      <c r="G45" s="1">
        <v>448715</v>
      </c>
      <c r="H45" s="1">
        <v>323256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-1256</v>
      </c>
      <c r="E46" s="1">
        <v>28168</v>
      </c>
      <c r="F46" s="1">
        <v>-46267</v>
      </c>
      <c r="G46" s="1">
        <v>-4260</v>
      </c>
      <c r="H46" s="1">
        <v>486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-120</v>
      </c>
      <c r="E47" s="1">
        <v>-75</v>
      </c>
      <c r="F47" s="1">
        <v>-18</v>
      </c>
      <c r="G47" s="1"/>
      <c r="H47" s="1">
        <v>-70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65242</v>
      </c>
      <c r="E48" s="1">
        <v>63733</v>
      </c>
      <c r="F48" s="1">
        <v>64975</v>
      </c>
      <c r="G48" s="1">
        <v>56526</v>
      </c>
      <c r="H48" s="1">
        <v>51798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22321</v>
      </c>
      <c r="E49" s="1">
        <v>19206</v>
      </c>
      <c r="F49" s="1">
        <v>18635</v>
      </c>
      <c r="G49" s="1">
        <v>17939</v>
      </c>
      <c r="H49" s="1">
        <v>17398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13374</v>
      </c>
      <c r="E50" s="1">
        <v>12996</v>
      </c>
      <c r="F50" s="1">
        <v>19264</v>
      </c>
      <c r="G50" s="1">
        <v>13936</v>
      </c>
      <c r="H50" s="1">
        <v>9590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2640</v>
      </c>
      <c r="E51" s="1">
        <v>1950</v>
      </c>
      <c r="F51" s="1">
        <v>1082</v>
      </c>
      <c r="G51" s="1">
        <v>1051</v>
      </c>
      <c r="H51" s="1">
        <v>1093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-9615</v>
      </c>
      <c r="E52" s="1">
        <v>1118</v>
      </c>
      <c r="F52" s="1">
        <v>-8148</v>
      </c>
      <c r="G52" s="1">
        <v>-10067</v>
      </c>
      <c r="H52" s="1">
        <v>3910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59</v>
      </c>
      <c r="E57" s="1">
        <v>65</v>
      </c>
      <c r="F57" s="1">
        <v>61</v>
      </c>
      <c r="G57" s="1">
        <v>7</v>
      </c>
      <c r="H57" s="1">
        <v>30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467</v>
      </c>
      <c r="E59" s="1">
        <v>524</v>
      </c>
      <c r="F59" s="1">
        <v>626</v>
      </c>
      <c r="G59" s="1">
        <v>740</v>
      </c>
      <c r="H59" s="1">
        <v>858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4224</v>
      </c>
      <c r="E60" s="1">
        <v>2442</v>
      </c>
      <c r="F60" s="1">
        <v>6941</v>
      </c>
      <c r="G60" s="1">
        <v>4205</v>
      </c>
      <c r="H60" s="1">
        <v>2263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3354</v>
      </c>
      <c r="E61" s="1">
        <v>5569</v>
      </c>
      <c r="F61" s="1">
        <v>5749</v>
      </c>
      <c r="G61" s="1">
        <v>1550</v>
      </c>
      <c r="H61" s="1">
        <v>3342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462</v>
      </c>
      <c r="E62" s="1">
        <v>-3586</v>
      </c>
      <c r="F62" s="1">
        <v>627</v>
      </c>
      <c r="G62" s="1">
        <v>1922</v>
      </c>
      <c r="H62" s="1">
        <v>-1907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-9153</v>
      </c>
      <c r="E63" s="1">
        <v>-2468</v>
      </c>
      <c r="F63" s="1">
        <v>-7521</v>
      </c>
      <c r="G63" s="1">
        <v>-8145</v>
      </c>
      <c r="H63" s="1">
        <v>2003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8</v>
      </c>
      <c r="E64" s="1">
        <v>-269</v>
      </c>
      <c r="F64" s="1"/>
      <c r="G64" s="1">
        <v>59</v>
      </c>
      <c r="H64" s="1">
        <v>445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-9161</v>
      </c>
      <c r="E65" s="1">
        <v>-2199</v>
      </c>
      <c r="F65" s="1">
        <v>-7521</v>
      </c>
      <c r="G65" s="1">
        <v>-8204</v>
      </c>
      <c r="H65" s="1">
        <v>1558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-9161</v>
      </c>
      <c r="E67" s="1">
        <v>-2199</v>
      </c>
      <c r="F67" s="1">
        <v>-7521</v>
      </c>
      <c r="G67" s="1">
        <v>-8204</v>
      </c>
      <c r="H67" s="1">
        <v>1558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560523</v>
      </c>
      <c r="E68" s="1">
        <v>535547</v>
      </c>
      <c r="F68" s="1">
        <v>660905</v>
      </c>
      <c r="G68" s="1">
        <v>514116</v>
      </c>
      <c r="H68" s="1">
        <v>400164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2585</v>
      </c>
      <c r="J69" s="1">
        <v>2516</v>
      </c>
      <c r="K69" s="1">
        <v>12572</v>
      </c>
      <c r="L69" s="1">
        <v>1685</v>
      </c>
      <c r="M69" s="1">
        <v>7009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-9153</v>
      </c>
      <c r="J70" s="1">
        <v>-2468</v>
      </c>
      <c r="K70" s="1">
        <v>-7521</v>
      </c>
      <c r="L70" s="1">
        <v>-8145</v>
      </c>
      <c r="M70" s="1">
        <v>2003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23067</v>
      </c>
      <c r="J71" s="1">
        <v>18884</v>
      </c>
      <c r="K71" s="1">
        <v>18938</v>
      </c>
      <c r="L71" s="1">
        <v>18501</v>
      </c>
      <c r="M71" s="1">
        <v>15498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21755</v>
      </c>
      <c r="J72" s="1">
        <v>18645</v>
      </c>
      <c r="K72" s="1">
        <v>18477</v>
      </c>
      <c r="L72" s="1">
        <v>17768</v>
      </c>
      <c r="M72" s="1">
        <v>17232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887</v>
      </c>
      <c r="J73" s="1"/>
      <c r="K73" s="1"/>
      <c r="L73" s="1"/>
      <c r="M73" s="1">
        <v>-2517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17</v>
      </c>
      <c r="J74" s="1">
        <v>-220</v>
      </c>
      <c r="K74" s="1">
        <v>-104</v>
      </c>
      <c r="L74" s="1"/>
      <c r="M74" s="1">
        <v>-45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408</v>
      </c>
      <c r="J76" s="1">
        <v>459</v>
      </c>
      <c r="K76" s="1">
        <v>565</v>
      </c>
      <c r="L76" s="1">
        <v>733</v>
      </c>
      <c r="M76" s="1">
        <v>828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13914</v>
      </c>
      <c r="J78" s="1">
        <v>16416</v>
      </c>
      <c r="K78" s="1">
        <v>11417</v>
      </c>
      <c r="L78" s="1">
        <v>10356</v>
      </c>
      <c r="M78" s="1">
        <v>17501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9587</v>
      </c>
      <c r="J79" s="1">
        <v>19164</v>
      </c>
      <c r="K79" s="1">
        <v>-26271</v>
      </c>
      <c r="L79" s="1">
        <v>20132</v>
      </c>
      <c r="M79" s="1">
        <v>-3167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-1926</v>
      </c>
      <c r="J80" s="1">
        <v>1102</v>
      </c>
      <c r="K80" s="1">
        <v>20310</v>
      </c>
      <c r="L80" s="1">
        <v>-5795</v>
      </c>
      <c r="M80" s="1">
        <v>-5591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22894</v>
      </c>
      <c r="J81" s="1">
        <v>-31249</v>
      </c>
      <c r="K81" s="1">
        <v>27113</v>
      </c>
      <c r="L81" s="1">
        <v>53053</v>
      </c>
      <c r="M81" s="1">
        <v>415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-11381</v>
      </c>
      <c r="J82" s="1">
        <v>49311</v>
      </c>
      <c r="K82" s="1">
        <v>-73694</v>
      </c>
      <c r="L82" s="1">
        <v>-27126</v>
      </c>
      <c r="M82" s="1">
        <v>2009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23501</v>
      </c>
      <c r="J84" s="1">
        <v>35580</v>
      </c>
      <c r="K84" s="1">
        <v>-14854</v>
      </c>
      <c r="L84" s="1">
        <v>30488</v>
      </c>
      <c r="M84" s="1">
        <v>14334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-467</v>
      </c>
      <c r="J85" s="1">
        <v>-524</v>
      </c>
      <c r="K85" s="1">
        <v>-626</v>
      </c>
      <c r="L85" s="1">
        <v>-740</v>
      </c>
      <c r="M85" s="1">
        <v>-858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59</v>
      </c>
      <c r="J86" s="1">
        <v>65</v>
      </c>
      <c r="K86" s="1">
        <v>61</v>
      </c>
      <c r="L86" s="1">
        <v>7</v>
      </c>
      <c r="M86" s="1">
        <v>30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-8</v>
      </c>
      <c r="J87" s="1">
        <v>269</v>
      </c>
      <c r="K87" s="1"/>
      <c r="L87" s="1">
        <v>-59</v>
      </c>
      <c r="M87" s="1">
        <v>-445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23085</v>
      </c>
      <c r="J90" s="1">
        <v>35390</v>
      </c>
      <c r="K90" s="1">
        <v>-15419</v>
      </c>
      <c r="L90" s="1">
        <v>29696</v>
      </c>
      <c r="M90" s="1">
        <v>13061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-14715</v>
      </c>
      <c r="J91" s="1">
        <v>-33697</v>
      </c>
      <c r="K91" s="1">
        <v>-39619</v>
      </c>
      <c r="L91" s="1">
        <v>-15274</v>
      </c>
      <c r="M91" s="1">
        <v>-16350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-17</v>
      </c>
      <c r="J92" s="1">
        <v>220</v>
      </c>
      <c r="K92" s="1">
        <v>104</v>
      </c>
      <c r="L92" s="1"/>
      <c r="M92" s="1">
        <v>45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-14732</v>
      </c>
      <c r="J94" s="1">
        <v>-33477</v>
      </c>
      <c r="K94" s="1">
        <v>-39515</v>
      </c>
      <c r="L94" s="1">
        <v>-15274</v>
      </c>
      <c r="M94" s="1">
        <v>-16305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-1309</v>
      </c>
      <c r="J95" s="1">
        <v>-1844</v>
      </c>
      <c r="K95" s="1">
        <v>44878</v>
      </c>
      <c r="L95" s="1">
        <v>-3547</v>
      </c>
      <c r="M95" s="1">
        <v>-2080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-1309</v>
      </c>
      <c r="J103" s="1">
        <v>-1844</v>
      </c>
      <c r="K103" s="1">
        <v>44878</v>
      </c>
      <c r="L103" s="1">
        <v>-3547</v>
      </c>
      <c r="M103" s="1">
        <v>-2080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7044</v>
      </c>
      <c r="J104" s="1">
        <v>69</v>
      </c>
      <c r="K104" s="1">
        <v>-10056</v>
      </c>
      <c r="L104" s="1">
        <v>10875</v>
      </c>
      <c r="M104" s="1">
        <v>-5324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9629</v>
      </c>
      <c r="J105" s="1">
        <v>2585</v>
      </c>
      <c r="K105" s="1">
        <v>2516</v>
      </c>
      <c r="L105" s="1">
        <v>12560</v>
      </c>
      <c r="M105" s="1">
        <v>1685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26292-2077-4454-B822-65AFFD9FCDEB}">
  <dimension ref="A1:QM105"/>
  <sheetViews>
    <sheetView showGridLines="0" topLeftCell="A78" workbookViewId="0">
      <selection activeCell="F4" sqref="F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23232</v>
      </c>
      <c r="O1" s="4">
        <f t="shared" ref="O1:R1" si="0">E67</f>
        <v>9675</v>
      </c>
      <c r="P1" s="4">
        <f t="shared" si="0"/>
        <v>6480</v>
      </c>
      <c r="Q1" s="4">
        <f t="shared" si="0"/>
        <v>-1459</v>
      </c>
      <c r="R1" s="4">
        <f t="shared" si="0"/>
        <v>39635</v>
      </c>
      <c r="S1" s="4">
        <f>D63+D59</f>
        <v>36646</v>
      </c>
      <c r="T1" s="4">
        <f t="shared" ref="T1:W1" si="1">E63+E59</f>
        <v>20601</v>
      </c>
      <c r="U1" s="4">
        <f t="shared" si="1"/>
        <v>14746</v>
      </c>
      <c r="V1" s="4">
        <f t="shared" si="1"/>
        <v>185</v>
      </c>
      <c r="W1" s="4">
        <f t="shared" si="1"/>
        <v>50282</v>
      </c>
      <c r="X1">
        <f>(D13-E13)/E13</f>
        <v>0.29933156059082688</v>
      </c>
      <c r="Y1">
        <f t="shared" ref="Y1:AA1" si="2">(E13-F13)/F13</f>
        <v>-0.15224859013663375</v>
      </c>
      <c r="Z1">
        <f t="shared" si="2"/>
        <v>0.11170111603498739</v>
      </c>
      <c r="AA1">
        <f t="shared" si="2"/>
        <v>2.1116367714895303E-3</v>
      </c>
      <c r="AB1">
        <f>(D36-E36)/E36</f>
        <v>0.7550009478105576</v>
      </c>
      <c r="AC1">
        <f t="shared" ref="AC1:AE1" si="3">(E36-F36)/F36</f>
        <v>-0.34088689710954528</v>
      </c>
      <c r="AD1">
        <f t="shared" si="3"/>
        <v>0.24580245851612453</v>
      </c>
      <c r="AE1">
        <f t="shared" si="3"/>
        <v>0.18792181440409517</v>
      </c>
      <c r="AF1">
        <f>(D29-E29)/E29</f>
        <v>4.5035442241808762E-2</v>
      </c>
      <c r="AG1">
        <f t="shared" ref="AG1:AI1" si="4">(E29-F29)/F29</f>
        <v>9.4790458022773316E-3</v>
      </c>
      <c r="AH1">
        <f t="shared" si="4"/>
        <v>1.8542735568572354E-2</v>
      </c>
      <c r="AI1">
        <f t="shared" si="4"/>
        <v>-9.6812794309964284E-2</v>
      </c>
      <c r="AJ1" s="4">
        <f>(D43+D44+D46+D47)-D45</f>
        <v>107050</v>
      </c>
      <c r="AK1" s="4">
        <f t="shared" ref="AK1:AN1" si="5">(E43+E44+E46+E47)-E45</f>
        <v>200915</v>
      </c>
      <c r="AL1" s="4">
        <f t="shared" si="5"/>
        <v>-16997</v>
      </c>
      <c r="AM1" s="4">
        <f t="shared" si="5"/>
        <v>186070</v>
      </c>
      <c r="AN1" s="4">
        <f t="shared" si="5"/>
        <v>213765</v>
      </c>
      <c r="AO1">
        <f>(D25+D26)/D40</f>
        <v>1.7802939265272697E-4</v>
      </c>
      <c r="AP1">
        <f t="shared" ref="AP1:AS1" si="6">(E25+E26)/E40</f>
        <v>3.2292389054468262E-4</v>
      </c>
      <c r="AQ1">
        <f t="shared" si="6"/>
        <v>1.2523778254659184E-4</v>
      </c>
      <c r="AR1">
        <f t="shared" si="6"/>
        <v>2.4031816293130497E-2</v>
      </c>
      <c r="AS1">
        <f t="shared" si="6"/>
        <v>5.1171306511431387E-3</v>
      </c>
      <c r="AT1">
        <f>(D19-D20)/D40</f>
        <v>0.40396649486830277</v>
      </c>
      <c r="AU1">
        <f t="shared" ref="AU1:AX1" si="7">(E19-E20)/E40</f>
        <v>0.47873202081535637</v>
      </c>
      <c r="AV1">
        <f t="shared" si="7"/>
        <v>0.55138133889343954</v>
      </c>
      <c r="AW1">
        <f t="shared" si="7"/>
        <v>0.83307045884318265</v>
      </c>
      <c r="AX1">
        <f t="shared" si="7"/>
        <v>1.0036148537627341</v>
      </c>
      <c r="AY1">
        <f>D19/D40</f>
        <v>1.5514430765852776</v>
      </c>
      <c r="AZ1">
        <f t="shared" ref="AZ1:BC1" si="8">E19/E40</f>
        <v>1.9591686562660469</v>
      </c>
      <c r="BA1">
        <f t="shared" si="8"/>
        <v>1.5774037192236612</v>
      </c>
      <c r="BB1">
        <f t="shared" si="8"/>
        <v>1.6461242972347299</v>
      </c>
      <c r="BC1">
        <f t="shared" si="8"/>
        <v>2.0336030128997593</v>
      </c>
      <c r="BD1" s="4">
        <f>D19-D40</f>
        <v>185849</v>
      </c>
      <c r="BE1" s="4">
        <f t="shared" ref="BE1:BH1" si="9">E19-E40</f>
        <v>181186</v>
      </c>
      <c r="BF1" s="4">
        <f t="shared" si="9"/>
        <v>170587</v>
      </c>
      <c r="BG1" s="4">
        <f t="shared" si="9"/>
        <v>152391</v>
      </c>
      <c r="BH1" s="4">
        <f t="shared" si="9"/>
        <v>198151</v>
      </c>
      <c r="BI1">
        <f>(D43+D44)/BD1</f>
        <v>5.7797513034775543</v>
      </c>
      <c r="BJ1">
        <f t="shared" ref="BJ1:BM1" si="10">(E43+E44)/BE1</f>
        <v>5.1681090150453128</v>
      </c>
      <c r="BK1">
        <f t="shared" si="10"/>
        <v>5.5124481935903678</v>
      </c>
      <c r="BL1">
        <f t="shared" si="10"/>
        <v>5.5560827082964215</v>
      </c>
      <c r="BM1">
        <f t="shared" si="10"/>
        <v>4.1200650009336313</v>
      </c>
      <c r="BN1">
        <f>365/BI1</f>
        <v>63.151506152243471</v>
      </c>
      <c r="BO1">
        <f t="shared" ref="BO1:BR1" si="11">365/BJ1</f>
        <v>70.625445194251526</v>
      </c>
      <c r="BP1">
        <f t="shared" si="11"/>
        <v>66.213774203702442</v>
      </c>
      <c r="BQ1">
        <f t="shared" si="11"/>
        <v>65.693766483169313</v>
      </c>
      <c r="BR1">
        <f t="shared" si="11"/>
        <v>88.590835318687652</v>
      </c>
      <c r="BS1">
        <f>N1/D13</f>
        <v>3.1930728790846304E-2</v>
      </c>
      <c r="BT1">
        <f t="shared" ref="BT1:BW1" si="12">O1/E13</f>
        <v>1.7277989002805551E-2</v>
      </c>
      <c r="BU1">
        <f t="shared" si="12"/>
        <v>9.8103781083229251E-3</v>
      </c>
      <c r="BV1">
        <f t="shared" si="12"/>
        <v>-2.4555799224784021E-3</v>
      </c>
      <c r="BW1">
        <f t="shared" si="12"/>
        <v>6.6848820637370243E-2</v>
      </c>
      <c r="BX1">
        <f>S1/D13</f>
        <v>5.0367316084252482E-2</v>
      </c>
      <c r="BY1">
        <f t="shared" ref="BY1:CB1" si="13">T1/E13</f>
        <v>3.6790062165043637E-2</v>
      </c>
      <c r="BZ1">
        <f t="shared" si="13"/>
        <v>2.2324665985390409E-2</v>
      </c>
      <c r="CA1">
        <f t="shared" si="13"/>
        <v>3.113655145020592E-4</v>
      </c>
      <c r="CB1">
        <f t="shared" si="13"/>
        <v>8.4806166249230486E-2</v>
      </c>
      <c r="CC1">
        <f>N1/D29</f>
        <v>6.1869672089672673E-2</v>
      </c>
      <c r="CD1">
        <f t="shared" ref="CD1:CG1" si="14">O1/E29</f>
        <v>2.6926084766376208E-2</v>
      </c>
      <c r="CE1">
        <f t="shared" si="14"/>
        <v>1.8205162062465058E-2</v>
      </c>
      <c r="CF1">
        <f t="shared" si="14"/>
        <v>-4.1749770361955343E-3</v>
      </c>
      <c r="CG1">
        <f t="shared" si="14"/>
        <v>0.10243666682173667</v>
      </c>
      <c r="CH1">
        <f>N1/(D43+D44)</f>
        <v>2.162804272357682E-2</v>
      </c>
      <c r="CI1">
        <f t="shared" ref="CI1:CL1" si="15">O1/(E43+E44)</f>
        <v>1.0332244398428432E-2</v>
      </c>
      <c r="CJ1">
        <f t="shared" si="15"/>
        <v>6.8910365480160619E-3</v>
      </c>
      <c r="CK1">
        <f t="shared" si="15"/>
        <v>-1.7231666109600011E-3</v>
      </c>
      <c r="CL1">
        <f t="shared" si="15"/>
        <v>4.8548802969150963E-2</v>
      </c>
      <c r="CM1">
        <f>1-CH1</f>
        <v>0.97837195727642323</v>
      </c>
      <c r="CN1">
        <f t="shared" ref="CN1:CQ1" si="16">1-CI1</f>
        <v>0.98966775560157161</v>
      </c>
      <c r="CO1">
        <f t="shared" si="16"/>
        <v>0.99310896345198396</v>
      </c>
      <c r="CP1">
        <f t="shared" si="16"/>
        <v>1.0017231666109601</v>
      </c>
      <c r="CQ1">
        <f t="shared" si="16"/>
        <v>0.95145119703084902</v>
      </c>
      <c r="CR1">
        <f>N1/(D45+D48+D49+D51+D59+D61)</f>
        <v>2.0822783165023603E-2</v>
      </c>
      <c r="CS1">
        <f t="shared" ref="CS1:CV1" si="17">O1/(E45+E48+E49+E51+E59+E61)</f>
        <v>1.0362833043245414E-2</v>
      </c>
      <c r="CT1">
        <f t="shared" si="17"/>
        <v>6.2090316497722875E-3</v>
      </c>
      <c r="CU1">
        <f t="shared" si="17"/>
        <v>-1.720936925715445E-3</v>
      </c>
      <c r="CV1">
        <f t="shared" si="17"/>
        <v>5.0333929780135907E-2</v>
      </c>
      <c r="CW1">
        <f>(D43+D44)/D13</f>
        <v>1.4763577638044187</v>
      </c>
      <c r="CX1">
        <f t="shared" ref="CX1:DA1" si="18">(E43+E44)/E13</f>
        <v>1.6722396738344278</v>
      </c>
      <c r="CY1">
        <f t="shared" si="18"/>
        <v>1.423643314030506</v>
      </c>
      <c r="CZ1">
        <f t="shared" si="18"/>
        <v>1.425039173147838</v>
      </c>
      <c r="DA1">
        <f t="shared" si="18"/>
        <v>1.3769406565975999</v>
      </c>
      <c r="DB1">
        <f>365/CW1</f>
        <v>247.23004745098734</v>
      </c>
      <c r="DC1">
        <f t="shared" ref="DC1:DF1" si="19">365/CX1</f>
        <v>218.27014734261081</v>
      </c>
      <c r="DD1">
        <f t="shared" si="19"/>
        <v>256.38444433573812</v>
      </c>
      <c r="DE1">
        <f t="shared" si="19"/>
        <v>256.1333097908697</v>
      </c>
      <c r="DF1">
        <f t="shared" si="19"/>
        <v>265.08041450523336</v>
      </c>
      <c r="DG1">
        <f>(D43+D44)/D20</f>
        <v>2.7775763719015529</v>
      </c>
      <c r="DH1">
        <f t="shared" ref="DH1:DK1" si="20">(E43+E44)/E20</f>
        <v>3.3483960479594352</v>
      </c>
      <c r="DI1">
        <f t="shared" si="20"/>
        <v>3.1021819309462071</v>
      </c>
      <c r="DJ1">
        <f t="shared" si="20"/>
        <v>4.4153534068272133</v>
      </c>
      <c r="DK1">
        <f t="shared" si="20"/>
        <v>4.1345248103394141</v>
      </c>
      <c r="DL1">
        <f>365/DG1</f>
        <v>131.4095279944068</v>
      </c>
      <c r="DM1">
        <f t="shared" ref="DM1:DP1" si="21">365/DH1</f>
        <v>109.00741572145765</v>
      </c>
      <c r="DN1">
        <f t="shared" si="21"/>
        <v>117.65912126522835</v>
      </c>
      <c r="DO1">
        <f t="shared" si="21"/>
        <v>82.666089521989562</v>
      </c>
      <c r="DP1">
        <f t="shared" si="21"/>
        <v>88.281003680816269</v>
      </c>
      <c r="DQ1">
        <f>(D43+D44)/D21</f>
        <v>7.8932513263671504</v>
      </c>
      <c r="DR1">
        <f t="shared" ref="DR1:DU1" si="22">(E43+E44)/E21</f>
        <v>10.361609365836385</v>
      </c>
      <c r="DS1">
        <f t="shared" si="22"/>
        <v>5.7739190234677213</v>
      </c>
      <c r="DT1">
        <f t="shared" si="22"/>
        <v>4.4372664622802187</v>
      </c>
      <c r="DU1">
        <f t="shared" si="22"/>
        <v>4.2649186870823996</v>
      </c>
      <c r="DV1">
        <f>365/DQ1</f>
        <v>46.242034480864596</v>
      </c>
      <c r="DW1">
        <f t="shared" ref="DW1:DZ1" si="23">365/DR1</f>
        <v>35.226188047915983</v>
      </c>
      <c r="DX1">
        <f t="shared" si="23"/>
        <v>63.215295974273459</v>
      </c>
      <c r="DY1">
        <f t="shared" si="23"/>
        <v>82.257850210878274</v>
      </c>
      <c r="DZ1">
        <f t="shared" si="23"/>
        <v>85.58193644008108</v>
      </c>
      <c r="EA1">
        <f>(D43+D44)/D38</f>
        <v>3.0824710021407622</v>
      </c>
      <c r="EB1">
        <f t="shared" ref="EB1:EE1" si="24">(E43+E44)/E38</f>
        <v>4.7109171404135433</v>
      </c>
      <c r="EC1">
        <f t="shared" si="24"/>
        <v>3.0918494504157636</v>
      </c>
      <c r="ED1">
        <f t="shared" si="24"/>
        <v>3.4682076426181028</v>
      </c>
      <c r="EE1">
        <f t="shared" si="24"/>
        <v>4.0756373838680853</v>
      </c>
      <c r="EF1">
        <f>365/EA1</f>
        <v>118.41149511106808</v>
      </c>
      <c r="EG1">
        <f t="shared" ref="EG1:EJ1" si="25">365/EB1</f>
        <v>77.47960516409313</v>
      </c>
      <c r="EH1">
        <f t="shared" si="25"/>
        <v>118.05231976961819</v>
      </c>
      <c r="EI1">
        <f t="shared" si="25"/>
        <v>105.24168031775238</v>
      </c>
      <c r="EJ1">
        <f t="shared" si="25"/>
        <v>89.556544319845173</v>
      </c>
      <c r="EK1">
        <f>D36/D13</f>
        <v>0.48353915403910253</v>
      </c>
      <c r="EL1">
        <f t="shared" ref="EL1:EO1" si="26">E36/E13</f>
        <v>0.35799278878350455</v>
      </c>
      <c r="EM1">
        <f t="shared" si="26"/>
        <v>0.46045039930358428</v>
      </c>
      <c r="EN1">
        <f t="shared" si="26"/>
        <v>0.4108863482210931</v>
      </c>
      <c r="EO1">
        <f t="shared" si="26"/>
        <v>0.34661708030797511</v>
      </c>
      <c r="EP1">
        <f>(D29)/D13</f>
        <v>0.51609662234133935</v>
      </c>
      <c r="EQ1">
        <f t="shared" ref="EQ1:ET1" si="27">(E29)/E13</f>
        <v>0.64168218858099046</v>
      </c>
      <c r="ER1">
        <f t="shared" si="27"/>
        <v>0.53887892206956589</v>
      </c>
      <c r="ES1">
        <f t="shared" si="27"/>
        <v>0.58816609078071957</v>
      </c>
      <c r="ET1">
        <f t="shared" si="27"/>
        <v>0.65258683937561668</v>
      </c>
      <c r="EU1">
        <f>D13/D29</f>
        <v>1.9376216714292183</v>
      </c>
      <c r="EV1">
        <f t="shared" ref="EV1:EY1" si="28">E13/E29</f>
        <v>1.5584038606578592</v>
      </c>
      <c r="EW1">
        <f t="shared" si="28"/>
        <v>1.8557044245848353</v>
      </c>
      <c r="EX1">
        <f t="shared" si="28"/>
        <v>1.7002000211753461</v>
      </c>
      <c r="EY1">
        <f t="shared" si="28"/>
        <v>1.5323631119450432</v>
      </c>
      <c r="EZ1">
        <f>D36/D29</f>
        <v>0.93691594385071597</v>
      </c>
      <c r="FA1">
        <f t="shared" ref="FA1:FD1" si="29">E36/E29</f>
        <v>0.55789734412788705</v>
      </c>
      <c r="FB1">
        <f t="shared" si="29"/>
        <v>0.85445984328951541</v>
      </c>
      <c r="FC1">
        <f t="shared" si="29"/>
        <v>0.69858897794616315</v>
      </c>
      <c r="FD1">
        <f t="shared" si="29"/>
        <v>0.53114322783403378</v>
      </c>
      <c r="FE1" s="7">
        <f>I90/(D43+D44+D46+D47+D53+D55)</f>
        <v>-5.2588678479075127E-2</v>
      </c>
      <c r="FF1" s="7">
        <f t="shared" ref="FF1:FI1" si="30">J90/(E43+E44+E46+E47+E53+E55)</f>
        <v>0.13871093573393981</v>
      </c>
      <c r="FG1" s="7">
        <f t="shared" si="30"/>
        <v>-8.0598481444141501E-2</v>
      </c>
      <c r="FH1" s="7">
        <f t="shared" si="30"/>
        <v>2.7079547836519811E-2</v>
      </c>
      <c r="FI1" s="7">
        <f t="shared" si="30"/>
        <v>7.1968879365335844E-2</v>
      </c>
      <c r="FJ1" s="7">
        <f>I90/D36</f>
        <v>-0.15312767366568983</v>
      </c>
      <c r="FK1" s="7">
        <f t="shared" ref="FK1:FN1" si="31">J90/E36</f>
        <v>0.65811475491614368</v>
      </c>
      <c r="FL1" s="7">
        <f t="shared" si="31"/>
        <v>-0.22763276002091148</v>
      </c>
      <c r="FM1" s="7">
        <f t="shared" si="31"/>
        <v>9.5780544052168709E-2</v>
      </c>
      <c r="FN1" s="7">
        <f t="shared" si="31"/>
        <v>0.29041267864007281</v>
      </c>
      <c r="FO1" s="7">
        <f>I90/D29</f>
        <v>-0.14346775890215421</v>
      </c>
      <c r="FP1" s="7">
        <f t="shared" ref="FP1:FS1" si="32">J90/E29</f>
        <v>0.3671604738990919</v>
      </c>
      <c r="FQ1" s="7">
        <f t="shared" si="32"/>
        <v>-0.19450305245502791</v>
      </c>
      <c r="FR1" s="7">
        <f t="shared" si="32"/>
        <v>6.6911232376531987E-2</v>
      </c>
      <c r="FS1" s="7">
        <f t="shared" si="32"/>
        <v>0.15425072753681621</v>
      </c>
      <c r="FT1" s="7">
        <f>I90/D31</f>
        <v>-53.872</v>
      </c>
      <c r="FU1" s="7">
        <f t="shared" ref="FU1:FX1" si="33">J90/E31</f>
        <v>131.92699999999999</v>
      </c>
      <c r="FV1" s="7">
        <f t="shared" si="33"/>
        <v>-69.231999999999999</v>
      </c>
      <c r="FW1" s="7">
        <f t="shared" si="33"/>
        <v>23.382999999999999</v>
      </c>
      <c r="FX1" s="7">
        <f t="shared" si="33"/>
        <v>59.683</v>
      </c>
      <c r="FY1">
        <f>BD1/D13</f>
        <v>0.2554362093254991</v>
      </c>
      <c r="FZ1">
        <f t="shared" ref="FZ1:GC1" si="34">BE1/E13</f>
        <v>0.32356896283848341</v>
      </c>
      <c r="GA1">
        <f t="shared" si="34"/>
        <v>0.25825971764883993</v>
      </c>
      <c r="GB1">
        <f t="shared" si="34"/>
        <v>0.25648271416477464</v>
      </c>
      <c r="GC1">
        <f t="shared" si="34"/>
        <v>0.33420362452669483</v>
      </c>
      <c r="GD1">
        <f>BS1</f>
        <v>3.1930728790846304E-2</v>
      </c>
      <c r="GE1">
        <f t="shared" ref="GE1:GH1" si="35">BT1</f>
        <v>1.7277989002805551E-2</v>
      </c>
      <c r="GF1">
        <f t="shared" si="35"/>
        <v>9.8103781083229251E-3</v>
      </c>
      <c r="GG1">
        <f t="shared" si="35"/>
        <v>-2.4555799224784021E-3</v>
      </c>
      <c r="GH1">
        <f t="shared" si="35"/>
        <v>6.6848820637370243E-2</v>
      </c>
      <c r="GI1">
        <f>S1/D13</f>
        <v>5.0367316084252482E-2</v>
      </c>
      <c r="GJ1">
        <f t="shared" ref="GJ1:GM1" si="36">T1/E13</f>
        <v>3.6790062165043637E-2</v>
      </c>
      <c r="GK1">
        <f t="shared" si="36"/>
        <v>2.2324665985390409E-2</v>
      </c>
      <c r="GL1">
        <f t="shared" si="36"/>
        <v>3.113655145020592E-4</v>
      </c>
      <c r="GM1">
        <f t="shared" si="36"/>
        <v>8.4806166249230486E-2</v>
      </c>
      <c r="GN1">
        <f>D30/D13</f>
        <v>0.19907226059169159</v>
      </c>
      <c r="GO1">
        <f t="shared" ref="GO1:GR1" si="37">E30/E13</f>
        <v>0.25866087102494639</v>
      </c>
      <c r="GP1">
        <f t="shared" si="37"/>
        <v>0.21928011808788464</v>
      </c>
      <c r="GQ1">
        <f t="shared" si="37"/>
        <v>0.24377395200258517</v>
      </c>
      <c r="GR1">
        <f t="shared" si="37"/>
        <v>0.24428871404356517</v>
      </c>
      <c r="GS1">
        <f>(D43+D44)/D13</f>
        <v>1.4763577638044187</v>
      </c>
      <c r="GT1">
        <f t="shared" ref="GT1:GW1" si="38">(E43+E44)/E13</f>
        <v>1.6722396738344278</v>
      </c>
      <c r="GU1">
        <f t="shared" si="38"/>
        <v>1.423643314030506</v>
      </c>
      <c r="GV1">
        <f t="shared" si="38"/>
        <v>1.425039173147838</v>
      </c>
      <c r="GW1">
        <f t="shared" si="38"/>
        <v>1.3769406565975999</v>
      </c>
      <c r="GX1">
        <f>0.717*FY1+0.847*GD1+3.107*GI1+0.42*GN1+0.998*GS1</f>
        <v>1.9236997381713226</v>
      </c>
      <c r="GY1">
        <f t="shared" ref="GY1:HB1" si="39">0.717*FZ1+0.847*GE1+3.107*GJ1+0.42*GO1+0.998*GT1</f>
        <v>2.1384728865045961</v>
      </c>
      <c r="GZ1">
        <f t="shared" si="39"/>
        <v>1.7757380220279322</v>
      </c>
      <c r="HA1">
        <f t="shared" si="39"/>
        <v>1.7073597971579901</v>
      </c>
      <c r="HB1">
        <f t="shared" si="39"/>
        <v>2.0365257435845541</v>
      </c>
      <c r="HC1">
        <f>D36/D13</f>
        <v>0.48353915403910253</v>
      </c>
      <c r="HD1">
        <f t="shared" ref="HD1:HG1" si="40">E36/E13</f>
        <v>0.35799278878350455</v>
      </c>
      <c r="HE1">
        <f t="shared" si="40"/>
        <v>0.46045039930358428</v>
      </c>
      <c r="HF1">
        <f t="shared" si="40"/>
        <v>0.4108863482210931</v>
      </c>
      <c r="HG1">
        <f t="shared" si="40"/>
        <v>0.34661708030797511</v>
      </c>
      <c r="HH1">
        <f>S1/D13</f>
        <v>5.0367316084252482E-2</v>
      </c>
      <c r="HI1">
        <f t="shared" ref="HI1:HL1" si="41">T1/E13</f>
        <v>3.6790062165043637E-2</v>
      </c>
      <c r="HJ1">
        <f t="shared" si="41"/>
        <v>2.2324665985390409E-2</v>
      </c>
      <c r="HK1">
        <f t="shared" si="41"/>
        <v>3.113655145020592E-4</v>
      </c>
      <c r="HL1">
        <f t="shared" si="41"/>
        <v>8.4806166249230486E-2</v>
      </c>
      <c r="HM1">
        <f>(D43+D44+D46+D47+D50+D53+D55+D57+D60)/D13</f>
        <v>1.4378009139951209</v>
      </c>
      <c r="HN1">
        <f t="shared" ref="HN1:HQ1" si="42">(E43+E44+E46+E47+E50+E53+E55+E57+E60)/E13</f>
        <v>1.7434017726234505</v>
      </c>
      <c r="HO1">
        <f t="shared" si="42"/>
        <v>1.3459823625146663</v>
      </c>
      <c r="HP1">
        <f t="shared" si="42"/>
        <v>1.480443721104018</v>
      </c>
      <c r="HQ1">
        <f t="shared" si="42"/>
        <v>1.4538214385103854</v>
      </c>
      <c r="HR1">
        <f>D19/D40</f>
        <v>1.5514430765852776</v>
      </c>
      <c r="HS1">
        <f t="shared" ref="HS1:HV1" si="43">E19/E40</f>
        <v>1.9591686562660469</v>
      </c>
      <c r="HT1">
        <f t="shared" si="43"/>
        <v>1.5774037192236612</v>
      </c>
      <c r="HU1">
        <f t="shared" si="43"/>
        <v>1.6461242972347299</v>
      </c>
      <c r="HV1">
        <f t="shared" si="43"/>
        <v>2.0336030128997593</v>
      </c>
      <c r="HW1">
        <f>-0.017*HC1+4.573*HH1+0.481*HM1+0.015*HR1</f>
        <v>0.9369634566150542</v>
      </c>
      <c r="HX1">
        <f t="shared" ref="HX1:IA1" si="44">-0.017*HD1+4.573*HI1+0.481*HN1+0.015*HS1</f>
        <v>1.0301188593472954</v>
      </c>
      <c r="HY1">
        <f t="shared" si="44"/>
        <v>0.76534161292093872</v>
      </c>
      <c r="HZ1">
        <f t="shared" si="44"/>
        <v>0.73122410088761292</v>
      </c>
      <c r="IA1">
        <f t="shared" si="44"/>
        <v>1.1117182650094872</v>
      </c>
      <c r="IB1">
        <f>D13/D36</f>
        <v>2.0680848523781235</v>
      </c>
      <c r="IC1">
        <f t="shared" ref="IC1:IF1" si="45">E13/E36</f>
        <v>2.7933523560575071</v>
      </c>
      <c r="ID1">
        <f t="shared" si="45"/>
        <v>2.1717865844235695</v>
      </c>
      <c r="IE1">
        <f t="shared" si="45"/>
        <v>2.4337630206733269</v>
      </c>
      <c r="IF1">
        <f t="shared" si="45"/>
        <v>2.8850280520264122</v>
      </c>
      <c r="IG1">
        <f>IFERROR(S1/D59,0)</f>
        <v>5.4508403986315637</v>
      </c>
      <c r="IH1">
        <f t="shared" ref="IH1:IK1" si="46">IFERROR(T1/E59,0)</f>
        <v>2.7850479924293632</v>
      </c>
      <c r="II1">
        <f t="shared" si="46"/>
        <v>2.2423965936739658</v>
      </c>
      <c r="IJ1">
        <f t="shared" si="46"/>
        <v>9.4629156010230184E-2</v>
      </c>
      <c r="IK1">
        <f t="shared" si="46"/>
        <v>32.799739073711677</v>
      </c>
      <c r="IL1">
        <f>S1/D13</f>
        <v>5.0367316084252482E-2</v>
      </c>
      <c r="IM1">
        <f t="shared" ref="IM1:IP1" si="47">T1/E13</f>
        <v>3.6790062165043637E-2</v>
      </c>
      <c r="IN1">
        <f t="shared" si="47"/>
        <v>2.2324665985390409E-2</v>
      </c>
      <c r="IO1">
        <f t="shared" si="47"/>
        <v>3.113655145020592E-4</v>
      </c>
      <c r="IP1">
        <f t="shared" si="47"/>
        <v>8.4806166249230486E-2</v>
      </c>
      <c r="IQ1">
        <f>(D43+D44+D46+D47+D50+D53+D55+D57+D60)/D13</f>
        <v>1.4378009139951209</v>
      </c>
      <c r="IR1">
        <f t="shared" ref="IR1:IU1" si="48">(E43+E44+E46+E47+E50+E53+E55+E57+E60)/E13</f>
        <v>1.7434017726234505</v>
      </c>
      <c r="IS1">
        <f t="shared" si="48"/>
        <v>1.3459823625146663</v>
      </c>
      <c r="IT1">
        <f t="shared" si="48"/>
        <v>1.480443721104018</v>
      </c>
      <c r="IU1">
        <f t="shared" si="48"/>
        <v>1.4538214385103854</v>
      </c>
      <c r="IV1">
        <f>D19/D40</f>
        <v>1.5514430765852776</v>
      </c>
      <c r="IW1">
        <f t="shared" ref="IW1:IZ1" si="49">E19/E40</f>
        <v>1.9591686562660469</v>
      </c>
      <c r="IX1">
        <f t="shared" si="49"/>
        <v>1.5774037192236612</v>
      </c>
      <c r="IY1">
        <f t="shared" si="49"/>
        <v>1.6461242972347299</v>
      </c>
      <c r="IZ1">
        <f t="shared" si="49"/>
        <v>2.0336030128997593</v>
      </c>
      <c r="JA1">
        <f>0.13*IB1+0.04*IG1+3.92*IL1+0.21*IQ1+0.09*IV1</f>
        <v>1.1258925946363387</v>
      </c>
      <c r="JB1">
        <f t="shared" ref="JB1:JE1" si="50">0.13*IC1+0.04*IH1+3.92*IM1+0.21*IR1+0.09*IW1</f>
        <v>1.1611943209864903</v>
      </c>
      <c r="JC1">
        <f t="shared" si="50"/>
        <v>0.88416344124296253</v>
      </c>
      <c r="JD1">
        <f t="shared" si="50"/>
        <v>0.78043927992775919</v>
      </c>
      <c r="JE1">
        <f t="shared" si="50"/>
        <v>2.5078101546570433</v>
      </c>
      <c r="JF1">
        <f>D29/D13</f>
        <v>0.51609662234133935</v>
      </c>
      <c r="JG1">
        <f t="shared" ref="JG1:JJ1" si="51">E29/E13</f>
        <v>0.64168218858099046</v>
      </c>
      <c r="JH1">
        <f t="shared" si="51"/>
        <v>0.53887892206956589</v>
      </c>
      <c r="JI1">
        <f t="shared" si="51"/>
        <v>0.58816609078071957</v>
      </c>
      <c r="JJ1">
        <f t="shared" si="51"/>
        <v>0.65258683937561668</v>
      </c>
      <c r="JK1">
        <f>(D36-D26)/I90</f>
        <v>-6.5293844668844665</v>
      </c>
      <c r="JL1">
        <f t="shared" ref="JL1:JO1" si="52">(E36-E26)/J90</f>
        <v>1.5190294632637746</v>
      </c>
      <c r="JM1">
        <f t="shared" si="52"/>
        <v>-4.3925063554425696</v>
      </c>
      <c r="JN1">
        <f t="shared" si="52"/>
        <v>10.198135397511011</v>
      </c>
      <c r="JO1">
        <f t="shared" si="52"/>
        <v>3.4269389943535011</v>
      </c>
      <c r="JP1">
        <f>S1/D13</f>
        <v>5.0367316084252482E-2</v>
      </c>
      <c r="JQ1">
        <f t="shared" ref="JQ1:JT1" si="53">T1/E13</f>
        <v>3.6790062165043637E-2</v>
      </c>
      <c r="JR1">
        <f t="shared" si="53"/>
        <v>2.2324665985390409E-2</v>
      </c>
      <c r="JS1">
        <f t="shared" si="53"/>
        <v>3.113655145020592E-4</v>
      </c>
      <c r="JT1">
        <f t="shared" si="53"/>
        <v>8.4806166249230486E-2</v>
      </c>
      <c r="JU1">
        <f>I90/(D50+D44+D43)</f>
        <v>-4.9903013707766501E-2</v>
      </c>
      <c r="JV1">
        <f t="shared" ref="JV1:JY1" si="54">J90/(E50+E44+E43)</f>
        <v>0.13981419856971475</v>
      </c>
      <c r="JW1">
        <f t="shared" si="54"/>
        <v>-7.2806814596697869E-2</v>
      </c>
      <c r="JX1">
        <f t="shared" si="54"/>
        <v>2.7358649512568389E-2</v>
      </c>
      <c r="JY1">
        <f t="shared" si="54"/>
        <v>7.2332772200790915E-2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2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2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0</v>
      </c>
      <c r="KR1">
        <f t="shared" si="58"/>
        <v>1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3</v>
      </c>
      <c r="KX1">
        <f t="shared" si="59"/>
        <v>2.5</v>
      </c>
      <c r="KY1">
        <f>(KJ1+KO1)/2</f>
        <v>0.5</v>
      </c>
      <c r="KZ1">
        <f t="shared" ref="KZ1:LC1" si="60">(KK1+KP1)/2</f>
        <v>2.5</v>
      </c>
      <c r="LA1">
        <f t="shared" si="60"/>
        <v>0.5</v>
      </c>
      <c r="LB1">
        <f t="shared" si="60"/>
        <v>1</v>
      </c>
      <c r="LC1">
        <f t="shared" si="60"/>
        <v>2</v>
      </c>
      <c r="LD1">
        <f>(KT1+KY1)/2</f>
        <v>1.25</v>
      </c>
      <c r="LE1">
        <f t="shared" ref="LE1:LH1" si="61">(KU1+KZ1)/2</f>
        <v>2.25</v>
      </c>
      <c r="LF1">
        <f t="shared" si="61"/>
        <v>1.25</v>
      </c>
      <c r="LG1">
        <f t="shared" si="61"/>
        <v>2</v>
      </c>
      <c r="LH1">
        <f t="shared" si="61"/>
        <v>2.25</v>
      </c>
      <c r="LI1">
        <f>(D29/(D13-D19))</f>
        <v>1.8343600240348212</v>
      </c>
      <c r="LJ1">
        <f t="shared" ref="LJ1:LM1" si="62">(E29/(E13-E19))</f>
        <v>1.8923771303376942</v>
      </c>
      <c r="LK1">
        <f t="shared" si="62"/>
        <v>1.8300411311053986</v>
      </c>
      <c r="LL1">
        <f t="shared" si="62"/>
        <v>1.6971473250709042</v>
      </c>
      <c r="LM1">
        <f t="shared" si="62"/>
        <v>1.9055972813908246</v>
      </c>
      <c r="LN1">
        <f>(D18+D25+D26+D21)/(2.17*D40)</f>
        <v>0.18615967505451739</v>
      </c>
      <c r="LO1">
        <f t="shared" ref="LO1:LR1" si="63">(E18+E25+E26+E21)/(2.17*E40)</f>
        <v>0.22061383447712277</v>
      </c>
      <c r="LP1">
        <f t="shared" si="63"/>
        <v>0.2540927829002026</v>
      </c>
      <c r="LQ1">
        <f t="shared" si="63"/>
        <v>0.38390343725492287</v>
      </c>
      <c r="LR1">
        <f t="shared" si="63"/>
        <v>0.46249532431462409</v>
      </c>
      <c r="LS1">
        <f>(D43+D44+D46+D47)/(2*D13)</f>
        <v>0.70398446895509059</v>
      </c>
      <c r="LT1">
        <f t="shared" ref="LT1:LW1" si="64">(E43+E44+E46+E47)/(2*E13)</f>
        <v>0.84924932272068943</v>
      </c>
      <c r="LU1">
        <f t="shared" si="64"/>
        <v>0.65022065781007532</v>
      </c>
      <c r="LV1">
        <f t="shared" si="64"/>
        <v>0.72665389787547741</v>
      </c>
      <c r="LW1">
        <f t="shared" si="64"/>
        <v>0.69934390838329918</v>
      </c>
      <c r="LX1">
        <f>8*N1/D29</f>
        <v>0.49495737671738138</v>
      </c>
      <c r="LY1">
        <f t="shared" ref="LY1:MB1" si="65">8*O1/E29</f>
        <v>0.21540867813100967</v>
      </c>
      <c r="LZ1">
        <f t="shared" si="65"/>
        <v>0.14564129649972046</v>
      </c>
      <c r="MA1">
        <f t="shared" si="65"/>
        <v>-3.3399816289564274E-2</v>
      </c>
      <c r="MB1">
        <f t="shared" si="65"/>
        <v>0.81949333457389339</v>
      </c>
      <c r="MC1">
        <f>(2*LI1+4*LN1+LS1+5*LX1)/12</f>
        <v>0.63267750840247583</v>
      </c>
      <c r="MD1">
        <f t="shared" ref="MD1:MG1" si="66">(2*LJ1+4*LO1+LT1+5*LY1)/12</f>
        <v>0.54945852599663481</v>
      </c>
      <c r="ME1">
        <f t="shared" si="66"/>
        <v>0.5045733778433571</v>
      </c>
      <c r="MF1">
        <f t="shared" si="66"/>
        <v>0.4574636012990963</v>
      </c>
      <c r="MG1">
        <f t="shared" si="66"/>
        <v>0.87149887010774263</v>
      </c>
      <c r="MH1">
        <f>D29/(D13-D19)</f>
        <v>1.8343600240348212</v>
      </c>
      <c r="MI1">
        <f t="shared" ref="MI1:ML1" si="67">E29/(E13-E19)</f>
        <v>1.8923771303376942</v>
      </c>
      <c r="MJ1">
        <f t="shared" si="67"/>
        <v>1.8300411311053986</v>
      </c>
      <c r="MK1">
        <f t="shared" si="67"/>
        <v>1.6971473250709042</v>
      </c>
      <c r="ML1">
        <f t="shared" si="67"/>
        <v>1.9055972813908246</v>
      </c>
      <c r="MM1">
        <f>D29/D13*2</f>
        <v>1.0321932446826787</v>
      </c>
      <c r="MN1">
        <f t="shared" ref="MN1:MQ1" si="68">E29/E13*2</f>
        <v>1.2833643771619809</v>
      </c>
      <c r="MO1">
        <f t="shared" si="68"/>
        <v>1.0777578441391318</v>
      </c>
      <c r="MP1">
        <f t="shared" si="68"/>
        <v>1.1763321815614391</v>
      </c>
      <c r="MQ1">
        <f t="shared" si="68"/>
        <v>1.3051736787512334</v>
      </c>
      <c r="MR1">
        <f>D29/D36</f>
        <v>1.0673316070276371</v>
      </c>
      <c r="MS1">
        <f t="shared" ref="MS1:MV1" si="69">E29/E36</f>
        <v>1.7924444533128474</v>
      </c>
      <c r="MT1">
        <f t="shared" si="69"/>
        <v>1.1703300135793173</v>
      </c>
      <c r="MU1">
        <f t="shared" si="69"/>
        <v>1.4314568817561064</v>
      </c>
      <c r="MV1">
        <f t="shared" si="69"/>
        <v>1.8827313379819086</v>
      </c>
      <c r="MW1">
        <f>D13/(D40*5)</f>
        <v>0.4317657845310261</v>
      </c>
      <c r="MX1">
        <f t="shared" ref="MX1:NA1" si="70">E13/(E40*5)</f>
        <v>0.59286814646980657</v>
      </c>
      <c r="MY1">
        <f t="shared" si="70"/>
        <v>0.44714965576533822</v>
      </c>
      <c r="MZ1">
        <f t="shared" si="70"/>
        <v>0.50383457562729483</v>
      </c>
      <c r="NA1">
        <f t="shared" si="70"/>
        <v>0.61854686008481607</v>
      </c>
      <c r="NB1">
        <f>D13/(D20*15)</f>
        <v>0.12542471931031274</v>
      </c>
      <c r="NC1">
        <f t="shared" ref="NC1:NF1" si="71">E13/(E20*15)</f>
        <v>0.13348947922365695</v>
      </c>
      <c r="ND1">
        <f t="shared" si="71"/>
        <v>0.1452696238527873</v>
      </c>
      <c r="NE1">
        <f t="shared" si="71"/>
        <v>0.20656056292000849</v>
      </c>
      <c r="NF1">
        <f t="shared" si="71"/>
        <v>0.20017927863140517</v>
      </c>
      <c r="NG1">
        <f>2*(D18+D25+D26)/D40</f>
        <v>3.5605878530545394E-4</v>
      </c>
      <c r="NH1">
        <f t="shared" ref="NH1:NK1" si="72">2*(E18+E25+E26)/E40</f>
        <v>6.4584778108936524E-4</v>
      </c>
      <c r="NI1">
        <f t="shared" si="72"/>
        <v>2.5047556509318368E-4</v>
      </c>
      <c r="NJ1">
        <f t="shared" si="72"/>
        <v>4.8063632586260993E-2</v>
      </c>
      <c r="NK1">
        <f t="shared" si="72"/>
        <v>1.0234261302286277E-2</v>
      </c>
      <c r="NL1">
        <f>((D18+D25+D26+D21)/D40)/2.17</f>
        <v>0.18615967505451742</v>
      </c>
      <c r="NM1">
        <f t="shared" ref="NM1:NP1" si="73">((E18+E25+E26+E21)/E40)/2.17</f>
        <v>0.22061383447712277</v>
      </c>
      <c r="NN1">
        <f t="shared" si="73"/>
        <v>0.25409278290020254</v>
      </c>
      <c r="NO1">
        <f t="shared" si="73"/>
        <v>0.38390343725492287</v>
      </c>
      <c r="NP1">
        <f t="shared" si="73"/>
        <v>0.46249532431462403</v>
      </c>
      <c r="NQ1">
        <f>(D19/D40)/2.5</f>
        <v>0.62057723063411108</v>
      </c>
      <c r="NR1">
        <f t="shared" ref="NR1:NU1" si="74">(E19/E40)/2.5</f>
        <v>0.78366746250641872</v>
      </c>
      <c r="NS1">
        <f t="shared" si="74"/>
        <v>0.63096148768946447</v>
      </c>
      <c r="NT1">
        <f t="shared" si="74"/>
        <v>0.65844971889389192</v>
      </c>
      <c r="NU1">
        <f t="shared" si="74"/>
        <v>0.8134412051599037</v>
      </c>
      <c r="NV1">
        <f>(BD1/D13)*3.33</f>
        <v>0.85060257705391196</v>
      </c>
      <c r="NW1">
        <f t="shared" ref="NW1:NZ1" si="75">(BE1/E13)*3.33</f>
        <v>1.0774846462521497</v>
      </c>
      <c r="NX1">
        <f t="shared" si="75"/>
        <v>0.86000485977063701</v>
      </c>
      <c r="NY1">
        <f t="shared" si="75"/>
        <v>0.85408743816869959</v>
      </c>
      <c r="NZ1">
        <f t="shared" si="75"/>
        <v>1.1128980696738937</v>
      </c>
      <c r="OA1">
        <f>((D43+D44)/2)/D13</f>
        <v>0.73817888190220937</v>
      </c>
      <c r="OB1">
        <f t="shared" ref="OB1:OE1" si="76">((E43+E44)/2)/E13</f>
        <v>0.83611983691721392</v>
      </c>
      <c r="OC1">
        <f t="shared" si="76"/>
        <v>0.71182165701525302</v>
      </c>
      <c r="OD1">
        <f t="shared" si="76"/>
        <v>0.71251958657391901</v>
      </c>
      <c r="OE1">
        <f t="shared" si="76"/>
        <v>0.68847032829879995</v>
      </c>
      <c r="OF1">
        <f>((D43+D44)/4)/D29</f>
        <v>0.7151556994825552</v>
      </c>
      <c r="OG1">
        <f t="shared" ref="OG1:OJ1" si="77">((E43+E44)/4)/E29</f>
        <v>0.65150619091220285</v>
      </c>
      <c r="OH1">
        <f t="shared" si="77"/>
        <v>0.66046529921925701</v>
      </c>
      <c r="OI1">
        <f t="shared" si="77"/>
        <v>0.605712908090413</v>
      </c>
      <c r="OJ1">
        <f t="shared" si="77"/>
        <v>0.52749326737688729</v>
      </c>
      <c r="OK1">
        <f>AJ1*4/(D43+D44)</f>
        <v>0.39863670343644947</v>
      </c>
      <c r="OL1">
        <f t="shared" ref="OL1:OO1" si="78">AK1*4/(E43+E44)</f>
        <v>0.85825442204041269</v>
      </c>
      <c r="OM1">
        <f t="shared" si="78"/>
        <v>-7.230058531273395E-2</v>
      </c>
      <c r="ON1">
        <f t="shared" si="78"/>
        <v>0.87903937299884138</v>
      </c>
      <c r="OO1">
        <f t="shared" si="78"/>
        <v>1.047360652625261</v>
      </c>
      <c r="OP1">
        <f>(10*N1)/AJ1</f>
        <v>2.1702008407286315</v>
      </c>
      <c r="OQ1">
        <f t="shared" ref="OQ1:OT1" si="79">(10*O1)/AK1</f>
        <v>0.48154692282806161</v>
      </c>
      <c r="OR1">
        <f t="shared" si="79"/>
        <v>-3.8124374889686417</v>
      </c>
      <c r="OS1">
        <f t="shared" si="79"/>
        <v>-7.8411350566990917E-2</v>
      </c>
      <c r="OT1">
        <f t="shared" si="79"/>
        <v>1.8541388908380698</v>
      </c>
      <c r="OU1">
        <f>(8*AJ1)/D29</f>
        <v>2.2806984838841116</v>
      </c>
      <c r="OV1">
        <f t="shared" ref="OV1:OY1" si="80">(8*AK1)/E29</f>
        <v>4.4732645546968275</v>
      </c>
      <c r="OW1">
        <f t="shared" si="80"/>
        <v>-0.38201622169841798</v>
      </c>
      <c r="OX1">
        <f t="shared" si="80"/>
        <v>4.2595639595608121</v>
      </c>
      <c r="OY1">
        <f t="shared" si="80"/>
        <v>4.4198055422023046</v>
      </c>
      <c r="OZ1">
        <f>(20*N1)/D13</f>
        <v>0.63861457581692604</v>
      </c>
      <c r="PA1">
        <f t="shared" ref="PA1:PD1" si="81">(20*O1)/E13</f>
        <v>0.34555978005611104</v>
      </c>
      <c r="PB1">
        <f t="shared" si="81"/>
        <v>0.19620756216645849</v>
      </c>
      <c r="PC1">
        <f t="shared" si="81"/>
        <v>-4.9111598449568042E-2</v>
      </c>
      <c r="PD1">
        <f t="shared" si="81"/>
        <v>1.3369764127474046</v>
      </c>
      <c r="PE1">
        <f>(40*N1)/(AJ1+D45)</f>
        <v>0.90714298962420059</v>
      </c>
      <c r="PF1">
        <f t="shared" ref="PF1:PI1" si="82">(40*O1)/(AK1+E45)</f>
        <v>0.40690027158227426</v>
      </c>
      <c r="PG1">
        <f t="shared" si="82"/>
        <v>0.30175534998731046</v>
      </c>
      <c r="PH1">
        <f t="shared" si="82"/>
        <v>-6.7585956110819662E-2</v>
      </c>
      <c r="PI1">
        <f t="shared" si="82"/>
        <v>1.9117581446275063</v>
      </c>
      <c r="PJ1">
        <f>(1.33*D52)/(D52+D62)</f>
        <v>1.6974023326538115</v>
      </c>
      <c r="PK1">
        <f t="shared" ref="PK1:PN1" si="83">(1.33*E52)/(E52+E62)</f>
        <v>2.3784678885186308</v>
      </c>
      <c r="PL1">
        <f t="shared" si="83"/>
        <v>1.149139534883721</v>
      </c>
      <c r="PM1">
        <f t="shared" si="83"/>
        <v>-3.8314519774011302</v>
      </c>
      <c r="PN1">
        <f t="shared" si="83"/>
        <v>1.3995979404705738</v>
      </c>
      <c r="PO1">
        <f>(2*MH1+MM1+MR1+MW1+2*NB1)/7</f>
        <v>0.92155144613308715</v>
      </c>
      <c r="PP1">
        <f t="shared" ref="PP1:PS1" si="84">(2*MI1+MN1+MS1+MX1+2*NC1)/7</f>
        <v>1.1029157422953337</v>
      </c>
      <c r="PQ1">
        <f t="shared" si="84"/>
        <v>0.94940843191430857</v>
      </c>
      <c r="PR1">
        <f t="shared" si="84"/>
        <v>0.98843420213238076</v>
      </c>
      <c r="PS1">
        <f t="shared" si="84"/>
        <v>1.1454292852660597</v>
      </c>
      <c r="PT1">
        <f>(5*NG1+8*NL1+2*NQ1+NV1)/16</f>
        <v>0.22392592079280005</v>
      </c>
      <c r="PU1">
        <f t="shared" ref="PU1:PX1" si="85">(5*NH1+8*NM1+2*NR1+NW1)/16</f>
        <v>0.27580996787421352</v>
      </c>
      <c r="PV1">
        <f t="shared" si="85"/>
        <v>0.25974515476104076</v>
      </c>
      <c r="PW1">
        <f t="shared" si="85"/>
        <v>0.3426582835579482</v>
      </c>
      <c r="PX1">
        <f t="shared" si="85"/>
        <v>0.40568214881388281</v>
      </c>
      <c r="PY1">
        <f>(OA1+OF1+OK1)/3</f>
        <v>0.61732376160707136</v>
      </c>
      <c r="PZ1">
        <f t="shared" ref="PZ1:QC1" si="86">(OB1+OG1+OL1)/3</f>
        <v>0.7819601499566099</v>
      </c>
      <c r="QA1">
        <f t="shared" si="86"/>
        <v>0.43332879030725874</v>
      </c>
      <c r="QB1">
        <f t="shared" si="86"/>
        <v>0.73242395588772446</v>
      </c>
      <c r="QC1">
        <f t="shared" si="86"/>
        <v>0.75444141610031623</v>
      </c>
      <c r="QD1">
        <f>(3*OP1+7*OU1+4*OZ1+2*PE1+PJ1)/17</f>
        <v>1.6789199132085053</v>
      </c>
      <c r="QE1">
        <f t="shared" ref="QE1:QH1" si="87">(3*OQ1+7*OV1+4*PA1+2*PF1+PK1)/17</f>
        <v>2.1960000119570355</v>
      </c>
      <c r="QF1">
        <f t="shared" si="87"/>
        <v>-0.68082032560415739</v>
      </c>
      <c r="QG1">
        <f t="shared" si="87"/>
        <v>1.4952143165766865</v>
      </c>
      <c r="QH1">
        <f t="shared" si="87"/>
        <v>2.7689456087438553</v>
      </c>
      <c r="QI1">
        <f>(2*PO1+4*PT1+PY1+5*QD1)/12</f>
        <v>0.97922749192391434</v>
      </c>
      <c r="QJ1">
        <f t="shared" ref="QJ1:QM1" si="88">(2*PP1+4*PU1+PZ1+5*QE1)/12</f>
        <v>1.2559192971524424</v>
      </c>
      <c r="QK1">
        <f t="shared" si="88"/>
        <v>-2.7479462367290264E-3</v>
      </c>
      <c r="QL1">
        <f t="shared" si="88"/>
        <v>0.96299975643897595</v>
      </c>
      <c r="QM1">
        <f t="shared" si="88"/>
        <v>1.5427297188006037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307</v>
      </c>
      <c r="E3" s="2" t="s">
        <v>307</v>
      </c>
      <c r="F3" s="2" t="s">
        <v>307</v>
      </c>
      <c r="G3" s="2" t="s">
        <v>307</v>
      </c>
      <c r="H3" s="2" t="s">
        <v>307</v>
      </c>
      <c r="I3" s="2" t="s">
        <v>307</v>
      </c>
      <c r="J3" s="2" t="s">
        <v>307</v>
      </c>
      <c r="K3" s="2" t="s">
        <v>307</v>
      </c>
      <c r="L3" s="2" t="s">
        <v>307</v>
      </c>
      <c r="M3" s="2" t="s">
        <v>307</v>
      </c>
    </row>
    <row r="4" spans="1:455" x14ac:dyDescent="0.25">
      <c r="A4" s="2" t="s">
        <v>281</v>
      </c>
      <c r="B4" s="2"/>
      <c r="C4" s="2"/>
      <c r="D4" s="2" t="s">
        <v>306</v>
      </c>
      <c r="E4" s="2" t="s">
        <v>306</v>
      </c>
      <c r="F4" s="2">
        <v>49901869</v>
      </c>
      <c r="G4" s="2" t="s">
        <v>306</v>
      </c>
      <c r="H4" s="2" t="s">
        <v>306</v>
      </c>
      <c r="I4" s="2" t="s">
        <v>306</v>
      </c>
      <c r="J4" s="2" t="s">
        <v>306</v>
      </c>
      <c r="K4" s="2" t="s">
        <v>306</v>
      </c>
      <c r="L4" s="2" t="s">
        <v>306</v>
      </c>
      <c r="M4" s="2" t="s">
        <v>306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727575</v>
      </c>
      <c r="E13" s="1">
        <v>559961</v>
      </c>
      <c r="F13" s="1">
        <v>660525</v>
      </c>
      <c r="G13" s="1">
        <v>594157</v>
      </c>
      <c r="H13" s="1">
        <v>592905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201971</v>
      </c>
      <c r="E15" s="1">
        <v>186845</v>
      </c>
      <c r="F15" s="1">
        <v>192356</v>
      </c>
      <c r="G15" s="1">
        <v>204014</v>
      </c>
      <c r="H15" s="1">
        <v>201243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1615</v>
      </c>
      <c r="E16" s="1">
        <v>1479</v>
      </c>
      <c r="F16" s="1">
        <v>2125</v>
      </c>
      <c r="G16" s="1">
        <v>2699</v>
      </c>
      <c r="H16" s="1">
        <v>3968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200356</v>
      </c>
      <c r="E17" s="1">
        <v>185366</v>
      </c>
      <c r="F17" s="1">
        <v>190231</v>
      </c>
      <c r="G17" s="1">
        <v>201315</v>
      </c>
      <c r="H17" s="1">
        <v>197275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522872</v>
      </c>
      <c r="E19" s="1">
        <v>370085</v>
      </c>
      <c r="F19" s="1">
        <v>466025</v>
      </c>
      <c r="G19" s="1">
        <v>388245</v>
      </c>
      <c r="H19" s="1">
        <v>389860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386726</v>
      </c>
      <c r="E20" s="1">
        <v>279653</v>
      </c>
      <c r="F20" s="1">
        <v>303126</v>
      </c>
      <c r="G20" s="1">
        <v>191762</v>
      </c>
      <c r="H20" s="1">
        <v>197458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136086</v>
      </c>
      <c r="E21" s="1">
        <v>90371</v>
      </c>
      <c r="F21" s="1">
        <v>162862</v>
      </c>
      <c r="G21" s="1">
        <v>190815</v>
      </c>
      <c r="H21" s="1">
        <v>191421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>
        <v>2244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136086</v>
      </c>
      <c r="E23" s="1">
        <v>90371</v>
      </c>
      <c r="F23" s="1">
        <v>160618</v>
      </c>
      <c r="G23" s="1">
        <v>190815</v>
      </c>
      <c r="H23" s="1">
        <v>191421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60</v>
      </c>
      <c r="E26" s="1">
        <v>61</v>
      </c>
      <c r="F26" s="1">
        <v>37</v>
      </c>
      <c r="G26" s="1">
        <v>5668</v>
      </c>
      <c r="H26" s="1">
        <v>981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2732</v>
      </c>
      <c r="E27" s="1">
        <v>3031</v>
      </c>
      <c r="F27" s="1">
        <v>2144</v>
      </c>
      <c r="G27" s="1">
        <v>1898</v>
      </c>
      <c r="H27" s="1">
        <v>1802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727575</v>
      </c>
      <c r="E28" s="1">
        <v>559961</v>
      </c>
      <c r="F28" s="1">
        <v>660525</v>
      </c>
      <c r="G28" s="1">
        <v>594157</v>
      </c>
      <c r="H28" s="1">
        <v>592905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375499</v>
      </c>
      <c r="E29" s="1">
        <v>359317</v>
      </c>
      <c r="F29" s="1">
        <v>355943</v>
      </c>
      <c r="G29" s="1">
        <v>349463</v>
      </c>
      <c r="H29" s="1">
        <v>386922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144840</v>
      </c>
      <c r="E30" s="1">
        <v>144840</v>
      </c>
      <c r="F30" s="1">
        <v>144840</v>
      </c>
      <c r="G30" s="1">
        <v>144840</v>
      </c>
      <c r="H30" s="1">
        <v>144840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1000</v>
      </c>
      <c r="E31" s="1">
        <v>1000</v>
      </c>
      <c r="F31" s="1">
        <v>1000</v>
      </c>
      <c r="G31" s="1">
        <v>1000</v>
      </c>
      <c r="H31" s="1">
        <v>1000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16002</v>
      </c>
      <c r="E32" s="1">
        <v>16002</v>
      </c>
      <c r="F32" s="1">
        <v>16002</v>
      </c>
      <c r="G32" s="1">
        <v>16002</v>
      </c>
      <c r="H32" s="1">
        <v>16002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190425</v>
      </c>
      <c r="E33" s="1">
        <v>187800</v>
      </c>
      <c r="F33" s="1">
        <v>187621</v>
      </c>
      <c r="G33" s="1">
        <v>189080</v>
      </c>
      <c r="H33" s="1">
        <v>185445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23232</v>
      </c>
      <c r="E34" s="1">
        <v>9675</v>
      </c>
      <c r="F34" s="1">
        <v>6480</v>
      </c>
      <c r="G34" s="1">
        <v>-1459</v>
      </c>
      <c r="H34" s="1">
        <v>39635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351811</v>
      </c>
      <c r="E36" s="1">
        <v>200462</v>
      </c>
      <c r="F36" s="1">
        <v>304139</v>
      </c>
      <c r="G36" s="1">
        <v>244131</v>
      </c>
      <c r="H36" s="1">
        <v>205511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3337</v>
      </c>
      <c r="E37" s="1">
        <v>1692</v>
      </c>
      <c r="F37" s="1"/>
      <c r="G37" s="1"/>
      <c r="H37" s="1">
        <v>5200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348474</v>
      </c>
      <c r="E38" s="1">
        <v>198770</v>
      </c>
      <c r="F38" s="1">
        <v>304139</v>
      </c>
      <c r="G38" s="1">
        <v>244131</v>
      </c>
      <c r="H38" s="1">
        <v>200311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11451</v>
      </c>
      <c r="E39" s="1">
        <v>9871</v>
      </c>
      <c r="F39" s="1">
        <v>8701</v>
      </c>
      <c r="G39" s="1">
        <v>8277</v>
      </c>
      <c r="H39" s="1">
        <v>8602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337023</v>
      </c>
      <c r="E40" s="1">
        <v>188899</v>
      </c>
      <c r="F40" s="1">
        <v>295438</v>
      </c>
      <c r="G40" s="1">
        <v>235854</v>
      </c>
      <c r="H40" s="1">
        <v>191709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265</v>
      </c>
      <c r="E42" s="1">
        <v>182</v>
      </c>
      <c r="F42" s="1">
        <v>443</v>
      </c>
      <c r="G42" s="1">
        <v>563</v>
      </c>
      <c r="H42" s="1">
        <v>472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1039949</v>
      </c>
      <c r="E43" s="1">
        <v>907303</v>
      </c>
      <c r="F43" s="1">
        <v>922183</v>
      </c>
      <c r="G43" s="1">
        <v>837945</v>
      </c>
      <c r="H43" s="1">
        <v>806446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34212</v>
      </c>
      <c r="E44" s="1">
        <v>29086</v>
      </c>
      <c r="F44" s="1">
        <v>18169</v>
      </c>
      <c r="G44" s="1">
        <v>8752</v>
      </c>
      <c r="H44" s="1">
        <v>9949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917353</v>
      </c>
      <c r="E45" s="1">
        <v>750178</v>
      </c>
      <c r="F45" s="1">
        <v>875971</v>
      </c>
      <c r="G45" s="1">
        <v>677423</v>
      </c>
      <c r="H45" s="1">
        <v>615524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-47298</v>
      </c>
      <c r="E46" s="1">
        <v>17016</v>
      </c>
      <c r="F46" s="1">
        <v>-79936</v>
      </c>
      <c r="G46" s="1">
        <v>18293</v>
      </c>
      <c r="H46" s="1">
        <v>14918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-2460</v>
      </c>
      <c r="E47" s="1">
        <v>-2312</v>
      </c>
      <c r="F47" s="1">
        <v>-1442</v>
      </c>
      <c r="G47" s="1">
        <v>-1497</v>
      </c>
      <c r="H47" s="1">
        <v>-2024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143464</v>
      </c>
      <c r="E48" s="1">
        <v>124545</v>
      </c>
      <c r="F48" s="1">
        <v>115598</v>
      </c>
      <c r="G48" s="1">
        <v>124184</v>
      </c>
      <c r="H48" s="1">
        <v>113087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16992</v>
      </c>
      <c r="E49" s="1">
        <v>19793</v>
      </c>
      <c r="F49" s="1">
        <v>21487</v>
      </c>
      <c r="G49" s="1">
        <v>21041</v>
      </c>
      <c r="H49" s="1">
        <v>20702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5373</v>
      </c>
      <c r="E50" s="1">
        <v>7199</v>
      </c>
      <c r="F50" s="1">
        <v>10548</v>
      </c>
      <c r="G50" s="1">
        <v>7987</v>
      </c>
      <c r="H50" s="1">
        <v>8722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13294</v>
      </c>
      <c r="E51" s="1">
        <v>10755</v>
      </c>
      <c r="F51" s="1">
        <v>12163</v>
      </c>
      <c r="G51" s="1">
        <v>10141</v>
      </c>
      <c r="H51" s="1">
        <v>11610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38189</v>
      </c>
      <c r="E52" s="1">
        <v>23613</v>
      </c>
      <c r="F52" s="1">
        <v>7059</v>
      </c>
      <c r="G52" s="1">
        <v>5099</v>
      </c>
      <c r="H52" s="1">
        <v>51300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6723</v>
      </c>
      <c r="E59" s="1">
        <v>7397</v>
      </c>
      <c r="F59" s="1">
        <v>6576</v>
      </c>
      <c r="G59" s="1">
        <v>1955</v>
      </c>
      <c r="H59" s="1">
        <v>1533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16332</v>
      </c>
      <c r="E60" s="1">
        <v>17945</v>
      </c>
      <c r="F60" s="1">
        <v>19533</v>
      </c>
      <c r="G60" s="1">
        <v>8136</v>
      </c>
      <c r="H60" s="1">
        <v>23967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17875</v>
      </c>
      <c r="E61" s="1">
        <v>20957</v>
      </c>
      <c r="F61" s="1">
        <v>11846</v>
      </c>
      <c r="G61" s="1">
        <v>13050</v>
      </c>
      <c r="H61" s="1">
        <v>24985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-8266</v>
      </c>
      <c r="E62" s="1">
        <v>-10409</v>
      </c>
      <c r="F62" s="1">
        <v>1111</v>
      </c>
      <c r="G62" s="1">
        <v>-6869</v>
      </c>
      <c r="H62" s="1">
        <v>-2551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29923</v>
      </c>
      <c r="E63" s="1">
        <v>13204</v>
      </c>
      <c r="F63" s="1">
        <v>8170</v>
      </c>
      <c r="G63" s="1">
        <v>-1770</v>
      </c>
      <c r="H63" s="1">
        <v>48749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6691</v>
      </c>
      <c r="E64" s="1">
        <v>3529</v>
      </c>
      <c r="F64" s="1">
        <v>1690</v>
      </c>
      <c r="G64" s="1">
        <v>-311</v>
      </c>
      <c r="H64" s="1">
        <v>9114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23232</v>
      </c>
      <c r="E65" s="1">
        <v>9675</v>
      </c>
      <c r="F65" s="1">
        <v>6480</v>
      </c>
      <c r="G65" s="1">
        <v>-1459</v>
      </c>
      <c r="H65" s="1">
        <v>39635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23232</v>
      </c>
      <c r="E67" s="1">
        <v>9675</v>
      </c>
      <c r="F67" s="1">
        <v>6480</v>
      </c>
      <c r="G67" s="1">
        <v>-1459</v>
      </c>
      <c r="H67" s="1">
        <v>39635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1074160</v>
      </c>
      <c r="E68" s="1">
        <v>961533</v>
      </c>
      <c r="F68" s="1">
        <v>970433</v>
      </c>
      <c r="G68" s="1">
        <v>862820</v>
      </c>
      <c r="H68" s="1">
        <v>849084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61</v>
      </c>
      <c r="J69" s="1">
        <v>37</v>
      </c>
      <c r="K69" s="1">
        <v>5668</v>
      </c>
      <c r="L69" s="1">
        <v>981</v>
      </c>
      <c r="M69" s="1">
        <v>1252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29923</v>
      </c>
      <c r="J70" s="1">
        <v>13204</v>
      </c>
      <c r="K70" s="1">
        <v>8170</v>
      </c>
      <c r="L70" s="1">
        <v>-1770</v>
      </c>
      <c r="M70" s="1">
        <v>48749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28425</v>
      </c>
      <c r="J71" s="1">
        <v>31601</v>
      </c>
      <c r="K71" s="1">
        <v>32590</v>
      </c>
      <c r="L71" s="1">
        <v>25284</v>
      </c>
      <c r="M71" s="1">
        <v>24415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16406</v>
      </c>
      <c r="J72" s="1">
        <v>18293</v>
      </c>
      <c r="K72" s="1">
        <v>19929</v>
      </c>
      <c r="L72" s="1">
        <v>21253</v>
      </c>
      <c r="M72" s="1">
        <v>20610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780</v>
      </c>
      <c r="J73" s="1">
        <v>2109</v>
      </c>
      <c r="K73" s="1">
        <v>1666</v>
      </c>
      <c r="L73" s="1">
        <v>-123</v>
      </c>
      <c r="M73" s="1">
        <v>201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-12</v>
      </c>
      <c r="J74" s="1">
        <v>-171</v>
      </c>
      <c r="K74" s="1">
        <v>-4</v>
      </c>
      <c r="L74" s="1">
        <v>-8</v>
      </c>
      <c r="M74" s="1">
        <v>-177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6723</v>
      </c>
      <c r="J76" s="1">
        <v>7397</v>
      </c>
      <c r="K76" s="1">
        <v>6576</v>
      </c>
      <c r="L76" s="1">
        <v>1955</v>
      </c>
      <c r="M76" s="1">
        <v>1533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4528</v>
      </c>
      <c r="J77" s="1">
        <v>3973</v>
      </c>
      <c r="K77" s="1">
        <v>4423</v>
      </c>
      <c r="L77" s="1">
        <v>2207</v>
      </c>
      <c r="M77" s="1">
        <v>2248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58348</v>
      </c>
      <c r="J78" s="1">
        <v>44805</v>
      </c>
      <c r="K78" s="1">
        <v>40760</v>
      </c>
      <c r="L78" s="1">
        <v>23514</v>
      </c>
      <c r="M78" s="1">
        <v>73164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-102102</v>
      </c>
      <c r="J79" s="1">
        <v>92329</v>
      </c>
      <c r="K79" s="1">
        <v>-105430</v>
      </c>
      <c r="L79" s="1">
        <v>13144</v>
      </c>
      <c r="M79" s="1">
        <v>-8763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-45628</v>
      </c>
      <c r="J80" s="1">
        <v>65958</v>
      </c>
      <c r="K80" s="1">
        <v>23654</v>
      </c>
      <c r="L80" s="1">
        <v>2309</v>
      </c>
      <c r="M80" s="1">
        <v>-14227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55694</v>
      </c>
      <c r="J81" s="1">
        <v>6216</v>
      </c>
      <c r="K81" s="1">
        <v>-11910</v>
      </c>
      <c r="L81" s="1">
        <v>7180</v>
      </c>
      <c r="M81" s="1">
        <v>7928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-112168</v>
      </c>
      <c r="J82" s="1">
        <v>20155</v>
      </c>
      <c r="K82" s="1">
        <v>-117174</v>
      </c>
      <c r="L82" s="1">
        <v>3655</v>
      </c>
      <c r="M82" s="1">
        <v>-2464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-43754</v>
      </c>
      <c r="J84" s="1">
        <v>137134</v>
      </c>
      <c r="K84" s="1">
        <v>-64670</v>
      </c>
      <c r="L84" s="1">
        <v>36658</v>
      </c>
      <c r="M84" s="1">
        <v>64401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-6652</v>
      </c>
      <c r="J85" s="1">
        <v>-7420</v>
      </c>
      <c r="K85" s="1">
        <v>-6507</v>
      </c>
      <c r="L85" s="1">
        <v>-1970</v>
      </c>
      <c r="M85" s="1">
        <v>-1575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-3466</v>
      </c>
      <c r="J87" s="1">
        <v>2213</v>
      </c>
      <c r="K87" s="1">
        <v>1945</v>
      </c>
      <c r="L87" s="1">
        <v>-11305</v>
      </c>
      <c r="M87" s="1">
        <v>-3143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-53872</v>
      </c>
      <c r="J90" s="1">
        <v>131927</v>
      </c>
      <c r="K90" s="1">
        <v>-69232</v>
      </c>
      <c r="L90" s="1">
        <v>23383</v>
      </c>
      <c r="M90" s="1">
        <v>59683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-28982</v>
      </c>
      <c r="J91" s="1">
        <v>-12225</v>
      </c>
      <c r="K91" s="1">
        <v>-9781</v>
      </c>
      <c r="L91" s="1">
        <v>-20780</v>
      </c>
      <c r="M91" s="1">
        <v>-21300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12</v>
      </c>
      <c r="J92" s="1">
        <v>174</v>
      </c>
      <c r="K92" s="1">
        <v>4</v>
      </c>
      <c r="L92" s="1">
        <v>8</v>
      </c>
      <c r="M92" s="1">
        <v>177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-28970</v>
      </c>
      <c r="J94" s="1">
        <v>-12051</v>
      </c>
      <c r="K94" s="1">
        <v>-9777</v>
      </c>
      <c r="L94" s="1">
        <v>-20772</v>
      </c>
      <c r="M94" s="1">
        <v>-21123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89891</v>
      </c>
      <c r="J95" s="1">
        <v>-113552</v>
      </c>
      <c r="K95" s="1">
        <v>73378</v>
      </c>
      <c r="L95" s="1">
        <v>38076</v>
      </c>
      <c r="M95" s="1">
        <v>-31833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-7050</v>
      </c>
      <c r="J96" s="1">
        <v>-6300</v>
      </c>
      <c r="K96" s="1"/>
      <c r="L96" s="1">
        <v>-36000</v>
      </c>
      <c r="M96" s="1">
        <v>-6998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-7050</v>
      </c>
      <c r="J102" s="1">
        <v>-6300</v>
      </c>
      <c r="K102" s="1"/>
      <c r="L102" s="1">
        <v>-36000</v>
      </c>
      <c r="M102" s="1">
        <v>-6998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82841</v>
      </c>
      <c r="J103" s="1">
        <v>-119852</v>
      </c>
      <c r="K103" s="1">
        <v>73378</v>
      </c>
      <c r="L103" s="1">
        <v>2076</v>
      </c>
      <c r="M103" s="1">
        <v>-38831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</v>
      </c>
      <c r="J104" s="1">
        <v>24</v>
      </c>
      <c r="K104" s="1">
        <v>-5631</v>
      </c>
      <c r="L104" s="1">
        <v>4687</v>
      </c>
      <c r="M104" s="1">
        <v>-271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60</v>
      </c>
      <c r="J105" s="1">
        <v>61</v>
      </c>
      <c r="K105" s="1">
        <v>37</v>
      </c>
      <c r="L105" s="1">
        <v>5668</v>
      </c>
      <c r="M105" s="1">
        <v>981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2C9BE-9ADF-42F3-8E61-8C2506484CA9}">
  <dimension ref="A1:QM105"/>
  <sheetViews>
    <sheetView topLeftCell="A72" workbookViewId="0">
      <selection activeCell="G90" sqref="G90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16667</v>
      </c>
      <c r="O1" s="4">
        <f t="shared" ref="O1:R1" si="0">E67</f>
        <v>48018</v>
      </c>
      <c r="P1" s="4">
        <f t="shared" si="0"/>
        <v>29235</v>
      </c>
      <c r="Q1" s="4">
        <f t="shared" si="0"/>
        <v>25596</v>
      </c>
      <c r="R1" s="4">
        <f t="shared" si="0"/>
        <v>34763</v>
      </c>
      <c r="S1" s="4">
        <f>D63+D59</f>
        <v>25782</v>
      </c>
      <c r="T1" s="4">
        <f t="shared" ref="T1:W1" si="1">E63+E59</f>
        <v>57715</v>
      </c>
      <c r="U1" s="4">
        <f t="shared" si="1"/>
        <v>36965</v>
      </c>
      <c r="V1" s="4">
        <f t="shared" si="1"/>
        <v>32827</v>
      </c>
      <c r="W1" s="4">
        <f t="shared" si="1"/>
        <v>42278</v>
      </c>
      <c r="X1">
        <f>(D13-E13)/E13</f>
        <v>-0.35545443163125651</v>
      </c>
      <c r="Y1">
        <f t="shared" ref="Y1:AA1" si="2">(E13-F13)/F13</f>
        <v>0.14060384011188426</v>
      </c>
      <c r="Z1">
        <f t="shared" si="2"/>
        <v>5.7703977061126059E-2</v>
      </c>
      <c r="AA1">
        <f t="shared" si="2"/>
        <v>6.827938292041677E-2</v>
      </c>
      <c r="AB1">
        <f>(D36-E36)/E36</f>
        <v>-0.41499214159889453</v>
      </c>
      <c r="AC1">
        <f t="shared" ref="AC1:AE1" si="3">(E36-F36)/F36</f>
        <v>1.5923353522648036</v>
      </c>
      <c r="AD1">
        <f t="shared" si="3"/>
        <v>-8.7960596047135103E-2</v>
      </c>
      <c r="AE1">
        <f t="shared" si="3"/>
        <v>0.17472570934712234</v>
      </c>
      <c r="AF1">
        <f>(D29-E29)/E29</f>
        <v>-0.31426920854997109</v>
      </c>
      <c r="AG1">
        <f t="shared" ref="AG1:AI1" si="4">(E29-F29)/F29</f>
        <v>-0.17831702473479125</v>
      </c>
      <c r="AH1">
        <f t="shared" si="4"/>
        <v>9.6289391863406404E-2</v>
      </c>
      <c r="AI1">
        <f t="shared" si="4"/>
        <v>4.3400564286377057E-2</v>
      </c>
      <c r="AJ1" s="4">
        <f>(D43+D44+D46+D47)-D45</f>
        <v>68453</v>
      </c>
      <c r="AK1" s="4">
        <f t="shared" ref="AK1:AN1" si="5">(E43+E44+E46+E47)-E45</f>
        <v>171435</v>
      </c>
      <c r="AL1" s="4">
        <f t="shared" si="5"/>
        <v>182626</v>
      </c>
      <c r="AM1" s="4">
        <f t="shared" si="5"/>
        <v>115555</v>
      </c>
      <c r="AN1" s="4">
        <f t="shared" si="5"/>
        <v>161569</v>
      </c>
      <c r="AO1">
        <f>(D25+D26)/D40</f>
        <v>0.10022448835781229</v>
      </c>
      <c r="AP1">
        <f t="shared" ref="AP1:AS1" si="6">(E25+E26)/E40</f>
        <v>0.15578476997522633</v>
      </c>
      <c r="AQ1">
        <f t="shared" si="6"/>
        <v>0.3347772277227723</v>
      </c>
      <c r="AR1">
        <f t="shared" si="6"/>
        <v>0.58122259665905718</v>
      </c>
      <c r="AS1">
        <f t="shared" si="6"/>
        <v>0.38308001024677651</v>
      </c>
      <c r="AT1">
        <f>(D19-D20)/D40</f>
        <v>1.0723698118525826</v>
      </c>
      <c r="AU1">
        <f t="shared" ref="AU1:AX1" si="7">(E19-E20)/E40</f>
        <v>1.7212961033548655</v>
      </c>
      <c r="AV1">
        <f t="shared" si="7"/>
        <v>3.9582920792079208</v>
      </c>
      <c r="AW1">
        <f t="shared" si="7"/>
        <v>3.7938181686415189</v>
      </c>
      <c r="AX1">
        <f t="shared" si="7"/>
        <v>4.2383869865938006</v>
      </c>
      <c r="AY1">
        <f>D19/D40</f>
        <v>2.2868820278446096</v>
      </c>
      <c r="AZ1">
        <f t="shared" ref="AZ1:BC1" si="8">E19/E40</f>
        <v>2.2625431224097614</v>
      </c>
      <c r="BA1">
        <f t="shared" si="8"/>
        <v>5.9813472418670441</v>
      </c>
      <c r="BB1">
        <f t="shared" si="8"/>
        <v>5.6930825814400112</v>
      </c>
      <c r="BC1">
        <f t="shared" si="8"/>
        <v>6.1967167620186148</v>
      </c>
      <c r="BD1" s="4">
        <f>D19-D40</f>
        <v>127835</v>
      </c>
      <c r="BE1" s="4">
        <f t="shared" ref="BE1:BH1" si="9">E19-E40</f>
        <v>218122</v>
      </c>
      <c r="BF1" s="4">
        <f t="shared" si="9"/>
        <v>281745</v>
      </c>
      <c r="BG1" s="4">
        <f t="shared" si="9"/>
        <v>259030</v>
      </c>
      <c r="BH1" s="4">
        <f t="shared" si="9"/>
        <v>243435</v>
      </c>
      <c r="BI1">
        <f>(D43+D44)/BD1</f>
        <v>3.6445574373215472</v>
      </c>
      <c r="BJ1">
        <f t="shared" ref="BJ1:BM1" si="10">(E43+E44)/BE1</f>
        <v>1.8981212349052365</v>
      </c>
      <c r="BK1">
        <f t="shared" si="10"/>
        <v>1.5278035102663756</v>
      </c>
      <c r="BL1">
        <f t="shared" si="10"/>
        <v>1.4104736903061421</v>
      </c>
      <c r="BM1">
        <f t="shared" si="10"/>
        <v>1.466884383921786</v>
      </c>
      <c r="BN1">
        <f>365/BI1</f>
        <v>100.1493339801074</v>
      </c>
      <c r="BO1">
        <f t="shared" ref="BO1:BR1" si="11">365/BJ1</f>
        <v>192.29540942268767</v>
      </c>
      <c r="BP1">
        <f t="shared" si="11"/>
        <v>238.90506701111161</v>
      </c>
      <c r="BQ1">
        <f t="shared" si="11"/>
        <v>258.77831150524833</v>
      </c>
      <c r="BR1">
        <f t="shared" si="11"/>
        <v>248.82669963678728</v>
      </c>
      <c r="BS1">
        <f>N1/D13</f>
        <v>5.5821259436395182E-2</v>
      </c>
      <c r="BT1">
        <f t="shared" ref="BT1:BW1" si="12">O1/E13</f>
        <v>0.1036572992716487</v>
      </c>
      <c r="BU1">
        <f t="shared" si="12"/>
        <v>7.1983631018333855E-2</v>
      </c>
      <c r="BV1">
        <f t="shared" si="12"/>
        <v>6.6660242670784964E-2</v>
      </c>
      <c r="BW1">
        <f t="shared" si="12"/>
        <v>9.6715678773630839E-2</v>
      </c>
      <c r="BX1">
        <f>S1/D13</f>
        <v>8.6349295661435205E-2</v>
      </c>
      <c r="BY1">
        <f t="shared" ref="BY1:CB1" si="13">T1/E13</f>
        <v>0.12459038334506237</v>
      </c>
      <c r="BZ1">
        <f t="shared" si="13"/>
        <v>9.1016758015827287E-2</v>
      </c>
      <c r="CA1">
        <f t="shared" si="13"/>
        <v>8.5492099787226841E-2</v>
      </c>
      <c r="CB1">
        <f t="shared" si="13"/>
        <v>0.11762349242561242</v>
      </c>
      <c r="CC1">
        <f>N1/D29</f>
        <v>8.8868864171989803E-2</v>
      </c>
      <c r="CD1">
        <f t="shared" ref="CD1:CG1" si="14">O1/E29</f>
        <v>0.17556983963319658</v>
      </c>
      <c r="CE1">
        <f t="shared" si="14"/>
        <v>8.7832093038626893E-2</v>
      </c>
      <c r="CF1">
        <f t="shared" si="14"/>
        <v>8.4303857504215846E-2</v>
      </c>
      <c r="CG1">
        <f t="shared" si="14"/>
        <v>0.11946581806060065</v>
      </c>
      <c r="CH1">
        <f>N1/(D43+D44)</f>
        <v>3.5773617627741457E-2</v>
      </c>
      <c r="CI1">
        <f t="shared" ref="CI1:CL1" si="15">O1/(E43+E44)</f>
        <v>0.11597934409282598</v>
      </c>
      <c r="CJ1">
        <f t="shared" si="15"/>
        <v>6.7917138071464586E-2</v>
      </c>
      <c r="CK1">
        <f t="shared" si="15"/>
        <v>7.0057888902574209E-2</v>
      </c>
      <c r="CL1">
        <f t="shared" si="15"/>
        <v>9.7350535297725235E-2</v>
      </c>
      <c r="CM1">
        <f>1-CH1</f>
        <v>0.96422638237225855</v>
      </c>
      <c r="CN1">
        <f t="shared" ref="CN1:CQ1" si="16">1-CI1</f>
        <v>0.88402065590717405</v>
      </c>
      <c r="CO1">
        <f t="shared" si="16"/>
        <v>0.9320828619285354</v>
      </c>
      <c r="CP1">
        <f t="shared" si="16"/>
        <v>0.92994211109742575</v>
      </c>
      <c r="CQ1">
        <f t="shared" si="16"/>
        <v>0.90264946470227481</v>
      </c>
      <c r="CR1">
        <f>N1/(D45+D48+D49+D51+D59+D61)</f>
        <v>3.2619630100792642E-2</v>
      </c>
      <c r="CS1">
        <f t="shared" ref="CS1:CV1" si="17">O1/(E45+E48+E49+E51+E59+E61)</f>
        <v>0.12502115450206858</v>
      </c>
      <c r="CT1">
        <f t="shared" si="17"/>
        <v>7.2657368379195161E-2</v>
      </c>
      <c r="CU1">
        <f t="shared" si="17"/>
        <v>7.0289522752923925E-2</v>
      </c>
      <c r="CV1">
        <f t="shared" si="17"/>
        <v>0.10315981269029206</v>
      </c>
      <c r="CW1">
        <f>(D43+D44)/D13</f>
        <v>1.5604029767765877</v>
      </c>
      <c r="CX1">
        <f t="shared" ref="CX1:DA1" si="18">(E43+E44)/E13</f>
        <v>0.89375655710455537</v>
      </c>
      <c r="CY1">
        <f t="shared" si="18"/>
        <v>1.0598743271925031</v>
      </c>
      <c r="CZ1">
        <f t="shared" si="18"/>
        <v>0.95150230352338816</v>
      </c>
      <c r="DA1">
        <f t="shared" si="18"/>
        <v>0.99347865399863677</v>
      </c>
      <c r="DB1">
        <f>365/CW1</f>
        <v>233.91393469012797</v>
      </c>
      <c r="DC1">
        <f t="shared" ref="DC1:DF1" si="19">365/CX1</f>
        <v>408.38861219935171</v>
      </c>
      <c r="DD1">
        <f t="shared" si="19"/>
        <v>344.38045213043989</v>
      </c>
      <c r="DE1">
        <f t="shared" si="19"/>
        <v>383.60390579025875</v>
      </c>
      <c r="DF1">
        <f t="shared" si="19"/>
        <v>367.39591588698676</v>
      </c>
      <c r="DG1">
        <f>(D43+D44)/D20</f>
        <v>3.8617276992192031</v>
      </c>
      <c r="DH1">
        <f t="shared" ref="DH1:DK1" si="20">(E43+E44)/E20</f>
        <v>4.4276639431920266</v>
      </c>
      <c r="DI1">
        <f t="shared" si="20"/>
        <v>3.7618943578270292</v>
      </c>
      <c r="DJ1">
        <f t="shared" si="20"/>
        <v>3.4852806502079599</v>
      </c>
      <c r="DK1">
        <f t="shared" si="20"/>
        <v>3.8925939652917068</v>
      </c>
      <c r="DL1">
        <f>365/DG1</f>
        <v>94.517280458122102</v>
      </c>
      <c r="DM1">
        <f t="shared" ref="DM1:DP1" si="21">365/DH1</f>
        <v>82.436247349174678</v>
      </c>
      <c r="DN1">
        <f t="shared" si="21"/>
        <v>97.025584793623437</v>
      </c>
      <c r="DO1">
        <f t="shared" si="21"/>
        <v>104.72614306633274</v>
      </c>
      <c r="DP1">
        <f t="shared" si="21"/>
        <v>93.767807085588828</v>
      </c>
      <c r="DQ1">
        <f>(D43+D44)/D21</f>
        <v>4.8245003624313973</v>
      </c>
      <c r="DR1">
        <f t="shared" ref="DR1:DU1" si="22">(E43+E44)/E21</f>
        <v>1.530784133932797</v>
      </c>
      <c r="DS1">
        <f t="shared" si="22"/>
        <v>2.1003142291140104</v>
      </c>
      <c r="DT1">
        <f t="shared" si="22"/>
        <v>2.0604739561009722</v>
      </c>
      <c r="DU1">
        <f t="shared" si="22"/>
        <v>1.9772699586927873</v>
      </c>
      <c r="DV1">
        <f>365/DQ1</f>
        <v>75.655502659357538</v>
      </c>
      <c r="DW1">
        <f t="shared" ref="DW1:DZ1" si="23">365/DR1</f>
        <v>238.43988966769882</v>
      </c>
      <c r="DX1">
        <f t="shared" si="23"/>
        <v>173.78352007545575</v>
      </c>
      <c r="DY1">
        <f t="shared" si="23"/>
        <v>177.14370954277348</v>
      </c>
      <c r="DZ1">
        <f t="shared" si="23"/>
        <v>184.59795962373735</v>
      </c>
      <c r="EA1">
        <f>(D43+D44)/D38</f>
        <v>4.414333494405124</v>
      </c>
      <c r="EB1">
        <f t="shared" ref="EB1:EE1" si="24">(E43+E44)/E38</f>
        <v>2.28371751805089</v>
      </c>
      <c r="EC1">
        <f t="shared" si="24"/>
        <v>6.4002825068768123</v>
      </c>
      <c r="ED1">
        <f t="shared" si="24"/>
        <v>5.3205230890212469</v>
      </c>
      <c r="EE1">
        <f t="shared" si="24"/>
        <v>5.6097871337679681</v>
      </c>
      <c r="EF1">
        <f>365/EA1</f>
        <v>82.685189159952088</v>
      </c>
      <c r="EG1">
        <f t="shared" ref="EG1:EJ1" si="25">365/EB1</f>
        <v>159.82712271328577</v>
      </c>
      <c r="EH1">
        <f t="shared" si="25"/>
        <v>57.028732654820175</v>
      </c>
      <c r="EI1">
        <f t="shared" si="25"/>
        <v>68.602277237207645</v>
      </c>
      <c r="EJ1">
        <f t="shared" si="25"/>
        <v>65.064857417296992</v>
      </c>
      <c r="EK1">
        <f>D36/D13</f>
        <v>0.37149756512536086</v>
      </c>
      <c r="EL1">
        <f t="shared" ref="EL1:EO1" si="26">E36/E13</f>
        <v>0.40930579961056734</v>
      </c>
      <c r="EM1">
        <f t="shared" si="26"/>
        <v>0.1800908074674861</v>
      </c>
      <c r="EN1">
        <f t="shared" si="26"/>
        <v>0.20885365529706207</v>
      </c>
      <c r="EO1">
        <f t="shared" si="26"/>
        <v>0.1899286380013076</v>
      </c>
      <c r="EP1">
        <f>(D29)/D13</f>
        <v>0.62813067272203582</v>
      </c>
      <c r="EQ1">
        <f t="shared" ref="EQ1:ET1" si="27">(E29)/E13</f>
        <v>0.59040493223785617</v>
      </c>
      <c r="ER1">
        <f t="shared" si="27"/>
        <v>0.81955955423579407</v>
      </c>
      <c r="ES1">
        <f t="shared" si="27"/>
        <v>0.7907140271422507</v>
      </c>
      <c r="ET1">
        <f t="shared" si="27"/>
        <v>0.80956779389875777</v>
      </c>
      <c r="EU1">
        <f>D13/D29</f>
        <v>1.5920254230962003</v>
      </c>
      <c r="EV1">
        <f t="shared" ref="EV1:EY1" si="28">E13/E29</f>
        <v>1.6937527879545737</v>
      </c>
      <c r="EW1">
        <f t="shared" si="28"/>
        <v>1.2201675824918656</v>
      </c>
      <c r="EX1">
        <f t="shared" si="28"/>
        <v>1.2646797270236088</v>
      </c>
      <c r="EY1">
        <f t="shared" si="28"/>
        <v>1.2352270032681871</v>
      </c>
      <c r="EZ1">
        <f>D36/D29</f>
        <v>0.59143356829791094</v>
      </c>
      <c r="FA1">
        <f t="shared" ref="FA1:FD1" si="29">E36/E29</f>
        <v>0.69326283921637455</v>
      </c>
      <c r="FB1">
        <f t="shared" si="29"/>
        <v>0.21974096517661054</v>
      </c>
      <c r="FC1">
        <f t="shared" si="29"/>
        <v>0.26413298376897132</v>
      </c>
      <c r="FD1">
        <f t="shared" si="29"/>
        <v>0.23460498235316354</v>
      </c>
      <c r="FE1" s="7">
        <f>I90/(D43+D44+D46+D47+D53+D55)</f>
        <v>-2.6966867635689992E-2</v>
      </c>
      <c r="FF1" s="7">
        <f t="shared" ref="FF1:FI1" si="30">J90/(E43+E44+E46+E47+E53+E55)</f>
        <v>0.30689781740485328</v>
      </c>
      <c r="FG1" s="7">
        <f t="shared" si="30"/>
        <v>-1.7595146039712128E-2</v>
      </c>
      <c r="FH1" s="7">
        <f t="shared" si="30"/>
        <v>0.10631319637227855</v>
      </c>
      <c r="FI1" s="7">
        <f t="shared" si="30"/>
        <v>-6.0783260735525188E-2</v>
      </c>
      <c r="FJ1" s="7">
        <f>I90/D36</f>
        <v>-0.10157679790120897</v>
      </c>
      <c r="FK1" s="7">
        <f t="shared" ref="FK1:FN1" si="31">J90/E36</f>
        <v>0.66588082655612169</v>
      </c>
      <c r="FL1" s="7">
        <f t="shared" si="31"/>
        <v>-0.10459249941893056</v>
      </c>
      <c r="FM1" s="7">
        <f t="shared" si="31"/>
        <v>0.45795872560633455</v>
      </c>
      <c r="FN1" s="7">
        <f t="shared" si="31"/>
        <v>-0.31335784493239777</v>
      </c>
      <c r="FO1" s="7">
        <f>I90/D29</f>
        <v>-6.0075928038987765E-2</v>
      </c>
      <c r="FP1" s="7">
        <f t="shared" ref="FP1:FS1" si="32">J90/E29</f>
        <v>0.46163043239804313</v>
      </c>
      <c r="FQ1" s="7">
        <f t="shared" si="32"/>
        <v>-2.2983256772549879E-2</v>
      </c>
      <c r="FR1" s="7">
        <f t="shared" si="32"/>
        <v>0.12096200463743677</v>
      </c>
      <c r="FS1" s="7">
        <f t="shared" si="32"/>
        <v>-7.3515311680590542E-2</v>
      </c>
      <c r="FT1" s="7">
        <f>I90/D31</f>
        <v>37.307947019867548</v>
      </c>
      <c r="FU1" s="7">
        <f t="shared" ref="FU1:FX1" si="33">J90/E31</f>
        <v>54.467213114754095</v>
      </c>
      <c r="FV1" s="7">
        <f t="shared" si="33"/>
        <v>24.51923076923077</v>
      </c>
      <c r="FW1" s="7">
        <f t="shared" si="33"/>
        <v>-117.71153846153847</v>
      </c>
      <c r="FX1" s="7">
        <f t="shared" si="33"/>
        <v>147.53103448275863</v>
      </c>
      <c r="FY1">
        <f>BD1/D13</f>
        <v>0.42814607908151303</v>
      </c>
      <c r="FZ1">
        <f t="shared" ref="FZ1:GC1" si="34">BE1/E13</f>
        <v>0.47086378924008826</v>
      </c>
      <c r="GA1">
        <f t="shared" si="34"/>
        <v>0.69372423879803213</v>
      </c>
      <c r="GB1">
        <f t="shared" si="34"/>
        <v>0.67459769725790864</v>
      </c>
      <c r="GC1">
        <f t="shared" si="34"/>
        <v>0.67727127297007805</v>
      </c>
      <c r="GD1">
        <f>BS1</f>
        <v>5.5821259436395182E-2</v>
      </c>
      <c r="GE1">
        <f t="shared" ref="GE1:GH1" si="35">BT1</f>
        <v>0.1036572992716487</v>
      </c>
      <c r="GF1">
        <f t="shared" si="35"/>
        <v>7.1983631018333855E-2</v>
      </c>
      <c r="GG1">
        <f t="shared" si="35"/>
        <v>6.6660242670784964E-2</v>
      </c>
      <c r="GH1">
        <f t="shared" si="35"/>
        <v>9.6715678773630839E-2</v>
      </c>
      <c r="GI1">
        <f>S1/D13</f>
        <v>8.6349295661435205E-2</v>
      </c>
      <c r="GJ1">
        <f t="shared" ref="GJ1:GM1" si="36">T1/E13</f>
        <v>0.12459038334506237</v>
      </c>
      <c r="GK1">
        <f t="shared" si="36"/>
        <v>9.1016758015827287E-2</v>
      </c>
      <c r="GL1">
        <f t="shared" si="36"/>
        <v>8.5492099787226841E-2</v>
      </c>
      <c r="GM1">
        <f t="shared" si="36"/>
        <v>0.11762349242561242</v>
      </c>
      <c r="GN1">
        <f>D30/D13</f>
        <v>0.10550007033338023</v>
      </c>
      <c r="GO1">
        <f t="shared" ref="GO1:GR1" si="37">E30/E13</f>
        <v>6.7999602795970976E-2</v>
      </c>
      <c r="GP1">
        <f t="shared" si="37"/>
        <v>7.7560608075167306E-2</v>
      </c>
      <c r="GQ1">
        <f t="shared" si="37"/>
        <v>8.2036163624383748E-2</v>
      </c>
      <c r="GR1">
        <f t="shared" si="37"/>
        <v>8.763754225381501E-2</v>
      </c>
      <c r="GS1">
        <f>(D43+D44)/D13</f>
        <v>1.5604029767765877</v>
      </c>
      <c r="GT1">
        <f t="shared" ref="GT1:GW1" si="38">(E43+E44)/E13</f>
        <v>0.89375655710455537</v>
      </c>
      <c r="GU1">
        <f t="shared" si="38"/>
        <v>1.0598743271925031</v>
      </c>
      <c r="GV1">
        <f t="shared" si="38"/>
        <v>0.95150230352338816</v>
      </c>
      <c r="GW1">
        <f t="shared" si="38"/>
        <v>0.99347865399863677</v>
      </c>
      <c r="GX1">
        <f>0.717*FY1+0.847*GD1+3.107*GI1+0.42*GN1+0.998*GS1</f>
        <v>2.2241408074272049</v>
      </c>
      <c r="GY1">
        <f t="shared" ref="GY1:HB1" si="39">0.717*FZ1+0.847*GE1+3.107*GJ1+0.42*GO1+0.998*GT1</f>
        <v>1.7330382675859926</v>
      </c>
      <c r="GZ1">
        <f t="shared" si="39"/>
        <v>1.9314895157755816</v>
      </c>
      <c r="HA1">
        <f t="shared" si="39"/>
        <v>1.7898262161535716</v>
      </c>
      <c r="HB1">
        <f t="shared" si="39"/>
        <v>1.9612773380444311</v>
      </c>
      <c r="HC1">
        <f>D36/D13</f>
        <v>0.37149756512536086</v>
      </c>
      <c r="HD1">
        <f t="shared" ref="HD1:HG1" si="40">E36/E13</f>
        <v>0.40930579961056734</v>
      </c>
      <c r="HE1">
        <f t="shared" si="40"/>
        <v>0.1800908074674861</v>
      </c>
      <c r="HF1">
        <f t="shared" si="40"/>
        <v>0.20885365529706207</v>
      </c>
      <c r="HG1">
        <f t="shared" si="40"/>
        <v>0.1899286380013076</v>
      </c>
      <c r="HH1">
        <f>S1/D13</f>
        <v>8.6349295661435205E-2</v>
      </c>
      <c r="HI1">
        <f t="shared" ref="HI1:HL1" si="41">T1/E13</f>
        <v>0.12459038334506237</v>
      </c>
      <c r="HJ1">
        <f t="shared" si="41"/>
        <v>9.1016758015827287E-2</v>
      </c>
      <c r="HK1">
        <f t="shared" si="41"/>
        <v>8.5492099787226841E-2</v>
      </c>
      <c r="HL1">
        <f t="shared" si="41"/>
        <v>0.11762349242561242</v>
      </c>
      <c r="HM1">
        <f>(D43+D44+D46+D47+D50+D53+D55+D57+D60)/D13</f>
        <v>1.4738024904715017</v>
      </c>
      <c r="HN1">
        <f t="shared" ref="HN1:HQ1" si="42">(E43+E44+E46+E47+E50+E53+E55+E57+E60)/E13</f>
        <v>0.94170167386958759</v>
      </c>
      <c r="HO1">
        <f t="shared" si="42"/>
        <v>1.1024661811126377</v>
      </c>
      <c r="HP1">
        <f t="shared" si="42"/>
        <v>0.92942285605648256</v>
      </c>
      <c r="HQ1">
        <f t="shared" si="42"/>
        <v>1.0255206087331505</v>
      </c>
      <c r="HR1">
        <f>D19/D40</f>
        <v>2.2868820278446096</v>
      </c>
      <c r="HS1">
        <f t="shared" ref="HS1:HV1" si="43">E19/E40</f>
        <v>2.2625431224097614</v>
      </c>
      <c r="HT1">
        <f t="shared" si="43"/>
        <v>5.9813472418670441</v>
      </c>
      <c r="HU1">
        <f t="shared" si="43"/>
        <v>5.6930825814400112</v>
      </c>
      <c r="HV1">
        <f t="shared" si="43"/>
        <v>6.1967167620186148</v>
      </c>
      <c r="HW1">
        <f>-0.017*HC1+4.573*HH1+0.481*HM1+0.015*HR1</f>
        <v>1.1317620987870736</v>
      </c>
      <c r="HX1">
        <f t="shared" ref="HX1:IA1" si="44">-0.017*HD1+4.573*HI1+0.481*HN1+0.015*HS1</f>
        <v>1.0496902764110085</v>
      </c>
      <c r="HY1">
        <f t="shared" si="44"/>
        <v>1.0331645324226153</v>
      </c>
      <c r="HZ1">
        <f t="shared" si="44"/>
        <v>0.91985349267170669</v>
      </c>
      <c r="IA1">
        <f t="shared" si="44"/>
        <v>1.1208896082472279</v>
      </c>
      <c r="IB1">
        <f>D13/D36</f>
        <v>2.69180768294552</v>
      </c>
      <c r="IC1">
        <f t="shared" ref="IC1:IF1" si="45">E13/E36</f>
        <v>2.4431610814003775</v>
      </c>
      <c r="ID1">
        <f t="shared" si="45"/>
        <v>5.5527542691513654</v>
      </c>
      <c r="IE1">
        <f t="shared" si="45"/>
        <v>4.7880416484818253</v>
      </c>
      <c r="IF1">
        <f t="shared" si="45"/>
        <v>5.2651354241434367</v>
      </c>
      <c r="IG1">
        <f>IFERROR(S1/D59,0)</f>
        <v>51.461077844311376</v>
      </c>
      <c r="IH1">
        <f t="shared" ref="IH1:IK1" si="46">IFERROR(T1/E59,0)</f>
        <v>192.38333333333333</v>
      </c>
      <c r="II1">
        <f t="shared" si="46"/>
        <v>154.02083333333334</v>
      </c>
      <c r="IJ1">
        <f t="shared" si="46"/>
        <v>112.03754266211604</v>
      </c>
      <c r="IK1">
        <f t="shared" si="46"/>
        <v>121.48850574712644</v>
      </c>
      <c r="IL1">
        <f>S1/D13</f>
        <v>8.6349295661435205E-2</v>
      </c>
      <c r="IM1">
        <f t="shared" ref="IM1:IP1" si="47">T1/E13</f>
        <v>0.12459038334506237</v>
      </c>
      <c r="IN1">
        <f t="shared" si="47"/>
        <v>9.1016758015827287E-2</v>
      </c>
      <c r="IO1">
        <f t="shared" si="47"/>
        <v>8.5492099787226841E-2</v>
      </c>
      <c r="IP1">
        <f t="shared" si="47"/>
        <v>0.11762349242561242</v>
      </c>
      <c r="IQ1">
        <f>(D43+D44+D46+D47+D50+D53+D55+D57+D60)/D13</f>
        <v>1.4738024904715017</v>
      </c>
      <c r="IR1">
        <f t="shared" ref="IR1:IU1" si="48">(E43+E44+E46+E47+E50+E53+E55+E57+E60)/E13</f>
        <v>0.94170167386958759</v>
      </c>
      <c r="IS1">
        <f t="shared" si="48"/>
        <v>1.1024661811126377</v>
      </c>
      <c r="IT1">
        <f t="shared" si="48"/>
        <v>0.92942285605648256</v>
      </c>
      <c r="IU1">
        <f t="shared" si="48"/>
        <v>1.0255206087331505</v>
      </c>
      <c r="IV1">
        <f>D19/D40</f>
        <v>2.2868820278446096</v>
      </c>
      <c r="IW1">
        <f t="shared" ref="IW1:IZ1" si="49">E19/E40</f>
        <v>2.2625431224097614</v>
      </c>
      <c r="IX1">
        <f t="shared" si="49"/>
        <v>5.9813472418670441</v>
      </c>
      <c r="IY1">
        <f t="shared" si="49"/>
        <v>5.6930825814400112</v>
      </c>
      <c r="IZ1">
        <f t="shared" si="49"/>
        <v>6.1967167620186148</v>
      </c>
      <c r="JA1">
        <f>0.13*IB1+0.04*IG1+3.92*IL1+0.21*IQ1+0.09*IV1</f>
        <v>3.2621852570532286</v>
      </c>
      <c r="JB1">
        <f t="shared" ref="JB1:JE1" si="50">0.13*IC1+0.04*IH1+3.92*IM1+0.21*IR1+0.09*IW1</f>
        <v>8.9027248091575188</v>
      </c>
      <c r="JC1">
        <f t="shared" si="50"/>
        <v>8.0093162295467426</v>
      </c>
      <c r="JD1">
        <f t="shared" si="50"/>
        <v>6.1466323840546719</v>
      </c>
      <c r="JE1">
        <f t="shared" si="50"/>
        <v>6.7781557617477421</v>
      </c>
      <c r="JF1">
        <f>D29/D13</f>
        <v>0.62813067272203582</v>
      </c>
      <c r="JG1">
        <f t="shared" ref="JG1:JJ1" si="51">E29/E13</f>
        <v>0.59040493223785617</v>
      </c>
      <c r="JH1">
        <f t="shared" si="51"/>
        <v>0.81955955423579407</v>
      </c>
      <c r="JI1">
        <f t="shared" si="51"/>
        <v>0.7907140271422507</v>
      </c>
      <c r="JJ1">
        <f t="shared" si="51"/>
        <v>0.80956779389875777</v>
      </c>
      <c r="JK1">
        <f>(D36-D26)/I90</f>
        <v>-8.9611254104908138</v>
      </c>
      <c r="JL1">
        <f t="shared" ref="JL1:JO1" si="52">(E36-E26)/J90</f>
        <v>1.2885984713476695</v>
      </c>
      <c r="JM1">
        <f t="shared" si="52"/>
        <v>-7.085751633986928</v>
      </c>
      <c r="JN1">
        <f t="shared" si="52"/>
        <v>1.3101072809453793</v>
      </c>
      <c r="JO1">
        <f t="shared" si="52"/>
        <v>-2.3523747195213165</v>
      </c>
      <c r="JP1">
        <f>S1/D13</f>
        <v>8.6349295661435205E-2</v>
      </c>
      <c r="JQ1">
        <f t="shared" ref="JQ1:JT1" si="53">T1/E13</f>
        <v>0.12459038334506237</v>
      </c>
      <c r="JR1">
        <f t="shared" si="53"/>
        <v>9.1016758015827287E-2</v>
      </c>
      <c r="JS1">
        <f t="shared" si="53"/>
        <v>8.5492099787226841E-2</v>
      </c>
      <c r="JT1">
        <f t="shared" si="53"/>
        <v>0.11762349242561242</v>
      </c>
      <c r="JU1">
        <f>I90/(D50+D44+D43)</f>
        <v>-2.3841365096427709E-2</v>
      </c>
      <c r="JV1">
        <f t="shared" ref="JV1:JY1" si="54">J90/(E50+E44+E43)</f>
        <v>0.29891542389855508</v>
      </c>
      <c r="JW1">
        <f t="shared" si="54"/>
        <v>-1.7463999050323711E-2</v>
      </c>
      <c r="JX1">
        <f t="shared" si="54"/>
        <v>9.8683892325302697E-2</v>
      </c>
      <c r="JY1">
        <f t="shared" si="54"/>
        <v>-5.8575801884984201E-2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2</v>
      </c>
      <c r="KM1">
        <f t="shared" si="57"/>
        <v>2</v>
      </c>
      <c r="KN1">
        <f t="shared" si="57"/>
        <v>2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0</v>
      </c>
      <c r="KR1">
        <f t="shared" si="58"/>
        <v>3</v>
      </c>
      <c r="KS1">
        <f t="shared" si="58"/>
        <v>0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</v>
      </c>
      <c r="KZ1">
        <f t="shared" ref="KZ1:LC1" si="60">(KK1+KP1)/2</f>
        <v>3.5</v>
      </c>
      <c r="LA1">
        <f t="shared" si="60"/>
        <v>1</v>
      </c>
      <c r="LB1">
        <f t="shared" si="60"/>
        <v>2.5</v>
      </c>
      <c r="LC1">
        <f t="shared" si="60"/>
        <v>1</v>
      </c>
      <c r="LD1">
        <f>(KT1+KY1)/2</f>
        <v>1.5</v>
      </c>
      <c r="LE1">
        <f t="shared" ref="LE1:LH1" si="61">(KU1+KZ1)/2</f>
        <v>2.75</v>
      </c>
      <c r="LF1">
        <f t="shared" si="61"/>
        <v>1.5</v>
      </c>
      <c r="LG1">
        <f t="shared" si="61"/>
        <v>2.25</v>
      </c>
      <c r="LH1">
        <f t="shared" si="61"/>
        <v>1.5</v>
      </c>
      <c r="LI1">
        <f>(D29/(D13-D19))</f>
        <v>2.6264739657731844</v>
      </c>
      <c r="LJ1">
        <f t="shared" ref="LJ1:LM1" si="62">(E29/(E13-E19))</f>
        <v>3.7801028306059266</v>
      </c>
      <c r="LK1">
        <f t="shared" si="62"/>
        <v>4.9072078314585204</v>
      </c>
      <c r="LL1">
        <f t="shared" si="62"/>
        <v>4.3527303485154762</v>
      </c>
      <c r="LM1">
        <f t="shared" si="62"/>
        <v>4.2076898606050088</v>
      </c>
      <c r="LN1">
        <f>(D18+D25+D26+D21)/(2.17*D40)</f>
        <v>0.49422602731687126</v>
      </c>
      <c r="LO1">
        <f t="shared" ref="LO1:LR1" si="63">(E18+E25+E26+E21)/(2.17*E40)</f>
        <v>0.8002392544871153</v>
      </c>
      <c r="LP1">
        <f t="shared" si="63"/>
        <v>1.8240977323538805</v>
      </c>
      <c r="LQ1">
        <f t="shared" si="63"/>
        <v>1.7483033035214375</v>
      </c>
      <c r="LR1">
        <f t="shared" si="63"/>
        <v>1.9548165948985692</v>
      </c>
      <c r="LS1">
        <f>(D43+D44+D46+D47)/(2*D13)</f>
        <v>0.6996647442209406</v>
      </c>
      <c r="LT1">
        <f t="shared" ref="LT1:LW1" si="64">(E43+E44+E46+E47)/(2*E13)</f>
        <v>0.44403848561646497</v>
      </c>
      <c r="LU1">
        <f t="shared" si="64"/>
        <v>0.53526545425893912</v>
      </c>
      <c r="LV1">
        <f t="shared" si="64"/>
        <v>0.44983293270169827</v>
      </c>
      <c r="LW1">
        <f t="shared" si="64"/>
        <v>0.4895725235438953</v>
      </c>
      <c r="LX1">
        <f>8*N1/D29</f>
        <v>0.71095091337591843</v>
      </c>
      <c r="LY1">
        <f t="shared" ref="LY1:MB1" si="65">8*O1/E29</f>
        <v>1.4045587170655727</v>
      </c>
      <c r="LZ1">
        <f t="shared" si="65"/>
        <v>0.70265674430901515</v>
      </c>
      <c r="MA1">
        <f t="shared" si="65"/>
        <v>0.67443086003372676</v>
      </c>
      <c r="MB1">
        <f t="shared" si="65"/>
        <v>0.95572654448480521</v>
      </c>
      <c r="MC1">
        <f>(2*LI1+4*LN1+LS1+5*LX1)/12</f>
        <v>0.95702261265953226</v>
      </c>
      <c r="MD1">
        <f t="shared" ref="MD1:MG1" si="66">(2*LJ1+4*LO1+LT1+5*LY1)/12</f>
        <v>1.5189995625087203</v>
      </c>
      <c r="ME1">
        <f t="shared" si="66"/>
        <v>1.7632796473447148</v>
      </c>
      <c r="MF1">
        <f t="shared" si="66"/>
        <v>1.6267217619989198</v>
      </c>
      <c r="MG1">
        <f t="shared" si="66"/>
        <v>1.7919042788976849</v>
      </c>
      <c r="MH1">
        <f>D29/(D13-D19)</f>
        <v>2.6264739657731844</v>
      </c>
      <c r="MI1">
        <f t="shared" ref="MI1:ML1" si="67">E29/(E13-E19)</f>
        <v>3.7801028306059266</v>
      </c>
      <c r="MJ1">
        <f t="shared" si="67"/>
        <v>4.9072078314585204</v>
      </c>
      <c r="MK1">
        <f t="shared" si="67"/>
        <v>4.3527303485154762</v>
      </c>
      <c r="ML1">
        <f t="shared" si="67"/>
        <v>4.2076898606050088</v>
      </c>
      <c r="MM1">
        <f>D29/D13*2</f>
        <v>1.2562613454440716</v>
      </c>
      <c r="MN1">
        <f t="shared" ref="MN1:MQ1" si="68">E29/E13*2</f>
        <v>1.1808098644757123</v>
      </c>
      <c r="MO1">
        <f t="shared" si="68"/>
        <v>1.6391191084715881</v>
      </c>
      <c r="MP1">
        <f t="shared" si="68"/>
        <v>1.5814280542845014</v>
      </c>
      <c r="MQ1">
        <f t="shared" si="68"/>
        <v>1.6191355877975155</v>
      </c>
      <c r="MR1">
        <f>D29/D36</f>
        <v>1.6908069707269138</v>
      </c>
      <c r="MS1">
        <f t="shared" ref="MS1:MV1" si="69">E29/E36</f>
        <v>1.4424543527103573</v>
      </c>
      <c r="MT1">
        <f t="shared" si="69"/>
        <v>4.5508128136065951</v>
      </c>
      <c r="MU1">
        <f t="shared" si="69"/>
        <v>3.7859716939958852</v>
      </c>
      <c r="MV1">
        <f t="shared" si="69"/>
        <v>4.2624840699020021</v>
      </c>
      <c r="MW1">
        <f>D13/(D40*5)</f>
        <v>0.60114156859981682</v>
      </c>
      <c r="MX1">
        <f t="shared" ref="MX1:NA1" si="70">E13/(E40*5)</f>
        <v>0.53626681484568539</v>
      </c>
      <c r="MY1">
        <f t="shared" si="70"/>
        <v>1.4361173974540311</v>
      </c>
      <c r="MZ1">
        <f t="shared" si="70"/>
        <v>1.3913722506069501</v>
      </c>
      <c r="NA1">
        <f t="shared" si="70"/>
        <v>1.5346042182563402</v>
      </c>
      <c r="NB1">
        <f>D13/(D20*15)</f>
        <v>0.16498847868972033</v>
      </c>
      <c r="NC1">
        <f t="shared" ref="NC1:NF1" si="71">E13/(E20*15)</f>
        <v>0.3302662160813335</v>
      </c>
      <c r="ND1">
        <f t="shared" si="71"/>
        <v>0.23662518352793122</v>
      </c>
      <c r="NE1">
        <f t="shared" si="71"/>
        <v>0.24419493519543126</v>
      </c>
      <c r="NF1">
        <f t="shared" si="71"/>
        <v>0.26120970320630216</v>
      </c>
      <c r="NG1">
        <f>2*(D18+D25+D26)/D40</f>
        <v>0.20065031156568047</v>
      </c>
      <c r="NH1">
        <f t="shared" ref="NH1:NK1" si="72">2*(E18+E25+E26)/E40</f>
        <v>0.34201569771480167</v>
      </c>
      <c r="NI1">
        <f t="shared" si="72"/>
        <v>0.66955445544554459</v>
      </c>
      <c r="NJ1">
        <f t="shared" si="72"/>
        <v>1.1624451933181144</v>
      </c>
      <c r="NK1">
        <f t="shared" si="72"/>
        <v>0.77329006916574161</v>
      </c>
      <c r="NL1">
        <f>((D18+D25+D26+D21)/D40)/2.17</f>
        <v>0.49422602731687121</v>
      </c>
      <c r="NM1">
        <f t="shared" ref="NM1:NP1" si="73">((E18+E25+E26+E21)/E40)/2.17</f>
        <v>0.8002392544871153</v>
      </c>
      <c r="NN1">
        <f t="shared" si="73"/>
        <v>1.8240977323538805</v>
      </c>
      <c r="NO1">
        <f t="shared" si="73"/>
        <v>1.7483033035214373</v>
      </c>
      <c r="NP1">
        <f t="shared" si="73"/>
        <v>1.954816594898569</v>
      </c>
      <c r="NQ1">
        <f>(D19/D40)/2.5</f>
        <v>0.91475281113784379</v>
      </c>
      <c r="NR1">
        <f t="shared" ref="NR1:NU1" si="74">(E19/E40)/2.5</f>
        <v>0.90501724896390456</v>
      </c>
      <c r="NS1">
        <f t="shared" si="74"/>
        <v>2.3925388967468177</v>
      </c>
      <c r="NT1">
        <f t="shared" si="74"/>
        <v>2.2772330325760044</v>
      </c>
      <c r="NU1">
        <f t="shared" si="74"/>
        <v>2.4786867048074459</v>
      </c>
      <c r="NV1">
        <f>(BD1/D13)*3.33</f>
        <v>1.4257264433414385</v>
      </c>
      <c r="NW1">
        <f t="shared" ref="NW1:NZ1" si="75">(BE1/E13)*3.33</f>
        <v>1.567976418169494</v>
      </c>
      <c r="NX1">
        <f t="shared" si="75"/>
        <v>2.310101715197447</v>
      </c>
      <c r="NY1">
        <f t="shared" si="75"/>
        <v>2.246410331868836</v>
      </c>
      <c r="NZ1">
        <f t="shared" si="75"/>
        <v>2.2553133389903599</v>
      </c>
      <c r="OA1">
        <f>((D43+D44)/2)/D13</f>
        <v>0.78020148838829384</v>
      </c>
      <c r="OB1">
        <f t="shared" ref="OB1:OE1" si="76">((E43+E44)/2)/E13</f>
        <v>0.44687827855227769</v>
      </c>
      <c r="OC1">
        <f t="shared" si="76"/>
        <v>0.52993716359625154</v>
      </c>
      <c r="OD1">
        <f t="shared" si="76"/>
        <v>0.47575115176169408</v>
      </c>
      <c r="OE1">
        <f t="shared" si="76"/>
        <v>0.49673932699931839</v>
      </c>
      <c r="OF1">
        <f>((D43+D44)/4)/D29</f>
        <v>0.62105030232582936</v>
      </c>
      <c r="OG1">
        <f t="shared" ref="OG1:OJ1" si="77">((E43+E44)/4)/E29</f>
        <v>0.37845066508713043</v>
      </c>
      <c r="OH1">
        <f t="shared" si="77"/>
        <v>0.32330607388891724</v>
      </c>
      <c r="OI1">
        <f t="shared" si="77"/>
        <v>0.30083641837057334</v>
      </c>
      <c r="OJ1">
        <f t="shared" si="77"/>
        <v>0.30679291514741208</v>
      </c>
      <c r="OK1">
        <f>AJ1*4/(D43+D44)</f>
        <v>0.58770299333336196</v>
      </c>
      <c r="OL1">
        <f t="shared" ref="OL1:OO1" si="78">AK1*4/(E43+E44)</f>
        <v>1.6562887962475423</v>
      </c>
      <c r="OM1">
        <f t="shared" si="78"/>
        <v>1.697066565067801</v>
      </c>
      <c r="ON1">
        <f t="shared" si="78"/>
        <v>1.2651256996619726</v>
      </c>
      <c r="OO1">
        <f t="shared" si="78"/>
        <v>1.8098355881273962</v>
      </c>
      <c r="OP1">
        <f>(10*N1)/AJ1</f>
        <v>2.4348092852029861</v>
      </c>
      <c r="OQ1">
        <f t="shared" ref="OQ1:OT1" si="79">(10*O1)/AK1</f>
        <v>2.8009449645638287</v>
      </c>
      <c r="OR1">
        <f t="shared" si="79"/>
        <v>1.6008125896641223</v>
      </c>
      <c r="OS1">
        <f t="shared" si="79"/>
        <v>2.2150491108130326</v>
      </c>
      <c r="OT1">
        <f t="shared" si="79"/>
        <v>2.1515884854149001</v>
      </c>
      <c r="OU1">
        <f>(8*AJ1)/D29</f>
        <v>2.9199449734998346</v>
      </c>
      <c r="OV1">
        <f t="shared" ref="OV1:OY1" si="80">(8*AK1)/E29</f>
        <v>5.0145887721299607</v>
      </c>
      <c r="OW1">
        <f t="shared" si="80"/>
        <v>4.3893754262417719</v>
      </c>
      <c r="OX1">
        <f t="shared" si="80"/>
        <v>3.0447670741989881</v>
      </c>
      <c r="OY1">
        <f t="shared" si="80"/>
        <v>4.4419578881530786</v>
      </c>
      <c r="OZ1">
        <f>(20*N1)/D13</f>
        <v>1.1164251887279035</v>
      </c>
      <c r="PA1">
        <f t="shared" ref="PA1:PD1" si="81">(20*O1)/E13</f>
        <v>2.0731459854329741</v>
      </c>
      <c r="PB1">
        <f t="shared" si="81"/>
        <v>1.439672620366677</v>
      </c>
      <c r="PC1">
        <f t="shared" si="81"/>
        <v>1.3332048534156993</v>
      </c>
      <c r="PD1">
        <f t="shared" si="81"/>
        <v>1.9343135754726168</v>
      </c>
      <c r="PE1">
        <f>(40*N1)/(AJ1+D45)</f>
        <v>1.595657345820698</v>
      </c>
      <c r="PF1">
        <f t="shared" ref="PF1:PI1" si="82">(40*O1)/(AK1+E45)</f>
        <v>4.6688430228177085</v>
      </c>
      <c r="PG1">
        <f t="shared" si="82"/>
        <v>2.6896423240312894</v>
      </c>
      <c r="PH1">
        <f t="shared" si="82"/>
        <v>2.9637777861404366</v>
      </c>
      <c r="PI1">
        <f t="shared" si="82"/>
        <v>3.9510256038688523</v>
      </c>
      <c r="PJ1">
        <f>(1.33*D52)/(D52+D62)</f>
        <v>1.0284470551006686</v>
      </c>
      <c r="PK1">
        <f t="shared" ref="PK1:PN1" si="83">(1.33*E52)/(E52+E62)</f>
        <v>1.1371308891404686</v>
      </c>
      <c r="PL1">
        <f t="shared" si="83"/>
        <v>1.4110856364874065</v>
      </c>
      <c r="PM1">
        <f t="shared" si="83"/>
        <v>1.5107318497571771</v>
      </c>
      <c r="PN1">
        <f t="shared" si="83"/>
        <v>1.3306661101836395</v>
      </c>
      <c r="PO1">
        <f>(2*MH1+MM1+MR1+MW1+2*NB1)/7</f>
        <v>1.3044478248138014</v>
      </c>
      <c r="PP1">
        <f t="shared" ref="PP1:PS1" si="84">(2*MI1+MN1+MS1+MX1+2*NC1)/7</f>
        <v>1.6257527322008962</v>
      </c>
      <c r="PQ1">
        <f t="shared" si="84"/>
        <v>2.5591021927864448</v>
      </c>
      <c r="PR1">
        <f t="shared" si="84"/>
        <v>2.2789460809013073</v>
      </c>
      <c r="PS1">
        <f t="shared" si="84"/>
        <v>2.3362890005112118</v>
      </c>
      <c r="PT1">
        <f>(5*NG1+8*NL1+2*NQ1+NV1)/16</f>
        <v>0.51326824012378114</v>
      </c>
      <c r="PU1">
        <f t="shared" ref="PU1:PX1" si="85">(5*NH1+8*NM1+2*NR1+NW1)/16</f>
        <v>0.71812521503551463</v>
      </c>
      <c r="PV1">
        <f t="shared" si="85"/>
        <v>1.5647333527968657</v>
      </c>
      <c r="PW1">
        <f t="shared" si="85"/>
        <v>1.6624705494864322</v>
      </c>
      <c r="PX1">
        <f t="shared" si="85"/>
        <v>1.6698543658514069</v>
      </c>
      <c r="PY1">
        <f>(OA1+OF1+OK1)/3</f>
        <v>0.66298492801582842</v>
      </c>
      <c r="PZ1">
        <f t="shared" ref="PZ1:QC1" si="86">(OB1+OG1+OL1)/3</f>
        <v>0.82720591329565007</v>
      </c>
      <c r="QA1">
        <f t="shared" si="86"/>
        <v>0.85010326751765664</v>
      </c>
      <c r="QB1">
        <f t="shared" si="86"/>
        <v>0.68057108993141335</v>
      </c>
      <c r="QC1">
        <f t="shared" si="86"/>
        <v>0.87112261009137548</v>
      </c>
      <c r="QD1">
        <f>(3*OP1+7*OU1+4*OZ1+2*PE1+PJ1)/17</f>
        <v>2.1429120689271461</v>
      </c>
      <c r="QE1">
        <f t="shared" ref="QE1:QH1" si="87">(3*OQ1+7*OV1+4*PA1+2*PF1+PK1)/17</f>
        <v>3.6630798338299404</v>
      </c>
      <c r="QF1">
        <f t="shared" si="87"/>
        <v>2.828066265805969</v>
      </c>
      <c r="QG1">
        <f t="shared" si="87"/>
        <v>2.395860216913698</v>
      </c>
      <c r="QH1">
        <f t="shared" si="87"/>
        <v>3.2069671937134157</v>
      </c>
      <c r="QI1">
        <f>(2*PO1+4*PT1+PY1+5*QD1)/12</f>
        <v>1.3366261568978572</v>
      </c>
      <c r="QJ1">
        <f t="shared" ref="QJ1:QM1" si="88">(2*PP1+4*PU1+PZ1+5*QE1)/12</f>
        <v>2.1055509505824337</v>
      </c>
      <c r="QK1">
        <f t="shared" si="88"/>
        <v>2.1972976994423212</v>
      </c>
      <c r="QL1">
        <f t="shared" si="88"/>
        <v>1.9889705445206873</v>
      </c>
      <c r="QM1">
        <f t="shared" si="88"/>
        <v>2.3548295035905422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416</v>
      </c>
      <c r="E3" s="2" t="s">
        <v>416</v>
      </c>
      <c r="F3" s="2" t="s">
        <v>416</v>
      </c>
      <c r="G3" s="2" t="s">
        <v>416</v>
      </c>
      <c r="H3" s="2" t="s">
        <v>416</v>
      </c>
      <c r="I3" s="2" t="s">
        <v>416</v>
      </c>
      <c r="J3" s="2" t="s">
        <v>416</v>
      </c>
      <c r="K3" s="2" t="s">
        <v>416</v>
      </c>
      <c r="L3" s="2" t="s">
        <v>416</v>
      </c>
      <c r="M3" s="2" t="s">
        <v>416</v>
      </c>
    </row>
    <row r="4" spans="1:455" x14ac:dyDescent="0.25">
      <c r="A4" s="2" t="s">
        <v>281</v>
      </c>
      <c r="B4" s="2"/>
      <c r="C4" s="2"/>
      <c r="D4" s="2" t="s">
        <v>417</v>
      </c>
      <c r="E4" s="2" t="s">
        <v>417</v>
      </c>
      <c r="F4" s="2" t="s">
        <v>417</v>
      </c>
      <c r="G4" s="2" t="s">
        <v>417</v>
      </c>
      <c r="H4" s="2" t="s">
        <v>417</v>
      </c>
      <c r="I4" s="2" t="s">
        <v>417</v>
      </c>
      <c r="J4" s="2" t="s">
        <v>417</v>
      </c>
      <c r="K4" s="2">
        <v>63482576</v>
      </c>
      <c r="L4" s="2" t="s">
        <v>417</v>
      </c>
      <c r="M4" s="2" t="s">
        <v>417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298578</v>
      </c>
      <c r="E13" s="1">
        <v>463238</v>
      </c>
      <c r="F13" s="1">
        <v>406134</v>
      </c>
      <c r="G13" s="1">
        <v>383977</v>
      </c>
      <c r="H13" s="1">
        <v>359435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69481</v>
      </c>
      <c r="E15" s="1">
        <v>70345</v>
      </c>
      <c r="F15" s="1">
        <v>65060</v>
      </c>
      <c r="G15" s="1">
        <v>67656</v>
      </c>
      <c r="H15" s="1">
        <v>67648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6745</v>
      </c>
      <c r="E16" s="1">
        <v>6964</v>
      </c>
      <c r="F16" s="1">
        <v>3544</v>
      </c>
      <c r="G16" s="1">
        <v>2892</v>
      </c>
      <c r="H16" s="1">
        <v>2970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62726</v>
      </c>
      <c r="E17" s="1">
        <v>60751</v>
      </c>
      <c r="F17" s="1">
        <v>61516</v>
      </c>
      <c r="G17" s="1">
        <v>64764</v>
      </c>
      <c r="H17" s="1">
        <v>64511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10</v>
      </c>
      <c r="E18" s="1">
        <v>2630</v>
      </c>
      <c r="F18" s="1"/>
      <c r="G18" s="1"/>
      <c r="H18" s="1">
        <v>167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227172</v>
      </c>
      <c r="E19" s="1">
        <v>390886</v>
      </c>
      <c r="F19" s="1">
        <v>338305</v>
      </c>
      <c r="G19" s="1">
        <v>314224</v>
      </c>
      <c r="H19" s="1">
        <v>290279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120646</v>
      </c>
      <c r="E20" s="1">
        <v>93508</v>
      </c>
      <c r="F20" s="1">
        <v>114424</v>
      </c>
      <c r="G20" s="1">
        <v>104828</v>
      </c>
      <c r="H20" s="1">
        <v>91736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96570</v>
      </c>
      <c r="E21" s="1">
        <v>270464</v>
      </c>
      <c r="F21" s="1">
        <v>204946</v>
      </c>
      <c r="G21" s="1">
        <v>177316</v>
      </c>
      <c r="H21" s="1">
        <v>180598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6252</v>
      </c>
      <c r="E22" s="1">
        <v>6556</v>
      </c>
      <c r="F22" s="1">
        <v>4289</v>
      </c>
      <c r="G22" s="1">
        <v>4321</v>
      </c>
      <c r="H22" s="1">
        <v>4694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90318</v>
      </c>
      <c r="E23" s="1">
        <v>263908</v>
      </c>
      <c r="F23" s="1">
        <v>200657</v>
      </c>
      <c r="G23" s="1">
        <v>172995</v>
      </c>
      <c r="H23" s="1">
        <v>175904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9956</v>
      </c>
      <c r="E26" s="1">
        <v>26914</v>
      </c>
      <c r="F26" s="1">
        <v>18935</v>
      </c>
      <c r="G26" s="1">
        <v>32080</v>
      </c>
      <c r="H26" s="1">
        <v>17945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1925</v>
      </c>
      <c r="E27" s="1">
        <v>2007</v>
      </c>
      <c r="F27" s="1">
        <v>2769</v>
      </c>
      <c r="G27" s="1">
        <v>2097</v>
      </c>
      <c r="H27" s="1">
        <v>1508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298578</v>
      </c>
      <c r="E28" s="1">
        <v>463238</v>
      </c>
      <c r="F28" s="1">
        <v>406134</v>
      </c>
      <c r="G28" s="1">
        <v>383977</v>
      </c>
      <c r="H28" s="1">
        <v>359435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187546</v>
      </c>
      <c r="E29" s="1">
        <v>273498</v>
      </c>
      <c r="F29" s="1">
        <v>332851</v>
      </c>
      <c r="G29" s="1">
        <v>303616</v>
      </c>
      <c r="H29" s="1">
        <v>290987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31500</v>
      </c>
      <c r="E30" s="1">
        <v>31500</v>
      </c>
      <c r="F30" s="1">
        <v>31500</v>
      </c>
      <c r="G30" s="1">
        <v>31500</v>
      </c>
      <c r="H30" s="1">
        <v>31500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-302</v>
      </c>
      <c r="E31" s="1">
        <v>2318</v>
      </c>
      <c r="F31" s="1">
        <v>-312</v>
      </c>
      <c r="G31" s="1">
        <v>-312</v>
      </c>
      <c r="H31" s="1">
        <v>-145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6310</v>
      </c>
      <c r="E32" s="1">
        <v>6310</v>
      </c>
      <c r="F32" s="1">
        <v>6310</v>
      </c>
      <c r="G32" s="1">
        <v>6310</v>
      </c>
      <c r="H32" s="1">
        <v>6310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133371</v>
      </c>
      <c r="E33" s="1">
        <v>185352</v>
      </c>
      <c r="F33" s="1">
        <v>266118</v>
      </c>
      <c r="G33" s="1">
        <v>240522</v>
      </c>
      <c r="H33" s="1">
        <v>218559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16667</v>
      </c>
      <c r="E34" s="1">
        <v>48018</v>
      </c>
      <c r="F34" s="1">
        <v>29235</v>
      </c>
      <c r="G34" s="1">
        <v>25596</v>
      </c>
      <c r="H34" s="1">
        <v>34763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110921</v>
      </c>
      <c r="E36" s="1">
        <v>189606</v>
      </c>
      <c r="F36" s="1">
        <v>73141</v>
      </c>
      <c r="G36" s="1">
        <v>80195</v>
      </c>
      <c r="H36" s="1">
        <v>68267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5378</v>
      </c>
      <c r="E37" s="1">
        <v>8313</v>
      </c>
      <c r="F37" s="1">
        <v>5886</v>
      </c>
      <c r="G37" s="1">
        <v>11526</v>
      </c>
      <c r="H37" s="1">
        <v>4612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105543</v>
      </c>
      <c r="E38" s="1">
        <v>181293</v>
      </c>
      <c r="F38" s="1">
        <v>67255</v>
      </c>
      <c r="G38" s="1">
        <v>68669</v>
      </c>
      <c r="H38" s="1">
        <v>63655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6206</v>
      </c>
      <c r="E39" s="1">
        <v>8529</v>
      </c>
      <c r="F39" s="1">
        <v>10695</v>
      </c>
      <c r="G39" s="1">
        <v>13475</v>
      </c>
      <c r="H39" s="1">
        <v>16811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99337</v>
      </c>
      <c r="E40" s="1">
        <v>172764</v>
      </c>
      <c r="F40" s="1">
        <v>56560</v>
      </c>
      <c r="G40" s="1">
        <v>55194</v>
      </c>
      <c r="H40" s="1">
        <v>46844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111</v>
      </c>
      <c r="E42" s="1">
        <v>134</v>
      </c>
      <c r="F42" s="1">
        <v>142</v>
      </c>
      <c r="G42" s="1">
        <v>166</v>
      </c>
      <c r="H42" s="1">
        <v>181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451156</v>
      </c>
      <c r="E43" s="1">
        <v>404938</v>
      </c>
      <c r="F43" s="1">
        <v>419304</v>
      </c>
      <c r="G43" s="1">
        <v>352166</v>
      </c>
      <c r="H43" s="1">
        <v>345603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14746</v>
      </c>
      <c r="E44" s="1">
        <v>9084</v>
      </c>
      <c r="F44" s="1">
        <v>11147</v>
      </c>
      <c r="G44" s="1">
        <v>13189</v>
      </c>
      <c r="H44" s="1">
        <v>11488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349356</v>
      </c>
      <c r="E45" s="1">
        <v>239956</v>
      </c>
      <c r="F45" s="1">
        <v>252153</v>
      </c>
      <c r="G45" s="1">
        <v>229896</v>
      </c>
      <c r="H45" s="1">
        <v>190370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-45526</v>
      </c>
      <c r="E46" s="1">
        <v>3454</v>
      </c>
      <c r="F46" s="1">
        <v>10687</v>
      </c>
      <c r="G46" s="1">
        <v>-8420</v>
      </c>
      <c r="H46" s="1">
        <v>3602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-2567</v>
      </c>
      <c r="E47" s="1">
        <v>-6085</v>
      </c>
      <c r="F47" s="1">
        <v>-6359</v>
      </c>
      <c r="G47" s="1">
        <v>-11484</v>
      </c>
      <c r="H47" s="1">
        <v>-8754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131861</v>
      </c>
      <c r="E48" s="1">
        <v>125772</v>
      </c>
      <c r="F48" s="1">
        <v>131797</v>
      </c>
      <c r="G48" s="1">
        <v>118221</v>
      </c>
      <c r="H48" s="1">
        <v>118825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5417</v>
      </c>
      <c r="E49" s="1">
        <v>8477</v>
      </c>
      <c r="F49" s="1">
        <v>7581</v>
      </c>
      <c r="G49" s="1">
        <v>4456</v>
      </c>
      <c r="H49" s="1">
        <v>10800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6680</v>
      </c>
      <c r="E50" s="1">
        <v>8355</v>
      </c>
      <c r="F50" s="1">
        <v>7593</v>
      </c>
      <c r="G50" s="1">
        <v>6803</v>
      </c>
      <c r="H50" s="1">
        <v>8111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14492</v>
      </c>
      <c r="E51" s="1">
        <v>1714</v>
      </c>
      <c r="F51" s="1">
        <v>3221</v>
      </c>
      <c r="G51" s="1">
        <v>2534</v>
      </c>
      <c r="H51" s="1">
        <v>8408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19549</v>
      </c>
      <c r="E52" s="1">
        <v>49089</v>
      </c>
      <c r="F52" s="1">
        <v>38964</v>
      </c>
      <c r="G52" s="1">
        <v>36955</v>
      </c>
      <c r="H52" s="1">
        <v>41951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3612</v>
      </c>
      <c r="E57" s="1">
        <v>4704</v>
      </c>
      <c r="F57" s="1">
        <v>985</v>
      </c>
      <c r="G57" s="1">
        <v>311</v>
      </c>
      <c r="H57" s="1">
        <v>193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501</v>
      </c>
      <c r="E59" s="1">
        <v>300</v>
      </c>
      <c r="F59" s="1">
        <v>240</v>
      </c>
      <c r="G59" s="1">
        <v>293</v>
      </c>
      <c r="H59" s="1">
        <v>348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11944</v>
      </c>
      <c r="E60" s="1">
        <v>11782</v>
      </c>
      <c r="F60" s="1">
        <v>4392</v>
      </c>
      <c r="G60" s="1">
        <v>4312</v>
      </c>
      <c r="H60" s="1">
        <v>8365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9323</v>
      </c>
      <c r="E61" s="1">
        <v>7860</v>
      </c>
      <c r="F61" s="1">
        <v>7376</v>
      </c>
      <c r="G61" s="1">
        <v>8751</v>
      </c>
      <c r="H61" s="1">
        <v>8231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5732</v>
      </c>
      <c r="E62" s="1">
        <v>8326</v>
      </c>
      <c r="F62" s="1">
        <v>-2239</v>
      </c>
      <c r="G62" s="1">
        <v>-4421</v>
      </c>
      <c r="H62" s="1">
        <v>-21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25281</v>
      </c>
      <c r="E63" s="1">
        <v>57415</v>
      </c>
      <c r="F63" s="1">
        <v>36725</v>
      </c>
      <c r="G63" s="1">
        <v>32534</v>
      </c>
      <c r="H63" s="1">
        <v>41930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8614</v>
      </c>
      <c r="E64" s="1">
        <v>9397</v>
      </c>
      <c r="F64" s="1">
        <v>7490</v>
      </c>
      <c r="G64" s="1">
        <v>6938</v>
      </c>
      <c r="H64" s="1">
        <v>7167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16667</v>
      </c>
      <c r="E65" s="1">
        <v>48018</v>
      </c>
      <c r="F65" s="1">
        <v>29235</v>
      </c>
      <c r="G65" s="1">
        <v>25596</v>
      </c>
      <c r="H65" s="1">
        <v>34763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16667</v>
      </c>
      <c r="E67" s="1">
        <v>48018</v>
      </c>
      <c r="F67" s="1">
        <v>29235</v>
      </c>
      <c r="G67" s="1">
        <v>25596</v>
      </c>
      <c r="H67" s="1">
        <v>34763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465902</v>
      </c>
      <c r="E68" s="1">
        <v>438863</v>
      </c>
      <c r="F68" s="1">
        <v>443421</v>
      </c>
      <c r="G68" s="1">
        <v>376781</v>
      </c>
      <c r="H68" s="1">
        <v>373760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26914</v>
      </c>
      <c r="J69" s="1">
        <v>18935</v>
      </c>
      <c r="K69" s="1">
        <v>32080</v>
      </c>
      <c r="L69" s="1">
        <v>17945</v>
      </c>
      <c r="M69" s="1">
        <v>44304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25281</v>
      </c>
      <c r="J70" s="1">
        <v>57415</v>
      </c>
      <c r="K70" s="1">
        <v>36725</v>
      </c>
      <c r="L70" s="1">
        <v>32534</v>
      </c>
      <c r="M70" s="1">
        <v>41930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1045</v>
      </c>
      <c r="J71" s="1">
        <v>2189</v>
      </c>
      <c r="K71" s="1">
        <v>7928</v>
      </c>
      <c r="L71" s="1">
        <v>6258</v>
      </c>
      <c r="M71" s="1">
        <v>11500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5540</v>
      </c>
      <c r="J72" s="1">
        <v>6039</v>
      </c>
      <c r="K72" s="1">
        <v>6898</v>
      </c>
      <c r="L72" s="1">
        <v>6732</v>
      </c>
      <c r="M72" s="1">
        <v>6806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-327</v>
      </c>
      <c r="J73" s="1">
        <v>2883</v>
      </c>
      <c r="K73" s="1">
        <v>3531</v>
      </c>
      <c r="L73" s="1">
        <v>-99</v>
      </c>
      <c r="M73" s="1">
        <v>3812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-1308</v>
      </c>
      <c r="J74" s="1">
        <v>-2524</v>
      </c>
      <c r="K74" s="1">
        <v>-1661</v>
      </c>
      <c r="L74" s="1">
        <v>-421</v>
      </c>
      <c r="M74" s="1">
        <v>-547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-3111</v>
      </c>
      <c r="J76" s="1">
        <v>-3774</v>
      </c>
      <c r="K76" s="1">
        <v>-745</v>
      </c>
      <c r="L76" s="1">
        <v>-17</v>
      </c>
      <c r="M76" s="1">
        <v>155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251</v>
      </c>
      <c r="J77" s="1">
        <v>-435</v>
      </c>
      <c r="K77" s="1">
        <v>-95</v>
      </c>
      <c r="L77" s="1">
        <v>63</v>
      </c>
      <c r="M77" s="1">
        <v>1274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26326</v>
      </c>
      <c r="J78" s="1">
        <v>59604</v>
      </c>
      <c r="K78" s="1">
        <v>44653</v>
      </c>
      <c r="L78" s="1">
        <v>38792</v>
      </c>
      <c r="M78" s="1">
        <v>53430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-32362</v>
      </c>
      <c r="J79" s="1">
        <v>69209</v>
      </c>
      <c r="K79" s="1">
        <v>-44866</v>
      </c>
      <c r="L79" s="1">
        <v>2028</v>
      </c>
      <c r="M79" s="1">
        <v>-65341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191391</v>
      </c>
      <c r="J80" s="1">
        <v>-64208</v>
      </c>
      <c r="K80" s="1">
        <v>-36942</v>
      </c>
      <c r="L80" s="1">
        <v>3469</v>
      </c>
      <c r="M80" s="1">
        <v>-59524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-192645</v>
      </c>
      <c r="J81" s="1">
        <v>114030</v>
      </c>
      <c r="K81" s="1">
        <v>1419</v>
      </c>
      <c r="L81" s="1">
        <v>8470</v>
      </c>
      <c r="M81" s="1">
        <v>-9374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-31108</v>
      </c>
      <c r="J82" s="1">
        <v>19387</v>
      </c>
      <c r="K82" s="1">
        <v>-9343</v>
      </c>
      <c r="L82" s="1">
        <v>-9911</v>
      </c>
      <c r="M82" s="1">
        <v>3557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-6036</v>
      </c>
      <c r="J84" s="1">
        <v>128813</v>
      </c>
      <c r="K84" s="1">
        <v>-213</v>
      </c>
      <c r="L84" s="1">
        <v>40820</v>
      </c>
      <c r="M84" s="1">
        <v>-11911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-501</v>
      </c>
      <c r="J85" s="1">
        <v>-300</v>
      </c>
      <c r="K85" s="1">
        <v>-240</v>
      </c>
      <c r="L85" s="1">
        <v>-293</v>
      </c>
      <c r="M85" s="1">
        <v>-348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3612</v>
      </c>
      <c r="J86" s="1">
        <v>4704</v>
      </c>
      <c r="K86" s="1">
        <v>985</v>
      </c>
      <c r="L86" s="1">
        <v>311</v>
      </c>
      <c r="M86" s="1">
        <v>193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-8342</v>
      </c>
      <c r="J87" s="1">
        <v>-6962</v>
      </c>
      <c r="K87" s="1">
        <v>-8182</v>
      </c>
      <c r="L87" s="1">
        <v>-4112</v>
      </c>
      <c r="M87" s="1">
        <v>-9326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-11267</v>
      </c>
      <c r="J90" s="1">
        <v>126255</v>
      </c>
      <c r="K90" s="1">
        <v>-7650</v>
      </c>
      <c r="L90" s="1">
        <v>36726</v>
      </c>
      <c r="M90" s="1">
        <v>-21392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-4915</v>
      </c>
      <c r="J91" s="1">
        <v>-9702</v>
      </c>
      <c r="K91" s="1">
        <v>-4849</v>
      </c>
      <c r="L91" s="1">
        <v>-6967</v>
      </c>
      <c r="M91" s="1">
        <v>-25127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1547</v>
      </c>
      <c r="J92" s="1">
        <v>3532</v>
      </c>
      <c r="K92" s="1">
        <v>2208</v>
      </c>
      <c r="L92" s="1">
        <v>648</v>
      </c>
      <c r="M92" s="1">
        <v>763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-3368</v>
      </c>
      <c r="J94" s="1">
        <v>-6170</v>
      </c>
      <c r="K94" s="1">
        <v>-2641</v>
      </c>
      <c r="L94" s="1">
        <v>-6319</v>
      </c>
      <c r="M94" s="1">
        <v>-24364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-2323</v>
      </c>
      <c r="J95" s="1">
        <v>-112106</v>
      </c>
      <c r="K95" s="1">
        <v>-2854</v>
      </c>
      <c r="L95" s="1">
        <v>-3472</v>
      </c>
      <c r="M95" s="1">
        <v>19397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-210000</v>
      </c>
      <c r="J96" s="1"/>
      <c r="K96" s="1"/>
      <c r="L96" s="1">
        <v>-12800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>
        <v>-210000</v>
      </c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-12800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-212323</v>
      </c>
      <c r="J103" s="1">
        <v>-112106</v>
      </c>
      <c r="K103" s="1">
        <v>-2854</v>
      </c>
      <c r="L103" s="1">
        <v>-16272</v>
      </c>
      <c r="M103" s="1">
        <v>19397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-226958</v>
      </c>
      <c r="J104" s="1">
        <v>7979</v>
      </c>
      <c r="K104" s="1">
        <v>-13145</v>
      </c>
      <c r="L104" s="1">
        <v>14135</v>
      </c>
      <c r="M104" s="1">
        <v>-26359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9956</v>
      </c>
      <c r="J105" s="1">
        <v>26914</v>
      </c>
      <c r="K105" s="1">
        <v>18935</v>
      </c>
      <c r="L105" s="1">
        <v>32080</v>
      </c>
      <c r="M105" s="1">
        <v>17945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32898-ED91-4408-A6AE-906BD767D520}">
  <dimension ref="A1:QM105"/>
  <sheetViews>
    <sheetView topLeftCell="A76" workbookViewId="0">
      <selection activeCell="M96" sqref="M9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26056</v>
      </c>
      <c r="O1" s="4">
        <f t="shared" ref="O1:R1" si="0">E67</f>
        <v>32767</v>
      </c>
      <c r="P1" s="4">
        <f t="shared" si="0"/>
        <v>20058</v>
      </c>
      <c r="Q1" s="4">
        <f t="shared" si="0"/>
        <v>10247</v>
      </c>
      <c r="R1" s="4">
        <f t="shared" si="0"/>
        <v>5186</v>
      </c>
      <c r="S1" s="4">
        <f>D63+D59</f>
        <v>33092</v>
      </c>
      <c r="T1" s="4">
        <f t="shared" ref="T1:W1" si="1">E63+E59</f>
        <v>43582</v>
      </c>
      <c r="U1" s="4">
        <f t="shared" si="1"/>
        <v>27165</v>
      </c>
      <c r="V1" s="4">
        <f t="shared" si="1"/>
        <v>13214</v>
      </c>
      <c r="W1" s="4">
        <f t="shared" si="1"/>
        <v>6996</v>
      </c>
      <c r="X1">
        <f>(D13-E13)/E13</f>
        <v>2.2807478467098862E-2</v>
      </c>
      <c r="Y1">
        <f t="shared" ref="Y1:AA1" si="2">(E13-F13)/F13</f>
        <v>-0.11327775748951656</v>
      </c>
      <c r="Z1">
        <f t="shared" si="2"/>
        <v>0.12029249597347785</v>
      </c>
      <c r="AA1">
        <f t="shared" si="2"/>
        <v>8.3190497171716657E-2</v>
      </c>
      <c r="AB1">
        <f>(D36-E36)/E36</f>
        <v>-0.22021501350520151</v>
      </c>
      <c r="AC1">
        <f t="shared" ref="AC1:AE1" si="3">(E36-F36)/F36</f>
        <v>-0.53644945547408152</v>
      </c>
      <c r="AD1">
        <f t="shared" si="3"/>
        <v>0.24621885090145065</v>
      </c>
      <c r="AE1">
        <f t="shared" si="3"/>
        <v>0.20814901916867312</v>
      </c>
      <c r="AF1">
        <f>(D29-E29)/E29</f>
        <v>7.4187344053229826E-2</v>
      </c>
      <c r="AG1">
        <f t="shared" ref="AG1:AI1" si="4">(E29-F29)/F29</f>
        <v>0.10295621263326209</v>
      </c>
      <c r="AH1">
        <f t="shared" si="4"/>
        <v>6.6699963984533733E-2</v>
      </c>
      <c r="AI1">
        <f t="shared" si="4"/>
        <v>3.5455952716014635E-2</v>
      </c>
      <c r="AJ1" s="4">
        <f>(D43+D44+D46+D47)-D45</f>
        <v>70139</v>
      </c>
      <c r="AK1" s="4">
        <f t="shared" ref="AK1:AN1" si="5">(E43+E44+E46+E47)-E45</f>
        <v>99680</v>
      </c>
      <c r="AL1" s="4">
        <f t="shared" si="5"/>
        <v>65359</v>
      </c>
      <c r="AM1" s="4">
        <f t="shared" si="5"/>
        <v>65955</v>
      </c>
      <c r="AN1" s="4">
        <f t="shared" si="5"/>
        <v>42553</v>
      </c>
      <c r="AO1">
        <f>(D25+D26)/D40</f>
        <v>0.57153413289376453</v>
      </c>
      <c r="AP1">
        <f t="shared" ref="AP1:AS1" si="6">(E25+E26)/E40</f>
        <v>0.17919153965031362</v>
      </c>
      <c r="AQ1">
        <f t="shared" si="6"/>
        <v>9.3932267793322439E-3</v>
      </c>
      <c r="AR1">
        <f t="shared" si="6"/>
        <v>1.4630000607053967E-2</v>
      </c>
      <c r="AS1">
        <f t="shared" si="6"/>
        <v>0.13573814555476563</v>
      </c>
      <c r="AT1">
        <f>(D19-D20)/D40</f>
        <v>2.6905208510960801</v>
      </c>
      <c r="AU1">
        <f t="shared" ref="AU1:AX1" si="7">(E19-E20)/E40</f>
        <v>2.3752462046604648</v>
      </c>
      <c r="AV1">
        <f t="shared" si="7"/>
        <v>1.2098794956621095</v>
      </c>
      <c r="AW1">
        <f t="shared" si="7"/>
        <v>1.1651620400482174</v>
      </c>
      <c r="AX1">
        <f t="shared" si="7"/>
        <v>1.3114439585910034</v>
      </c>
      <c r="AY1">
        <f>D19/D40</f>
        <v>5.2716610773224195</v>
      </c>
      <c r="AZ1">
        <f t="shared" ref="AZ1:BC1" si="8">E19/E40</f>
        <v>4.4457440683615648</v>
      </c>
      <c r="BA1">
        <f t="shared" si="8"/>
        <v>2.2406300237820029</v>
      </c>
      <c r="BB1">
        <f t="shared" si="8"/>
        <v>2.3701121315399223</v>
      </c>
      <c r="BC1">
        <f t="shared" si="8"/>
        <v>2.3228966820213666</v>
      </c>
      <c r="BD1" s="4">
        <f>D19-D40</f>
        <v>225454</v>
      </c>
      <c r="BE1" s="4">
        <f t="shared" ref="BE1:BH1" si="9">E19-E40</f>
        <v>227426</v>
      </c>
      <c r="BF1" s="4">
        <f t="shared" si="9"/>
        <v>186757</v>
      </c>
      <c r="BG1" s="4">
        <f t="shared" si="9"/>
        <v>157989</v>
      </c>
      <c r="BH1" s="4">
        <f t="shared" si="9"/>
        <v>135839</v>
      </c>
      <c r="BI1">
        <f>(D43+D44)/BD1</f>
        <v>3.362916603830493</v>
      </c>
      <c r="BJ1">
        <f t="shared" ref="BJ1:BM1" si="10">(E43+E44)/BE1</f>
        <v>3.9434805167395108</v>
      </c>
      <c r="BK1">
        <f t="shared" si="10"/>
        <v>4.9791386668237338</v>
      </c>
      <c r="BL1">
        <f t="shared" si="10"/>
        <v>4.7275316635968325</v>
      </c>
      <c r="BM1">
        <f t="shared" si="10"/>
        <v>4.5756373353749655</v>
      </c>
      <c r="BN1">
        <f>365/BI1</f>
        <v>108.53673849189444</v>
      </c>
      <c r="BO1">
        <f t="shared" ref="BO1:BR1" si="11">365/BJ1</f>
        <v>92.557830183419753</v>
      </c>
      <c r="BP1">
        <f t="shared" si="11"/>
        <v>73.305851558626884</v>
      </c>
      <c r="BQ1">
        <f t="shared" si="11"/>
        <v>77.207309431809975</v>
      </c>
      <c r="BR1">
        <f t="shared" si="11"/>
        <v>79.770308100715965</v>
      </c>
      <c r="BS1">
        <f>N1/D13</f>
        <v>6.0296809517528333E-2</v>
      </c>
      <c r="BT1">
        <f t="shared" ref="BT1:BW1" si="12">O1/E13</f>
        <v>7.7556314542489457E-2</v>
      </c>
      <c r="BU1">
        <f t="shared" si="12"/>
        <v>4.2097442419815896E-2</v>
      </c>
      <c r="BV1">
        <f t="shared" si="12"/>
        <v>2.4093297751025734E-2</v>
      </c>
      <c r="BW1">
        <f t="shared" si="12"/>
        <v>1.3207994070919746E-2</v>
      </c>
      <c r="BX1">
        <f>S1/D13</f>
        <v>7.6578984516197712E-2</v>
      </c>
      <c r="BY1">
        <f t="shared" ref="BY1:CB1" si="13">T1/E13</f>
        <v>0.10315437178840833</v>
      </c>
      <c r="BZ1">
        <f t="shared" si="13"/>
        <v>5.7013511981967233E-2</v>
      </c>
      <c r="CA1">
        <f t="shared" si="13"/>
        <v>3.106946779370099E-2</v>
      </c>
      <c r="CB1">
        <f t="shared" si="13"/>
        <v>1.7817803031267749E-2</v>
      </c>
      <c r="CC1">
        <f>N1/D29</f>
        <v>7.005035474149171E-2</v>
      </c>
      <c r="CD1">
        <f t="shared" ref="CD1:CG1" si="14">O1/E29</f>
        <v>9.4627922557989089E-2</v>
      </c>
      <c r="CE1">
        <f t="shared" si="14"/>
        <v>6.3889357825634097E-2</v>
      </c>
      <c r="CF1">
        <f t="shared" si="14"/>
        <v>3.4816083284066893E-2</v>
      </c>
      <c r="CG1">
        <f t="shared" si="14"/>
        <v>1.8245144947931325E-2</v>
      </c>
      <c r="CH1">
        <f>N1/(D43+D44)</f>
        <v>3.4366373289825808E-2</v>
      </c>
      <c r="CI1">
        <f t="shared" ref="CI1:CL1" si="15">O1/(E43+E44)</f>
        <v>3.6535652561743882E-2</v>
      </c>
      <c r="CJ1">
        <f t="shared" si="15"/>
        <v>2.1570316457125528E-2</v>
      </c>
      <c r="CK1">
        <f t="shared" si="15"/>
        <v>1.3719410147034802E-2</v>
      </c>
      <c r="CL1">
        <f t="shared" si="15"/>
        <v>8.3436569865658443E-3</v>
      </c>
      <c r="CM1">
        <f>1-CH1</f>
        <v>0.96563362671017416</v>
      </c>
      <c r="CN1">
        <f t="shared" ref="CN1:CQ1" si="16">1-CI1</f>
        <v>0.96346434743825615</v>
      </c>
      <c r="CO1">
        <f t="shared" si="16"/>
        <v>0.97842968354287452</v>
      </c>
      <c r="CP1">
        <f t="shared" si="16"/>
        <v>0.98628058985296518</v>
      </c>
      <c r="CQ1">
        <f t="shared" si="16"/>
        <v>0.99165634301343419</v>
      </c>
      <c r="CR1">
        <f>N1/(D45+D48+D49+D51+D59+D61)</f>
        <v>3.3061122981896063E-2</v>
      </c>
      <c r="CS1">
        <f t="shared" ref="CS1:CV1" si="17">O1/(E45+E48+E49+E51+E59+E61)</f>
        <v>3.6007811014761588E-2</v>
      </c>
      <c r="CT1">
        <f t="shared" si="17"/>
        <v>2.0875788123968335E-2</v>
      </c>
      <c r="CU1">
        <f t="shared" si="17"/>
        <v>1.3054301409512938E-2</v>
      </c>
      <c r="CV1">
        <f t="shared" si="17"/>
        <v>7.8191434826398731E-3</v>
      </c>
      <c r="CW1">
        <f>(D43+D44)/D13</f>
        <v>1.7545293187913795</v>
      </c>
      <c r="CX1">
        <f t="shared" ref="CX1:DA1" si="18">(E43+E44)/E13</f>
        <v>2.1227570634306367</v>
      </c>
      <c r="CY1">
        <f t="shared" si="18"/>
        <v>1.9516376824369419</v>
      </c>
      <c r="CZ1">
        <f t="shared" si="18"/>
        <v>1.7561467652625762</v>
      </c>
      <c r="DA1">
        <f t="shared" si="18"/>
        <v>1.5829982095603872</v>
      </c>
      <c r="DB1">
        <f>365/CW1</f>
        <v>208.03300126750401</v>
      </c>
      <c r="DC1">
        <f t="shared" ref="DC1:DF1" si="19">365/CX1</f>
        <v>171.94619501588895</v>
      </c>
      <c r="DD1">
        <f t="shared" si="19"/>
        <v>187.02241880482509</v>
      </c>
      <c r="DE1">
        <f t="shared" si="19"/>
        <v>207.84139869165537</v>
      </c>
      <c r="DF1">
        <f t="shared" si="19"/>
        <v>230.57511865497548</v>
      </c>
      <c r="DG1">
        <f>(D43+D44)/D20</f>
        <v>5.5654628202304925</v>
      </c>
      <c r="DH1">
        <f t="shared" ref="DH1:DK1" si="20">(E43+E44)/E20</f>
        <v>6.5627812698946997</v>
      </c>
      <c r="DI1">
        <f t="shared" si="20"/>
        <v>5.9929815742155021</v>
      </c>
      <c r="DJ1">
        <f t="shared" si="20"/>
        <v>5.3755325886688166</v>
      </c>
      <c r="DK1">
        <f t="shared" si="20"/>
        <v>5.9845559845559846</v>
      </c>
      <c r="DL1">
        <f>365/DG1</f>
        <v>65.583045254246002</v>
      </c>
      <c r="DM1">
        <f t="shared" ref="DM1:DP1" si="21">365/DH1</f>
        <v>55.616663879132524</v>
      </c>
      <c r="DN1">
        <f t="shared" si="21"/>
        <v>60.904575707423149</v>
      </c>
      <c r="DO1">
        <f t="shared" si="21"/>
        <v>67.900248762213849</v>
      </c>
      <c r="DP1">
        <f t="shared" si="21"/>
        <v>60.990322580645163</v>
      </c>
      <c r="DQ1">
        <f>(D43+D44)/D21</f>
        <v>6.7792968400722478</v>
      </c>
      <c r="DR1">
        <f t="shared" ref="DR1:DU1" si="22">(E43+E44)/E21</f>
        <v>6.1875620929462416</v>
      </c>
      <c r="DS1">
        <f t="shared" si="22"/>
        <v>5.1456389654370991</v>
      </c>
      <c r="DT1">
        <f t="shared" si="22"/>
        <v>5.62978540578432</v>
      </c>
      <c r="DU1">
        <f t="shared" si="22"/>
        <v>5.1484779457444603</v>
      </c>
      <c r="DV1">
        <f>365/DQ1</f>
        <v>53.840392095312076</v>
      </c>
      <c r="DW1">
        <f t="shared" ref="DW1:DZ1" si="23">365/DR1</f>
        <v>58.98930701901098</v>
      </c>
      <c r="DX1">
        <f t="shared" si="23"/>
        <v>70.933853395405265</v>
      </c>
      <c r="DY1">
        <f t="shared" si="23"/>
        <v>64.833732316862552</v>
      </c>
      <c r="DZ1">
        <f t="shared" si="23"/>
        <v>70.894738959053981</v>
      </c>
      <c r="EA1">
        <f>(D43+D44)/D38</f>
        <v>13.001063154826209</v>
      </c>
      <c r="EB1">
        <f t="shared" ref="EB1:EE1" si="24">(E43+E44)/E38</f>
        <v>11.992217794774422</v>
      </c>
      <c r="EC1">
        <f t="shared" si="24"/>
        <v>5.7637867020386402</v>
      </c>
      <c r="ED1">
        <f t="shared" si="24"/>
        <v>5.7694232878617004</v>
      </c>
      <c r="EE1">
        <f t="shared" si="24"/>
        <v>5.8005300782051998</v>
      </c>
      <c r="EF1">
        <f>365/EA1</f>
        <v>28.074627101900198</v>
      </c>
      <c r="EG1">
        <f t="shared" ref="EG1:EJ1" si="25">365/EB1</f>
        <v>30.436405195963651</v>
      </c>
      <c r="EH1">
        <f t="shared" si="25"/>
        <v>63.326423906509277</v>
      </c>
      <c r="EI1">
        <f t="shared" si="25"/>
        <v>63.264555535026197</v>
      </c>
      <c r="EJ1">
        <f t="shared" si="25"/>
        <v>62.925283565280353</v>
      </c>
      <c r="EK1">
        <f>D36/D13</f>
        <v>0.13495275716279168</v>
      </c>
      <c r="EL1">
        <f t="shared" ref="EL1:EO1" si="26">E36/E13</f>
        <v>0.17701121675388704</v>
      </c>
      <c r="EM1">
        <f t="shared" si="26"/>
        <v>0.33860338408197016</v>
      </c>
      <c r="EN1">
        <f t="shared" si="26"/>
        <v>0.3043886152290709</v>
      </c>
      <c r="EO1">
        <f t="shared" si="26"/>
        <v>0.27290578416416011</v>
      </c>
      <c r="EP1">
        <f>(D29)/D13</f>
        <v>0.86076379969870109</v>
      </c>
      <c r="EQ1">
        <f t="shared" ref="EQ1:ET1" si="27">(E29)/E13</f>
        <v>0.81959227726849915</v>
      </c>
      <c r="ER1">
        <f t="shared" si="27"/>
        <v>0.65891165371715921</v>
      </c>
      <c r="ES1">
        <f t="shared" si="27"/>
        <v>0.69201631770141425</v>
      </c>
      <c r="ET1">
        <f t="shared" si="27"/>
        <v>0.72391828667918023</v>
      </c>
      <c r="EU1">
        <f>D13/D29</f>
        <v>1.1617588940776049</v>
      </c>
      <c r="EV1">
        <f t="shared" ref="EV1:EY1" si="28">E13/E29</f>
        <v>1.2201188660937068</v>
      </c>
      <c r="EW1">
        <f t="shared" si="28"/>
        <v>1.5176541412777234</v>
      </c>
      <c r="EX1">
        <f t="shared" si="28"/>
        <v>1.4450526301483428</v>
      </c>
      <c r="EY1">
        <f t="shared" si="28"/>
        <v>1.3813713763017168</v>
      </c>
      <c r="EZ1">
        <f>D36/D29</f>
        <v>0.15678256591416842</v>
      </c>
      <c r="FA1">
        <f t="shared" ref="FA1:FD1" si="29">E36/E29</f>
        <v>0.21597472507161999</v>
      </c>
      <c r="FB1">
        <f t="shared" si="29"/>
        <v>0.51388282810265362</v>
      </c>
      <c r="FC1">
        <f t="shared" si="29"/>
        <v>0.43985756902398088</v>
      </c>
      <c r="FD1">
        <f t="shared" si="29"/>
        <v>0.37698423867154518</v>
      </c>
      <c r="FE1" s="7">
        <f>I90/(D43+D44+D46+D47+D53+D55)</f>
        <v>8.1205298697035203E-2</v>
      </c>
      <c r="FF1" s="7">
        <f t="shared" ref="FF1:FI1" si="30">J90/(E43+E44+E46+E47+E53+E55)</f>
        <v>2.0088466430327419E-2</v>
      </c>
      <c r="FG1" s="7">
        <f t="shared" si="30"/>
        <v>1.0455968813560786E-2</v>
      </c>
      <c r="FH1" s="7">
        <f t="shared" si="30"/>
        <v>-7.3134784167408016E-3</v>
      </c>
      <c r="FI1" s="7">
        <f t="shared" si="30"/>
        <v>1.7249528553752939E-2</v>
      </c>
      <c r="FJ1" s="7">
        <f>I90/D36</f>
        <v>1.0519231098993433</v>
      </c>
      <c r="FK1" s="7">
        <f t="shared" ref="FK1:FN1" si="31">J90/E36</f>
        <v>0.24223785200438586</v>
      </c>
      <c r="FL1" s="7">
        <f t="shared" si="31"/>
        <v>6.0000123967198282E-2</v>
      </c>
      <c r="FM1" s="7">
        <f t="shared" si="31"/>
        <v>-4.2546617435770671E-2</v>
      </c>
      <c r="FN1" s="7">
        <f t="shared" si="31"/>
        <v>9.9790955074005636E-2</v>
      </c>
      <c r="FO1" s="7">
        <f>I90/D29</f>
        <v>0.1649232043144308</v>
      </c>
      <c r="FP1" s="7">
        <f t="shared" ref="FP1:FS1" si="32">J90/E29</f>
        <v>5.2317253488587005E-2</v>
      </c>
      <c r="FQ1" s="7">
        <f t="shared" si="32"/>
        <v>3.0833033390773659E-2</v>
      </c>
      <c r="FR1" s="7">
        <f t="shared" si="32"/>
        <v>-1.8714451715491406E-2</v>
      </c>
      <c r="FS1" s="7">
        <f t="shared" si="32"/>
        <v>3.7619617224880386E-2</v>
      </c>
      <c r="FT1" s="7">
        <f>I90/D31</f>
        <v>1460.5952380952381</v>
      </c>
      <c r="FU1" s="7">
        <f t="shared" ref="FU1:FX1" si="33">J90/E31</f>
        <v>431.33333333333331</v>
      </c>
      <c r="FV1" s="7">
        <f t="shared" si="33"/>
        <v>230.47619047619048</v>
      </c>
      <c r="FW1" s="7">
        <f t="shared" si="33"/>
        <v>-131.14285714285714</v>
      </c>
      <c r="FX1" s="7">
        <f t="shared" si="33"/>
        <v>254.5952380952381</v>
      </c>
      <c r="FY1">
        <f>BD1/D13</f>
        <v>0.52172846534252504</v>
      </c>
      <c r="FZ1">
        <f t="shared" ref="FZ1:GC1" si="34">BE1/E13</f>
        <v>0.5382953090347059</v>
      </c>
      <c r="GA1">
        <f t="shared" si="34"/>
        <v>0.39196291026012348</v>
      </c>
      <c r="GB1">
        <f t="shared" si="34"/>
        <v>0.37147223757068459</v>
      </c>
      <c r="GC1">
        <f t="shared" si="34"/>
        <v>0.3459623421904488</v>
      </c>
      <c r="GD1">
        <f>BS1</f>
        <v>6.0296809517528333E-2</v>
      </c>
      <c r="GE1">
        <f t="shared" ref="GE1:GH1" si="35">BT1</f>
        <v>7.7556314542489457E-2</v>
      </c>
      <c r="GF1">
        <f t="shared" si="35"/>
        <v>4.2097442419815896E-2</v>
      </c>
      <c r="GG1">
        <f t="shared" si="35"/>
        <v>2.4093297751025734E-2</v>
      </c>
      <c r="GH1">
        <f t="shared" si="35"/>
        <v>1.3207994070919746E-2</v>
      </c>
      <c r="GI1">
        <f>S1/D13</f>
        <v>7.6578984516197712E-2</v>
      </c>
      <c r="GJ1">
        <f t="shared" ref="GJ1:GM1" si="36">T1/E13</f>
        <v>0.10315437178840833</v>
      </c>
      <c r="GK1">
        <f t="shared" si="36"/>
        <v>5.7013511981967233E-2</v>
      </c>
      <c r="GL1">
        <f t="shared" si="36"/>
        <v>3.106946779370099E-2</v>
      </c>
      <c r="GM1">
        <f t="shared" si="36"/>
        <v>1.7817803031267749E-2</v>
      </c>
      <c r="GN1">
        <f>D30/D13</f>
        <v>4.4084058232611092E-3</v>
      </c>
      <c r="GO1">
        <f t="shared" ref="GO1:GR1" si="37">E30/E13</f>
        <v>4.5089504441493703E-3</v>
      </c>
      <c r="GP1">
        <f t="shared" si="37"/>
        <v>3.9981866492047697E-3</v>
      </c>
      <c r="GQ1">
        <f t="shared" si="37"/>
        <v>4.4791385006054483E-3</v>
      </c>
      <c r="GR1">
        <f t="shared" si="37"/>
        <v>4.8517602593717924E-3</v>
      </c>
      <c r="GS1">
        <f>(D43+D44)/D13</f>
        <v>1.7545293187913795</v>
      </c>
      <c r="GT1">
        <f t="shared" ref="GT1:GW1" si="38">(E43+E44)/E13</f>
        <v>2.1227570634306367</v>
      </c>
      <c r="GU1">
        <f t="shared" si="38"/>
        <v>1.9516376824369419</v>
      </c>
      <c r="GV1">
        <f t="shared" si="38"/>
        <v>1.7561467652625762</v>
      </c>
      <c r="GW1">
        <f t="shared" si="38"/>
        <v>1.5829982095603872</v>
      </c>
      <c r="GX1">
        <f>0.717*FY1+0.847*GD1+3.107*GI1+0.42*GN1+0.998*GS1</f>
        <v>2.4159534028033298</v>
      </c>
      <c r="GY1">
        <f t="shared" ref="GY1:HB1" si="39">0.717*FZ1+0.847*GE1+3.107*GJ1+0.42*GO1+0.998*GT1</f>
        <v>2.8925538766322756</v>
      </c>
      <c r="GZ1">
        <f t="shared" si="39"/>
        <v>2.4432485675787987</v>
      </c>
      <c r="HA1">
        <f t="shared" si="39"/>
        <v>2.137801163870634</v>
      </c>
      <c r="HB1">
        <f t="shared" si="39"/>
        <v>1.8964720367969721</v>
      </c>
      <c r="HC1">
        <f>D36/D13</f>
        <v>0.13495275716279168</v>
      </c>
      <c r="HD1">
        <f t="shared" ref="HD1:HG1" si="40">E36/E13</f>
        <v>0.17701121675388704</v>
      </c>
      <c r="HE1">
        <f t="shared" si="40"/>
        <v>0.33860338408197016</v>
      </c>
      <c r="HF1">
        <f t="shared" si="40"/>
        <v>0.3043886152290709</v>
      </c>
      <c r="HG1">
        <f t="shared" si="40"/>
        <v>0.27290578416416011</v>
      </c>
      <c r="HH1">
        <f>S1/D13</f>
        <v>7.6578984516197712E-2</v>
      </c>
      <c r="HI1">
        <f t="shared" ref="HI1:HL1" si="41">T1/E13</f>
        <v>0.10315437178840833</v>
      </c>
      <c r="HJ1">
        <f t="shared" si="41"/>
        <v>5.7013511981967233E-2</v>
      </c>
      <c r="HK1">
        <f t="shared" si="41"/>
        <v>3.106946779370099E-2</v>
      </c>
      <c r="HL1">
        <f t="shared" si="41"/>
        <v>1.7817803031267749E-2</v>
      </c>
      <c r="HM1">
        <f>(D43+D44+D46+D47+D50+D53+D55+D57+D60)/D13</f>
        <v>1.887343825570605</v>
      </c>
      <c r="HN1">
        <f t="shared" ref="HN1:HQ1" si="42">(E43+E44+E46+E47+E50+E53+E55+E57+E60)/E13</f>
        <v>2.2741702229386047</v>
      </c>
      <c r="HO1">
        <f t="shared" si="42"/>
        <v>2.0513530871038017</v>
      </c>
      <c r="HP1">
        <f t="shared" si="42"/>
        <v>1.9046754681934142</v>
      </c>
      <c r="HQ1">
        <f t="shared" si="42"/>
        <v>1.6971304575935779</v>
      </c>
      <c r="HR1">
        <f>D19/D40</f>
        <v>5.2716610773224195</v>
      </c>
      <c r="HS1">
        <f t="shared" ref="HS1:HV1" si="43">E19/E40</f>
        <v>4.4457440683615648</v>
      </c>
      <c r="HT1">
        <f t="shared" si="43"/>
        <v>2.2406300237820029</v>
      </c>
      <c r="HU1">
        <f t="shared" si="43"/>
        <v>2.3701121315399223</v>
      </c>
      <c r="HV1">
        <f t="shared" si="43"/>
        <v>2.3228966820213666</v>
      </c>
      <c r="HW1">
        <f>-0.017*HC1+4.573*HH1+0.481*HM1+0.015*HR1</f>
        <v>1.3347887955801019</v>
      </c>
      <c r="HX1">
        <f t="shared" ref="HX1:IA1" si="44">-0.017*HD1+4.573*HI1+0.481*HN1+0.015*HS1</f>
        <v>1.6292777897624675</v>
      </c>
      <c r="HY1">
        <f t="shared" si="44"/>
        <v>1.2752768180178014</v>
      </c>
      <c r="HZ1">
        <f t="shared" si="44"/>
        <v>1.0886066519358313</v>
      </c>
      <c r="IA1">
        <f t="shared" si="44"/>
        <v>0.92800461526402822</v>
      </c>
      <c r="IB1">
        <f>D13/D36</f>
        <v>7.4100005144297549</v>
      </c>
      <c r="IC1">
        <f t="shared" ref="IC1:IF1" si="45">E13/E36</f>
        <v>5.649359505789854</v>
      </c>
      <c r="ID1">
        <f t="shared" si="45"/>
        <v>2.9533077547680882</v>
      </c>
      <c r="IE1">
        <f t="shared" si="45"/>
        <v>3.2852739884750268</v>
      </c>
      <c r="IF1">
        <f t="shared" si="45"/>
        <v>3.6642682494353922</v>
      </c>
      <c r="IG1">
        <f>IFERROR(S1/D59,0)</f>
        <v>258.53125</v>
      </c>
      <c r="IH1">
        <f t="shared" ref="IH1:IK1" si="46">IFERROR(T1/E59,0)</f>
        <v>16.261940298507461</v>
      </c>
      <c r="II1">
        <f t="shared" si="46"/>
        <v>11.380393799748639</v>
      </c>
      <c r="IJ1">
        <f t="shared" si="46"/>
        <v>23.512455516014235</v>
      </c>
      <c r="IK1">
        <f t="shared" si="46"/>
        <v>12.082901554404145</v>
      </c>
      <c r="IL1">
        <f>S1/D13</f>
        <v>7.6578984516197712E-2</v>
      </c>
      <c r="IM1">
        <f t="shared" ref="IM1:IP1" si="47">T1/E13</f>
        <v>0.10315437178840833</v>
      </c>
      <c r="IN1">
        <f t="shared" si="47"/>
        <v>5.7013511981967233E-2</v>
      </c>
      <c r="IO1">
        <f t="shared" si="47"/>
        <v>3.106946779370099E-2</v>
      </c>
      <c r="IP1">
        <f t="shared" si="47"/>
        <v>1.7817803031267749E-2</v>
      </c>
      <c r="IQ1">
        <f>(D43+D44+D46+D47+D50+D53+D55+D57+D60)/D13</f>
        <v>1.887343825570605</v>
      </c>
      <c r="IR1">
        <f t="shared" ref="IR1:IU1" si="48">(E43+E44+E46+E47+E50+E53+E55+E57+E60)/E13</f>
        <v>2.2741702229386047</v>
      </c>
      <c r="IS1">
        <f t="shared" si="48"/>
        <v>2.0513530871038017</v>
      </c>
      <c r="IT1">
        <f t="shared" si="48"/>
        <v>1.9046754681934142</v>
      </c>
      <c r="IU1">
        <f t="shared" si="48"/>
        <v>1.6971304575935779</v>
      </c>
      <c r="IV1">
        <f>D19/D40</f>
        <v>5.2716610773224195</v>
      </c>
      <c r="IW1">
        <f t="shared" ref="IW1:IZ1" si="49">E19/E40</f>
        <v>4.4457440683615648</v>
      </c>
      <c r="IX1">
        <f t="shared" si="49"/>
        <v>2.2406300237820029</v>
      </c>
      <c r="IY1">
        <f t="shared" si="49"/>
        <v>2.3701121315399223</v>
      </c>
      <c r="IZ1">
        <f t="shared" si="49"/>
        <v>2.3228966820213666</v>
      </c>
      <c r="JA1">
        <f>0.13*IB1+0.04*IG1+3.92*IL1+0.21*IQ1+0.09*IV1</f>
        <v>12.475531386508209</v>
      </c>
      <c r="JB1">
        <f t="shared" ref="JB1:JE1" si="50">0.13*IC1+0.04*IH1+3.92*IM1+0.21*IR1+0.09*IW1</f>
        <v>2.6669521980731883</v>
      </c>
      <c r="JC1">
        <f t="shared" si="50"/>
        <v>1.6950795775112875</v>
      </c>
      <c r="JD1">
        <f t="shared" si="50"/>
        <v>2.102668093052841</v>
      </c>
      <c r="JE1">
        <f t="shared" si="50"/>
        <v>1.5949748199619109</v>
      </c>
      <c r="JF1">
        <f>D29/D13</f>
        <v>0.86076379969870109</v>
      </c>
      <c r="JG1">
        <f t="shared" ref="JG1:JJ1" si="51">E29/E13</f>
        <v>0.81959227726849915</v>
      </c>
      <c r="JH1">
        <f t="shared" si="51"/>
        <v>0.65891165371715921</v>
      </c>
      <c r="JI1">
        <f t="shared" si="51"/>
        <v>0.69201631770141425</v>
      </c>
      <c r="JJ1">
        <f t="shared" si="51"/>
        <v>0.72391828667918023</v>
      </c>
      <c r="JK1">
        <f>(D36-D26)/I90</f>
        <v>0.45891270682207191</v>
      </c>
      <c r="JL1">
        <f t="shared" ref="JL1:JO1" si="52">(E36-E26)/J90</f>
        <v>3.4753256789578275</v>
      </c>
      <c r="JM1">
        <f t="shared" si="52"/>
        <v>16.520557851239669</v>
      </c>
      <c r="JN1">
        <f t="shared" si="52"/>
        <v>-23.19734931009441</v>
      </c>
      <c r="JO1">
        <f t="shared" si="52"/>
        <v>8.7174787243991396</v>
      </c>
      <c r="JP1">
        <f>S1/D13</f>
        <v>7.6578984516197712E-2</v>
      </c>
      <c r="JQ1">
        <f t="shared" ref="JQ1:JT1" si="53">T1/E13</f>
        <v>0.10315437178840833</v>
      </c>
      <c r="JR1">
        <f t="shared" si="53"/>
        <v>5.7013511981967233E-2</v>
      </c>
      <c r="JS1">
        <f t="shared" si="53"/>
        <v>3.106946779370099E-2</v>
      </c>
      <c r="JT1">
        <f t="shared" si="53"/>
        <v>1.7817803031267749E-2</v>
      </c>
      <c r="JU1">
        <f>I90/(D50+D44+D43)</f>
        <v>7.594806635443091E-2</v>
      </c>
      <c r="JV1">
        <f t="shared" ref="JV1:JY1" si="54">J90/(E50+E44+E43)</f>
        <v>1.9219568397835306E-2</v>
      </c>
      <c r="JW1">
        <f t="shared" si="54"/>
        <v>9.9374903114602467E-3</v>
      </c>
      <c r="JX1">
        <f t="shared" si="54"/>
        <v>-6.9017972490548873E-3</v>
      </c>
      <c r="JY1">
        <f t="shared" si="54"/>
        <v>1.652237466064467E-2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3</v>
      </c>
      <c r="KH1">
        <f t="shared" si="56"/>
        <v>0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0</v>
      </c>
      <c r="KS1">
        <f t="shared" si="58"/>
        <v>1</v>
      </c>
      <c r="KT1">
        <f>(JZ1+KE1)/2</f>
        <v>2</v>
      </c>
      <c r="KU1">
        <f t="shared" ref="KU1:KX1" si="59">(KA1+KF1)/2</f>
        <v>2.5</v>
      </c>
      <c r="KV1">
        <f t="shared" si="59"/>
        <v>3.5</v>
      </c>
      <c r="KW1">
        <f t="shared" si="59"/>
        <v>2</v>
      </c>
      <c r="KX1">
        <f t="shared" si="59"/>
        <v>3</v>
      </c>
      <c r="KY1">
        <f>(KJ1+KO1)/2</f>
        <v>1.5</v>
      </c>
      <c r="KZ1">
        <f t="shared" ref="KZ1:LC1" si="60">(KK1+KP1)/2</f>
        <v>1.5</v>
      </c>
      <c r="LA1">
        <f t="shared" si="60"/>
        <v>1</v>
      </c>
      <c r="LB1">
        <f t="shared" si="60"/>
        <v>0.5</v>
      </c>
      <c r="LC1">
        <f t="shared" si="60"/>
        <v>1</v>
      </c>
      <c r="LD1">
        <f>(KT1+KY1)/2</f>
        <v>1.75</v>
      </c>
      <c r="LE1">
        <f t="shared" ref="LE1:LH1" si="61">(KU1+KZ1)/2</f>
        <v>2</v>
      </c>
      <c r="LF1">
        <f t="shared" si="61"/>
        <v>2.25</v>
      </c>
      <c r="LG1">
        <f t="shared" si="61"/>
        <v>1.25</v>
      </c>
      <c r="LH1">
        <f t="shared" si="61"/>
        <v>2</v>
      </c>
      <c r="LI1">
        <f>(D29/(D13-D19))</f>
        <v>2.4169634038571504</v>
      </c>
      <c r="LJ1">
        <f t="shared" ref="LJ1:LM1" si="62">(E29/(E13-E19))</f>
        <v>2.6829272072211676</v>
      </c>
      <c r="LK1">
        <f t="shared" si="62"/>
        <v>2.2557858810849649</v>
      </c>
      <c r="LL1">
        <f t="shared" si="62"/>
        <v>1.9362389395085688</v>
      </c>
      <c r="LM1">
        <f t="shared" si="62"/>
        <v>1.8442891531868231</v>
      </c>
      <c r="LN1">
        <f>(D18+D25+D26+D21)/(2.17*D40)</f>
        <v>1.2398713599521107</v>
      </c>
      <c r="LO1">
        <f t="shared" ref="LO1:LR1" si="63">(E18+E25+E26+E21)/(2.17*E40)</f>
        <v>1.0945835044518271</v>
      </c>
      <c r="LP1">
        <f t="shared" si="63"/>
        <v>0.5575481546829999</v>
      </c>
      <c r="LQ1">
        <f t="shared" si="63"/>
        <v>0.53694103228028456</v>
      </c>
      <c r="LR1">
        <f t="shared" si="63"/>
        <v>0.60435205465023201</v>
      </c>
      <c r="LS1">
        <f>(D43+D44+D46+D47)/(2*D13)</f>
        <v>0.87408042505825811</v>
      </c>
      <c r="LT1">
        <f t="shared" ref="LT1:LW1" si="64">(E43+E44+E46+E47)/(2*E13)</f>
        <v>1.0672496349051936</v>
      </c>
      <c r="LU1">
        <f t="shared" si="64"/>
        <v>0.97151423186544261</v>
      </c>
      <c r="LV1">
        <f t="shared" si="64"/>
        <v>0.88539988949107107</v>
      </c>
      <c r="LW1">
        <f t="shared" si="64"/>
        <v>0.78939922219024505</v>
      </c>
      <c r="LX1">
        <f>8*N1/D29</f>
        <v>0.56040283793193368</v>
      </c>
      <c r="LY1">
        <f t="shared" ref="LY1:MB1" si="65">8*O1/E29</f>
        <v>0.75702338046391271</v>
      </c>
      <c r="LZ1">
        <f t="shared" si="65"/>
        <v>0.51111486260507277</v>
      </c>
      <c r="MA1">
        <f t="shared" si="65"/>
        <v>0.27852866627253514</v>
      </c>
      <c r="MB1">
        <f t="shared" si="65"/>
        <v>0.1459611595834506</v>
      </c>
      <c r="MC1">
        <f>(2*LI1+4*LN1+LS1+5*LX1)/12</f>
        <v>1.1224589051867226</v>
      </c>
      <c r="MD1">
        <f t="shared" ref="MD1:MG1" si="66">(2*LJ1+4*LO1+LT1+5*LY1)/12</f>
        <v>1.2163795807895335</v>
      </c>
      <c r="ME1">
        <f t="shared" si="66"/>
        <v>0.85573774381606127</v>
      </c>
      <c r="MF1">
        <f t="shared" si="66"/>
        <v>0.69152376908266844</v>
      </c>
      <c r="MG1">
        <f t="shared" si="66"/>
        <v>0.63543262875683937</v>
      </c>
      <c r="MH1">
        <f>D29/(D13-D19)</f>
        <v>2.4169634038571504</v>
      </c>
      <c r="MI1">
        <f t="shared" ref="MI1:ML1" si="67">E29/(E13-E19)</f>
        <v>2.6829272072211676</v>
      </c>
      <c r="MJ1">
        <f t="shared" si="67"/>
        <v>2.2557858810849649</v>
      </c>
      <c r="MK1">
        <f t="shared" si="67"/>
        <v>1.9362389395085688</v>
      </c>
      <c r="ML1">
        <f t="shared" si="67"/>
        <v>1.8442891531868231</v>
      </c>
      <c r="MM1">
        <f>D29/D13*2</f>
        <v>1.7215275993974022</v>
      </c>
      <c r="MN1">
        <f t="shared" ref="MN1:MQ1" si="68">E29/E13*2</f>
        <v>1.6391845545369983</v>
      </c>
      <c r="MO1">
        <f t="shared" si="68"/>
        <v>1.3178233074343184</v>
      </c>
      <c r="MP1">
        <f t="shared" si="68"/>
        <v>1.3840326354028285</v>
      </c>
      <c r="MQ1">
        <f t="shared" si="68"/>
        <v>1.4478365733583605</v>
      </c>
      <c r="MR1">
        <f>D29/D36</f>
        <v>6.378260198569885</v>
      </c>
      <c r="MS1">
        <f t="shared" ref="MS1:MV1" si="69">E29/E36</f>
        <v>4.6301714224587487</v>
      </c>
      <c r="MT1">
        <f t="shared" si="69"/>
        <v>1.9459688966299518</v>
      </c>
      <c r="MU1">
        <f t="shared" si="69"/>
        <v>2.2734632081447264</v>
      </c>
      <c r="MV1">
        <f t="shared" si="69"/>
        <v>2.6526307930641879</v>
      </c>
      <c r="MW1">
        <f>D13/(D40*5)</f>
        <v>1.6375035525493093</v>
      </c>
      <c r="MX1">
        <f t="shared" ref="MX1:NA1" si="70">E13/(E40*5)</f>
        <v>1.2802430229386987</v>
      </c>
      <c r="MY1">
        <f t="shared" si="70"/>
        <v>0.63303439754474067</v>
      </c>
      <c r="MZ1">
        <f t="shared" si="70"/>
        <v>0.73766596421850472</v>
      </c>
      <c r="NA1">
        <f t="shared" si="70"/>
        <v>0.76476339803083271</v>
      </c>
      <c r="NB1">
        <f>D13/(D20*15)</f>
        <v>0.21147030756808338</v>
      </c>
      <c r="NC1">
        <f t="shared" ref="NC1:NF1" si="71">E13/(E20*15)</f>
        <v>0.20610872476345887</v>
      </c>
      <c r="ND1">
        <f t="shared" si="71"/>
        <v>0.20471633056849894</v>
      </c>
      <c r="NE1">
        <f t="shared" si="71"/>
        <v>0.20406542683863044</v>
      </c>
      <c r="NF1">
        <f t="shared" si="71"/>
        <v>0.25203464954088395</v>
      </c>
      <c r="NG1">
        <f>2*(D18+D25+D26)/D40</f>
        <v>1.1430682657875291</v>
      </c>
      <c r="NH1">
        <f t="shared" ref="NH1:NK1" si="72">2*(E18+E25+E26)/E40</f>
        <v>0.35838307930062724</v>
      </c>
      <c r="NI1">
        <f t="shared" si="72"/>
        <v>1.8786453558664488E-2</v>
      </c>
      <c r="NJ1">
        <f t="shared" si="72"/>
        <v>2.9260001214107934E-2</v>
      </c>
      <c r="NK1">
        <f t="shared" si="72"/>
        <v>0.27147629110953125</v>
      </c>
      <c r="NL1">
        <f>((D18+D25+D26+D21)/D40)/2.17</f>
        <v>1.2398713599521107</v>
      </c>
      <c r="NM1">
        <f t="shared" ref="NM1:NP1" si="73">((E18+E25+E26+E21)/E40)/2.17</f>
        <v>1.0945835044518271</v>
      </c>
      <c r="NN1">
        <f t="shared" si="73"/>
        <v>0.55754815468299979</v>
      </c>
      <c r="NO1">
        <f t="shared" si="73"/>
        <v>0.53694103228028456</v>
      </c>
      <c r="NP1">
        <f t="shared" si="73"/>
        <v>0.60435205465023201</v>
      </c>
      <c r="NQ1">
        <f>(D19/D40)/2.5</f>
        <v>2.1086644309289677</v>
      </c>
      <c r="NR1">
        <f t="shared" ref="NR1:NU1" si="74">(E19/E40)/2.5</f>
        <v>1.7782976273446258</v>
      </c>
      <c r="NS1">
        <f t="shared" si="74"/>
        <v>0.89625200951280115</v>
      </c>
      <c r="NT1">
        <f t="shared" si="74"/>
        <v>0.94804485261596894</v>
      </c>
      <c r="NU1">
        <f t="shared" si="74"/>
        <v>0.92915867280854658</v>
      </c>
      <c r="NV1">
        <f>(BD1/D13)*3.33</f>
        <v>1.7373557895906084</v>
      </c>
      <c r="NW1">
        <f t="shared" ref="NW1:NZ1" si="75">(BE1/E13)*3.33</f>
        <v>1.7925233790855708</v>
      </c>
      <c r="NX1">
        <f t="shared" si="75"/>
        <v>1.3052364911662111</v>
      </c>
      <c r="NY1">
        <f t="shared" si="75"/>
        <v>1.2370025511103797</v>
      </c>
      <c r="NZ1">
        <f t="shared" si="75"/>
        <v>1.1520545994941946</v>
      </c>
      <c r="OA1">
        <f>((D43+D44)/2)/D13</f>
        <v>0.87726465939568976</v>
      </c>
      <c r="OB1">
        <f t="shared" ref="OB1:OE1" si="76">((E43+E44)/2)/E13</f>
        <v>1.0613785317153184</v>
      </c>
      <c r="OC1">
        <f t="shared" si="76"/>
        <v>0.97581884121847096</v>
      </c>
      <c r="OD1">
        <f t="shared" si="76"/>
        <v>0.87807338263128809</v>
      </c>
      <c r="OE1">
        <f t="shared" si="76"/>
        <v>0.79149910478019359</v>
      </c>
      <c r="OF1">
        <f>((D43+D44)/4)/D29</f>
        <v>0.50958501025645164</v>
      </c>
      <c r="OG1">
        <f t="shared" ref="OG1:OJ1" si="77">((E43+E44)/4)/E29</f>
        <v>0.64750398530634878</v>
      </c>
      <c r="OH1">
        <f t="shared" si="77"/>
        <v>0.7404777527560209</v>
      </c>
      <c r="OI1">
        <f t="shared" si="77"/>
        <v>0.63443112551729763</v>
      </c>
      <c r="OJ1">
        <f t="shared" si="77"/>
        <v>0.54667710385589641</v>
      </c>
      <c r="OK1">
        <f>AJ1*4/(D43+D44)</f>
        <v>0.37003731289147873</v>
      </c>
      <c r="OL1">
        <f t="shared" ref="OL1:OO1" si="78">AK1*4/(E43+E44)</f>
        <v>0.44457824608351454</v>
      </c>
      <c r="OM1">
        <f t="shared" si="78"/>
        <v>0.28114753481329491</v>
      </c>
      <c r="ON1">
        <f t="shared" si="78"/>
        <v>0.35322092173228475</v>
      </c>
      <c r="OO1">
        <f t="shared" si="78"/>
        <v>0.27385085672914489</v>
      </c>
      <c r="OP1">
        <f>(10*N1)/AJ1</f>
        <v>3.714908966480845</v>
      </c>
      <c r="OQ1">
        <f t="shared" ref="OQ1:OT1" si="79">(10*O1)/AK1</f>
        <v>3.2872191011235956</v>
      </c>
      <c r="OR1">
        <f t="shared" si="79"/>
        <v>3.0688964029437416</v>
      </c>
      <c r="OS1">
        <f t="shared" si="79"/>
        <v>1.5536350542036237</v>
      </c>
      <c r="OT1">
        <f t="shared" si="79"/>
        <v>1.218715484219679</v>
      </c>
      <c r="OU1">
        <f>(8*AJ1)/D29</f>
        <v>1.5085237430805918</v>
      </c>
      <c r="OV1">
        <f t="shared" ref="OV1:OY1" si="80">(8*AK1)/E29</f>
        <v>2.3029294889566585</v>
      </c>
      <c r="OW1">
        <f t="shared" si="80"/>
        <v>1.6654679581715501</v>
      </c>
      <c r="OX1">
        <f t="shared" si="80"/>
        <v>1.7927547754469655</v>
      </c>
      <c r="OY1">
        <f t="shared" si="80"/>
        <v>1.1976639459611595</v>
      </c>
      <c r="OZ1">
        <f>(20*N1)/D13</f>
        <v>1.2059361903505665</v>
      </c>
      <c r="PA1">
        <f t="shared" ref="PA1:PD1" si="81">(20*O1)/E13</f>
        <v>1.5511262908497891</v>
      </c>
      <c r="PB1">
        <f t="shared" si="81"/>
        <v>0.84194884839631789</v>
      </c>
      <c r="PC1">
        <f t="shared" si="81"/>
        <v>0.48186595502051471</v>
      </c>
      <c r="PD1">
        <f t="shared" si="81"/>
        <v>0.26415988141839492</v>
      </c>
      <c r="PE1">
        <f>(40*N1)/(AJ1+D45)</f>
        <v>1.3796627355774387</v>
      </c>
      <c r="PF1">
        <f t="shared" ref="PF1:PI1" si="82">(40*O1)/(AK1+E45)</f>
        <v>1.4533865743487271</v>
      </c>
      <c r="PG1">
        <f t="shared" si="82"/>
        <v>0.86663563000992672</v>
      </c>
      <c r="PH1">
        <f t="shared" si="82"/>
        <v>0.54423539096835871</v>
      </c>
      <c r="PI1">
        <f t="shared" si="82"/>
        <v>0.33463407866740014</v>
      </c>
      <c r="PJ1">
        <f>(1.33*D52)/(D52+D62)</f>
        <v>1.2672603446183717</v>
      </c>
      <c r="PK1">
        <f t="shared" ref="PK1:PN1" si="83">(1.33*E52)/(E52+E62)</f>
        <v>1.4029025475526871</v>
      </c>
      <c r="PL1">
        <f t="shared" si="83"/>
        <v>1.6554951973524901</v>
      </c>
      <c r="PM1">
        <f t="shared" si="83"/>
        <v>1.7936919064179577</v>
      </c>
      <c r="PN1">
        <f t="shared" si="83"/>
        <v>0.85682094436652645</v>
      </c>
      <c r="PO1">
        <f>(2*MH1+MM1+MR1+MW1+2*NB1)/7</f>
        <v>2.1420226819095807</v>
      </c>
      <c r="PP1">
        <f t="shared" ref="PP1:PS1" si="84">(2*MI1+MN1+MS1+MX1+2*NC1)/7</f>
        <v>1.9039529805576711</v>
      </c>
      <c r="PQ1">
        <f t="shared" si="84"/>
        <v>1.2596901464165629</v>
      </c>
      <c r="PR1">
        <f t="shared" si="84"/>
        <v>1.239395791494351</v>
      </c>
      <c r="PS1">
        <f t="shared" si="84"/>
        <v>1.2939826242726851</v>
      </c>
      <c r="PT1">
        <f>(5*NG1+8*NL1+2*NQ1+NV1)/16</f>
        <v>1.3493123037501922</v>
      </c>
      <c r="PU1">
        <f t="shared" ref="PU1:PX1" si="85">(5*NH1+8*NM1+2*NR1+NW1)/16</f>
        <v>0.99360637911828598</v>
      </c>
      <c r="PV1">
        <f t="shared" si="85"/>
        <v>0.47825362596557086</v>
      </c>
      <c r="PW1">
        <f t="shared" si="85"/>
        <v>0.47343253254094586</v>
      </c>
      <c r="PX1">
        <f t="shared" si="85"/>
        <v>0.57516061486629999</v>
      </c>
      <c r="PY1">
        <f>(OA1+OF1+OK1)/3</f>
        <v>0.58562899418120673</v>
      </c>
      <c r="PZ1">
        <f t="shared" ref="PZ1:QC1" si="86">(OB1+OG1+OL1)/3</f>
        <v>0.71782025436839392</v>
      </c>
      <c r="QA1">
        <f t="shared" si="86"/>
        <v>0.66581470959592892</v>
      </c>
      <c r="QB1">
        <f t="shared" si="86"/>
        <v>0.62190847662695681</v>
      </c>
      <c r="QC1">
        <f t="shared" si="86"/>
        <v>0.537342355121745</v>
      </c>
      <c r="QD1">
        <f>(3*OP1+7*OU1+4*OZ1+2*PE1+PJ1)/17</f>
        <v>1.7973366869518939</v>
      </c>
      <c r="QE1">
        <f t="shared" ref="QE1:QH1" si="87">(3*OQ1+7*OV1+4*PA1+2*PF1+PK1)/17</f>
        <v>2.1468437991598055</v>
      </c>
      <c r="QF1">
        <f t="shared" si="87"/>
        <v>1.6247956921758642</v>
      </c>
      <c r="QG1">
        <f t="shared" si="87"/>
        <v>1.2952832411280215</v>
      </c>
      <c r="QH1">
        <f t="shared" si="87"/>
        <v>0.86014839422129763</v>
      </c>
      <c r="QI1">
        <f>(2*PO1+4*PT1+PY1+5*QD1)/12</f>
        <v>1.6044672506467172</v>
      </c>
      <c r="QJ1">
        <f t="shared" ref="QJ1:QM1" si="88">(2*PP1+4*PU1+PZ1+5*QE1)/12</f>
        <v>1.6028642273129925</v>
      </c>
      <c r="QK1">
        <f t="shared" si="88"/>
        <v>1.1018489972642216</v>
      </c>
      <c r="QL1">
        <f t="shared" si="88"/>
        <v>0.95590386628496249</v>
      </c>
      <c r="QM1">
        <f t="shared" si="88"/>
        <v>0.81055766951990016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418</v>
      </c>
      <c r="E3" s="2" t="s">
        <v>418</v>
      </c>
      <c r="F3" s="2" t="s">
        <v>418</v>
      </c>
      <c r="G3" s="2" t="s">
        <v>418</v>
      </c>
      <c r="H3" s="2" t="s">
        <v>418</v>
      </c>
      <c r="I3" s="2" t="s">
        <v>418</v>
      </c>
      <c r="J3" s="2" t="s">
        <v>418</v>
      </c>
      <c r="K3" s="2" t="s">
        <v>418</v>
      </c>
      <c r="L3" s="2" t="s">
        <v>418</v>
      </c>
      <c r="M3" s="2" t="s">
        <v>418</v>
      </c>
    </row>
    <row r="4" spans="1:455" x14ac:dyDescent="0.25">
      <c r="A4" s="2" t="s">
        <v>281</v>
      </c>
      <c r="B4" s="2"/>
      <c r="C4" s="2"/>
      <c r="D4" s="2" t="s">
        <v>419</v>
      </c>
      <c r="E4" s="2" t="s">
        <v>419</v>
      </c>
      <c r="F4" s="2" t="s">
        <v>419</v>
      </c>
      <c r="G4" s="2" t="s">
        <v>419</v>
      </c>
      <c r="H4" s="2" t="s">
        <v>419</v>
      </c>
      <c r="I4" s="2" t="s">
        <v>419</v>
      </c>
      <c r="J4" s="2" t="s">
        <v>419</v>
      </c>
      <c r="K4" s="2" t="s">
        <v>419</v>
      </c>
      <c r="L4" s="2">
        <v>870226</v>
      </c>
      <c r="M4" s="2" t="s">
        <v>419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432129</v>
      </c>
      <c r="E13" s="1">
        <v>422493</v>
      </c>
      <c r="F13" s="1">
        <v>476466</v>
      </c>
      <c r="G13" s="1">
        <v>425305</v>
      </c>
      <c r="H13" s="1">
        <v>392641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153583</v>
      </c>
      <c r="E15" s="1">
        <v>128664</v>
      </c>
      <c r="F15" s="1">
        <v>138579</v>
      </c>
      <c r="G15" s="1">
        <v>152149</v>
      </c>
      <c r="H15" s="1">
        <v>153805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87</v>
      </c>
      <c r="F16" s="1">
        <v>239</v>
      </c>
      <c r="G16" s="1">
        <v>522</v>
      </c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153583</v>
      </c>
      <c r="E17" s="1">
        <v>128577</v>
      </c>
      <c r="F17" s="1">
        <v>138340</v>
      </c>
      <c r="G17" s="1">
        <v>151627</v>
      </c>
      <c r="H17" s="1">
        <v>153805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278233</v>
      </c>
      <c r="E19" s="1">
        <v>293428</v>
      </c>
      <c r="F19" s="1">
        <v>337291</v>
      </c>
      <c r="G19" s="1">
        <v>273300</v>
      </c>
      <c r="H19" s="1">
        <v>238522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136230</v>
      </c>
      <c r="E20" s="1">
        <v>136657</v>
      </c>
      <c r="F20" s="1">
        <v>155163</v>
      </c>
      <c r="G20" s="1">
        <v>138944</v>
      </c>
      <c r="H20" s="1">
        <v>103859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111838</v>
      </c>
      <c r="E21" s="1">
        <v>144944</v>
      </c>
      <c r="F21" s="1">
        <v>180714</v>
      </c>
      <c r="G21" s="1">
        <v>132669</v>
      </c>
      <c r="H21" s="1">
        <v>120725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111838</v>
      </c>
      <c r="E23" s="1">
        <v>144944</v>
      </c>
      <c r="F23" s="1">
        <v>180714</v>
      </c>
      <c r="G23" s="1">
        <v>132669</v>
      </c>
      <c r="H23" s="1">
        <v>120725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30165</v>
      </c>
      <c r="E26" s="1">
        <v>11827</v>
      </c>
      <c r="F26" s="1">
        <v>1414</v>
      </c>
      <c r="G26" s="1">
        <v>1687</v>
      </c>
      <c r="H26" s="1">
        <v>13938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313</v>
      </c>
      <c r="E27" s="1">
        <v>401</v>
      </c>
      <c r="F27" s="1">
        <v>596</v>
      </c>
      <c r="G27" s="1">
        <v>-144</v>
      </c>
      <c r="H27" s="1">
        <v>314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432129</v>
      </c>
      <c r="E28" s="1">
        <v>422493</v>
      </c>
      <c r="F28" s="1">
        <v>476466</v>
      </c>
      <c r="G28" s="1">
        <v>425305</v>
      </c>
      <c r="H28" s="1">
        <v>392641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371961</v>
      </c>
      <c r="E29" s="1">
        <v>346272</v>
      </c>
      <c r="F29" s="1">
        <v>313949</v>
      </c>
      <c r="G29" s="1">
        <v>294318</v>
      </c>
      <c r="H29" s="1">
        <v>284240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1905</v>
      </c>
      <c r="E30" s="1">
        <v>1905</v>
      </c>
      <c r="F30" s="1">
        <v>1905</v>
      </c>
      <c r="G30" s="1">
        <v>1905</v>
      </c>
      <c r="H30" s="1">
        <v>1905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42</v>
      </c>
      <c r="E31" s="1">
        <v>42</v>
      </c>
      <c r="F31" s="1">
        <v>42</v>
      </c>
      <c r="G31" s="1">
        <v>42</v>
      </c>
      <c r="H31" s="1">
        <v>42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4460</v>
      </c>
      <c r="E32" s="1">
        <v>3827</v>
      </c>
      <c r="F32" s="1">
        <v>4271</v>
      </c>
      <c r="G32" s="1">
        <v>4698</v>
      </c>
      <c r="H32" s="1">
        <v>4867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339498</v>
      </c>
      <c r="E33" s="1">
        <v>307731</v>
      </c>
      <c r="F33" s="1">
        <v>287673</v>
      </c>
      <c r="G33" s="1">
        <v>277426</v>
      </c>
      <c r="H33" s="1">
        <v>272240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26056</v>
      </c>
      <c r="E34" s="1">
        <v>32767</v>
      </c>
      <c r="F34" s="1">
        <v>20058</v>
      </c>
      <c r="G34" s="1">
        <v>10247</v>
      </c>
      <c r="H34" s="1">
        <v>5186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58317</v>
      </c>
      <c r="E36" s="1">
        <v>74786</v>
      </c>
      <c r="F36" s="1">
        <v>161333</v>
      </c>
      <c r="G36" s="1">
        <v>129458</v>
      </c>
      <c r="H36" s="1">
        <v>107154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58317</v>
      </c>
      <c r="E38" s="1">
        <v>74786</v>
      </c>
      <c r="F38" s="1">
        <v>161333</v>
      </c>
      <c r="G38" s="1">
        <v>129458</v>
      </c>
      <c r="H38" s="1">
        <v>107154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5538</v>
      </c>
      <c r="E39" s="1">
        <v>8784</v>
      </c>
      <c r="F39" s="1">
        <v>10799</v>
      </c>
      <c r="G39" s="1">
        <v>14147</v>
      </c>
      <c r="H39" s="1">
        <v>4471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52779</v>
      </c>
      <c r="E40" s="1">
        <v>66002</v>
      </c>
      <c r="F40" s="1">
        <v>150534</v>
      </c>
      <c r="G40" s="1">
        <v>115311</v>
      </c>
      <c r="H40" s="1">
        <v>102683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1851</v>
      </c>
      <c r="E42" s="1">
        <v>1435</v>
      </c>
      <c r="F42" s="1">
        <v>1184</v>
      </c>
      <c r="G42" s="1">
        <v>1529</v>
      </c>
      <c r="H42" s="1">
        <v>1247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745178</v>
      </c>
      <c r="E43" s="1">
        <v>879837</v>
      </c>
      <c r="F43" s="1">
        <v>914262</v>
      </c>
      <c r="G43" s="1">
        <v>732587</v>
      </c>
      <c r="H43" s="1">
        <v>609471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13005</v>
      </c>
      <c r="E44" s="1">
        <v>17013</v>
      </c>
      <c r="F44" s="1">
        <v>15627</v>
      </c>
      <c r="G44" s="1">
        <v>14311</v>
      </c>
      <c r="H44" s="1">
        <v>12079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685292</v>
      </c>
      <c r="E45" s="1">
        <v>802131</v>
      </c>
      <c r="F45" s="1">
        <v>860428</v>
      </c>
      <c r="G45" s="1">
        <v>687175</v>
      </c>
      <c r="H45" s="1">
        <v>577348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-2749</v>
      </c>
      <c r="E46" s="1">
        <v>5013</v>
      </c>
      <c r="F46" s="1">
        <v>-3932</v>
      </c>
      <c r="G46" s="1">
        <v>6283</v>
      </c>
      <c r="H46" s="1">
        <v>-1603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</v>
      </c>
      <c r="E47" s="1">
        <v>-52</v>
      </c>
      <c r="F47" s="1">
        <v>-170</v>
      </c>
      <c r="G47" s="1">
        <v>-51</v>
      </c>
      <c r="H47" s="1">
        <v>-46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40600</v>
      </c>
      <c r="E48" s="1">
        <v>41684</v>
      </c>
      <c r="F48" s="1">
        <v>38097</v>
      </c>
      <c r="G48" s="1">
        <v>32545</v>
      </c>
      <c r="H48" s="1">
        <v>28700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15628</v>
      </c>
      <c r="E49" s="1">
        <v>17728</v>
      </c>
      <c r="F49" s="1">
        <v>21352</v>
      </c>
      <c r="G49" s="1">
        <v>19215</v>
      </c>
      <c r="H49" s="1">
        <v>18859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49540</v>
      </c>
      <c r="E50" s="1">
        <v>45731</v>
      </c>
      <c r="F50" s="1">
        <v>44200</v>
      </c>
      <c r="G50" s="1">
        <v>51155</v>
      </c>
      <c r="H50" s="1">
        <v>25633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37546</v>
      </c>
      <c r="E51" s="1">
        <v>32933</v>
      </c>
      <c r="F51" s="1">
        <v>27472</v>
      </c>
      <c r="G51" s="1">
        <v>35823</v>
      </c>
      <c r="H51" s="1">
        <v>19791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31409</v>
      </c>
      <c r="E52" s="1">
        <v>43144</v>
      </c>
      <c r="F52" s="1">
        <v>30842</v>
      </c>
      <c r="G52" s="1">
        <v>17063</v>
      </c>
      <c r="H52" s="1">
        <v>4134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7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128</v>
      </c>
      <c r="E59" s="1">
        <v>2680</v>
      </c>
      <c r="F59" s="1">
        <v>2387</v>
      </c>
      <c r="G59" s="1">
        <v>562</v>
      </c>
      <c r="H59" s="1">
        <v>579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10598</v>
      </c>
      <c r="E60" s="1">
        <v>13279</v>
      </c>
      <c r="F60" s="1">
        <v>7413</v>
      </c>
      <c r="G60" s="1">
        <v>5783</v>
      </c>
      <c r="H60" s="1">
        <v>20829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8922</v>
      </c>
      <c r="E61" s="1">
        <v>12841</v>
      </c>
      <c r="F61" s="1">
        <v>11090</v>
      </c>
      <c r="G61" s="1">
        <v>9632</v>
      </c>
      <c r="H61" s="1">
        <v>17967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1555</v>
      </c>
      <c r="E62" s="1">
        <v>-2242</v>
      </c>
      <c r="F62" s="1">
        <v>-6064</v>
      </c>
      <c r="G62" s="1">
        <v>-4411</v>
      </c>
      <c r="H62" s="1">
        <v>2283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32964</v>
      </c>
      <c r="E63" s="1">
        <v>40902</v>
      </c>
      <c r="F63" s="1">
        <v>24778</v>
      </c>
      <c r="G63" s="1">
        <v>12652</v>
      </c>
      <c r="H63" s="1">
        <v>6417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6908</v>
      </c>
      <c r="E64" s="1">
        <v>8135</v>
      </c>
      <c r="F64" s="1">
        <v>4720</v>
      </c>
      <c r="G64" s="1">
        <v>2405</v>
      </c>
      <c r="H64" s="1">
        <v>1231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26056</v>
      </c>
      <c r="E65" s="1">
        <v>32767</v>
      </c>
      <c r="F65" s="1">
        <v>20058</v>
      </c>
      <c r="G65" s="1">
        <v>10247</v>
      </c>
      <c r="H65" s="1">
        <v>5186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26056</v>
      </c>
      <c r="E67" s="1">
        <v>32767</v>
      </c>
      <c r="F67" s="1">
        <v>20058</v>
      </c>
      <c r="G67" s="1">
        <v>10247</v>
      </c>
      <c r="H67" s="1">
        <v>5186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756183</v>
      </c>
      <c r="E68" s="1">
        <v>955860</v>
      </c>
      <c r="F68" s="1">
        <v>981502</v>
      </c>
      <c r="G68" s="1">
        <v>803836</v>
      </c>
      <c r="H68" s="1">
        <v>668012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11827</v>
      </c>
      <c r="J69" s="1">
        <v>1414</v>
      </c>
      <c r="K69" s="1">
        <v>1687</v>
      </c>
      <c r="L69" s="1">
        <v>13938</v>
      </c>
      <c r="M69" s="1">
        <v>12596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32964</v>
      </c>
      <c r="J70" s="1">
        <v>40902</v>
      </c>
      <c r="K70" s="1">
        <v>24778</v>
      </c>
      <c r="L70" s="1">
        <v>12652</v>
      </c>
      <c r="M70" s="1">
        <v>6417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15182</v>
      </c>
      <c r="J71" s="1">
        <v>17815</v>
      </c>
      <c r="K71" s="1">
        <v>23241</v>
      </c>
      <c r="L71" s="1">
        <v>18115</v>
      </c>
      <c r="M71" s="1">
        <v>19438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15703</v>
      </c>
      <c r="J72" s="1">
        <v>17693</v>
      </c>
      <c r="K72" s="1">
        <v>21352</v>
      </c>
      <c r="L72" s="1">
        <v>19215</v>
      </c>
      <c r="M72" s="1">
        <v>18859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-75</v>
      </c>
      <c r="J73" s="1">
        <v>35</v>
      </c>
      <c r="K73" s="1"/>
      <c r="L73" s="1"/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-567</v>
      </c>
      <c r="J74" s="1">
        <v>-2593</v>
      </c>
      <c r="K74" s="1">
        <v>-498</v>
      </c>
      <c r="L74" s="1">
        <v>-1662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121</v>
      </c>
      <c r="J76" s="1">
        <v>2680</v>
      </c>
      <c r="K76" s="1">
        <v>2387</v>
      </c>
      <c r="L76" s="1">
        <v>562</v>
      </c>
      <c r="M76" s="1">
        <v>579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48146</v>
      </c>
      <c r="J78" s="1">
        <v>58717</v>
      </c>
      <c r="K78" s="1">
        <v>48019</v>
      </c>
      <c r="L78" s="1">
        <v>30767</v>
      </c>
      <c r="M78" s="1">
        <v>25855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20814</v>
      </c>
      <c r="J79" s="1">
        <v>-29810</v>
      </c>
      <c r="K79" s="1">
        <v>-30105</v>
      </c>
      <c r="L79" s="1">
        <v>-33661</v>
      </c>
      <c r="M79" s="1">
        <v>-13620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33194</v>
      </c>
      <c r="J80" s="1">
        <v>35965</v>
      </c>
      <c r="K80" s="1">
        <v>-48765</v>
      </c>
      <c r="L80" s="1">
        <v>-11486</v>
      </c>
      <c r="M80" s="1">
        <v>-25564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-12807</v>
      </c>
      <c r="J81" s="1">
        <v>-84281</v>
      </c>
      <c r="K81" s="1">
        <v>34879</v>
      </c>
      <c r="L81" s="1">
        <v>12910</v>
      </c>
      <c r="M81" s="1">
        <v>33761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427</v>
      </c>
      <c r="J82" s="1">
        <v>18506</v>
      </c>
      <c r="K82" s="1">
        <v>-16219</v>
      </c>
      <c r="L82" s="1">
        <v>-35085</v>
      </c>
      <c r="M82" s="1">
        <v>-21817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68960</v>
      </c>
      <c r="J84" s="1">
        <v>28907</v>
      </c>
      <c r="K84" s="1">
        <v>17914</v>
      </c>
      <c r="L84" s="1">
        <v>-2894</v>
      </c>
      <c r="M84" s="1">
        <v>12235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-128</v>
      </c>
      <c r="J85" s="1">
        <v>-2680</v>
      </c>
      <c r="K85" s="1">
        <v>-2387</v>
      </c>
      <c r="L85" s="1">
        <v>-562</v>
      </c>
      <c r="M85" s="1">
        <v>-579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7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-7494</v>
      </c>
      <c r="J87" s="1">
        <v>-8111</v>
      </c>
      <c r="K87" s="1">
        <v>-5847</v>
      </c>
      <c r="L87" s="1">
        <v>-2052</v>
      </c>
      <c r="M87" s="1">
        <v>-963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61345</v>
      </c>
      <c r="J90" s="1">
        <v>18116</v>
      </c>
      <c r="K90" s="1">
        <v>9680</v>
      </c>
      <c r="L90" s="1">
        <v>-5508</v>
      </c>
      <c r="M90" s="1">
        <v>10693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-39979</v>
      </c>
      <c r="J91" s="1">
        <v>-5244</v>
      </c>
      <c r="K91" s="1">
        <v>-6178</v>
      </c>
      <c r="L91" s="1">
        <v>-16250</v>
      </c>
      <c r="M91" s="1">
        <v>-7126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-39979</v>
      </c>
      <c r="J94" s="1">
        <v>-5244</v>
      </c>
      <c r="K94" s="1">
        <v>-6178</v>
      </c>
      <c r="L94" s="1">
        <v>-16250</v>
      </c>
      <c r="M94" s="1">
        <v>-7126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-2661</v>
      </c>
      <c r="J95" s="1">
        <v>-2015</v>
      </c>
      <c r="K95" s="1">
        <v>-3348</v>
      </c>
      <c r="L95" s="1">
        <v>9676</v>
      </c>
      <c r="M95" s="1">
        <v>-1909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-367</v>
      </c>
      <c r="J96" s="1">
        <v>-444</v>
      </c>
      <c r="K96" s="1">
        <v>-427</v>
      </c>
      <c r="L96" s="1">
        <v>-169</v>
      </c>
      <c r="M96" s="1">
        <v>-316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-367</v>
      </c>
      <c r="J101" s="1">
        <v>-444</v>
      </c>
      <c r="K101" s="1">
        <v>-427</v>
      </c>
      <c r="L101" s="1">
        <v>-169</v>
      </c>
      <c r="M101" s="1">
        <v>-316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-3028</v>
      </c>
      <c r="J103" s="1">
        <v>-2459</v>
      </c>
      <c r="K103" s="1">
        <v>-3775</v>
      </c>
      <c r="L103" s="1">
        <v>9507</v>
      </c>
      <c r="M103" s="1">
        <v>-2225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18338</v>
      </c>
      <c r="J104" s="1">
        <v>10413</v>
      </c>
      <c r="K104" s="1">
        <v>-273</v>
      </c>
      <c r="L104" s="1">
        <v>-12251</v>
      </c>
      <c r="M104" s="1">
        <v>1342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30165</v>
      </c>
      <c r="J105" s="1">
        <v>11827</v>
      </c>
      <c r="K105" s="1">
        <v>1414</v>
      </c>
      <c r="L105" s="1">
        <v>1687</v>
      </c>
      <c r="M105" s="1">
        <v>13938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E872C-FC88-4DA8-B299-CB9731172A17}">
  <dimension ref="A1:QM105"/>
  <sheetViews>
    <sheetView topLeftCell="A82" workbookViewId="0">
      <selection activeCell="Q108" sqref="Q10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31804</v>
      </c>
      <c r="O1" s="4">
        <f t="shared" ref="O1:R1" si="0">E67</f>
        <v>57447</v>
      </c>
      <c r="P1" s="4">
        <f t="shared" si="0"/>
        <v>43496</v>
      </c>
      <c r="Q1" s="4">
        <f t="shared" si="0"/>
        <v>55877</v>
      </c>
      <c r="R1" s="4">
        <f t="shared" si="0"/>
        <v>95185</v>
      </c>
      <c r="S1" s="4">
        <f>D63+D59</f>
        <v>36951</v>
      </c>
      <c r="T1" s="4">
        <f t="shared" ref="T1:W1" si="1">E63+E59</f>
        <v>76931</v>
      </c>
      <c r="U1" s="4">
        <f t="shared" si="1"/>
        <v>54060</v>
      </c>
      <c r="V1" s="4">
        <f t="shared" si="1"/>
        <v>70415</v>
      </c>
      <c r="W1" s="4">
        <f t="shared" si="1"/>
        <v>122767</v>
      </c>
      <c r="X1">
        <f>(D13-E13)/E13</f>
        <v>8.6191544093397535E-2</v>
      </c>
      <c r="Y1">
        <f t="shared" ref="Y1:AA1" si="2">(E13-F13)/F13</f>
        <v>0.60687504968159622</v>
      </c>
      <c r="Z1">
        <f t="shared" si="2"/>
        <v>-7.9211391018619935E-3</v>
      </c>
      <c r="AA1">
        <f t="shared" si="2"/>
        <v>-9.6822953557112845E-2</v>
      </c>
      <c r="AB1">
        <f>(D36-E36)/E36</f>
        <v>0.10960469972042326</v>
      </c>
      <c r="AC1">
        <f t="shared" ref="AC1:AE1" si="3">(E36-F36)/F36</f>
        <v>3.1547079927071695</v>
      </c>
      <c r="AD1">
        <f t="shared" si="3"/>
        <v>-0.15973363314018854</v>
      </c>
      <c r="AE1">
        <f t="shared" si="3"/>
        <v>-0.53335485693530815</v>
      </c>
      <c r="AF1">
        <f>(D29-E29)/E29</f>
        <v>7.1329730118295076E-2</v>
      </c>
      <c r="AG1">
        <f t="shared" ref="AG1:AI1" si="4">(E29-F29)/F29</f>
        <v>0.15663909039888585</v>
      </c>
      <c r="AH1">
        <f t="shared" si="4"/>
        <v>2.4797701559541911E-2</v>
      </c>
      <c r="AI1">
        <f t="shared" si="4"/>
        <v>0.13125291805352651</v>
      </c>
      <c r="AJ1" s="4">
        <f>(D43+D44+D46+D47)-D45</f>
        <v>208597</v>
      </c>
      <c r="AK1" s="4">
        <f t="shared" ref="AK1:AN1" si="5">(E43+E44+E46+E47)-E45</f>
        <v>195481</v>
      </c>
      <c r="AL1" s="4">
        <f t="shared" si="5"/>
        <v>56994</v>
      </c>
      <c r="AM1" s="4">
        <f t="shared" si="5"/>
        <v>113001</v>
      </c>
      <c r="AN1" s="4">
        <f t="shared" si="5"/>
        <v>210641</v>
      </c>
      <c r="AO1">
        <f>(D25+D26)/D40</f>
        <v>0.19596396690616155</v>
      </c>
      <c r="AP1">
        <f t="shared" ref="AP1:AS1" si="6">(E25+E26)/E40</f>
        <v>3.255619438018522E-2</v>
      </c>
      <c r="AQ1">
        <f t="shared" si="6"/>
        <v>0.79147656574035674</v>
      </c>
      <c r="AR1">
        <f t="shared" si="6"/>
        <v>1.2473863105498011</v>
      </c>
      <c r="AS1">
        <f t="shared" si="6"/>
        <v>0.80436404570860109</v>
      </c>
      <c r="AT1">
        <f>(D19-D20)/D40</f>
        <v>1.5385028848247333</v>
      </c>
      <c r="AU1">
        <f t="shared" ref="AU1:AX1" si="7">(E19-E20)/E40</f>
        <v>1.3912846905635639</v>
      </c>
      <c r="AV1">
        <f t="shared" si="7"/>
        <v>1.7758399004562422</v>
      </c>
      <c r="AW1">
        <f t="shared" si="7"/>
        <v>2.1254570936095494</v>
      </c>
      <c r="AX1">
        <f t="shared" si="7"/>
        <v>1.6300967315470503</v>
      </c>
      <c r="AY1">
        <f>D19/D40</f>
        <v>1.749047463531461</v>
      </c>
      <c r="AZ1">
        <f t="shared" ref="AZ1:BC1" si="8">E19/E40</f>
        <v>1.6331673059099232</v>
      </c>
      <c r="BA1">
        <f t="shared" si="8"/>
        <v>3.5909788469514723</v>
      </c>
      <c r="BB1">
        <f t="shared" si="8"/>
        <v>3.0549962143789164</v>
      </c>
      <c r="BC1">
        <f t="shared" si="8"/>
        <v>1.9077581580428551</v>
      </c>
      <c r="BD1" s="4">
        <f>D19-D40</f>
        <v>220184</v>
      </c>
      <c r="BE1" s="4">
        <f t="shared" ref="BE1:BH1" si="9">E19-E40</f>
        <v>168054</v>
      </c>
      <c r="BF1" s="4">
        <f t="shared" si="9"/>
        <v>124937</v>
      </c>
      <c r="BG1" s="4">
        <f t="shared" si="9"/>
        <v>127568</v>
      </c>
      <c r="BH1" s="4">
        <f t="shared" si="9"/>
        <v>138700</v>
      </c>
      <c r="BI1">
        <f>(D43+D44)/BD1</f>
        <v>4.0867002143661662</v>
      </c>
      <c r="BJ1">
        <f t="shared" ref="BJ1:BM1" si="10">(E43+E44)/BE1</f>
        <v>4.6114046675473359</v>
      </c>
      <c r="BK1">
        <f t="shared" si="10"/>
        <v>4.3127976500156082</v>
      </c>
      <c r="BL1">
        <f t="shared" si="10"/>
        <v>4.7175310422676535</v>
      </c>
      <c r="BM1">
        <f t="shared" si="10"/>
        <v>7.8616366258111032</v>
      </c>
      <c r="BN1">
        <f>365/BI1</f>
        <v>89.31411183940007</v>
      </c>
      <c r="BO1">
        <f t="shared" ref="BO1:BR1" si="11">365/BJ1</f>
        <v>79.151587491047991</v>
      </c>
      <c r="BP1">
        <f t="shared" si="11"/>
        <v>84.631839844996918</v>
      </c>
      <c r="BQ1">
        <f t="shared" si="11"/>
        <v>77.370980016816048</v>
      </c>
      <c r="BR1">
        <f t="shared" si="11"/>
        <v>46.427991698527798</v>
      </c>
      <c r="BS1">
        <f>N1/D13</f>
        <v>4.0235207197907019E-2</v>
      </c>
      <c r="BT1">
        <f t="shared" ref="BT1:BW1" si="12">O1/E13</f>
        <v>7.8940208429523123E-2</v>
      </c>
      <c r="BU1">
        <f t="shared" si="12"/>
        <v>9.6042253645525127E-2</v>
      </c>
      <c r="BV1">
        <f t="shared" si="12"/>
        <v>0.12240306681270537</v>
      </c>
      <c r="BW1">
        <f t="shared" si="12"/>
        <v>0.18832181197298184</v>
      </c>
      <c r="BX1">
        <f>S1/D13</f>
        <v>4.6746671524646656E-2</v>
      </c>
      <c r="BY1">
        <f t="shared" ref="BY1:CB1" si="13">T1/E13</f>
        <v>0.10571394806850912</v>
      </c>
      <c r="BZ1">
        <f t="shared" si="13"/>
        <v>0.11936831506522641</v>
      </c>
      <c r="CA1">
        <f t="shared" si="13"/>
        <v>0.15424972617743701</v>
      </c>
      <c r="CB1">
        <f t="shared" si="13"/>
        <v>0.24289230330920905</v>
      </c>
      <c r="CC1">
        <f>N1/D29</f>
        <v>6.6687495151086892E-2</v>
      </c>
      <c r="CD1">
        <f t="shared" ref="CD1:CG1" si="14">O1/E29</f>
        <v>0.12904856253285352</v>
      </c>
      <c r="CE1">
        <f t="shared" si="14"/>
        <v>0.11301419692780977</v>
      </c>
      <c r="CF1">
        <f t="shared" si="14"/>
        <v>0.14878354665977916</v>
      </c>
      <c r="CG1">
        <f t="shared" si="14"/>
        <v>0.28671476120909078</v>
      </c>
      <c r="CH1">
        <f>N1/(D43+D44)</f>
        <v>3.5344611069251165E-2</v>
      </c>
      <c r="CI1">
        <f t="shared" ref="CI1:CL1" si="15">O1/(E43+E44)</f>
        <v>7.4128509029440043E-2</v>
      </c>
      <c r="CJ1">
        <f t="shared" si="15"/>
        <v>8.0723347710215498E-2</v>
      </c>
      <c r="CK1">
        <f t="shared" si="15"/>
        <v>9.2848858269940812E-2</v>
      </c>
      <c r="CL1">
        <f t="shared" si="15"/>
        <v>8.7292933202128747E-2</v>
      </c>
      <c r="CM1">
        <f>1-CH1</f>
        <v>0.96465538893074887</v>
      </c>
      <c r="CN1">
        <f t="shared" ref="CN1:CQ1" si="16">1-CI1</f>
        <v>0.92587149097055998</v>
      </c>
      <c r="CO1">
        <f t="shared" si="16"/>
        <v>0.9192766522897845</v>
      </c>
      <c r="CP1">
        <f t="shared" si="16"/>
        <v>0.90715114173005917</v>
      </c>
      <c r="CQ1">
        <f t="shared" si="16"/>
        <v>0.91270706679787128</v>
      </c>
      <c r="CR1">
        <f>N1/(D45+D48+D49+D51+D59+D61)</f>
        <v>3.5908848159677174E-2</v>
      </c>
      <c r="CS1">
        <f t="shared" ref="CS1:CV1" si="17">O1/(E45+E48+E49+E51+E59+E61)</f>
        <v>8.2537014288485158E-2</v>
      </c>
      <c r="CT1">
        <f t="shared" si="17"/>
        <v>8.2183135981196281E-2</v>
      </c>
      <c r="CU1">
        <f t="shared" si="17"/>
        <v>0.10059010750829894</v>
      </c>
      <c r="CV1">
        <f t="shared" si="17"/>
        <v>9.7277437684595652E-2</v>
      </c>
      <c r="CW1">
        <f>(D43+D44)/D13</f>
        <v>1.1383689332179563</v>
      </c>
      <c r="CX1">
        <f t="shared" ref="CX1:DA1" si="18">(E43+E44)/E13</f>
        <v>1.0649102411890157</v>
      </c>
      <c r="CY1">
        <f t="shared" si="18"/>
        <v>1.1897704489449836</v>
      </c>
      <c r="CZ1">
        <f t="shared" si="18"/>
        <v>1.3183044906900327</v>
      </c>
      <c r="DA1">
        <f t="shared" si="18"/>
        <v>2.1573546112480662</v>
      </c>
      <c r="DB1">
        <f>365/CW1</f>
        <v>320.63418927659347</v>
      </c>
      <c r="DC1">
        <f t="shared" ref="DC1:DF1" si="19">365/CX1</f>
        <v>342.75189202092997</v>
      </c>
      <c r="DD1">
        <f t="shared" si="19"/>
        <v>306.78186731201794</v>
      </c>
      <c r="DE1">
        <f t="shared" si="19"/>
        <v>276.87078560200467</v>
      </c>
      <c r="DF1">
        <f t="shared" si="19"/>
        <v>169.18868974852555</v>
      </c>
      <c r="DG1">
        <f>(D43+D44)/D20</f>
        <v>14.539117789626758</v>
      </c>
      <c r="DH1">
        <f t="shared" ref="DH1:DK1" si="20">(E43+E44)/E20</f>
        <v>12.071105919003115</v>
      </c>
      <c r="DI1">
        <f t="shared" si="20"/>
        <v>6.1562050133674564</v>
      </c>
      <c r="DJ1">
        <f t="shared" si="20"/>
        <v>10.42937108989134</v>
      </c>
      <c r="DK1">
        <f t="shared" si="20"/>
        <v>25.702038892162641</v>
      </c>
      <c r="DL1">
        <f>365/DG1</f>
        <v>25.104686906135186</v>
      </c>
      <c r="DM1">
        <f t="shared" ref="DM1:DP1" si="21">365/DH1</f>
        <v>30.237494596530166</v>
      </c>
      <c r="DN1">
        <f t="shared" si="21"/>
        <v>59.289773359959021</v>
      </c>
      <c r="DO1">
        <f t="shared" si="21"/>
        <v>34.997316410936413</v>
      </c>
      <c r="DP1">
        <f t="shared" si="21"/>
        <v>14.201207987094751</v>
      </c>
      <c r="DQ1">
        <f>(D43+D44)/D21</f>
        <v>2.2801070337166345</v>
      </c>
      <c r="DR1">
        <f t="shared" ref="DR1:DU1" si="22">(E43+E44)/E21</f>
        <v>2.1489139868730085</v>
      </c>
      <c r="DS1">
        <f t="shared" si="22"/>
        <v>11.351872919563476</v>
      </c>
      <c r="DT1">
        <f t="shared" si="22"/>
        <v>11.040691274675277</v>
      </c>
      <c r="DU1">
        <f t="shared" si="22"/>
        <v>8.6425848280453685</v>
      </c>
      <c r="DV1">
        <f>365/DQ1</f>
        <v>160.08020439507192</v>
      </c>
      <c r="DW1">
        <f t="shared" ref="DW1:DZ1" si="23">365/DR1</f>
        <v>169.85323853335314</v>
      </c>
      <c r="DX1">
        <f t="shared" si="23"/>
        <v>32.153284536067169</v>
      </c>
      <c r="DY1">
        <f t="shared" si="23"/>
        <v>33.059524165594894</v>
      </c>
      <c r="DZ1">
        <f t="shared" si="23"/>
        <v>42.232735606547635</v>
      </c>
      <c r="EA1">
        <f>(D43+D44)/D38</f>
        <v>3.0611324297844544</v>
      </c>
      <c r="EB1">
        <f t="shared" ref="EB1:EE1" si="24">(E43+E44)/E38</f>
        <v>2.919790669811392</v>
      </c>
      <c r="EC1">
        <f t="shared" si="24"/>
        <v>11.17436748237246</v>
      </c>
      <c r="ED1">
        <f t="shared" si="24"/>
        <v>9.6264316335018236</v>
      </c>
      <c r="EE1">
        <f t="shared" si="24"/>
        <v>7.0685063819580849</v>
      </c>
      <c r="EF1">
        <f>365/EA1</f>
        <v>119.23691913769996</v>
      </c>
      <c r="EG1">
        <f t="shared" ref="EG1:EJ1" si="25">365/EB1</f>
        <v>125.00896169504429</v>
      </c>
      <c r="EH1">
        <f t="shared" si="25"/>
        <v>32.66404121537856</v>
      </c>
      <c r="EI1">
        <f t="shared" si="25"/>
        <v>37.916438187721624</v>
      </c>
      <c r="EJ1">
        <f t="shared" si="25"/>
        <v>51.637500240735356</v>
      </c>
      <c r="EK1">
        <f>D36/D13</f>
        <v>0.39666039177584472</v>
      </c>
      <c r="EL1">
        <f t="shared" ref="EL1:EO1" si="26">E36/E13</f>
        <v>0.38829068003429851</v>
      </c>
      <c r="EM1">
        <f t="shared" si="26"/>
        <v>0.15017532083270771</v>
      </c>
      <c r="EN1">
        <f t="shared" si="26"/>
        <v>0.17730777656078861</v>
      </c>
      <c r="EO1">
        <f t="shared" si="26"/>
        <v>0.34317364345379653</v>
      </c>
      <c r="EP1">
        <f>(D29)/D13</f>
        <v>0.60333960822415533</v>
      </c>
      <c r="EQ1">
        <f t="shared" ref="EQ1:ET1" si="27">(E29)/E13</f>
        <v>0.61170931996570144</v>
      </c>
      <c r="ER1">
        <f t="shared" si="27"/>
        <v>0.84982467916729232</v>
      </c>
      <c r="ES1">
        <f t="shared" si="27"/>
        <v>0.82269222343921145</v>
      </c>
      <c r="ET1">
        <f t="shared" si="27"/>
        <v>0.65682635654620347</v>
      </c>
      <c r="EU1">
        <f>D13/D29</f>
        <v>1.65744132553034</v>
      </c>
      <c r="EV1">
        <f t="shared" ref="EV1:EY1" si="28">E13/E29</f>
        <v>1.6347633873815588</v>
      </c>
      <c r="EW1">
        <f t="shared" si="28"/>
        <v>1.1767132968883161</v>
      </c>
      <c r="EX1">
        <f t="shared" si="28"/>
        <v>1.2155213961055387</v>
      </c>
      <c r="EY1">
        <f t="shared" si="28"/>
        <v>1.5224724008614847</v>
      </c>
      <c r="EZ1">
        <f>D36/D29</f>
        <v>0.65744132553034007</v>
      </c>
      <c r="FA1">
        <f t="shared" ref="FA1:FD1" si="29">E36/E29</f>
        <v>0.63476338738155891</v>
      </c>
      <c r="FB1">
        <f t="shared" si="29"/>
        <v>0.17671329688831611</v>
      </c>
      <c r="FC1">
        <f t="shared" si="29"/>
        <v>0.21552139610553867</v>
      </c>
      <c r="FD1">
        <f t="shared" si="29"/>
        <v>0.52247240086148472</v>
      </c>
      <c r="FE1" s="7">
        <f>I90/(D43+D44+D46+D47+D53+D55)</f>
        <v>9.5849850407237022E-2</v>
      </c>
      <c r="FF1" s="7">
        <f t="shared" ref="FF1:FI1" si="30">J90/(E43+E44+E46+E47+E53+E55)</f>
        <v>-2.2077650364141752E-2</v>
      </c>
      <c r="FG1" s="7">
        <f t="shared" si="30"/>
        <v>1.6215871124257836E-2</v>
      </c>
      <c r="FH1" s="7">
        <f t="shared" si="30"/>
        <v>4.1505657240759275E-2</v>
      </c>
      <c r="FI1" s="7">
        <f t="shared" si="30"/>
        <v>0.12935832564605018</v>
      </c>
      <c r="FJ1" s="7">
        <f>I90/D36</f>
        <v>0.27669746540324869</v>
      </c>
      <c r="FK1" s="7">
        <f t="shared" ref="FK1:FN1" si="31">J90/E36</f>
        <v>-6.2738436493612201E-2</v>
      </c>
      <c r="FL1" s="7">
        <f t="shared" si="31"/>
        <v>0.1232429571252132</v>
      </c>
      <c r="FM1" s="7">
        <f t="shared" si="31"/>
        <v>0.3022942637229587</v>
      </c>
      <c r="FN1" s="7">
        <f t="shared" si="31"/>
        <v>0.81977826846465618</v>
      </c>
      <c r="FO1" s="7">
        <f>I90/D29</f>
        <v>0.18191234842559723</v>
      </c>
      <c r="FP1" s="7">
        <f t="shared" ref="FP1:FS1" si="32">J90/E29</f>
        <v>-3.9824062467708095E-2</v>
      </c>
      <c r="FQ1" s="7">
        <f t="shared" si="32"/>
        <v>2.1778669271861815E-2</v>
      </c>
      <c r="FR1" s="7">
        <f t="shared" si="32"/>
        <v>6.515088175226795E-2</v>
      </c>
      <c r="FS1" s="7">
        <f t="shared" si="32"/>
        <v>0.42831152009879964</v>
      </c>
      <c r="FT1" s="7">
        <f>I90/D31</f>
        <v>-1.7980518134715027</v>
      </c>
      <c r="FU1" s="7">
        <f t="shared" ref="FU1:FX1" si="33">J90/E31</f>
        <v>0.31292805196639129</v>
      </c>
      <c r="FV1" s="7">
        <f t="shared" si="33"/>
        <v>-0.12852674190382729</v>
      </c>
      <c r="FW1" s="7">
        <f t="shared" si="33"/>
        <v>-0.37923712394798431</v>
      </c>
      <c r="FX1" s="7">
        <f t="shared" si="33"/>
        <v>-2.1078745293367724</v>
      </c>
      <c r="FY1">
        <f>BD1/D13</f>
        <v>0.27855454853678657</v>
      </c>
      <c r="FZ1">
        <f t="shared" ref="FZ1:GC1" si="34">BE1/E13</f>
        <v>0.23092968801530242</v>
      </c>
      <c r="GA1">
        <f t="shared" si="34"/>
        <v>0.27586975914362177</v>
      </c>
      <c r="GB1">
        <f t="shared" si="34"/>
        <v>0.27944797371303398</v>
      </c>
      <c r="GC1">
        <f t="shared" si="34"/>
        <v>0.27441545748439966</v>
      </c>
      <c r="GD1">
        <f>BS1</f>
        <v>4.0235207197907019E-2</v>
      </c>
      <c r="GE1">
        <f t="shared" ref="GE1:GH1" si="35">BT1</f>
        <v>7.8940208429523123E-2</v>
      </c>
      <c r="GF1">
        <f t="shared" si="35"/>
        <v>9.6042253645525127E-2</v>
      </c>
      <c r="GG1">
        <f t="shared" si="35"/>
        <v>0.12240306681270537</v>
      </c>
      <c r="GH1">
        <f t="shared" si="35"/>
        <v>0.18832181197298184</v>
      </c>
      <c r="GI1">
        <f>S1/D13</f>
        <v>4.6746671524646656E-2</v>
      </c>
      <c r="GJ1">
        <f t="shared" ref="GJ1:GM1" si="36">T1/E13</f>
        <v>0.10571394806850912</v>
      </c>
      <c r="GK1">
        <f t="shared" si="36"/>
        <v>0.11936831506522641</v>
      </c>
      <c r="GL1">
        <f t="shared" si="36"/>
        <v>0.15424972617743701</v>
      </c>
      <c r="GM1">
        <f t="shared" si="36"/>
        <v>0.24289230330920905</v>
      </c>
      <c r="GN1">
        <f>D30/D13</f>
        <v>2.5301979120806829E-2</v>
      </c>
      <c r="GO1">
        <f t="shared" ref="GO1:GR1" si="37">E30/E13</f>
        <v>2.7482795769848075E-2</v>
      </c>
      <c r="GP1">
        <f t="shared" si="37"/>
        <v>4.4161418818063784E-2</v>
      </c>
      <c r="GQ1">
        <f t="shared" si="37"/>
        <v>4.3811610076670317E-2</v>
      </c>
      <c r="GR1">
        <f t="shared" si="37"/>
        <v>3.9569640588954527E-2</v>
      </c>
      <c r="GS1">
        <f>(D43+D44)/D13</f>
        <v>1.1383689332179563</v>
      </c>
      <c r="GT1">
        <f t="shared" ref="GT1:GW1" si="38">(E43+E44)/E13</f>
        <v>1.0649102411890157</v>
      </c>
      <c r="GU1">
        <f t="shared" si="38"/>
        <v>1.1897704489449836</v>
      </c>
      <c r="GV1">
        <f t="shared" si="38"/>
        <v>1.3183044906900327</v>
      </c>
      <c r="GW1">
        <f t="shared" si="38"/>
        <v>2.1573546112480662</v>
      </c>
      <c r="GX1">
        <f>0.717*FY1+0.847*GD1+3.107*GI1+0.42*GN1+0.998*GS1</f>
        <v>1.5257637668068398</v>
      </c>
      <c r="GY1">
        <f t="shared" ref="GY1:HB1" si="39">0.717*FZ1+0.847*GE1+3.107*GJ1+0.42*GO1+0.998*GT1</f>
        <v>1.6352153744256095</v>
      </c>
      <c r="GZ1">
        <f t="shared" si="39"/>
        <v>1.8559624650020754</v>
      </c>
      <c r="HA1">
        <f t="shared" si="39"/>
        <v>2.1173622519167576</v>
      </c>
      <c r="HB1">
        <f t="shared" si="39"/>
        <v>3.2805899952120736</v>
      </c>
      <c r="HC1">
        <f>D36/D13</f>
        <v>0.39666039177584472</v>
      </c>
      <c r="HD1">
        <f t="shared" ref="HD1:HG1" si="40">E36/E13</f>
        <v>0.38829068003429851</v>
      </c>
      <c r="HE1">
        <f t="shared" si="40"/>
        <v>0.15017532083270771</v>
      </c>
      <c r="HF1">
        <f t="shared" si="40"/>
        <v>0.17730777656078861</v>
      </c>
      <c r="HG1">
        <f t="shared" si="40"/>
        <v>0.34317364345379653</v>
      </c>
      <c r="HH1">
        <f>S1/D13</f>
        <v>4.6746671524646656E-2</v>
      </c>
      <c r="HI1">
        <f t="shared" ref="HI1:HL1" si="41">T1/E13</f>
        <v>0.10571394806850912</v>
      </c>
      <c r="HJ1">
        <f t="shared" si="41"/>
        <v>0.11936831506522641</v>
      </c>
      <c r="HK1">
        <f t="shared" si="41"/>
        <v>0.15424972617743701</v>
      </c>
      <c r="HL1">
        <f t="shared" si="41"/>
        <v>0.24289230330920905</v>
      </c>
      <c r="HM1">
        <f>(D43+D44+D46+D47+D50+D53+D55+D57+D60)/D13</f>
        <v>1.1699913467231406</v>
      </c>
      <c r="HN1">
        <f t="shared" ref="HN1:HQ1" si="42">(E43+E44+E46+E47+E50+E53+E55+E57+E60)/E13</f>
        <v>1.1162412329881495</v>
      </c>
      <c r="HO1">
        <f t="shared" si="42"/>
        <v>1.1545914627145142</v>
      </c>
      <c r="HP1">
        <f t="shared" si="42"/>
        <v>1.300078860898138</v>
      </c>
      <c r="HQ1">
        <f t="shared" si="42"/>
        <v>2.1786094436904229</v>
      </c>
      <c r="HR1">
        <f>D19/D40</f>
        <v>1.749047463531461</v>
      </c>
      <c r="HS1">
        <f t="shared" ref="HS1:HV1" si="43">E19/E40</f>
        <v>1.6331673059099232</v>
      </c>
      <c r="HT1">
        <f t="shared" si="43"/>
        <v>3.5909788469514723</v>
      </c>
      <c r="HU1">
        <f t="shared" si="43"/>
        <v>3.0549962143789164</v>
      </c>
      <c r="HV1">
        <f t="shared" si="43"/>
        <v>1.9077581580428551</v>
      </c>
      <c r="HW1">
        <f>-0.017*HC1+4.573*HH1+0.481*HM1+0.015*HR1</f>
        <v>0.79603085194882239</v>
      </c>
      <c r="HX1">
        <f t="shared" ref="HX1:IA1" si="44">-0.017*HD1+4.573*HI1+0.481*HN1+0.015*HS1</f>
        <v>1.0382384856126579</v>
      </c>
      <c r="HY1">
        <f t="shared" si="44"/>
        <v>1.1525415006090778</v>
      </c>
      <c r="HZ1">
        <f t="shared" si="44"/>
        <v>1.3735326409155741</v>
      </c>
      <c r="IA1">
        <f t="shared" si="44"/>
        <v>2.1814400658800346</v>
      </c>
      <c r="IB1">
        <f>D13/D36</f>
        <v>2.5210482839564841</v>
      </c>
      <c r="IC1">
        <f t="shared" ref="IC1:IF1" si="45">E13/E36</f>
        <v>2.5753901688077292</v>
      </c>
      <c r="ID1">
        <f t="shared" si="45"/>
        <v>6.6588837264012231</v>
      </c>
      <c r="IE1">
        <f t="shared" si="45"/>
        <v>5.6399105521305639</v>
      </c>
      <c r="IF1">
        <f t="shared" si="45"/>
        <v>2.9139766968573619</v>
      </c>
      <c r="IG1">
        <f>IFERROR(S1/D59,0)</f>
        <v>32.933155080213901</v>
      </c>
      <c r="IH1">
        <f t="shared" ref="IH1:IK1" si="46">IFERROR(T1/E59,0)</f>
        <v>16.141628199748215</v>
      </c>
      <c r="II1">
        <f t="shared" si="46"/>
        <v>607.41573033707868</v>
      </c>
      <c r="IJ1">
        <f t="shared" si="46"/>
        <v>2133.787878787879</v>
      </c>
      <c r="IK1">
        <f t="shared" si="46"/>
        <v>102.73389121338913</v>
      </c>
      <c r="IL1">
        <f>S1/D13</f>
        <v>4.6746671524646656E-2</v>
      </c>
      <c r="IM1">
        <f t="shared" ref="IM1:IP1" si="47">T1/E13</f>
        <v>0.10571394806850912</v>
      </c>
      <c r="IN1">
        <f t="shared" si="47"/>
        <v>0.11936831506522641</v>
      </c>
      <c r="IO1">
        <f t="shared" si="47"/>
        <v>0.15424972617743701</v>
      </c>
      <c r="IP1">
        <f t="shared" si="47"/>
        <v>0.24289230330920905</v>
      </c>
      <c r="IQ1">
        <f>(D43+D44+D46+D47+D50+D53+D55+D57+D60)/D13</f>
        <v>1.1699913467231406</v>
      </c>
      <c r="IR1">
        <f t="shared" ref="IR1:IU1" si="48">(E43+E44+E46+E47+E50+E53+E55+E57+E60)/E13</f>
        <v>1.1162412329881495</v>
      </c>
      <c r="IS1">
        <f t="shared" si="48"/>
        <v>1.1545914627145142</v>
      </c>
      <c r="IT1">
        <f t="shared" si="48"/>
        <v>1.300078860898138</v>
      </c>
      <c r="IU1">
        <f t="shared" si="48"/>
        <v>2.1786094436904229</v>
      </c>
      <c r="IV1">
        <f>D19/D40</f>
        <v>1.749047463531461</v>
      </c>
      <c r="IW1">
        <f t="shared" ref="IW1:IZ1" si="49">E19/E40</f>
        <v>1.6331673059099232</v>
      </c>
      <c r="IX1">
        <f t="shared" si="49"/>
        <v>3.5909788469514723</v>
      </c>
      <c r="IY1">
        <f t="shared" si="49"/>
        <v>3.0549962143789164</v>
      </c>
      <c r="IZ1">
        <f t="shared" si="49"/>
        <v>1.9077581580428551</v>
      </c>
      <c r="JA1">
        <f>0.13*IB1+0.04*IG1+3.92*IL1+0.21*IQ1+0.09*IV1</f>
        <v>2.2314218870292049</v>
      </c>
      <c r="JB1">
        <f t="shared" ref="JB1:JE1" si="50">0.13*IC1+0.04*IH1+3.92*IM1+0.21*IR1+0.09*IW1</f>
        <v>1.7762602428228937</v>
      </c>
      <c r="JC1">
        <f t="shared" si="50"/>
        <v>26.195860196366674</v>
      </c>
      <c r="JD1">
        <f t="shared" si="50"/>
        <v>87.237328669990404</v>
      </c>
      <c r="JE1">
        <f t="shared" si="50"/>
        <v>6.0695166654979689</v>
      </c>
      <c r="JF1">
        <f>D29/D13</f>
        <v>0.60333960822415533</v>
      </c>
      <c r="JG1">
        <f t="shared" ref="JG1:JJ1" si="51">E29/E13</f>
        <v>0.61170931996570144</v>
      </c>
      <c r="JH1">
        <f t="shared" si="51"/>
        <v>0.84982467916729232</v>
      </c>
      <c r="JI1">
        <f t="shared" si="51"/>
        <v>0.82269222343921145</v>
      </c>
      <c r="JJ1">
        <f t="shared" si="51"/>
        <v>0.65682635654620347</v>
      </c>
      <c r="JK1">
        <f>(D36-D26)/I90</f>
        <v>2.9500783807460005</v>
      </c>
      <c r="JL1">
        <f t="shared" ref="JL1:JO1" si="52">(E36-E26)/J90</f>
        <v>-15.451771209386282</v>
      </c>
      <c r="JM1">
        <f t="shared" si="52"/>
        <v>3.5608446671438796</v>
      </c>
      <c r="JN1">
        <f t="shared" si="52"/>
        <v>0.14333006375674351</v>
      </c>
      <c r="JO1">
        <f t="shared" si="52"/>
        <v>0.3555097648970062</v>
      </c>
      <c r="JP1">
        <f>S1/D13</f>
        <v>4.6746671524646656E-2</v>
      </c>
      <c r="JQ1">
        <f t="shared" ref="JQ1:JT1" si="53">T1/E13</f>
        <v>0.10571394806850912</v>
      </c>
      <c r="JR1">
        <f t="shared" si="53"/>
        <v>0.11936831506522641</v>
      </c>
      <c r="JS1">
        <f t="shared" si="53"/>
        <v>0.15424972617743701</v>
      </c>
      <c r="JT1">
        <f t="shared" si="53"/>
        <v>0.24289230330920905</v>
      </c>
      <c r="JU1">
        <f>I90/(D50+D44+D43)</f>
        <v>9.4911145243940329E-2</v>
      </c>
      <c r="JV1">
        <f t="shared" ref="JV1:JY1" si="54">J90/(E50+E44+E43)</f>
        <v>-2.268693236279128E-2</v>
      </c>
      <c r="JW1">
        <f t="shared" si="54"/>
        <v>1.5424022611595067E-2</v>
      </c>
      <c r="JX1">
        <f t="shared" si="54"/>
        <v>4.039983752885349E-2</v>
      </c>
      <c r="JY1">
        <f t="shared" si="54"/>
        <v>0.13018690339509734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3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1</v>
      </c>
      <c r="KR1">
        <f t="shared" si="58"/>
        <v>1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2</v>
      </c>
      <c r="KZ1">
        <f t="shared" ref="KZ1:LC1" si="60">(KK1+KP1)/2</f>
        <v>1</v>
      </c>
      <c r="LA1">
        <f t="shared" si="60"/>
        <v>1.5</v>
      </c>
      <c r="LB1">
        <f t="shared" si="60"/>
        <v>2.5</v>
      </c>
      <c r="LC1">
        <f t="shared" si="60"/>
        <v>4</v>
      </c>
      <c r="LD1">
        <f>(KT1+KY1)/2</f>
        <v>2</v>
      </c>
      <c r="LE1">
        <f t="shared" ref="LE1:LH1" si="61">(KU1+KZ1)/2</f>
        <v>1.5</v>
      </c>
      <c r="LF1">
        <f t="shared" si="61"/>
        <v>2</v>
      </c>
      <c r="LG1">
        <f t="shared" si="61"/>
        <v>2.25</v>
      </c>
      <c r="LH1">
        <f t="shared" si="61"/>
        <v>3</v>
      </c>
      <c r="LI1">
        <f>(D29/(D13-D19))</f>
        <v>1.7259623040287206</v>
      </c>
      <c r="LJ1">
        <f t="shared" ref="LJ1:LM1" si="62">(E29/(E13-E19))</f>
        <v>1.5128255668533521</v>
      </c>
      <c r="LK1">
        <f t="shared" si="62"/>
        <v>1.3758843443786264</v>
      </c>
      <c r="LL1">
        <f t="shared" si="62"/>
        <v>1.4073523074328755</v>
      </c>
      <c r="LM1">
        <f t="shared" si="62"/>
        <v>1.5517378379389</v>
      </c>
      <c r="LN1">
        <f>(D18+D25+D26+D21)/(2.17*D40)</f>
        <v>1.0998801898501125</v>
      </c>
      <c r="LO1">
        <f t="shared" ref="LO1:LR1" si="63">(E18+E25+E26+E21)/(2.17*E40)</f>
        <v>1.1047090906395003</v>
      </c>
      <c r="LP1">
        <f t="shared" si="63"/>
        <v>3.2421486007870994</v>
      </c>
      <c r="LQ1">
        <f t="shared" si="63"/>
        <v>2.7954579079690611</v>
      </c>
      <c r="LR1">
        <f t="shared" si="63"/>
        <v>1.3312010888549741</v>
      </c>
      <c r="LS1">
        <f>(D43+D44+D46+D47)/(2*D13)</f>
        <v>0.57023007089614552</v>
      </c>
      <c r="LT1">
        <f t="shared" ref="LT1:LW1" si="64">(E43+E44+E46+E47)/(2*E13)</f>
        <v>0.54761875316052155</v>
      </c>
      <c r="LU1">
        <f t="shared" si="64"/>
        <v>0.56158089047084903</v>
      </c>
      <c r="LV1">
        <f t="shared" si="64"/>
        <v>0.64141511500547643</v>
      </c>
      <c r="LW1">
        <f t="shared" si="64"/>
        <v>1.0792164419770576</v>
      </c>
      <c r="LX1">
        <f>8*N1/D29</f>
        <v>0.53349996120869514</v>
      </c>
      <c r="LY1">
        <f t="shared" ref="LY1:MB1" si="65">8*O1/E29</f>
        <v>1.0323885002628281</v>
      </c>
      <c r="LZ1">
        <f t="shared" si="65"/>
        <v>0.90411357542247817</v>
      </c>
      <c r="MA1">
        <f t="shared" si="65"/>
        <v>1.1902683732782333</v>
      </c>
      <c r="MB1">
        <f t="shared" si="65"/>
        <v>2.2937180896727263</v>
      </c>
      <c r="MC1">
        <f>(2*LI1+4*LN1+LS1+5*LX1)/12</f>
        <v>0.92409793703312604</v>
      </c>
      <c r="MD1">
        <f t="shared" ref="MD1:MG1" si="66">(2*LJ1+4*LO1+LT1+5*LY1)/12</f>
        <v>1.0961707292282805</v>
      </c>
      <c r="ME1">
        <f t="shared" si="66"/>
        <v>1.7335426549574076</v>
      </c>
      <c r="MF1">
        <f t="shared" si="66"/>
        <v>1.7157744356782196</v>
      </c>
      <c r="MG1">
        <f t="shared" si="66"/>
        <v>1.7480072434698652</v>
      </c>
      <c r="MH1">
        <f>D29/(D13-D19)</f>
        <v>1.7259623040287206</v>
      </c>
      <c r="MI1">
        <f t="shared" ref="MI1:ML1" si="67">E29/(E13-E19)</f>
        <v>1.5128255668533521</v>
      </c>
      <c r="MJ1">
        <f t="shared" si="67"/>
        <v>1.3758843443786264</v>
      </c>
      <c r="MK1">
        <f t="shared" si="67"/>
        <v>1.4073523074328755</v>
      </c>
      <c r="ML1">
        <f t="shared" si="67"/>
        <v>1.5517378379389</v>
      </c>
      <c r="MM1">
        <f>D29/D13*2</f>
        <v>1.2066792164483107</v>
      </c>
      <c r="MN1">
        <f t="shared" ref="MN1:MQ1" si="68">E29/E13*2</f>
        <v>1.2234186399314029</v>
      </c>
      <c r="MO1">
        <f t="shared" si="68"/>
        <v>1.6996493583345846</v>
      </c>
      <c r="MP1">
        <f t="shared" si="68"/>
        <v>1.6453844468784229</v>
      </c>
      <c r="MQ1">
        <f t="shared" si="68"/>
        <v>1.3136527130924069</v>
      </c>
      <c r="MR1">
        <f>D29/D36</f>
        <v>1.5210482839564841</v>
      </c>
      <c r="MS1">
        <f t="shared" ref="MS1:MV1" si="69">E29/E36</f>
        <v>1.575390168807729</v>
      </c>
      <c r="MT1">
        <f t="shared" si="69"/>
        <v>5.6588837264012231</v>
      </c>
      <c r="MU1">
        <f t="shared" si="69"/>
        <v>4.6399105521305639</v>
      </c>
      <c r="MV1">
        <f t="shared" si="69"/>
        <v>1.9139766968573619</v>
      </c>
      <c r="MW1">
        <f>D13/(D40*5)</f>
        <v>0.53781025473546706</v>
      </c>
      <c r="MX1">
        <f t="shared" ref="MX1:NA1" si="70">E13/(E40*5)</f>
        <v>0.54836371308652765</v>
      </c>
      <c r="MY1">
        <f t="shared" si="70"/>
        <v>1.8784072998755703</v>
      </c>
      <c r="MZ1">
        <f t="shared" si="70"/>
        <v>1.47075406350178</v>
      </c>
      <c r="NA1">
        <f t="shared" si="70"/>
        <v>0.66159404165085012</v>
      </c>
      <c r="NB1">
        <f>D13/(D20*15)</f>
        <v>0.85145904023267083</v>
      </c>
      <c r="NC1">
        <f t="shared" ref="NC1:NF1" si="71">E13/(E20*15)</f>
        <v>0.75568847352024926</v>
      </c>
      <c r="ND1">
        <f t="shared" si="71"/>
        <v>0.34495197617469858</v>
      </c>
      <c r="NE1">
        <f t="shared" si="71"/>
        <v>0.52741336383434712</v>
      </c>
      <c r="NF1">
        <f t="shared" si="71"/>
        <v>0.79424553132979769</v>
      </c>
      <c r="NG1">
        <f>2*(D18+D25+D26)/D40</f>
        <v>2.0884021881123447</v>
      </c>
      <c r="NH1">
        <f t="shared" ref="NH1:NK1" si="72">2*(E18+E25+E26)/E40</f>
        <v>2.0769804610086733</v>
      </c>
      <c r="NI1">
        <f t="shared" si="72"/>
        <v>12.10219825798424</v>
      </c>
      <c r="NJ1">
        <f t="shared" si="72"/>
        <v>10.376145754466227</v>
      </c>
      <c r="NK1">
        <f t="shared" si="72"/>
        <v>4.1259473539536895</v>
      </c>
      <c r="NL1">
        <f>((D18+D25+D26+D21)/D40)/2.17</f>
        <v>1.0998801898501127</v>
      </c>
      <c r="NM1">
        <f t="shared" ref="NM1:NP1" si="73">((E18+E25+E26+E21)/E40)/2.17</f>
        <v>1.1047090906395003</v>
      </c>
      <c r="NN1">
        <f t="shared" si="73"/>
        <v>3.2421486007870994</v>
      </c>
      <c r="NO1">
        <f t="shared" si="73"/>
        <v>2.7954579079690611</v>
      </c>
      <c r="NP1">
        <f t="shared" si="73"/>
        <v>1.3312010888549741</v>
      </c>
      <c r="NQ1">
        <f>(D19/D40)/2.5</f>
        <v>0.69961898541258438</v>
      </c>
      <c r="NR1">
        <f t="shared" ref="NR1:NU1" si="74">(E19/E40)/2.5</f>
        <v>0.65326692236396933</v>
      </c>
      <c r="NS1">
        <f t="shared" si="74"/>
        <v>1.436391538780589</v>
      </c>
      <c r="NT1">
        <f t="shared" si="74"/>
        <v>1.2219984857515667</v>
      </c>
      <c r="NU1">
        <f t="shared" si="74"/>
        <v>0.76310326321714206</v>
      </c>
      <c r="NV1">
        <f>(BD1/D13)*3.33</f>
        <v>0.92758664662749934</v>
      </c>
      <c r="NW1">
        <f t="shared" ref="NW1:NZ1" si="75">(BE1/E13)*3.33</f>
        <v>0.76899586109095708</v>
      </c>
      <c r="NX1">
        <f t="shared" si="75"/>
        <v>0.91864629794826047</v>
      </c>
      <c r="NY1">
        <f t="shared" si="75"/>
        <v>0.9305617524644032</v>
      </c>
      <c r="NZ1">
        <f t="shared" si="75"/>
        <v>0.9138034734230509</v>
      </c>
      <c r="OA1">
        <f>((D43+D44)/2)/D13</f>
        <v>0.56918446660897815</v>
      </c>
      <c r="OB1">
        <f t="shared" ref="OB1:OE1" si="76">((E43+E44)/2)/E13</f>
        <v>0.53245512059450784</v>
      </c>
      <c r="OC1">
        <f t="shared" si="76"/>
        <v>0.59488522447249181</v>
      </c>
      <c r="OD1">
        <f t="shared" si="76"/>
        <v>0.65915224534501637</v>
      </c>
      <c r="OE1">
        <f t="shared" si="76"/>
        <v>1.0786773056240331</v>
      </c>
      <c r="OF1">
        <f>((D43+D44)/4)/D29</f>
        <v>0.47169492840383215</v>
      </c>
      <c r="OG1">
        <f t="shared" ref="OG1:OJ1" si="77">((E43+E44)/4)/E29</f>
        <v>0.43521906828586704</v>
      </c>
      <c r="OH1">
        <f t="shared" si="77"/>
        <v>0.35000467687958592</v>
      </c>
      <c r="OI1">
        <f t="shared" si="77"/>
        <v>0.40060682875393744</v>
      </c>
      <c r="OJ1">
        <f t="shared" si="77"/>
        <v>0.82112821362410948</v>
      </c>
      <c r="OK1">
        <f>AJ1*4/(D43+D44)</f>
        <v>0.927277051341037</v>
      </c>
      <c r="OL1">
        <f t="shared" ref="OL1:OO1" si="78">AK1*4/(E43+E44)</f>
        <v>1.0089797603762751</v>
      </c>
      <c r="OM1">
        <f t="shared" si="78"/>
        <v>0.42309605291484481</v>
      </c>
      <c r="ON1">
        <f t="shared" si="78"/>
        <v>0.75107925145312604</v>
      </c>
      <c r="OO1">
        <f t="shared" si="78"/>
        <v>0.77270455397928672</v>
      </c>
      <c r="OP1">
        <f>(10*N1)/AJ1</f>
        <v>1.524662387282655</v>
      </c>
      <c r="OQ1">
        <f t="shared" ref="OQ1:OT1" si="79">(10*O1)/AK1</f>
        <v>2.9387510806676862</v>
      </c>
      <c r="OR1">
        <f t="shared" si="79"/>
        <v>7.6316805277748534</v>
      </c>
      <c r="OS1">
        <f t="shared" si="79"/>
        <v>4.9448234971371932</v>
      </c>
      <c r="OT1">
        <f t="shared" si="79"/>
        <v>4.5188258696075314</v>
      </c>
      <c r="OU1">
        <f>(8*AJ1)/D29</f>
        <v>3.4991350587426164</v>
      </c>
      <c r="OV1">
        <f t="shared" ref="OV1:OY1" si="80">(8*AK1)/E29</f>
        <v>3.5130178498420785</v>
      </c>
      <c r="OW1">
        <f t="shared" si="80"/>
        <v>1.1846847783159076</v>
      </c>
      <c r="OX1">
        <f t="shared" si="80"/>
        <v>2.407099816540144</v>
      </c>
      <c r="OY1">
        <f t="shared" si="80"/>
        <v>5.0759160805458077</v>
      </c>
      <c r="OZ1">
        <f>(20*N1)/D13</f>
        <v>0.80470414395814038</v>
      </c>
      <c r="PA1">
        <f t="shared" ref="PA1:PD1" si="81">(20*O1)/E13</f>
        <v>1.5788041685904624</v>
      </c>
      <c r="PB1">
        <f t="shared" si="81"/>
        <v>1.9208450729105024</v>
      </c>
      <c r="PC1">
        <f t="shared" si="81"/>
        <v>2.4480613362541073</v>
      </c>
      <c r="PD1">
        <f t="shared" si="81"/>
        <v>3.7664362394596371</v>
      </c>
      <c r="PE1">
        <f>(40*N1)/(AJ1+D45)</f>
        <v>1.4111920521720418</v>
      </c>
      <c r="PF1">
        <f t="shared" ref="PF1:PI1" si="82">(40*O1)/(AK1+E45)</f>
        <v>2.8830352493930631</v>
      </c>
      <c r="PG1">
        <f t="shared" si="82"/>
        <v>3.4204245648387337</v>
      </c>
      <c r="PH1">
        <f t="shared" si="82"/>
        <v>3.8166567624980363</v>
      </c>
      <c r="PI1">
        <f t="shared" si="82"/>
        <v>3.4899729961116601</v>
      </c>
      <c r="PJ1">
        <f>(1.33*D52)/(D52+D62)</f>
        <v>1.0901998381199589</v>
      </c>
      <c r="PK1">
        <f t="shared" ref="PK1:PN1" si="83">(1.33*E52)/(E52+E62)</f>
        <v>1.2881823598697431</v>
      </c>
      <c r="PL1">
        <f t="shared" si="83"/>
        <v>1.1264745882047769</v>
      </c>
      <c r="PM1">
        <f t="shared" si="83"/>
        <v>1.3064166974510529</v>
      </c>
      <c r="PN1">
        <f t="shared" si="83"/>
        <v>1.2784725101174614</v>
      </c>
      <c r="PO1">
        <f>(2*MH1+MM1+MR1+MW1+2*NB1)/7</f>
        <v>1.2029114919518633</v>
      </c>
      <c r="PP1">
        <f t="shared" ref="PP1:PS1" si="84">(2*MI1+MN1+MS1+MX1+2*NC1)/7</f>
        <v>1.1263143717961233</v>
      </c>
      <c r="PQ1">
        <f t="shared" si="84"/>
        <v>1.8112304322454325</v>
      </c>
      <c r="PR1">
        <f t="shared" si="84"/>
        <v>1.6607972007207443</v>
      </c>
      <c r="PS1">
        <f t="shared" si="84"/>
        <v>1.2258843128768593</v>
      </c>
      <c r="PT1">
        <f>(5*NG1+8*NL1+2*NQ1+NV1)/16</f>
        <v>1.3479923173009558</v>
      </c>
      <c r="PU1">
        <f t="shared" ref="PU1:PX1" si="85">(5*NH1+8*NM1+2*NR1+NW1)/16</f>
        <v>1.3311315459986415</v>
      </c>
      <c r="PV1">
        <f t="shared" si="85"/>
        <v>5.6399755919829646</v>
      </c>
      <c r="PW1">
        <f t="shared" si="85"/>
        <v>4.8511844225031977</v>
      </c>
      <c r="PX1">
        <f t="shared" si="85"/>
        <v>2.1074597175290988</v>
      </c>
      <c r="PY1">
        <f>(OA1+OF1+OK1)/3</f>
        <v>0.65605214878461571</v>
      </c>
      <c r="PZ1">
        <f t="shared" ref="PZ1:QC1" si="86">(OB1+OG1+OL1)/3</f>
        <v>0.65888464975221661</v>
      </c>
      <c r="QA1">
        <f t="shared" si="86"/>
        <v>0.4559953180889742</v>
      </c>
      <c r="QB1">
        <f t="shared" si="86"/>
        <v>0.60361277518402667</v>
      </c>
      <c r="QC1">
        <f t="shared" si="86"/>
        <v>0.89083669107580976</v>
      </c>
      <c r="QD1">
        <f>(3*OP1+7*OU1+4*OZ1+2*PE1+PJ1)/17</f>
        <v>2.1293725347848751</v>
      </c>
      <c r="QE1">
        <f t="shared" ref="QE1:QH1" si="87">(3*OQ1+7*OV1+4*PA1+2*PF1+PK1)/17</f>
        <v>2.7515792778773722</v>
      </c>
      <c r="QF1">
        <f t="shared" si="87"/>
        <v>2.755208178885892</v>
      </c>
      <c r="QG1">
        <f t="shared" si="87"/>
        <v>2.9656555749797735</v>
      </c>
      <c r="QH1">
        <f t="shared" si="87"/>
        <v>4.2595325666366222</v>
      </c>
      <c r="QI1">
        <f>(2*PO1+4*PT1+PY1+5*QD1)/12</f>
        <v>1.5917255896513784</v>
      </c>
      <c r="QJ1">
        <f t="shared" ref="QJ1:QM1" si="88">(2*PP1+4*PU1+PZ1+5*QE1)/12</f>
        <v>1.8328279972271577</v>
      </c>
      <c r="QK1">
        <f t="shared" si="88"/>
        <v>3.3678666204117627</v>
      </c>
      <c r="QL1">
        <f t="shared" si="88"/>
        <v>3.1798518951280976</v>
      </c>
      <c r="QM1">
        <f t="shared" si="88"/>
        <v>2.7558422516774197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420</v>
      </c>
      <c r="E3" s="2" t="s">
        <v>420</v>
      </c>
      <c r="F3" s="2" t="s">
        <v>420</v>
      </c>
      <c r="G3" s="2" t="s">
        <v>420</v>
      </c>
      <c r="H3" s="2" t="s">
        <v>420</v>
      </c>
      <c r="I3" s="2" t="s">
        <v>420</v>
      </c>
      <c r="J3" s="2" t="s">
        <v>420</v>
      </c>
      <c r="K3" s="2" t="s">
        <v>420</v>
      </c>
      <c r="L3" s="2" t="s">
        <v>420</v>
      </c>
      <c r="M3" s="2" t="s">
        <v>420</v>
      </c>
    </row>
    <row r="4" spans="1:455" x14ac:dyDescent="0.25">
      <c r="A4" s="2" t="s">
        <v>281</v>
      </c>
      <c r="B4" s="2"/>
      <c r="C4" s="2"/>
      <c r="D4" s="2" t="s">
        <v>421</v>
      </c>
      <c r="E4" s="2" t="s">
        <v>421</v>
      </c>
      <c r="F4" s="2" t="s">
        <v>421</v>
      </c>
      <c r="G4" s="2" t="s">
        <v>421</v>
      </c>
      <c r="H4" s="2" t="s">
        <v>421</v>
      </c>
      <c r="I4" s="2" t="s">
        <v>421</v>
      </c>
      <c r="J4" s="2">
        <v>47536586</v>
      </c>
      <c r="K4" s="2" t="s">
        <v>421</v>
      </c>
      <c r="L4" s="2" t="s">
        <v>421</v>
      </c>
      <c r="M4" s="2" t="s">
        <v>421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790452</v>
      </c>
      <c r="E13" s="1">
        <v>727728</v>
      </c>
      <c r="F13" s="1">
        <v>452884</v>
      </c>
      <c r="G13" s="1">
        <v>456500</v>
      </c>
      <c r="H13" s="1">
        <v>505438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275253</v>
      </c>
      <c r="E15" s="1">
        <v>290608</v>
      </c>
      <c r="F15" s="1">
        <v>277981</v>
      </c>
      <c r="G15" s="1">
        <v>265699</v>
      </c>
      <c r="H15" s="1">
        <v>213067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116</v>
      </c>
      <c r="F16" s="1">
        <v>623</v>
      </c>
      <c r="G16" s="1">
        <v>607</v>
      </c>
      <c r="H16" s="1">
        <v>600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25912</v>
      </c>
      <c r="E17" s="1">
        <v>23499</v>
      </c>
      <c r="F17" s="1">
        <v>23739</v>
      </c>
      <c r="G17" s="1">
        <v>20466</v>
      </c>
      <c r="H17" s="1">
        <v>20159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249341</v>
      </c>
      <c r="E18" s="1">
        <v>266993</v>
      </c>
      <c r="F18" s="1">
        <v>253619</v>
      </c>
      <c r="G18" s="1">
        <v>244626</v>
      </c>
      <c r="H18" s="1">
        <v>192308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514136</v>
      </c>
      <c r="E19" s="1">
        <v>433472</v>
      </c>
      <c r="F19" s="1">
        <v>173157</v>
      </c>
      <c r="G19" s="1">
        <v>189645</v>
      </c>
      <c r="H19" s="1">
        <v>291494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61890</v>
      </c>
      <c r="E20" s="1">
        <v>64200</v>
      </c>
      <c r="F20" s="1">
        <v>87526</v>
      </c>
      <c r="G20" s="1">
        <v>57703</v>
      </c>
      <c r="H20" s="1">
        <v>42425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394642</v>
      </c>
      <c r="E21" s="1">
        <v>360631</v>
      </c>
      <c r="F21" s="1">
        <v>47466</v>
      </c>
      <c r="G21" s="1">
        <v>54508</v>
      </c>
      <c r="H21" s="1">
        <v>126167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15732</v>
      </c>
      <c r="E22" s="1">
        <v>127</v>
      </c>
      <c r="F22" s="1">
        <v>42</v>
      </c>
      <c r="G22" s="1">
        <v>61</v>
      </c>
      <c r="H22" s="1">
        <v>21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378910</v>
      </c>
      <c r="E23" s="1">
        <v>360504</v>
      </c>
      <c r="F23" s="1">
        <v>47424</v>
      </c>
      <c r="G23" s="1">
        <v>54447</v>
      </c>
      <c r="H23" s="1">
        <v>126146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57604</v>
      </c>
      <c r="E26" s="1">
        <v>8641</v>
      </c>
      <c r="F26" s="1">
        <v>38165</v>
      </c>
      <c r="G26" s="1">
        <v>77434</v>
      </c>
      <c r="H26" s="1">
        <v>122902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1063</v>
      </c>
      <c r="E27" s="1">
        <v>3648</v>
      </c>
      <c r="F27" s="1">
        <v>1746</v>
      </c>
      <c r="G27" s="1">
        <v>1156</v>
      </c>
      <c r="H27" s="1">
        <v>877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790452</v>
      </c>
      <c r="E28" s="1">
        <v>727728</v>
      </c>
      <c r="F28" s="1">
        <v>452884</v>
      </c>
      <c r="G28" s="1">
        <v>456500</v>
      </c>
      <c r="H28" s="1">
        <v>505438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476911</v>
      </c>
      <c r="E29" s="1">
        <v>445158</v>
      </c>
      <c r="F29" s="1">
        <v>384872</v>
      </c>
      <c r="G29" s="1">
        <v>375559</v>
      </c>
      <c r="H29" s="1">
        <v>331985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20000</v>
      </c>
      <c r="E30" s="1">
        <v>20000</v>
      </c>
      <c r="F30" s="1">
        <v>20000</v>
      </c>
      <c r="G30" s="1">
        <v>20000</v>
      </c>
      <c r="H30" s="1">
        <v>20000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-48250</v>
      </c>
      <c r="E31" s="1">
        <v>-56652</v>
      </c>
      <c r="F31" s="1">
        <v>-65216</v>
      </c>
      <c r="G31" s="1">
        <v>-64519</v>
      </c>
      <c r="H31" s="1">
        <v>-67458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130</v>
      </c>
      <c r="E32" s="1">
        <v>199</v>
      </c>
      <c r="F32" s="1">
        <v>263</v>
      </c>
      <c r="G32" s="1">
        <v>263</v>
      </c>
      <c r="H32" s="1">
        <v>263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473227</v>
      </c>
      <c r="E33" s="1">
        <v>424164</v>
      </c>
      <c r="F33" s="1">
        <v>386329</v>
      </c>
      <c r="G33" s="1">
        <v>363938</v>
      </c>
      <c r="H33" s="1">
        <v>283995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31804</v>
      </c>
      <c r="E34" s="1">
        <v>57447</v>
      </c>
      <c r="F34" s="1">
        <v>43496</v>
      </c>
      <c r="G34" s="1">
        <v>55877</v>
      </c>
      <c r="H34" s="1">
        <v>95185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313541</v>
      </c>
      <c r="E36" s="1">
        <v>282570</v>
      </c>
      <c r="F36" s="1">
        <v>68012</v>
      </c>
      <c r="G36" s="1">
        <v>80941</v>
      </c>
      <c r="H36" s="1">
        <v>173453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19589</v>
      </c>
      <c r="E37" s="1">
        <v>17152</v>
      </c>
      <c r="F37" s="1">
        <v>19792</v>
      </c>
      <c r="G37" s="1">
        <v>18425</v>
      </c>
      <c r="H37" s="1">
        <v>19190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293952</v>
      </c>
      <c r="E38" s="1">
        <v>265418</v>
      </c>
      <c r="F38" s="1">
        <v>48220</v>
      </c>
      <c r="G38" s="1">
        <v>62516</v>
      </c>
      <c r="H38" s="1">
        <v>154263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>
        <v>439</v>
      </c>
      <c r="H39" s="1">
        <v>1469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293952</v>
      </c>
      <c r="E40" s="1">
        <v>265418</v>
      </c>
      <c r="F40" s="1">
        <v>48220</v>
      </c>
      <c r="G40" s="1">
        <v>62077</v>
      </c>
      <c r="H40" s="1">
        <v>152794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899826</v>
      </c>
      <c r="E43" s="1">
        <v>774965</v>
      </c>
      <c r="F43" s="1">
        <v>538828</v>
      </c>
      <c r="G43" s="1">
        <v>601806</v>
      </c>
      <c r="H43" s="1">
        <v>1090409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692882</v>
      </c>
      <c r="E45" s="1">
        <v>601554</v>
      </c>
      <c r="F45" s="1">
        <v>451668</v>
      </c>
      <c r="G45" s="1">
        <v>472611</v>
      </c>
      <c r="H45" s="1">
        <v>880313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1653</v>
      </c>
      <c r="E46" s="1">
        <v>22070</v>
      </c>
      <c r="F46" s="1">
        <v>-30166</v>
      </c>
      <c r="G46" s="1">
        <v>-16194</v>
      </c>
      <c r="H46" s="1">
        <v>545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79181</v>
      </c>
      <c r="E48" s="1">
        <v>72533</v>
      </c>
      <c r="F48" s="1">
        <v>67724</v>
      </c>
      <c r="G48" s="1">
        <v>63229</v>
      </c>
      <c r="H48" s="1">
        <v>61356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67005</v>
      </c>
      <c r="E49" s="1">
        <v>11802</v>
      </c>
      <c r="F49" s="1">
        <v>4712</v>
      </c>
      <c r="G49" s="1">
        <v>9118</v>
      </c>
      <c r="H49" s="1">
        <v>14279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14250</v>
      </c>
      <c r="E50" s="1">
        <v>6454</v>
      </c>
      <c r="F50" s="1">
        <v>4610</v>
      </c>
      <c r="G50" s="1">
        <v>3840</v>
      </c>
      <c r="H50" s="1">
        <v>1813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43986</v>
      </c>
      <c r="E51" s="1">
        <v>3564</v>
      </c>
      <c r="F51" s="1">
        <v>3788</v>
      </c>
      <c r="G51" s="1">
        <v>7748</v>
      </c>
      <c r="H51" s="1">
        <v>18867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29369</v>
      </c>
      <c r="E52" s="1">
        <v>69896</v>
      </c>
      <c r="F52" s="1">
        <v>45712</v>
      </c>
      <c r="G52" s="1">
        <v>69134</v>
      </c>
      <c r="H52" s="1">
        <v>116862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3645</v>
      </c>
      <c r="E53" s="1">
        <v>5949</v>
      </c>
      <c r="F53" s="1">
        <v>8239</v>
      </c>
      <c r="G53" s="1">
        <v>3898</v>
      </c>
      <c r="H53" s="1">
        <v>8264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5441</v>
      </c>
      <c r="E57" s="1">
        <v>2751</v>
      </c>
      <c r="F57" s="1">
        <v>1385</v>
      </c>
      <c r="G57" s="1">
        <v>136</v>
      </c>
      <c r="H57" s="1">
        <v>4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1122</v>
      </c>
      <c r="E59" s="1">
        <v>4766</v>
      </c>
      <c r="F59" s="1">
        <v>89</v>
      </c>
      <c r="G59" s="1">
        <v>33</v>
      </c>
      <c r="H59" s="1">
        <v>1195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7</v>
      </c>
      <c r="E60" s="1">
        <v>131</v>
      </c>
      <c r="F60" s="1"/>
      <c r="G60" s="1"/>
      <c r="H60" s="1">
        <v>117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1511</v>
      </c>
      <c r="E61" s="1">
        <v>1796</v>
      </c>
      <c r="F61" s="1">
        <v>1276</v>
      </c>
      <c r="G61" s="1">
        <v>2753</v>
      </c>
      <c r="H61" s="1">
        <v>2480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6460</v>
      </c>
      <c r="E62" s="1">
        <v>2269</v>
      </c>
      <c r="F62" s="1">
        <v>8259</v>
      </c>
      <c r="G62" s="1">
        <v>1248</v>
      </c>
      <c r="H62" s="1">
        <v>4710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35829</v>
      </c>
      <c r="E63" s="1">
        <v>72165</v>
      </c>
      <c r="F63" s="1">
        <v>53971</v>
      </c>
      <c r="G63" s="1">
        <v>70382</v>
      </c>
      <c r="H63" s="1">
        <v>121572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4025</v>
      </c>
      <c r="E64" s="1">
        <v>14718</v>
      </c>
      <c r="F64" s="1">
        <v>10475</v>
      </c>
      <c r="G64" s="1">
        <v>14505</v>
      </c>
      <c r="H64" s="1">
        <v>26387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31804</v>
      </c>
      <c r="E65" s="1">
        <v>57447</v>
      </c>
      <c r="F65" s="1">
        <v>43496</v>
      </c>
      <c r="G65" s="1">
        <v>55877</v>
      </c>
      <c r="H65" s="1">
        <v>95185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31804</v>
      </c>
      <c r="E67" s="1">
        <v>57447</v>
      </c>
      <c r="F67" s="1">
        <v>43496</v>
      </c>
      <c r="G67" s="1">
        <v>55877</v>
      </c>
      <c r="H67" s="1">
        <v>95185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899826</v>
      </c>
      <c r="E68" s="1">
        <v>790250</v>
      </c>
      <c r="F68" s="1">
        <v>553062</v>
      </c>
      <c r="G68" s="1">
        <v>609680</v>
      </c>
      <c r="H68" s="1">
        <v>1100607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8641</v>
      </c>
      <c r="J69" s="1">
        <v>38165</v>
      </c>
      <c r="K69" s="1">
        <v>77434</v>
      </c>
      <c r="L69" s="1">
        <v>122902</v>
      </c>
      <c r="M69" s="1">
        <v>8509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35829</v>
      </c>
      <c r="J70" s="1">
        <v>72165</v>
      </c>
      <c r="K70" s="1">
        <v>53971</v>
      </c>
      <c r="L70" s="1">
        <v>70382</v>
      </c>
      <c r="M70" s="1">
        <v>121572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61722</v>
      </c>
      <c r="J71" s="1">
        <v>-4505</v>
      </c>
      <c r="K71" s="1">
        <v>-6982</v>
      </c>
      <c r="L71" s="1">
        <v>10590</v>
      </c>
      <c r="M71" s="1">
        <v>6394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3245</v>
      </c>
      <c r="J72" s="1">
        <v>4323</v>
      </c>
      <c r="K72" s="1">
        <v>4712</v>
      </c>
      <c r="L72" s="1">
        <v>5171</v>
      </c>
      <c r="M72" s="1">
        <v>5769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66197</v>
      </c>
      <c r="J73" s="1">
        <v>-2640</v>
      </c>
      <c r="K73" s="1">
        <v>1367</v>
      </c>
      <c r="L73" s="1">
        <v>10008</v>
      </c>
      <c r="M73" s="1">
        <v>8510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244</v>
      </c>
      <c r="J74" s="1">
        <v>-2254</v>
      </c>
      <c r="K74" s="1">
        <v>-3526</v>
      </c>
      <c r="L74" s="1">
        <v>-724</v>
      </c>
      <c r="M74" s="1">
        <v>-816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-3645</v>
      </c>
      <c r="J75" s="1">
        <v>-5949</v>
      </c>
      <c r="K75" s="1">
        <v>-8239</v>
      </c>
      <c r="L75" s="1">
        <v>-3898</v>
      </c>
      <c r="M75" s="1">
        <v>-8264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-4319</v>
      </c>
      <c r="J76" s="1">
        <v>2015</v>
      </c>
      <c r="K76" s="1">
        <v>-1296</v>
      </c>
      <c r="L76" s="1">
        <v>33</v>
      </c>
      <c r="M76" s="1">
        <v>1195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97551</v>
      </c>
      <c r="J78" s="1">
        <v>67660</v>
      </c>
      <c r="K78" s="1">
        <v>46989</v>
      </c>
      <c r="L78" s="1">
        <v>80972</v>
      </c>
      <c r="M78" s="1">
        <v>127966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-308</v>
      </c>
      <c r="J79" s="1">
        <v>-74604</v>
      </c>
      <c r="K79" s="1">
        <v>-37667</v>
      </c>
      <c r="L79" s="1">
        <v>-46000</v>
      </c>
      <c r="M79" s="1">
        <v>12562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-31153</v>
      </c>
      <c r="J80" s="1">
        <v>-315068</v>
      </c>
      <c r="K80" s="1">
        <v>6452</v>
      </c>
      <c r="L80" s="1">
        <v>59525</v>
      </c>
      <c r="M80" s="1">
        <v>112894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28534</v>
      </c>
      <c r="J81" s="1">
        <v>217137</v>
      </c>
      <c r="K81" s="1">
        <v>-14296</v>
      </c>
      <c r="L81" s="1">
        <v>-90247</v>
      </c>
      <c r="M81" s="1">
        <v>-84950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2311</v>
      </c>
      <c r="J82" s="1">
        <v>23327</v>
      </c>
      <c r="K82" s="1">
        <v>-29823</v>
      </c>
      <c r="L82" s="1">
        <v>-15278</v>
      </c>
      <c r="M82" s="1">
        <v>-15382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97243</v>
      </c>
      <c r="J84" s="1">
        <v>-6944</v>
      </c>
      <c r="K84" s="1">
        <v>9322</v>
      </c>
      <c r="L84" s="1">
        <v>34972</v>
      </c>
      <c r="M84" s="1">
        <v>140528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-1122</v>
      </c>
      <c r="J85" s="1">
        <v>-4766</v>
      </c>
      <c r="K85" s="1">
        <v>-89</v>
      </c>
      <c r="L85" s="1">
        <v>-33</v>
      </c>
      <c r="M85" s="1">
        <v>-1195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5441</v>
      </c>
      <c r="J86" s="1">
        <v>2751</v>
      </c>
      <c r="K86" s="1">
        <v>1385</v>
      </c>
      <c r="L86" s="1">
        <v>136</v>
      </c>
      <c r="M86" s="1">
        <v>4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-18451</v>
      </c>
      <c r="J87" s="1">
        <v>-14718</v>
      </c>
      <c r="K87" s="1">
        <v>-10475</v>
      </c>
      <c r="L87" s="1">
        <v>-14505</v>
      </c>
      <c r="M87" s="1">
        <v>-5408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3645</v>
      </c>
      <c r="J89" s="1">
        <v>5949</v>
      </c>
      <c r="K89" s="1">
        <v>8239</v>
      </c>
      <c r="L89" s="1">
        <v>3898</v>
      </c>
      <c r="M89" s="1">
        <v>8264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86756</v>
      </c>
      <c r="J90" s="1">
        <v>-17728</v>
      </c>
      <c r="K90" s="1">
        <v>8382</v>
      </c>
      <c r="L90" s="1">
        <v>24468</v>
      </c>
      <c r="M90" s="1">
        <v>142193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-4037</v>
      </c>
      <c r="J91" s="1">
        <v>-6609</v>
      </c>
      <c r="K91" s="1">
        <v>-8003</v>
      </c>
      <c r="L91" s="1">
        <v>-5806</v>
      </c>
      <c r="M91" s="1">
        <v>-6212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244</v>
      </c>
      <c r="J92" s="1">
        <v>5285</v>
      </c>
      <c r="K92" s="1">
        <v>3526</v>
      </c>
      <c r="L92" s="1">
        <v>724</v>
      </c>
      <c r="M92" s="1">
        <v>816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-34000</v>
      </c>
      <c r="J93" s="1">
        <v>-4810</v>
      </c>
      <c r="K93" s="1">
        <v>-9689</v>
      </c>
      <c r="L93" s="1">
        <v>-49612</v>
      </c>
      <c r="M93" s="1">
        <v>-17136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-37793</v>
      </c>
      <c r="J94" s="1">
        <v>-6134</v>
      </c>
      <c r="K94" s="1">
        <v>-14166</v>
      </c>
      <c r="L94" s="1">
        <v>-54694</v>
      </c>
      <c r="M94" s="1">
        <v>-22532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>
        <v>-5662</v>
      </c>
      <c r="K96" s="1">
        <v>-33485</v>
      </c>
      <c r="L96" s="1">
        <v>-15242</v>
      </c>
      <c r="M96" s="1">
        <v>-5268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>
        <v>-5662</v>
      </c>
      <c r="K102" s="1">
        <v>-33485</v>
      </c>
      <c r="L102" s="1">
        <v>-15242</v>
      </c>
      <c r="M102" s="1">
        <v>-5268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>
        <v>-5662</v>
      </c>
      <c r="K103" s="1">
        <v>-33485</v>
      </c>
      <c r="L103" s="1">
        <v>-15242</v>
      </c>
      <c r="M103" s="1">
        <v>-5268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48963</v>
      </c>
      <c r="J104" s="1">
        <v>-29524</v>
      </c>
      <c r="K104" s="1">
        <v>-39269</v>
      </c>
      <c r="L104" s="1">
        <v>-45468</v>
      </c>
      <c r="M104" s="1">
        <v>114393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57604</v>
      </c>
      <c r="J105" s="1">
        <v>8641</v>
      </c>
      <c r="K105" s="1">
        <v>38165</v>
      </c>
      <c r="L105" s="1">
        <v>77434</v>
      </c>
      <c r="M105" s="1">
        <v>122902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0A50-6A38-4A0B-88AE-84DC0C57DD4C}">
  <dimension ref="A1:QM105"/>
  <sheetViews>
    <sheetView topLeftCell="A75" workbookViewId="0">
      <selection activeCell="U98" sqref="U9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53469</v>
      </c>
      <c r="O1" s="4">
        <f t="shared" ref="O1:R1" si="0">E67</f>
        <v>44333</v>
      </c>
      <c r="P1" s="4">
        <f t="shared" si="0"/>
        <v>35582</v>
      </c>
      <c r="Q1" s="4">
        <f t="shared" si="0"/>
        <v>27465</v>
      </c>
      <c r="R1" s="4">
        <f t="shared" si="0"/>
        <v>22170</v>
      </c>
      <c r="S1" s="4">
        <f>D63+D59</f>
        <v>77448</v>
      </c>
      <c r="T1" s="4">
        <f t="shared" ref="T1:W1" si="1">E63+E59</f>
        <v>64501</v>
      </c>
      <c r="U1" s="4">
        <f t="shared" si="1"/>
        <v>50932</v>
      </c>
      <c r="V1" s="4">
        <f t="shared" si="1"/>
        <v>39751</v>
      </c>
      <c r="W1" s="4">
        <f t="shared" si="1"/>
        <v>27812</v>
      </c>
      <c r="X1">
        <f>(D13-E13)/E13</f>
        <v>5.8322485910172694E-2</v>
      </c>
      <c r="Y1">
        <f t="shared" ref="Y1:AA1" si="2">(E13-F13)/F13</f>
        <v>-3.200543838386613E-2</v>
      </c>
      <c r="Z1">
        <f t="shared" si="2"/>
        <v>4.7198218134686151E-2</v>
      </c>
      <c r="AA1">
        <f t="shared" si="2"/>
        <v>0.25116058335057712</v>
      </c>
      <c r="AB1">
        <f>(D36-E36)/E36</f>
        <v>0.11540465044731975</v>
      </c>
      <c r="AC1">
        <f t="shared" ref="AC1:AE1" si="3">(E36-F36)/F36</f>
        <v>-0.10715835276417358</v>
      </c>
      <c r="AD1">
        <f t="shared" si="3"/>
        <v>1.8609664434651559E-2</v>
      </c>
      <c r="AE1">
        <f t="shared" si="3"/>
        <v>0.24952424843170828</v>
      </c>
      <c r="AF1">
        <f>(D29-E29)/E29</f>
        <v>0.12345518036647828</v>
      </c>
      <c r="AG1">
        <f t="shared" ref="AG1:AI1" si="4">(E29-F29)/F29</f>
        <v>9.5000557724484111E-2</v>
      </c>
      <c r="AH1">
        <f t="shared" si="4"/>
        <v>0.12265700918662779</v>
      </c>
      <c r="AI1">
        <f t="shared" si="4"/>
        <v>3.7689656785541641E-2</v>
      </c>
      <c r="AJ1" s="4">
        <f>(D43+D44+D46+D47)-D45</f>
        <v>271147</v>
      </c>
      <c r="AK1" s="4">
        <f t="shared" ref="AK1:AN1" si="5">(E43+E44+E46+E47)-E45</f>
        <v>215780</v>
      </c>
      <c r="AL1" s="4">
        <f t="shared" si="5"/>
        <v>182029</v>
      </c>
      <c r="AM1" s="4">
        <f t="shared" si="5"/>
        <v>152590</v>
      </c>
      <c r="AN1" s="4">
        <f t="shared" si="5"/>
        <v>232365</v>
      </c>
      <c r="AO1">
        <f>(D25+D26)/D40</f>
        <v>4.3192457631265599E-2</v>
      </c>
      <c r="AP1">
        <f t="shared" ref="AP1:AS1" si="6">(E25+E26)/E40</f>
        <v>0.14910707918623486</v>
      </c>
      <c r="AQ1">
        <f t="shared" si="6"/>
        <v>0.10762542973458943</v>
      </c>
      <c r="AR1">
        <f t="shared" si="6"/>
        <v>0.13526405160717792</v>
      </c>
      <c r="AS1">
        <f t="shared" si="6"/>
        <v>0.17185705307413909</v>
      </c>
      <c r="AT1">
        <f>(D19-D20)/D40</f>
        <v>1.1835230887174384</v>
      </c>
      <c r="AU1">
        <f t="shared" ref="AU1:AX1" si="7">(E19-E20)/E40</f>
        <v>1.2179633459316836</v>
      </c>
      <c r="AV1">
        <f t="shared" si="7"/>
        <v>1.0513570886420185</v>
      </c>
      <c r="AW1">
        <f t="shared" si="7"/>
        <v>1.0731869650917716</v>
      </c>
      <c r="AX1">
        <f t="shared" si="7"/>
        <v>1.1780064148408209</v>
      </c>
      <c r="AY1">
        <f>D19/D40</f>
        <v>1.7194610729606734</v>
      </c>
      <c r="AZ1">
        <f t="shared" ref="AZ1:BC1" si="8">E19/E40</f>
        <v>1.9890333228064099</v>
      </c>
      <c r="BA1">
        <f t="shared" si="8"/>
        <v>1.7435717387863119</v>
      </c>
      <c r="BB1">
        <f t="shared" si="8"/>
        <v>1.728981253146519</v>
      </c>
      <c r="BC1">
        <f t="shared" si="8"/>
        <v>1.7479195110851049</v>
      </c>
      <c r="BD1" s="4">
        <f>D19-D40</f>
        <v>176432</v>
      </c>
      <c r="BE1" s="4">
        <f t="shared" ref="BE1:BH1" si="9">E19-E40</f>
        <v>194169</v>
      </c>
      <c r="BF1" s="4">
        <f t="shared" si="9"/>
        <v>183196</v>
      </c>
      <c r="BG1" s="4">
        <f t="shared" si="9"/>
        <v>170863</v>
      </c>
      <c r="BH1" s="4">
        <f t="shared" si="9"/>
        <v>138045</v>
      </c>
      <c r="BI1">
        <f>(D43+D44)/BD1</f>
        <v>3.5627777273963908</v>
      </c>
      <c r="BJ1">
        <f t="shared" ref="BJ1:BM1" si="10">(E43+E44)/BE1</f>
        <v>3.2519094191142766</v>
      </c>
      <c r="BK1">
        <f t="shared" si="10"/>
        <v>3.3315301644140702</v>
      </c>
      <c r="BL1">
        <f t="shared" si="10"/>
        <v>2.9291947349630991</v>
      </c>
      <c r="BM1">
        <f t="shared" si="10"/>
        <v>3.57669600492593</v>
      </c>
      <c r="BN1">
        <f>365/BI1</f>
        <v>102.44815363958587</v>
      </c>
      <c r="BO1">
        <f t="shared" ref="BO1:BR1" si="11">365/BJ1</f>
        <v>112.24174875677046</v>
      </c>
      <c r="BP1">
        <f t="shared" si="11"/>
        <v>109.5592661590666</v>
      </c>
      <c r="BQ1">
        <f t="shared" si="11"/>
        <v>124.60762531194366</v>
      </c>
      <c r="BR1">
        <f t="shared" si="11"/>
        <v>102.04948910875046</v>
      </c>
      <c r="BS1">
        <f>N1/D13</f>
        <v>8.9597482442955317E-2</v>
      </c>
      <c r="BT1">
        <f t="shared" ref="BT1:BW1" si="12">O1/E13</f>
        <v>7.8621059015893391E-2</v>
      </c>
      <c r="BU1">
        <f t="shared" si="12"/>
        <v>6.1082252122652038E-2</v>
      </c>
      <c r="BV1">
        <f t="shared" si="12"/>
        <v>4.9373416913698537E-2</v>
      </c>
      <c r="BW1">
        <f t="shared" si="12"/>
        <v>4.9864598609099337E-2</v>
      </c>
      <c r="BX1">
        <f>S1/D13</f>
        <v>0.12977885915655807</v>
      </c>
      <c r="BY1">
        <f t="shared" ref="BY1:CB1" si="13">T1/E13</f>
        <v>0.11438740729443395</v>
      </c>
      <c r="BZ1">
        <f t="shared" si="13"/>
        <v>8.7433007282078395E-2</v>
      </c>
      <c r="CA1">
        <f t="shared" si="13"/>
        <v>7.1459774102910267E-2</v>
      </c>
      <c r="CB1">
        <f t="shared" si="13"/>
        <v>6.2554542919092043E-2</v>
      </c>
      <c r="CC1">
        <f>N1/D29</f>
        <v>0.19392851313856699</v>
      </c>
      <c r="CD1">
        <f t="shared" ref="CD1:CG1" si="14">O1/E29</f>
        <v>0.18064355769975185</v>
      </c>
      <c r="CE1">
        <f t="shared" si="14"/>
        <v>0.15875962074735081</v>
      </c>
      <c r="CF1">
        <f t="shared" si="14"/>
        <v>0.13757400895621075</v>
      </c>
      <c r="CG1">
        <f t="shared" si="14"/>
        <v>0.11523647647710085</v>
      </c>
      <c r="CH1">
        <f>N1/(D43+D44)</f>
        <v>8.506207563618777E-2</v>
      </c>
      <c r="CI1">
        <f t="shared" ref="CI1:CL1" si="15">O1/(E43+E44)</f>
        <v>7.0211586582623289E-2</v>
      </c>
      <c r="CJ1">
        <f t="shared" si="15"/>
        <v>5.8300277066405823E-2</v>
      </c>
      <c r="CK1">
        <f t="shared" si="15"/>
        <v>5.4876111658351497E-2</v>
      </c>
      <c r="CL1">
        <f t="shared" si="15"/>
        <v>4.4901720523752138E-2</v>
      </c>
      <c r="CM1">
        <f>1-CH1</f>
        <v>0.91493792436381227</v>
      </c>
      <c r="CN1">
        <f t="shared" ref="CN1:CQ1" si="16">1-CI1</f>
        <v>0.92978841341737672</v>
      </c>
      <c r="CO1">
        <f t="shared" si="16"/>
        <v>0.94169972293359416</v>
      </c>
      <c r="CP1">
        <f t="shared" si="16"/>
        <v>0.94512388834164851</v>
      </c>
      <c r="CQ1">
        <f t="shared" si="16"/>
        <v>0.95509827947624781</v>
      </c>
      <c r="CR1">
        <f>N1/(D45+D48+D49+D51+D59+D61)</f>
        <v>9.2228797932877152E-2</v>
      </c>
      <c r="CS1">
        <f t="shared" ref="CS1:CV1" si="17">O1/(E45+E48+E49+E51+E59+E61)</f>
        <v>7.1205431355574222E-2</v>
      </c>
      <c r="CT1">
        <f t="shared" si="17"/>
        <v>5.7945100184997003E-2</v>
      </c>
      <c r="CU1">
        <f t="shared" si="17"/>
        <v>5.324573103587326E-2</v>
      </c>
      <c r="CV1">
        <f t="shared" si="17"/>
        <v>4.7349536542650894E-2</v>
      </c>
      <c r="CW1">
        <f>(D43+D44)/D13</f>
        <v>1.0533187883418877</v>
      </c>
      <c r="CX1">
        <f t="shared" ref="CX1:DA1" si="18">(E43+E44)/E13</f>
        <v>1.1197732859002416</v>
      </c>
      <c r="CY1">
        <f t="shared" si="18"/>
        <v>1.0477180417698093</v>
      </c>
      <c r="CZ1">
        <f t="shared" si="18"/>
        <v>0.89972513397247023</v>
      </c>
      <c r="DA1">
        <f t="shared" si="18"/>
        <v>1.1105275706021538</v>
      </c>
      <c r="DB1">
        <f>365/CW1</f>
        <v>346.52377232782044</v>
      </c>
      <c r="DC1">
        <f t="shared" ref="DC1:DF1" si="19">365/CX1</f>
        <v>325.9588388077666</v>
      </c>
      <c r="DD1">
        <f t="shared" si="19"/>
        <v>348.37617130601342</v>
      </c>
      <c r="DE1">
        <f t="shared" si="19"/>
        <v>405.67945277737266</v>
      </c>
      <c r="DF1">
        <f t="shared" si="19"/>
        <v>328.67261440622184</v>
      </c>
      <c r="DG1">
        <f>(D43+D44)/D20</f>
        <v>4.7827919681648368</v>
      </c>
      <c r="DH1">
        <f t="shared" ref="DH1:DK1" si="20">(E43+E44)/E20</f>
        <v>4.1711477229187857</v>
      </c>
      <c r="DI1">
        <f t="shared" si="20"/>
        <v>3.5787044909494967</v>
      </c>
      <c r="DJ1">
        <f t="shared" si="20"/>
        <v>3.2560943080756495</v>
      </c>
      <c r="DK1">
        <f t="shared" si="20"/>
        <v>4.6938397186044298</v>
      </c>
      <c r="DL1">
        <f>365/DG1</f>
        <v>76.315257370487501</v>
      </c>
      <c r="DM1">
        <f t="shared" ref="DM1:DP1" si="21">365/DH1</f>
        <v>87.505891482689819</v>
      </c>
      <c r="DN1">
        <f t="shared" si="21"/>
        <v>101.99221559731487</v>
      </c>
      <c r="DO1">
        <f t="shared" si="21"/>
        <v>112.09749026456021</v>
      </c>
      <c r="DP1">
        <f t="shared" si="21"/>
        <v>77.761496318950066</v>
      </c>
      <c r="DQ1">
        <f>(D43+D44)/D21</f>
        <v>2.2478391938235096</v>
      </c>
      <c r="DR1">
        <f t="shared" ref="DR1:DU1" si="22">(E43+E44)/E21</f>
        <v>3.0090545177277925</v>
      </c>
      <c r="DS1">
        <f t="shared" si="22"/>
        <v>2.6249322609780226</v>
      </c>
      <c r="DT1">
        <f t="shared" si="22"/>
        <v>2.2766562346476462</v>
      </c>
      <c r="DU1">
        <f t="shared" si="22"/>
        <v>2.658731227148142</v>
      </c>
      <c r="DV1">
        <f>365/DQ1</f>
        <v>162.37816343932749</v>
      </c>
      <c r="DW1">
        <f t="shared" ref="DW1:DZ1" si="23">365/DR1</f>
        <v>121.30056064109468</v>
      </c>
      <c r="DX1">
        <f t="shared" si="23"/>
        <v>139.05120731153832</v>
      </c>
      <c r="DY1">
        <f t="shared" si="23"/>
        <v>160.32284296820524</v>
      </c>
      <c r="DZ1">
        <f t="shared" si="23"/>
        <v>137.2835269217916</v>
      </c>
      <c r="EA1">
        <f>(D43+D44)/D38</f>
        <v>2.0844749085579179</v>
      </c>
      <c r="EB1">
        <f t="shared" ref="EB1:EE1" si="24">(E43+E44)/E38</f>
        <v>2.3593549158520908</v>
      </c>
      <c r="EC1">
        <f t="shared" si="24"/>
        <v>2.0062951177499309</v>
      </c>
      <c r="ED1">
        <f t="shared" si="24"/>
        <v>1.6587874228177688</v>
      </c>
      <c r="EE1">
        <f t="shared" si="24"/>
        <v>1.9890946153908131</v>
      </c>
      <c r="EF1">
        <f>365/EA1</f>
        <v>175.10405066593697</v>
      </c>
      <c r="EG1">
        <f t="shared" ref="EG1:EJ1" si="25">365/EB1</f>
        <v>154.70330366475565</v>
      </c>
      <c r="EH1">
        <f t="shared" si="25"/>
        <v>181.92737288288333</v>
      </c>
      <c r="EI1">
        <f t="shared" si="25"/>
        <v>220.04025047403448</v>
      </c>
      <c r="EJ1">
        <f t="shared" si="25"/>
        <v>183.50057215769274</v>
      </c>
      <c r="EK1">
        <f>D36/D13</f>
        <v>0.53462394997059159</v>
      </c>
      <c r="EL1">
        <f t="shared" ref="EL1:EO1" si="26">E36/E13</f>
        <v>0.50726393110615342</v>
      </c>
      <c r="EM1">
        <f t="shared" si="26"/>
        <v>0.54996171844690189</v>
      </c>
      <c r="EN1">
        <f t="shared" si="26"/>
        <v>0.56539708163826619</v>
      </c>
      <c r="EO1">
        <f t="shared" si="26"/>
        <v>0.56613750663511797</v>
      </c>
      <c r="EP1">
        <f>(D29)/D13</f>
        <v>0.46201293968017776</v>
      </c>
      <c r="EQ1">
        <f t="shared" ref="EQ1:ET1" si="27">(E29)/E13</f>
        <v>0.43522758307589177</v>
      </c>
      <c r="ER1">
        <f t="shared" si="27"/>
        <v>0.38474677525123341</v>
      </c>
      <c r="ES1">
        <f t="shared" si="27"/>
        <v>0.35888622631774802</v>
      </c>
      <c r="ET1">
        <f t="shared" si="27"/>
        <v>0.43271540516954415</v>
      </c>
      <c r="EU1">
        <f>D13/D29</f>
        <v>2.1644415428975572</v>
      </c>
      <c r="EV1">
        <f t="shared" ref="EV1:EY1" si="28">E13/E29</f>
        <v>2.297648492158245</v>
      </c>
      <c r="EW1">
        <f t="shared" si="28"/>
        <v>2.5991121026213051</v>
      </c>
      <c r="EX1">
        <f t="shared" si="28"/>
        <v>2.7863983810697364</v>
      </c>
      <c r="EY1">
        <f t="shared" si="28"/>
        <v>2.3109877486524559</v>
      </c>
      <c r="EZ1">
        <f>D36/D29</f>
        <v>1.1571622871443339</v>
      </c>
      <c r="FA1">
        <f t="shared" ref="FA1:FD1" si="29">E36/E29</f>
        <v>1.1655142064323172</v>
      </c>
      <c r="FB1">
        <f t="shared" si="29"/>
        <v>1.4294121583937536</v>
      </c>
      <c r="FC1">
        <f t="shared" si="29"/>
        <v>1.5754215129384186</v>
      </c>
      <c r="FD1">
        <f t="shared" si="29"/>
        <v>1.3083368418864061</v>
      </c>
      <c r="FE1" s="7">
        <f>I90/(D43+D44+D46+D47+D53+D55)</f>
        <v>0.11621658272598545</v>
      </c>
      <c r="FF1" s="7">
        <f t="shared" ref="FF1:FI1" si="30">J90/(E43+E44+E46+E47+E53+E55)</f>
        <v>0.13636407777989984</v>
      </c>
      <c r="FG1" s="7">
        <f t="shared" si="30"/>
        <v>3.3057893127397993E-2</v>
      </c>
      <c r="FH1" s="7">
        <f t="shared" si="30"/>
        <v>2.7889002404990197E-2</v>
      </c>
      <c r="FI1" s="7">
        <f t="shared" si="30"/>
        <v>0.14660685640735013</v>
      </c>
      <c r="FJ1" s="7">
        <f>I90/D36</f>
        <v>0.23100671687870439</v>
      </c>
      <c r="FK1" s="7">
        <f t="shared" ref="FK1:FN1" si="31">J90/E36</f>
        <v>0.29454930655824246</v>
      </c>
      <c r="FL1" s="7">
        <f t="shared" si="31"/>
        <v>6.1076827513445515E-2</v>
      </c>
      <c r="FM1" s="7">
        <f t="shared" si="31"/>
        <v>4.1921822240027468E-2</v>
      </c>
      <c r="FN1" s="7">
        <f t="shared" si="31"/>
        <v>0.3031858470364352</v>
      </c>
      <c r="FO1" s="7">
        <f>I90/D29</f>
        <v>0.26731226084906518</v>
      </c>
      <c r="FP1" s="7">
        <f t="shared" ref="FP1:FS1" si="32">J90/E29</f>
        <v>0.34330140128841929</v>
      </c>
      <c r="FQ1" s="7">
        <f t="shared" si="32"/>
        <v>8.7303959843837139E-2</v>
      </c>
      <c r="FR1" s="7">
        <f t="shared" si="32"/>
        <v>6.6044540618519526E-2</v>
      </c>
      <c r="FS1" s="7">
        <f t="shared" si="32"/>
        <v>0.39666921361630464</v>
      </c>
      <c r="FT1" s="7">
        <f>I90/D31</f>
        <v>-56.650269023827825</v>
      </c>
      <c r="FU1" s="7">
        <f t="shared" ref="FU1:FX1" si="33">J90/E31</f>
        <v>48.337349397590359</v>
      </c>
      <c r="FV1" s="7">
        <f t="shared" si="33"/>
        <v>2.1765294771968855</v>
      </c>
      <c r="FW1" s="7">
        <f t="shared" si="33"/>
        <v>3.0345224395857309</v>
      </c>
      <c r="FX1" s="7">
        <f t="shared" si="33"/>
        <v>30.648192771084336</v>
      </c>
      <c r="FY1">
        <f>BD1/D13</f>
        <v>0.29564538372469079</v>
      </c>
      <c r="FZ1">
        <f t="shared" ref="FZ1:GC1" si="34">BE1/E13</f>
        <v>0.34434332005632384</v>
      </c>
      <c r="GA1">
        <f t="shared" si="34"/>
        <v>0.31448553369291671</v>
      </c>
      <c r="GB1">
        <f t="shared" si="34"/>
        <v>0.3071578421309038</v>
      </c>
      <c r="GC1">
        <f t="shared" si="34"/>
        <v>0.31048978416748385</v>
      </c>
      <c r="GD1">
        <f>BS1</f>
        <v>8.9597482442955317E-2</v>
      </c>
      <c r="GE1">
        <f t="shared" ref="GE1:GH1" si="35">BT1</f>
        <v>7.8621059015893391E-2</v>
      </c>
      <c r="GF1">
        <f t="shared" si="35"/>
        <v>6.1082252122652038E-2</v>
      </c>
      <c r="GG1">
        <f t="shared" si="35"/>
        <v>4.9373416913698537E-2</v>
      </c>
      <c r="GH1">
        <f t="shared" si="35"/>
        <v>4.9864598609099337E-2</v>
      </c>
      <c r="GI1">
        <f>S1/D13</f>
        <v>0.12977885915655807</v>
      </c>
      <c r="GJ1">
        <f t="shared" ref="GJ1:GM1" si="36">T1/E13</f>
        <v>0.11438740729443395</v>
      </c>
      <c r="GK1">
        <f t="shared" si="36"/>
        <v>8.7433007282078395E-2</v>
      </c>
      <c r="GL1">
        <f t="shared" si="36"/>
        <v>7.1459774102910267E-2</v>
      </c>
      <c r="GM1">
        <f t="shared" si="36"/>
        <v>6.2554542919092043E-2</v>
      </c>
      <c r="GN1">
        <f>D30/D13</f>
        <v>0.27634645901512983</v>
      </c>
      <c r="GO1">
        <f t="shared" ref="GO1:GR1" si="37">E30/E13</f>
        <v>0.29246367147736585</v>
      </c>
      <c r="GP1">
        <f t="shared" si="37"/>
        <v>0.28310324346037774</v>
      </c>
      <c r="GQ1">
        <f t="shared" si="37"/>
        <v>0.29646521209985782</v>
      </c>
      <c r="GR1">
        <f t="shared" si="37"/>
        <v>0.37092558771401068</v>
      </c>
      <c r="GS1">
        <f>(D43+D44)/D13</f>
        <v>1.0533187883418877</v>
      </c>
      <c r="GT1">
        <f t="shared" ref="GT1:GW1" si="38">(E43+E44)/E13</f>
        <v>1.1197732859002416</v>
      </c>
      <c r="GU1">
        <f t="shared" si="38"/>
        <v>1.0477180417698093</v>
      </c>
      <c r="GV1">
        <f t="shared" si="38"/>
        <v>0.89972513397247023</v>
      </c>
      <c r="GW1">
        <f t="shared" si="38"/>
        <v>1.1105275706021538</v>
      </c>
      <c r="GX1">
        <f>0.717*FY1+0.847*GD1+3.107*GI1+0.42*GN1+0.998*GS1</f>
        <v>1.8583673867107708</v>
      </c>
      <c r="GY1">
        <f t="shared" ref="GY1:HB1" si="39">0.717*FZ1+0.847*GE1+3.107*GJ1+0.42*GO1+0.998*GT1</f>
        <v>1.9092563532795868</v>
      </c>
      <c r="GZ1">
        <f t="shared" si="39"/>
        <v>1.7134031167707533</v>
      </c>
      <c r="HA1">
        <f t="shared" si="39"/>
        <v>1.5065180478579685</v>
      </c>
      <c r="HB1">
        <f t="shared" si="39"/>
        <v>1.723308717420446</v>
      </c>
      <c r="HC1">
        <f>D36/D13</f>
        <v>0.53462394997059159</v>
      </c>
      <c r="HD1">
        <f t="shared" ref="HD1:HG1" si="40">E36/E13</f>
        <v>0.50726393110615342</v>
      </c>
      <c r="HE1">
        <f t="shared" si="40"/>
        <v>0.54996171844690189</v>
      </c>
      <c r="HF1">
        <f t="shared" si="40"/>
        <v>0.56539708163826619</v>
      </c>
      <c r="HG1">
        <f t="shared" si="40"/>
        <v>0.56613750663511797</v>
      </c>
      <c r="HH1">
        <f>S1/D13</f>
        <v>0.12977885915655807</v>
      </c>
      <c r="HI1">
        <f t="shared" ref="HI1:HL1" si="41">T1/E13</f>
        <v>0.11438740729443395</v>
      </c>
      <c r="HJ1">
        <f t="shared" si="41"/>
        <v>8.7433007282078395E-2</v>
      </c>
      <c r="HK1">
        <f t="shared" si="41"/>
        <v>7.1459774102910267E-2</v>
      </c>
      <c r="HL1">
        <f t="shared" si="41"/>
        <v>6.2554542919092043E-2</v>
      </c>
      <c r="HM1">
        <f>(D43+D44+D46+D47+D50+D53+D55+D57+D60)/D13</f>
        <v>1.105526594042251</v>
      </c>
      <c r="HN1">
        <f t="shared" ref="HN1:HQ1" si="42">(E43+E44+E46+E47+E50+E53+E55+E57+E60)/E13</f>
        <v>1.1544418867777302</v>
      </c>
      <c r="HO1">
        <f t="shared" si="42"/>
        <v>1.0651885066074305</v>
      </c>
      <c r="HP1">
        <f t="shared" si="42"/>
        <v>0.89199508872474031</v>
      </c>
      <c r="HQ1">
        <f t="shared" si="42"/>
        <v>1.2290217811805562</v>
      </c>
      <c r="HR1">
        <f>D19/D40</f>
        <v>1.7194610729606734</v>
      </c>
      <c r="HS1">
        <f t="shared" ref="HS1:HV1" si="43">E19/E40</f>
        <v>1.9890333228064099</v>
      </c>
      <c r="HT1">
        <f t="shared" si="43"/>
        <v>1.7435717387863119</v>
      </c>
      <c r="HU1">
        <f t="shared" si="43"/>
        <v>1.728981253146519</v>
      </c>
      <c r="HV1">
        <f t="shared" si="43"/>
        <v>1.7479195110851049</v>
      </c>
      <c r="HW1">
        <f>-0.017*HC1+4.573*HH1+0.481*HM1+0.015*HR1</f>
        <v>1.1419403236021726</v>
      </c>
      <c r="HX1">
        <f t="shared" ref="HX1:IA1" si="44">-0.017*HD1+4.573*HI1+0.481*HN1+0.015*HS1</f>
        <v>1.0995921741108263</v>
      </c>
      <c r="HY1">
        <f t="shared" si="44"/>
        <v>0.92899104084731599</v>
      </c>
      <c r="HZ1">
        <f t="shared" si="44"/>
        <v>0.77215815305855606</v>
      </c>
      <c r="IA1">
        <f t="shared" si="44"/>
        <v>0.89381585657033502</v>
      </c>
      <c r="IB1">
        <f>D13/D36</f>
        <v>1.8704736292771911</v>
      </c>
      <c r="IC1">
        <f t="shared" ref="IC1:IF1" si="45">E13/E36</f>
        <v>1.9713603484863846</v>
      </c>
      <c r="ID1">
        <f t="shared" si="45"/>
        <v>1.8183083775794635</v>
      </c>
      <c r="IE1">
        <f t="shared" si="45"/>
        <v>1.7686684853456445</v>
      </c>
      <c r="IF1">
        <f t="shared" si="45"/>
        <v>1.7663553258351972</v>
      </c>
      <c r="IG1">
        <f>IFERROR(S1/D59,0)</f>
        <v>8.9773965457285261</v>
      </c>
      <c r="IH1">
        <f t="shared" ref="IH1:IK1" si="46">IFERROR(T1/E59,0)</f>
        <v>7.1739517295072854</v>
      </c>
      <c r="II1">
        <f t="shared" si="46"/>
        <v>6.6560376372190273</v>
      </c>
      <c r="IJ1">
        <f t="shared" si="46"/>
        <v>10.119908350305499</v>
      </c>
      <c r="IK1">
        <f t="shared" si="46"/>
        <v>8.7349246231155782</v>
      </c>
      <c r="IL1">
        <f>S1/D13</f>
        <v>0.12977885915655807</v>
      </c>
      <c r="IM1">
        <f t="shared" ref="IM1:IP1" si="47">T1/E13</f>
        <v>0.11438740729443395</v>
      </c>
      <c r="IN1">
        <f t="shared" si="47"/>
        <v>8.7433007282078395E-2</v>
      </c>
      <c r="IO1">
        <f t="shared" si="47"/>
        <v>7.1459774102910267E-2</v>
      </c>
      <c r="IP1">
        <f t="shared" si="47"/>
        <v>6.2554542919092043E-2</v>
      </c>
      <c r="IQ1">
        <f>(D43+D44+D46+D47+D50+D53+D55+D57+D60)/D13</f>
        <v>1.105526594042251</v>
      </c>
      <c r="IR1">
        <f t="shared" ref="IR1:IU1" si="48">(E43+E44+E46+E47+E50+E53+E55+E57+E60)/E13</f>
        <v>1.1544418867777302</v>
      </c>
      <c r="IS1">
        <f t="shared" si="48"/>
        <v>1.0651885066074305</v>
      </c>
      <c r="IT1">
        <f t="shared" si="48"/>
        <v>0.89199508872474031</v>
      </c>
      <c r="IU1">
        <f t="shared" si="48"/>
        <v>1.2290217811805562</v>
      </c>
      <c r="IV1">
        <f>D19/D40</f>
        <v>1.7194610729606734</v>
      </c>
      <c r="IW1">
        <f t="shared" ref="IW1:IZ1" si="49">E19/E40</f>
        <v>1.9890333228064099</v>
      </c>
      <c r="IX1">
        <f t="shared" si="49"/>
        <v>1.7435717387863119</v>
      </c>
      <c r="IY1">
        <f t="shared" si="49"/>
        <v>1.728981253146519</v>
      </c>
      <c r="IZ1">
        <f t="shared" si="49"/>
        <v>1.7479195110851049</v>
      </c>
      <c r="JA1">
        <f>0.13*IB1+0.04*IG1+3.92*IL1+0.21*IQ1+0.09*IV1</f>
        <v>1.4979026428442168</v>
      </c>
      <c r="JB1">
        <f t="shared" ref="JB1:JE1" si="50">0.13*IC1+0.04*IH1+3.92*IM1+0.21*IR1+0.09*IW1</f>
        <v>1.4130793463536027</v>
      </c>
      <c r="JC1">
        <f t="shared" si="50"/>
        <v>1.225970025998167</v>
      </c>
      <c r="JD1">
        <f t="shared" si="50"/>
        <v>1.2577728330059441</v>
      </c>
      <c r="JE1">
        <f t="shared" si="50"/>
        <v>1.2396443155716159</v>
      </c>
      <c r="JF1">
        <f>D29/D13</f>
        <v>0.46201293968017776</v>
      </c>
      <c r="JG1">
        <f t="shared" ref="JG1:JJ1" si="51">E29/E13</f>
        <v>0.43522758307589177</v>
      </c>
      <c r="JH1">
        <f t="shared" si="51"/>
        <v>0.38474677525123341</v>
      </c>
      <c r="JI1">
        <f t="shared" si="51"/>
        <v>0.35888622631774802</v>
      </c>
      <c r="JJ1">
        <f t="shared" si="51"/>
        <v>0.43271540516954415</v>
      </c>
      <c r="JK1">
        <f>(D36-D26)/I90</f>
        <v>4.1851645816938481</v>
      </c>
      <c r="JL1">
        <f t="shared" ref="JL1:JO1" si="52">(E36-E26)/J90</f>
        <v>3.0475715710012818</v>
      </c>
      <c r="JM1">
        <f t="shared" si="52"/>
        <v>15.017682833341851</v>
      </c>
      <c r="JN1">
        <f t="shared" si="52"/>
        <v>21.449374288964734</v>
      </c>
      <c r="JO1">
        <f t="shared" si="52"/>
        <v>2.8826558691721047</v>
      </c>
      <c r="JP1">
        <f>S1/D13</f>
        <v>0.12977885915655807</v>
      </c>
      <c r="JQ1">
        <f t="shared" ref="JQ1:JT1" si="53">T1/E13</f>
        <v>0.11438740729443395</v>
      </c>
      <c r="JR1">
        <f t="shared" si="53"/>
        <v>8.7433007282078395E-2</v>
      </c>
      <c r="JS1">
        <f t="shared" si="53"/>
        <v>7.1459774102910267E-2</v>
      </c>
      <c r="JT1">
        <f t="shared" si="53"/>
        <v>6.2554542919092043E-2</v>
      </c>
      <c r="JU1">
        <f>I90/(D50+D44+D43)</f>
        <v>0.11550860805717286</v>
      </c>
      <c r="JV1">
        <f t="shared" ref="JV1:JY1" si="54">J90/(E50+E44+E43)</f>
        <v>0.13191500021920075</v>
      </c>
      <c r="JW1">
        <f t="shared" si="54"/>
        <v>3.1583212006366032E-2</v>
      </c>
      <c r="JX1">
        <f t="shared" si="54"/>
        <v>2.5750846643308296E-2</v>
      </c>
      <c r="JY1">
        <f t="shared" si="54"/>
        <v>0.15096287943977924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3</v>
      </c>
      <c r="KH1">
        <f t="shared" si="56"/>
        <v>3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1</v>
      </c>
      <c r="KR1">
        <f t="shared" si="58"/>
        <v>1</v>
      </c>
      <c r="KS1">
        <f t="shared" si="58"/>
        <v>4</v>
      </c>
      <c r="KT1">
        <f>(JZ1+KE1)/2</f>
        <v>2.5</v>
      </c>
      <c r="KU1">
        <f t="shared" ref="KU1:KX1" si="59">(KA1+KF1)/2</f>
        <v>2.5</v>
      </c>
      <c r="KV1">
        <f t="shared" si="59"/>
        <v>3.5</v>
      </c>
      <c r="KW1">
        <f t="shared" si="59"/>
        <v>3.5</v>
      </c>
      <c r="KX1">
        <f t="shared" si="59"/>
        <v>2</v>
      </c>
      <c r="KY1">
        <f>(KJ1+KO1)/2</f>
        <v>3.5</v>
      </c>
      <c r="KZ1">
        <f t="shared" ref="KZ1:LC1" si="60">(KK1+KP1)/2</f>
        <v>3</v>
      </c>
      <c r="LA1">
        <f t="shared" si="60"/>
        <v>1.5</v>
      </c>
      <c r="LB1">
        <f t="shared" si="60"/>
        <v>1</v>
      </c>
      <c r="LC1">
        <f t="shared" si="60"/>
        <v>2.5</v>
      </c>
      <c r="LD1">
        <f>(KT1+KY1)/2</f>
        <v>3</v>
      </c>
      <c r="LE1">
        <f t="shared" ref="LE1:LH1" si="61">(KU1+KZ1)/2</f>
        <v>2.75</v>
      </c>
      <c r="LF1">
        <f t="shared" si="61"/>
        <v>2.5</v>
      </c>
      <c r="LG1">
        <f t="shared" si="61"/>
        <v>2.25</v>
      </c>
      <c r="LH1">
        <f t="shared" si="61"/>
        <v>2.25</v>
      </c>
      <c r="LI1">
        <f>(D29/(D13-D19))</f>
        <v>1.5745335762296626</v>
      </c>
      <c r="LJ1">
        <f t="shared" ref="LJ1:LM1" si="62">(E29/(E13-E19))</f>
        <v>1.4153964161923052</v>
      </c>
      <c r="LK1">
        <f t="shared" si="62"/>
        <v>1.4652810920716279</v>
      </c>
      <c r="LL1">
        <f t="shared" si="62"/>
        <v>1.3219133636158971</v>
      </c>
      <c r="LM1">
        <f t="shared" si="62"/>
        <v>1.5771106757277416</v>
      </c>
      <c r="LN1">
        <f>(D18+D25+D26+D21)/(2.17*D40)</f>
        <v>0.54540234503107765</v>
      </c>
      <c r="LO1">
        <f t="shared" ref="LO1:LR1" si="63">(E18+E25+E26+E21)/(2.17*E40)</f>
        <v>0.56127343130492335</v>
      </c>
      <c r="LP1">
        <f t="shared" si="63"/>
        <v>0.48449635421291165</v>
      </c>
      <c r="LQ1">
        <f t="shared" si="63"/>
        <v>0.49455620511141551</v>
      </c>
      <c r="LR1">
        <f t="shared" si="63"/>
        <v>0.54286009900498666</v>
      </c>
      <c r="LS1">
        <f>(D43+D44+D46+D47)/(2*D13)</f>
        <v>0.53134294844403784</v>
      </c>
      <c r="LT1">
        <f t="shared" ref="LT1:LW1" si="64">(E43+E44+E46+E47)/(2*E13)</f>
        <v>0.54785043679351353</v>
      </c>
      <c r="LU1">
        <f t="shared" si="64"/>
        <v>0.508046851127675</v>
      </c>
      <c r="LV1">
        <f t="shared" si="64"/>
        <v>0.42494305832948331</v>
      </c>
      <c r="LW1">
        <f t="shared" si="64"/>
        <v>0.58539171937274515</v>
      </c>
      <c r="LX1">
        <f>8*N1/D29</f>
        <v>1.5514281051085359</v>
      </c>
      <c r="LY1">
        <f t="shared" ref="LY1:MB1" si="65">8*O1/E29</f>
        <v>1.4451484615980148</v>
      </c>
      <c r="LZ1">
        <f t="shared" si="65"/>
        <v>1.2700769659788065</v>
      </c>
      <c r="MA1">
        <f t="shared" si="65"/>
        <v>1.100592071649686</v>
      </c>
      <c r="MB1">
        <f t="shared" si="65"/>
        <v>0.92189181181680679</v>
      </c>
      <c r="MC1">
        <f>(2*LI1+4*LN1+LS1+5*LX1)/12</f>
        <v>1.1349300005475296</v>
      </c>
      <c r="MD1">
        <f t="shared" ref="MD1:MG1" si="66">(2*LJ1+4*LO1+LT1+5*LY1)/12</f>
        <v>1.0707899418656577</v>
      </c>
      <c r="ME1">
        <f t="shared" si="66"/>
        <v>0.97724827350138421</v>
      </c>
      <c r="MF1">
        <f t="shared" si="66"/>
        <v>0.87916291368794752</v>
      </c>
      <c r="MG1">
        <f t="shared" si="66"/>
        <v>0.87670937716101738</v>
      </c>
      <c r="MH1">
        <f>D29/(D13-D19)</f>
        <v>1.5745335762296626</v>
      </c>
      <c r="MI1">
        <f t="shared" ref="MI1:ML1" si="67">E29/(E13-E19)</f>
        <v>1.4153964161923052</v>
      </c>
      <c r="MJ1">
        <f t="shared" si="67"/>
        <v>1.4652810920716279</v>
      </c>
      <c r="MK1">
        <f t="shared" si="67"/>
        <v>1.3219133636158971</v>
      </c>
      <c r="ML1">
        <f t="shared" si="67"/>
        <v>1.5771106757277416</v>
      </c>
      <c r="MM1">
        <f>D29/D13*2</f>
        <v>0.92402587936035552</v>
      </c>
      <c r="MN1">
        <f t="shared" ref="MN1:MQ1" si="68">E29/E13*2</f>
        <v>0.87045516615178353</v>
      </c>
      <c r="MO1">
        <f t="shared" si="68"/>
        <v>0.76949355050246682</v>
      </c>
      <c r="MP1">
        <f t="shared" si="68"/>
        <v>0.71777245263549605</v>
      </c>
      <c r="MQ1">
        <f t="shared" si="68"/>
        <v>0.86543081033908831</v>
      </c>
      <c r="MR1">
        <f>D29/D36</f>
        <v>0.86418302005660608</v>
      </c>
      <c r="MS1">
        <f t="shared" ref="MS1:MV1" si="69">E29/E36</f>
        <v>0.85799039984337688</v>
      </c>
      <c r="MT1">
        <f t="shared" si="69"/>
        <v>0.69958828468600076</v>
      </c>
      <c r="MU1">
        <f t="shared" si="69"/>
        <v>0.63475075831282546</v>
      </c>
      <c r="MV1">
        <f t="shared" si="69"/>
        <v>0.76432916049215949</v>
      </c>
      <c r="MW1">
        <f>D13/(D40*5)</f>
        <v>0.48670543331104116</v>
      </c>
      <c r="MX1">
        <f t="shared" ref="MX1:NA1" si="70">E13/(E40*5)</f>
        <v>0.57444606310041668</v>
      </c>
      <c r="MY1">
        <f t="shared" si="70"/>
        <v>0.47288136281167176</v>
      </c>
      <c r="MZ1">
        <f t="shared" si="70"/>
        <v>0.47466230918228902</v>
      </c>
      <c r="NA1">
        <f t="shared" si="70"/>
        <v>0.48176754870727956</v>
      </c>
      <c r="NB1">
        <f>D13/(D20*15)</f>
        <v>0.302712532432453</v>
      </c>
      <c r="NC1">
        <f t="shared" ref="NC1:NF1" si="71">E13/(E20*15)</f>
        <v>0.24833287091475204</v>
      </c>
      <c r="ND1">
        <f t="shared" si="71"/>
        <v>0.22771422261052443</v>
      </c>
      <c r="NE1">
        <f t="shared" si="71"/>
        <v>0.24126585517655658</v>
      </c>
      <c r="NF1">
        <f t="shared" si="71"/>
        <v>0.28177836929999683</v>
      </c>
      <c r="NG1">
        <f>2*(D18+D25+D26)/D40</f>
        <v>8.6384915262531198E-2</v>
      </c>
      <c r="NH1">
        <f t="shared" ref="NH1:NK1" si="72">2*(E18+E25+E26)/E40</f>
        <v>0.29821415837246973</v>
      </c>
      <c r="NI1">
        <f t="shared" si="72"/>
        <v>0.21525085946917885</v>
      </c>
      <c r="NJ1">
        <f t="shared" si="72"/>
        <v>0.27052810321435583</v>
      </c>
      <c r="NK1">
        <f t="shared" si="72"/>
        <v>0.34371410614827819</v>
      </c>
      <c r="NL1">
        <f>((D18+D25+D26+D21)/D40)/2.17</f>
        <v>0.54540234503107765</v>
      </c>
      <c r="NM1">
        <f t="shared" ref="NM1:NP1" si="73">((E18+E25+E26+E21)/E40)/2.17</f>
        <v>0.56127343130492335</v>
      </c>
      <c r="NN1">
        <f t="shared" si="73"/>
        <v>0.48449635421291176</v>
      </c>
      <c r="NO1">
        <f t="shared" si="73"/>
        <v>0.49455620511141551</v>
      </c>
      <c r="NP1">
        <f t="shared" si="73"/>
        <v>0.54286009900498666</v>
      </c>
      <c r="NQ1">
        <f>(D19/D40)/2.5</f>
        <v>0.68778442918426941</v>
      </c>
      <c r="NR1">
        <f t="shared" ref="NR1:NU1" si="74">(E19/E40)/2.5</f>
        <v>0.79561332912256399</v>
      </c>
      <c r="NS1">
        <f t="shared" si="74"/>
        <v>0.6974286955145248</v>
      </c>
      <c r="NT1">
        <f t="shared" si="74"/>
        <v>0.69159250125860761</v>
      </c>
      <c r="NU1">
        <f t="shared" si="74"/>
        <v>0.69916780443404192</v>
      </c>
      <c r="NV1">
        <f>(BD1/D13)*3.33</f>
        <v>0.98449912780322035</v>
      </c>
      <c r="NW1">
        <f t="shared" ref="NW1:NZ1" si="75">(BE1/E13)*3.33</f>
        <v>1.1466632557875585</v>
      </c>
      <c r="NX1">
        <f t="shared" si="75"/>
        <v>1.0472368271974126</v>
      </c>
      <c r="NY1">
        <f t="shared" si="75"/>
        <v>1.0228356142959096</v>
      </c>
      <c r="NZ1">
        <f t="shared" si="75"/>
        <v>1.0339309812777213</v>
      </c>
      <c r="OA1">
        <f>((D43+D44)/2)/D13</f>
        <v>0.52665939417094387</v>
      </c>
      <c r="OB1">
        <f t="shared" ref="OB1:OE1" si="76">((E43+E44)/2)/E13</f>
        <v>0.55988664295012081</v>
      </c>
      <c r="OC1">
        <f t="shared" si="76"/>
        <v>0.52385902088490466</v>
      </c>
      <c r="OD1">
        <f t="shared" si="76"/>
        <v>0.44986256698623511</v>
      </c>
      <c r="OE1">
        <f t="shared" si="76"/>
        <v>0.5552637853010769</v>
      </c>
      <c r="OF1">
        <f>((D43+D44)/4)/D29</f>
        <v>0.56996173585042531</v>
      </c>
      <c r="OG1">
        <f t="shared" ref="OG1:OJ1" si="77">((E43+E44)/4)/E29</f>
        <v>0.64321135047694333</v>
      </c>
      <c r="OH1">
        <f t="shared" si="77"/>
        <v>0.68078416062465141</v>
      </c>
      <c r="OI1">
        <f t="shared" si="77"/>
        <v>0.62674816417716062</v>
      </c>
      <c r="OJ1">
        <f t="shared" si="77"/>
        <v>0.64160390255058819</v>
      </c>
      <c r="OK1">
        <f>AJ1*4/(D43+D44)</f>
        <v>1.7254354203389184</v>
      </c>
      <c r="OL1">
        <f t="shared" ref="OL1:OO1" si="78">AK1*4/(E43+E44)</f>
        <v>1.3669506825884514</v>
      </c>
      <c r="OM1">
        <f t="shared" si="78"/>
        <v>1.1930010830330824</v>
      </c>
      <c r="ON1">
        <f t="shared" si="78"/>
        <v>1.2195224289747468</v>
      </c>
      <c r="OO1">
        <f t="shared" si="78"/>
        <v>1.8824696958956546</v>
      </c>
      <c r="OP1">
        <f>(10*N1)/AJ1</f>
        <v>1.9719561713756744</v>
      </c>
      <c r="OQ1">
        <f t="shared" ref="OQ1:OT1" si="79">(10*O1)/AK1</f>
        <v>2.0545462971545092</v>
      </c>
      <c r="OR1">
        <f t="shared" si="79"/>
        <v>1.9547434749408061</v>
      </c>
      <c r="OS1">
        <f t="shared" si="79"/>
        <v>1.7999213578871485</v>
      </c>
      <c r="OT1">
        <f t="shared" si="79"/>
        <v>0.95410238202827446</v>
      </c>
      <c r="OU1">
        <f>(8*AJ1)/D29</f>
        <v>7.8674573381934243</v>
      </c>
      <c r="OV1">
        <f t="shared" ref="OV1:OY1" si="80">(8*AK1)/E29</f>
        <v>7.033905556664779</v>
      </c>
      <c r="OW1">
        <f t="shared" si="80"/>
        <v>6.4974099274958173</v>
      </c>
      <c r="OX1">
        <f t="shared" si="80"/>
        <v>6.1146675482623545</v>
      </c>
      <c r="OY1">
        <f t="shared" si="80"/>
        <v>9.6623992265589678</v>
      </c>
      <c r="OZ1">
        <f>(20*N1)/D13</f>
        <v>1.7919496488591062</v>
      </c>
      <c r="PA1">
        <f t="shared" ref="PA1:PD1" si="81">(20*O1)/E13</f>
        <v>1.5724211803178678</v>
      </c>
      <c r="PB1">
        <f t="shared" si="81"/>
        <v>1.2216450424530407</v>
      </c>
      <c r="PC1">
        <f t="shared" si="81"/>
        <v>0.98746833827397074</v>
      </c>
      <c r="PD1">
        <f t="shared" si="81"/>
        <v>0.99729197218198662</v>
      </c>
      <c r="PE1">
        <f>(40*N1)/(AJ1+D45)</f>
        <v>3.3724916348406913</v>
      </c>
      <c r="PF1">
        <f t="shared" ref="PF1:PI1" si="82">(40*O1)/(AK1+E45)</f>
        <v>2.8701650573120161</v>
      </c>
      <c r="PG1">
        <f t="shared" si="82"/>
        <v>2.404591308343794</v>
      </c>
      <c r="PH1">
        <f t="shared" si="82"/>
        <v>2.3237662527206848</v>
      </c>
      <c r="PI1">
        <f t="shared" si="82"/>
        <v>1.7036318403181343</v>
      </c>
      <c r="PJ1">
        <f>(1.33*D52)/(D52+D62)</f>
        <v>1.3729219278999143</v>
      </c>
      <c r="PK1">
        <f t="shared" ref="PK1:PN1" si="83">(1.33*E52)/(E52+E62)</f>
        <v>1.2940126103404792</v>
      </c>
      <c r="PL1">
        <f t="shared" si="83"/>
        <v>1.3729299907578558</v>
      </c>
      <c r="PM1">
        <f t="shared" si="83"/>
        <v>1.3057189515115988</v>
      </c>
      <c r="PN1">
        <f t="shared" si="83"/>
        <v>1.6575316712684749</v>
      </c>
      <c r="PO1">
        <f>(2*MH1+MM1+MR1+MW1+2*NB1)/7</f>
        <v>0.86134379286460483</v>
      </c>
      <c r="PP1">
        <f t="shared" ref="PP1:PS1" si="84">(2*MI1+MN1+MS1+MX1+2*NC1)/7</f>
        <v>0.80433574332995583</v>
      </c>
      <c r="PQ1">
        <f t="shared" si="84"/>
        <v>0.76113626105206333</v>
      </c>
      <c r="PR1">
        <f t="shared" si="84"/>
        <v>0.70764913681650243</v>
      </c>
      <c r="PS1">
        <f t="shared" si="84"/>
        <v>0.83275794422771476</v>
      </c>
      <c r="PT1">
        <f>(5*NG1+8*NL1+2*NQ1+NV1)/16</f>
        <v>0.44720070767081477</v>
      </c>
      <c r="PU1">
        <f t="shared" ref="PU1:PX1" si="85">(5*NH1+8*NM1+2*NR1+NW1)/16</f>
        <v>0.54494675977090135</v>
      </c>
      <c r="PV1">
        <f t="shared" si="85"/>
        <v>0.4621449593297281</v>
      </c>
      <c r="PW1">
        <f t="shared" si="85"/>
        <v>0.48219442336101426</v>
      </c>
      <c r="PX1">
        <f t="shared" si="85"/>
        <v>0.53085736955794316</v>
      </c>
      <c r="PY1">
        <f>(OA1+OF1+OK1)/3</f>
        <v>0.94068551678676249</v>
      </c>
      <c r="PZ1">
        <f t="shared" ref="PZ1:QC1" si="86">(OB1+OG1+OL1)/3</f>
        <v>0.85668289200517178</v>
      </c>
      <c r="QA1">
        <f t="shared" si="86"/>
        <v>0.79921475484754623</v>
      </c>
      <c r="QB1">
        <f t="shared" si="86"/>
        <v>0.76537772004604754</v>
      </c>
      <c r="QC1">
        <f t="shared" si="86"/>
        <v>1.0264457945824399</v>
      </c>
      <c r="QD1">
        <f>(3*OP1+7*OU1+4*OZ1+2*PE1+PJ1)/17</f>
        <v>4.4866925690881594</v>
      </c>
      <c r="QE1">
        <f t="shared" ref="QE1:QH1" si="87">(3*OQ1+7*OV1+4*PA1+2*PF1+PK1)/17</f>
        <v>4.0426473667266452</v>
      </c>
      <c r="QF1">
        <f t="shared" si="87"/>
        <v>3.6714583937971024</v>
      </c>
      <c r="QG1">
        <f t="shared" si="87"/>
        <v>3.4179742189145164</v>
      </c>
      <c r="QH1">
        <f t="shared" si="87"/>
        <v>4.6795920572135463</v>
      </c>
      <c r="QI1">
        <f>(2*PO1+4*PT1+PY1+5*QD1)/12</f>
        <v>2.2404698982200024</v>
      </c>
      <c r="QJ1">
        <f t="shared" ref="QJ1:QM1" si="88">(2*PP1+4*PU1+PZ1+5*QE1)/12</f>
        <v>2.071531520948493</v>
      </c>
      <c r="QK1">
        <f t="shared" si="88"/>
        <v>1.8772799236046744</v>
      </c>
      <c r="QL1">
        <f t="shared" si="88"/>
        <v>1.7666103984746411</v>
      </c>
      <c r="QM1">
        <f t="shared" si="88"/>
        <v>2.3511126206114477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422</v>
      </c>
      <c r="E3" s="2" t="s">
        <v>422</v>
      </c>
      <c r="F3" s="2" t="s">
        <v>422</v>
      </c>
      <c r="G3" s="2" t="s">
        <v>422</v>
      </c>
      <c r="H3" s="2" t="s">
        <v>422</v>
      </c>
      <c r="I3" s="2" t="s">
        <v>422</v>
      </c>
      <c r="J3" s="2" t="s">
        <v>422</v>
      </c>
      <c r="K3" s="2" t="s">
        <v>422</v>
      </c>
      <c r="L3" s="2" t="s">
        <v>422</v>
      </c>
      <c r="M3" s="2" t="s">
        <v>422</v>
      </c>
    </row>
    <row r="4" spans="1:455" x14ac:dyDescent="0.25">
      <c r="A4" s="2" t="s">
        <v>281</v>
      </c>
      <c r="B4" s="2"/>
      <c r="C4" s="2"/>
      <c r="D4" s="2" t="s">
        <v>423</v>
      </c>
      <c r="E4" s="2" t="s">
        <v>423</v>
      </c>
      <c r="F4" s="2" t="s">
        <v>423</v>
      </c>
      <c r="G4" s="2" t="s">
        <v>423</v>
      </c>
      <c r="H4" s="2" t="s">
        <v>423</v>
      </c>
      <c r="I4" s="2">
        <v>47718617</v>
      </c>
      <c r="J4" s="2" t="s">
        <v>423</v>
      </c>
      <c r="K4" s="2" t="s">
        <v>423</v>
      </c>
      <c r="L4" s="2" t="s">
        <v>423</v>
      </c>
      <c r="M4" s="2" t="s">
        <v>423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596769</v>
      </c>
      <c r="E13" s="1">
        <v>563882</v>
      </c>
      <c r="F13" s="1">
        <v>582526</v>
      </c>
      <c r="G13" s="1">
        <v>556271</v>
      </c>
      <c r="H13" s="1">
        <v>444604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173066</v>
      </c>
      <c r="E15" s="1">
        <v>169642</v>
      </c>
      <c r="F15" s="1">
        <v>149600</v>
      </c>
      <c r="G15" s="1">
        <v>147467</v>
      </c>
      <c r="H15" s="1">
        <v>119707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11717</v>
      </c>
      <c r="E16" s="1">
        <v>6611</v>
      </c>
      <c r="F16" s="1">
        <v>5578</v>
      </c>
      <c r="G16" s="1">
        <v>6856</v>
      </c>
      <c r="H16" s="1">
        <v>5462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161349</v>
      </c>
      <c r="E17" s="1">
        <v>163031</v>
      </c>
      <c r="F17" s="1">
        <v>144022</v>
      </c>
      <c r="G17" s="1">
        <v>140611</v>
      </c>
      <c r="H17" s="1">
        <v>114245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421660</v>
      </c>
      <c r="E19" s="1">
        <v>390491</v>
      </c>
      <c r="F19" s="1">
        <v>429569</v>
      </c>
      <c r="G19" s="1">
        <v>405249</v>
      </c>
      <c r="H19" s="1">
        <v>322617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131427</v>
      </c>
      <c r="E20" s="1">
        <v>151378</v>
      </c>
      <c r="F20" s="1">
        <v>170543</v>
      </c>
      <c r="G20" s="1">
        <v>153709</v>
      </c>
      <c r="H20" s="1">
        <v>105190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279641</v>
      </c>
      <c r="E21" s="1">
        <v>209840</v>
      </c>
      <c r="F21" s="1">
        <v>232510</v>
      </c>
      <c r="G21" s="1">
        <v>219836</v>
      </c>
      <c r="H21" s="1">
        <v>185707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133940</v>
      </c>
      <c r="E22" s="1">
        <v>98718</v>
      </c>
      <c r="F22" s="1">
        <v>78578</v>
      </c>
      <c r="G22" s="1">
        <v>74741</v>
      </c>
      <c r="H22" s="1">
        <v>84032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145701</v>
      </c>
      <c r="E23" s="1">
        <v>111122</v>
      </c>
      <c r="F23" s="1">
        <v>153932</v>
      </c>
      <c r="G23" s="1">
        <v>145095</v>
      </c>
      <c r="H23" s="1">
        <v>101675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10592</v>
      </c>
      <c r="E26" s="1">
        <v>29273</v>
      </c>
      <c r="F26" s="1">
        <v>26516</v>
      </c>
      <c r="G26" s="1">
        <v>31704</v>
      </c>
      <c r="H26" s="1">
        <v>31720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2043</v>
      </c>
      <c r="E27" s="1">
        <v>3749</v>
      </c>
      <c r="F27" s="1">
        <v>3357</v>
      </c>
      <c r="G27" s="1">
        <v>3555</v>
      </c>
      <c r="H27" s="1">
        <v>2280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596769</v>
      </c>
      <c r="E28" s="1">
        <v>563882</v>
      </c>
      <c r="F28" s="1">
        <v>582526</v>
      </c>
      <c r="G28" s="1">
        <v>556271</v>
      </c>
      <c r="H28" s="1">
        <v>444604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275715</v>
      </c>
      <c r="E29" s="1">
        <v>245417</v>
      </c>
      <c r="F29" s="1">
        <v>224125</v>
      </c>
      <c r="G29" s="1">
        <v>199638</v>
      </c>
      <c r="H29" s="1">
        <v>192387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164915</v>
      </c>
      <c r="E30" s="1">
        <v>164915</v>
      </c>
      <c r="F30" s="1">
        <v>164915</v>
      </c>
      <c r="G30" s="1">
        <v>164915</v>
      </c>
      <c r="H30" s="1">
        <v>164915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-1301</v>
      </c>
      <c r="E31" s="1">
        <v>1743</v>
      </c>
      <c r="F31" s="1">
        <v>8990</v>
      </c>
      <c r="G31" s="1">
        <v>4345</v>
      </c>
      <c r="H31" s="1">
        <v>2490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447</v>
      </c>
      <c r="E32" s="1">
        <v>569</v>
      </c>
      <c r="F32" s="1">
        <v>456</v>
      </c>
      <c r="G32" s="1">
        <v>375</v>
      </c>
      <c r="H32" s="1">
        <v>307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58185</v>
      </c>
      <c r="E33" s="1">
        <v>33857</v>
      </c>
      <c r="F33" s="1">
        <v>14182</v>
      </c>
      <c r="G33" s="1">
        <v>2538</v>
      </c>
      <c r="H33" s="1">
        <v>2505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53469</v>
      </c>
      <c r="E34" s="1">
        <v>44333</v>
      </c>
      <c r="F34" s="1">
        <v>35582</v>
      </c>
      <c r="G34" s="1">
        <v>27465</v>
      </c>
      <c r="H34" s="1">
        <v>22170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319047</v>
      </c>
      <c r="E36" s="1">
        <v>286037</v>
      </c>
      <c r="F36" s="1">
        <v>320367</v>
      </c>
      <c r="G36" s="1">
        <v>314514</v>
      </c>
      <c r="H36" s="1">
        <v>251707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17490</v>
      </c>
      <c r="E37" s="1">
        <v>18413</v>
      </c>
      <c r="F37" s="1">
        <v>16163</v>
      </c>
      <c r="G37" s="1">
        <v>12793</v>
      </c>
      <c r="H37" s="1">
        <v>3481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301557</v>
      </c>
      <c r="E38" s="1">
        <v>267624</v>
      </c>
      <c r="F38" s="1">
        <v>304204</v>
      </c>
      <c r="G38" s="1">
        <v>301721</v>
      </c>
      <c r="H38" s="1">
        <v>248226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56329</v>
      </c>
      <c r="E39" s="1">
        <v>71302</v>
      </c>
      <c r="F39" s="1">
        <v>57831</v>
      </c>
      <c r="G39" s="1">
        <v>67335</v>
      </c>
      <c r="H39" s="1">
        <v>63654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245228</v>
      </c>
      <c r="E40" s="1">
        <v>196322</v>
      </c>
      <c r="F40" s="1">
        <v>246373</v>
      </c>
      <c r="G40" s="1">
        <v>234386</v>
      </c>
      <c r="H40" s="1">
        <v>184572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2007</v>
      </c>
      <c r="E42" s="1">
        <v>32428</v>
      </c>
      <c r="F42" s="1">
        <v>38034</v>
      </c>
      <c r="G42" s="1">
        <v>42119</v>
      </c>
      <c r="H42" s="1">
        <v>510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611736</v>
      </c>
      <c r="E43" s="1">
        <v>615941</v>
      </c>
      <c r="F43" s="1">
        <v>602663</v>
      </c>
      <c r="G43" s="1">
        <v>488224</v>
      </c>
      <c r="H43" s="1">
        <v>480148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16852</v>
      </c>
      <c r="E44" s="1">
        <v>15479</v>
      </c>
      <c r="F44" s="1">
        <v>7660</v>
      </c>
      <c r="G44" s="1">
        <v>12267</v>
      </c>
      <c r="H44" s="1">
        <v>13597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363031</v>
      </c>
      <c r="E45" s="1">
        <v>402066</v>
      </c>
      <c r="F45" s="1">
        <v>409872</v>
      </c>
      <c r="G45" s="1">
        <v>320177</v>
      </c>
      <c r="H45" s="1">
        <v>288170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9474</v>
      </c>
      <c r="E46" s="1">
        <v>-7449</v>
      </c>
      <c r="F46" s="1">
        <v>-14834</v>
      </c>
      <c r="G46" s="1">
        <v>-26578</v>
      </c>
      <c r="H46" s="1">
        <v>28994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-3884</v>
      </c>
      <c r="E47" s="1">
        <v>-6125</v>
      </c>
      <c r="F47" s="1">
        <v>-3588</v>
      </c>
      <c r="G47" s="1">
        <v>-1146</v>
      </c>
      <c r="H47" s="1">
        <v>-2204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153293</v>
      </c>
      <c r="E48" s="1">
        <v>149977</v>
      </c>
      <c r="F48" s="1">
        <v>140718</v>
      </c>
      <c r="G48" s="1">
        <v>146308</v>
      </c>
      <c r="H48" s="1">
        <v>132637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31905</v>
      </c>
      <c r="E49" s="1">
        <v>26518</v>
      </c>
      <c r="F49" s="1">
        <v>19123</v>
      </c>
      <c r="G49" s="1">
        <v>17100</v>
      </c>
      <c r="H49" s="1">
        <v>17307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9477</v>
      </c>
      <c r="E50" s="1">
        <v>7264</v>
      </c>
      <c r="F50" s="1">
        <v>9215</v>
      </c>
      <c r="G50" s="1">
        <v>11531</v>
      </c>
      <c r="H50" s="1">
        <v>11770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13204</v>
      </c>
      <c r="E51" s="1">
        <v>19689</v>
      </c>
      <c r="F51" s="1">
        <v>23570</v>
      </c>
      <c r="G51" s="1">
        <v>20992</v>
      </c>
      <c r="H51" s="1">
        <v>9918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71042</v>
      </c>
      <c r="E52" s="1">
        <v>54008</v>
      </c>
      <c r="F52" s="1">
        <v>44677</v>
      </c>
      <c r="G52" s="1">
        <v>35169</v>
      </c>
      <c r="H52" s="1">
        <v>30693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5966</v>
      </c>
      <c r="E57" s="1">
        <v>3873</v>
      </c>
      <c r="F57" s="1">
        <v>833</v>
      </c>
      <c r="G57" s="1">
        <v>1591</v>
      </c>
      <c r="H57" s="1">
        <v>3572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8627</v>
      </c>
      <c r="E59" s="1">
        <v>8991</v>
      </c>
      <c r="F59" s="1">
        <v>7652</v>
      </c>
      <c r="G59" s="1">
        <v>3928</v>
      </c>
      <c r="H59" s="1">
        <v>3184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10123</v>
      </c>
      <c r="E60" s="1">
        <v>21986</v>
      </c>
      <c r="F60" s="1">
        <v>18551</v>
      </c>
      <c r="G60" s="1">
        <v>10302</v>
      </c>
      <c r="H60" s="1">
        <v>10551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9683</v>
      </c>
      <c r="E61" s="1">
        <v>15366</v>
      </c>
      <c r="F61" s="1">
        <v>13129</v>
      </c>
      <c r="G61" s="1">
        <v>7311</v>
      </c>
      <c r="H61" s="1">
        <v>17004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-2221</v>
      </c>
      <c r="E62" s="1">
        <v>1502</v>
      </c>
      <c r="F62" s="1">
        <v>-1397</v>
      </c>
      <c r="G62" s="1">
        <v>654</v>
      </c>
      <c r="H62" s="1">
        <v>-6065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68821</v>
      </c>
      <c r="E63" s="1">
        <v>55510</v>
      </c>
      <c r="F63" s="1">
        <v>43280</v>
      </c>
      <c r="G63" s="1">
        <v>35823</v>
      </c>
      <c r="H63" s="1">
        <v>24628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15352</v>
      </c>
      <c r="E64" s="1">
        <v>11177</v>
      </c>
      <c r="F64" s="1">
        <v>7698</v>
      </c>
      <c r="G64" s="1">
        <v>8358</v>
      </c>
      <c r="H64" s="1">
        <v>2458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53469</v>
      </c>
      <c r="E65" s="1">
        <v>44333</v>
      </c>
      <c r="F65" s="1">
        <v>35582</v>
      </c>
      <c r="G65" s="1">
        <v>27465</v>
      </c>
      <c r="H65" s="1">
        <v>22170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53469</v>
      </c>
      <c r="E67" s="1">
        <v>44333</v>
      </c>
      <c r="F67" s="1">
        <v>35582</v>
      </c>
      <c r="G67" s="1">
        <v>27465</v>
      </c>
      <c r="H67" s="1">
        <v>22170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628588</v>
      </c>
      <c r="E68" s="1">
        <v>664543</v>
      </c>
      <c r="F68" s="1">
        <v>638922</v>
      </c>
      <c r="G68" s="1">
        <v>523915</v>
      </c>
      <c r="H68" s="1">
        <v>519638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29273</v>
      </c>
      <c r="J69" s="1">
        <v>26516</v>
      </c>
      <c r="K69" s="1">
        <v>31704</v>
      </c>
      <c r="L69" s="1">
        <v>31720</v>
      </c>
      <c r="M69" s="1">
        <v>1689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68821</v>
      </c>
      <c r="J70" s="1">
        <v>55510</v>
      </c>
      <c r="K70" s="1">
        <v>43280</v>
      </c>
      <c r="L70" s="1">
        <v>35823</v>
      </c>
      <c r="M70" s="1">
        <v>24628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38596</v>
      </c>
      <c r="J71" s="1">
        <v>33089</v>
      </c>
      <c r="K71" s="1">
        <v>28479</v>
      </c>
      <c r="L71" s="1">
        <v>23506</v>
      </c>
      <c r="M71" s="1">
        <v>9855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26190</v>
      </c>
      <c r="J72" s="1">
        <v>21920</v>
      </c>
      <c r="K72" s="1">
        <v>19317</v>
      </c>
      <c r="L72" s="1">
        <v>18841</v>
      </c>
      <c r="M72" s="1">
        <v>16554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9969</v>
      </c>
      <c r="J73" s="1">
        <v>6848</v>
      </c>
      <c r="K73" s="1">
        <v>3175</v>
      </c>
      <c r="L73" s="1">
        <v>7571</v>
      </c>
      <c r="M73" s="1">
        <v>-5587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-223</v>
      </c>
      <c r="J74" s="1">
        <v>-1403</v>
      </c>
      <c r="K74" s="1">
        <v>-1960</v>
      </c>
      <c r="L74" s="1">
        <v>-7296</v>
      </c>
      <c r="M74" s="1">
        <v>-1727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2661</v>
      </c>
      <c r="J76" s="1">
        <v>5118</v>
      </c>
      <c r="K76" s="1">
        <v>6819</v>
      </c>
      <c r="L76" s="1">
        <v>2337</v>
      </c>
      <c r="M76" s="1">
        <v>-388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</v>
      </c>
      <c r="J77" s="1">
        <v>606</v>
      </c>
      <c r="K77" s="1">
        <v>1128</v>
      </c>
      <c r="L77" s="1">
        <v>2053</v>
      </c>
      <c r="M77" s="1">
        <v>1003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107417</v>
      </c>
      <c r="J78" s="1">
        <v>88599</v>
      </c>
      <c r="K78" s="1">
        <v>71759</v>
      </c>
      <c r="L78" s="1">
        <v>59329</v>
      </c>
      <c r="M78" s="1">
        <v>34483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-18590</v>
      </c>
      <c r="J79" s="1">
        <v>11948</v>
      </c>
      <c r="K79" s="1">
        <v>-37675</v>
      </c>
      <c r="L79" s="1">
        <v>-35448</v>
      </c>
      <c r="M79" s="1">
        <v>43901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-47197</v>
      </c>
      <c r="J80" s="1">
        <v>11950</v>
      </c>
      <c r="K80" s="1">
        <v>-8808</v>
      </c>
      <c r="L80" s="1">
        <v>-32845</v>
      </c>
      <c r="M80" s="1">
        <v>28282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13429</v>
      </c>
      <c r="J81" s="1">
        <v>-17167</v>
      </c>
      <c r="K81" s="1">
        <v>-12032</v>
      </c>
      <c r="L81" s="1">
        <v>45916</v>
      </c>
      <c r="M81" s="1">
        <v>-25101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15178</v>
      </c>
      <c r="J82" s="1">
        <v>17165</v>
      </c>
      <c r="K82" s="1">
        <v>-16835</v>
      </c>
      <c r="L82" s="1">
        <v>-48519</v>
      </c>
      <c r="M82" s="1">
        <v>40720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88827</v>
      </c>
      <c r="J84" s="1">
        <v>100547</v>
      </c>
      <c r="K84" s="1">
        <v>34084</v>
      </c>
      <c r="L84" s="1">
        <v>23881</v>
      </c>
      <c r="M84" s="1">
        <v>78384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-8627</v>
      </c>
      <c r="J85" s="1">
        <v>-8991</v>
      </c>
      <c r="K85" s="1">
        <v>-7652</v>
      </c>
      <c r="L85" s="1">
        <v>-3928</v>
      </c>
      <c r="M85" s="1">
        <v>-3184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5966</v>
      </c>
      <c r="J86" s="1">
        <v>3873</v>
      </c>
      <c r="K86" s="1">
        <v>833</v>
      </c>
      <c r="L86" s="1">
        <v>1591</v>
      </c>
      <c r="M86" s="1">
        <v>3572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-12464</v>
      </c>
      <c r="J87" s="1">
        <v>-11177</v>
      </c>
      <c r="K87" s="1">
        <v>-7698</v>
      </c>
      <c r="L87" s="1">
        <v>-8359</v>
      </c>
      <c r="M87" s="1">
        <v>-2458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73702</v>
      </c>
      <c r="J90" s="1">
        <v>84252</v>
      </c>
      <c r="K90" s="1">
        <v>19567</v>
      </c>
      <c r="L90" s="1">
        <v>13185</v>
      </c>
      <c r="M90" s="1">
        <v>76314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-29614</v>
      </c>
      <c r="J91" s="1">
        <v>-41962</v>
      </c>
      <c r="K91" s="1">
        <v>-21450</v>
      </c>
      <c r="L91" s="1">
        <v>-46601</v>
      </c>
      <c r="M91" s="1">
        <v>-42441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223</v>
      </c>
      <c r="J92" s="1">
        <v>1403</v>
      </c>
      <c r="K92" s="1">
        <v>1960</v>
      </c>
      <c r="L92" s="1">
        <v>7296</v>
      </c>
      <c r="M92" s="1">
        <v>1727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-34873</v>
      </c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-64264</v>
      </c>
      <c r="J94" s="1">
        <v>-40559</v>
      </c>
      <c r="K94" s="1">
        <v>-19490</v>
      </c>
      <c r="L94" s="1">
        <v>-39305</v>
      </c>
      <c r="M94" s="1">
        <v>-40714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-12347</v>
      </c>
      <c r="J95" s="1">
        <v>-25143</v>
      </c>
      <c r="K95" s="1">
        <v>10474</v>
      </c>
      <c r="L95" s="1">
        <v>49172</v>
      </c>
      <c r="M95" s="1">
        <v>-489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-15772</v>
      </c>
      <c r="J96" s="1">
        <v>-15793</v>
      </c>
      <c r="K96" s="1">
        <v>-15739</v>
      </c>
      <c r="L96" s="1">
        <v>-23068</v>
      </c>
      <c r="M96" s="1">
        <v>-5080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-772</v>
      </c>
      <c r="J101" s="1">
        <v>-793</v>
      </c>
      <c r="K101" s="1">
        <v>-739</v>
      </c>
      <c r="L101" s="1">
        <v>-1098</v>
      </c>
      <c r="M101" s="1">
        <v>-763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-15000</v>
      </c>
      <c r="J102" s="1">
        <v>-15000</v>
      </c>
      <c r="K102" s="1">
        <v>-15000</v>
      </c>
      <c r="L102" s="1">
        <v>-21970</v>
      </c>
      <c r="M102" s="1">
        <v>-4317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-28119</v>
      </c>
      <c r="J103" s="1">
        <v>-40936</v>
      </c>
      <c r="K103" s="1">
        <v>-5265</v>
      </c>
      <c r="L103" s="1">
        <v>26104</v>
      </c>
      <c r="M103" s="1">
        <v>-5569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-18681</v>
      </c>
      <c r="J104" s="1">
        <v>2757</v>
      </c>
      <c r="K104" s="1">
        <v>-5188</v>
      </c>
      <c r="L104" s="1">
        <v>-16</v>
      </c>
      <c r="M104" s="1">
        <v>30031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10592</v>
      </c>
      <c r="J105" s="1">
        <v>29273</v>
      </c>
      <c r="K105" s="1">
        <v>26516</v>
      </c>
      <c r="L105" s="1">
        <v>31704</v>
      </c>
      <c r="M105" s="1">
        <v>31720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243F9-124C-4B1B-B87A-F5417E55A0EE}">
  <dimension ref="A1:QM105"/>
  <sheetViews>
    <sheetView topLeftCell="A70" workbookViewId="0">
      <selection activeCell="L87" sqref="L8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1595</v>
      </c>
      <c r="O1" s="4">
        <f t="shared" ref="O1:R1" si="0">E67</f>
        <v>2349</v>
      </c>
      <c r="P1" s="4">
        <f t="shared" si="0"/>
        <v>5697</v>
      </c>
      <c r="Q1" s="4">
        <f t="shared" si="0"/>
        <v>40479</v>
      </c>
      <c r="R1" s="4">
        <f t="shared" si="0"/>
        <v>35289</v>
      </c>
      <c r="S1" s="4">
        <f>D63+D59</f>
        <v>13237</v>
      </c>
      <c r="T1" s="4">
        <f t="shared" ref="T1:W1" si="1">E63+E59</f>
        <v>10750</v>
      </c>
      <c r="U1" s="4">
        <f t="shared" si="1"/>
        <v>11376</v>
      </c>
      <c r="V1" s="4">
        <f t="shared" si="1"/>
        <v>60796</v>
      </c>
      <c r="W1" s="4">
        <f t="shared" si="1"/>
        <v>43987</v>
      </c>
      <c r="X1">
        <f>(D13-E13)/E13</f>
        <v>1.2918499143273653E-2</v>
      </c>
      <c r="Y1">
        <f t="shared" ref="Y1:AA1" si="2">(E13-F13)/F13</f>
        <v>-0.22934498842447873</v>
      </c>
      <c r="Z1">
        <f t="shared" si="2"/>
        <v>8.1055168699412147E-3</v>
      </c>
      <c r="AA1">
        <f t="shared" si="2"/>
        <v>9.1605424732359719E-2</v>
      </c>
      <c r="AB1">
        <f>(D36-E36)/E36</f>
        <v>9.4888981985756186E-3</v>
      </c>
      <c r="AC1">
        <f t="shared" ref="AC1:AE1" si="3">(E36-F36)/F36</f>
        <v>-0.29887343422042995</v>
      </c>
      <c r="AD1">
        <f t="shared" si="3"/>
        <v>-6.3830511689897292E-3</v>
      </c>
      <c r="AE1">
        <f t="shared" si="3"/>
        <v>6.08844853832856E-2</v>
      </c>
      <c r="AF1">
        <f>(D29-E29)/E29</f>
        <v>9.1833826970735798E-3</v>
      </c>
      <c r="AG1">
        <f t="shared" ref="AG1:AI1" si="4">(E29-F29)/F29</f>
        <v>9.1145946793771398E-3</v>
      </c>
      <c r="AH1">
        <f t="shared" si="4"/>
        <v>2.2734159165849747E-2</v>
      </c>
      <c r="AI1">
        <f t="shared" si="4"/>
        <v>0.22200502044661283</v>
      </c>
      <c r="AJ1" s="4">
        <f>(D43+D44+D46+D47)-D45</f>
        <v>124054</v>
      </c>
      <c r="AK1" s="4">
        <f t="shared" ref="AK1:AN1" si="5">(E43+E44+E46+E47)-E45</f>
        <v>547291</v>
      </c>
      <c r="AL1" s="4">
        <f t="shared" si="5"/>
        <v>147021</v>
      </c>
      <c r="AM1" s="4">
        <f t="shared" si="5"/>
        <v>329180</v>
      </c>
      <c r="AN1" s="4">
        <f t="shared" si="5"/>
        <v>292317</v>
      </c>
      <c r="AO1">
        <f>(D25+D26)/D40</f>
        <v>5.7974969300802525E-3</v>
      </c>
      <c r="AP1">
        <f t="shared" ref="AP1:AS1" si="6">(E25+E26)/E40</f>
        <v>1.4610478776967441E-2</v>
      </c>
      <c r="AQ1">
        <f t="shared" si="6"/>
        <v>1.0796103067396442E-2</v>
      </c>
      <c r="AR1">
        <f t="shared" si="6"/>
        <v>1.2721790061487093E-2</v>
      </c>
      <c r="AS1">
        <f t="shared" si="6"/>
        <v>3.471689006866595E-3</v>
      </c>
      <c r="AT1">
        <f>(D19-D20)/D40</f>
        <v>0.27463316009476441</v>
      </c>
      <c r="AU1">
        <f t="shared" ref="AU1:AX1" si="7">(E19-E20)/E40</f>
        <v>0.36867352232156481</v>
      </c>
      <c r="AV1">
        <f t="shared" si="7"/>
        <v>0.28938499285502439</v>
      </c>
      <c r="AW1">
        <f t="shared" si="7"/>
        <v>0.37038075635294976</v>
      </c>
      <c r="AX1">
        <f t="shared" si="7"/>
        <v>0.36346700889951661</v>
      </c>
      <c r="AY1">
        <f>D19/D40</f>
        <v>1.1746939383039159</v>
      </c>
      <c r="AZ1">
        <f t="shared" ref="AZ1:BC1" si="8">E19/E40</f>
        <v>1.3503280339324402</v>
      </c>
      <c r="BA1">
        <f t="shared" si="8"/>
        <v>1.4813174616013733</v>
      </c>
      <c r="BB1">
        <f t="shared" si="8"/>
        <v>1.3734504373641123</v>
      </c>
      <c r="BC1">
        <f t="shared" si="8"/>
        <v>1.187193324996892</v>
      </c>
      <c r="BD1" s="4">
        <f>D19-D40</f>
        <v>70420</v>
      </c>
      <c r="BE1" s="4">
        <f t="shared" ref="BE1:BH1" si="9">E19-E40</f>
        <v>114806</v>
      </c>
      <c r="BF1" s="4">
        <f t="shared" si="9"/>
        <v>214219</v>
      </c>
      <c r="BG1" s="4">
        <f t="shared" si="9"/>
        <v>199762</v>
      </c>
      <c r="BH1" s="4">
        <f t="shared" si="9"/>
        <v>102394</v>
      </c>
      <c r="BI1">
        <f>(D43+D44)/BD1</f>
        <v>6.2444476001136042</v>
      </c>
      <c r="BJ1">
        <f t="shared" ref="BJ1:BM1" si="10">(E43+E44)/BE1</f>
        <v>6.4329042036130515</v>
      </c>
      <c r="BK1">
        <f t="shared" si="10"/>
        <v>2.6162151816598902</v>
      </c>
      <c r="BL1">
        <f t="shared" si="10"/>
        <v>4.3657652606601856</v>
      </c>
      <c r="BM1">
        <f t="shared" si="10"/>
        <v>10.819423013067173</v>
      </c>
      <c r="BN1">
        <f>365/BI1</f>
        <v>58.451927756325411</v>
      </c>
      <c r="BO1">
        <f t="shared" ref="BO1:BR1" si="11">365/BJ1</f>
        <v>56.739536055114442</v>
      </c>
      <c r="BP1">
        <f t="shared" si="11"/>
        <v>139.51451797952691</v>
      </c>
      <c r="BQ1">
        <f t="shared" si="11"/>
        <v>83.60504475332354</v>
      </c>
      <c r="BR1">
        <f t="shared" si="11"/>
        <v>33.735625232433442</v>
      </c>
      <c r="BS1">
        <f>N1/D13</f>
        <v>1.9355104893747149E-3</v>
      </c>
      <c r="BT1">
        <f t="shared" ref="BT1:BW1" si="12">O1/E13</f>
        <v>2.8873029959609717E-3</v>
      </c>
      <c r="BU1">
        <f t="shared" si="12"/>
        <v>5.3965421208779967E-3</v>
      </c>
      <c r="BV1">
        <f t="shared" si="12"/>
        <v>3.8654950209513476E-2</v>
      </c>
      <c r="BW1">
        <f t="shared" si="12"/>
        <v>3.6785814804390658E-2</v>
      </c>
      <c r="BX1">
        <f>S1/D13</f>
        <v>1.606291683250978E-2</v>
      </c>
      <c r="BY1">
        <f t="shared" ref="BY1:CB1" si="13">T1/E13</f>
        <v>1.3213498172235183E-2</v>
      </c>
      <c r="BZ1">
        <f t="shared" si="13"/>
        <v>1.077603355575006E-2</v>
      </c>
      <c r="CA1">
        <f t="shared" si="13"/>
        <v>5.8056433037811737E-2</v>
      </c>
      <c r="CB1">
        <f t="shared" si="13"/>
        <v>4.5852748329528514E-2</v>
      </c>
      <c r="CC1">
        <f>N1/D29</f>
        <v>6.823792146007761E-3</v>
      </c>
      <c r="CD1">
        <f t="shared" ref="CD1:CG1" si="14">O1/E29</f>
        <v>1.0141873979983939E-2</v>
      </c>
      <c r="CE1">
        <f t="shared" si="14"/>
        <v>2.4821150042261743E-2</v>
      </c>
      <c r="CF1">
        <f t="shared" si="14"/>
        <v>0.18037162463238571</v>
      </c>
      <c r="CG1">
        <f t="shared" si="14"/>
        <v>0.19215459926272399</v>
      </c>
      <c r="CH1">
        <f>N1/(D43+D44)</f>
        <v>3.6271928029217664E-3</v>
      </c>
      <c r="CI1">
        <f t="shared" ref="CI1:CL1" si="15">O1/(E43+E44)</f>
        <v>3.1806167878072294E-3</v>
      </c>
      <c r="CJ1">
        <f t="shared" si="15"/>
        <v>1.0165172907860389E-2</v>
      </c>
      <c r="CK1">
        <f t="shared" si="15"/>
        <v>4.6414803569258145E-2</v>
      </c>
      <c r="CL1">
        <f t="shared" si="15"/>
        <v>3.1853762804149317E-2</v>
      </c>
      <c r="CM1">
        <f>1-CH1</f>
        <v>0.99637280719707821</v>
      </c>
      <c r="CN1">
        <f t="shared" ref="CN1:CQ1" si="16">1-CI1</f>
        <v>0.99681938321219277</v>
      </c>
      <c r="CO1">
        <f t="shared" si="16"/>
        <v>0.98983482709213966</v>
      </c>
      <c r="CP1">
        <f t="shared" si="16"/>
        <v>0.9535851964307418</v>
      </c>
      <c r="CQ1">
        <f t="shared" si="16"/>
        <v>0.96814623719585069</v>
      </c>
      <c r="CR1">
        <f>N1/(D45+D48+D49+D51+D59+D61)</f>
        <v>3.0394615484293894E-3</v>
      </c>
      <c r="CS1">
        <f t="shared" ref="CS1:CV1" si="17">O1/(E45+E48+E49+E51+E59+E61)</f>
        <v>3.5248200451068927E-3</v>
      </c>
      <c r="CT1">
        <f t="shared" si="17"/>
        <v>9.1556165537147183E-3</v>
      </c>
      <c r="CU1">
        <f t="shared" si="17"/>
        <v>4.5299551805368266E-2</v>
      </c>
      <c r="CV1">
        <f t="shared" si="17"/>
        <v>2.8944152360955044E-2</v>
      </c>
      <c r="CW1">
        <f>(D43+D44)/D13</f>
        <v>0.5336111407741071</v>
      </c>
      <c r="CX1">
        <f t="shared" ref="CX1:DA1" si="18">(E43+E44)/E13</f>
        <v>0.90778084522138447</v>
      </c>
      <c r="CY1">
        <f t="shared" si="18"/>
        <v>0.53088542317908149</v>
      </c>
      <c r="CZ1">
        <f t="shared" si="18"/>
        <v>0.83281512011214798</v>
      </c>
      <c r="DA1">
        <f t="shared" si="18"/>
        <v>1.1548342037506125</v>
      </c>
      <c r="DB1">
        <f>365/CW1</f>
        <v>684.01870221543027</v>
      </c>
      <c r="DC1">
        <f t="shared" ref="DC1:DF1" si="19">365/CX1</f>
        <v>402.07942469967611</v>
      </c>
      <c r="DD1">
        <f t="shared" si="19"/>
        <v>687.53064986091351</v>
      </c>
      <c r="DE1">
        <f t="shared" si="19"/>
        <v>438.27254235111462</v>
      </c>
      <c r="DF1">
        <f t="shared" si="19"/>
        <v>316.06268572109428</v>
      </c>
      <c r="DG1">
        <f>(D43+D44)/D20</f>
        <v>1.211992756718915</v>
      </c>
      <c r="DH1">
        <f t="shared" ref="DH1:DK1" si="20">(E43+E44)/E20</f>
        <v>2.2957432125782566</v>
      </c>
      <c r="DI1">
        <f t="shared" si="20"/>
        <v>1.0564609013159507</v>
      </c>
      <c r="DJ1">
        <f t="shared" si="20"/>
        <v>1.6254074635961913</v>
      </c>
      <c r="DK1">
        <f t="shared" si="20"/>
        <v>2.4587338400932142</v>
      </c>
      <c r="DL1">
        <f>365/DG1</f>
        <v>301.15691531698707</v>
      </c>
      <c r="DM1">
        <f t="shared" ref="DM1:DP1" si="21">365/DH1</f>
        <v>158.98990705937152</v>
      </c>
      <c r="DN1">
        <f t="shared" si="21"/>
        <v>345.49314560089073</v>
      </c>
      <c r="DO1">
        <f t="shared" si="21"/>
        <v>224.55907713899788</v>
      </c>
      <c r="DP1">
        <f t="shared" si="21"/>
        <v>148.45039102978399</v>
      </c>
      <c r="DQ1">
        <f>(D43+D44)/D21</f>
        <v>4.0577471417102675</v>
      </c>
      <c r="DR1">
        <f t="shared" ref="DR1:DU1" si="22">(E43+E44)/E21</f>
        <v>6.3650435232267517</v>
      </c>
      <c r="DS1">
        <f t="shared" si="22"/>
        <v>4.5200296795735175</v>
      </c>
      <c r="DT1">
        <f t="shared" si="22"/>
        <v>4.5585239003737295</v>
      </c>
      <c r="DU1">
        <f t="shared" si="22"/>
        <v>5.6259724958865709</v>
      </c>
      <c r="DV1">
        <f>365/DQ1</f>
        <v>89.951391068236717</v>
      </c>
      <c r="DW1">
        <f t="shared" ref="DW1:DZ1" si="23">365/DR1</f>
        <v>57.3444625583587</v>
      </c>
      <c r="DX1">
        <f t="shared" si="23"/>
        <v>80.751682151440917</v>
      </c>
      <c r="DY1">
        <f t="shared" si="23"/>
        <v>80.069778721589145</v>
      </c>
      <c r="DZ1">
        <f t="shared" si="23"/>
        <v>64.877672307653427</v>
      </c>
      <c r="EA1">
        <f>(D43+D44)/D38</f>
        <v>0.81780394680314894</v>
      </c>
      <c r="EB1">
        <f t="shared" ref="EB1:EE1" si="24">(E43+E44)/E38</f>
        <v>1.4825961532670731</v>
      </c>
      <c r="EC1">
        <f t="shared" si="24"/>
        <v>0.81485676399900553</v>
      </c>
      <c r="ED1">
        <f t="shared" si="24"/>
        <v>1.3846595960878954</v>
      </c>
      <c r="EE1">
        <f t="shared" si="24"/>
        <v>1.717406536985248</v>
      </c>
      <c r="EF1">
        <f>365/EA1</f>
        <v>446.31723951297829</v>
      </c>
      <c r="EG1">
        <f t="shared" ref="EG1:EJ1" si="25">365/EB1</f>
        <v>246.18976596943142</v>
      </c>
      <c r="EH1">
        <f t="shared" si="25"/>
        <v>447.93148455775162</v>
      </c>
      <c r="EI1">
        <f t="shared" si="25"/>
        <v>263.60269414319686</v>
      </c>
      <c r="EJ1">
        <f t="shared" si="25"/>
        <v>212.52976050779714</v>
      </c>
      <c r="EK1">
        <f>D36/D13</f>
        <v>0.70177848537506426</v>
      </c>
      <c r="EL1">
        <f t="shared" ref="EL1:EO1" si="26">E36/E13</f>
        <v>0.70416268213117128</v>
      </c>
      <c r="EM1">
        <f t="shared" si="26"/>
        <v>0.7739922097310159</v>
      </c>
      <c r="EN1">
        <f t="shared" si="26"/>
        <v>0.78527828813928346</v>
      </c>
      <c r="EO1">
        <f t="shared" si="26"/>
        <v>0.80801826312662228</v>
      </c>
      <c r="EP1">
        <f>(D29)/D13</f>
        <v>0.28364147792911298</v>
      </c>
      <c r="EQ1">
        <f t="shared" ref="EQ1:ET1" si="27">(E29)/E13</f>
        <v>0.28469127122456556</v>
      </c>
      <c r="ER1">
        <f t="shared" si="27"/>
        <v>0.21741708630299447</v>
      </c>
      <c r="ES1">
        <f t="shared" si="27"/>
        <v>0.21430726860888399</v>
      </c>
      <c r="ET1">
        <f t="shared" si="27"/>
        <v>0.19143863818786419</v>
      </c>
      <c r="EU1">
        <f>D13/D29</f>
        <v>3.5255774553886567</v>
      </c>
      <c r="EV1">
        <f t="shared" ref="EV1:EY1" si="28">E13/E29</f>
        <v>3.5125769599419723</v>
      </c>
      <c r="EW1">
        <f t="shared" si="28"/>
        <v>4.5994545185211004</v>
      </c>
      <c r="EX1">
        <f t="shared" si="28"/>
        <v>4.6661973086177699</v>
      </c>
      <c r="EY1">
        <f t="shared" si="28"/>
        <v>5.2236059003860627</v>
      </c>
      <c r="EZ1">
        <f>D36/D29</f>
        <v>2.4741744067151248</v>
      </c>
      <c r="FA1">
        <f t="shared" ref="FA1:FD1" si="29">E36/E29</f>
        <v>2.4734256133048951</v>
      </c>
      <c r="FB1">
        <f t="shared" si="29"/>
        <v>3.5599419663474525</v>
      </c>
      <c r="FC1">
        <f t="shared" si="29"/>
        <v>3.6642634346314944</v>
      </c>
      <c r="FD1">
        <f t="shared" si="29"/>
        <v>4.2207689668879222</v>
      </c>
      <c r="FE1" s="7">
        <f>I90/(D43+D44+D46+D47+D53+D55)</f>
        <v>0.30933221676626954</v>
      </c>
      <c r="FF1" s="7">
        <f t="shared" ref="FF1:FI1" si="30">J90/(E43+E44+E46+E47+E53+E55)</f>
        <v>0.11565774693828478</v>
      </c>
      <c r="FG1" s="7">
        <f t="shared" si="30"/>
        <v>-2.4815029355923904E-2</v>
      </c>
      <c r="FH1" s="7">
        <f t="shared" si="30"/>
        <v>-5.4598479127184298E-3</v>
      </c>
      <c r="FI1" s="7">
        <f t="shared" si="30"/>
        <v>1.012917608028282E-2</v>
      </c>
      <c r="FJ1" s="7">
        <f>I90/D36</f>
        <v>0.21077922796533383</v>
      </c>
      <c r="FK1" s="7">
        <f t="shared" ref="FK1:FN1" si="31">J90/E36</f>
        <v>0.18135037006004748</v>
      </c>
      <c r="FL1" s="7">
        <f t="shared" si="31"/>
        <v>-1.6620057888714148E-2</v>
      </c>
      <c r="FM1" s="7">
        <f t="shared" si="31"/>
        <v>-5.5914020337235236E-3</v>
      </c>
      <c r="FN1" s="7">
        <f t="shared" si="31"/>
        <v>1.392780658977733E-2</v>
      </c>
      <c r="FO1" s="7">
        <f>I90/D29</f>
        <v>0.52150457129900185</v>
      </c>
      <c r="FP1" s="7">
        <f t="shared" ref="FP1:FS1" si="32">J90/E29</f>
        <v>0.44855665028884262</v>
      </c>
      <c r="FQ1" s="7">
        <f t="shared" si="32"/>
        <v>-5.9166441561157537E-2</v>
      </c>
      <c r="FR1" s="7">
        <f t="shared" si="32"/>
        <v>-2.0488370020497283E-2</v>
      </c>
      <c r="FS1" s="7">
        <f t="shared" si="32"/>
        <v>5.8786053830949259E-2</v>
      </c>
      <c r="FT1" s="7">
        <f>I90/D31</f>
        <v>116.31393129770993</v>
      </c>
      <c r="FU1" s="7">
        <f t="shared" ref="FU1:FX1" si="33">J90/E31</f>
        <v>201.34108527131784</v>
      </c>
      <c r="FV1" s="7">
        <f t="shared" si="33"/>
        <v>-17.567917205692108</v>
      </c>
      <c r="FW1" s="7">
        <f t="shared" si="33"/>
        <v>-3.3611111111111112</v>
      </c>
      <c r="FX1" s="7">
        <f t="shared" si="33"/>
        <v>10.033457249070633</v>
      </c>
      <c r="FY1">
        <f>BD1/D13</f>
        <v>8.5453698220543842E-2</v>
      </c>
      <c r="FZ1">
        <f t="shared" ref="FZ1:GC1" si="34">BE1/E13</f>
        <v>0.14111524382898907</v>
      </c>
      <c r="GA1">
        <f t="shared" si="34"/>
        <v>0.20292116141694991</v>
      </c>
      <c r="GB1">
        <f t="shared" si="34"/>
        <v>0.19076039832389219</v>
      </c>
      <c r="GC1">
        <f t="shared" si="34"/>
        <v>0.10673713398171603</v>
      </c>
      <c r="GD1">
        <f>BS1</f>
        <v>1.9355104893747149E-3</v>
      </c>
      <c r="GE1">
        <f t="shared" ref="GE1:GH1" si="35">BT1</f>
        <v>2.8873029959609717E-3</v>
      </c>
      <c r="GF1">
        <f t="shared" si="35"/>
        <v>5.3965421208779967E-3</v>
      </c>
      <c r="GG1">
        <f t="shared" si="35"/>
        <v>3.8654950209513476E-2</v>
      </c>
      <c r="GH1">
        <f t="shared" si="35"/>
        <v>3.6785814804390658E-2</v>
      </c>
      <c r="GI1">
        <f>S1/D13</f>
        <v>1.606291683250978E-2</v>
      </c>
      <c r="GJ1">
        <f t="shared" ref="GJ1:GM1" si="36">T1/E13</f>
        <v>1.3213498172235183E-2</v>
      </c>
      <c r="GK1">
        <f t="shared" si="36"/>
        <v>1.077603355575006E-2</v>
      </c>
      <c r="GL1">
        <f t="shared" si="36"/>
        <v>5.8056433037811737E-2</v>
      </c>
      <c r="GM1">
        <f t="shared" si="36"/>
        <v>4.5852748329528514E-2</v>
      </c>
      <c r="GN1">
        <f>D30/D13</f>
        <v>0.19294430583735403</v>
      </c>
      <c r="GO1">
        <f t="shared" ref="GO1:GR1" si="37">E30/E13</f>
        <v>0.19543685668701341</v>
      </c>
      <c r="GP1">
        <f t="shared" si="37"/>
        <v>0.15061439305241381</v>
      </c>
      <c r="GQ1">
        <f t="shared" si="37"/>
        <v>0.1518352005561561</v>
      </c>
      <c r="GR1">
        <f t="shared" si="37"/>
        <v>0.16574412859242579</v>
      </c>
      <c r="GS1">
        <f>(D43+D44)/D13</f>
        <v>0.5336111407741071</v>
      </c>
      <c r="GT1">
        <f t="shared" ref="GT1:GW1" si="38">(E43+E44)/E13</f>
        <v>0.90778084522138447</v>
      </c>
      <c r="GU1">
        <f t="shared" si="38"/>
        <v>0.53088542317908149</v>
      </c>
      <c r="GV1">
        <f t="shared" si="38"/>
        <v>0.83281512011214798</v>
      </c>
      <c r="GW1">
        <f t="shared" si="38"/>
        <v>1.1548342037506125</v>
      </c>
      <c r="GX1">
        <f>0.717*FY1+0.847*GD1+3.107*GI1+0.42*GN1+0.998*GS1</f>
        <v>0.72639768855148579</v>
      </c>
      <c r="GY1">
        <f t="shared" ref="GY1:HB1" si="39">0.717*FZ1+0.847*GE1+3.107*GJ1+0.42*GO1+0.998*GT1</f>
        <v>1.1327282776235861</v>
      </c>
      <c r="GZ1">
        <f t="shared" si="39"/>
        <v>0.7766281775847893</v>
      </c>
      <c r="HA1">
        <f t="shared" si="39"/>
        <v>1.2448175599796789</v>
      </c>
      <c r="HB1">
        <f t="shared" si="39"/>
        <v>1.4722896686159845</v>
      </c>
      <c r="HC1">
        <f>D36/D13</f>
        <v>0.70177848537506426</v>
      </c>
      <c r="HD1">
        <f t="shared" ref="HD1:HG1" si="40">E36/E13</f>
        <v>0.70416268213117128</v>
      </c>
      <c r="HE1">
        <f t="shared" si="40"/>
        <v>0.7739922097310159</v>
      </c>
      <c r="HF1">
        <f t="shared" si="40"/>
        <v>0.78527828813928346</v>
      </c>
      <c r="HG1">
        <f t="shared" si="40"/>
        <v>0.80801826312662228</v>
      </c>
      <c r="HH1">
        <f>S1/D13</f>
        <v>1.606291683250978E-2</v>
      </c>
      <c r="HI1">
        <f t="shared" ref="HI1:HL1" si="41">T1/E13</f>
        <v>1.3213498172235183E-2</v>
      </c>
      <c r="HJ1">
        <f t="shared" si="41"/>
        <v>1.077603355575006E-2</v>
      </c>
      <c r="HK1">
        <f t="shared" si="41"/>
        <v>5.8056433037811737E-2</v>
      </c>
      <c r="HL1">
        <f t="shared" si="41"/>
        <v>4.5852748329528514E-2</v>
      </c>
      <c r="HM1">
        <f>(D43+D44+D46+D47+D50+D53+D55+D57+D60)/D13</f>
        <v>0.52789198031239992</v>
      </c>
      <c r="HN1">
        <f t="shared" ref="HN1:HQ1" si="42">(E43+E44+E46+E47+E50+E53+E55+E57+E60)/E13</f>
        <v>1.2084487721894581</v>
      </c>
      <c r="HO1">
        <f t="shared" si="42"/>
        <v>0.57099621474770668</v>
      </c>
      <c r="HP1">
        <f t="shared" si="42"/>
        <v>0.85108500097403716</v>
      </c>
      <c r="HQ1">
        <f t="shared" si="42"/>
        <v>1.2253609365064473</v>
      </c>
      <c r="HR1">
        <f>D19/D40</f>
        <v>1.1746939383039159</v>
      </c>
      <c r="HS1">
        <f t="shared" ref="HS1:HV1" si="43">E19/E40</f>
        <v>1.3503280339324402</v>
      </c>
      <c r="HT1">
        <f t="shared" si="43"/>
        <v>1.4813174616013733</v>
      </c>
      <c r="HU1">
        <f t="shared" si="43"/>
        <v>1.3734504373641123</v>
      </c>
      <c r="HV1">
        <f t="shared" si="43"/>
        <v>1.187193324996892</v>
      </c>
      <c r="HW1">
        <f>-0.017*HC1+4.573*HH1+0.481*HM1+0.015*HR1</f>
        <v>0.33306193602851425</v>
      </c>
      <c r="HX1">
        <f t="shared" ref="HX1:IA1" si="44">-0.017*HD1+4.573*HI1+0.481*HN1+0.015*HS1</f>
        <v>0.64997334147751751</v>
      </c>
      <c r="HY1">
        <f t="shared" si="44"/>
        <v>0.33298987510268524</v>
      </c>
      <c r="HZ1">
        <f t="shared" si="44"/>
        <v>0.68211597941251889</v>
      </c>
      <c r="IA1">
        <f t="shared" si="44"/>
        <v>0.80315481797233579</v>
      </c>
      <c r="IB1">
        <f>D13/D36</f>
        <v>1.4249510648157755</v>
      </c>
      <c r="IC1">
        <f t="shared" ref="IC1:IF1" si="45">E13/E36</f>
        <v>1.4201263789973468</v>
      </c>
      <c r="ID1">
        <f t="shared" si="45"/>
        <v>1.292002668021075</v>
      </c>
      <c r="IE1">
        <f t="shared" si="45"/>
        <v>1.2734339088496889</v>
      </c>
      <c r="IF1">
        <f t="shared" si="45"/>
        <v>1.2375957891477669</v>
      </c>
      <c r="IG1">
        <f>IFERROR(S1/D59,0)</f>
        <v>1.1370039512111321</v>
      </c>
      <c r="IH1">
        <f t="shared" ref="IH1:IK1" si="46">IFERROR(T1/E59,0)</f>
        <v>0.76235727962555844</v>
      </c>
      <c r="II1">
        <f t="shared" si="46"/>
        <v>2.2504451038575666</v>
      </c>
      <c r="IJ1">
        <f t="shared" si="46"/>
        <v>18.980955354355292</v>
      </c>
      <c r="IK1">
        <f t="shared" si="46"/>
        <v>11.979030501089325</v>
      </c>
      <c r="IL1">
        <f>S1/D13</f>
        <v>1.606291683250978E-2</v>
      </c>
      <c r="IM1">
        <f t="shared" ref="IM1:IP1" si="47">T1/E13</f>
        <v>1.3213498172235183E-2</v>
      </c>
      <c r="IN1">
        <f t="shared" si="47"/>
        <v>1.077603355575006E-2</v>
      </c>
      <c r="IO1">
        <f t="shared" si="47"/>
        <v>5.8056433037811737E-2</v>
      </c>
      <c r="IP1">
        <f t="shared" si="47"/>
        <v>4.5852748329528514E-2</v>
      </c>
      <c r="IQ1">
        <f>(D43+D44+D46+D47+D50+D53+D55+D57+D60)/D13</f>
        <v>0.52789198031239992</v>
      </c>
      <c r="IR1">
        <f t="shared" ref="IR1:IU1" si="48">(E43+E44+E46+E47+E50+E53+E55+E57+E60)/E13</f>
        <v>1.2084487721894581</v>
      </c>
      <c r="IS1">
        <f t="shared" si="48"/>
        <v>0.57099621474770668</v>
      </c>
      <c r="IT1">
        <f t="shared" si="48"/>
        <v>0.85108500097403716</v>
      </c>
      <c r="IU1">
        <f t="shared" si="48"/>
        <v>1.2253609365064473</v>
      </c>
      <c r="IV1">
        <f>D19/D40</f>
        <v>1.1746939383039159</v>
      </c>
      <c r="IW1">
        <f t="shared" ref="IW1:IZ1" si="49">E19/E40</f>
        <v>1.3503280339324402</v>
      </c>
      <c r="IX1">
        <f t="shared" si="49"/>
        <v>1.4813174616013733</v>
      </c>
      <c r="IY1">
        <f t="shared" si="49"/>
        <v>1.3734504373641123</v>
      </c>
      <c r="IZ1">
        <f t="shared" si="49"/>
        <v>1.187193324996892</v>
      </c>
      <c r="JA1">
        <f>0.13*IB1+0.04*IG1+3.92*IL1+0.21*IQ1+0.09*IV1</f>
        <v>0.5102702007708908</v>
      </c>
      <c r="JB1">
        <f t="shared" ref="JB1:JE1" si="50">0.13*IC1+0.04*IH1+3.92*IM1+0.21*IR1+0.09*IW1</f>
        <v>0.64221139850354525</v>
      </c>
      <c r="JC1">
        <f t="shared" si="50"/>
        <v>0.55344797917672461</v>
      </c>
      <c r="JD1">
        <f t="shared" si="50"/>
        <v>1.4547042294002108</v>
      </c>
      <c r="JE1">
        <f t="shared" si="50"/>
        <v>1.1839646420006085</v>
      </c>
      <c r="JF1">
        <f>D29/D13</f>
        <v>0.28364147792911298</v>
      </c>
      <c r="JG1">
        <f t="shared" ref="JG1:JJ1" si="51">E29/E13</f>
        <v>0.28469127122456556</v>
      </c>
      <c r="JH1">
        <f t="shared" si="51"/>
        <v>0.21741708630299447</v>
      </c>
      <c r="JI1">
        <f t="shared" si="51"/>
        <v>0.21430726860888399</v>
      </c>
      <c r="JJ1">
        <f t="shared" si="51"/>
        <v>0.19143863818786419</v>
      </c>
      <c r="JK1">
        <f>(D36-D26)/I90</f>
        <v>4.72512859217208</v>
      </c>
      <c r="JL1">
        <f t="shared" ref="JL1:JO1" si="52">(E36-E26)/J90</f>
        <v>5.4681014900088556</v>
      </c>
      <c r="JM1">
        <f t="shared" si="52"/>
        <v>-59.814432989690722</v>
      </c>
      <c r="JN1">
        <f t="shared" si="52"/>
        <v>-177.36602870813397</v>
      </c>
      <c r="JO1">
        <f t="shared" si="52"/>
        <v>71.622915894775844</v>
      </c>
      <c r="JP1">
        <f>S1/D13</f>
        <v>1.606291683250978E-2</v>
      </c>
      <c r="JQ1">
        <f t="shared" ref="JQ1:JT1" si="53">T1/E13</f>
        <v>1.3213498172235183E-2</v>
      </c>
      <c r="JR1">
        <f t="shared" si="53"/>
        <v>1.077603355575006E-2</v>
      </c>
      <c r="JS1">
        <f t="shared" si="53"/>
        <v>5.8056433037811737E-2</v>
      </c>
      <c r="JT1">
        <f t="shared" si="53"/>
        <v>4.5852748329528514E-2</v>
      </c>
      <c r="JU1">
        <f>I90/(D50+D44+D43)</f>
        <v>0.26405150322436699</v>
      </c>
      <c r="JV1">
        <f t="shared" ref="JV1:JY1" si="54">J90/(E50+E44+E43)</f>
        <v>0.12982929694334058</v>
      </c>
      <c r="JW1">
        <f t="shared" si="54"/>
        <v>-2.3314265308785255E-2</v>
      </c>
      <c r="JX1">
        <f t="shared" si="54"/>
        <v>-5.1777530038399607E-3</v>
      </c>
      <c r="JY1">
        <f t="shared" si="54"/>
        <v>9.2020251956154864E-3</v>
      </c>
      <c r="JZ1">
        <f>IF(JF1&gt;0.3,4,IF(AND(JF1&lt;=0.3,JF1&gt;0.2),3,IF(AND(JF1&lt;=0.2,JF1&gt;0.1),2,IF(AND(JF1&lt;=0.1,JF1&gt;0),1,0))))</f>
        <v>3</v>
      </c>
      <c r="KA1">
        <f t="shared" ref="KA1:KD1" si="55">IF(JG1&gt;0.3,4,IF(AND(JG1&lt;=0.3,JG1&gt;0.2),3,IF(AND(JG1&lt;=0.2,JG1&gt;0.1),2,IF(AND(JG1&lt;=0.1,JG1&gt;0),1,0))))</f>
        <v>3</v>
      </c>
      <c r="KB1">
        <f t="shared" si="55"/>
        <v>3</v>
      </c>
      <c r="KC1">
        <f t="shared" si="55"/>
        <v>3</v>
      </c>
      <c r="KD1">
        <f t="shared" si="55"/>
        <v>2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0</v>
      </c>
      <c r="KI1">
        <f t="shared" si="56"/>
        <v>4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0</v>
      </c>
      <c r="KR1">
        <f t="shared" si="58"/>
        <v>0</v>
      </c>
      <c r="KS1">
        <f t="shared" si="58"/>
        <v>1</v>
      </c>
      <c r="KT1">
        <f>(JZ1+KE1)/2</f>
        <v>2</v>
      </c>
      <c r="KU1">
        <f t="shared" ref="KU1:KX1" si="59">(KA1+KF1)/2</f>
        <v>2.5</v>
      </c>
      <c r="KV1">
        <f t="shared" si="59"/>
        <v>1.5</v>
      </c>
      <c r="KW1">
        <f t="shared" si="59"/>
        <v>1.5</v>
      </c>
      <c r="KX1">
        <f t="shared" si="59"/>
        <v>3</v>
      </c>
      <c r="KY1">
        <f>(KJ1+KO1)/2</f>
        <v>2.5</v>
      </c>
      <c r="KZ1">
        <f t="shared" ref="KZ1:LC1" si="60">(KK1+KP1)/2</f>
        <v>2.5</v>
      </c>
      <c r="LA1">
        <f t="shared" si="60"/>
        <v>0.5</v>
      </c>
      <c r="LB1">
        <f t="shared" si="60"/>
        <v>0.5</v>
      </c>
      <c r="LC1">
        <f t="shared" si="60"/>
        <v>1</v>
      </c>
      <c r="LD1">
        <f>(KT1+KY1)/2</f>
        <v>2.25</v>
      </c>
      <c r="LE1">
        <f t="shared" ref="LE1:LH1" si="61">(KU1+KZ1)/2</f>
        <v>2.5</v>
      </c>
      <c r="LF1">
        <f t="shared" si="61"/>
        <v>1</v>
      </c>
      <c r="LG1">
        <f t="shared" si="61"/>
        <v>1</v>
      </c>
      <c r="LH1">
        <f t="shared" si="61"/>
        <v>2</v>
      </c>
      <c r="LI1">
        <f>(D29/(D13-D19))</f>
        <v>0.66678933210097358</v>
      </c>
      <c r="LJ1">
        <f t="shared" ref="LJ1:LM1" si="62">(E29/(E13-E19))</f>
        <v>0.62421909951865806</v>
      </c>
      <c r="LK1">
        <f t="shared" si="62"/>
        <v>0.57903221330561649</v>
      </c>
      <c r="LL1">
        <f t="shared" si="62"/>
        <v>0.71810493509153106</v>
      </c>
      <c r="LM1">
        <f t="shared" si="62"/>
        <v>0.59256905007743932</v>
      </c>
      <c r="LN1">
        <f>(D18+D25+D26+D21)/(2.17*D40)</f>
        <v>0.15347569560411728</v>
      </c>
      <c r="LO1">
        <f t="shared" ref="LO1:LR1" si="63">(E18+E25+E26+E21)/(2.17*E40)</f>
        <v>0.20230880202471924</v>
      </c>
      <c r="LP1">
        <f t="shared" si="63"/>
        <v>0.1581345887848381</v>
      </c>
      <c r="LQ1">
        <f t="shared" si="63"/>
        <v>0.19233040138193797</v>
      </c>
      <c r="LR1">
        <f t="shared" si="63"/>
        <v>0.18841998288566159</v>
      </c>
      <c r="LS1">
        <f>(D43+D44+D46+D47)/(2*D13)</f>
        <v>0.23909621974778902</v>
      </c>
      <c r="LT1">
        <f t="shared" ref="LT1:LW1" si="64">(E43+E44+E46+E47)/(2*E13)</f>
        <v>0.55206056821729632</v>
      </c>
      <c r="LU1">
        <f t="shared" si="64"/>
        <v>0.25919363516836608</v>
      </c>
      <c r="LV1">
        <f t="shared" si="64"/>
        <v>0.40209971848416903</v>
      </c>
      <c r="LW1">
        <f t="shared" si="64"/>
        <v>0.5555201134148503</v>
      </c>
      <c r="LX1">
        <f>8*N1/D29</f>
        <v>5.4590337168062088E-2</v>
      </c>
      <c r="LY1">
        <f t="shared" ref="LY1:MB1" si="65">8*O1/E29</f>
        <v>8.1134991839871509E-2</v>
      </c>
      <c r="LZ1">
        <f t="shared" si="65"/>
        <v>0.19856920033809394</v>
      </c>
      <c r="MA1">
        <f t="shared" si="65"/>
        <v>1.4429729970590857</v>
      </c>
      <c r="MB1">
        <f t="shared" si="65"/>
        <v>1.5372367941017919</v>
      </c>
      <c r="MC1">
        <f>(2*LI1+4*LN1+LS1+5*LX1)/12</f>
        <v>0.20496077935054294</v>
      </c>
      <c r="MD1">
        <f t="shared" ref="MD1:MG1" si="66">(2*LJ1+4*LO1+LT1+5*LY1)/12</f>
        <v>0.25128407787940393</v>
      </c>
      <c r="ME1">
        <f t="shared" si="66"/>
        <v>0.25355353488411841</v>
      </c>
      <c r="MF1">
        <f t="shared" si="66"/>
        <v>0.81854134829086755</v>
      </c>
      <c r="MG1">
        <f t="shared" si="66"/>
        <v>0.84837684296844473</v>
      </c>
      <c r="MH1">
        <f>D29/(D13-D19)</f>
        <v>0.66678933210097358</v>
      </c>
      <c r="MI1">
        <f t="shared" ref="MI1:ML1" si="67">E29/(E13-E19)</f>
        <v>0.62421909951865806</v>
      </c>
      <c r="MJ1">
        <f t="shared" si="67"/>
        <v>0.57903221330561649</v>
      </c>
      <c r="MK1">
        <f t="shared" si="67"/>
        <v>0.71810493509153106</v>
      </c>
      <c r="ML1">
        <f t="shared" si="67"/>
        <v>0.59256905007743932</v>
      </c>
      <c r="MM1">
        <f>D29/D13*2</f>
        <v>0.56728295585822597</v>
      </c>
      <c r="MN1">
        <f t="shared" ref="MN1:MQ1" si="68">E29/E13*2</f>
        <v>0.56938254244913111</v>
      </c>
      <c r="MO1">
        <f t="shared" si="68"/>
        <v>0.43483417260598894</v>
      </c>
      <c r="MP1">
        <f t="shared" si="68"/>
        <v>0.42861453721776799</v>
      </c>
      <c r="MQ1">
        <f t="shared" si="68"/>
        <v>0.38287727637572838</v>
      </c>
      <c r="MR1">
        <f>D29/D36</f>
        <v>0.4041752260010098</v>
      </c>
      <c r="MS1">
        <f t="shared" ref="MS1:MV1" si="69">E29/E36</f>
        <v>0.4042975841362938</v>
      </c>
      <c r="MT1">
        <f t="shared" si="69"/>
        <v>0.28090345557683716</v>
      </c>
      <c r="MU1">
        <f t="shared" si="69"/>
        <v>0.27290614275951136</v>
      </c>
      <c r="MV1">
        <f t="shared" si="69"/>
        <v>0.23692365250148359</v>
      </c>
      <c r="MW1">
        <f>D13/(D40*5)</f>
        <v>0.40886220711725235</v>
      </c>
      <c r="MX1">
        <f t="shared" ref="MX1:NA1" si="70">E13/(E40*5)</f>
        <v>0.49651338073296514</v>
      </c>
      <c r="MY1">
        <f t="shared" si="70"/>
        <v>0.47438863274825421</v>
      </c>
      <c r="MZ1">
        <f t="shared" si="70"/>
        <v>0.39153874771222769</v>
      </c>
      <c r="NA1">
        <f t="shared" si="70"/>
        <v>0.35075576421034155</v>
      </c>
      <c r="NB1">
        <f>D13/(D20*15)</f>
        <v>0.15142022146947468</v>
      </c>
      <c r="NC1">
        <f t="shared" ref="NC1:NF1" si="71">E13/(E20*15)</f>
        <v>0.16859746304505052</v>
      </c>
      <c r="ND1">
        <f t="shared" si="71"/>
        <v>0.13266652968664877</v>
      </c>
      <c r="NE1">
        <f t="shared" si="71"/>
        <v>0.13011350893639809</v>
      </c>
      <c r="NF1">
        <f t="shared" si="71"/>
        <v>0.14193863396770792</v>
      </c>
      <c r="NG1">
        <f>2*(D18+D25+D26)/D40</f>
        <v>0.12841319259250072</v>
      </c>
      <c r="NH1">
        <f t="shared" ref="NH1:NK1" si="72">2*(E18+E25+E26)/E40</f>
        <v>0.16989411369808671</v>
      </c>
      <c r="NI1">
        <f t="shared" si="72"/>
        <v>0.12912633575094143</v>
      </c>
      <c r="NJ1">
        <f t="shared" si="72"/>
        <v>0.11939600941468549</v>
      </c>
      <c r="NK1">
        <f t="shared" si="72"/>
        <v>9.775208593847122E-2</v>
      </c>
      <c r="NL1">
        <f>((D18+D25+D26+D21)/D40)/2.17</f>
        <v>0.15347569560411731</v>
      </c>
      <c r="NM1">
        <f t="shared" ref="NM1:NP1" si="73">((E18+E25+E26+E21)/E40)/2.17</f>
        <v>0.20230880202471924</v>
      </c>
      <c r="NN1">
        <f t="shared" si="73"/>
        <v>0.1581345887848381</v>
      </c>
      <c r="NO1">
        <f t="shared" si="73"/>
        <v>0.19233040138193799</v>
      </c>
      <c r="NP1">
        <f t="shared" si="73"/>
        <v>0.18841998288566159</v>
      </c>
      <c r="NQ1">
        <f>(D19/D40)/2.5</f>
        <v>0.46987757532156638</v>
      </c>
      <c r="NR1">
        <f t="shared" ref="NR1:NU1" si="74">(E19/E40)/2.5</f>
        <v>0.54013121357297611</v>
      </c>
      <c r="NS1">
        <f t="shared" si="74"/>
        <v>0.59252698464054931</v>
      </c>
      <c r="NT1">
        <f t="shared" si="74"/>
        <v>0.54938017494564495</v>
      </c>
      <c r="NU1">
        <f t="shared" si="74"/>
        <v>0.47487732999875681</v>
      </c>
      <c r="NV1">
        <f>(BD1/D13)*3.33</f>
        <v>0.284560815074411</v>
      </c>
      <c r="NW1">
        <f t="shared" ref="NW1:NZ1" si="75">(BE1/E13)*3.33</f>
        <v>0.46991376195053364</v>
      </c>
      <c r="NX1">
        <f t="shared" si="75"/>
        <v>0.67572746751844326</v>
      </c>
      <c r="NY1">
        <f t="shared" si="75"/>
        <v>0.63523212641856097</v>
      </c>
      <c r="NZ1">
        <f t="shared" si="75"/>
        <v>0.35543465615911435</v>
      </c>
      <c r="OA1">
        <f>((D43+D44)/2)/D13</f>
        <v>0.26680557038705355</v>
      </c>
      <c r="OB1">
        <f t="shared" ref="OB1:OE1" si="76">((E43+E44)/2)/E13</f>
        <v>0.45389042261069223</v>
      </c>
      <c r="OC1">
        <f t="shared" si="76"/>
        <v>0.26544271158954075</v>
      </c>
      <c r="OD1">
        <f t="shared" si="76"/>
        <v>0.41640756005607399</v>
      </c>
      <c r="OE1">
        <f t="shared" si="76"/>
        <v>0.57741710187530626</v>
      </c>
      <c r="OF1">
        <f>((D43+D44)/4)/D29</f>
        <v>0.47032185196435372</v>
      </c>
      <c r="OG1">
        <f t="shared" ref="OG1:OJ1" si="77">((E43+E44)/4)/E29</f>
        <v>0.79716252040032121</v>
      </c>
      <c r="OH1">
        <f t="shared" si="77"/>
        <v>0.61044583961450316</v>
      </c>
      <c r="OI1">
        <f t="shared" si="77"/>
        <v>0.97151991801087245</v>
      </c>
      <c r="OJ1">
        <f t="shared" si="77"/>
        <v>1.5080996901698349</v>
      </c>
      <c r="OK1">
        <f>AJ1*4/(D43+D44)</f>
        <v>1.1284458331627756</v>
      </c>
      <c r="OL1">
        <f t="shared" ref="OL1:OO1" si="78">AK1*4/(E43+E44)</f>
        <v>2.9641940271022671</v>
      </c>
      <c r="OM1">
        <f t="shared" si="78"/>
        <v>1.0493199129973967</v>
      </c>
      <c r="ON1">
        <f t="shared" si="78"/>
        <v>1.5098026175477059</v>
      </c>
      <c r="OO1">
        <f t="shared" si="78"/>
        <v>1.0554446293882531</v>
      </c>
      <c r="OP1">
        <f>(10*N1)/AJ1</f>
        <v>0.12857304077256679</v>
      </c>
      <c r="OQ1">
        <f t="shared" ref="OQ1:OT1" si="79">(10*O1)/AK1</f>
        <v>4.2920493850620599E-2</v>
      </c>
      <c r="OR1">
        <f t="shared" si="79"/>
        <v>0.38749566388475115</v>
      </c>
      <c r="OS1">
        <f t="shared" si="79"/>
        <v>1.2296919618445834</v>
      </c>
      <c r="OT1">
        <f t="shared" si="79"/>
        <v>1.2072168228327467</v>
      </c>
      <c r="OU1">
        <f>(8*AJ1)/D29</f>
        <v>4.2458618727565982</v>
      </c>
      <c r="OV1">
        <f t="shared" ref="OV1:OY1" si="80">(8*AK1)/E29</f>
        <v>18.90355505280337</v>
      </c>
      <c r="OW1">
        <f t="shared" si="80"/>
        <v>5.1244238025113065</v>
      </c>
      <c r="OX1">
        <f t="shared" si="80"/>
        <v>11.734426521700383</v>
      </c>
      <c r="OY1">
        <f t="shared" si="80"/>
        <v>12.733725748574727</v>
      </c>
      <c r="OZ1">
        <f>(20*N1)/D13</f>
        <v>3.8710209787494294E-2</v>
      </c>
      <c r="PA1">
        <f t="shared" ref="PA1:PD1" si="81">(20*O1)/E13</f>
        <v>5.7746059919219432E-2</v>
      </c>
      <c r="PB1">
        <f t="shared" si="81"/>
        <v>0.10793084241755993</v>
      </c>
      <c r="PC1">
        <f t="shared" si="81"/>
        <v>0.77309900419026956</v>
      </c>
      <c r="PD1">
        <f t="shared" si="81"/>
        <v>0.73571629608781308</v>
      </c>
      <c r="PE1">
        <f>(40*N1)/(AJ1+D45)</f>
        <v>0.16190222425234416</v>
      </c>
      <c r="PF1">
        <f t="shared" ref="PF1:PI1" si="82">(40*O1)/(AK1+E45)</f>
        <v>0.10460095004736877</v>
      </c>
      <c r="PG1">
        <f t="shared" si="82"/>
        <v>0.41641008023769799</v>
      </c>
      <c r="PH1">
        <f t="shared" si="82"/>
        <v>1.9226549252625429</v>
      </c>
      <c r="PI1">
        <f t="shared" si="82"/>
        <v>1.3243738225161188</v>
      </c>
      <c r="PJ1">
        <f>(1.33*D52)/(D52+D62)</f>
        <v>20.707974921630093</v>
      </c>
      <c r="PK1">
        <f t="shared" ref="PK1:PN1" si="83">(1.33*E52)/(E52+E62)</f>
        <v>-10.838051327961804</v>
      </c>
      <c r="PL1">
        <f t="shared" si="83"/>
        <v>0.94074197120708758</v>
      </c>
      <c r="PM1">
        <f t="shared" si="83"/>
        <v>1.1479803101071311</v>
      </c>
      <c r="PN1">
        <f t="shared" si="83"/>
        <v>2.4294974575220141</v>
      </c>
      <c r="PO1">
        <f>(2*MH1+MM1+MR1+MW1+2*NB1)/7</f>
        <v>0.43096278515962633</v>
      </c>
      <c r="PP1">
        <f t="shared" ref="PP1:PS1" si="84">(2*MI1+MN1+MS1+MX1+2*NC1)/7</f>
        <v>0.43654666177797236</v>
      </c>
      <c r="PQ1">
        <f t="shared" si="84"/>
        <v>0.37336053527365864</v>
      </c>
      <c r="PR1">
        <f t="shared" si="84"/>
        <v>0.39849947367790933</v>
      </c>
      <c r="PS1">
        <f t="shared" si="84"/>
        <v>0.3485102944539783</v>
      </c>
      <c r="PT1">
        <f>(5*NG1+8*NL1+2*NQ1+NV1)/16</f>
        <v>0.19338671834456161</v>
      </c>
      <c r="PU1">
        <f t="shared" ref="PU1:PX1" si="85">(5*NH1+8*NM1+2*NR1+NW1)/16</f>
        <v>0.25113232336154206</v>
      </c>
      <c r="PV1">
        <f t="shared" si="85"/>
        <v>0.23571811411455962</v>
      </c>
      <c r="PW1">
        <f t="shared" si="85"/>
        <v>0.24185098340242389</v>
      </c>
      <c r="PX1">
        <f t="shared" si="85"/>
        <v>0.20633185055839229</v>
      </c>
      <c r="PY1">
        <f>(OA1+OF1+OK1)/3</f>
        <v>0.62185775183806091</v>
      </c>
      <c r="PZ1">
        <f t="shared" ref="PZ1:QC1" si="86">(OB1+OG1+OL1)/3</f>
        <v>1.4050823233710936</v>
      </c>
      <c r="QA1">
        <f t="shared" si="86"/>
        <v>0.64173615473381351</v>
      </c>
      <c r="QB1">
        <f t="shared" si="86"/>
        <v>0.96591003187155078</v>
      </c>
      <c r="QC1">
        <f t="shared" si="86"/>
        <v>1.0469871404777982</v>
      </c>
      <c r="QD1">
        <f>(3*OP1+7*OU1+4*OZ1+2*PE1+PJ1)/17</f>
        <v>3.0172572024058026</v>
      </c>
      <c r="QE1">
        <f t="shared" ref="QE1:QH1" si="87">(3*OQ1+7*OV1+4*PA1+2*PF1+PK1)/17</f>
        <v>7.1797518625285441</v>
      </c>
      <c r="QF1">
        <f t="shared" si="87"/>
        <v>2.3081611241521247</v>
      </c>
      <c r="QG1">
        <f t="shared" si="87"/>
        <v>5.5244557479311602</v>
      </c>
      <c r="QH1">
        <f t="shared" si="87"/>
        <v>5.9281671173780488</v>
      </c>
      <c r="QI1">
        <f>(2*PO1+4*PT1+PY1+5*QD1)/12</f>
        <v>1.4453013506303811</v>
      </c>
      <c r="QJ1">
        <f t="shared" ref="QJ1:QM1" si="88">(2*PP1+4*PU1+PZ1+5*QE1)/12</f>
        <v>3.265122021084661</v>
      </c>
      <c r="QK1">
        <f t="shared" si="88"/>
        <v>1.1560112752083327</v>
      </c>
      <c r="QL1">
        <f t="shared" si="88"/>
        <v>2.5293826377077386</v>
      </c>
      <c r="QM1">
        <f t="shared" si="88"/>
        <v>2.6841808932091307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424</v>
      </c>
      <c r="E3" s="2" t="s">
        <v>424</v>
      </c>
      <c r="F3" s="2" t="s">
        <v>424</v>
      </c>
      <c r="G3" s="2" t="s">
        <v>424</v>
      </c>
      <c r="H3" s="2" t="s">
        <v>424</v>
      </c>
      <c r="I3" s="2" t="s">
        <v>424</v>
      </c>
      <c r="J3" s="2" t="s">
        <v>424</v>
      </c>
      <c r="K3" s="2" t="s">
        <v>424</v>
      </c>
      <c r="L3" s="2" t="s">
        <v>424</v>
      </c>
      <c r="M3" s="2" t="s">
        <v>424</v>
      </c>
    </row>
    <row r="4" spans="1:455" x14ac:dyDescent="0.25">
      <c r="A4" s="2" t="s">
        <v>281</v>
      </c>
      <c r="B4" s="2"/>
      <c r="C4" s="2"/>
      <c r="D4" s="2" t="s">
        <v>425</v>
      </c>
      <c r="E4" s="2" t="s">
        <v>425</v>
      </c>
      <c r="F4" s="2" t="s">
        <v>425</v>
      </c>
      <c r="G4" s="2">
        <v>29253462</v>
      </c>
      <c r="H4" s="2" t="s">
        <v>425</v>
      </c>
      <c r="I4" s="2" t="s">
        <v>425</v>
      </c>
      <c r="J4" s="2" t="s">
        <v>425</v>
      </c>
      <c r="K4" s="2" t="s">
        <v>425</v>
      </c>
      <c r="L4" s="2" t="s">
        <v>425</v>
      </c>
      <c r="M4" s="2" t="s">
        <v>425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824072</v>
      </c>
      <c r="E13" s="1">
        <v>813562</v>
      </c>
      <c r="F13" s="1">
        <v>1055676</v>
      </c>
      <c r="G13" s="1">
        <v>1047188</v>
      </c>
      <c r="H13" s="1">
        <v>959310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346678</v>
      </c>
      <c r="E15" s="1">
        <v>365851</v>
      </c>
      <c r="F15" s="1">
        <v>392934</v>
      </c>
      <c r="G15" s="1">
        <v>307504</v>
      </c>
      <c r="H15" s="1">
        <v>306176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1623</v>
      </c>
      <c r="E16" s="1">
        <v>1343</v>
      </c>
      <c r="F16" s="1">
        <v>4135</v>
      </c>
      <c r="G16" s="1">
        <v>5962</v>
      </c>
      <c r="H16" s="1">
        <v>8165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321510</v>
      </c>
      <c r="E17" s="1">
        <v>341458</v>
      </c>
      <c r="F17" s="1">
        <v>364869</v>
      </c>
      <c r="G17" s="1">
        <v>276414</v>
      </c>
      <c r="H17" s="1">
        <v>273175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23545</v>
      </c>
      <c r="E18" s="1">
        <v>23050</v>
      </c>
      <c r="F18" s="1">
        <v>23930</v>
      </c>
      <c r="G18" s="1">
        <v>25128</v>
      </c>
      <c r="H18" s="1">
        <v>24836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473525</v>
      </c>
      <c r="E19" s="1">
        <v>442516</v>
      </c>
      <c r="F19" s="1">
        <v>659287</v>
      </c>
      <c r="G19" s="1">
        <v>734671</v>
      </c>
      <c r="H19" s="1">
        <v>649390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362819</v>
      </c>
      <c r="E20" s="1">
        <v>321698</v>
      </c>
      <c r="F20" s="1">
        <v>530491</v>
      </c>
      <c r="G20" s="1">
        <v>536551</v>
      </c>
      <c r="H20" s="1">
        <v>450575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108369</v>
      </c>
      <c r="E21" s="1">
        <v>116030</v>
      </c>
      <c r="F21" s="1">
        <v>123991</v>
      </c>
      <c r="G21" s="1">
        <v>191315</v>
      </c>
      <c r="H21" s="1">
        <v>196916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108369</v>
      </c>
      <c r="E23" s="1">
        <v>116030</v>
      </c>
      <c r="F23" s="1">
        <v>123991</v>
      </c>
      <c r="G23" s="1">
        <v>191315</v>
      </c>
      <c r="H23" s="1">
        <v>196916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2337</v>
      </c>
      <c r="E26" s="1">
        <v>4788</v>
      </c>
      <c r="F26" s="1">
        <v>4805</v>
      </c>
      <c r="G26" s="1">
        <v>6805</v>
      </c>
      <c r="H26" s="1">
        <v>1899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3869</v>
      </c>
      <c r="E27" s="1">
        <v>5195</v>
      </c>
      <c r="F27" s="1">
        <v>3455</v>
      </c>
      <c r="G27" s="1">
        <v>5013</v>
      </c>
      <c r="H27" s="1">
        <v>3744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824072</v>
      </c>
      <c r="E28" s="1">
        <v>813562</v>
      </c>
      <c r="F28" s="1">
        <v>1055676</v>
      </c>
      <c r="G28" s="1">
        <v>1047188</v>
      </c>
      <c r="H28" s="1">
        <v>959310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233741</v>
      </c>
      <c r="E29" s="1">
        <v>231614</v>
      </c>
      <c r="F29" s="1">
        <v>229522</v>
      </c>
      <c r="G29" s="1">
        <v>224420</v>
      </c>
      <c r="H29" s="1">
        <v>183649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159000</v>
      </c>
      <c r="E30" s="1">
        <v>159000</v>
      </c>
      <c r="F30" s="1">
        <v>159000</v>
      </c>
      <c r="G30" s="1">
        <v>159000</v>
      </c>
      <c r="H30" s="1">
        <v>159000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1048</v>
      </c>
      <c r="E31" s="1">
        <v>516</v>
      </c>
      <c r="F31" s="1">
        <v>773</v>
      </c>
      <c r="G31" s="1">
        <v>1368</v>
      </c>
      <c r="H31" s="1">
        <v>1076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22442</v>
      </c>
      <c r="E32" s="1">
        <v>22442</v>
      </c>
      <c r="F32" s="1">
        <v>22442</v>
      </c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49656</v>
      </c>
      <c r="E33" s="1">
        <v>47307</v>
      </c>
      <c r="F33" s="1">
        <v>41610</v>
      </c>
      <c r="G33" s="1">
        <v>23573</v>
      </c>
      <c r="H33" s="1">
        <v>-11716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1595</v>
      </c>
      <c r="E34" s="1">
        <v>2349</v>
      </c>
      <c r="F34" s="1">
        <v>5697</v>
      </c>
      <c r="G34" s="1">
        <v>40479</v>
      </c>
      <c r="H34" s="1">
        <v>35289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578316</v>
      </c>
      <c r="E36" s="1">
        <v>572880</v>
      </c>
      <c r="F36" s="1">
        <v>817085</v>
      </c>
      <c r="G36" s="1">
        <v>822334</v>
      </c>
      <c r="H36" s="1">
        <v>775140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40615</v>
      </c>
      <c r="E37" s="1">
        <v>74743</v>
      </c>
      <c r="F37" s="1">
        <v>129304</v>
      </c>
      <c r="G37" s="1">
        <v>192494</v>
      </c>
      <c r="H37" s="1">
        <v>130072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537701</v>
      </c>
      <c r="E38" s="1">
        <v>498137</v>
      </c>
      <c r="F38" s="1">
        <v>687781</v>
      </c>
      <c r="G38" s="1">
        <v>629840</v>
      </c>
      <c r="H38" s="1">
        <v>645068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134596</v>
      </c>
      <c r="E39" s="1">
        <v>170427</v>
      </c>
      <c r="F39" s="1">
        <v>242713</v>
      </c>
      <c r="G39" s="1">
        <v>94931</v>
      </c>
      <c r="H39" s="1">
        <v>98072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403105</v>
      </c>
      <c r="E40" s="1">
        <v>327710</v>
      </c>
      <c r="F40" s="1">
        <v>445068</v>
      </c>
      <c r="G40" s="1">
        <v>534909</v>
      </c>
      <c r="H40" s="1">
        <v>546996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12015</v>
      </c>
      <c r="E42" s="1">
        <v>9068</v>
      </c>
      <c r="F42" s="1">
        <v>9069</v>
      </c>
      <c r="G42" s="1">
        <v>434</v>
      </c>
      <c r="H42" s="1">
        <v>521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439734</v>
      </c>
      <c r="E43" s="1">
        <v>738536</v>
      </c>
      <c r="F43" s="1">
        <v>560443</v>
      </c>
      <c r="G43" s="1">
        <v>872114</v>
      </c>
      <c r="H43" s="1">
        <v>1107844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270011</v>
      </c>
      <c r="E45" s="1">
        <v>350980</v>
      </c>
      <c r="F45" s="1">
        <v>400228</v>
      </c>
      <c r="G45" s="1">
        <v>512968</v>
      </c>
      <c r="H45" s="1">
        <v>773515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-45669</v>
      </c>
      <c r="E46" s="1">
        <v>160853</v>
      </c>
      <c r="F46" s="1">
        <v>-9265</v>
      </c>
      <c r="G46" s="1">
        <v>-27955</v>
      </c>
      <c r="H46" s="1">
        <v>-40775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>
        <v>-1118</v>
      </c>
      <c r="F47" s="1">
        <v>-3929</v>
      </c>
      <c r="G47" s="1">
        <v>-2011</v>
      </c>
      <c r="H47" s="1">
        <v>-1237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218179</v>
      </c>
      <c r="E48" s="1">
        <v>226892</v>
      </c>
      <c r="F48" s="1">
        <v>241285</v>
      </c>
      <c r="G48" s="1">
        <v>273666</v>
      </c>
      <c r="H48" s="1">
        <v>273726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13598</v>
      </c>
      <c r="E49" s="1">
        <v>69429</v>
      </c>
      <c r="F49" s="1">
        <v>-13762</v>
      </c>
      <c r="G49" s="1">
        <v>-4366</v>
      </c>
      <c r="H49" s="1">
        <v>101578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21907</v>
      </c>
      <c r="E50" s="1">
        <v>61684</v>
      </c>
      <c r="F50" s="1">
        <v>22033</v>
      </c>
      <c r="G50" s="1">
        <v>15916</v>
      </c>
      <c r="H50" s="1">
        <v>65376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-19312</v>
      </c>
      <c r="E51" s="1">
        <v>-34121</v>
      </c>
      <c r="F51" s="1">
        <v>-36552</v>
      </c>
      <c r="G51" s="1">
        <v>86017</v>
      </c>
      <c r="H51" s="1">
        <v>-7230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24834</v>
      </c>
      <c r="E52" s="1">
        <v>27307</v>
      </c>
      <c r="F52" s="1">
        <v>4471</v>
      </c>
      <c r="G52" s="1">
        <v>49711</v>
      </c>
      <c r="H52" s="1">
        <v>73643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>
        <v>1263</v>
      </c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96</v>
      </c>
      <c r="E57" s="1"/>
      <c r="F57" s="1">
        <v>3</v>
      </c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>
        <v>-1263</v>
      </c>
      <c r="E58" s="1">
        <v>614</v>
      </c>
      <c r="F58" s="1">
        <v>613</v>
      </c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11642</v>
      </c>
      <c r="E59" s="1">
        <v>14101</v>
      </c>
      <c r="F59" s="1">
        <v>5055</v>
      </c>
      <c r="G59" s="1">
        <v>3203</v>
      </c>
      <c r="H59" s="1">
        <v>3672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18953</v>
      </c>
      <c r="E60" s="1">
        <v>23193</v>
      </c>
      <c r="F60" s="1">
        <v>33502</v>
      </c>
      <c r="G60" s="1">
        <v>33182</v>
      </c>
      <c r="H60" s="1">
        <v>44293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30646</v>
      </c>
      <c r="E61" s="1">
        <v>39136</v>
      </c>
      <c r="F61" s="1">
        <v>25987</v>
      </c>
      <c r="G61" s="1">
        <v>22097</v>
      </c>
      <c r="H61" s="1">
        <v>73949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-23239</v>
      </c>
      <c r="E62" s="1">
        <v>-30658</v>
      </c>
      <c r="F62" s="1">
        <v>1850</v>
      </c>
      <c r="G62" s="1">
        <v>7882</v>
      </c>
      <c r="H62" s="1">
        <v>-33328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1595</v>
      </c>
      <c r="E63" s="1">
        <v>-3351</v>
      </c>
      <c r="F63" s="1">
        <v>6321</v>
      </c>
      <c r="G63" s="1">
        <v>57593</v>
      </c>
      <c r="H63" s="1">
        <v>40315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/>
      <c r="E64" s="1">
        <v>-5700</v>
      </c>
      <c r="F64" s="1">
        <v>624</v>
      </c>
      <c r="G64" s="1">
        <v>17114</v>
      </c>
      <c r="H64" s="1">
        <v>5026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1595</v>
      </c>
      <c r="E65" s="1">
        <v>2349</v>
      </c>
      <c r="F65" s="1">
        <v>5697</v>
      </c>
      <c r="G65" s="1">
        <v>40479</v>
      </c>
      <c r="H65" s="1">
        <v>35289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1595</v>
      </c>
      <c r="E67" s="1">
        <v>2349</v>
      </c>
      <c r="F67" s="1">
        <v>5697</v>
      </c>
      <c r="G67" s="1">
        <v>40479</v>
      </c>
      <c r="H67" s="1">
        <v>35289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480391</v>
      </c>
      <c r="E68" s="1">
        <v>823414</v>
      </c>
      <c r="F68" s="1">
        <v>615981</v>
      </c>
      <c r="G68" s="1">
        <v>921212</v>
      </c>
      <c r="H68" s="1">
        <v>1217513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4788</v>
      </c>
      <c r="J69" s="1">
        <v>4805</v>
      </c>
      <c r="K69" s="1">
        <v>6805</v>
      </c>
      <c r="L69" s="1">
        <v>1899</v>
      </c>
      <c r="M69" s="1">
        <v>24286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24834</v>
      </c>
      <c r="J70" s="1">
        <v>27307</v>
      </c>
      <c r="K70" s="1">
        <v>6321</v>
      </c>
      <c r="L70" s="1">
        <v>57593</v>
      </c>
      <c r="M70" s="1">
        <v>40315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-32602</v>
      </c>
      <c r="J71" s="1">
        <v>27291</v>
      </c>
      <c r="K71" s="1">
        <v>-73033</v>
      </c>
      <c r="L71" s="1">
        <v>51005</v>
      </c>
      <c r="M71" s="1">
        <v>68628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27123</v>
      </c>
      <c r="J72" s="1">
        <v>30673</v>
      </c>
      <c r="K72" s="1">
        <v>27249</v>
      </c>
      <c r="L72" s="1">
        <v>31129</v>
      </c>
      <c r="M72" s="1">
        <v>35207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-47652</v>
      </c>
      <c r="J73" s="1">
        <v>-15885</v>
      </c>
      <c r="K73" s="1">
        <v>-102314</v>
      </c>
      <c r="L73" s="1">
        <v>26927</v>
      </c>
      <c r="M73" s="1">
        <v>30369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-417</v>
      </c>
      <c r="J74" s="1">
        <v>-653</v>
      </c>
      <c r="K74" s="1">
        <v>-194</v>
      </c>
      <c r="L74" s="1">
        <v>534</v>
      </c>
      <c r="M74" s="1">
        <v>-88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11546</v>
      </c>
      <c r="J76" s="1">
        <v>14101</v>
      </c>
      <c r="K76" s="1">
        <v>5052</v>
      </c>
      <c r="L76" s="1">
        <v>3203</v>
      </c>
      <c r="M76" s="1">
        <v>3672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-23202</v>
      </c>
      <c r="J77" s="1">
        <v>-945</v>
      </c>
      <c r="K77" s="1">
        <v>-2826</v>
      </c>
      <c r="L77" s="1">
        <v>-10788</v>
      </c>
      <c r="M77" s="1">
        <v>-532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-7768</v>
      </c>
      <c r="J78" s="1">
        <v>54598</v>
      </c>
      <c r="K78" s="1">
        <v>-66712</v>
      </c>
      <c r="L78" s="1">
        <v>108598</v>
      </c>
      <c r="M78" s="1">
        <v>108943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141211</v>
      </c>
      <c r="J79" s="1">
        <v>57695</v>
      </c>
      <c r="K79" s="1">
        <v>60695</v>
      </c>
      <c r="L79" s="1">
        <v>-102372</v>
      </c>
      <c r="M79" s="1">
        <v>-94475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9026</v>
      </c>
      <c r="J80" s="1">
        <v>6211</v>
      </c>
      <c r="K80" s="1">
        <v>73618</v>
      </c>
      <c r="L80" s="1">
        <v>30548</v>
      </c>
      <c r="M80" s="1">
        <v>83116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159820</v>
      </c>
      <c r="J81" s="1">
        <v>-118669</v>
      </c>
      <c r="K81" s="1">
        <v>-57873</v>
      </c>
      <c r="L81" s="1">
        <v>-57641</v>
      </c>
      <c r="M81" s="1">
        <v>-189268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-27635</v>
      </c>
      <c r="J82" s="1">
        <v>170153</v>
      </c>
      <c r="K82" s="1">
        <v>44950</v>
      </c>
      <c r="L82" s="1">
        <v>-75279</v>
      </c>
      <c r="M82" s="1">
        <v>11677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133443</v>
      </c>
      <c r="J84" s="1">
        <v>112293</v>
      </c>
      <c r="K84" s="1">
        <v>-6017</v>
      </c>
      <c r="L84" s="1">
        <v>6226</v>
      </c>
      <c r="M84" s="1">
        <v>14468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-11642</v>
      </c>
      <c r="J85" s="1">
        <v>-14101</v>
      </c>
      <c r="K85" s="1">
        <v>-5055</v>
      </c>
      <c r="L85" s="1">
        <v>-3291</v>
      </c>
      <c r="M85" s="1">
        <v>-3672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96</v>
      </c>
      <c r="J86" s="1"/>
      <c r="K86" s="1">
        <v>3</v>
      </c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5700</v>
      </c>
      <c r="K87" s="1">
        <v>-2511</v>
      </c>
      <c r="L87" s="1">
        <v>-7533</v>
      </c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121897</v>
      </c>
      <c r="J90" s="1">
        <v>103892</v>
      </c>
      <c r="K90" s="1">
        <v>-13580</v>
      </c>
      <c r="L90" s="1">
        <v>-4598</v>
      </c>
      <c r="M90" s="1">
        <v>10796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-7459</v>
      </c>
      <c r="J91" s="1">
        <v>-33779</v>
      </c>
      <c r="K91" s="1">
        <v>-113950</v>
      </c>
      <c r="L91" s="1">
        <v>-30797</v>
      </c>
      <c r="M91" s="1">
        <v>-15441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421</v>
      </c>
      <c r="J92" s="1">
        <v>666</v>
      </c>
      <c r="K92" s="1">
        <v>194</v>
      </c>
      <c r="L92" s="1">
        <v>234</v>
      </c>
      <c r="M92" s="1">
        <v>88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-7038</v>
      </c>
      <c r="J94" s="1">
        <v>-33113</v>
      </c>
      <c r="K94" s="1">
        <v>-113756</v>
      </c>
      <c r="L94" s="1">
        <v>-30563</v>
      </c>
      <c r="M94" s="1">
        <v>-15353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-117310</v>
      </c>
      <c r="J95" s="1">
        <v>-70796</v>
      </c>
      <c r="K95" s="1">
        <v>125336</v>
      </c>
      <c r="L95" s="1">
        <v>40067</v>
      </c>
      <c r="M95" s="1">
        <v>-17830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-117310</v>
      </c>
      <c r="J103" s="1">
        <v>-70796</v>
      </c>
      <c r="K103" s="1">
        <v>125336</v>
      </c>
      <c r="L103" s="1">
        <v>40067</v>
      </c>
      <c r="M103" s="1">
        <v>-17830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-2451</v>
      </c>
      <c r="J104" s="1">
        <v>-17</v>
      </c>
      <c r="K104" s="1">
        <v>-2000</v>
      </c>
      <c r="L104" s="1">
        <v>4906</v>
      </c>
      <c r="M104" s="1">
        <v>-22387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2337</v>
      </c>
      <c r="J105" s="1">
        <v>4788</v>
      </c>
      <c r="K105" s="1">
        <v>4805</v>
      </c>
      <c r="L105" s="1">
        <v>6805</v>
      </c>
      <c r="M105" s="1">
        <v>1899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33449-DA18-41D6-BAD3-9DD67F1D4A74}">
  <dimension ref="A1:QM105"/>
  <sheetViews>
    <sheetView workbookViewId="0">
      <selection activeCell="N4" sqref="N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289</v>
      </c>
      <c r="M1" s="3" t="s">
        <v>288</v>
      </c>
      <c r="N1" s="4">
        <f>D67</f>
        <v>12361</v>
      </c>
      <c r="O1" s="4">
        <f t="shared" ref="O1:R1" si="0">E67</f>
        <v>4198</v>
      </c>
      <c r="P1" s="4">
        <f t="shared" si="0"/>
        <v>1132</v>
      </c>
      <c r="Q1" s="4">
        <f t="shared" si="0"/>
        <v>2</v>
      </c>
      <c r="R1" s="4">
        <f t="shared" si="0"/>
        <v>4081</v>
      </c>
      <c r="S1" s="4">
        <f>D63+D59</f>
        <v>19807</v>
      </c>
      <c r="T1" s="4">
        <f t="shared" ref="T1:W1" si="1">E63+E59</f>
        <v>10304</v>
      </c>
      <c r="U1" s="4">
        <f t="shared" si="1"/>
        <v>4846</v>
      </c>
      <c r="V1" s="4">
        <f t="shared" si="1"/>
        <v>5109</v>
      </c>
      <c r="W1" s="4">
        <f t="shared" si="1"/>
        <v>12833</v>
      </c>
      <c r="X1">
        <f>(D13-E13)/E13</f>
        <v>-0.14013405765355297</v>
      </c>
      <c r="Y1">
        <f t="shared" ref="Y1:AA1" si="2">(E13-F13)/F13</f>
        <v>5.2714107826407786E-2</v>
      </c>
      <c r="Z1">
        <f t="shared" si="2"/>
        <v>-5.1960089893928661E-2</v>
      </c>
      <c r="AA1">
        <f t="shared" si="2"/>
        <v>-0.1623946648501961</v>
      </c>
      <c r="AB1">
        <f>(D36-E36)/E36</f>
        <v>-0.25095205491079259</v>
      </c>
      <c r="AC1">
        <f t="shared" ref="AC1:AE1" si="3">(E36-F36)/F36</f>
        <v>4.2662780544214476E-2</v>
      </c>
      <c r="AD1">
        <f t="shared" si="3"/>
        <v>-7.1317421702062372E-2</v>
      </c>
      <c r="AE1">
        <f t="shared" si="3"/>
        <v>-0.19547546417928871</v>
      </c>
      <c r="AF1">
        <f>(D29-E29)/E29</f>
        <v>0.23986650367696993</v>
      </c>
      <c r="AG1">
        <f t="shared" ref="AG1:AI1" si="4">(E29-F29)/F29</f>
        <v>8.8702522286535135E-2</v>
      </c>
      <c r="AH1">
        <f t="shared" si="4"/>
        <v>2.4498982816084491E-2</v>
      </c>
      <c r="AI1">
        <f t="shared" si="4"/>
        <v>2.1642679363705225E-5</v>
      </c>
      <c r="AJ1" s="4">
        <f>(D43+D44+D46+D47)-D45</f>
        <v>121014</v>
      </c>
      <c r="AK1" s="4">
        <f t="shared" ref="AK1:AN1" si="5">(E43+E44+E46+E47)-E45</f>
        <v>137512</v>
      </c>
      <c r="AL1" s="4">
        <f t="shared" si="5"/>
        <v>118893</v>
      </c>
      <c r="AM1" s="4">
        <f t="shared" si="5"/>
        <v>110323</v>
      </c>
      <c r="AN1" s="4">
        <f t="shared" si="5"/>
        <v>122293</v>
      </c>
      <c r="AO1">
        <f>(D25+D26)/D40</f>
        <v>0.1734797667022879</v>
      </c>
      <c r="AP1">
        <f t="shared" ref="AP1:AS1" si="6">(E25+E26)/E40</f>
        <v>0.10496675854071186</v>
      </c>
      <c r="AQ1">
        <f t="shared" si="6"/>
        <v>0.15806980273141122</v>
      </c>
      <c r="AR1">
        <f t="shared" si="6"/>
        <v>0.26467613973999438</v>
      </c>
      <c r="AS1">
        <f t="shared" si="6"/>
        <v>0.23534074994054383</v>
      </c>
      <c r="AT1">
        <f>(D19-D20)/D40</f>
        <v>1.4491109709150369</v>
      </c>
      <c r="AU1">
        <f t="shared" ref="AU1:AX1" si="7">(E19-E20)/E40</f>
        <v>0.95777500655297587</v>
      </c>
      <c r="AV1">
        <f t="shared" si="7"/>
        <v>1.1347738998482548</v>
      </c>
      <c r="AW1">
        <f t="shared" si="7"/>
        <v>1.1139687868141492</v>
      </c>
      <c r="AX1">
        <f t="shared" si="7"/>
        <v>1.1973592650336038</v>
      </c>
      <c r="AY1">
        <f>D19/D40</f>
        <v>2.2327698309492847</v>
      </c>
      <c r="AZ1">
        <f t="shared" ref="AZ1:BC1" si="8">E19/E40</f>
        <v>1.4363646472910394</v>
      </c>
      <c r="BA1">
        <f t="shared" si="8"/>
        <v>1.9737663125948406</v>
      </c>
      <c r="BB1">
        <f t="shared" si="8"/>
        <v>1.6795696458544009</v>
      </c>
      <c r="BC1">
        <f t="shared" si="8"/>
        <v>1.6838428947669759</v>
      </c>
      <c r="BD1" s="4">
        <f>D19-D40</f>
        <v>95748</v>
      </c>
      <c r="BE1" s="4">
        <f t="shared" ref="BE1:BH1" si="9">E19-E40</f>
        <v>54937</v>
      </c>
      <c r="BF1" s="4">
        <f t="shared" si="9"/>
        <v>80214</v>
      </c>
      <c r="BG1" s="4">
        <f t="shared" si="9"/>
        <v>65185</v>
      </c>
      <c r="BH1" s="4">
        <f t="shared" si="9"/>
        <v>77636</v>
      </c>
      <c r="BI1">
        <f>(D43+D44)/BD1</f>
        <v>5.6821447967581564</v>
      </c>
      <c r="BJ1">
        <f t="shared" ref="BJ1:BM1" si="10">(E43+E44)/BE1</f>
        <v>9.5654840999690549</v>
      </c>
      <c r="BK1">
        <f t="shared" si="10"/>
        <v>6.1013788116787593</v>
      </c>
      <c r="BL1">
        <f t="shared" si="10"/>
        <v>7.9164071488839456</v>
      </c>
      <c r="BM1">
        <f t="shared" si="10"/>
        <v>5.7468442475140398</v>
      </c>
      <c r="BN1">
        <f>365/BI1</f>
        <v>64.236307425365865</v>
      </c>
      <c r="BO1">
        <f t="shared" ref="BO1:BR1" si="11">365/BJ1</f>
        <v>38.158026942011311</v>
      </c>
      <c r="BP1">
        <f t="shared" si="11"/>
        <v>59.822543602988048</v>
      </c>
      <c r="BQ1">
        <f t="shared" si="11"/>
        <v>46.106774592999258</v>
      </c>
      <c r="BR1">
        <f t="shared" si="11"/>
        <v>63.51311855335058</v>
      </c>
      <c r="BS1">
        <f>N1/D13</f>
        <v>6.2978606328939798E-2</v>
      </c>
      <c r="BT1">
        <f t="shared" ref="BT1:BW1" si="12">O1/E13</f>
        <v>1.8391308157364408E-2</v>
      </c>
      <c r="BU1">
        <f t="shared" si="12"/>
        <v>5.2206797952312868E-3</v>
      </c>
      <c r="BV1">
        <f t="shared" si="12"/>
        <v>8.7445455896884311E-6</v>
      </c>
      <c r="BW1">
        <f t="shared" si="12"/>
        <v>1.4945597439362477E-2</v>
      </c>
      <c r="BX1">
        <f>S1/D13</f>
        <v>0.10091556148833512</v>
      </c>
      <c r="BY1">
        <f t="shared" ref="BY1:CB1" si="13">T1/E13</f>
        <v>4.5141505300972572E-2</v>
      </c>
      <c r="BZ1">
        <f t="shared" si="13"/>
        <v>2.234930590785408E-2</v>
      </c>
      <c r="CA1">
        <f t="shared" si="13"/>
        <v>2.23379417088591E-2</v>
      </c>
      <c r="CB1">
        <f t="shared" si="13"/>
        <v>4.6997513339705629E-2</v>
      </c>
      <c r="CC1">
        <f>N1/D29</f>
        <v>0.19344590682170301</v>
      </c>
      <c r="CD1">
        <f t="shared" ref="CD1:CG1" si="14">O1/E29</f>
        <v>8.1456041290723175E-2</v>
      </c>
      <c r="CE1">
        <f t="shared" si="14"/>
        <v>2.3913135324686297E-2</v>
      </c>
      <c r="CF1">
        <f t="shared" si="14"/>
        <v>4.3284421936545037E-5</v>
      </c>
      <c r="CG1">
        <f t="shared" si="14"/>
        <v>8.8323774483281034E-2</v>
      </c>
      <c r="CH1">
        <f>N1/(D43+D44)</f>
        <v>2.2720171159480492E-2</v>
      </c>
      <c r="CI1">
        <f t="shared" ref="CI1:CL1" si="15">O1/(E43+E44)</f>
        <v>7.9885975044671834E-3</v>
      </c>
      <c r="CJ1">
        <f t="shared" si="15"/>
        <v>2.312960753224251E-3</v>
      </c>
      <c r="CK1">
        <f t="shared" si="15"/>
        <v>3.8757361476345411E-6</v>
      </c>
      <c r="CL1">
        <f t="shared" si="15"/>
        <v>9.1469017980016221E-3</v>
      </c>
      <c r="CM1">
        <f>1-CH1</f>
        <v>0.97727982884051956</v>
      </c>
      <c r="CN1">
        <f t="shared" ref="CN1:CQ1" si="16">1-CI1</f>
        <v>0.99201140249553277</v>
      </c>
      <c r="CO1">
        <f t="shared" si="16"/>
        <v>0.99768703924677571</v>
      </c>
      <c r="CP1">
        <f t="shared" si="16"/>
        <v>0.99999612426385232</v>
      </c>
      <c r="CQ1">
        <f t="shared" si="16"/>
        <v>0.99085309820199841</v>
      </c>
      <c r="CR1">
        <f>N1/(D45+D48+D49+D51+D59+D61)</f>
        <v>2.1212771251812635E-2</v>
      </c>
      <c r="CS1">
        <f t="shared" ref="CS1:CV1" si="17">O1/(E45+E48+E49+E51+E59+E61)</f>
        <v>7.9603461745587495E-3</v>
      </c>
      <c r="CT1">
        <f t="shared" si="17"/>
        <v>2.2837959432359693E-3</v>
      </c>
      <c r="CU1">
        <f t="shared" si="17"/>
        <v>3.8035757415546354E-6</v>
      </c>
      <c r="CV1">
        <f t="shared" si="17"/>
        <v>9.0517308302262602E-3</v>
      </c>
      <c r="CW1">
        <f>(D43+D44)/D13</f>
        <v>2.7719248190021042</v>
      </c>
      <c r="CX1">
        <f t="shared" ref="CX1:DA1" si="18">(E43+E44)/E13</f>
        <v>2.3021948655042497</v>
      </c>
      <c r="CY1">
        <f t="shared" si="18"/>
        <v>2.2571415394548726</v>
      </c>
      <c r="CZ1">
        <f t="shared" si="18"/>
        <v>2.2562283025962557</v>
      </c>
      <c r="DA1">
        <f t="shared" si="18"/>
        <v>1.6339518855037594</v>
      </c>
      <c r="DB1">
        <f>365/CW1</f>
        <v>131.67745297341807</v>
      </c>
      <c r="DC1">
        <f t="shared" ref="DC1:DF1" si="19">365/CX1</f>
        <v>158.54435498450044</v>
      </c>
      <c r="DD1">
        <f t="shared" si="19"/>
        <v>161.708955162888</v>
      </c>
      <c r="DE1">
        <f t="shared" si="19"/>
        <v>161.77440890179076</v>
      </c>
      <c r="DF1">
        <f t="shared" si="19"/>
        <v>223.38479072623844</v>
      </c>
      <c r="DG1">
        <f>(D43+D44)/D20</f>
        <v>8.9385535438504249</v>
      </c>
      <c r="DH1">
        <f t="shared" ref="DH1:DK1" si="20">(E43+E44)/E20</f>
        <v>8.7215408361409388</v>
      </c>
      <c r="DI1">
        <f t="shared" si="20"/>
        <v>7.0814909133001507</v>
      </c>
      <c r="DJ1">
        <f t="shared" si="20"/>
        <v>9.5115661806720357</v>
      </c>
      <c r="DK1">
        <f t="shared" si="20"/>
        <v>8.0782545717906942</v>
      </c>
      <c r="DL1">
        <f>365/DG1</f>
        <v>40.834347325816928</v>
      </c>
      <c r="DM1">
        <f t="shared" ref="DM1:DP1" si="21">365/DH1</f>
        <v>41.850403140633951</v>
      </c>
      <c r="DN1">
        <f t="shared" si="21"/>
        <v>51.542818379456328</v>
      </c>
      <c r="DO1">
        <f t="shared" si="21"/>
        <v>38.374332162215062</v>
      </c>
      <c r="DP1">
        <f t="shared" si="21"/>
        <v>45.183027689493947</v>
      </c>
      <c r="DQ1">
        <f>(D43+D44)/D21</f>
        <v>5.4912239974968964</v>
      </c>
      <c r="DR1">
        <f t="shared" ref="DR1:DU1" si="22">(E43+E44)/E21</f>
        <v>4.8944637967326718</v>
      </c>
      <c r="DS1">
        <f t="shared" si="22"/>
        <v>6.0830267475390274</v>
      </c>
      <c r="DT1">
        <f t="shared" si="22"/>
        <v>6.3343890014116493</v>
      </c>
      <c r="DU1">
        <f t="shared" si="22"/>
        <v>4.0850966424640855</v>
      </c>
      <c r="DV1">
        <f>365/DQ1</f>
        <v>66.469697860874106</v>
      </c>
      <c r="DW1">
        <f t="shared" ref="DW1:DZ1" si="23">365/DR1</f>
        <v>74.57405247203134</v>
      </c>
      <c r="DX1">
        <f t="shared" si="23"/>
        <v>60.003024012292201</v>
      </c>
      <c r="DY1">
        <f t="shared" si="23"/>
        <v>57.62197426123624</v>
      </c>
      <c r="DZ1">
        <f t="shared" si="23"/>
        <v>89.349171377212755</v>
      </c>
      <c r="EA1">
        <f>(D43+D44)/D38</f>
        <v>4.4335120687126164</v>
      </c>
      <c r="EB1">
        <f t="shared" ref="EB1:EE1" si="24">(E43+E44)/E38</f>
        <v>3.0890082824375877</v>
      </c>
      <c r="EC1">
        <f t="shared" si="24"/>
        <v>3.0498339284490226</v>
      </c>
      <c r="ED1">
        <f t="shared" si="24"/>
        <v>2.9248152262628095</v>
      </c>
      <c r="EE1">
        <f t="shared" si="24"/>
        <v>2.008417887335356</v>
      </c>
      <c r="EF1">
        <f>365/EA1</f>
        <v>82.327507931197999</v>
      </c>
      <c r="EG1">
        <f t="shared" ref="EG1:EJ1" si="25">365/EB1</f>
        <v>118.16090040133282</v>
      </c>
      <c r="EH1">
        <f t="shared" si="25"/>
        <v>119.67864761266489</v>
      </c>
      <c r="EI1">
        <f t="shared" si="25"/>
        <v>124.79420809990097</v>
      </c>
      <c r="EJ1">
        <f t="shared" si="25"/>
        <v>181.73508725530189</v>
      </c>
      <c r="EK1">
        <f>D36/D13</f>
        <v>0.67443815501877491</v>
      </c>
      <c r="EL1">
        <f t="shared" ref="EL1:EO1" si="26">E36/E13</f>
        <v>0.77421799702094107</v>
      </c>
      <c r="EM1">
        <f t="shared" si="26"/>
        <v>0.78168150163722727</v>
      </c>
      <c r="EN1">
        <f t="shared" si="26"/>
        <v>0.79797476324142813</v>
      </c>
      <c r="EO1">
        <f t="shared" si="26"/>
        <v>0.83078624609513763</v>
      </c>
      <c r="EP1">
        <f>(D29)/D13</f>
        <v>0.32556184498122515</v>
      </c>
      <c r="EQ1">
        <f t="shared" ref="EQ1:ET1" si="27">(E29)/E13</f>
        <v>0.22578200297905895</v>
      </c>
      <c r="ER1">
        <f t="shared" si="27"/>
        <v>0.21831849836277267</v>
      </c>
      <c r="ES1">
        <f t="shared" si="27"/>
        <v>0.20202523675857184</v>
      </c>
      <c r="ET1">
        <f t="shared" si="27"/>
        <v>0.16921375390486235</v>
      </c>
      <c r="EU1">
        <f>D13/D29</f>
        <v>3.0716130142881735</v>
      </c>
      <c r="EV1">
        <f t="shared" ref="EV1:EY1" si="28">E13/E29</f>
        <v>4.4290509730872962</v>
      </c>
      <c r="EW1">
        <f t="shared" si="28"/>
        <v>4.580463897925557</v>
      </c>
      <c r="EX1">
        <f t="shared" si="28"/>
        <v>4.9498766393974805</v>
      </c>
      <c r="EY1">
        <f t="shared" si="28"/>
        <v>5.9096850990152578</v>
      </c>
      <c r="EZ1">
        <f>D36/D29</f>
        <v>2.0716130142881735</v>
      </c>
      <c r="FA1">
        <f t="shared" ref="FA1:FD1" si="29">E36/E29</f>
        <v>3.4290509730872967</v>
      </c>
      <c r="FB1">
        <f t="shared" si="29"/>
        <v>3.5804638979255565</v>
      </c>
      <c r="FC1">
        <f t="shared" si="29"/>
        <v>3.9498766393974809</v>
      </c>
      <c r="FD1">
        <f t="shared" si="29"/>
        <v>4.9096850990152578</v>
      </c>
      <c r="FE1" s="7">
        <f>I90/(D43+D44+D46+D47+D53+D55)</f>
        <v>0.10519460633196998</v>
      </c>
      <c r="FF1" s="7">
        <f t="shared" ref="FF1:FI1" si="30">J90/(E43+E44+E46+E47+E53+E55)</f>
        <v>-2.7328984156570365E-2</v>
      </c>
      <c r="FG1" s="7">
        <f t="shared" si="30"/>
        <v>-1.0482878506646738E-2</v>
      </c>
      <c r="FH1" s="7">
        <f t="shared" si="30"/>
        <v>6.3585679667778866E-2</v>
      </c>
      <c r="FI1" s="7">
        <f t="shared" si="30"/>
        <v>0.19091236465423728</v>
      </c>
      <c r="FJ1" s="7">
        <f>I90/D36</f>
        <v>0.43074924078746579</v>
      </c>
      <c r="FK1" s="7">
        <f t="shared" ref="FK1:FN1" si="31">J90/E36</f>
        <v>-8.2965997634716473E-2</v>
      </c>
      <c r="FL1" s="7">
        <f t="shared" si="31"/>
        <v>-3.0455714723998772E-2</v>
      </c>
      <c r="FM1" s="7">
        <f t="shared" si="31"/>
        <v>0.17928529160365572</v>
      </c>
      <c r="FN1" s="7">
        <f t="shared" si="31"/>
        <v>0.38092677163965932</v>
      </c>
      <c r="FO1" s="7">
        <f>I90/D29</f>
        <v>0.89234573311006427</v>
      </c>
      <c r="FP1" s="7">
        <f t="shared" ref="FP1:FS1" si="32">J90/E29</f>
        <v>-0.28449463492248289</v>
      </c>
      <c r="FQ1" s="7">
        <f t="shared" si="32"/>
        <v>-0.10904558705479742</v>
      </c>
      <c r="FR1" s="7">
        <f t="shared" si="32"/>
        <v>0.70815478509284513</v>
      </c>
      <c r="FS1" s="7">
        <f t="shared" si="32"/>
        <v>1.8702304945352235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0.48783072557101587</v>
      </c>
      <c r="FZ1">
        <f t="shared" ref="FZ1:GC1" si="34">BE1/E13</f>
        <v>0.2406772978182774</v>
      </c>
      <c r="GA1">
        <f t="shared" si="34"/>
        <v>0.36993958400590327</v>
      </c>
      <c r="GB1">
        <f t="shared" si="34"/>
        <v>0.28500660213192019</v>
      </c>
      <c r="GC1">
        <f t="shared" si="34"/>
        <v>0.28432158853279721</v>
      </c>
      <c r="GD1">
        <f>BS1</f>
        <v>6.2978606328939798E-2</v>
      </c>
      <c r="GE1">
        <f t="shared" ref="GE1:GH1" si="35">BT1</f>
        <v>1.8391308157364408E-2</v>
      </c>
      <c r="GF1">
        <f t="shared" si="35"/>
        <v>5.2206797952312868E-3</v>
      </c>
      <c r="GG1">
        <f t="shared" si="35"/>
        <v>8.7445455896884311E-6</v>
      </c>
      <c r="GH1">
        <f t="shared" si="35"/>
        <v>1.4945597439362477E-2</v>
      </c>
      <c r="GI1">
        <f>S1/D13</f>
        <v>0.10091556148833512</v>
      </c>
      <c r="GJ1">
        <f t="shared" ref="GJ1:GM1" si="36">T1/E13</f>
        <v>4.5141505300972572E-2</v>
      </c>
      <c r="GK1">
        <f t="shared" si="36"/>
        <v>2.234930590785408E-2</v>
      </c>
      <c r="GL1">
        <f t="shared" si="36"/>
        <v>2.23379417088591E-2</v>
      </c>
      <c r="GM1">
        <f t="shared" si="36"/>
        <v>4.6997513339705629E-2</v>
      </c>
      <c r="GN1">
        <f>D30/D13</f>
        <v>1.0189888573568448E-4</v>
      </c>
      <c r="GO1">
        <f t="shared" ref="GO1:GR1" si="37">E30/E13</f>
        <v>8.7619381407167272E-5</v>
      </c>
      <c r="GP1">
        <f t="shared" si="37"/>
        <v>9.2238158926347824E-5</v>
      </c>
      <c r="GQ1">
        <f t="shared" si="37"/>
        <v>8.7445455896884318E-5</v>
      </c>
      <c r="GR1">
        <f t="shared" si="37"/>
        <v>7.324478039383719E-5</v>
      </c>
      <c r="GS1">
        <f>(D43+D44)/D13</f>
        <v>2.7719248190021042</v>
      </c>
      <c r="GT1">
        <f t="shared" ref="GT1:GW1" si="38">(E43+E44)/E13</f>
        <v>2.3021948655042497</v>
      </c>
      <c r="GU1">
        <f t="shared" si="38"/>
        <v>2.2571415394548726</v>
      </c>
      <c r="GV1">
        <f t="shared" si="38"/>
        <v>2.2562283025962557</v>
      </c>
      <c r="GW1">
        <f t="shared" si="38"/>
        <v>1.6339518855037594</v>
      </c>
      <c r="GX1">
        <f>0.717*FY1+0.847*GD1+3.107*GI1+0.42*GN1+0.998*GS1</f>
        <v>3.4830859262353968</v>
      </c>
      <c r="GY1">
        <f t="shared" ref="GY1:HB1" si="39">0.717*FZ1+0.847*GE1+3.107*GJ1+0.42*GO1+0.998*GT1</f>
        <v>2.6260249934285467</v>
      </c>
      <c r="GZ1">
        <f t="shared" si="39"/>
        <v>2.5917738873772085</v>
      </c>
      <c r="HA1">
        <f t="shared" si="39"/>
        <v>2.5255136983306663</v>
      </c>
      <c r="HB1">
        <f t="shared" si="39"/>
        <v>1.9932535184961384</v>
      </c>
      <c r="HC1">
        <f>D36/D13</f>
        <v>0.67443815501877491</v>
      </c>
      <c r="HD1">
        <f t="shared" ref="HD1:HG1" si="40">E36/E13</f>
        <v>0.77421799702094107</v>
      </c>
      <c r="HE1">
        <f t="shared" si="40"/>
        <v>0.78168150163722727</v>
      </c>
      <c r="HF1">
        <f t="shared" si="40"/>
        <v>0.79797476324142813</v>
      </c>
      <c r="HG1">
        <f t="shared" si="40"/>
        <v>0.83078624609513763</v>
      </c>
      <c r="HH1">
        <f>S1/D13</f>
        <v>0.10091556148833512</v>
      </c>
      <c r="HI1">
        <f t="shared" ref="HI1:HL1" si="41">T1/E13</f>
        <v>4.5141505300972572E-2</v>
      </c>
      <c r="HJ1">
        <f t="shared" si="41"/>
        <v>2.234930590785408E-2</v>
      </c>
      <c r="HK1">
        <f t="shared" si="41"/>
        <v>2.23379417088591E-2</v>
      </c>
      <c r="HL1">
        <f t="shared" si="41"/>
        <v>4.6997513339705629E-2</v>
      </c>
      <c r="HM1">
        <f>(D43+D44+D46+D47+D50+D53+D55+D57+D60)/D13</f>
        <v>3.0287507706103232</v>
      </c>
      <c r="HN1">
        <f t="shared" ref="HN1:HQ1" si="42">(E43+E44+E46+E47+E50+E53+E55+E57+E60)/E13</f>
        <v>2.4317225970384651</v>
      </c>
      <c r="HO1">
        <f t="shared" si="42"/>
        <v>2.3210533597749388</v>
      </c>
      <c r="HP1">
        <f t="shared" si="42"/>
        <v>2.2866024817020385</v>
      </c>
      <c r="HQ1">
        <f t="shared" si="42"/>
        <v>1.7190659825604178</v>
      </c>
      <c r="HR1">
        <f>D19/D40</f>
        <v>2.2327698309492847</v>
      </c>
      <c r="HS1">
        <f t="shared" ref="HS1:HV1" si="43">E19/E40</f>
        <v>1.4363646472910394</v>
      </c>
      <c r="HT1">
        <f t="shared" si="43"/>
        <v>1.9737663125948406</v>
      </c>
      <c r="HU1">
        <f t="shared" si="43"/>
        <v>1.6795696458544009</v>
      </c>
      <c r="HV1">
        <f t="shared" si="43"/>
        <v>1.6838428947669759</v>
      </c>
      <c r="HW1">
        <f>-0.017*HC1+4.573*HH1+0.481*HM1+0.015*HR1</f>
        <v>1.9403420821786419</v>
      </c>
      <c r="HX1">
        <f t="shared" ref="HX1:IA1" si="44">-0.017*HD1+4.573*HI1+0.481*HN1+0.015*HS1</f>
        <v>1.3844744366768589</v>
      </c>
      <c r="HY1">
        <f t="shared" si="44"/>
        <v>1.2349479511294519</v>
      </c>
      <c r="HZ1">
        <f t="shared" si="44"/>
        <v>1.213635174846005</v>
      </c>
      <c r="IA1">
        <f t="shared" si="44"/>
        <v>1.0529246433519222</v>
      </c>
      <c r="IB1">
        <f>D13/D36</f>
        <v>1.4827156390227689</v>
      </c>
      <c r="IC1">
        <f t="shared" ref="IC1:IF1" si="45">E13/E36</f>
        <v>1.2916258777861398</v>
      </c>
      <c r="ID1">
        <f t="shared" si="45"/>
        <v>1.2792934179784297</v>
      </c>
      <c r="IE1">
        <f t="shared" si="45"/>
        <v>1.2531724636728252</v>
      </c>
      <c r="IF1">
        <f t="shared" si="45"/>
        <v>1.2036790506585791</v>
      </c>
      <c r="IG1">
        <f>IFERROR(S1/D59,0)</f>
        <v>4.9051510648836061</v>
      </c>
      <c r="IH1">
        <f t="shared" ref="IH1:IK1" si="46">IFERROR(T1/E59,0)</f>
        <v>2.2375678610206298</v>
      </c>
      <c r="II1">
        <f t="shared" si="46"/>
        <v>1.491076923076923</v>
      </c>
      <c r="IJ1">
        <f t="shared" si="46"/>
        <v>1.0049173878835562</v>
      </c>
      <c r="IK1">
        <f t="shared" si="46"/>
        <v>1.7742292271533251</v>
      </c>
      <c r="IL1">
        <f>S1/D13</f>
        <v>0.10091556148833512</v>
      </c>
      <c r="IM1">
        <f t="shared" ref="IM1:IP1" si="47">T1/E13</f>
        <v>4.5141505300972572E-2</v>
      </c>
      <c r="IN1">
        <f t="shared" si="47"/>
        <v>2.234930590785408E-2</v>
      </c>
      <c r="IO1">
        <f t="shared" si="47"/>
        <v>2.23379417088591E-2</v>
      </c>
      <c r="IP1">
        <f t="shared" si="47"/>
        <v>4.6997513339705629E-2</v>
      </c>
      <c r="IQ1">
        <f>(D43+D44+D46+D47+D50+D53+D55+D57+D60)/D13</f>
        <v>3.0287507706103232</v>
      </c>
      <c r="IR1">
        <f t="shared" ref="IR1:IU1" si="48">(E43+E44+E46+E47+E50+E53+E55+E57+E60)/E13</f>
        <v>2.4317225970384651</v>
      </c>
      <c r="IS1">
        <f t="shared" si="48"/>
        <v>2.3210533597749388</v>
      </c>
      <c r="IT1">
        <f t="shared" si="48"/>
        <v>2.2866024817020385</v>
      </c>
      <c r="IU1">
        <f t="shared" si="48"/>
        <v>1.7190659825604178</v>
      </c>
      <c r="IV1">
        <f>D19/D40</f>
        <v>2.2327698309492847</v>
      </c>
      <c r="IW1">
        <f t="shared" ref="IW1:IZ1" si="49">E19/E40</f>
        <v>1.4363646472910394</v>
      </c>
      <c r="IX1">
        <f t="shared" si="49"/>
        <v>1.9737663125948406</v>
      </c>
      <c r="IY1">
        <f t="shared" si="49"/>
        <v>1.6795696458544009</v>
      </c>
      <c r="IZ1">
        <f t="shared" si="49"/>
        <v>1.6838428947669759</v>
      </c>
      <c r="JA1">
        <f>0.13*IB1+0.04*IG1+3.92*IL1+0.21*IQ1+0.09*IV1</f>
        <v>1.6215350233161812</v>
      </c>
      <c r="JB1">
        <f t="shared" ref="JB1:JE1" si="50">0.13*IC1+0.04*IH1+3.92*IM1+0.21*IR1+0.09*IW1</f>
        <v>1.0743033429671069</v>
      </c>
      <c r="JC1">
        <f t="shared" si="50"/>
        <v>0.97862067410533349</v>
      </c>
      <c r="JD1">
        <f t="shared" si="50"/>
        <v>0.92202163657586134</v>
      </c>
      <c r="JE1">
        <f t="shared" si="50"/>
        <v>0.92422741483010995</v>
      </c>
      <c r="JF1">
        <f>D29/D13</f>
        <v>0.32556184498122515</v>
      </c>
      <c r="JG1">
        <f t="shared" ref="JG1:JJ1" si="51">E29/E13</f>
        <v>0.22578200297905895</v>
      </c>
      <c r="JH1">
        <f t="shared" si="51"/>
        <v>0.21831849836277267</v>
      </c>
      <c r="JI1">
        <f t="shared" si="51"/>
        <v>0.20202523675857184</v>
      </c>
      <c r="JJ1">
        <f t="shared" si="51"/>
        <v>0.16921375390486235</v>
      </c>
      <c r="JK1">
        <f>(D36-D26)/I90</f>
        <v>2.0852332514907048</v>
      </c>
      <c r="JL1">
        <f t="shared" ref="JL1:JO1" si="52">(E36-E26)/J90</f>
        <v>-11.151821033965353</v>
      </c>
      <c r="JM1">
        <f t="shared" si="52"/>
        <v>-30.312088337853545</v>
      </c>
      <c r="JN1">
        <f t="shared" si="52"/>
        <v>4.8018092356590572</v>
      </c>
      <c r="JO1">
        <f t="shared" si="52"/>
        <v>2.315990464508066</v>
      </c>
      <c r="JP1">
        <f>S1/D13</f>
        <v>0.10091556148833512</v>
      </c>
      <c r="JQ1">
        <f t="shared" ref="JQ1:JT1" si="53">T1/E13</f>
        <v>4.5141505300972572E-2</v>
      </c>
      <c r="JR1">
        <f t="shared" si="53"/>
        <v>2.234930590785408E-2</v>
      </c>
      <c r="JS1">
        <f t="shared" si="53"/>
        <v>2.23379417088591E-2</v>
      </c>
      <c r="JT1">
        <f t="shared" si="53"/>
        <v>4.6997513339705629E-2</v>
      </c>
      <c r="JU1">
        <f>I90/(D50+D44+D43)</f>
        <v>9.6268782711463788E-2</v>
      </c>
      <c r="JV1">
        <f t="shared" ref="JV1:JY1" si="54">J90/(E50+E44+E43)</f>
        <v>-2.704248004367521E-2</v>
      </c>
      <c r="JW1">
        <f t="shared" si="54"/>
        <v>-1.0411876235427005E-2</v>
      </c>
      <c r="JX1">
        <f t="shared" si="54"/>
        <v>6.3148692097777126E-2</v>
      </c>
      <c r="JY1">
        <f t="shared" si="54"/>
        <v>0.18917498916360548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3</v>
      </c>
      <c r="KB1">
        <f t="shared" si="55"/>
        <v>3</v>
      </c>
      <c r="KC1">
        <f t="shared" si="55"/>
        <v>3</v>
      </c>
      <c r="KD1">
        <f t="shared" si="55"/>
        <v>2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3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0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1.5</v>
      </c>
      <c r="KV1">
        <f t="shared" si="59"/>
        <v>1.5</v>
      </c>
      <c r="KW1">
        <f t="shared" si="59"/>
        <v>2</v>
      </c>
      <c r="KX1">
        <f t="shared" si="59"/>
        <v>1</v>
      </c>
      <c r="KY1">
        <f>(KJ1+KO1)/2</f>
        <v>2.5</v>
      </c>
      <c r="KZ1">
        <f t="shared" ref="KZ1:LC1" si="60">(KK1+KP1)/2</f>
        <v>0.5</v>
      </c>
      <c r="LA1">
        <f t="shared" si="60"/>
        <v>0.5</v>
      </c>
      <c r="LB1">
        <f t="shared" si="60"/>
        <v>1.5</v>
      </c>
      <c r="LC1">
        <f t="shared" si="60"/>
        <v>2.5</v>
      </c>
      <c r="LD1">
        <f>(KT1+KY1)/2</f>
        <v>2.25</v>
      </c>
      <c r="LE1">
        <f t="shared" ref="LE1:LH1" si="61">(KU1+KZ1)/2</f>
        <v>1</v>
      </c>
      <c r="LF1">
        <f t="shared" si="61"/>
        <v>1</v>
      </c>
      <c r="LG1">
        <f t="shared" si="61"/>
        <v>1.75</v>
      </c>
      <c r="LH1">
        <f t="shared" si="61"/>
        <v>1.75</v>
      </c>
      <c r="LI1">
        <f>(D29/(D13-D19))</f>
        <v>2.7957210360518028</v>
      </c>
      <c r="LJ1">
        <f t="shared" ref="LJ1:LM1" si="62">(E29/(E13-E19))</f>
        <v>1.0866824104921351</v>
      </c>
      <c r="LK1">
        <f t="shared" si="62"/>
        <v>0.87273464722258065</v>
      </c>
      <c r="LL1">
        <f t="shared" si="62"/>
        <v>0.68343982960596383</v>
      </c>
      <c r="LM1">
        <f t="shared" si="62"/>
        <v>0.56421872710399057</v>
      </c>
      <c r="LN1">
        <f>(D18+D25+D26+D21)/(2.17*D40)</f>
        <v>0.66779307415439493</v>
      </c>
      <c r="LO1">
        <f t="shared" ref="LO1:LR1" si="63">(E18+E25+E26+E21)/(2.17*E40)</f>
        <v>0.44137097076174003</v>
      </c>
      <c r="LP1">
        <f t="shared" si="63"/>
        <v>0.52293728103606218</v>
      </c>
      <c r="LQ1">
        <f t="shared" si="63"/>
        <v>0.51334967134292586</v>
      </c>
      <c r="LR1">
        <f t="shared" si="63"/>
        <v>0.55177846314912615</v>
      </c>
      <c r="LS1">
        <f>(D43+D44+D46+D47)/(2*D13)</f>
        <v>1.3808394430206905</v>
      </c>
      <c r="LT1">
        <f t="shared" ref="LT1:LW1" si="64">(E43+E44+E46+E47)/(2*E13)</f>
        <v>1.175194953123631</v>
      </c>
      <c r="LU1">
        <f t="shared" si="64"/>
        <v>1.1355024673707512</v>
      </c>
      <c r="LV1">
        <f t="shared" si="64"/>
        <v>1.1249792317042244</v>
      </c>
      <c r="LW1">
        <f t="shared" si="64"/>
        <v>0.82883244157813207</v>
      </c>
      <c r="LX1">
        <f>8*N1/D29</f>
        <v>1.5475672545736241</v>
      </c>
      <c r="LY1">
        <f t="shared" ref="LY1:MB1" si="65">8*O1/E29</f>
        <v>0.6516483303257854</v>
      </c>
      <c r="LZ1">
        <f t="shared" si="65"/>
        <v>0.19130508259749038</v>
      </c>
      <c r="MA1">
        <f t="shared" si="65"/>
        <v>3.462753754923603E-4</v>
      </c>
      <c r="MB1">
        <f t="shared" si="65"/>
        <v>0.70659019586624827</v>
      </c>
      <c r="MC1">
        <f>(2*LI1+4*LN1+LS1+5*LX1)/12</f>
        <v>1.4484408403841662</v>
      </c>
      <c r="MD1">
        <f t="shared" ref="MD1:MG1" si="66">(2*LJ1+4*LO1+LT1+5*LY1)/12</f>
        <v>0.69769044239864897</v>
      </c>
      <c r="ME1">
        <f t="shared" si="66"/>
        <v>0.49410385824563435</v>
      </c>
      <c r="MF1">
        <f t="shared" si="66"/>
        <v>0.37891574609710982</v>
      </c>
      <c r="MG1">
        <f t="shared" si="66"/>
        <v>0.64144456064282152</v>
      </c>
      <c r="MH1">
        <f>D29/(D13-D19)</f>
        <v>2.7957210360518028</v>
      </c>
      <c r="MI1">
        <f t="shared" ref="MI1:ML1" si="67">E29/(E13-E19)</f>
        <v>1.0866824104921351</v>
      </c>
      <c r="MJ1">
        <f t="shared" si="67"/>
        <v>0.87273464722258065</v>
      </c>
      <c r="MK1">
        <f t="shared" si="67"/>
        <v>0.68343982960596383</v>
      </c>
      <c r="ML1">
        <f t="shared" si="67"/>
        <v>0.56421872710399057</v>
      </c>
      <c r="MM1">
        <f>D29/D13*2</f>
        <v>0.65112368996245029</v>
      </c>
      <c r="MN1">
        <f t="shared" ref="MN1:MQ1" si="68">E29/E13*2</f>
        <v>0.45156400595811791</v>
      </c>
      <c r="MO1">
        <f t="shared" si="68"/>
        <v>0.43663699672554535</v>
      </c>
      <c r="MP1">
        <f t="shared" si="68"/>
        <v>0.40405047351714368</v>
      </c>
      <c r="MQ1">
        <f t="shared" si="68"/>
        <v>0.33842750780972469</v>
      </c>
      <c r="MR1">
        <f>D29/D36</f>
        <v>0.48271563902276882</v>
      </c>
      <c r="MS1">
        <f t="shared" ref="MS1:MV1" si="69">E29/E36</f>
        <v>0.29162587778613991</v>
      </c>
      <c r="MT1">
        <f t="shared" si="69"/>
        <v>0.27929341797842966</v>
      </c>
      <c r="MU1">
        <f t="shared" si="69"/>
        <v>0.25317246367282531</v>
      </c>
      <c r="MV1">
        <f t="shared" si="69"/>
        <v>0.20367905065857916</v>
      </c>
      <c r="MW1">
        <f>D13/(D40*5)</f>
        <v>0.50540885037788563</v>
      </c>
      <c r="MX1">
        <f t="shared" ref="MX1:NA1" si="70">E13/(E40*5)</f>
        <v>0.36261388277719087</v>
      </c>
      <c r="MY1">
        <f t="shared" si="70"/>
        <v>0.52644613050075872</v>
      </c>
      <c r="MZ1">
        <f t="shared" si="70"/>
        <v>0.47687993244440735</v>
      </c>
      <c r="NA1">
        <f t="shared" si="70"/>
        <v>0.48103480168062784</v>
      </c>
      <c r="NB1">
        <f>D13/(D20*15)</f>
        <v>0.21497825825036418</v>
      </c>
      <c r="NC1">
        <f t="shared" ref="NC1:NF1" si="71">E13/(E20*15)</f>
        <v>0.25255727239030973</v>
      </c>
      <c r="ND1">
        <f t="shared" si="71"/>
        <v>0.20915808156808272</v>
      </c>
      <c r="NE1">
        <f t="shared" si="71"/>
        <v>0.28104620942620684</v>
      </c>
      <c r="NF1">
        <f t="shared" si="71"/>
        <v>0.32959985515118595</v>
      </c>
      <c r="NG1">
        <f>2*(D18+D25+D26)/D40</f>
        <v>0.3469595334045758</v>
      </c>
      <c r="NH1">
        <f t="shared" ref="NH1:NK1" si="72">2*(E18+E25+E26)/E40</f>
        <v>0.20993351708142372</v>
      </c>
      <c r="NI1">
        <f t="shared" si="72"/>
        <v>0.31613960546282244</v>
      </c>
      <c r="NJ1">
        <f t="shared" si="72"/>
        <v>0.52935227947998875</v>
      </c>
      <c r="NK1">
        <f t="shared" si="72"/>
        <v>0.47068149988108765</v>
      </c>
      <c r="NL1">
        <f>((D18+D25+D26+D21)/D40)/2.17</f>
        <v>0.66779307415439493</v>
      </c>
      <c r="NM1">
        <f t="shared" ref="NM1:NP1" si="73">((E18+E25+E26+E21)/E40)/2.17</f>
        <v>0.44137097076174003</v>
      </c>
      <c r="NN1">
        <f t="shared" si="73"/>
        <v>0.52293728103606218</v>
      </c>
      <c r="NO1">
        <f t="shared" si="73"/>
        <v>0.51334967134292597</v>
      </c>
      <c r="NP1">
        <f t="shared" si="73"/>
        <v>0.55177846314912615</v>
      </c>
      <c r="NQ1">
        <f>(D19/D40)/2.5</f>
        <v>0.89310793237971386</v>
      </c>
      <c r="NR1">
        <f t="shared" ref="NR1:NU1" si="74">(E19/E40)/2.5</f>
        <v>0.57454585891641574</v>
      </c>
      <c r="NS1">
        <f t="shared" si="74"/>
        <v>0.78950652503793628</v>
      </c>
      <c r="NT1">
        <f t="shared" si="74"/>
        <v>0.6718278583417604</v>
      </c>
      <c r="NU1">
        <f t="shared" si="74"/>
        <v>0.67353715790679036</v>
      </c>
      <c r="NV1">
        <f>(BD1/D13)*3.33</f>
        <v>1.6244763161514828</v>
      </c>
      <c r="NW1">
        <f t="shared" ref="NW1:NZ1" si="75">(BE1/E13)*3.33</f>
        <v>0.80145540173486374</v>
      </c>
      <c r="NX1">
        <f t="shared" si="75"/>
        <v>1.2318988147396579</v>
      </c>
      <c r="NY1">
        <f t="shared" si="75"/>
        <v>0.94907198509929425</v>
      </c>
      <c r="NZ1">
        <f t="shared" si="75"/>
        <v>0.94679088981421478</v>
      </c>
      <c r="OA1">
        <f>((D43+D44)/2)/D13</f>
        <v>1.3859624095010521</v>
      </c>
      <c r="OB1">
        <f t="shared" ref="OB1:OE1" si="76">((E43+E44)/2)/E13</f>
        <v>1.1510974327521248</v>
      </c>
      <c r="OC1">
        <f t="shared" si="76"/>
        <v>1.1285707697274363</v>
      </c>
      <c r="OD1">
        <f t="shared" si="76"/>
        <v>1.1281141512981279</v>
      </c>
      <c r="OE1">
        <f t="shared" si="76"/>
        <v>0.81697594275187968</v>
      </c>
      <c r="OF1">
        <f>((D43+D44)/4)/D29</f>
        <v>2.1285700871688134</v>
      </c>
      <c r="OG1">
        <f t="shared" ref="OG1:OJ1" si="77">((E43+E44)/4)/E29</f>
        <v>2.5491346023245436</v>
      </c>
      <c r="OH1">
        <f t="shared" si="77"/>
        <v>2.5846888334952891</v>
      </c>
      <c r="OI1">
        <f t="shared" si="77"/>
        <v>2.7920129420421591</v>
      </c>
      <c r="OJ1">
        <f t="shared" si="77"/>
        <v>2.414035277567363</v>
      </c>
      <c r="OK1">
        <f>AJ1*4/(D43+D44)</f>
        <v>0.88972050568509742</v>
      </c>
      <c r="OL1">
        <f t="shared" ref="OL1:OO1" si="78">AK1*4/(E43+E44)</f>
        <v>1.0467155979364375</v>
      </c>
      <c r="OM1">
        <f t="shared" si="78"/>
        <v>0.97171322555862494</v>
      </c>
      <c r="ON1">
        <f t="shared" si="78"/>
        <v>0.85516567803097099</v>
      </c>
      <c r="OO1">
        <f t="shared" si="78"/>
        <v>1.0963999623455158</v>
      </c>
      <c r="OP1">
        <f>(10*N1)/AJ1</f>
        <v>1.0214520633976234</v>
      </c>
      <c r="OQ1">
        <f t="shared" ref="OQ1:OT1" si="79">(10*O1)/AK1</f>
        <v>0.30528244807725874</v>
      </c>
      <c r="OR1">
        <f t="shared" si="79"/>
        <v>9.5211660905183654E-2</v>
      </c>
      <c r="OS1">
        <f t="shared" si="79"/>
        <v>1.8128586060930178E-4</v>
      </c>
      <c r="OT1">
        <f t="shared" si="79"/>
        <v>0.33370675345277323</v>
      </c>
      <c r="OU1">
        <f>(8*AJ1)/D29</f>
        <v>15.150659634736067</v>
      </c>
      <c r="OV1">
        <f t="shared" ref="OV1:OY1" si="80">(8*AK1)/E29</f>
        <v>21.345751595940779</v>
      </c>
      <c r="OW1">
        <f t="shared" si="80"/>
        <v>20.092610587688537</v>
      </c>
      <c r="OX1">
        <f t="shared" si="80"/>
        <v>19.101069125221834</v>
      </c>
      <c r="OY1">
        <f t="shared" si="80"/>
        <v>21.173985499404825</v>
      </c>
      <c r="OZ1">
        <f>(20*N1)/D13</f>
        <v>1.2595721265787958</v>
      </c>
      <c r="PA1">
        <f t="shared" ref="PA1:PD1" si="81">(20*O1)/E13</f>
        <v>0.36782616314728817</v>
      </c>
      <c r="PB1">
        <f t="shared" si="81"/>
        <v>0.10441359590462575</v>
      </c>
      <c r="PC1">
        <f t="shared" si="81"/>
        <v>1.7489091179376864E-4</v>
      </c>
      <c r="PD1">
        <f t="shared" si="81"/>
        <v>0.29891194878724953</v>
      </c>
      <c r="PE1">
        <f>(40*N1)/(AJ1+D45)</f>
        <v>0.91217855409995152</v>
      </c>
      <c r="PF1">
        <f t="shared" ref="PF1:PI1" si="82">(40*O1)/(AK1+E45)</f>
        <v>0.31299161230195716</v>
      </c>
      <c r="PG1">
        <f t="shared" si="82"/>
        <v>9.1953649512003938E-2</v>
      </c>
      <c r="PH1">
        <f t="shared" si="82"/>
        <v>1.5546145818961247E-4</v>
      </c>
      <c r="PI1">
        <f t="shared" si="82"/>
        <v>0.36064219230862699</v>
      </c>
      <c r="PJ1">
        <f>(1.33*D52)/(D52+D62)</f>
        <v>1.4634301477582601</v>
      </c>
      <c r="PK1">
        <f t="shared" ref="PK1:PN1" si="83">(1.33*E52)/(E52+E62)</f>
        <v>2.964553430426391</v>
      </c>
      <c r="PL1">
        <f t="shared" si="83"/>
        <v>4.1483333333333334</v>
      </c>
      <c r="PM1">
        <f t="shared" si="83"/>
        <v>306.64480000000003</v>
      </c>
      <c r="PN1">
        <f t="shared" si="83"/>
        <v>2.9364500000000007</v>
      </c>
      <c r="PO1">
        <f>(2*MH1+MM1+MR1+MW1+2*NB1)/7</f>
        <v>1.0943781097096339</v>
      </c>
      <c r="PP1">
        <f t="shared" ref="PP1:PS1" si="84">(2*MI1+MN1+MS1+MX1+2*NC1)/7</f>
        <v>0.54061187604090555</v>
      </c>
      <c r="PQ1">
        <f t="shared" si="84"/>
        <v>0.48659457182658006</v>
      </c>
      <c r="PR1">
        <f t="shared" si="84"/>
        <v>0.43758213538553115</v>
      </c>
      <c r="PS1">
        <f t="shared" si="84"/>
        <v>0.4015397892370407</v>
      </c>
      <c r="PT1">
        <f>(5*NG1+8*NL1+2*NQ1+NV1)/16</f>
        <v>0.65548965257305936</v>
      </c>
      <c r="PU1">
        <f t="shared" ref="PU1:PX1" si="85">(5*NH1+8*NM1+2*NR1+NW1)/16</f>
        <v>0.40819890444179591</v>
      </c>
      <c r="PV1">
        <f t="shared" si="85"/>
        <v>0.53594425877613372</v>
      </c>
      <c r="PW1">
        <f t="shared" si="85"/>
        <v>0.56539290437038547</v>
      </c>
      <c r="PX1">
        <f t="shared" si="85"/>
        <v>0.56634377563914018</v>
      </c>
      <c r="PY1">
        <f>(OA1+OF1+OK1)/3</f>
        <v>1.468084334118321</v>
      </c>
      <c r="PZ1">
        <f t="shared" ref="PZ1:QC1" si="86">(OB1+OG1+OL1)/3</f>
        <v>1.5823158776710351</v>
      </c>
      <c r="QA1">
        <f t="shared" si="86"/>
        <v>1.5616576095937835</v>
      </c>
      <c r="QB1">
        <f t="shared" si="86"/>
        <v>1.5917642571237527</v>
      </c>
      <c r="QC1">
        <f t="shared" si="86"/>
        <v>1.4424703942215862</v>
      </c>
      <c r="QD1">
        <f>(3*OP1+7*OU1+4*OZ1+2*PE1+PJ1)/17</f>
        <v>6.9085323173893345</v>
      </c>
      <c r="QE1">
        <f t="shared" ref="QE1:QH1" si="87">(3*OQ1+7*OV1+4*PA1+2*PF1+PK1)/17</f>
        <v>9.1410558719668611</v>
      </c>
      <c r="QF1">
        <f t="shared" si="87"/>
        <v>8.5696355360300682</v>
      </c>
      <c r="QG1">
        <f t="shared" si="87"/>
        <v>25.903166954158717</v>
      </c>
      <c r="QH1">
        <f t="shared" si="87"/>
        <v>9.06308240799755</v>
      </c>
      <c r="QI1">
        <f>(2*PO1+4*PT1+PY1+5*QD1)/12</f>
        <v>3.4017883958980413</v>
      </c>
      <c r="QJ1">
        <f t="shared" ref="QJ1:QM1" si="88">(2*PP1+4*PU1+PZ1+5*QE1)/12</f>
        <v>4.1668012172795281</v>
      </c>
      <c r="QK1">
        <f t="shared" si="88"/>
        <v>3.9605667890418186</v>
      </c>
      <c r="QL1">
        <f t="shared" si="88"/>
        <v>11.187027909680829</v>
      </c>
      <c r="QM1">
        <f t="shared" si="88"/>
        <v>4.152194759603332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426</v>
      </c>
      <c r="E3" s="2" t="s">
        <v>426</v>
      </c>
      <c r="F3" s="2" t="s">
        <v>426</v>
      </c>
      <c r="G3" s="2" t="s">
        <v>426</v>
      </c>
      <c r="H3" s="2" t="s">
        <v>426</v>
      </c>
      <c r="I3" s="2" t="s">
        <v>426</v>
      </c>
      <c r="J3" s="2" t="s">
        <v>426</v>
      </c>
      <c r="K3" s="2" t="s">
        <v>426</v>
      </c>
      <c r="L3" s="2" t="s">
        <v>426</v>
      </c>
      <c r="M3" s="2" t="s">
        <v>426</v>
      </c>
    </row>
    <row r="4" spans="1:455" x14ac:dyDescent="0.25">
      <c r="A4" s="2" t="s">
        <v>281</v>
      </c>
      <c r="B4" s="2"/>
      <c r="C4" s="2"/>
      <c r="D4" s="2" t="s">
        <v>427</v>
      </c>
      <c r="E4" s="2" t="s">
        <v>427</v>
      </c>
      <c r="F4" s="2" t="s">
        <v>427</v>
      </c>
      <c r="G4" s="2" t="s">
        <v>427</v>
      </c>
      <c r="H4" s="2" t="s">
        <v>427</v>
      </c>
      <c r="I4" s="2" t="s">
        <v>427</v>
      </c>
      <c r="J4" s="2" t="s">
        <v>427</v>
      </c>
      <c r="K4" s="2" t="s">
        <v>427</v>
      </c>
      <c r="L4" s="2">
        <v>5324335</v>
      </c>
      <c r="M4" s="2" t="s">
        <v>427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266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196273</v>
      </c>
      <c r="E13" s="1">
        <v>228260</v>
      </c>
      <c r="F13" s="1">
        <v>216830</v>
      </c>
      <c r="G13" s="1">
        <v>228714</v>
      </c>
      <c r="H13" s="1">
        <v>273057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22176</v>
      </c>
      <c r="E15" s="1">
        <v>46645</v>
      </c>
      <c r="F15" s="1">
        <v>52890</v>
      </c>
      <c r="G15" s="1">
        <v>65679</v>
      </c>
      <c r="H15" s="1">
        <v>79985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131</v>
      </c>
      <c r="E16" s="1">
        <v>209</v>
      </c>
      <c r="F16" s="1">
        <v>213</v>
      </c>
      <c r="G16" s="1"/>
      <c r="H16" s="1">
        <v>19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22045</v>
      </c>
      <c r="E17" s="1">
        <v>46436</v>
      </c>
      <c r="F17" s="1">
        <v>52677</v>
      </c>
      <c r="G17" s="1">
        <v>65679</v>
      </c>
      <c r="H17" s="1">
        <v>79966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173417</v>
      </c>
      <c r="E19" s="1">
        <v>180834</v>
      </c>
      <c r="F19" s="1">
        <v>162589</v>
      </c>
      <c r="G19" s="1">
        <v>161106</v>
      </c>
      <c r="H19" s="1">
        <v>191165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60866</v>
      </c>
      <c r="E20" s="1">
        <v>60253</v>
      </c>
      <c r="F20" s="1">
        <v>69112</v>
      </c>
      <c r="G20" s="1">
        <v>54253</v>
      </c>
      <c r="H20" s="1">
        <v>55230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99077</v>
      </c>
      <c r="E21" s="1">
        <v>107366</v>
      </c>
      <c r="F21" s="1">
        <v>80456</v>
      </c>
      <c r="G21" s="1">
        <v>81465</v>
      </c>
      <c r="H21" s="1">
        <v>109217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6188</v>
      </c>
      <c r="E22" s="1">
        <v>2158</v>
      </c>
      <c r="F22" s="1">
        <v>2648</v>
      </c>
      <c r="G22" s="1">
        <v>5780</v>
      </c>
      <c r="H22" s="1">
        <v>5836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92889</v>
      </c>
      <c r="E23" s="1">
        <v>105208</v>
      </c>
      <c r="F23" s="1">
        <v>77808</v>
      </c>
      <c r="G23" s="1">
        <v>75685</v>
      </c>
      <c r="H23" s="1">
        <v>103381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13474</v>
      </c>
      <c r="E26" s="1">
        <v>13215</v>
      </c>
      <c r="F26" s="1">
        <v>13021</v>
      </c>
      <c r="G26" s="1">
        <v>25388</v>
      </c>
      <c r="H26" s="1">
        <v>26718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680</v>
      </c>
      <c r="E27" s="1">
        <v>781</v>
      </c>
      <c r="F27" s="1">
        <v>1351</v>
      </c>
      <c r="G27" s="1">
        <v>1929</v>
      </c>
      <c r="H27" s="1">
        <v>1907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196273</v>
      </c>
      <c r="E28" s="1">
        <v>228260</v>
      </c>
      <c r="F28" s="1">
        <v>216830</v>
      </c>
      <c r="G28" s="1">
        <v>228714</v>
      </c>
      <c r="H28" s="1">
        <v>273057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63899</v>
      </c>
      <c r="E29" s="1">
        <v>51537</v>
      </c>
      <c r="F29" s="1">
        <v>47338</v>
      </c>
      <c r="G29" s="1">
        <v>46206</v>
      </c>
      <c r="H29" s="1">
        <v>46205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</v>
      </c>
      <c r="E30" s="1">
        <v>20</v>
      </c>
      <c r="F30" s="1">
        <v>20</v>
      </c>
      <c r="G30" s="1">
        <v>20</v>
      </c>
      <c r="H30" s="1">
        <v>20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51518</v>
      </c>
      <c r="E33" s="1">
        <v>47319</v>
      </c>
      <c r="F33" s="1">
        <v>46186</v>
      </c>
      <c r="G33" s="1">
        <v>46184</v>
      </c>
      <c r="H33" s="1">
        <v>42104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12361</v>
      </c>
      <c r="E34" s="1">
        <v>4198</v>
      </c>
      <c r="F34" s="1">
        <v>1132</v>
      </c>
      <c r="G34" s="1">
        <v>2</v>
      </c>
      <c r="H34" s="1">
        <v>4081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132374</v>
      </c>
      <c r="E36" s="1">
        <v>176723</v>
      </c>
      <c r="F36" s="1">
        <v>169492</v>
      </c>
      <c r="G36" s="1">
        <v>182508</v>
      </c>
      <c r="H36" s="1">
        <v>226852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9660</v>
      </c>
      <c r="E37" s="1">
        <v>6604</v>
      </c>
      <c r="F37" s="1">
        <v>9019</v>
      </c>
      <c r="G37" s="1">
        <v>6076</v>
      </c>
      <c r="H37" s="1">
        <v>4706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122714</v>
      </c>
      <c r="E38" s="1">
        <v>170119</v>
      </c>
      <c r="F38" s="1">
        <v>160473</v>
      </c>
      <c r="G38" s="1">
        <v>176432</v>
      </c>
      <c r="H38" s="1">
        <v>222146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45045</v>
      </c>
      <c r="E39" s="1">
        <v>44222</v>
      </c>
      <c r="F39" s="1">
        <v>78098</v>
      </c>
      <c r="G39" s="1">
        <v>80511</v>
      </c>
      <c r="H39" s="1">
        <v>108617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77669</v>
      </c>
      <c r="E40" s="1">
        <v>125897</v>
      </c>
      <c r="F40" s="1">
        <v>82375</v>
      </c>
      <c r="G40" s="1">
        <v>95921</v>
      </c>
      <c r="H40" s="1">
        <v>113529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530186</v>
      </c>
      <c r="E43" s="1">
        <v>520428</v>
      </c>
      <c r="F43" s="1">
        <v>489416</v>
      </c>
      <c r="G43" s="1">
        <v>516031</v>
      </c>
      <c r="H43" s="1">
        <v>446162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13868</v>
      </c>
      <c r="E44" s="1">
        <v>5071</v>
      </c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421029</v>
      </c>
      <c r="E45" s="1">
        <v>398988</v>
      </c>
      <c r="F45" s="1">
        <v>373529</v>
      </c>
      <c r="G45" s="1">
        <v>404274</v>
      </c>
      <c r="H45" s="1">
        <v>330344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-1985</v>
      </c>
      <c r="E46" s="1">
        <v>11082</v>
      </c>
      <c r="F46" s="1">
        <v>3006</v>
      </c>
      <c r="G46" s="1">
        <v>-1389</v>
      </c>
      <c r="H46" s="1">
        <v>6575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-26</v>
      </c>
      <c r="E47" s="1">
        <v>-81</v>
      </c>
      <c r="F47" s="1"/>
      <c r="G47" s="1">
        <v>-45</v>
      </c>
      <c r="H47" s="1">
        <v>-100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96632</v>
      </c>
      <c r="E48" s="1">
        <v>91345</v>
      </c>
      <c r="F48" s="1">
        <v>86771</v>
      </c>
      <c r="G48" s="1">
        <v>89686</v>
      </c>
      <c r="H48" s="1">
        <v>93711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28415</v>
      </c>
      <c r="E49" s="1">
        <v>13769</v>
      </c>
      <c r="F49" s="1">
        <v>17382</v>
      </c>
      <c r="G49" s="1">
        <v>14239</v>
      </c>
      <c r="H49" s="1">
        <v>11869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48246</v>
      </c>
      <c r="E50" s="1">
        <v>16685</v>
      </c>
      <c r="F50" s="1">
        <v>6364</v>
      </c>
      <c r="G50" s="1">
        <v>2127</v>
      </c>
      <c r="H50" s="1">
        <v>10632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30884</v>
      </c>
      <c r="E51" s="1">
        <v>14378</v>
      </c>
      <c r="F51" s="1">
        <v>10114</v>
      </c>
      <c r="G51" s="1">
        <v>5629</v>
      </c>
      <c r="H51" s="1">
        <v>2031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17351</v>
      </c>
      <c r="E52" s="1">
        <v>12703</v>
      </c>
      <c r="F52" s="1">
        <v>4978</v>
      </c>
      <c r="G52" s="1">
        <v>5764</v>
      </c>
      <c r="H52" s="1">
        <v>12364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4038</v>
      </c>
      <c r="E59" s="1">
        <v>4605</v>
      </c>
      <c r="F59" s="1">
        <v>3250</v>
      </c>
      <c r="G59" s="1">
        <v>5084</v>
      </c>
      <c r="H59" s="1">
        <v>7233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4173</v>
      </c>
      <c r="E60" s="1">
        <v>1880</v>
      </c>
      <c r="F60" s="1">
        <v>4488</v>
      </c>
      <c r="G60" s="1">
        <v>6254</v>
      </c>
      <c r="H60" s="1">
        <v>6134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1717</v>
      </c>
      <c r="E61" s="1">
        <v>4279</v>
      </c>
      <c r="F61" s="1">
        <v>4620</v>
      </c>
      <c r="G61" s="1">
        <v>6909</v>
      </c>
      <c r="H61" s="1">
        <v>5665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-1582</v>
      </c>
      <c r="E62" s="1">
        <v>-7004</v>
      </c>
      <c r="F62" s="1">
        <v>-3382</v>
      </c>
      <c r="G62" s="1">
        <v>-5739</v>
      </c>
      <c r="H62" s="1">
        <v>-6764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15769</v>
      </c>
      <c r="E63" s="1">
        <v>5699</v>
      </c>
      <c r="F63" s="1">
        <v>1596</v>
      </c>
      <c r="G63" s="1">
        <v>25</v>
      </c>
      <c r="H63" s="1">
        <v>5600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3408</v>
      </c>
      <c r="E64" s="1">
        <v>1501</v>
      </c>
      <c r="F64" s="1">
        <v>464</v>
      </c>
      <c r="G64" s="1">
        <v>23</v>
      </c>
      <c r="H64" s="1">
        <v>1519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12361</v>
      </c>
      <c r="E65" s="1">
        <v>4198</v>
      </c>
      <c r="F65" s="1">
        <v>1132</v>
      </c>
      <c r="G65" s="1">
        <v>2</v>
      </c>
      <c r="H65" s="1">
        <v>4081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12361</v>
      </c>
      <c r="E67" s="1">
        <v>4198</v>
      </c>
      <c r="F67" s="1">
        <v>1132</v>
      </c>
      <c r="G67" s="1">
        <v>2</v>
      </c>
      <c r="H67" s="1">
        <v>4081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644054</v>
      </c>
      <c r="E68" s="1">
        <v>544064</v>
      </c>
      <c r="F68" s="1">
        <v>500268</v>
      </c>
      <c r="G68" s="1">
        <v>524412</v>
      </c>
      <c r="H68" s="1">
        <v>462928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13215</v>
      </c>
      <c r="J69" s="1">
        <v>13021</v>
      </c>
      <c r="K69" s="1">
        <v>25388</v>
      </c>
      <c r="L69" s="1">
        <v>26718</v>
      </c>
      <c r="M69" s="1">
        <v>27034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15769</v>
      </c>
      <c r="J70" s="1">
        <v>5699</v>
      </c>
      <c r="K70" s="1">
        <v>1596</v>
      </c>
      <c r="L70" s="1">
        <v>25</v>
      </c>
      <c r="M70" s="1">
        <v>5600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35509</v>
      </c>
      <c r="J71" s="1">
        <v>16186</v>
      </c>
      <c r="K71" s="1">
        <v>21142</v>
      </c>
      <c r="L71" s="1">
        <v>20693</v>
      </c>
      <c r="M71" s="1">
        <v>16811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27482</v>
      </c>
      <c r="J72" s="1">
        <v>14331</v>
      </c>
      <c r="K72" s="1">
        <v>14985</v>
      </c>
      <c r="L72" s="1">
        <v>15986</v>
      </c>
      <c r="M72" s="1">
        <v>17891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3989</v>
      </c>
      <c r="J73" s="1">
        <v>-2977</v>
      </c>
      <c r="K73" s="1">
        <v>5340</v>
      </c>
      <c r="L73" s="1">
        <v>-377</v>
      </c>
      <c r="M73" s="1">
        <v>-8354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-80</v>
      </c>
      <c r="K74" s="1">
        <v>-20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4038</v>
      </c>
      <c r="J76" s="1">
        <v>4605</v>
      </c>
      <c r="K76" s="1">
        <v>3250</v>
      </c>
      <c r="L76" s="1">
        <v>5084</v>
      </c>
      <c r="M76" s="1">
        <v>7233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307</v>
      </c>
      <c r="K77" s="1">
        <v>-2413</v>
      </c>
      <c r="L77" s="1"/>
      <c r="M77" s="1">
        <v>41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51278</v>
      </c>
      <c r="J78" s="1">
        <v>21885</v>
      </c>
      <c r="K78" s="1">
        <v>22738</v>
      </c>
      <c r="L78" s="1">
        <v>20718</v>
      </c>
      <c r="M78" s="1">
        <v>22411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12837</v>
      </c>
      <c r="J79" s="1">
        <v>-33264</v>
      </c>
      <c r="K79" s="1">
        <v>-28830</v>
      </c>
      <c r="L79" s="1">
        <v>20544</v>
      </c>
      <c r="M79" s="1">
        <v>68130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13097</v>
      </c>
      <c r="J80" s="1">
        <v>-26804</v>
      </c>
      <c r="K80" s="1">
        <v>-4314</v>
      </c>
      <c r="L80" s="1">
        <v>28074</v>
      </c>
      <c r="M80" s="1">
        <v>22630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3993</v>
      </c>
      <c r="J81" s="1">
        <v>-18590</v>
      </c>
      <c r="K81" s="1">
        <v>-7278</v>
      </c>
      <c r="L81" s="1">
        <v>-10252</v>
      </c>
      <c r="M81" s="1">
        <v>21093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-4253</v>
      </c>
      <c r="J82" s="1">
        <v>12130</v>
      </c>
      <c r="K82" s="1">
        <v>-17238</v>
      </c>
      <c r="L82" s="1">
        <v>2722</v>
      </c>
      <c r="M82" s="1">
        <v>24407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64115</v>
      </c>
      <c r="J84" s="1">
        <v>-11379</v>
      </c>
      <c r="K84" s="1">
        <v>-6092</v>
      </c>
      <c r="L84" s="1">
        <v>41262</v>
      </c>
      <c r="M84" s="1">
        <v>90541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-4038</v>
      </c>
      <c r="J85" s="1">
        <v>-3283</v>
      </c>
      <c r="K85" s="1">
        <v>-4489</v>
      </c>
      <c r="L85" s="1">
        <v>-8175</v>
      </c>
      <c r="M85" s="1">
        <v>-723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-3057</v>
      </c>
      <c r="J87" s="1"/>
      <c r="K87" s="1">
        <v>5419</v>
      </c>
      <c r="L87" s="1">
        <v>-366</v>
      </c>
      <c r="M87" s="1">
        <v>-3404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57020</v>
      </c>
      <c r="J90" s="1">
        <v>-14662</v>
      </c>
      <c r="K90" s="1">
        <v>-5162</v>
      </c>
      <c r="L90" s="1">
        <v>32721</v>
      </c>
      <c r="M90" s="1">
        <v>86414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-273</v>
      </c>
      <c r="J91" s="1">
        <v>-10825</v>
      </c>
      <c r="K91" s="1">
        <v>-2196</v>
      </c>
      <c r="L91" s="1">
        <v>-1680</v>
      </c>
      <c r="M91" s="1">
        <v>-5556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80</v>
      </c>
      <c r="K92" s="1">
        <v>20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-273</v>
      </c>
      <c r="J94" s="1">
        <v>-10745</v>
      </c>
      <c r="K94" s="1">
        <v>-2176</v>
      </c>
      <c r="L94" s="1">
        <v>-1680</v>
      </c>
      <c r="M94" s="1">
        <v>-5556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-56488</v>
      </c>
      <c r="J95" s="1">
        <v>25601</v>
      </c>
      <c r="K95" s="1">
        <v>-5029</v>
      </c>
      <c r="L95" s="1">
        <v>-32371</v>
      </c>
      <c r="M95" s="1">
        <v>-81174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-56488</v>
      </c>
      <c r="J103" s="1">
        <v>25601</v>
      </c>
      <c r="K103" s="1">
        <v>-5029</v>
      </c>
      <c r="L103" s="1">
        <v>-32371</v>
      </c>
      <c r="M103" s="1">
        <v>-81174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259</v>
      </c>
      <c r="J104" s="1">
        <v>194</v>
      </c>
      <c r="K104" s="1">
        <v>-12367</v>
      </c>
      <c r="L104" s="1">
        <v>-1330</v>
      </c>
      <c r="M104" s="1">
        <v>-316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13474</v>
      </c>
      <c r="J105" s="1">
        <v>13215</v>
      </c>
      <c r="K105" s="1">
        <v>13021</v>
      </c>
      <c r="L105" s="1">
        <v>25388</v>
      </c>
      <c r="M105" s="1">
        <v>26718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39800-9AFD-44E9-8918-CF84829AF434}">
  <dimension ref="A1:QM105"/>
  <sheetViews>
    <sheetView topLeftCell="A79" workbookViewId="0">
      <selection activeCell="P98" sqref="P9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-21204</v>
      </c>
      <c r="O1" s="4">
        <f t="shared" ref="O1:R1" si="0">E67</f>
        <v>-14150</v>
      </c>
      <c r="P1" s="4">
        <f t="shared" si="0"/>
        <v>7374</v>
      </c>
      <c r="Q1" s="4">
        <f t="shared" si="0"/>
        <v>-4236</v>
      </c>
      <c r="R1" s="4">
        <f t="shared" si="0"/>
        <v>25334</v>
      </c>
      <c r="S1" s="4">
        <f>D63+D59</f>
        <v>-20702</v>
      </c>
      <c r="T1" s="4">
        <f t="shared" ref="T1:W1" si="1">E63+E59</f>
        <v>-10679</v>
      </c>
      <c r="U1" s="4">
        <f t="shared" si="1"/>
        <v>11870</v>
      </c>
      <c r="V1" s="4">
        <f t="shared" si="1"/>
        <v>-1563</v>
      </c>
      <c r="W1" s="4">
        <f t="shared" si="1"/>
        <v>35993</v>
      </c>
      <c r="X1">
        <f>(D13-E13)/E13</f>
        <v>-0.3305788893534532</v>
      </c>
      <c r="Y1">
        <f t="shared" ref="Y1:AA1" si="2">(E13-F13)/F13</f>
        <v>-0.10333357190815551</v>
      </c>
      <c r="Z1">
        <f t="shared" si="2"/>
        <v>-5.8067974972471646E-2</v>
      </c>
      <c r="AA1">
        <f t="shared" si="2"/>
        <v>-0.21773928242269608</v>
      </c>
      <c r="AB1">
        <f>(D36-E36)/E36</f>
        <v>-0.39351501632560698</v>
      </c>
      <c r="AC1">
        <f t="shared" ref="AC1:AE1" si="3">(E36-F36)/F36</f>
        <v>-7.1805797275400582E-2</v>
      </c>
      <c r="AD1">
        <f t="shared" si="3"/>
        <v>-0.17150201617915406</v>
      </c>
      <c r="AE1">
        <f t="shared" si="3"/>
        <v>-0.29096408690777947</v>
      </c>
      <c r="AF1">
        <f>(D29-E29)/E29</f>
        <v>-0.23810406338321827</v>
      </c>
      <c r="AG1">
        <f t="shared" ref="AG1:AI1" si="4">(E29-F29)/F29</f>
        <v>-0.14557287749107292</v>
      </c>
      <c r="AH1">
        <f t="shared" si="4"/>
        <v>0.14609667788858541</v>
      </c>
      <c r="AI1">
        <f t="shared" si="4"/>
        <v>-3.7016000069907462E-2</v>
      </c>
      <c r="AJ1" s="4">
        <f>(D43+D44+D46+D47)-D45</f>
        <v>121908</v>
      </c>
      <c r="AK1" s="4">
        <f t="shared" ref="AK1:AN1" si="5">(E43+E44+E46+E47)-E45</f>
        <v>110397</v>
      </c>
      <c r="AL1" s="4">
        <f t="shared" si="5"/>
        <v>86470</v>
      </c>
      <c r="AM1" s="4">
        <f t="shared" si="5"/>
        <v>188746</v>
      </c>
      <c r="AN1" s="4">
        <f t="shared" si="5"/>
        <v>171658</v>
      </c>
      <c r="AO1">
        <f>(D25+D26)/D40</f>
        <v>8.5852804524947819E-3</v>
      </c>
      <c r="AP1">
        <f t="shared" ref="AP1:AS1" si="6">(E25+E26)/E40</f>
        <v>9.8967535335689041E-2</v>
      </c>
      <c r="AQ1">
        <f t="shared" si="6"/>
        <v>1.0914334115699701E-2</v>
      </c>
      <c r="AR1">
        <f t="shared" si="6"/>
        <v>0.13778878748370274</v>
      </c>
      <c r="AS1">
        <f t="shared" si="6"/>
        <v>0.16595182453369942</v>
      </c>
      <c r="AT1">
        <f>(D19-D20)/D40</f>
        <v>0.51860705227481874</v>
      </c>
      <c r="AU1">
        <f t="shared" ref="AU1:AX1" si="7">(E19-E20)/E40</f>
        <v>0.50224298807420498</v>
      </c>
      <c r="AV1">
        <f t="shared" si="7"/>
        <v>0.54690641993029832</v>
      </c>
      <c r="AW1">
        <f t="shared" si="7"/>
        <v>0.61358018252933511</v>
      </c>
      <c r="AX1">
        <f t="shared" si="7"/>
        <v>0.74312898502997571</v>
      </c>
      <c r="AY1">
        <f>D19/D40</f>
        <v>1.1232576930846407</v>
      </c>
      <c r="AZ1">
        <f t="shared" ref="AZ1:BC1" si="8">E19/E40</f>
        <v>1.1227225044169611</v>
      </c>
      <c r="BA1">
        <f t="shared" si="8"/>
        <v>1.0716285505531524</v>
      </c>
      <c r="BB1">
        <f t="shared" si="8"/>
        <v>0.98110560625814858</v>
      </c>
      <c r="BC1">
        <f t="shared" si="8"/>
        <v>1.0687835516213888</v>
      </c>
      <c r="BD1" s="4">
        <f>D19-D40</f>
        <v>10983</v>
      </c>
      <c r="BE1" s="4">
        <f t="shared" ref="BE1:BH1" si="9">E19-E40</f>
        <v>17782</v>
      </c>
      <c r="BF1" s="4">
        <f t="shared" si="9"/>
        <v>11078</v>
      </c>
      <c r="BG1" s="4">
        <f t="shared" si="9"/>
        <v>-3623</v>
      </c>
      <c r="BH1" s="4">
        <f t="shared" si="9"/>
        <v>17336</v>
      </c>
      <c r="BI1">
        <f>(D43+D44)/BD1</f>
        <v>35.030410634617134</v>
      </c>
      <c r="BJ1">
        <f t="shared" ref="BJ1:BM1" si="10">(E43+E44)/BE1</f>
        <v>35.710268811157349</v>
      </c>
      <c r="BK1">
        <f t="shared" si="10"/>
        <v>48.613287597039175</v>
      </c>
      <c r="BL1">
        <f t="shared" si="10"/>
        <v>-195.49654982059067</v>
      </c>
      <c r="BM1">
        <f t="shared" si="10"/>
        <v>39.757556529764649</v>
      </c>
      <c r="BN1">
        <f>365/BI1</f>
        <v>10.419518166861172</v>
      </c>
      <c r="BO1">
        <f t="shared" ref="BO1:BR1" si="11">365/BJ1</f>
        <v>10.221149606299212</v>
      </c>
      <c r="BP1">
        <f t="shared" si="11"/>
        <v>7.5082352591646275</v>
      </c>
      <c r="BQ1">
        <f t="shared" si="11"/>
        <v>-1.8670406221233291</v>
      </c>
      <c r="BR1">
        <f t="shared" si="11"/>
        <v>9.1806446839040863</v>
      </c>
      <c r="BS1">
        <f>N1/D13</f>
        <v>-0.12039655231151841</v>
      </c>
      <c r="BT1">
        <f t="shared" ref="BT1:BW1" si="12">O1/E13</f>
        <v>-5.3783876240069937E-2</v>
      </c>
      <c r="BU1">
        <f t="shared" si="12"/>
        <v>2.5132153410427082E-2</v>
      </c>
      <c r="BV1">
        <f t="shared" si="12"/>
        <v>-1.3598846858878256E-2</v>
      </c>
      <c r="BW1">
        <f t="shared" si="12"/>
        <v>6.3621136059427277E-2</v>
      </c>
      <c r="BX1">
        <f>S1/D13</f>
        <v>-0.11754619062219648</v>
      </c>
      <c r="BY1">
        <f t="shared" ref="BY1:CB1" si="13">T1/E13</f>
        <v>-4.0590672393477516E-2</v>
      </c>
      <c r="BZ1">
        <f t="shared" si="13"/>
        <v>4.0455473417652495E-2</v>
      </c>
      <c r="CA1">
        <f t="shared" si="13"/>
        <v>-5.0177048254076281E-3</v>
      </c>
      <c r="CB1">
        <f t="shared" si="13"/>
        <v>9.0389024638310805E-2</v>
      </c>
      <c r="CC1">
        <f>N1/D29</f>
        <v>-0.25789345657990759</v>
      </c>
      <c r="CD1">
        <f t="shared" ref="CD1:CG1" si="14">O1/E29</f>
        <v>-0.13112171616550061</v>
      </c>
      <c r="CE1">
        <f t="shared" si="14"/>
        <v>5.838433583265374E-2</v>
      </c>
      <c r="CF1">
        <f t="shared" si="14"/>
        <v>-3.8438852641990547E-2</v>
      </c>
      <c r="CG1">
        <f t="shared" si="14"/>
        <v>0.22137944895444656</v>
      </c>
      <c r="CH1">
        <f>N1/(D43+D44)</f>
        <v>-5.5112686782468112E-2</v>
      </c>
      <c r="CI1">
        <f t="shared" ref="CI1:CL1" si="15">O1/(E43+E44)</f>
        <v>-2.2283464566929135E-2</v>
      </c>
      <c r="CJ1">
        <f t="shared" si="15"/>
        <v>1.3692627075526704E-2</v>
      </c>
      <c r="CK1">
        <f t="shared" si="15"/>
        <v>-5.980651828927379E-3</v>
      </c>
      <c r="CL1">
        <f t="shared" si="15"/>
        <v>3.675658735674376E-2</v>
      </c>
      <c r="CM1">
        <f>1-CH1</f>
        <v>1.0551126867824681</v>
      </c>
      <c r="CN1">
        <f t="shared" ref="CN1:CQ1" si="16">1-CI1</f>
        <v>1.0222834645669292</v>
      </c>
      <c r="CO1">
        <f t="shared" si="16"/>
        <v>0.98630737292447335</v>
      </c>
      <c r="CP1">
        <f t="shared" si="16"/>
        <v>1.0059806518289274</v>
      </c>
      <c r="CQ1">
        <f t="shared" si="16"/>
        <v>0.96324341264325619</v>
      </c>
      <c r="CR1">
        <f>N1/(D45+D48+D49+D51+D59+D61)</f>
        <v>-4.961787404117507E-2</v>
      </c>
      <c r="CS1">
        <f t="shared" ref="CS1:CV1" si="17">O1/(E45+E48+E49+E51+E59+E61)</f>
        <v>-2.0206434071332283E-2</v>
      </c>
      <c r="CT1">
        <f t="shared" si="17"/>
        <v>1.2807820169450901E-2</v>
      </c>
      <c r="CU1">
        <f t="shared" si="17"/>
        <v>-5.8845347591799995E-3</v>
      </c>
      <c r="CV1">
        <f t="shared" si="17"/>
        <v>3.6127122293745706E-2</v>
      </c>
      <c r="CW1">
        <f>(D43+D44)/D13</f>
        <v>2.1845524023665952</v>
      </c>
      <c r="CX1">
        <f t="shared" ref="CX1:DA1" si="18">(E43+E44)/E13</f>
        <v>2.4136227146603826</v>
      </c>
      <c r="CY1">
        <f t="shared" si="18"/>
        <v>1.8354515369330866</v>
      </c>
      <c r="CZ1">
        <f t="shared" si="18"/>
        <v>2.2738068103384625</v>
      </c>
      <c r="DA1">
        <f t="shared" si="18"/>
        <v>1.7308771198465096</v>
      </c>
      <c r="DB1">
        <f>365/CW1</f>
        <v>167.08228175464404</v>
      </c>
      <c r="DC1">
        <f t="shared" ref="DC1:DF1" si="19">365/CX1</f>
        <v>151.22496062992124</v>
      </c>
      <c r="DD1">
        <f t="shared" si="19"/>
        <v>198.86114814553477</v>
      </c>
      <c r="DE1">
        <f t="shared" si="19"/>
        <v>160.5237517718881</v>
      </c>
      <c r="DF1">
        <f t="shared" si="19"/>
        <v>210.87574375722721</v>
      </c>
      <c r="DG1">
        <f>(D43+D44)/D20</f>
        <v>7.1409295074056205</v>
      </c>
      <c r="DH1">
        <f t="shared" ref="DH1:DK1" si="20">(E43+E44)/E20</f>
        <v>7.063010956009121</v>
      </c>
      <c r="DI1">
        <f t="shared" si="20"/>
        <v>6.6360824615232952</v>
      </c>
      <c r="DJ1">
        <f t="shared" si="20"/>
        <v>10.050430661388049</v>
      </c>
      <c r="DK1">
        <f t="shared" si="20"/>
        <v>8.3974438636889754</v>
      </c>
      <c r="DL1">
        <f>365/DG1</f>
        <v>51.113794026599848</v>
      </c>
      <c r="DM1">
        <f t="shared" ref="DM1:DP1" si="21">365/DH1</f>
        <v>51.677677165354332</v>
      </c>
      <c r="DN1">
        <f t="shared" si="21"/>
        <v>55.00233038337128</v>
      </c>
      <c r="DO1">
        <f t="shared" si="21"/>
        <v>36.316851714848845</v>
      </c>
      <c r="DP1">
        <f t="shared" si="21"/>
        <v>43.4656076211811</v>
      </c>
      <c r="DQ1">
        <f>(D43+D44)/D21</f>
        <v>8.4658495797209881</v>
      </c>
      <c r="DR1">
        <f t="shared" ref="DR1:DU1" si="22">(E43+E44)/E21</f>
        <v>10.867146988859036</v>
      </c>
      <c r="DS1">
        <f t="shared" si="22"/>
        <v>6.4965498938428876</v>
      </c>
      <c r="DT1">
        <f t="shared" si="22"/>
        <v>7.7634627821073519</v>
      </c>
      <c r="DU1">
        <f t="shared" si="22"/>
        <v>4.738000962397745</v>
      </c>
      <c r="DV1">
        <f>365/DQ1</f>
        <v>43.114397032793654</v>
      </c>
      <c r="DW1">
        <f t="shared" ref="DW1:DZ1" si="23">365/DR1</f>
        <v>33.587472440944879</v>
      </c>
      <c r="DX1">
        <f t="shared" si="23"/>
        <v>56.183667633481761</v>
      </c>
      <c r="DY1">
        <f t="shared" si="23"/>
        <v>47.015102698917381</v>
      </c>
      <c r="DZ1">
        <f t="shared" si="23"/>
        <v>77.036708708325293</v>
      </c>
      <c r="EA1">
        <f>(D43+D44)/D38</f>
        <v>4.1212027079137927</v>
      </c>
      <c r="EB1">
        <f t="shared" ref="EB1:EE1" si="24">(E43+E44)/E38</f>
        <v>4.1751594450654217</v>
      </c>
      <c r="EC1">
        <f t="shared" si="24"/>
        <v>3.2617514702586807</v>
      </c>
      <c r="ED1">
        <f t="shared" si="24"/>
        <v>3.5270297187475101</v>
      </c>
      <c r="EE1">
        <f t="shared" si="24"/>
        <v>2.4893705394550549</v>
      </c>
      <c r="EF1">
        <f>365/EA1</f>
        <v>88.566378765864641</v>
      </c>
      <c r="EG1">
        <f t="shared" ref="EG1:EJ1" si="25">365/EB1</f>
        <v>87.421811023622055</v>
      </c>
      <c r="EH1">
        <f t="shared" si="25"/>
        <v>111.90306904990919</v>
      </c>
      <c r="EI1">
        <f t="shared" si="25"/>
        <v>103.48651106053504</v>
      </c>
      <c r="EJ1">
        <f t="shared" si="25"/>
        <v>146.62341110532373</v>
      </c>
      <c r="EK1">
        <f>D36/D13</f>
        <v>0.53260881908720292</v>
      </c>
      <c r="EL1">
        <f t="shared" ref="EL1:EO1" si="26">E36/E13</f>
        <v>0.587878672697556</v>
      </c>
      <c r="EM1">
        <f t="shared" si="26"/>
        <v>0.56791032313255563</v>
      </c>
      <c r="EN1">
        <f t="shared" si="26"/>
        <v>0.64566592936689604</v>
      </c>
      <c r="EO1">
        <f t="shared" si="26"/>
        <v>0.71234627738252787</v>
      </c>
      <c r="EP1">
        <f>(D29)/D13</f>
        <v>0.4668460918247993</v>
      </c>
      <c r="EQ1">
        <f t="shared" ref="EQ1:ET1" si="27">(E29)/E13</f>
        <v>0.41018282716940968</v>
      </c>
      <c r="ER1">
        <f t="shared" si="27"/>
        <v>0.43046055165315311</v>
      </c>
      <c r="ES1">
        <f t="shared" si="27"/>
        <v>0.35377868807725277</v>
      </c>
      <c r="ET1">
        <f t="shared" si="27"/>
        <v>0.28738501410091888</v>
      </c>
      <c r="EU1">
        <f>D13/D29</f>
        <v>2.1420335684748237</v>
      </c>
      <c r="EV1">
        <f t="shared" ref="EV1:EY1" si="28">E13/E29</f>
        <v>2.437937265440393</v>
      </c>
      <c r="EW1">
        <f t="shared" si="28"/>
        <v>2.3230932455008273</v>
      </c>
      <c r="EX1">
        <f t="shared" si="28"/>
        <v>2.8266258926869994</v>
      </c>
      <c r="EY1">
        <f t="shared" si="28"/>
        <v>3.4796525599238008</v>
      </c>
      <c r="EZ1">
        <f>D36/D29</f>
        <v>1.140865969350523</v>
      </c>
      <c r="FA1">
        <f t="shared" ref="FA1:FD1" si="29">E36/E29</f>
        <v>1.4332113237270074</v>
      </c>
      <c r="FB1">
        <f t="shared" si="29"/>
        <v>1.3193086357194321</v>
      </c>
      <c r="FC1">
        <f t="shared" si="29"/>
        <v>1.8250560339742834</v>
      </c>
      <c r="FD1">
        <f t="shared" si="29"/>
        <v>2.478717547646303</v>
      </c>
      <c r="FE1" s="7">
        <f>I90/(D43+D44+D46+D47+D53+D55)</f>
        <v>3.736697740154727E-2</v>
      </c>
      <c r="FF1" s="7">
        <f t="shared" ref="FF1:FI1" si="30">J90/(E43+E44+E46+E47+E53+E55)</f>
        <v>5.3750070916620964E-2</v>
      </c>
      <c r="FG1" s="7">
        <f t="shared" si="30"/>
        <v>4.7165804309213064E-2</v>
      </c>
      <c r="FH1" s="7">
        <f t="shared" si="30"/>
        <v>1.8380858152672413E-2</v>
      </c>
      <c r="FI1" s="7">
        <f t="shared" si="30"/>
        <v>5.6505085736869867E-2</v>
      </c>
      <c r="FJ1" s="7">
        <f>I90/D36</f>
        <v>0.16178759514722502</v>
      </c>
      <c r="FK1" s="7">
        <f t="shared" ref="FK1:FN1" si="31">J90/E36</f>
        <v>0.22052177286393174</v>
      </c>
      <c r="FL1" s="7">
        <f t="shared" si="31"/>
        <v>0.14661225469603312</v>
      </c>
      <c r="FM1" s="7">
        <f t="shared" si="31"/>
        <v>6.5860195005046668E-2</v>
      </c>
      <c r="FN1" s="7">
        <f t="shared" si="31"/>
        <v>0.13558276368994948</v>
      </c>
      <c r="FO1" s="7">
        <f>I90/D29</f>
        <v>0.18457796156652884</v>
      </c>
      <c r="FP1" s="7">
        <f t="shared" ref="FP1:FS1" si="32">J90/E29</f>
        <v>0.31605430199694201</v>
      </c>
      <c r="FQ1" s="7">
        <f t="shared" si="32"/>
        <v>0.19342681372277337</v>
      </c>
      <c r="FR1" s="7">
        <f t="shared" si="32"/>
        <v>0.12019854629268337</v>
      </c>
      <c r="FS1" s="7">
        <f t="shared" si="32"/>
        <v>0.33607137551665983</v>
      </c>
      <c r="FT1" s="7" t="e">
        <f>I90/D31</f>
        <v>#DIV/0!</v>
      </c>
      <c r="FU1" s="7">
        <f t="shared" ref="FU1:FX1" si="33">J90/E31</f>
        <v>7.5962138084632516</v>
      </c>
      <c r="FV1" s="7">
        <f t="shared" si="33"/>
        <v>2.799679119871648</v>
      </c>
      <c r="FW1" s="7" t="e">
        <f t="shared" si="33"/>
        <v>#DIV/0!</v>
      </c>
      <c r="FX1" s="7" t="e">
        <f t="shared" si="33"/>
        <v>#DIV/0!</v>
      </c>
      <c r="FY1">
        <f>BD1/D13</f>
        <v>6.2361598473750557E-2</v>
      </c>
      <c r="FZ1">
        <f t="shared" ref="FZ1:GC1" si="34">BE1/E13</f>
        <v>6.7589037971796717E-2</v>
      </c>
      <c r="GA1">
        <f t="shared" si="34"/>
        <v>3.7756169715312073E-2</v>
      </c>
      <c r="GB1">
        <f t="shared" si="34"/>
        <v>-1.1630930634965987E-2</v>
      </c>
      <c r="GC1">
        <f t="shared" si="34"/>
        <v>4.3535802270712527E-2</v>
      </c>
      <c r="GD1">
        <f>BS1</f>
        <v>-0.12039655231151841</v>
      </c>
      <c r="GE1">
        <f t="shared" ref="GE1:GH1" si="35">BT1</f>
        <v>-5.3783876240069937E-2</v>
      </c>
      <c r="GF1">
        <f t="shared" si="35"/>
        <v>2.5132153410427082E-2</v>
      </c>
      <c r="GG1">
        <f t="shared" si="35"/>
        <v>-1.3598846858878256E-2</v>
      </c>
      <c r="GH1">
        <f t="shared" si="35"/>
        <v>6.3621136059427277E-2</v>
      </c>
      <c r="GI1">
        <f>S1/D13</f>
        <v>-0.11754619062219648</v>
      </c>
      <c r="GJ1">
        <f t="shared" ref="GJ1:GM1" si="36">T1/E13</f>
        <v>-4.0590672393477516E-2</v>
      </c>
      <c r="GK1">
        <f t="shared" si="36"/>
        <v>4.0455473417652495E-2</v>
      </c>
      <c r="GL1">
        <f t="shared" si="36"/>
        <v>-5.0177048254076281E-3</v>
      </c>
      <c r="GM1">
        <f t="shared" si="36"/>
        <v>9.0389024638310805E-2</v>
      </c>
      <c r="GN1">
        <f>D30/D13</f>
        <v>1.1356022666621243E-3</v>
      </c>
      <c r="GO1">
        <f t="shared" ref="GO1:GR1" si="37">E30/E13</f>
        <v>7.6019613060169524E-4</v>
      </c>
      <c r="GP1">
        <f t="shared" si="37"/>
        <v>6.8164234907586337E-4</v>
      </c>
      <c r="GQ1">
        <f t="shared" si="37"/>
        <v>6.4206075820954936E-4</v>
      </c>
      <c r="GR1">
        <f t="shared" si="37"/>
        <v>5.0225890944522995E-4</v>
      </c>
      <c r="GS1">
        <f>(D43+D44)/D13</f>
        <v>2.1845524023665952</v>
      </c>
      <c r="GT1">
        <f t="shared" ref="GT1:GW1" si="38">(E43+E44)/E13</f>
        <v>2.4136227146603826</v>
      </c>
      <c r="GU1">
        <f t="shared" si="38"/>
        <v>1.8354515369330866</v>
      </c>
      <c r="GV1">
        <f t="shared" si="38"/>
        <v>2.2738068103384625</v>
      </c>
      <c r="GW1">
        <f t="shared" si="38"/>
        <v>1.7308771198465096</v>
      </c>
      <c r="GX1">
        <f>0.717*FY1+0.847*GD1+3.107*GI1+0.42*GN1+0.998*GS1</f>
        <v>1.7581816225485185</v>
      </c>
      <c r="GY1">
        <f t="shared" ref="GY1:HB1" si="39">0.717*FZ1+0.847*GE1+3.107*GJ1+0.42*GO1+0.998*GT1</f>
        <v>2.285905929529819</v>
      </c>
      <c r="GZ1">
        <f t="shared" si="39"/>
        <v>2.0061201871789889</v>
      </c>
      <c r="HA1">
        <f t="shared" si="39"/>
        <v>2.2340812527889518</v>
      </c>
      <c r="HB1">
        <f t="shared" si="39"/>
        <v>2.0935672863704511</v>
      </c>
      <c r="HC1">
        <f>D36/D13</f>
        <v>0.53260881908720292</v>
      </c>
      <c r="HD1">
        <f t="shared" ref="HD1:HG1" si="40">E36/E13</f>
        <v>0.587878672697556</v>
      </c>
      <c r="HE1">
        <f t="shared" si="40"/>
        <v>0.56791032313255563</v>
      </c>
      <c r="HF1">
        <f t="shared" si="40"/>
        <v>0.64566592936689604</v>
      </c>
      <c r="HG1">
        <f t="shared" si="40"/>
        <v>0.71234627738252787</v>
      </c>
      <c r="HH1">
        <f>S1/D13</f>
        <v>-0.11754619062219648</v>
      </c>
      <c r="HI1">
        <f t="shared" ref="HI1:HL1" si="41">T1/E13</f>
        <v>-4.0590672393477516E-2</v>
      </c>
      <c r="HJ1">
        <f t="shared" si="41"/>
        <v>4.0455473417652495E-2</v>
      </c>
      <c r="HK1">
        <f t="shared" si="41"/>
        <v>-5.0177048254076281E-3</v>
      </c>
      <c r="HL1">
        <f t="shared" si="41"/>
        <v>9.0389024638310805E-2</v>
      </c>
      <c r="HM1">
        <f>(D43+D44+D46+D47+D50+D53+D55+D57+D60)/D13</f>
        <v>2.5297925254658806</v>
      </c>
      <c r="HN1">
        <f t="shared" ref="HN1:HQ1" si="42">(E43+E44+E46+E47+E50+E53+E55+E57+E60)/E13</f>
        <v>2.5976928047436241</v>
      </c>
      <c r="HO1">
        <f t="shared" si="42"/>
        <v>1.8534980181248701</v>
      </c>
      <c r="HP1">
        <f t="shared" si="42"/>
        <v>2.376510849221662</v>
      </c>
      <c r="HQ1">
        <f t="shared" si="42"/>
        <v>1.7985640417778961</v>
      </c>
      <c r="HR1">
        <f>D19/D40</f>
        <v>1.1232576930846407</v>
      </c>
      <c r="HS1">
        <f t="shared" ref="HS1:HV1" si="43">E19/E40</f>
        <v>1.1227225044169611</v>
      </c>
      <c r="HT1">
        <f t="shared" si="43"/>
        <v>1.0716285505531524</v>
      </c>
      <c r="HU1">
        <f t="shared" si="43"/>
        <v>0.98110560625814858</v>
      </c>
      <c r="HV1">
        <f t="shared" si="43"/>
        <v>1.0687835516213888</v>
      </c>
      <c r="HW1">
        <f>-0.017*HC1+4.573*HH1+0.481*HM1+0.015*HR1</f>
        <v>0.68708599050557106</v>
      </c>
      <c r="HX1">
        <f t="shared" ref="HX1:IA1" si="44">-0.017*HD1+4.573*HI1+0.481*HN1+0.015*HS1</f>
        <v>1.0707159943567062</v>
      </c>
      <c r="HY1">
        <f t="shared" si="44"/>
        <v>1.082955379422031</v>
      </c>
      <c r="HZ1">
        <f t="shared" si="44"/>
        <v>1.1238960176036654</v>
      </c>
      <c r="IA1">
        <f t="shared" si="44"/>
        <v>1.2823801803249812</v>
      </c>
      <c r="IB1">
        <f>D13/D36</f>
        <v>1.8775505852753673</v>
      </c>
      <c r="IC1">
        <f t="shared" ref="IC1:IF1" si="45">E13/E36</f>
        <v>1.7010312611127274</v>
      </c>
      <c r="ID1">
        <f t="shared" si="45"/>
        <v>1.7608413851047231</v>
      </c>
      <c r="IE1">
        <f t="shared" si="45"/>
        <v>1.5487885522789537</v>
      </c>
      <c r="IF1">
        <f t="shared" si="45"/>
        <v>1.4038116457552607</v>
      </c>
      <c r="IG1">
        <f>IFERROR(S1/D59,0)</f>
        <v>-5.319116135662898</v>
      </c>
      <c r="IH1">
        <f t="shared" ref="IH1:IK1" si="46">IFERROR(T1/E59,0)</f>
        <v>-2.0294564804256936</v>
      </c>
      <c r="II1">
        <f t="shared" si="46"/>
        <v>4.5253526496378189</v>
      </c>
      <c r="IJ1">
        <f t="shared" si="46"/>
        <v>-0.57294721407624638</v>
      </c>
      <c r="IK1">
        <f t="shared" si="46"/>
        <v>9.3902948082441959</v>
      </c>
      <c r="IL1">
        <f>S1/D13</f>
        <v>-0.11754619062219648</v>
      </c>
      <c r="IM1">
        <f t="shared" ref="IM1:IP1" si="47">T1/E13</f>
        <v>-4.0590672393477516E-2</v>
      </c>
      <c r="IN1">
        <f t="shared" si="47"/>
        <v>4.0455473417652495E-2</v>
      </c>
      <c r="IO1">
        <f t="shared" si="47"/>
        <v>-5.0177048254076281E-3</v>
      </c>
      <c r="IP1">
        <f t="shared" si="47"/>
        <v>9.0389024638310805E-2</v>
      </c>
      <c r="IQ1">
        <f>(D43+D44+D46+D47+D50+D53+D55+D57+D60)/D13</f>
        <v>2.5297925254658806</v>
      </c>
      <c r="IR1">
        <f t="shared" ref="IR1:IU1" si="48">(E43+E44+E46+E47+E50+E53+E55+E57+E60)/E13</f>
        <v>2.5976928047436241</v>
      </c>
      <c r="IS1">
        <f t="shared" si="48"/>
        <v>1.8534980181248701</v>
      </c>
      <c r="IT1">
        <f t="shared" si="48"/>
        <v>2.376510849221662</v>
      </c>
      <c r="IU1">
        <f t="shared" si="48"/>
        <v>1.7985640417778961</v>
      </c>
      <c r="IV1">
        <f>D19/D40</f>
        <v>1.1232576930846407</v>
      </c>
      <c r="IW1">
        <f t="shared" ref="IW1:IZ1" si="49">E19/E40</f>
        <v>1.1227225044169611</v>
      </c>
      <c r="IX1">
        <f t="shared" si="49"/>
        <v>1.0716285505531524</v>
      </c>
      <c r="IY1">
        <f t="shared" si="49"/>
        <v>0.98110560625814858</v>
      </c>
      <c r="IZ1">
        <f t="shared" si="49"/>
        <v>1.0687835516213888</v>
      </c>
      <c r="JA1">
        <f>0.13*IB1+0.04*IG1+3.92*IL1+0.21*IQ1+0.09*IV1</f>
        <v>0.20288548614572416</v>
      </c>
      <c r="JB1">
        <f t="shared" ref="JB1:JE1" si="50">0.13*IC1+0.04*IH1+3.92*IM1+0.21*IR1+0.09*IW1</f>
        <v>0.62740088333888233</v>
      </c>
      <c r="JC1">
        <f t="shared" si="50"/>
        <v>1.0541900952023311</v>
      </c>
      <c r="JD1">
        <f t="shared" si="50"/>
        <v>0.74612200321739852</v>
      </c>
      <c r="JE1">
        <f t="shared" si="50"/>
        <v>1.3863212512794132</v>
      </c>
      <c r="JF1">
        <f>D29/D13</f>
        <v>0.4668460918247993</v>
      </c>
      <c r="JG1">
        <f t="shared" ref="JG1:JJ1" si="51">E29/E13</f>
        <v>0.41018282716940968</v>
      </c>
      <c r="JH1">
        <f t="shared" si="51"/>
        <v>0.43046055165315311</v>
      </c>
      <c r="JI1">
        <f t="shared" si="51"/>
        <v>0.35377868807725277</v>
      </c>
      <c r="JJ1">
        <f t="shared" si="51"/>
        <v>0.28738501410091888</v>
      </c>
      <c r="JK1">
        <f>(D36-D26)/I90</f>
        <v>6.1305350553505535</v>
      </c>
      <c r="JL1">
        <f t="shared" ref="JL1:JO1" si="52">(E36-E26)/J90</f>
        <v>4.1142580701908695</v>
      </c>
      <c r="JM1">
        <f t="shared" si="52"/>
        <v>6.7516168645108472</v>
      </c>
      <c r="JN1">
        <f t="shared" si="52"/>
        <v>13.189038200211385</v>
      </c>
      <c r="JO1">
        <f t="shared" si="52"/>
        <v>6.2880210093866191</v>
      </c>
      <c r="JP1">
        <f>S1/D13</f>
        <v>-0.11754619062219648</v>
      </c>
      <c r="JQ1">
        <f t="shared" ref="JQ1:JT1" si="53">T1/E13</f>
        <v>-4.0590672393477516E-2</v>
      </c>
      <c r="JR1">
        <f t="shared" si="53"/>
        <v>4.0455473417652495E-2</v>
      </c>
      <c r="JS1">
        <f t="shared" si="53"/>
        <v>-5.0177048254076281E-3</v>
      </c>
      <c r="JT1">
        <f t="shared" si="53"/>
        <v>9.0389024638310805E-2</v>
      </c>
      <c r="JU1">
        <f>I90/(D50+D44+D43)</f>
        <v>3.6616585073964245E-2</v>
      </c>
      <c r="JV1">
        <f t="shared" ref="JV1:JY1" si="54">J90/(E50+E44+E43)</f>
        <v>5.0998223652338262E-2</v>
      </c>
      <c r="JW1">
        <f t="shared" si="54"/>
        <v>4.3702806603900156E-2</v>
      </c>
      <c r="JX1">
        <f t="shared" si="54"/>
        <v>1.8341128936225599E-2</v>
      </c>
      <c r="JY1">
        <f t="shared" si="54"/>
        <v>5.4552005185837672E-2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3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2</v>
      </c>
      <c r="KH1">
        <f t="shared" si="56"/>
        <v>3</v>
      </c>
      <c r="KI1">
        <f t="shared" si="56"/>
        <v>2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0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1</v>
      </c>
      <c r="KS1">
        <f t="shared" si="58"/>
        <v>2</v>
      </c>
      <c r="KT1">
        <f>(JZ1+KE1)/2</f>
        <v>3</v>
      </c>
      <c r="KU1">
        <f t="shared" ref="KU1:KX1" si="59">(KA1+KF1)/2</f>
        <v>2.5</v>
      </c>
      <c r="KV1">
        <f t="shared" si="59"/>
        <v>3</v>
      </c>
      <c r="KW1">
        <f t="shared" si="59"/>
        <v>3.5</v>
      </c>
      <c r="KX1">
        <f t="shared" si="59"/>
        <v>2.5</v>
      </c>
      <c r="KY1">
        <f>(KJ1+KO1)/2</f>
        <v>0.5</v>
      </c>
      <c r="KZ1">
        <f t="shared" ref="KZ1:LC1" si="60">(KK1+KP1)/2</f>
        <v>1</v>
      </c>
      <c r="LA1">
        <f t="shared" si="60"/>
        <v>1</v>
      </c>
      <c r="LB1">
        <f t="shared" si="60"/>
        <v>0.5</v>
      </c>
      <c r="LC1">
        <f t="shared" si="60"/>
        <v>2</v>
      </c>
      <c r="LD1">
        <f>(KT1+KY1)/2</f>
        <v>1.75</v>
      </c>
      <c r="LE1">
        <f t="shared" ref="LE1:LH1" si="61">(KU1+KZ1)/2</f>
        <v>1.75</v>
      </c>
      <c r="LF1">
        <f t="shared" si="61"/>
        <v>2</v>
      </c>
      <c r="LG1">
        <f t="shared" si="61"/>
        <v>2</v>
      </c>
      <c r="LH1">
        <f t="shared" si="61"/>
        <v>2.25</v>
      </c>
      <c r="LI1">
        <f>(D29/(D13-D19))</f>
        <v>1.0814294545502374</v>
      </c>
      <c r="LJ1">
        <f t="shared" ref="LJ1:LM1" si="62">(E29/(E13-E19))</f>
        <v>1.074722144763574</v>
      </c>
      <c r="LK1">
        <f t="shared" si="62"/>
        <v>0.98926154520959964</v>
      </c>
      <c r="LL1">
        <f t="shared" si="62"/>
        <v>0.89325605900948368</v>
      </c>
      <c r="LM1">
        <f t="shared" si="62"/>
        <v>0.88829291768870122</v>
      </c>
      <c r="LN1">
        <f>(D18+D25+D26+D21)/(2.17*D40)</f>
        <v>0.23898942501143722</v>
      </c>
      <c r="LO1">
        <f t="shared" ref="LO1:LR1" si="63">(E18+E25+E26+E21)/(2.17*E40)</f>
        <v>0.23144838160101611</v>
      </c>
      <c r="LP1">
        <f t="shared" si="63"/>
        <v>0.25203060826281026</v>
      </c>
      <c r="LQ1">
        <f t="shared" si="63"/>
        <v>0.28275584448356456</v>
      </c>
      <c r="LR1">
        <f t="shared" si="63"/>
        <v>0.34245575347003487</v>
      </c>
      <c r="LS1">
        <f>(D43+D44+D46+D47)/(2*D13)</f>
        <v>1.1530167274213878</v>
      </c>
      <c r="LT1">
        <f t="shared" ref="LT1:LW1" si="64">(E43+E44+E46+E47)/(2*E13)</f>
        <v>1.2059523357026112</v>
      </c>
      <c r="LU1">
        <f t="shared" si="64"/>
        <v>0.88265867781833551</v>
      </c>
      <c r="LV1">
        <f t="shared" si="64"/>
        <v>1.1567382671422197</v>
      </c>
      <c r="LW1">
        <f t="shared" si="64"/>
        <v>0.85462994819199345</v>
      </c>
      <c r="LX1">
        <f>8*N1/D29</f>
        <v>-2.0631476526392607</v>
      </c>
      <c r="LY1">
        <f t="shared" ref="LY1:MB1" si="65">8*O1/E29</f>
        <v>-1.0489737293240049</v>
      </c>
      <c r="LZ1">
        <f t="shared" si="65"/>
        <v>0.46707468666122992</v>
      </c>
      <c r="MA1">
        <f t="shared" si="65"/>
        <v>-0.30751082113592437</v>
      </c>
      <c r="MB1">
        <f t="shared" si="65"/>
        <v>1.7710355916355724</v>
      </c>
      <c r="MC1">
        <f>(2*LI1+4*LN1+LS1+5*LX1)/12</f>
        <v>-0.50365874388572429</v>
      </c>
      <c r="MD1">
        <f t="shared" ref="MD1:MG1" si="66">(2*LJ1+4*LO1+LT1+5*LY1)/12</f>
        <v>-8.0306541248850102E-2</v>
      </c>
      <c r="ME1">
        <f t="shared" si="66"/>
        <v>0.51705646954957718</v>
      </c>
      <c r="MF1">
        <f t="shared" si="66"/>
        <v>0.21139330478465199</v>
      </c>
      <c r="MG1">
        <f t="shared" si="66"/>
        <v>1.0713513963022832</v>
      </c>
      <c r="MH1">
        <f>D29/(D13-D19)</f>
        <v>1.0814294545502374</v>
      </c>
      <c r="MI1">
        <f t="shared" ref="MI1:ML1" si="67">E29/(E13-E19)</f>
        <v>1.074722144763574</v>
      </c>
      <c r="MJ1">
        <f t="shared" si="67"/>
        <v>0.98926154520959964</v>
      </c>
      <c r="MK1">
        <f t="shared" si="67"/>
        <v>0.89325605900948368</v>
      </c>
      <c r="ML1">
        <f t="shared" si="67"/>
        <v>0.88829291768870122</v>
      </c>
      <c r="MM1">
        <f>D29/D13*2</f>
        <v>0.93369218364959861</v>
      </c>
      <c r="MN1">
        <f t="shared" ref="MN1:MQ1" si="68">E29/E13*2</f>
        <v>0.82036565433881936</v>
      </c>
      <c r="MO1">
        <f t="shared" si="68"/>
        <v>0.86092110330630622</v>
      </c>
      <c r="MP1">
        <f t="shared" si="68"/>
        <v>0.70755737615450554</v>
      </c>
      <c r="MQ1">
        <f t="shared" si="68"/>
        <v>0.57477002820183776</v>
      </c>
      <c r="MR1">
        <f>D29/D36</f>
        <v>0.87652715293916972</v>
      </c>
      <c r="MS1">
        <f t="shared" ref="MS1:MV1" si="69">E29/E36</f>
        <v>0.69773381178676497</v>
      </c>
      <c r="MT1">
        <f t="shared" si="69"/>
        <v>0.75797275400588127</v>
      </c>
      <c r="MU1">
        <f t="shared" si="69"/>
        <v>0.54792838213431583</v>
      </c>
      <c r="MV1">
        <f t="shared" si="69"/>
        <v>0.40343442961040976</v>
      </c>
      <c r="MW1">
        <f>D13/(D40*5)</f>
        <v>0.39529997979934012</v>
      </c>
      <c r="MX1">
        <f t="shared" ref="MX1:NA1" si="70">E13/(E40*5)</f>
        <v>0.36314321996466431</v>
      </c>
      <c r="MY1">
        <f t="shared" si="70"/>
        <v>0.37942699745892577</v>
      </c>
      <c r="MZ1">
        <f t="shared" si="70"/>
        <v>0.32489908735332462</v>
      </c>
      <c r="NA1">
        <f t="shared" si="70"/>
        <v>0.31598614489142468</v>
      </c>
      <c r="NB1">
        <f>D13/(D20*15)</f>
        <v>0.21792197186235568</v>
      </c>
      <c r="NC1">
        <f t="shared" ref="NC1:NF1" si="71">E13/(E20*15)</f>
        <v>0.19508740707784142</v>
      </c>
      <c r="ND1">
        <f t="shared" si="71"/>
        <v>0.24103360319396694</v>
      </c>
      <c r="NE1">
        <f t="shared" si="71"/>
        <v>0.2946726642354755</v>
      </c>
      <c r="NF1">
        <f t="shared" si="71"/>
        <v>0.32343693523561207</v>
      </c>
      <c r="NG1">
        <f>2*(D18+D25+D26)/D40</f>
        <v>1.7170560904989564E-2</v>
      </c>
      <c r="NH1">
        <f t="shared" ref="NH1:NK1" si="72">2*(E18+E25+E26)/E40</f>
        <v>0.19793507067137808</v>
      </c>
      <c r="NI1">
        <f t="shared" si="72"/>
        <v>2.1828668231399402E-2</v>
      </c>
      <c r="NJ1">
        <f t="shared" si="72"/>
        <v>0.27557757496740548</v>
      </c>
      <c r="NK1">
        <f t="shared" si="72"/>
        <v>0.33190364906739883</v>
      </c>
      <c r="NL1">
        <f>((D18+D25+D26+D21)/D40)/2.17</f>
        <v>0.23898942501143722</v>
      </c>
      <c r="NM1">
        <f t="shared" ref="NM1:NP1" si="73">((E18+E25+E26+E21)/E40)/2.17</f>
        <v>0.23144838160101613</v>
      </c>
      <c r="NN1">
        <f t="shared" si="73"/>
        <v>0.25203060826281032</v>
      </c>
      <c r="NO1">
        <f t="shared" si="73"/>
        <v>0.28275584448356456</v>
      </c>
      <c r="NP1">
        <f t="shared" si="73"/>
        <v>0.34245575347003487</v>
      </c>
      <c r="NQ1">
        <f>(D19/D40)/2.5</f>
        <v>0.44930307723385632</v>
      </c>
      <c r="NR1">
        <f t="shared" ref="NR1:NU1" si="74">(E19/E40)/2.5</f>
        <v>0.44908900176678446</v>
      </c>
      <c r="NS1">
        <f t="shared" si="74"/>
        <v>0.42865142022126096</v>
      </c>
      <c r="NT1">
        <f t="shared" si="74"/>
        <v>0.39244224250325943</v>
      </c>
      <c r="NU1">
        <f t="shared" si="74"/>
        <v>0.42751342064855552</v>
      </c>
      <c r="NV1">
        <f>(BD1/D13)*3.33</f>
        <v>0.20766412291758937</v>
      </c>
      <c r="NW1">
        <f t="shared" ref="NW1:NZ1" si="75">(BE1/E13)*3.33</f>
        <v>0.22507149644608307</v>
      </c>
      <c r="NX1">
        <f t="shared" si="75"/>
        <v>0.12572804515198921</v>
      </c>
      <c r="NY1">
        <f t="shared" si="75"/>
        <v>-3.8730999014436739E-2</v>
      </c>
      <c r="NZ1">
        <f t="shared" si="75"/>
        <v>0.14497422156147272</v>
      </c>
      <c r="OA1">
        <f>((D43+D44)/2)/D13</f>
        <v>1.0922762011832976</v>
      </c>
      <c r="OB1">
        <f t="shared" ref="OB1:OE1" si="76">((E43+E44)/2)/E13</f>
        <v>1.2068113573301913</v>
      </c>
      <c r="OC1">
        <f t="shared" si="76"/>
        <v>0.9177257684665433</v>
      </c>
      <c r="OD1">
        <f t="shared" si="76"/>
        <v>1.1369034051692313</v>
      </c>
      <c r="OE1">
        <f t="shared" si="76"/>
        <v>0.8654385599232548</v>
      </c>
      <c r="OF1">
        <f>((D43+D44)/4)/D29</f>
        <v>1.1698461444903916</v>
      </c>
      <c r="OG1">
        <f t="shared" ref="OG1:OJ1" si="77">((E43+E44)/4)/E29</f>
        <v>1.4710651901959877</v>
      </c>
      <c r="OH1">
        <f t="shared" si="77"/>
        <v>1.0659812669733415</v>
      </c>
      <c r="OI1">
        <f t="shared" si="77"/>
        <v>1.6068003012676837</v>
      </c>
      <c r="OJ1">
        <f t="shared" si="77"/>
        <v>1.5057127502468608</v>
      </c>
      <c r="OK1">
        <f>AJ1*4/(D43+D44)</f>
        <v>1.2674358461190574</v>
      </c>
      <c r="OL1">
        <f t="shared" ref="OL1:OO1" si="78">AK1*4/(E43+E44)</f>
        <v>0.69541417322834642</v>
      </c>
      <c r="OM1">
        <f t="shared" si="78"/>
        <v>0.64225737088190615</v>
      </c>
      <c r="ON1">
        <f t="shared" si="78"/>
        <v>1.0659340038741523</v>
      </c>
      <c r="OO1">
        <f t="shared" si="78"/>
        <v>0.99622045827487493</v>
      </c>
      <c r="OP1">
        <f>(10*N1)/AJ1</f>
        <v>-1.7393444236637465</v>
      </c>
      <c r="OQ1">
        <f t="shared" ref="OQ1:OT1" si="79">(10*O1)/AK1</f>
        <v>-1.2817377283803002</v>
      </c>
      <c r="OR1">
        <f t="shared" si="79"/>
        <v>0.85278131143749281</v>
      </c>
      <c r="OS1">
        <f t="shared" si="79"/>
        <v>-0.22442859716232397</v>
      </c>
      <c r="OT1">
        <f t="shared" si="79"/>
        <v>1.475841498794114</v>
      </c>
      <c r="OU1">
        <f>(8*AJ1)/D29</f>
        <v>11.861639503770371</v>
      </c>
      <c r="OV1">
        <f t="shared" ref="OV1:OY1" si="80">(8*AK1)/E29</f>
        <v>8.1839966640411443</v>
      </c>
      <c r="OW1">
        <f t="shared" si="80"/>
        <v>5.4770746074852932</v>
      </c>
      <c r="OX1">
        <f t="shared" si="80"/>
        <v>13.701944628451647</v>
      </c>
      <c r="OY1">
        <f t="shared" si="80"/>
        <v>12.00017476865</v>
      </c>
      <c r="OZ1">
        <f>(20*N1)/D13</f>
        <v>-2.4079310462303685</v>
      </c>
      <c r="PA1">
        <f t="shared" ref="PA1:PD1" si="81">(20*O1)/E13</f>
        <v>-1.0756775248013988</v>
      </c>
      <c r="PB1">
        <f t="shared" si="81"/>
        <v>0.50264306820854165</v>
      </c>
      <c r="PC1">
        <f t="shared" si="81"/>
        <v>-0.2719769371775651</v>
      </c>
      <c r="PD1">
        <f t="shared" si="81"/>
        <v>1.2724227211885455</v>
      </c>
      <c r="PE1">
        <f>(40*N1)/(AJ1+D45)</f>
        <v>-2.0883747728582192</v>
      </c>
      <c r="PF1">
        <f t="shared" ref="PF1:PI1" si="82">(40*O1)/(AK1+E45)</f>
        <v>-0.89197349924670788</v>
      </c>
      <c r="PG1">
        <f t="shared" si="82"/>
        <v>0.56946482353849714</v>
      </c>
      <c r="PH1">
        <f t="shared" si="82"/>
        <v>-0.23512400765429667</v>
      </c>
      <c r="PI1">
        <f t="shared" si="82"/>
        <v>1.4888581003748003</v>
      </c>
      <c r="PJ1">
        <f>(1.33*D52)/(D52+D62)</f>
        <v>1.3453582174514112</v>
      </c>
      <c r="PK1">
        <f t="shared" ref="PK1:PN1" si="83">(1.33*E52)/(E52+E62)</f>
        <v>1.6248510131108462</v>
      </c>
      <c r="PL1">
        <f t="shared" si="83"/>
        <v>1.6828160484481454</v>
      </c>
      <c r="PM1">
        <f t="shared" si="83"/>
        <v>-0.44044045676998372</v>
      </c>
      <c r="PN1">
        <f t="shared" si="83"/>
        <v>1.4189975124378109</v>
      </c>
      <c r="PO1">
        <f>(2*MH1+MM1+MR1+MW1+2*NB1)/7</f>
        <v>0.68631745274475631</v>
      </c>
      <c r="PP1">
        <f t="shared" ref="PP1:PS1" si="84">(2*MI1+MN1+MS1+MX1+2*NC1)/7</f>
        <v>0.631551684253297</v>
      </c>
      <c r="PQ1">
        <f t="shared" si="84"/>
        <v>0.63698730736832088</v>
      </c>
      <c r="PR1">
        <f t="shared" si="84"/>
        <v>0.56517747030458065</v>
      </c>
      <c r="PS1">
        <f t="shared" si="84"/>
        <v>0.53109290122175701</v>
      </c>
      <c r="PT1">
        <f>(5*NG1+8*NL1+2*NQ1+NV1)/16</f>
        <v>0.19400240512510922</v>
      </c>
      <c r="PU1">
        <f t="shared" ref="PU1:PX1" si="85">(5*NH1+8*NM1+2*NR1+NW1)/16</f>
        <v>0.24778199413404195</v>
      </c>
      <c r="PV1">
        <f t="shared" si="85"/>
        <v>0.19427619330337442</v>
      </c>
      <c r="PW1">
        <f t="shared" si="85"/>
        <v>0.27413050729360167</v>
      </c>
      <c r="PX1">
        <f t="shared" si="85"/>
        <v>0.33744783349724106</v>
      </c>
      <c r="PY1">
        <f>(OA1+OF1+OK1)/3</f>
        <v>1.1765193972642489</v>
      </c>
      <c r="PZ1">
        <f t="shared" ref="PZ1:QC1" si="86">(OB1+OG1+OL1)/3</f>
        <v>1.1244302402515085</v>
      </c>
      <c r="QA1">
        <f t="shared" si="86"/>
        <v>0.87532146877393036</v>
      </c>
      <c r="QB1">
        <f t="shared" si="86"/>
        <v>1.2698792367703557</v>
      </c>
      <c r="QC1">
        <f t="shared" si="86"/>
        <v>1.1224572561483301</v>
      </c>
      <c r="QD1">
        <f>(3*OP1+7*OU1+4*OZ1+2*PE1+PJ1)/17</f>
        <v>3.8441369260126388</v>
      </c>
      <c r="QE1">
        <f t="shared" ref="QE1:QH1" si="87">(3*OQ1+7*OV1+4*PA1+2*PF1+PK1)/17</f>
        <v>2.8812327869740559</v>
      </c>
      <c r="QF1">
        <f t="shared" si="87"/>
        <v>2.6900108326511081</v>
      </c>
      <c r="QG1">
        <f t="shared" si="87"/>
        <v>5.4848076698168073</v>
      </c>
      <c r="QH1">
        <f t="shared" si="87"/>
        <v>5.7597148514631726</v>
      </c>
      <c r="QI1">
        <f>(2*PO1+4*PT1+PY1+5*QD1)/12</f>
        <v>1.8788207127764494</v>
      </c>
      <c r="QJ1">
        <f t="shared" ref="QJ1:QM1" si="88">(2*PP1+4*PU1+PZ1+5*QE1)/12</f>
        <v>1.4820687933470458</v>
      </c>
      <c r="QK1">
        <f t="shared" si="88"/>
        <v>1.3647045849983008</v>
      </c>
      <c r="QL1">
        <f t="shared" si="88"/>
        <v>2.5767328796364968</v>
      </c>
      <c r="QM1">
        <f t="shared" si="88"/>
        <v>2.6944173874913893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428</v>
      </c>
      <c r="E3" s="2" t="s">
        <v>428</v>
      </c>
      <c r="F3" s="2" t="s">
        <v>428</v>
      </c>
      <c r="G3" s="2" t="s">
        <v>428</v>
      </c>
      <c r="H3" s="2" t="s">
        <v>428</v>
      </c>
      <c r="I3" s="2" t="s">
        <v>428</v>
      </c>
      <c r="J3" s="2" t="s">
        <v>428</v>
      </c>
      <c r="K3" s="2" t="s">
        <v>428</v>
      </c>
      <c r="L3" s="2" t="s">
        <v>428</v>
      </c>
      <c r="M3" s="2" t="s">
        <v>428</v>
      </c>
    </row>
    <row r="4" spans="1:455" x14ac:dyDescent="0.25">
      <c r="A4" s="2" t="s">
        <v>281</v>
      </c>
      <c r="B4" s="2"/>
      <c r="C4" s="2"/>
      <c r="D4" s="2" t="s">
        <v>429</v>
      </c>
      <c r="E4" s="2" t="s">
        <v>429</v>
      </c>
      <c r="F4" s="2" t="s">
        <v>429</v>
      </c>
      <c r="G4" s="2" t="s">
        <v>429</v>
      </c>
      <c r="H4" s="2" t="s">
        <v>429</v>
      </c>
      <c r="I4" s="2">
        <v>7411791</v>
      </c>
      <c r="J4" s="2" t="s">
        <v>429</v>
      </c>
      <c r="K4" s="2" t="s">
        <v>429</v>
      </c>
      <c r="L4" s="2" t="s">
        <v>429</v>
      </c>
      <c r="M4" s="2" t="s">
        <v>429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176118</v>
      </c>
      <c r="E13" s="1">
        <v>263090</v>
      </c>
      <c r="F13" s="1">
        <v>293409</v>
      </c>
      <c r="G13" s="1">
        <v>311497</v>
      </c>
      <c r="H13" s="1">
        <v>398201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73995</v>
      </c>
      <c r="E15" s="1">
        <v>94796</v>
      </c>
      <c r="F15" s="1">
        <v>117808</v>
      </c>
      <c r="G15" s="1">
        <v>111855</v>
      </c>
      <c r="H15" s="1">
        <v>112556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>
        <v>42</v>
      </c>
      <c r="F16" s="1">
        <v>168</v>
      </c>
      <c r="G16" s="1">
        <v>10</v>
      </c>
      <c r="H16" s="1">
        <v>22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73995</v>
      </c>
      <c r="E17" s="1">
        <v>94754</v>
      </c>
      <c r="F17" s="1">
        <v>117640</v>
      </c>
      <c r="G17" s="1">
        <v>111845</v>
      </c>
      <c r="H17" s="1">
        <v>112534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100089</v>
      </c>
      <c r="E19" s="1">
        <v>162678</v>
      </c>
      <c r="F19" s="1">
        <v>165737</v>
      </c>
      <c r="G19" s="1">
        <v>188127</v>
      </c>
      <c r="H19" s="1">
        <v>269373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53878</v>
      </c>
      <c r="E20" s="1">
        <v>89905</v>
      </c>
      <c r="F20" s="1">
        <v>81153</v>
      </c>
      <c r="G20" s="1">
        <v>70473</v>
      </c>
      <c r="H20" s="1">
        <v>82077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45446</v>
      </c>
      <c r="E21" s="1">
        <v>58433</v>
      </c>
      <c r="F21" s="1">
        <v>82896</v>
      </c>
      <c r="G21" s="1">
        <v>91233</v>
      </c>
      <c r="H21" s="1">
        <v>145470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>
        <v>5317</v>
      </c>
      <c r="G22" s="1"/>
      <c r="H22" s="1">
        <v>51957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45446</v>
      </c>
      <c r="E23" s="1">
        <v>58433</v>
      </c>
      <c r="F23" s="1">
        <v>77579</v>
      </c>
      <c r="G23" s="1">
        <v>91233</v>
      </c>
      <c r="H23" s="1">
        <v>93513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765</v>
      </c>
      <c r="E26" s="1">
        <v>14340</v>
      </c>
      <c r="F26" s="1">
        <v>1688</v>
      </c>
      <c r="G26" s="1">
        <v>26421</v>
      </c>
      <c r="H26" s="1">
        <v>41826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2034</v>
      </c>
      <c r="E27" s="1">
        <v>5616</v>
      </c>
      <c r="F27" s="1">
        <v>9864</v>
      </c>
      <c r="G27" s="1">
        <v>11515</v>
      </c>
      <c r="H27" s="1">
        <v>16272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176118</v>
      </c>
      <c r="E28" s="1">
        <v>263090</v>
      </c>
      <c r="F28" s="1">
        <v>293409</v>
      </c>
      <c r="G28" s="1">
        <v>311497</v>
      </c>
      <c r="H28" s="1">
        <v>398201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82220</v>
      </c>
      <c r="E29" s="1">
        <v>107915</v>
      </c>
      <c r="F29" s="1">
        <v>126301</v>
      </c>
      <c r="G29" s="1">
        <v>110201</v>
      </c>
      <c r="H29" s="1">
        <v>114437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</v>
      </c>
      <c r="E30" s="1">
        <v>200</v>
      </c>
      <c r="F30" s="1">
        <v>200</v>
      </c>
      <c r="G30" s="1">
        <v>200</v>
      </c>
      <c r="H30" s="1">
        <v>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>
        <v>4490</v>
      </c>
      <c r="F31" s="1">
        <v>8726</v>
      </c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3860</v>
      </c>
      <c r="E32" s="1">
        <v>3860</v>
      </c>
      <c r="F32" s="1">
        <v>3860</v>
      </c>
      <c r="G32" s="1">
        <v>3860</v>
      </c>
      <c r="H32" s="1">
        <v>3860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99364</v>
      </c>
      <c r="E33" s="1">
        <v>113515</v>
      </c>
      <c r="F33" s="1">
        <v>106141</v>
      </c>
      <c r="G33" s="1">
        <v>110377</v>
      </c>
      <c r="H33" s="1">
        <v>85043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-21204</v>
      </c>
      <c r="E34" s="1">
        <v>-14150</v>
      </c>
      <c r="F34" s="1">
        <v>7374</v>
      </c>
      <c r="G34" s="1">
        <v>-4236</v>
      </c>
      <c r="H34" s="1">
        <v>25334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93802</v>
      </c>
      <c r="E36" s="1">
        <v>154665</v>
      </c>
      <c r="F36" s="1">
        <v>166630</v>
      </c>
      <c r="G36" s="1">
        <v>201123</v>
      </c>
      <c r="H36" s="1">
        <v>283657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446</v>
      </c>
      <c r="E37" s="1">
        <v>2575</v>
      </c>
      <c r="F37" s="1">
        <v>1523</v>
      </c>
      <c r="G37" s="1">
        <v>307</v>
      </c>
      <c r="H37" s="1">
        <v>6785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93356</v>
      </c>
      <c r="E38" s="1">
        <v>152090</v>
      </c>
      <c r="F38" s="1">
        <v>165107</v>
      </c>
      <c r="G38" s="1">
        <v>200816</v>
      </c>
      <c r="H38" s="1">
        <v>276872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4250</v>
      </c>
      <c r="E39" s="1">
        <v>7194</v>
      </c>
      <c r="F39" s="1">
        <v>10448</v>
      </c>
      <c r="G39" s="1">
        <v>9066</v>
      </c>
      <c r="H39" s="1">
        <v>24835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89106</v>
      </c>
      <c r="E40" s="1">
        <v>144896</v>
      </c>
      <c r="F40" s="1">
        <v>154659</v>
      </c>
      <c r="G40" s="1">
        <v>191750</v>
      </c>
      <c r="H40" s="1">
        <v>252037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96</v>
      </c>
      <c r="E42" s="1">
        <v>510</v>
      </c>
      <c r="F42" s="1">
        <v>478</v>
      </c>
      <c r="G42" s="1">
        <v>173</v>
      </c>
      <c r="H42" s="1">
        <v>107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384730</v>
      </c>
      <c r="E43" s="1">
        <v>634791</v>
      </c>
      <c r="F43" s="1">
        <v>538149</v>
      </c>
      <c r="G43" s="1">
        <v>707845</v>
      </c>
      <c r="H43" s="1">
        <v>688469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9</v>
      </c>
      <c r="E44" s="1">
        <v>209</v>
      </c>
      <c r="F44" s="1">
        <v>389</v>
      </c>
      <c r="G44" s="1">
        <v>439</v>
      </c>
      <c r="H44" s="1">
        <v>768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284226</v>
      </c>
      <c r="E45" s="1">
        <v>524151</v>
      </c>
      <c r="F45" s="1">
        <v>431490</v>
      </c>
      <c r="G45" s="1">
        <v>531895</v>
      </c>
      <c r="H45" s="1">
        <v>508971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21395</v>
      </c>
      <c r="E46" s="1">
        <v>-452</v>
      </c>
      <c r="F46" s="1">
        <v>-20578</v>
      </c>
      <c r="G46" s="1">
        <v>12357</v>
      </c>
      <c r="H46" s="1">
        <v>-8608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84696</v>
      </c>
      <c r="E48" s="1">
        <v>103124</v>
      </c>
      <c r="F48" s="1">
        <v>103143</v>
      </c>
      <c r="G48" s="1">
        <v>147796</v>
      </c>
      <c r="H48" s="1">
        <v>149130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23598</v>
      </c>
      <c r="E49" s="1">
        <v>30137</v>
      </c>
      <c r="F49" s="1">
        <v>16922</v>
      </c>
      <c r="G49" s="1">
        <v>15954</v>
      </c>
      <c r="H49" s="1">
        <v>15598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29718</v>
      </c>
      <c r="E50" s="1">
        <v>33788</v>
      </c>
      <c r="F50" s="1">
        <v>20465</v>
      </c>
      <c r="G50" s="1">
        <v>13918</v>
      </c>
      <c r="H50" s="1">
        <v>15760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25420</v>
      </c>
      <c r="E51" s="1">
        <v>31303</v>
      </c>
      <c r="F51" s="1">
        <v>16326</v>
      </c>
      <c r="G51" s="1">
        <v>12779</v>
      </c>
      <c r="H51" s="1">
        <v>5594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-24878</v>
      </c>
      <c r="E52" s="1">
        <v>-19475</v>
      </c>
      <c r="F52" s="1">
        <v>11700</v>
      </c>
      <c r="G52" s="1">
        <v>1421</v>
      </c>
      <c r="H52" s="1">
        <v>34312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>
        <v>68</v>
      </c>
      <c r="H57" s="1">
        <v>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3892</v>
      </c>
      <c r="E59" s="1">
        <v>5262</v>
      </c>
      <c r="F59" s="1">
        <v>2623</v>
      </c>
      <c r="G59" s="1">
        <v>2728</v>
      </c>
      <c r="H59" s="1">
        <v>3833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9690</v>
      </c>
      <c r="E60" s="1">
        <v>15091</v>
      </c>
      <c r="F60" s="1">
        <v>5408</v>
      </c>
      <c r="G60" s="1">
        <v>5649</v>
      </c>
      <c r="H60" s="1">
        <v>19795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5514</v>
      </c>
      <c r="E61" s="1">
        <v>6295</v>
      </c>
      <c r="F61" s="1">
        <v>5238</v>
      </c>
      <c r="G61" s="1">
        <v>8701</v>
      </c>
      <c r="H61" s="1">
        <v>18120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284</v>
      </c>
      <c r="E62" s="1">
        <v>3534</v>
      </c>
      <c r="F62" s="1">
        <v>-2453</v>
      </c>
      <c r="G62" s="1">
        <v>-5712</v>
      </c>
      <c r="H62" s="1">
        <v>-2152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-24594</v>
      </c>
      <c r="E63" s="1">
        <v>-15941</v>
      </c>
      <c r="F63" s="1">
        <v>9247</v>
      </c>
      <c r="G63" s="1">
        <v>-4291</v>
      </c>
      <c r="H63" s="1">
        <v>32160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-3390</v>
      </c>
      <c r="E64" s="1">
        <v>-1791</v>
      </c>
      <c r="F64" s="1">
        <v>1873</v>
      </c>
      <c r="G64" s="1">
        <v>-55</v>
      </c>
      <c r="H64" s="1">
        <v>6826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-21204</v>
      </c>
      <c r="E65" s="1">
        <v>-14150</v>
      </c>
      <c r="F65" s="1">
        <v>7374</v>
      </c>
      <c r="G65" s="1">
        <v>-4236</v>
      </c>
      <c r="H65" s="1">
        <v>25334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-21204</v>
      </c>
      <c r="E67" s="1">
        <v>-14150</v>
      </c>
      <c r="F67" s="1">
        <v>7374</v>
      </c>
      <c r="G67" s="1">
        <v>-4236</v>
      </c>
      <c r="H67" s="1">
        <v>25334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384739</v>
      </c>
      <c r="E68" s="1">
        <v>683879</v>
      </c>
      <c r="F68" s="1">
        <v>664411</v>
      </c>
      <c r="G68" s="1">
        <v>727919</v>
      </c>
      <c r="H68" s="1">
        <v>724798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14340</v>
      </c>
      <c r="J69" s="1">
        <v>1688</v>
      </c>
      <c r="K69" s="1">
        <v>26421</v>
      </c>
      <c r="L69" s="1">
        <v>41826</v>
      </c>
      <c r="M69" s="1">
        <v>24231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-24594</v>
      </c>
      <c r="J70" s="1">
        <v>-15941</v>
      </c>
      <c r="K70" s="1">
        <v>9247</v>
      </c>
      <c r="L70" s="1">
        <v>-4291</v>
      </c>
      <c r="M70" s="1">
        <v>32160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24778</v>
      </c>
      <c r="J71" s="1">
        <v>37032</v>
      </c>
      <c r="K71" s="1">
        <v>12379</v>
      </c>
      <c r="L71" s="1">
        <v>17556</v>
      </c>
      <c r="M71" s="1">
        <v>19534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21441</v>
      </c>
      <c r="J72" s="1">
        <v>31236</v>
      </c>
      <c r="K72" s="1">
        <v>18310</v>
      </c>
      <c r="L72" s="1">
        <v>15461</v>
      </c>
      <c r="M72" s="1">
        <v>14551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28</v>
      </c>
      <c r="J73" s="1">
        <v>-47</v>
      </c>
      <c r="K73" s="1">
        <v>-173</v>
      </c>
      <c r="L73" s="1">
        <v>-474</v>
      </c>
      <c r="M73" s="1">
        <v>1261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-583</v>
      </c>
      <c r="J74" s="1">
        <v>581</v>
      </c>
      <c r="K74" s="1">
        <v>-8381</v>
      </c>
      <c r="L74" s="1">
        <v>-91</v>
      </c>
      <c r="M74" s="1">
        <v>-105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3892</v>
      </c>
      <c r="J76" s="1">
        <v>5262</v>
      </c>
      <c r="K76" s="1">
        <v>2623</v>
      </c>
      <c r="L76" s="1">
        <v>2660</v>
      </c>
      <c r="M76" s="1">
        <v>3827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184</v>
      </c>
      <c r="J78" s="1">
        <v>21091</v>
      </c>
      <c r="K78" s="1">
        <v>21626</v>
      </c>
      <c r="L78" s="1">
        <v>13265</v>
      </c>
      <c r="M78" s="1">
        <v>51694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16748</v>
      </c>
      <c r="J79" s="1">
        <v>20317</v>
      </c>
      <c r="K79" s="1">
        <v>4960</v>
      </c>
      <c r="L79" s="1">
        <v>11496</v>
      </c>
      <c r="M79" s="1">
        <v>-8851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10900</v>
      </c>
      <c r="J80" s="1">
        <v>25186</v>
      </c>
      <c r="K80" s="1">
        <v>17827</v>
      </c>
      <c r="L80" s="1">
        <v>11066</v>
      </c>
      <c r="M80" s="1">
        <v>47641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-28008</v>
      </c>
      <c r="J81" s="1">
        <v>2920</v>
      </c>
      <c r="K81" s="1">
        <v>-1839</v>
      </c>
      <c r="L81" s="1">
        <v>-11174</v>
      </c>
      <c r="M81" s="1">
        <v>-44546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33856</v>
      </c>
      <c r="J82" s="1">
        <v>-7789</v>
      </c>
      <c r="K82" s="1">
        <v>-11028</v>
      </c>
      <c r="L82" s="1">
        <v>11604</v>
      </c>
      <c r="M82" s="1">
        <v>-11946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16932</v>
      </c>
      <c r="J84" s="1">
        <v>41408</v>
      </c>
      <c r="K84" s="1">
        <v>26586</v>
      </c>
      <c r="L84" s="1">
        <v>24761</v>
      </c>
      <c r="M84" s="1">
        <v>42843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-3892</v>
      </c>
      <c r="J85" s="1">
        <v>-5262</v>
      </c>
      <c r="K85" s="1">
        <v>-2623</v>
      </c>
      <c r="L85" s="1">
        <v>-2728</v>
      </c>
      <c r="M85" s="1">
        <v>-3833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>
        <v>68</v>
      </c>
      <c r="M86" s="1">
        <v>6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2136</v>
      </c>
      <c r="J87" s="1">
        <v>-2039</v>
      </c>
      <c r="K87" s="1">
        <v>467</v>
      </c>
      <c r="L87" s="1">
        <v>-8855</v>
      </c>
      <c r="M87" s="1">
        <v>-557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15176</v>
      </c>
      <c r="J90" s="1">
        <v>34107</v>
      </c>
      <c r="K90" s="1">
        <v>24430</v>
      </c>
      <c r="L90" s="1">
        <v>13246</v>
      </c>
      <c r="M90" s="1">
        <v>38459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-6713</v>
      </c>
      <c r="J91" s="1">
        <v>-7959</v>
      </c>
      <c r="K91" s="1">
        <v>-28939</v>
      </c>
      <c r="L91" s="1">
        <v>-23112</v>
      </c>
      <c r="M91" s="1">
        <v>-10055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5454</v>
      </c>
      <c r="J92" s="1">
        <v>118</v>
      </c>
      <c r="K92" s="1">
        <v>8636</v>
      </c>
      <c r="L92" s="1">
        <v>1908</v>
      </c>
      <c r="M92" s="1">
        <v>555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-1259</v>
      </c>
      <c r="J94" s="1">
        <v>-7841</v>
      </c>
      <c r="K94" s="1">
        <v>-20303</v>
      </c>
      <c r="L94" s="1">
        <v>-21204</v>
      </c>
      <c r="M94" s="1">
        <v>-9500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-27492</v>
      </c>
      <c r="J95" s="1">
        <v>-13614</v>
      </c>
      <c r="K95" s="1">
        <v>-28860</v>
      </c>
      <c r="L95" s="1">
        <v>-7447</v>
      </c>
      <c r="M95" s="1">
        <v>-11364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-27492</v>
      </c>
      <c r="J103" s="1">
        <v>-13614</v>
      </c>
      <c r="K103" s="1">
        <v>-28860</v>
      </c>
      <c r="L103" s="1">
        <v>-7447</v>
      </c>
      <c r="M103" s="1">
        <v>-11364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-13575</v>
      </c>
      <c r="J104" s="1">
        <v>12652</v>
      </c>
      <c r="K104" s="1">
        <v>-24733</v>
      </c>
      <c r="L104" s="1">
        <v>-15405</v>
      </c>
      <c r="M104" s="1">
        <v>17595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765</v>
      </c>
      <c r="J105" s="1">
        <v>14340</v>
      </c>
      <c r="K105" s="1">
        <v>1688</v>
      </c>
      <c r="L105" s="1">
        <v>26421</v>
      </c>
      <c r="M105" s="1">
        <v>41826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B7FB5-C25A-4B3F-98E8-E22376F67D7F}">
  <dimension ref="A1:QM105"/>
  <sheetViews>
    <sheetView topLeftCell="A80" workbookViewId="0">
      <selection activeCell="N101" sqref="N10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17267</v>
      </c>
      <c r="O1" s="4">
        <f t="shared" ref="O1:R1" si="0">E67</f>
        <v>33843</v>
      </c>
      <c r="P1" s="4">
        <f t="shared" si="0"/>
        <v>34148</v>
      </c>
      <c r="Q1" s="4">
        <f t="shared" si="0"/>
        <v>33564</v>
      </c>
      <c r="R1" s="4">
        <f t="shared" si="0"/>
        <v>25390</v>
      </c>
      <c r="S1" s="4">
        <f>D63+D59</f>
        <v>22938</v>
      </c>
      <c r="T1" s="4">
        <f t="shared" ref="T1:W1" si="1">E63+E59</f>
        <v>42408</v>
      </c>
      <c r="U1" s="4">
        <f t="shared" si="1"/>
        <v>42776</v>
      </c>
      <c r="V1" s="4">
        <f t="shared" si="1"/>
        <v>41825</v>
      </c>
      <c r="W1" s="4">
        <f t="shared" si="1"/>
        <v>31963</v>
      </c>
      <c r="X1">
        <f>(D13-E13)/E13</f>
        <v>-5.8448620645297093E-2</v>
      </c>
      <c r="Y1">
        <f t="shared" ref="Y1:AA1" si="2">(E13-F13)/F13</f>
        <v>7.5386869391887212E-2</v>
      </c>
      <c r="Z1">
        <f t="shared" si="2"/>
        <v>0.23645622764733323</v>
      </c>
      <c r="AA1">
        <f t="shared" si="2"/>
        <v>0.15271037502072496</v>
      </c>
      <c r="AB1">
        <f>(D36-E36)/E36</f>
        <v>0.15016972325680072</v>
      </c>
      <c r="AC1">
        <f t="shared" ref="AC1:AE1" si="3">(E36-F36)/F36</f>
        <v>-0.10416116736529792</v>
      </c>
      <c r="AD1">
        <f t="shared" si="3"/>
        <v>0.39212429444967073</v>
      </c>
      <c r="AE1">
        <f t="shared" si="3"/>
        <v>7.6277085770991007E-3</v>
      </c>
      <c r="AF1">
        <f>(D29-E29)/E29</f>
        <v>-0.12726671850699844</v>
      </c>
      <c r="AG1">
        <f t="shared" ref="AG1:AI1" si="4">(E29-F29)/F29</f>
        <v>0.15151976432348213</v>
      </c>
      <c r="AH1">
        <f t="shared" si="4"/>
        <v>0.18048391188533255</v>
      </c>
      <c r="AI1">
        <f t="shared" si="4"/>
        <v>0.21564596129629154</v>
      </c>
      <c r="AJ1" s="4">
        <f>(D43+D44+D46+D47)-D45</f>
        <v>132192</v>
      </c>
      <c r="AK1" s="4">
        <f t="shared" ref="AK1:AN1" si="5">(E43+E44+E46+E47)-E45</f>
        <v>148264</v>
      </c>
      <c r="AL1" s="4">
        <f t="shared" si="5"/>
        <v>106474</v>
      </c>
      <c r="AM1" s="4">
        <f t="shared" si="5"/>
        <v>114073</v>
      </c>
      <c r="AN1" s="4">
        <f t="shared" si="5"/>
        <v>104555</v>
      </c>
      <c r="AO1">
        <f>(D25+D26)/D40</f>
        <v>1.0194394630322283</v>
      </c>
      <c r="AP1">
        <f t="shared" ref="AP1:AS1" si="6">(E25+E26)/E40</f>
        <v>1.4051982159968768</v>
      </c>
      <c r="AQ1">
        <f t="shared" si="6"/>
        <v>0.86259869090597452</v>
      </c>
      <c r="AR1">
        <f t="shared" si="6"/>
        <v>0.95998941674506111</v>
      </c>
      <c r="AS1">
        <f t="shared" si="6"/>
        <v>0.84941570271190958</v>
      </c>
      <c r="AT1">
        <f>(D19-D20)/D40</f>
        <v>1.6376697238305067</v>
      </c>
      <c r="AU1">
        <f t="shared" ref="AU1:AX1" si="7">(E19-E20)/E40</f>
        <v>2.129730624992606</v>
      </c>
      <c r="AV1">
        <f t="shared" si="7"/>
        <v>1.5086505190311419</v>
      </c>
      <c r="AW1">
        <f t="shared" si="7"/>
        <v>1.8288452492944496</v>
      </c>
      <c r="AX1">
        <f t="shared" si="7"/>
        <v>1.4992520402269058</v>
      </c>
      <c r="AY1">
        <f>D19/D40</f>
        <v>2.7264846031664702</v>
      </c>
      <c r="AZ1">
        <f t="shared" ref="AZ1:BC1" si="8">E19/E40</f>
        <v>3.5384897490801972</v>
      </c>
      <c r="BA1">
        <f t="shared" si="8"/>
        <v>2.9476790898475582</v>
      </c>
      <c r="BB1">
        <f t="shared" si="8"/>
        <v>3.1368179680150519</v>
      </c>
      <c r="BC1">
        <f t="shared" si="8"/>
        <v>2.6321667135684348</v>
      </c>
      <c r="BD1" s="4">
        <f>D19-D40</f>
        <v>168479</v>
      </c>
      <c r="BE1" s="4">
        <f t="shared" ref="BE1:BH1" si="9">E19-E40</f>
        <v>214576</v>
      </c>
      <c r="BF1" s="4">
        <f t="shared" si="9"/>
        <v>181810</v>
      </c>
      <c r="BG1" s="4">
        <f t="shared" si="9"/>
        <v>145372</v>
      </c>
      <c r="BH1" s="4">
        <f t="shared" si="9"/>
        <v>110199</v>
      </c>
      <c r="BI1">
        <f>(D43+D44)/BD1</f>
        <v>3.7025326598567179</v>
      </c>
      <c r="BJ1">
        <f t="shared" ref="BJ1:BM1" si="10">(E43+E44)/BE1</f>
        <v>2.8687691074491091</v>
      </c>
      <c r="BK1">
        <f t="shared" si="10"/>
        <v>3.3548924701611571</v>
      </c>
      <c r="BL1">
        <f t="shared" si="10"/>
        <v>3.7028244778912032</v>
      </c>
      <c r="BM1">
        <f t="shared" si="10"/>
        <v>4.6594978175845512</v>
      </c>
      <c r="BN1">
        <f>365/BI1</f>
        <v>98.581169575456201</v>
      </c>
      <c r="BO1">
        <f t="shared" ref="BO1:BR1" si="11">365/BJ1</f>
        <v>127.23226803169099</v>
      </c>
      <c r="BP1">
        <f t="shared" si="11"/>
        <v>108.79633348799007</v>
      </c>
      <c r="BQ1">
        <f t="shared" si="11"/>
        <v>98.573400435083883</v>
      </c>
      <c r="BR1">
        <f t="shared" si="11"/>
        <v>78.334621946279455</v>
      </c>
      <c r="BS1">
        <f>N1/D13</f>
        <v>5.361556518823047E-2</v>
      </c>
      <c r="BT1">
        <f t="shared" ref="BT1:BW1" si="12">O1/E13</f>
        <v>9.8943410789255185E-2</v>
      </c>
      <c r="BU1">
        <f t="shared" si="12"/>
        <v>0.10736136525123717</v>
      </c>
      <c r="BV1">
        <f t="shared" si="12"/>
        <v>0.13047737521380812</v>
      </c>
      <c r="BW1">
        <f t="shared" si="12"/>
        <v>0.11377436021527058</v>
      </c>
      <c r="BX1">
        <f>S1/D13</f>
        <v>7.1224522747879229E-2</v>
      </c>
      <c r="BY1">
        <f t="shared" ref="BY1:CB1" si="13">T1/E13</f>
        <v>0.12398404883582229</v>
      </c>
      <c r="BZ1">
        <f t="shared" si="13"/>
        <v>0.13448781070595411</v>
      </c>
      <c r="CA1">
        <f t="shared" si="13"/>
        <v>0.16259135437723526</v>
      </c>
      <c r="CB1">
        <f t="shared" si="13"/>
        <v>0.14322843149116557</v>
      </c>
      <c r="CC1">
        <f>N1/D29</f>
        <v>7.6924447691642875E-2</v>
      </c>
      <c r="CD1">
        <f t="shared" ref="CD1:CG1" si="14">O1/E29</f>
        <v>0.13158242612752721</v>
      </c>
      <c r="CE1">
        <f t="shared" si="14"/>
        <v>0.15288529126017988</v>
      </c>
      <c r="CF1">
        <f t="shared" si="14"/>
        <v>0.17739207644497063</v>
      </c>
      <c r="CG1">
        <f t="shared" si="14"/>
        <v>0.16312867826578603</v>
      </c>
      <c r="CH1">
        <f>N1/(D43+D44)</f>
        <v>2.7680390638651232E-2</v>
      </c>
      <c r="CI1">
        <f t="shared" ref="CI1:CL1" si="15">O1/(E43+E44)</f>
        <v>5.4978402096271903E-2</v>
      </c>
      <c r="CJ1">
        <f t="shared" si="15"/>
        <v>5.5984641439586327E-2</v>
      </c>
      <c r="CK1">
        <f t="shared" si="15"/>
        <v>6.2353354251542391E-2</v>
      </c>
      <c r="CL1">
        <f t="shared" si="15"/>
        <v>4.9447681665212517E-2</v>
      </c>
      <c r="CM1">
        <f>1-CH1</f>
        <v>0.97231960936134876</v>
      </c>
      <c r="CN1">
        <f t="shared" ref="CN1:CQ1" si="16">1-CI1</f>
        <v>0.94502159790372808</v>
      </c>
      <c r="CO1">
        <f t="shared" si="16"/>
        <v>0.94401535856041363</v>
      </c>
      <c r="CP1">
        <f t="shared" si="16"/>
        <v>0.93764664574845757</v>
      </c>
      <c r="CQ1">
        <f t="shared" si="16"/>
        <v>0.95055231833478748</v>
      </c>
      <c r="CR1">
        <f>N1/(D45+D48+D49+D51+D59+D61)</f>
        <v>2.8271010057845301E-2</v>
      </c>
      <c r="CS1">
        <f t="shared" ref="CS1:CV1" si="17">O1/(E45+E48+E49+E51+E59+E61)</f>
        <v>5.8424642517423124E-2</v>
      </c>
      <c r="CT1">
        <f t="shared" si="17"/>
        <v>5.8911208794242061E-2</v>
      </c>
      <c r="CU1">
        <f t="shared" si="17"/>
        <v>6.6837923412390227E-2</v>
      </c>
      <c r="CV1">
        <f t="shared" si="17"/>
        <v>5.2227538455842118E-2</v>
      </c>
      <c r="CW1">
        <f>(D43+D44)/D13</f>
        <v>1.9369511755865512</v>
      </c>
      <c r="CX1">
        <f t="shared" ref="CX1:DA1" si="18">(E43+E44)/E13</f>
        <v>1.7996778192279357</v>
      </c>
      <c r="CY1">
        <f t="shared" si="18"/>
        <v>1.9176931831758188</v>
      </c>
      <c r="CZ1">
        <f t="shared" si="18"/>
        <v>2.0925478152697869</v>
      </c>
      <c r="DA1">
        <f t="shared" si="18"/>
        <v>2.3009038317627182</v>
      </c>
      <c r="DB1">
        <f>365/CW1</f>
        <v>188.44047521717732</v>
      </c>
      <c r="DC1">
        <f t="shared" ref="DC1:DF1" si="19">365/CX1</f>
        <v>202.81407933148029</v>
      </c>
      <c r="DD1">
        <f t="shared" si="19"/>
        <v>190.33284531759006</v>
      </c>
      <c r="DE1">
        <f t="shared" si="19"/>
        <v>174.42851118455397</v>
      </c>
      <c r="DF1">
        <f t="shared" si="19"/>
        <v>158.63331398790979</v>
      </c>
      <c r="DG1">
        <f>(D43+D44)/D20</f>
        <v>5.8709388999736474</v>
      </c>
      <c r="DH1">
        <f t="shared" ref="DH1:DK1" si="20">(E43+E44)/E20</f>
        <v>5.1693301198343988</v>
      </c>
      <c r="DI1">
        <f t="shared" si="20"/>
        <v>4.5407395275778129</v>
      </c>
      <c r="DJ1">
        <f t="shared" si="20"/>
        <v>6.049256046030747</v>
      </c>
      <c r="DK1">
        <f t="shared" si="20"/>
        <v>6.7128420337033115</v>
      </c>
      <c r="DL1">
        <f>365/DG1</f>
        <v>62.170635092393546</v>
      </c>
      <c r="DM1">
        <f t="shared" ref="DM1:DP1" si="21">365/DH1</f>
        <v>70.608761974693323</v>
      </c>
      <c r="DN1">
        <f t="shared" si="21"/>
        <v>80.383381998285117</v>
      </c>
      <c r="DO1">
        <f t="shared" si="21"/>
        <v>60.337998131108499</v>
      </c>
      <c r="DP1">
        <f t="shared" si="21"/>
        <v>54.373393291162905</v>
      </c>
      <c r="DQ1">
        <f>(D43+D44)/D21</f>
        <v>10.339781203381403</v>
      </c>
      <c r="DR1">
        <f t="shared" ref="DR1:DU1" si="22">(E43+E44)/E21</f>
        <v>10.051090719090849</v>
      </c>
      <c r="DS1">
        <f t="shared" si="22"/>
        <v>10.114132687747691</v>
      </c>
      <c r="DT1">
        <f t="shared" si="22"/>
        <v>9.1065301979360509</v>
      </c>
      <c r="DU1">
        <f t="shared" si="22"/>
        <v>11.703065527065528</v>
      </c>
      <c r="DV1">
        <f>365/DQ1</f>
        <v>35.300553543689553</v>
      </c>
      <c r="DW1">
        <f t="shared" ref="DW1:DZ1" si="23">365/DR1</f>
        <v>36.314466777891674</v>
      </c>
      <c r="DX1">
        <f t="shared" si="23"/>
        <v>36.088116625379328</v>
      </c>
      <c r="DY1">
        <f t="shared" si="23"/>
        <v>40.081127725544185</v>
      </c>
      <c r="DZ1">
        <f t="shared" si="23"/>
        <v>31.188409494578085</v>
      </c>
      <c r="EA1">
        <f>(D43+D44)/D38</f>
        <v>6.3923656299636216</v>
      </c>
      <c r="EB1">
        <f t="shared" ref="EB1:EE1" si="24">(E43+E44)/E38</f>
        <v>7.2823409717375105</v>
      </c>
      <c r="EC1">
        <f t="shared" si="24"/>
        <v>6.5342539128199082</v>
      </c>
      <c r="ED1">
        <f t="shared" si="24"/>
        <v>7.9122618767638757</v>
      </c>
      <c r="EE1">
        <f t="shared" si="24"/>
        <v>7.6050772398062714</v>
      </c>
      <c r="EF1">
        <f>365/EA1</f>
        <v>57.099362134277229</v>
      </c>
      <c r="EG1">
        <f t="shared" ref="EG1:EJ1" si="25">365/EB1</f>
        <v>50.121245546803038</v>
      </c>
      <c r="EH1">
        <f t="shared" si="25"/>
        <v>55.859476057991358</v>
      </c>
      <c r="EI1">
        <f t="shared" si="25"/>
        <v>46.130930154360037</v>
      </c>
      <c r="EJ1">
        <f t="shared" si="25"/>
        <v>47.994252851177862</v>
      </c>
      <c r="EK1">
        <f>D36/D13</f>
        <v>0.30301007290748078</v>
      </c>
      <c r="EL1">
        <f t="shared" ref="EL1:EO1" si="26">E36/E13</f>
        <v>0.2480499584848733</v>
      </c>
      <c r="EM1">
        <f t="shared" si="26"/>
        <v>0.29776524369156088</v>
      </c>
      <c r="EN1">
        <f t="shared" si="26"/>
        <v>0.26446897838594308</v>
      </c>
      <c r="EO1">
        <f t="shared" si="26"/>
        <v>0.30254838435031212</v>
      </c>
      <c r="EP1">
        <f>(D29)/D13</f>
        <v>0.69698992709251917</v>
      </c>
      <c r="EQ1">
        <f t="shared" ref="EQ1:ET1" si="27">(E29)/E13</f>
        <v>0.75195004151512668</v>
      </c>
      <c r="ER1">
        <f t="shared" si="27"/>
        <v>0.70223475630843912</v>
      </c>
      <c r="ES1">
        <f t="shared" si="27"/>
        <v>0.73553102161405692</v>
      </c>
      <c r="ET1">
        <f t="shared" si="27"/>
        <v>0.69745161564968794</v>
      </c>
      <c r="EU1">
        <f>D13/D29</f>
        <v>1.4347409641506323</v>
      </c>
      <c r="EV1">
        <f t="shared" ref="EV1:EY1" si="28">E13/E29</f>
        <v>1.3298755832037326</v>
      </c>
      <c r="EW1">
        <f t="shared" si="28"/>
        <v>1.4240252152383852</v>
      </c>
      <c r="EX1">
        <f t="shared" si="28"/>
        <v>1.359561963553338</v>
      </c>
      <c r="EY1">
        <f t="shared" si="28"/>
        <v>1.4337912158515587</v>
      </c>
      <c r="EZ1">
        <f>D36/D29</f>
        <v>0.4347409641506324</v>
      </c>
      <c r="FA1">
        <f t="shared" ref="FA1:FD1" si="29">E36/E29</f>
        <v>0.3298755832037325</v>
      </c>
      <c r="FB1">
        <f t="shared" si="29"/>
        <v>0.42402521523838521</v>
      </c>
      <c r="FC1">
        <f t="shared" si="29"/>
        <v>0.35956196355333814</v>
      </c>
      <c r="FD1">
        <f t="shared" si="29"/>
        <v>0.43379121585155866</v>
      </c>
      <c r="FE1" s="7">
        <f>I90/(D43+D44+D46+D47+D53+D55)</f>
        <v>7.6822281030805989E-2</v>
      </c>
      <c r="FF1" s="7">
        <f t="shared" ref="FF1:FI1" si="30">J90/(E43+E44+E46+E47+E53+E55)</f>
        <v>7.0526884643263954E-2</v>
      </c>
      <c r="FG1" s="7">
        <f t="shared" si="30"/>
        <v>2.8363609901959488E-2</v>
      </c>
      <c r="FH1" s="7">
        <f t="shared" si="30"/>
        <v>1.7809672247786099E-2</v>
      </c>
      <c r="FI1" s="7">
        <f t="shared" si="30"/>
        <v>6.671748789746329E-2</v>
      </c>
      <c r="FJ1" s="7">
        <f>I90/D36</f>
        <v>0.49023927857765026</v>
      </c>
      <c r="FK1" s="7">
        <f t="shared" ref="FK1:FN1" si="31">J90/E36</f>
        <v>0.51375465560322475</v>
      </c>
      <c r="FL1" s="7">
        <f t="shared" si="31"/>
        <v>0.18108099547033546</v>
      </c>
      <c r="FM1" s="7">
        <f t="shared" si="31"/>
        <v>0.14091897930385699</v>
      </c>
      <c r="FN1" s="7">
        <f t="shared" si="31"/>
        <v>0.50683531555015771</v>
      </c>
      <c r="FO1" s="7">
        <f>I90/D29</f>
        <v>0.21312709663335813</v>
      </c>
      <c r="FP1" s="7">
        <f t="shared" ref="FP1:FS1" si="32">J90/E29</f>
        <v>0.16947511664074649</v>
      </c>
      <c r="FQ1" s="7">
        <f t="shared" si="32"/>
        <v>7.6782908079890036E-2</v>
      </c>
      <c r="FR1" s="7">
        <f t="shared" si="32"/>
        <v>5.0669104900427045E-2</v>
      </c>
      <c r="FS1" s="7">
        <f t="shared" si="32"/>
        <v>0.21986070776901134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0.52314222547911515</v>
      </c>
      <c r="FZ1">
        <f t="shared" ref="FZ1:GC1" si="34">BE1/E13</f>
        <v>0.62733449497725435</v>
      </c>
      <c r="GA1">
        <f t="shared" si="34"/>
        <v>0.5716109235190181</v>
      </c>
      <c r="GB1">
        <f t="shared" si="34"/>
        <v>0.56512206499766759</v>
      </c>
      <c r="GC1">
        <f t="shared" si="34"/>
        <v>0.49380940218048852</v>
      </c>
      <c r="GD1">
        <f>BS1</f>
        <v>5.361556518823047E-2</v>
      </c>
      <c r="GE1">
        <f t="shared" ref="GE1:GH1" si="35">BT1</f>
        <v>9.8943410789255185E-2</v>
      </c>
      <c r="GF1">
        <f t="shared" si="35"/>
        <v>0.10736136525123717</v>
      </c>
      <c r="GG1">
        <f t="shared" si="35"/>
        <v>0.13047737521380812</v>
      </c>
      <c r="GH1">
        <f t="shared" si="35"/>
        <v>0.11377436021527058</v>
      </c>
      <c r="GI1">
        <f>S1/D13</f>
        <v>7.1224522747879229E-2</v>
      </c>
      <c r="GJ1">
        <f t="shared" ref="GJ1:GM1" si="36">T1/E13</f>
        <v>0.12398404883582229</v>
      </c>
      <c r="GK1">
        <f t="shared" si="36"/>
        <v>0.13448781070595411</v>
      </c>
      <c r="GL1">
        <f t="shared" si="36"/>
        <v>0.16259135437723526</v>
      </c>
      <c r="GM1">
        <f t="shared" si="36"/>
        <v>0.14322843149116557</v>
      </c>
      <c r="GN1">
        <f>D30/D13</f>
        <v>0.25213319588141048</v>
      </c>
      <c r="GO1">
        <f t="shared" ref="GO1:GR1" si="37">E30/E13</f>
        <v>0.23739635836325151</v>
      </c>
      <c r="GP1">
        <f t="shared" si="37"/>
        <v>0.25529292662529163</v>
      </c>
      <c r="GQ1">
        <f t="shared" si="37"/>
        <v>0.31565852900015551</v>
      </c>
      <c r="GR1">
        <f t="shared" si="37"/>
        <v>0.36386286134225965</v>
      </c>
      <c r="GS1">
        <f>(D43+D44)/D13</f>
        <v>1.9369511755865512</v>
      </c>
      <c r="GT1">
        <f t="shared" ref="GT1:GW1" si="38">(E43+E44)/E13</f>
        <v>1.7996778192279357</v>
      </c>
      <c r="GU1">
        <f t="shared" si="38"/>
        <v>1.9176931831758188</v>
      </c>
      <c r="GV1">
        <f t="shared" si="38"/>
        <v>2.0925478152697869</v>
      </c>
      <c r="GW1">
        <f t="shared" si="38"/>
        <v>2.3009038317627182</v>
      </c>
      <c r="GX1">
        <f>0.717*FY1+0.847*GD1+3.107*GI1+0.42*GN1+0.998*GS1</f>
        <v>2.6807731670661878</v>
      </c>
      <c r="GY1">
        <f t="shared" ref="GY1:HB1" si="39">0.717*FZ1+0.847*GE1+3.107*GJ1+0.42*GO1+0.998*GT1</f>
        <v>2.8146072756721354</v>
      </c>
      <c r="GZ1">
        <f t="shared" si="39"/>
        <v>2.9397145623864231</v>
      </c>
      <c r="HA1">
        <f t="shared" si="39"/>
        <v>3.2418174972788059</v>
      </c>
      <c r="HB1">
        <f t="shared" si="39"/>
        <v>3.3445633869717377</v>
      </c>
      <c r="HC1">
        <f>D36/D13</f>
        <v>0.30301007290748078</v>
      </c>
      <c r="HD1">
        <f t="shared" ref="HD1:HG1" si="40">E36/E13</f>
        <v>0.2480499584848733</v>
      </c>
      <c r="HE1">
        <f t="shared" si="40"/>
        <v>0.29776524369156088</v>
      </c>
      <c r="HF1">
        <f t="shared" si="40"/>
        <v>0.26446897838594308</v>
      </c>
      <c r="HG1">
        <f t="shared" si="40"/>
        <v>0.30254838435031212</v>
      </c>
      <c r="HH1">
        <f>S1/D13</f>
        <v>7.1224522747879229E-2</v>
      </c>
      <c r="HI1">
        <f t="shared" ref="HI1:HL1" si="41">T1/E13</f>
        <v>0.12398404883582229</v>
      </c>
      <c r="HJ1">
        <f t="shared" si="41"/>
        <v>0.13448781070595411</v>
      </c>
      <c r="HK1">
        <f t="shared" si="41"/>
        <v>0.16259135437723526</v>
      </c>
      <c r="HL1">
        <f t="shared" si="41"/>
        <v>0.14322843149116557</v>
      </c>
      <c r="HM1">
        <f>(D43+D44+D46+D47+D50+D53+D55+D57+D60)/D13</f>
        <v>1.9611087650441543</v>
      </c>
      <c r="HN1">
        <f t="shared" ref="HN1:HQ1" si="42">(E43+E44+E46+E47+E50+E53+E55+E57+E60)/E13</f>
        <v>1.8320011460513852</v>
      </c>
      <c r="HO1">
        <f t="shared" si="42"/>
        <v>1.9235567460841461</v>
      </c>
      <c r="HP1">
        <f t="shared" si="42"/>
        <v>2.1148616078370392</v>
      </c>
      <c r="HQ1">
        <f t="shared" si="42"/>
        <v>2.3166189432741384</v>
      </c>
      <c r="HR1">
        <f>D19/D40</f>
        <v>2.7264846031664702</v>
      </c>
      <c r="HS1">
        <f t="shared" ref="HS1:HV1" si="43">E19/E40</f>
        <v>3.5384897490801972</v>
      </c>
      <c r="HT1">
        <f t="shared" si="43"/>
        <v>2.9476790898475582</v>
      </c>
      <c r="HU1">
        <f t="shared" si="43"/>
        <v>3.1368179680150519</v>
      </c>
      <c r="HV1">
        <f t="shared" si="43"/>
        <v>2.6321667135684348</v>
      </c>
      <c r="HW1">
        <f>-0.017*HC1+4.573*HH1+0.481*HM1+0.015*HR1</f>
        <v>1.3047491563203599</v>
      </c>
      <c r="HX1">
        <f t="shared" ref="HX1:IA1" si="44">-0.017*HD1+4.573*HI1+0.481*HN1+0.015*HS1</f>
        <v>1.4970321035188916</v>
      </c>
      <c r="HY1">
        <f t="shared" si="44"/>
        <v>1.5793967304297591</v>
      </c>
      <c r="HZ1">
        <f t="shared" si="44"/>
        <v>1.8033349938243777</v>
      </c>
      <c r="IA1">
        <f t="shared" si="44"/>
        <v>1.8036165070935319</v>
      </c>
      <c r="IB1">
        <f>D13/D36</f>
        <v>3.3002203207460163</v>
      </c>
      <c r="IC1">
        <f t="shared" ref="IC1:IF1" si="45">E13/E36</f>
        <v>4.031445947857244</v>
      </c>
      <c r="ID1">
        <f t="shared" si="45"/>
        <v>3.3583503151759602</v>
      </c>
      <c r="IE1">
        <f t="shared" si="45"/>
        <v>3.7811618062088428</v>
      </c>
      <c r="IF1">
        <f t="shared" si="45"/>
        <v>3.3052564539301215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7.1224522747879229E-2</v>
      </c>
      <c r="IM1">
        <f t="shared" ref="IM1:IP1" si="47">T1/E13</f>
        <v>0.12398404883582229</v>
      </c>
      <c r="IN1">
        <f t="shared" si="47"/>
        <v>0.13448781070595411</v>
      </c>
      <c r="IO1">
        <f t="shared" si="47"/>
        <v>0.16259135437723526</v>
      </c>
      <c r="IP1">
        <f t="shared" si="47"/>
        <v>0.14322843149116557</v>
      </c>
      <c r="IQ1">
        <f>(D43+D44+D46+D47+D50+D53+D55+D57+D60)/D13</f>
        <v>1.9611087650441543</v>
      </c>
      <c r="IR1">
        <f t="shared" ref="IR1:IU1" si="48">(E43+E44+E46+E47+E50+E53+E55+E57+E60)/E13</f>
        <v>1.8320011460513852</v>
      </c>
      <c r="IS1">
        <f t="shared" si="48"/>
        <v>1.9235567460841461</v>
      </c>
      <c r="IT1">
        <f t="shared" si="48"/>
        <v>2.1148616078370392</v>
      </c>
      <c r="IU1">
        <f t="shared" si="48"/>
        <v>2.3166189432741384</v>
      </c>
      <c r="IV1">
        <f>D19/D40</f>
        <v>2.7264846031664702</v>
      </c>
      <c r="IW1">
        <f t="shared" ref="IW1:IZ1" si="49">E19/E40</f>
        <v>3.5384897490801972</v>
      </c>
      <c r="IX1">
        <f t="shared" si="49"/>
        <v>2.9476790898475582</v>
      </c>
      <c r="IY1">
        <f t="shared" si="49"/>
        <v>3.1368179680150519</v>
      </c>
      <c r="IZ1">
        <f t="shared" si="49"/>
        <v>2.6321667135684348</v>
      </c>
      <c r="JA1">
        <f>0.13*IB1+0.04*IG1+3.92*IL1+0.21*IQ1+0.09*IV1</f>
        <v>1.3654452258129235</v>
      </c>
      <c r="JB1">
        <f t="shared" ref="JB1:JE1" si="50">0.13*IC1+0.04*IH1+3.92*IM1+0.21*IR1+0.09*IW1</f>
        <v>1.7132897627458736</v>
      </c>
      <c r="JC1">
        <f t="shared" si="50"/>
        <v>1.6330157937041658</v>
      </c>
      <c r="JD1">
        <f t="shared" si="50"/>
        <v>1.8553436987330447</v>
      </c>
      <c r="JE1">
        <f t="shared" si="50"/>
        <v>1.7145237727650129</v>
      </c>
      <c r="JF1">
        <f>D29/D13</f>
        <v>0.69698992709251917</v>
      </c>
      <c r="JG1">
        <f t="shared" ref="JG1:JJ1" si="51">E29/E13</f>
        <v>0.75195004151512668</v>
      </c>
      <c r="JH1">
        <f t="shared" si="51"/>
        <v>0.70223475630843912</v>
      </c>
      <c r="JI1">
        <f t="shared" si="51"/>
        <v>0.73553102161405692</v>
      </c>
      <c r="JJ1">
        <f t="shared" si="51"/>
        <v>0.69745161564968794</v>
      </c>
      <c r="JK1">
        <f>(D36-D26)/I90</f>
        <v>-3.9653010033444819E-2</v>
      </c>
      <c r="JL1">
        <f t="shared" ref="JL1:JO1" si="52">(E36-E26)/J90</f>
        <v>-0.77854504576842787</v>
      </c>
      <c r="JM1">
        <f t="shared" si="52"/>
        <v>0.8272886297376093</v>
      </c>
      <c r="JN1">
        <f t="shared" si="52"/>
        <v>0.2839261499947846</v>
      </c>
      <c r="JO1">
        <f t="shared" si="52"/>
        <v>0.29710695499707773</v>
      </c>
      <c r="JP1">
        <f>S1/D13</f>
        <v>7.1224522747879229E-2</v>
      </c>
      <c r="JQ1">
        <f t="shared" ref="JQ1:JT1" si="53">T1/E13</f>
        <v>0.12398404883582229</v>
      </c>
      <c r="JR1">
        <f t="shared" si="53"/>
        <v>0.13448781070595411</v>
      </c>
      <c r="JS1">
        <f t="shared" si="53"/>
        <v>0.16259135437723526</v>
      </c>
      <c r="JT1">
        <f t="shared" si="53"/>
        <v>0.14322843149116557</v>
      </c>
      <c r="JU1">
        <f>I90/(D50+D44+D43)</f>
        <v>7.6430882294204583E-2</v>
      </c>
      <c r="JV1">
        <f t="shared" ref="JV1:JY1" si="54">J90/(E50+E44+E43)</f>
        <v>7.0508403293379276E-2</v>
      </c>
      <c r="JW1">
        <f t="shared" si="54"/>
        <v>2.8000868598372846E-2</v>
      </c>
      <c r="JX1">
        <f t="shared" si="54"/>
        <v>1.7734327309051223E-2</v>
      </c>
      <c r="JY1">
        <f t="shared" si="54"/>
        <v>6.6450730919202741E-2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3</v>
      </c>
      <c r="KM1">
        <f t="shared" si="57"/>
        <v>4</v>
      </c>
      <c r="KN1">
        <f t="shared" si="57"/>
        <v>3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1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1.5</v>
      </c>
      <c r="KZ1">
        <f t="shared" ref="KZ1:LC1" si="60">(KK1+KP1)/2</f>
        <v>2.5</v>
      </c>
      <c r="LA1">
        <f t="shared" si="60"/>
        <v>2</v>
      </c>
      <c r="LB1">
        <f t="shared" si="60"/>
        <v>2.5</v>
      </c>
      <c r="LC1">
        <f t="shared" si="60"/>
        <v>2.5</v>
      </c>
      <c r="LD1">
        <f>(KT1+KY1)/2</f>
        <v>1.75</v>
      </c>
      <c r="LE1">
        <f t="shared" ref="LE1:LH1" si="61">(KU1+KZ1)/2</f>
        <v>2.25</v>
      </c>
      <c r="LF1">
        <f t="shared" si="61"/>
        <v>2</v>
      </c>
      <c r="LG1">
        <f t="shared" si="61"/>
        <v>2.25</v>
      </c>
      <c r="LH1">
        <f t="shared" si="61"/>
        <v>2.25</v>
      </c>
      <c r="LI1">
        <f>(D29/(D13-D19))</f>
        <v>4.0091983996570697</v>
      </c>
      <c r="LJ1">
        <f t="shared" ref="LJ1:LM1" si="62">(E29/(E13-E19))</f>
        <v>5.989892638394001</v>
      </c>
      <c r="LK1">
        <f t="shared" si="62"/>
        <v>5.2053648418746654</v>
      </c>
      <c r="LL1">
        <f t="shared" si="62"/>
        <v>4.3162697326398396</v>
      </c>
      <c r="LM1">
        <f t="shared" si="62"/>
        <v>3.4248872263175265</v>
      </c>
      <c r="LN1">
        <f>(D18+D25+D26+D21)/(2.17*D40)</f>
        <v>0.75989997140623478</v>
      </c>
      <c r="LO1">
        <f t="shared" ref="LO1:LR1" si="63">(E18+E25+E26+E21)/(2.17*E40)</f>
        <v>1.1007865596040909</v>
      </c>
      <c r="LP1">
        <f t="shared" si="63"/>
        <v>0.80285149819322876</v>
      </c>
      <c r="LQ1">
        <f t="shared" si="63"/>
        <v>0.98506097428805528</v>
      </c>
      <c r="LR1">
        <f t="shared" si="63"/>
        <v>0.83425993617309835</v>
      </c>
      <c r="LS1">
        <f>(D43+D44+D46+D47)/(2*D13)</f>
        <v>0.9668252331921553</v>
      </c>
      <c r="LT1">
        <f t="shared" ref="LT1:LW1" si="64">(E43+E44+E46+E47)/(2*E13)</f>
        <v>0.90346271239957432</v>
      </c>
      <c r="LU1">
        <f t="shared" si="64"/>
        <v>0.95050712745153521</v>
      </c>
      <c r="LV1">
        <f t="shared" si="64"/>
        <v>1.0463050069973565</v>
      </c>
      <c r="LW1">
        <f t="shared" si="64"/>
        <v>1.1491904947549079</v>
      </c>
      <c r="LX1">
        <f>8*N1/D29</f>
        <v>0.615395581533143</v>
      </c>
      <c r="LY1">
        <f t="shared" ref="LY1:MB1" si="65">8*O1/E29</f>
        <v>1.0526594090202177</v>
      </c>
      <c r="LZ1">
        <f t="shared" si="65"/>
        <v>1.2230823300814391</v>
      </c>
      <c r="MA1">
        <f t="shared" si="65"/>
        <v>1.419136611559765</v>
      </c>
      <c r="MB1">
        <f t="shared" si="65"/>
        <v>1.3050294261262883</v>
      </c>
      <c r="MC1">
        <f>(2*LI1+4*LN1+LS1+5*LX1)/12</f>
        <v>1.2584833188164124</v>
      </c>
      <c r="MD1">
        <f t="shared" ref="MD1:MG1" si="66">(2*LJ1+4*LO1+LT1+5*LY1)/12</f>
        <v>1.8791409393920855</v>
      </c>
      <c r="ME1">
        <f t="shared" si="66"/>
        <v>1.7240045378650815</v>
      </c>
      <c r="MF1">
        <f t="shared" si="66"/>
        <v>1.7262309522690067</v>
      </c>
      <c r="MG1">
        <f t="shared" si="66"/>
        <v>1.488429318559483</v>
      </c>
      <c r="MH1">
        <f>D29/(D13-D19)</f>
        <v>4.0091983996570697</v>
      </c>
      <c r="MI1">
        <f t="shared" ref="MI1:ML1" si="67">E29/(E13-E19)</f>
        <v>5.989892638394001</v>
      </c>
      <c r="MJ1">
        <f t="shared" si="67"/>
        <v>5.2053648418746654</v>
      </c>
      <c r="MK1">
        <f t="shared" si="67"/>
        <v>4.3162697326398396</v>
      </c>
      <c r="ML1">
        <f t="shared" si="67"/>
        <v>3.4248872263175265</v>
      </c>
      <c r="MM1">
        <f>D29/D13*2</f>
        <v>1.3939798541850383</v>
      </c>
      <c r="MN1">
        <f t="shared" ref="MN1:MQ1" si="68">E29/E13*2</f>
        <v>1.5039000830302534</v>
      </c>
      <c r="MO1">
        <f t="shared" si="68"/>
        <v>1.4044695126168782</v>
      </c>
      <c r="MP1">
        <f t="shared" si="68"/>
        <v>1.4710620432281138</v>
      </c>
      <c r="MQ1">
        <f t="shared" si="68"/>
        <v>1.3949032312993759</v>
      </c>
      <c r="MR1">
        <f>D29/D36</f>
        <v>2.3002203207460163</v>
      </c>
      <c r="MS1">
        <f t="shared" ref="MS1:MV1" si="69">E29/E36</f>
        <v>3.031445947857244</v>
      </c>
      <c r="MT1">
        <f t="shared" si="69"/>
        <v>2.3583503151759602</v>
      </c>
      <c r="MU1">
        <f t="shared" si="69"/>
        <v>2.7811618062088428</v>
      </c>
      <c r="MV1">
        <f t="shared" si="69"/>
        <v>2.3052564539301215</v>
      </c>
      <c r="MW1">
        <f>D13/(D40*5)</f>
        <v>0.66004406414920325</v>
      </c>
      <c r="MX1">
        <f t="shared" ref="MX1:NA1" si="70">E13/(E40*5)</f>
        <v>0.80929385181417024</v>
      </c>
      <c r="MY1">
        <f t="shared" si="70"/>
        <v>0.68147021329019675</v>
      </c>
      <c r="MZ1">
        <f t="shared" si="70"/>
        <v>0.75623236124176862</v>
      </c>
      <c r="NA1">
        <f t="shared" si="70"/>
        <v>0.66105129078602431</v>
      </c>
      <c r="NB1">
        <f>D13/(D20*15)</f>
        <v>0.20206803950357013</v>
      </c>
      <c r="NC1">
        <f t="shared" ref="NC1:NF1" si="71">E13/(E20*15)</f>
        <v>0.19149094593875876</v>
      </c>
      <c r="ND1">
        <f t="shared" si="71"/>
        <v>0.15785422358537621</v>
      </c>
      <c r="NE1">
        <f t="shared" si="71"/>
        <v>0.19272378554946207</v>
      </c>
      <c r="NF1">
        <f t="shared" si="71"/>
        <v>0.19449869919336915</v>
      </c>
      <c r="NG1">
        <f>2*(D18+D25+D26)/D40</f>
        <v>2.0615053543065018</v>
      </c>
      <c r="NH1">
        <f t="shared" ref="NH1:NK1" si="72">2*(E18+E25+E26)/E40</f>
        <v>3.3283488506902956</v>
      </c>
      <c r="NI1">
        <f t="shared" si="72"/>
        <v>2.1922718459082775</v>
      </c>
      <c r="NJ1">
        <f t="shared" si="72"/>
        <v>2.5374529633113827</v>
      </c>
      <c r="NK1">
        <f t="shared" si="72"/>
        <v>2.3210154479612544</v>
      </c>
      <c r="NL1">
        <f>((D18+D25+D26+D21)/D40)/2.17</f>
        <v>0.75989997140623478</v>
      </c>
      <c r="NM1">
        <f t="shared" ref="NM1:NP1" si="73">((E18+E25+E26+E21)/E40)/2.17</f>
        <v>1.1007865596040909</v>
      </c>
      <c r="NN1">
        <f t="shared" si="73"/>
        <v>0.80285149819322865</v>
      </c>
      <c r="NO1">
        <f t="shared" si="73"/>
        <v>0.98506097428805528</v>
      </c>
      <c r="NP1">
        <f t="shared" si="73"/>
        <v>0.83425993617309824</v>
      </c>
      <c r="NQ1">
        <f>(D19/D40)/2.5</f>
        <v>1.0905938412665881</v>
      </c>
      <c r="NR1">
        <f t="shared" ref="NR1:NU1" si="74">(E19/E40)/2.5</f>
        <v>1.4153958996320788</v>
      </c>
      <c r="NS1">
        <f t="shared" si="74"/>
        <v>1.1790716359390232</v>
      </c>
      <c r="NT1">
        <f t="shared" si="74"/>
        <v>1.2547271872060208</v>
      </c>
      <c r="NU1">
        <f t="shared" si="74"/>
        <v>1.0528666854273738</v>
      </c>
      <c r="NV1">
        <f>(BD1/D13)*3.33</f>
        <v>1.7420636108454535</v>
      </c>
      <c r="NW1">
        <f t="shared" ref="NW1:NZ1" si="75">(BE1/E13)*3.33</f>
        <v>2.089023868274257</v>
      </c>
      <c r="NX1">
        <f t="shared" si="75"/>
        <v>1.9034643753183302</v>
      </c>
      <c r="NY1">
        <f t="shared" si="75"/>
        <v>1.8818564764422332</v>
      </c>
      <c r="NZ1">
        <f t="shared" si="75"/>
        <v>1.6443853092610268</v>
      </c>
      <c r="OA1">
        <f>((D43+D44)/2)/D13</f>
        <v>0.96847558779327558</v>
      </c>
      <c r="OB1">
        <f t="shared" ref="OB1:OE1" si="76">((E43+E44)/2)/E13</f>
        <v>0.89983890961396784</v>
      </c>
      <c r="OC1">
        <f t="shared" si="76"/>
        <v>0.95884659158790941</v>
      </c>
      <c r="OD1">
        <f t="shared" si="76"/>
        <v>1.0462739076348935</v>
      </c>
      <c r="OE1">
        <f t="shared" si="76"/>
        <v>1.1504519158813591</v>
      </c>
      <c r="OF1">
        <f>((D43+D44)/4)/D29</f>
        <v>0.69475579929343734</v>
      </c>
      <c r="OG1">
        <f t="shared" ref="OG1:OJ1" si="77">((E43+E44)/4)/E29</f>
        <v>0.59833689735614304</v>
      </c>
      <c r="OH1">
        <f t="shared" si="77"/>
        <v>0.68271086198328235</v>
      </c>
      <c r="OI1">
        <f t="shared" si="77"/>
        <v>0.71123710413935981</v>
      </c>
      <c r="OJ1">
        <f t="shared" si="77"/>
        <v>0.8247539256251446</v>
      </c>
      <c r="OK1">
        <f>AJ1*4/(D43+D44)</f>
        <v>0.8476576589574526</v>
      </c>
      <c r="OL1">
        <f t="shared" ref="OL1:OO1" si="78">AK1*4/(E43+E44)</f>
        <v>0.96342733308532436</v>
      </c>
      <c r="OM1">
        <f t="shared" si="78"/>
        <v>0.6982439630594488</v>
      </c>
      <c r="ON1">
        <f t="shared" si="78"/>
        <v>0.84767419610728101</v>
      </c>
      <c r="OO1">
        <f t="shared" si="78"/>
        <v>0.81449426648385892</v>
      </c>
      <c r="OP1">
        <f>(10*N1)/AJ1</f>
        <v>1.3062061244250787</v>
      </c>
      <c r="OQ1">
        <f t="shared" ref="OQ1:OT1" si="79">(10*O1)/AK1</f>
        <v>2.2826174931203798</v>
      </c>
      <c r="OR1">
        <f t="shared" si="79"/>
        <v>3.2071679471044576</v>
      </c>
      <c r="OS1">
        <f t="shared" si="79"/>
        <v>2.9423264050213458</v>
      </c>
      <c r="OT1">
        <f t="shared" si="79"/>
        <v>2.4283869733633017</v>
      </c>
      <c r="OU1">
        <f>(8*AJ1)/D29</f>
        <v>4.7113205950095116</v>
      </c>
      <c r="OV1">
        <f t="shared" ref="OV1:OY1" si="80">(8*AK1)/E29</f>
        <v>4.6116329704510113</v>
      </c>
      <c r="OW1">
        <f t="shared" si="80"/>
        <v>3.813589903159516</v>
      </c>
      <c r="OX1">
        <f t="shared" si="80"/>
        <v>4.8231787239440189</v>
      </c>
      <c r="OY1">
        <f t="shared" si="80"/>
        <v>5.3740587494538818</v>
      </c>
      <c r="OZ1">
        <f>(20*N1)/D13</f>
        <v>1.0723113037646095</v>
      </c>
      <c r="PA1">
        <f t="shared" ref="PA1:PD1" si="81">(20*O1)/E13</f>
        <v>1.9788682157851036</v>
      </c>
      <c r="PB1">
        <f t="shared" si="81"/>
        <v>2.1472273050247432</v>
      </c>
      <c r="PC1">
        <f t="shared" si="81"/>
        <v>2.6095475042761622</v>
      </c>
      <c r="PD1">
        <f t="shared" si="81"/>
        <v>2.2754872043054117</v>
      </c>
      <c r="PE1">
        <f>(40*N1)/(AJ1+D45)</f>
        <v>1.1091056242131496</v>
      </c>
      <c r="PF1">
        <f t="shared" ref="PF1:PI1" si="82">(40*O1)/(AK1+E45)</f>
        <v>2.1903153153153152</v>
      </c>
      <c r="PG1">
        <f t="shared" si="82"/>
        <v>2.2590333549437029</v>
      </c>
      <c r="PH1">
        <f t="shared" si="82"/>
        <v>2.4940600368194121</v>
      </c>
      <c r="PI1">
        <f t="shared" si="82"/>
        <v>1.9800783374828674</v>
      </c>
      <c r="PJ1">
        <f>(1.33*D52)/(D52+D62)</f>
        <v>1.1202197227308397</v>
      </c>
      <c r="PK1">
        <f t="shared" ref="PK1:PN1" si="83">(1.33*E52)/(E52+E62)</f>
        <v>1.2558602150537634</v>
      </c>
      <c r="PL1">
        <f t="shared" si="83"/>
        <v>1.2335519917710867</v>
      </c>
      <c r="PM1">
        <f t="shared" si="83"/>
        <v>1.2506610878661089</v>
      </c>
      <c r="PN1">
        <f t="shared" si="83"/>
        <v>1.4273688327128244</v>
      </c>
      <c r="PO1">
        <f>(2*MH1+MM1+MR1+MW1+2*NB1)/7</f>
        <v>1.8252538739145052</v>
      </c>
      <c r="PP1">
        <f t="shared" ref="PP1:PS1" si="84">(2*MI1+MN1+MS1+MX1+2*NC1)/7</f>
        <v>2.5296295787667411</v>
      </c>
      <c r="PQ1">
        <f t="shared" si="84"/>
        <v>2.167246881714731</v>
      </c>
      <c r="PR1">
        <f t="shared" si="84"/>
        <v>2.0037776067224753</v>
      </c>
      <c r="PS1">
        <f t="shared" si="84"/>
        <v>1.6571404038624735</v>
      </c>
      <c r="PT1">
        <f>(5*NG1+8*NL1+2*NQ1+NV1)/16</f>
        <v>1.2693736147600634</v>
      </c>
      <c r="PU1">
        <f t="shared" ref="PU1:PX1" si="85">(5*NH1+8*NM1+2*NR1+NW1)/16</f>
        <v>1.8979907748639138</v>
      </c>
      <c r="PV1">
        <f t="shared" si="85"/>
        <v>1.3528611788927243</v>
      </c>
      <c r="PW1">
        <f t="shared" si="85"/>
        <v>1.5599414663572269</v>
      </c>
      <c r="PX1">
        <f t="shared" si="85"/>
        <v>1.3768297130816769</v>
      </c>
      <c r="PY1">
        <f>(OA1+OF1+OK1)/3</f>
        <v>0.83696301534805517</v>
      </c>
      <c r="PZ1">
        <f t="shared" ref="PZ1:QC1" si="86">(OB1+OG1+OL1)/3</f>
        <v>0.82053438001847845</v>
      </c>
      <c r="QA1">
        <f t="shared" si="86"/>
        <v>0.77993380554354685</v>
      </c>
      <c r="QB1">
        <f t="shared" si="86"/>
        <v>0.8683950692938448</v>
      </c>
      <c r="QC1">
        <f t="shared" si="86"/>
        <v>0.92990003599678761</v>
      </c>
      <c r="QD1">
        <f>(3*OP1+7*OU1+4*OZ1+2*PE1+PJ1)/17</f>
        <v>2.61914933673867</v>
      </c>
      <c r="QE1">
        <f t="shared" ref="QE1:QH1" si="87">(3*OQ1+7*OV1+4*PA1+2*PF1+PK1)/17</f>
        <v>3.0988968812554725</v>
      </c>
      <c r="QF1">
        <f t="shared" si="87"/>
        <v>2.9798330050110264</v>
      </c>
      <c r="QG1">
        <f t="shared" si="87"/>
        <v>3.4862471447812795</v>
      </c>
      <c r="QH1">
        <f t="shared" si="87"/>
        <v>3.4937086171274876</v>
      </c>
      <c r="QI1">
        <f>(2*PO1+4*PT1+PY1+5*QD1)/12</f>
        <v>1.8883926588258888</v>
      </c>
      <c r="QJ1">
        <f t="shared" ref="QJ1:QM1" si="88">(2*PP1+4*PU1+PZ1+5*QE1)/12</f>
        <v>2.4138534202737483</v>
      </c>
      <c r="QK1">
        <f t="shared" si="88"/>
        <v>2.118753109133253</v>
      </c>
      <c r="QL1">
        <f t="shared" si="88"/>
        <v>2.3789126560061749</v>
      </c>
      <c r="QM1">
        <f t="shared" si="88"/>
        <v>2.2683368984738235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430</v>
      </c>
      <c r="E3" s="2" t="s">
        <v>430</v>
      </c>
      <c r="F3" s="2" t="s">
        <v>430</v>
      </c>
      <c r="G3" s="2" t="s">
        <v>430</v>
      </c>
      <c r="H3" s="2" t="s">
        <v>430</v>
      </c>
      <c r="I3" s="2" t="s">
        <v>430</v>
      </c>
      <c r="J3" s="2" t="s">
        <v>430</v>
      </c>
      <c r="K3" s="2" t="s">
        <v>430</v>
      </c>
      <c r="L3" s="2" t="s">
        <v>430</v>
      </c>
      <c r="M3" s="2" t="s">
        <v>430</v>
      </c>
    </row>
    <row r="4" spans="1:455" x14ac:dyDescent="0.25">
      <c r="A4" s="2" t="s">
        <v>281</v>
      </c>
      <c r="B4" s="2"/>
      <c r="C4" s="2"/>
      <c r="D4" s="2" t="s">
        <v>431</v>
      </c>
      <c r="E4" s="2" t="s">
        <v>431</v>
      </c>
      <c r="F4" s="2" t="s">
        <v>431</v>
      </c>
      <c r="G4" s="2" t="s">
        <v>431</v>
      </c>
      <c r="H4" s="2" t="s">
        <v>431</v>
      </c>
      <c r="I4" s="2" t="s">
        <v>431</v>
      </c>
      <c r="J4" s="2" t="s">
        <v>431</v>
      </c>
      <c r="K4" s="2">
        <v>24828122</v>
      </c>
      <c r="L4" s="2" t="s">
        <v>431</v>
      </c>
      <c r="M4" s="2" t="s">
        <v>431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269</v>
      </c>
      <c r="K8" s="2" t="s">
        <v>269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322052</v>
      </c>
      <c r="E13" s="1">
        <v>342044</v>
      </c>
      <c r="F13" s="1">
        <v>318066</v>
      </c>
      <c r="G13" s="1">
        <v>257240</v>
      </c>
      <c r="H13" s="1">
        <v>223161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55027</v>
      </c>
      <c r="E15" s="1">
        <v>42070</v>
      </c>
      <c r="F15" s="1">
        <v>40637</v>
      </c>
      <c r="G15" s="1">
        <v>42554</v>
      </c>
      <c r="H15" s="1">
        <v>44642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250</v>
      </c>
      <c r="E16" s="1">
        <v>518</v>
      </c>
      <c r="F16" s="1">
        <v>808</v>
      </c>
      <c r="G16" s="1">
        <v>529</v>
      </c>
      <c r="H16" s="1">
        <v>675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53673</v>
      </c>
      <c r="E17" s="1">
        <v>19661</v>
      </c>
      <c r="F17" s="1">
        <v>18029</v>
      </c>
      <c r="G17" s="1">
        <v>21021</v>
      </c>
      <c r="H17" s="1">
        <v>22963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1104</v>
      </c>
      <c r="E18" s="1">
        <v>21891</v>
      </c>
      <c r="F18" s="1">
        <v>21800</v>
      </c>
      <c r="G18" s="1">
        <v>21004</v>
      </c>
      <c r="H18" s="1">
        <v>21004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266064</v>
      </c>
      <c r="E19" s="1">
        <v>299105</v>
      </c>
      <c r="F19" s="1">
        <v>275157</v>
      </c>
      <c r="G19" s="1">
        <v>213404</v>
      </c>
      <c r="H19" s="1">
        <v>177716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106252</v>
      </c>
      <c r="E20" s="1">
        <v>119081</v>
      </c>
      <c r="F20" s="1">
        <v>134329</v>
      </c>
      <c r="G20" s="1">
        <v>88984</v>
      </c>
      <c r="H20" s="1">
        <v>76491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60330</v>
      </c>
      <c r="E21" s="1">
        <v>61244</v>
      </c>
      <c r="F21" s="1">
        <v>60307</v>
      </c>
      <c r="G21" s="1">
        <v>59110</v>
      </c>
      <c r="H21" s="1">
        <v>43875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1500</v>
      </c>
      <c r="E22" s="1">
        <v>1336</v>
      </c>
      <c r="F22" s="1">
        <v>1117</v>
      </c>
      <c r="G22" s="1">
        <v>977</v>
      </c>
      <c r="H22" s="1">
        <v>1071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58830</v>
      </c>
      <c r="E23" s="1">
        <v>59908</v>
      </c>
      <c r="F23" s="1">
        <v>59190</v>
      </c>
      <c r="G23" s="1">
        <v>58133</v>
      </c>
      <c r="H23" s="1">
        <v>42804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99482</v>
      </c>
      <c r="E26" s="1">
        <v>118780</v>
      </c>
      <c r="F26" s="1">
        <v>80521</v>
      </c>
      <c r="G26" s="1">
        <v>65310</v>
      </c>
      <c r="H26" s="1">
        <v>57350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961</v>
      </c>
      <c r="E27" s="1">
        <v>869</v>
      </c>
      <c r="F27" s="1">
        <v>2272</v>
      </c>
      <c r="G27" s="1">
        <v>1282</v>
      </c>
      <c r="H27" s="1">
        <v>803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322052</v>
      </c>
      <c r="E28" s="1">
        <v>342044</v>
      </c>
      <c r="F28" s="1">
        <v>318066</v>
      </c>
      <c r="G28" s="1">
        <v>257240</v>
      </c>
      <c r="H28" s="1">
        <v>223161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224467</v>
      </c>
      <c r="E29" s="1">
        <v>257200</v>
      </c>
      <c r="F29" s="1">
        <v>223357</v>
      </c>
      <c r="G29" s="1">
        <v>189208</v>
      </c>
      <c r="H29" s="1">
        <v>155644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81200</v>
      </c>
      <c r="E30" s="1">
        <v>81200</v>
      </c>
      <c r="F30" s="1">
        <v>81200</v>
      </c>
      <c r="G30" s="1">
        <v>81200</v>
      </c>
      <c r="H30" s="1">
        <v>81200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126000</v>
      </c>
      <c r="E33" s="1">
        <v>142157</v>
      </c>
      <c r="F33" s="1">
        <v>108009</v>
      </c>
      <c r="G33" s="1">
        <v>74444</v>
      </c>
      <c r="H33" s="1">
        <v>49054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17267</v>
      </c>
      <c r="E34" s="1">
        <v>33843</v>
      </c>
      <c r="F34" s="1">
        <v>34148</v>
      </c>
      <c r="G34" s="1">
        <v>33564</v>
      </c>
      <c r="H34" s="1">
        <v>25390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97585</v>
      </c>
      <c r="E36" s="1">
        <v>84844</v>
      </c>
      <c r="F36" s="1">
        <v>94709</v>
      </c>
      <c r="G36" s="1">
        <v>68032</v>
      </c>
      <c r="H36" s="1">
        <v>67517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>
        <v>315</v>
      </c>
      <c r="F37" s="1">
        <v>1362</v>
      </c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97585</v>
      </c>
      <c r="E38" s="1">
        <v>84529</v>
      </c>
      <c r="F38" s="1">
        <v>93347</v>
      </c>
      <c r="G38" s="1">
        <v>68032</v>
      </c>
      <c r="H38" s="1">
        <v>67517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97585</v>
      </c>
      <c r="E40" s="1">
        <v>84529</v>
      </c>
      <c r="F40" s="1">
        <v>93347</v>
      </c>
      <c r="G40" s="1">
        <v>68032</v>
      </c>
      <c r="H40" s="1">
        <v>67517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137921</v>
      </c>
      <c r="E43" s="1">
        <v>138435</v>
      </c>
      <c r="F43" s="1">
        <v>123111</v>
      </c>
      <c r="G43" s="1">
        <v>106398</v>
      </c>
      <c r="H43" s="1">
        <v>50517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485878</v>
      </c>
      <c r="E44" s="1">
        <v>477134</v>
      </c>
      <c r="F44" s="1">
        <v>486842</v>
      </c>
      <c r="G44" s="1">
        <v>431889</v>
      </c>
      <c r="H44" s="1">
        <v>462955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490544</v>
      </c>
      <c r="E45" s="1">
        <v>469784</v>
      </c>
      <c r="F45" s="1">
        <v>498174</v>
      </c>
      <c r="G45" s="1">
        <v>424230</v>
      </c>
      <c r="H45" s="1">
        <v>408354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-1063</v>
      </c>
      <c r="E46" s="1">
        <v>2479</v>
      </c>
      <c r="F46" s="1">
        <v>-5305</v>
      </c>
      <c r="G46" s="1">
        <v>16</v>
      </c>
      <c r="H46" s="1">
        <v>-563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101817</v>
      </c>
      <c r="E48" s="1">
        <v>92299</v>
      </c>
      <c r="F48" s="1">
        <v>69984</v>
      </c>
      <c r="G48" s="1">
        <v>67699</v>
      </c>
      <c r="H48" s="1">
        <v>62849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5728</v>
      </c>
      <c r="E49" s="1">
        <v>5102</v>
      </c>
      <c r="F49" s="1">
        <v>4018</v>
      </c>
      <c r="G49" s="1">
        <v>3645</v>
      </c>
      <c r="H49" s="1">
        <v>4375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2126</v>
      </c>
      <c r="E50" s="1">
        <v>2641</v>
      </c>
      <c r="F50" s="1">
        <v>2528</v>
      </c>
      <c r="G50" s="1">
        <v>2303</v>
      </c>
      <c r="H50" s="1">
        <v>1496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9579</v>
      </c>
      <c r="E51" s="1">
        <v>8502</v>
      </c>
      <c r="F51" s="1">
        <v>5936</v>
      </c>
      <c r="G51" s="1">
        <v>5670</v>
      </c>
      <c r="H51" s="1">
        <v>5650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19320</v>
      </c>
      <c r="E52" s="1">
        <v>40044</v>
      </c>
      <c r="F52" s="1">
        <v>39674</v>
      </c>
      <c r="G52" s="1">
        <v>39330</v>
      </c>
      <c r="H52" s="1">
        <v>34303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5583</v>
      </c>
      <c r="E57" s="1">
        <v>4505</v>
      </c>
      <c r="F57" s="1">
        <v>2366</v>
      </c>
      <c r="G57" s="1">
        <v>803</v>
      </c>
      <c r="H57" s="1">
        <v>219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1134</v>
      </c>
      <c r="E60" s="1">
        <v>1431</v>
      </c>
      <c r="F60" s="1">
        <v>2276</v>
      </c>
      <c r="G60" s="1">
        <v>2618</v>
      </c>
      <c r="H60" s="1">
        <v>2355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3099</v>
      </c>
      <c r="E61" s="1">
        <v>3572</v>
      </c>
      <c r="F61" s="1">
        <v>1540</v>
      </c>
      <c r="G61" s="1">
        <v>926</v>
      </c>
      <c r="H61" s="1">
        <v>4914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3618</v>
      </c>
      <c r="E62" s="1">
        <v>2364</v>
      </c>
      <c r="F62" s="1">
        <v>3102</v>
      </c>
      <c r="G62" s="1">
        <v>2495</v>
      </c>
      <c r="H62" s="1">
        <v>-2340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22938</v>
      </c>
      <c r="E63" s="1">
        <v>42408</v>
      </c>
      <c r="F63" s="1">
        <v>42776</v>
      </c>
      <c r="G63" s="1">
        <v>41825</v>
      </c>
      <c r="H63" s="1">
        <v>31963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5671</v>
      </c>
      <c r="E64" s="1">
        <v>8565</v>
      </c>
      <c r="F64" s="1">
        <v>8628</v>
      </c>
      <c r="G64" s="1">
        <v>8261</v>
      </c>
      <c r="H64" s="1">
        <v>6573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17267</v>
      </c>
      <c r="E65" s="1">
        <v>33843</v>
      </c>
      <c r="F65" s="1">
        <v>34148</v>
      </c>
      <c r="G65" s="1">
        <v>33564</v>
      </c>
      <c r="H65" s="1">
        <v>25390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17267</v>
      </c>
      <c r="E67" s="1">
        <v>33843</v>
      </c>
      <c r="F67" s="1">
        <v>34148</v>
      </c>
      <c r="G67" s="1">
        <v>33564</v>
      </c>
      <c r="H67" s="1">
        <v>25390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623799</v>
      </c>
      <c r="E68" s="1">
        <v>624146</v>
      </c>
      <c r="F68" s="1">
        <v>617123</v>
      </c>
      <c r="G68" s="1">
        <v>544011</v>
      </c>
      <c r="H68" s="1">
        <v>517542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118780</v>
      </c>
      <c r="J69" s="1">
        <v>80521</v>
      </c>
      <c r="K69" s="1">
        <v>65310</v>
      </c>
      <c r="L69" s="1">
        <v>57350</v>
      </c>
      <c r="M69" s="1">
        <v>42848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22938</v>
      </c>
      <c r="J70" s="1">
        <v>42408</v>
      </c>
      <c r="K70" s="1">
        <v>42776</v>
      </c>
      <c r="L70" s="1">
        <v>41826</v>
      </c>
      <c r="M70" s="1">
        <v>31963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1260</v>
      </c>
      <c r="J71" s="1">
        <v>1396</v>
      </c>
      <c r="K71" s="1">
        <v>2265</v>
      </c>
      <c r="L71" s="1">
        <v>3014</v>
      </c>
      <c r="M71" s="1">
        <v>4940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4180</v>
      </c>
      <c r="J72" s="1">
        <v>3904</v>
      </c>
      <c r="K72" s="1">
        <v>3856</v>
      </c>
      <c r="L72" s="1">
        <v>3715</v>
      </c>
      <c r="M72" s="1">
        <v>3467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1234</v>
      </c>
      <c r="J73" s="1">
        <v>1198</v>
      </c>
      <c r="K73" s="1">
        <v>162</v>
      </c>
      <c r="L73" s="1">
        <v>-70</v>
      </c>
      <c r="M73" s="1">
        <v>908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</v>
      </c>
      <c r="J74" s="1">
        <v>-6</v>
      </c>
      <c r="K74" s="1"/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-5583</v>
      </c>
      <c r="J76" s="1">
        <v>-4505</v>
      </c>
      <c r="K76" s="1">
        <v>-2366</v>
      </c>
      <c r="L76" s="1">
        <v>-803</v>
      </c>
      <c r="M76" s="1">
        <v>-218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1431</v>
      </c>
      <c r="J77" s="1">
        <v>805</v>
      </c>
      <c r="K77" s="1">
        <v>613</v>
      </c>
      <c r="L77" s="1">
        <v>172</v>
      </c>
      <c r="M77" s="1">
        <v>783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24198</v>
      </c>
      <c r="J78" s="1">
        <v>43804</v>
      </c>
      <c r="K78" s="1">
        <v>45041</v>
      </c>
      <c r="L78" s="1">
        <v>44840</v>
      </c>
      <c r="M78" s="1">
        <v>36903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27040</v>
      </c>
      <c r="J79" s="1">
        <v>5108</v>
      </c>
      <c r="K79" s="1">
        <v>-22852</v>
      </c>
      <c r="L79" s="1">
        <v>-27176</v>
      </c>
      <c r="M79" s="1">
        <v>5863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3881</v>
      </c>
      <c r="J80" s="1">
        <v>-671</v>
      </c>
      <c r="K80" s="1">
        <v>-2200</v>
      </c>
      <c r="L80" s="1">
        <v>-14731</v>
      </c>
      <c r="M80" s="1">
        <v>15080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13056</v>
      </c>
      <c r="J81" s="1">
        <v>-8819</v>
      </c>
      <c r="K81" s="1">
        <v>25315</v>
      </c>
      <c r="L81" s="1">
        <v>514</v>
      </c>
      <c r="M81" s="1">
        <v>-2485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10103</v>
      </c>
      <c r="J82" s="1">
        <v>14598</v>
      </c>
      <c r="K82" s="1">
        <v>-45967</v>
      </c>
      <c r="L82" s="1">
        <v>-12959</v>
      </c>
      <c r="M82" s="1">
        <v>-6732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51238</v>
      </c>
      <c r="J84" s="1">
        <v>48912</v>
      </c>
      <c r="K84" s="1">
        <v>22189</v>
      </c>
      <c r="L84" s="1">
        <v>17664</v>
      </c>
      <c r="M84" s="1">
        <v>42766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5583</v>
      </c>
      <c r="J86" s="1">
        <v>4505</v>
      </c>
      <c r="K86" s="1">
        <v>2366</v>
      </c>
      <c r="L86" s="1">
        <v>803</v>
      </c>
      <c r="M86" s="1">
        <v>218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-8981</v>
      </c>
      <c r="J87" s="1">
        <v>-9828</v>
      </c>
      <c r="K87" s="1">
        <v>-7405</v>
      </c>
      <c r="L87" s="1">
        <v>-8880</v>
      </c>
      <c r="M87" s="1">
        <v>-8764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47840</v>
      </c>
      <c r="J90" s="1">
        <v>43589</v>
      </c>
      <c r="K90" s="1">
        <v>17150</v>
      </c>
      <c r="L90" s="1">
        <v>9587</v>
      </c>
      <c r="M90" s="1">
        <v>34220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-37927</v>
      </c>
      <c r="J91" s="1">
        <v>-5263</v>
      </c>
      <c r="K91" s="1">
        <v>-1143</v>
      </c>
      <c r="L91" s="1">
        <v>-1627</v>
      </c>
      <c r="M91" s="1">
        <v>-1827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</v>
      </c>
      <c r="J92" s="1">
        <v>24</v>
      </c>
      <c r="K92" s="1">
        <v>-796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20787</v>
      </c>
      <c r="J93" s="1">
        <v>-91</v>
      </c>
      <c r="K93" s="1"/>
      <c r="L93" s="1"/>
      <c r="M93" s="1">
        <v>-17891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-17138</v>
      </c>
      <c r="J94" s="1">
        <v>-5330</v>
      </c>
      <c r="K94" s="1">
        <v>-1939</v>
      </c>
      <c r="L94" s="1">
        <v>-1627</v>
      </c>
      <c r="M94" s="1">
        <v>-19718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-50000</v>
      </c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-50000</v>
      </c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-50000</v>
      </c>
      <c r="J103" s="1"/>
      <c r="K103" s="1"/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-19298</v>
      </c>
      <c r="J104" s="1">
        <v>38259</v>
      </c>
      <c r="K104" s="1">
        <v>15211</v>
      </c>
      <c r="L104" s="1">
        <v>7960</v>
      </c>
      <c r="M104" s="1">
        <v>14502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99482</v>
      </c>
      <c r="J105" s="1">
        <v>118780</v>
      </c>
      <c r="K105" s="1">
        <v>80521</v>
      </c>
      <c r="L105" s="1">
        <v>65310</v>
      </c>
      <c r="M105" s="1">
        <v>57350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862C-F69B-4C3C-B5F4-6D36AB16E59A}">
  <dimension ref="A1:QM105"/>
  <sheetViews>
    <sheetView topLeftCell="A80" workbookViewId="0">
      <selection activeCell="K99" sqref="K9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18021</v>
      </c>
      <c r="O1" s="4">
        <f t="shared" ref="O1:R1" si="0">E67</f>
        <v>10967</v>
      </c>
      <c r="P1" s="4">
        <f t="shared" si="0"/>
        <v>47909</v>
      </c>
      <c r="Q1" s="4">
        <f t="shared" si="0"/>
        <v>71730</v>
      </c>
      <c r="R1" s="4">
        <f t="shared" si="0"/>
        <v>56568</v>
      </c>
      <c r="S1" s="4">
        <f>D63+D59</f>
        <v>23134</v>
      </c>
      <c r="T1" s="4">
        <f t="shared" ref="T1:W1" si="1">E63+E59</f>
        <v>27225</v>
      </c>
      <c r="U1" s="4">
        <f t="shared" si="1"/>
        <v>57217</v>
      </c>
      <c r="V1" s="4">
        <f t="shared" si="1"/>
        <v>80026</v>
      </c>
      <c r="W1" s="4">
        <f t="shared" si="1"/>
        <v>68044</v>
      </c>
      <c r="X1">
        <f>(D13-E13)/E13</f>
        <v>0.15106155562984691</v>
      </c>
      <c r="Y1">
        <f t="shared" ref="Y1:AA1" si="2">(E13-F13)/F13</f>
        <v>-0.23825561730753023</v>
      </c>
      <c r="Z1">
        <f t="shared" si="2"/>
        <v>0.31064722971765968</v>
      </c>
      <c r="AA1">
        <f t="shared" si="2"/>
        <v>-1.7359571322985958E-2</v>
      </c>
      <c r="AB1">
        <f>(D36-E36)/E36</f>
        <v>0.49011235955056182</v>
      </c>
      <c r="AC1">
        <f t="shared" ref="AC1:AE1" si="3">(E36-F36)/F36</f>
        <v>-0.2569565174686429</v>
      </c>
      <c r="AD1">
        <f t="shared" si="3"/>
        <v>-0.41231239898406835</v>
      </c>
      <c r="AE1">
        <f t="shared" si="3"/>
        <v>0.2583531872857226</v>
      </c>
      <c r="AF1">
        <f>(D29-E29)/E29</f>
        <v>6.366591511438717E-2</v>
      </c>
      <c r="AG1">
        <f t="shared" ref="AG1:AI1" si="4">(E29-F29)/F29</f>
        <v>4.3435705972587529E-2</v>
      </c>
      <c r="AH1">
        <f t="shared" si="4"/>
        <v>0.14775507869785987</v>
      </c>
      <c r="AI1">
        <f t="shared" si="4"/>
        <v>-0.16758365070729053</v>
      </c>
      <c r="AJ1" s="4">
        <f>(D43+D44+D46+D47)-D45</f>
        <v>888</v>
      </c>
      <c r="AK1" s="4">
        <f t="shared" ref="AK1:AN1" si="5">(E43+E44+E46+E47)-E45</f>
        <v>298749</v>
      </c>
      <c r="AL1" s="4">
        <f t="shared" si="5"/>
        <v>-45716</v>
      </c>
      <c r="AM1" s="4">
        <f t="shared" si="5"/>
        <v>103992</v>
      </c>
      <c r="AN1" s="4">
        <f t="shared" si="5"/>
        <v>146833</v>
      </c>
      <c r="AO1">
        <f>(D25+D26)/D40</f>
        <v>0.32734308736217133</v>
      </c>
      <c r="AP1">
        <f t="shared" ref="AP1:AS1" si="6">(E25+E26)/E40</f>
        <v>1.9227930023258166</v>
      </c>
      <c r="AQ1">
        <f t="shared" si="6"/>
        <v>1.3261016466906141</v>
      </c>
      <c r="AR1">
        <f t="shared" si="6"/>
        <v>0.33087656432391344</v>
      </c>
      <c r="AS1">
        <f t="shared" si="6"/>
        <v>1.4578036371365188</v>
      </c>
      <c r="AT1">
        <f>(D19-D20)/D40</f>
        <v>2.6117737489397794</v>
      </c>
      <c r="AU1">
        <f t="shared" ref="AU1:AX1" si="7">(E19-E20)/E40</f>
        <v>4.3326928910911118</v>
      </c>
      <c r="AV1">
        <f t="shared" si="7"/>
        <v>3.8467830849663907</v>
      </c>
      <c r="AW1">
        <f t="shared" si="7"/>
        <v>2.1000149306403886</v>
      </c>
      <c r="AX1">
        <f t="shared" si="7"/>
        <v>3.9955233199165772</v>
      </c>
      <c r="AY1">
        <f>D19/D40</f>
        <v>5.041547391857506</v>
      </c>
      <c r="AZ1">
        <f t="shared" ref="AZ1:BC1" si="8">E19/E40</f>
        <v>6.1345939933259173</v>
      </c>
      <c r="BA1">
        <f t="shared" si="8"/>
        <v>5.9776529027515979</v>
      </c>
      <c r="BB1">
        <f t="shared" si="8"/>
        <v>2.5502687515269975</v>
      </c>
      <c r="BC1">
        <f t="shared" si="8"/>
        <v>4.7025863786713424</v>
      </c>
      <c r="BD1" s="4">
        <f>D19-D40</f>
        <v>304959</v>
      </c>
      <c r="BE1" s="4">
        <f t="shared" ref="BE1:BH1" si="9">E19-E40</f>
        <v>304656</v>
      </c>
      <c r="BF1" s="4">
        <f t="shared" si="9"/>
        <v>419870</v>
      </c>
      <c r="BG1" s="4">
        <f t="shared" si="9"/>
        <v>228429</v>
      </c>
      <c r="BH1" s="4">
        <f t="shared" si="9"/>
        <v>278727</v>
      </c>
      <c r="BI1">
        <f>(D43+D44)/BD1</f>
        <v>1.3999357290652186</v>
      </c>
      <c r="BJ1">
        <f t="shared" ref="BJ1:BM1" si="10">(E43+E44)/BE1</f>
        <v>2.2382621711044588</v>
      </c>
      <c r="BK1">
        <f t="shared" si="10"/>
        <v>1.3462952818729608</v>
      </c>
      <c r="BL1">
        <f t="shared" si="10"/>
        <v>3.9863414890403583</v>
      </c>
      <c r="BM1">
        <f t="shared" si="10"/>
        <v>1.9618479731063012</v>
      </c>
      <c r="BN1">
        <f>365/BI1</f>
        <v>260.72625508581172</v>
      </c>
      <c r="BO1">
        <f t="shared" ref="BO1:BR1" si="11">365/BJ1</f>
        <v>163.07294324681038</v>
      </c>
      <c r="BP1">
        <f t="shared" si="11"/>
        <v>271.11437209540941</v>
      </c>
      <c r="BQ1">
        <f t="shared" si="11"/>
        <v>91.562652372731705</v>
      </c>
      <c r="BR1">
        <f t="shared" si="11"/>
        <v>186.04907464979334</v>
      </c>
      <c r="BS1">
        <f>N1/D13</f>
        <v>3.6858941581205847E-2</v>
      </c>
      <c r="BT1">
        <f t="shared" ref="BT1:BW1" si="12">O1/E13</f>
        <v>2.5819650903817267E-2</v>
      </c>
      <c r="BU1">
        <f t="shared" si="12"/>
        <v>8.5918935737894248E-2</v>
      </c>
      <c r="BV1">
        <f t="shared" si="12"/>
        <v>0.16860033282876241</v>
      </c>
      <c r="BW1">
        <f t="shared" si="12"/>
        <v>0.1306541019955654</v>
      </c>
      <c r="BX1">
        <f>S1/D13</f>
        <v>4.7316727958471562E-2</v>
      </c>
      <c r="BY1">
        <f t="shared" ref="BY1:CB1" si="13">T1/E13</f>
        <v>6.4095923758222401E-2</v>
      </c>
      <c r="BZ1">
        <f t="shared" si="13"/>
        <v>0.10261169605116148</v>
      </c>
      <c r="CA1">
        <f t="shared" si="13"/>
        <v>0.188099961452036</v>
      </c>
      <c r="CB1">
        <f t="shared" si="13"/>
        <v>0.15716001478196601</v>
      </c>
      <c r="CC1">
        <f>N1/D29</f>
        <v>5.7789992175374234E-2</v>
      </c>
      <c r="CD1">
        <f t="shared" ref="CD1:CG1" si="14">O1/E29</f>
        <v>3.7408202039082995E-2</v>
      </c>
      <c r="CE1">
        <f t="shared" si="14"/>
        <v>0.17051468677816256</v>
      </c>
      <c r="CF1">
        <f t="shared" si="14"/>
        <v>0.29301829679285285</v>
      </c>
      <c r="CG1">
        <f t="shared" si="14"/>
        <v>0.19235582154515779</v>
      </c>
      <c r="CH1">
        <f>N1/(D43+D44)</f>
        <v>4.2211358957001614E-2</v>
      </c>
      <c r="CI1">
        <f t="shared" ref="CI1:CL1" si="15">O1/(E43+E44)</f>
        <v>1.6083003372928582E-2</v>
      </c>
      <c r="CJ1">
        <f t="shared" si="15"/>
        <v>8.4754338200042814E-2</v>
      </c>
      <c r="CK1">
        <f t="shared" si="15"/>
        <v>7.8772584109747898E-2</v>
      </c>
      <c r="CL1">
        <f t="shared" si="15"/>
        <v>0.10344903258842032</v>
      </c>
      <c r="CM1">
        <f>1-CH1</f>
        <v>0.95778864104299843</v>
      </c>
      <c r="CN1">
        <f t="shared" ref="CN1:CQ1" si="16">1-CI1</f>
        <v>0.98391699662707144</v>
      </c>
      <c r="CO1">
        <f t="shared" si="16"/>
        <v>0.91524566179995714</v>
      </c>
      <c r="CP1">
        <f t="shared" si="16"/>
        <v>0.92122741589025214</v>
      </c>
      <c r="CQ1">
        <f t="shared" si="16"/>
        <v>0.89655096741157969</v>
      </c>
      <c r="CR1">
        <f>N1/(D45+D48+D49+D51+D59+D61)</f>
        <v>3.5883109590732237E-2</v>
      </c>
      <c r="CS1">
        <f t="shared" ref="CS1:CV1" si="17">O1/(E45+E48+E49+E51+E59+E61)</f>
        <v>1.727266141047731E-2</v>
      </c>
      <c r="CT1">
        <f t="shared" si="17"/>
        <v>7.3470595812809389E-2</v>
      </c>
      <c r="CU1">
        <f t="shared" si="17"/>
        <v>8.1719376594969015E-2</v>
      </c>
      <c r="CV1">
        <f t="shared" si="17"/>
        <v>0.11038067752755712</v>
      </c>
      <c r="CW1">
        <f>(D43+D44)/D13</f>
        <v>0.8731995958422476</v>
      </c>
      <c r="CX1">
        <f t="shared" ref="CX1:DA1" si="18">(E43+E44)/E13</f>
        <v>1.6053998314318405</v>
      </c>
      <c r="CY1">
        <f t="shared" si="18"/>
        <v>1.0137408604985232</v>
      </c>
      <c r="CZ1">
        <f t="shared" si="18"/>
        <v>2.14034279482141</v>
      </c>
      <c r="DA1">
        <f t="shared" si="18"/>
        <v>1.262980413895048</v>
      </c>
      <c r="DB1">
        <f>365/CW1</f>
        <v>418.00294198251208</v>
      </c>
      <c r="DC1">
        <f t="shared" ref="DC1:DF1" si="19">365/CX1</f>
        <v>227.35769174365743</v>
      </c>
      <c r="DD1">
        <f t="shared" si="19"/>
        <v>360.0525678924547</v>
      </c>
      <c r="DE1">
        <f t="shared" si="19"/>
        <v>170.53343085188163</v>
      </c>
      <c r="DF1">
        <f t="shared" si="19"/>
        <v>288.99893932189752</v>
      </c>
      <c r="DG1">
        <f>(D43+D44)/D20</f>
        <v>2.3285735323795551</v>
      </c>
      <c r="DH1">
        <f t="shared" ref="DH1:DK1" si="20">(E43+E44)/E20</f>
        <v>6.3780234581065152</v>
      </c>
      <c r="DI1">
        <f t="shared" si="20"/>
        <v>3.1449085072409746</v>
      </c>
      <c r="DJ1">
        <f t="shared" si="20"/>
        <v>13.725370794646087</v>
      </c>
      <c r="DK1">
        <f t="shared" si="20"/>
        <v>10.273357506528642</v>
      </c>
      <c r="DL1">
        <f>365/DG1</f>
        <v>156.74832463933777</v>
      </c>
      <c r="DM1">
        <f t="shared" ref="DM1:DP1" si="21">365/DH1</f>
        <v>57.227760668719753</v>
      </c>
      <c r="DN1">
        <f t="shared" si="21"/>
        <v>116.06061008121796</v>
      </c>
      <c r="DO1">
        <f t="shared" si="21"/>
        <v>26.593088482708026</v>
      </c>
      <c r="DP1">
        <f t="shared" si="21"/>
        <v>35.528793752971723</v>
      </c>
      <c r="DQ1">
        <f>(D43+D44)/D21</f>
        <v>2.4767250281364941</v>
      </c>
      <c r="DR1">
        <f t="shared" ref="DR1:DU1" si="22">(E43+E44)/E21</f>
        <v>4.7688983068627655</v>
      </c>
      <c r="DS1">
        <f t="shared" si="22"/>
        <v>2.6585630837824872</v>
      </c>
      <c r="DT1">
        <f t="shared" si="22"/>
        <v>3.4931697605100527</v>
      </c>
      <c r="DU1">
        <f t="shared" si="22"/>
        <v>2.8623774452069495</v>
      </c>
      <c r="DV1">
        <f>365/DQ1</f>
        <v>147.37203195892468</v>
      </c>
      <c r="DW1">
        <f t="shared" ref="DW1:DZ1" si="23">365/DR1</f>
        <v>76.537593488781354</v>
      </c>
      <c r="DX1">
        <f t="shared" si="23"/>
        <v>137.29220954978956</v>
      </c>
      <c r="DY1">
        <f t="shared" si="23"/>
        <v>104.48962547606183</v>
      </c>
      <c r="DZ1">
        <f t="shared" si="23"/>
        <v>127.51637650415127</v>
      </c>
      <c r="EA1">
        <f>(D43+D44)/D38</f>
        <v>4.6431927435668765</v>
      </c>
      <c r="EB1">
        <f t="shared" ref="EB1:EE1" si="24">(E43+E44)/E38</f>
        <v>11.492567499241581</v>
      </c>
      <c r="EC1">
        <f t="shared" si="24"/>
        <v>6.5150928391134473</v>
      </c>
      <c r="ED1">
        <f t="shared" si="24"/>
        <v>5.5244554996056543</v>
      </c>
      <c r="EE1">
        <f t="shared" si="24"/>
        <v>4.9378279047507245</v>
      </c>
      <c r="EF1">
        <f>365/EA1</f>
        <v>78.609702452198633</v>
      </c>
      <c r="EG1">
        <f t="shared" ref="EG1:EJ1" si="25">365/EB1</f>
        <v>31.759656841179062</v>
      </c>
      <c r="EH1">
        <f t="shared" si="25"/>
        <v>56.023760368957078</v>
      </c>
      <c r="EI1">
        <f t="shared" si="25"/>
        <v>66.069859740214099</v>
      </c>
      <c r="EJ1">
        <f t="shared" si="25"/>
        <v>73.919141582239135</v>
      </c>
      <c r="EK1">
        <f>D36/D13</f>
        <v>0.23056422549384559</v>
      </c>
      <c r="EL1">
        <f t="shared" ref="EL1:EO1" si="26">E36/E13</f>
        <v>0.17810309025930304</v>
      </c>
      <c r="EM1">
        <f t="shared" si="26"/>
        <v>0.18258558447078319</v>
      </c>
      <c r="EN1">
        <f t="shared" si="26"/>
        <v>0.40719812713306569</v>
      </c>
      <c r="EO1">
        <f t="shared" si="26"/>
        <v>0.31797856614929787</v>
      </c>
      <c r="EP1">
        <f>(D29)/D13</f>
        <v>0.63780838504616311</v>
      </c>
      <c r="EQ1">
        <f t="shared" ref="EQ1:ET1" si="27">(E29)/E13</f>
        <v>0.69021362953615506</v>
      </c>
      <c r="ER1">
        <f t="shared" si="27"/>
        <v>0.50387997281239294</v>
      </c>
      <c r="ES1">
        <f t="shared" si="27"/>
        <v>0.5753918259512415</v>
      </c>
      <c r="ET1">
        <f t="shared" si="27"/>
        <v>0.6792313377679231</v>
      </c>
      <c r="EU1">
        <f>D13/D29</f>
        <v>1.5678690080683435</v>
      </c>
      <c r="EV1">
        <f t="shared" ref="EV1:EY1" si="28">E13/E29</f>
        <v>1.4488267939189075</v>
      </c>
      <c r="EW1">
        <f t="shared" si="28"/>
        <v>1.984599614901394</v>
      </c>
      <c r="EX1">
        <f t="shared" si="28"/>
        <v>1.7379461349608043</v>
      </c>
      <c r="EY1">
        <f t="shared" si="28"/>
        <v>1.4722524483133841</v>
      </c>
      <c r="EZ1">
        <f>D36/D29</f>
        <v>0.36149450352108159</v>
      </c>
      <c r="FA1">
        <f t="shared" ref="FA1:FD1" si="29">E36/E29</f>
        <v>0.25804052924743581</v>
      </c>
      <c r="FB1">
        <f t="shared" si="29"/>
        <v>0.3623592806272623</v>
      </c>
      <c r="FC1">
        <f t="shared" si="29"/>
        <v>0.70768841121418968</v>
      </c>
      <c r="FD1">
        <f t="shared" si="29"/>
        <v>0.46814472252448314</v>
      </c>
      <c r="FE1" s="7">
        <f>I90/(D43+D44+D46+D47+D53+D55)</f>
        <v>-0.12603919318767365</v>
      </c>
      <c r="FF1" s="7">
        <f t="shared" ref="FF1:FI1" si="30">J90/(E43+E44+E46+E47+E53+E55)</f>
        <v>4.6447709777569852E-2</v>
      </c>
      <c r="FG1" s="7">
        <f t="shared" si="30"/>
        <v>0.15431892564711308</v>
      </c>
      <c r="FH1" s="7">
        <f t="shared" si="30"/>
        <v>4.6001922079837901E-2</v>
      </c>
      <c r="FI1" s="7">
        <f t="shared" si="30"/>
        <v>0.30471182405087854</v>
      </c>
      <c r="FJ1" s="7">
        <f>I90/D36</f>
        <v>-0.42095505069770328</v>
      </c>
      <c r="FK1" s="7">
        <f t="shared" ref="FK1:FN1" si="31">J90/E36</f>
        <v>0.46196959682749505</v>
      </c>
      <c r="FL1" s="7">
        <f t="shared" si="31"/>
        <v>0.76230466256101992</v>
      </c>
      <c r="FM1" s="7">
        <f t="shared" si="31"/>
        <v>0.24480489494343108</v>
      </c>
      <c r="FN1" s="7">
        <f t="shared" si="31"/>
        <v>1.2660817014352954</v>
      </c>
      <c r="FO1" s="7">
        <f>I90/D29</f>
        <v>-0.15217293705665799</v>
      </c>
      <c r="FP1" s="7">
        <f t="shared" ref="FP1:FS1" si="32">J90/E29</f>
        <v>0.11920687926159136</v>
      </c>
      <c r="FQ1" s="7">
        <f t="shared" si="32"/>
        <v>0.27622816914441911</v>
      </c>
      <c r="FR1" s="7">
        <f t="shared" si="32"/>
        <v>0.17324558715997337</v>
      </c>
      <c r="FS1" s="7">
        <f t="shared" si="32"/>
        <v>0.59270946681175185</v>
      </c>
      <c r="FT1" s="7">
        <f>I90/D31</f>
        <v>5.315671558194242</v>
      </c>
      <c r="FU1" s="7">
        <f t="shared" ref="FU1:FX1" si="33">J90/E31</f>
        <v>-3.6514470797199876</v>
      </c>
      <c r="FV1" s="7">
        <f t="shared" si="33"/>
        <v>-7.1808845299777939</v>
      </c>
      <c r="FW1" s="7">
        <f t="shared" si="33"/>
        <v>45.553168635875402</v>
      </c>
      <c r="FX1" s="7">
        <f t="shared" si="33"/>
        <v>-57.036649214659683</v>
      </c>
      <c r="FY1">
        <f>BD1/D13</f>
        <v>0.62374263168874944</v>
      </c>
      <c r="FZ1">
        <f t="shared" ref="FZ1:GC1" si="34">BE1/E13</f>
        <v>0.71725280986170814</v>
      </c>
      <c r="GA1">
        <f t="shared" si="34"/>
        <v>0.75298552564799226</v>
      </c>
      <c r="GB1">
        <f t="shared" si="34"/>
        <v>0.53691907748140766</v>
      </c>
      <c r="GC1">
        <f t="shared" si="34"/>
        <v>0.6437707871396896</v>
      </c>
      <c r="GD1">
        <f>BS1</f>
        <v>3.6858941581205847E-2</v>
      </c>
      <c r="GE1">
        <f t="shared" ref="GE1:GH1" si="35">BT1</f>
        <v>2.5819650903817267E-2</v>
      </c>
      <c r="GF1">
        <f t="shared" si="35"/>
        <v>8.5918935737894248E-2</v>
      </c>
      <c r="GG1">
        <f t="shared" si="35"/>
        <v>0.16860033282876241</v>
      </c>
      <c r="GH1">
        <f t="shared" si="35"/>
        <v>0.1306541019955654</v>
      </c>
      <c r="GI1">
        <f>S1/D13</f>
        <v>4.7316727958471562E-2</v>
      </c>
      <c r="GJ1">
        <f t="shared" ref="GJ1:GM1" si="36">T1/E13</f>
        <v>6.4095923758222401E-2</v>
      </c>
      <c r="GK1">
        <f t="shared" si="36"/>
        <v>0.10261169605116148</v>
      </c>
      <c r="GL1">
        <f t="shared" si="36"/>
        <v>0.188099961452036</v>
      </c>
      <c r="GM1">
        <f t="shared" si="36"/>
        <v>0.15716001478196601</v>
      </c>
      <c r="GN1">
        <f>D30/D13</f>
        <v>0.10533463689207598</v>
      </c>
      <c r="GO1">
        <f t="shared" ref="GO1:GR1" si="37">E30/E13</f>
        <v>0.12124665100269803</v>
      </c>
      <c r="GP1">
        <f t="shared" si="37"/>
        <v>9.2358955321579533E-2</v>
      </c>
      <c r="GQ1">
        <f t="shared" si="37"/>
        <v>0.12105000893184532</v>
      </c>
      <c r="GR1">
        <f t="shared" si="37"/>
        <v>0.11894863266814486</v>
      </c>
      <c r="GS1">
        <f>(D43+D44)/D13</f>
        <v>0.8731995958422476</v>
      </c>
      <c r="GT1">
        <f t="shared" ref="GT1:GW1" si="38">(E43+E44)/E13</f>
        <v>1.6053998314318405</v>
      </c>
      <c r="GU1">
        <f t="shared" si="38"/>
        <v>1.0137408604985232</v>
      </c>
      <c r="GV1">
        <f t="shared" si="38"/>
        <v>2.14034279482141</v>
      </c>
      <c r="GW1">
        <f t="shared" si="38"/>
        <v>1.262980413895048</v>
      </c>
      <c r="GX1">
        <f>0.717*FY1+0.847*GD1+3.107*GI1+0.42*GN1+0.998*GS1</f>
        <v>1.541149808352321</v>
      </c>
      <c r="GY1">
        <f t="shared" ref="GY1:HB1" si="39">0.717*FZ1+0.847*GE1+3.107*GJ1+0.42*GO1+0.998*GT1</f>
        <v>2.3883981692932847</v>
      </c>
      <c r="GZ1">
        <f t="shared" si="39"/>
        <v>1.9819826401031553</v>
      </c>
      <c r="HA1">
        <f t="shared" si="39"/>
        <v>3.2991051536747493</v>
      </c>
      <c r="HB1">
        <f t="shared" si="39"/>
        <v>2.3709567234848485</v>
      </c>
      <c r="HC1">
        <f>D36/D13</f>
        <v>0.23056422549384559</v>
      </c>
      <c r="HD1">
        <f t="shared" ref="HD1:HG1" si="40">E36/E13</f>
        <v>0.17810309025930304</v>
      </c>
      <c r="HE1">
        <f t="shared" si="40"/>
        <v>0.18258558447078319</v>
      </c>
      <c r="HF1">
        <f t="shared" si="40"/>
        <v>0.40719812713306569</v>
      </c>
      <c r="HG1">
        <f t="shared" si="40"/>
        <v>0.31797856614929787</v>
      </c>
      <c r="HH1">
        <f>S1/D13</f>
        <v>4.7316727958471562E-2</v>
      </c>
      <c r="HI1">
        <f t="shared" ref="HI1:HL1" si="41">T1/E13</f>
        <v>6.4095923758222401E-2</v>
      </c>
      <c r="HJ1">
        <f t="shared" si="41"/>
        <v>0.10261169605116148</v>
      </c>
      <c r="HK1">
        <f t="shared" si="41"/>
        <v>0.188099961452036</v>
      </c>
      <c r="HL1">
        <f t="shared" si="41"/>
        <v>0.15716001478196601</v>
      </c>
      <c r="HM1">
        <f>(D43+D44+D46+D47+D50+D53+D55+D57+D60)/D13</f>
        <v>0.81547826015814517</v>
      </c>
      <c r="HN1">
        <f t="shared" ref="HN1:HQ1" si="42">(E43+E44+E46+E47+E50+E53+E55+E57+E60)/E13</f>
        <v>1.8364488621649238</v>
      </c>
      <c r="HO1">
        <f t="shared" si="42"/>
        <v>0.96568192293138355</v>
      </c>
      <c r="HP1">
        <f t="shared" si="42"/>
        <v>2.2143807410611034</v>
      </c>
      <c r="HQ1">
        <f t="shared" si="42"/>
        <v>1.3794854028085735</v>
      </c>
      <c r="HR1">
        <f>D19/D40</f>
        <v>5.041547391857506</v>
      </c>
      <c r="HS1">
        <f t="shared" ref="HS1:HV1" si="43">E19/E40</f>
        <v>6.1345939933259173</v>
      </c>
      <c r="HT1">
        <f t="shared" si="43"/>
        <v>5.9776529027515979</v>
      </c>
      <c r="HU1">
        <f t="shared" si="43"/>
        <v>2.5502687515269975</v>
      </c>
      <c r="HV1">
        <f t="shared" si="43"/>
        <v>4.7025863786713424</v>
      </c>
      <c r="HW1">
        <f>-0.017*HC1+4.573*HH1+0.481*HM1+0.015*HR1</f>
        <v>0.68032805913462557</v>
      </c>
      <c r="HX1">
        <f t="shared" ref="HX1:IA1" si="44">-0.017*HD1+4.573*HI1+0.481*HN1+0.015*HS1</f>
        <v>1.26543371941316</v>
      </c>
      <c r="HY1">
        <f t="shared" si="44"/>
        <v>1.0202971295772276</v>
      </c>
      <c r="HZ1">
        <f t="shared" si="44"/>
        <v>1.9566299232821942</v>
      </c>
      <c r="IA1">
        <f t="shared" si="44"/>
        <v>1.4473583864043864</v>
      </c>
      <c r="IB1">
        <f>D13/D36</f>
        <v>4.3371862996442729</v>
      </c>
      <c r="IC1">
        <f t="shared" ref="IC1:IF1" si="45">E13/E36</f>
        <v>5.6147257105089228</v>
      </c>
      <c r="ID1">
        <f t="shared" si="45"/>
        <v>5.4768836373279903</v>
      </c>
      <c r="IE1">
        <f t="shared" si="45"/>
        <v>2.4558069729854539</v>
      </c>
      <c r="IF1">
        <f t="shared" si="45"/>
        <v>3.1448660584577839</v>
      </c>
      <c r="IG1">
        <f>IFERROR(S1/D59,0)</f>
        <v>330.48571428571427</v>
      </c>
      <c r="IH1">
        <f t="shared" ref="IH1:IK1" si="46">IFERROR(T1/E59,0)</f>
        <v>66.080097087378647</v>
      </c>
      <c r="II1">
        <f t="shared" si="46"/>
        <v>161.62994350282486</v>
      </c>
      <c r="IJ1">
        <f t="shared" si="46"/>
        <v>318.82868525896413</v>
      </c>
      <c r="IK1">
        <f t="shared" si="46"/>
        <v>172.26329113924049</v>
      </c>
      <c r="IL1">
        <f>S1/D13</f>
        <v>4.7316727958471562E-2</v>
      </c>
      <c r="IM1">
        <f t="shared" ref="IM1:IP1" si="47">T1/E13</f>
        <v>6.4095923758222401E-2</v>
      </c>
      <c r="IN1">
        <f t="shared" si="47"/>
        <v>0.10261169605116148</v>
      </c>
      <c r="IO1">
        <f t="shared" si="47"/>
        <v>0.188099961452036</v>
      </c>
      <c r="IP1">
        <f t="shared" si="47"/>
        <v>0.15716001478196601</v>
      </c>
      <c r="IQ1">
        <f>(D43+D44+D46+D47+D50+D53+D55+D57+D60)/D13</f>
        <v>0.81547826015814517</v>
      </c>
      <c r="IR1">
        <f t="shared" ref="IR1:IU1" si="48">(E43+E44+E46+E47+E50+E53+E55+E57+E60)/E13</f>
        <v>1.8364488621649238</v>
      </c>
      <c r="IS1">
        <f t="shared" si="48"/>
        <v>0.96568192293138355</v>
      </c>
      <c r="IT1">
        <f t="shared" si="48"/>
        <v>2.2143807410611034</v>
      </c>
      <c r="IU1">
        <f t="shared" si="48"/>
        <v>1.3794854028085735</v>
      </c>
      <c r="IV1">
        <f>D19/D40</f>
        <v>5.041547391857506</v>
      </c>
      <c r="IW1">
        <f t="shared" ref="IW1:IZ1" si="49">E19/E40</f>
        <v>6.1345939933259173</v>
      </c>
      <c r="IX1">
        <f t="shared" si="49"/>
        <v>5.9776529027515979</v>
      </c>
      <c r="IY1">
        <f t="shared" si="49"/>
        <v>2.5502687515269975</v>
      </c>
      <c r="IZ1">
        <f t="shared" si="49"/>
        <v>4.7025863786713424</v>
      </c>
      <c r="JA1">
        <f>0.13*IB1+0.04*IG1+3.92*IL1+0.21*IQ1+0.09*IV1</f>
        <v>14.593734063879921</v>
      </c>
      <c r="JB1">
        <f t="shared" ref="JB1:JE1" si="50">0.13*IC1+0.04*IH1+3.92*IM1+0.21*IR1+0.09*IW1</f>
        <v>4.5621419674475039</v>
      </c>
      <c r="JC1">
        <f t="shared" si="50"/>
        <v>8.3202124265494213</v>
      </c>
      <c r="JD1">
        <f t="shared" si="50"/>
        <v>14.504298308998917</v>
      </c>
      <c r="JE1">
        <f t="shared" si="50"/>
        <v>8.6283561997846601</v>
      </c>
      <c r="JF1">
        <f>D29/D13</f>
        <v>0.63780838504616311</v>
      </c>
      <c r="JG1">
        <f t="shared" ref="JG1:JJ1" si="51">E29/E13</f>
        <v>0.69021362953615506</v>
      </c>
      <c r="JH1">
        <f t="shared" si="51"/>
        <v>0.50387997281239294</v>
      </c>
      <c r="JI1">
        <f t="shared" si="51"/>
        <v>0.5753918259512415</v>
      </c>
      <c r="JJ1">
        <f t="shared" si="51"/>
        <v>0.6792313377679231</v>
      </c>
      <c r="JK1">
        <f>(D36-D26)/I90</f>
        <v>-2.006300971487577</v>
      </c>
      <c r="JL1">
        <f t="shared" ref="JL1:JO1" si="52">(E36-E26)/J90</f>
        <v>-0.89412841936591503</v>
      </c>
      <c r="JM1">
        <f t="shared" si="52"/>
        <v>-5.5043743799203723E-2</v>
      </c>
      <c r="JN1">
        <f t="shared" si="52"/>
        <v>3.0815609526055177</v>
      </c>
      <c r="JO1">
        <f t="shared" si="52"/>
        <v>0.18239971543969158</v>
      </c>
      <c r="JP1">
        <f>S1/D13</f>
        <v>4.7316727958471562E-2</v>
      </c>
      <c r="JQ1">
        <f t="shared" ref="JQ1:JT1" si="53">T1/E13</f>
        <v>6.4095923758222401E-2</v>
      </c>
      <c r="JR1">
        <f t="shared" si="53"/>
        <v>0.10261169605116148</v>
      </c>
      <c r="JS1">
        <f t="shared" si="53"/>
        <v>0.188099961452036</v>
      </c>
      <c r="JT1">
        <f t="shared" si="53"/>
        <v>0.15716001478196601</v>
      </c>
      <c r="JU1">
        <f>I90/(D50+D44+D43)</f>
        <v>-0.10852775230249541</v>
      </c>
      <c r="JV1">
        <f t="shared" ref="JV1:JY1" si="54">J90/(E50+E44+E43)</f>
        <v>5.0819114315378645E-2</v>
      </c>
      <c r="JW1">
        <f t="shared" si="54"/>
        <v>0.13611403897992078</v>
      </c>
      <c r="JX1">
        <f t="shared" si="54"/>
        <v>4.6393838950696292E-2</v>
      </c>
      <c r="JY1">
        <f t="shared" si="54"/>
        <v>0.3165704384844924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4</v>
      </c>
      <c r="KR1">
        <f t="shared" si="58"/>
        <v>1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2.5</v>
      </c>
      <c r="KX1">
        <f t="shared" si="59"/>
        <v>2</v>
      </c>
      <c r="KY1">
        <f>(KJ1+KO1)/2</f>
        <v>0.5</v>
      </c>
      <c r="KZ1">
        <f t="shared" ref="KZ1:LC1" si="60">(KK1+KP1)/2</f>
        <v>1.5</v>
      </c>
      <c r="LA1">
        <f t="shared" si="60"/>
        <v>3</v>
      </c>
      <c r="LB1">
        <f t="shared" si="60"/>
        <v>2.5</v>
      </c>
      <c r="LC1">
        <f t="shared" si="60"/>
        <v>4</v>
      </c>
      <c r="LD1">
        <f>(KT1+KY1)/2</f>
        <v>1.25</v>
      </c>
      <c r="LE1">
        <f t="shared" ref="LE1:LH1" si="61">(KU1+KZ1)/2</f>
        <v>1.75</v>
      </c>
      <c r="LF1">
        <f t="shared" si="61"/>
        <v>2.5</v>
      </c>
      <c r="LG1">
        <f t="shared" si="61"/>
        <v>2.5</v>
      </c>
      <c r="LH1">
        <f t="shared" si="61"/>
        <v>3</v>
      </c>
      <c r="LI1">
        <f>(D29/(D13-D19))</f>
        <v>2.8739850511045777</v>
      </c>
      <c r="LJ1">
        <f t="shared" ref="LJ1:LM1" si="62">(E29/(E13-E19))</f>
        <v>4.8247482061747089</v>
      </c>
      <c r="LK1">
        <f t="shared" si="62"/>
        <v>5.2629341025737082</v>
      </c>
      <c r="LL1">
        <f t="shared" si="62"/>
        <v>4.9287655787545051</v>
      </c>
      <c r="LM1">
        <f t="shared" si="62"/>
        <v>3.7247004584948198</v>
      </c>
      <c r="LN1">
        <f>(D18+D25+D26+D21)/(2.17*D40)</f>
        <v>1.2838745343824143</v>
      </c>
      <c r="LO1">
        <f t="shared" ref="LO1:LR1" si="63">(E18+E25+E26+E21)/(2.17*E40)</f>
        <v>2.0937319763973035</v>
      </c>
      <c r="LP1">
        <f t="shared" si="63"/>
        <v>1.8342599256224008</v>
      </c>
      <c r="LQ1">
        <f t="shared" si="63"/>
        <v>1.0397280133966689</v>
      </c>
      <c r="LR1">
        <f t="shared" si="63"/>
        <v>2.1261858268194698</v>
      </c>
      <c r="LS1">
        <f>(D43+D44+D46+D47)/(2*D13)</f>
        <v>0.37187728821601984</v>
      </c>
      <c r="LT1">
        <f t="shared" ref="LT1:LW1" si="64">(E43+E44+E46+E47)/(2*E13)</f>
        <v>0.87232374503830457</v>
      </c>
      <c r="LU1">
        <f t="shared" si="64"/>
        <v>0.43036672782084873</v>
      </c>
      <c r="LV1">
        <f t="shared" si="64"/>
        <v>1.0610985229548424</v>
      </c>
      <c r="LW1">
        <f t="shared" si="64"/>
        <v>0.64138257575757573</v>
      </c>
      <c r="LX1">
        <f>8*N1/D29</f>
        <v>0.46231993740299387</v>
      </c>
      <c r="LY1">
        <f t="shared" ref="LY1:MB1" si="65">8*O1/E29</f>
        <v>0.29926561631266396</v>
      </c>
      <c r="LZ1">
        <f t="shared" si="65"/>
        <v>1.3641174942253005</v>
      </c>
      <c r="MA1">
        <f t="shared" si="65"/>
        <v>2.3441463743428228</v>
      </c>
      <c r="MB1">
        <f t="shared" si="65"/>
        <v>1.5388465723612623</v>
      </c>
      <c r="MC1">
        <f>(2*LI1+4*LN1+LS1+5*LX1)/12</f>
        <v>1.1305787679141501</v>
      </c>
      <c r="MD1">
        <f t="shared" ref="MD1:MG1" si="66">(2*LJ1+4*LO1+LT1+5*LY1)/12</f>
        <v>1.6994230120450213</v>
      </c>
      <c r="ME1">
        <f t="shared" si="66"/>
        <v>2.0928218422153644</v>
      </c>
      <c r="MF1">
        <f t="shared" si="66"/>
        <v>2.2331894671470534</v>
      </c>
      <c r="MG1">
        <f t="shared" si="66"/>
        <v>2.0241466384859503</v>
      </c>
      <c r="MH1">
        <f>D29/(D13-D19)</f>
        <v>2.8739850511045777</v>
      </c>
      <c r="MI1">
        <f t="shared" ref="MI1:ML1" si="67">E29/(E13-E19)</f>
        <v>4.8247482061747089</v>
      </c>
      <c r="MJ1">
        <f t="shared" si="67"/>
        <v>5.2629341025737082</v>
      </c>
      <c r="MK1">
        <f t="shared" si="67"/>
        <v>4.9287655787545051</v>
      </c>
      <c r="ML1">
        <f t="shared" si="67"/>
        <v>3.7247004584948198</v>
      </c>
      <c r="MM1">
        <f>D29/D13*2</f>
        <v>1.2756167700923262</v>
      </c>
      <c r="MN1">
        <f t="shared" ref="MN1:MQ1" si="68">E29/E13*2</f>
        <v>1.3804272590723101</v>
      </c>
      <c r="MO1">
        <f t="shared" si="68"/>
        <v>1.0077599456247859</v>
      </c>
      <c r="MP1">
        <f t="shared" si="68"/>
        <v>1.150783651902483</v>
      </c>
      <c r="MQ1">
        <f t="shared" si="68"/>
        <v>1.3584626755358462</v>
      </c>
      <c r="MR1">
        <f>D29/D36</f>
        <v>2.7662937894204584</v>
      </c>
      <c r="MS1">
        <f t="shared" ref="MS1:MV1" si="69">E29/E36</f>
        <v>3.8753602115003303</v>
      </c>
      <c r="MT1">
        <f t="shared" si="69"/>
        <v>2.7596919782734677</v>
      </c>
      <c r="MU1">
        <f t="shared" si="69"/>
        <v>1.4130512583698915</v>
      </c>
      <c r="MV1">
        <f t="shared" si="69"/>
        <v>2.136091579987216</v>
      </c>
      <c r="MW1">
        <f>D13/(D40*5)</f>
        <v>1.2959022476675148</v>
      </c>
      <c r="MX1">
        <f t="shared" ref="MX1:NA1" si="70">E13/(E40*5)</f>
        <v>1.4317389692250648</v>
      </c>
      <c r="MY1">
        <f t="shared" si="70"/>
        <v>1.3221111782907138</v>
      </c>
      <c r="MZ1">
        <f t="shared" si="70"/>
        <v>0.5774683063224475</v>
      </c>
      <c r="NA1">
        <f t="shared" si="70"/>
        <v>1.1502809548479656</v>
      </c>
      <c r="NB1">
        <f>D13/(D20*15)</f>
        <v>0.17778092916114416</v>
      </c>
      <c r="NC1">
        <f t="shared" ref="NC1:NF1" si="71">E13/(E20*15)</f>
        <v>0.26485711257022776</v>
      </c>
      <c r="ND1">
        <f t="shared" si="71"/>
        <v>0.20681870024090218</v>
      </c>
      <c r="NE1">
        <f t="shared" si="71"/>
        <v>0.42751316371236786</v>
      </c>
      <c r="NF1">
        <f t="shared" si="71"/>
        <v>0.54228117308884594</v>
      </c>
      <c r="NG1">
        <f>2*(D18+D25+D26)/D40</f>
        <v>1.0031541560644615</v>
      </c>
      <c r="NH1">
        <f t="shared" ref="NH1:NK1" si="72">2*(E18+E25+E26)/E40</f>
        <v>4.2669970000337072</v>
      </c>
      <c r="NI1">
        <f t="shared" si="72"/>
        <v>2.9193252006496664</v>
      </c>
      <c r="NJ1">
        <f t="shared" si="72"/>
        <v>0.97414284550859187</v>
      </c>
      <c r="NK1">
        <f t="shared" si="72"/>
        <v>4.1522071228363817</v>
      </c>
      <c r="NL1">
        <f>((D18+D25+D26+D21)/D40)/2.17</f>
        <v>1.2838745343824143</v>
      </c>
      <c r="NM1">
        <f t="shared" ref="NM1:NP1" si="73">((E18+E25+E26+E21)/E40)/2.17</f>
        <v>2.0937319763973035</v>
      </c>
      <c r="NN1">
        <f t="shared" si="73"/>
        <v>1.8342599256224008</v>
      </c>
      <c r="NO1">
        <f t="shared" si="73"/>
        <v>1.0397280133966686</v>
      </c>
      <c r="NP1">
        <f t="shared" si="73"/>
        <v>2.1261858268194698</v>
      </c>
      <c r="NQ1">
        <f>(D19/D40)/2.5</f>
        <v>2.0166189567430024</v>
      </c>
      <c r="NR1">
        <f t="shared" ref="NR1:NU1" si="74">(E19/E40)/2.5</f>
        <v>2.453837597330367</v>
      </c>
      <c r="NS1">
        <f t="shared" si="74"/>
        <v>2.3910611611006392</v>
      </c>
      <c r="NT1">
        <f t="shared" si="74"/>
        <v>1.0201075006107989</v>
      </c>
      <c r="NU1">
        <f t="shared" si="74"/>
        <v>1.8810345514685369</v>
      </c>
      <c r="NV1">
        <f>(BD1/D13)*3.33</f>
        <v>2.0770629635235358</v>
      </c>
      <c r="NW1">
        <f t="shared" ref="NW1:NZ1" si="75">(BE1/E13)*3.33</f>
        <v>2.3884518568394881</v>
      </c>
      <c r="NX1">
        <f t="shared" si="75"/>
        <v>2.5074418004078143</v>
      </c>
      <c r="NY1">
        <f t="shared" si="75"/>
        <v>1.7879405280130876</v>
      </c>
      <c r="NZ1">
        <f t="shared" si="75"/>
        <v>2.1437567211751665</v>
      </c>
      <c r="OA1">
        <f>((D43+D44)/2)/D13</f>
        <v>0.4365997979211238</v>
      </c>
      <c r="OB1">
        <f t="shared" ref="OB1:OE1" si="76">((E43+E44)/2)/E13</f>
        <v>0.80269991571592025</v>
      </c>
      <c r="OC1">
        <f t="shared" si="76"/>
        <v>0.50687043024926159</v>
      </c>
      <c r="OD1">
        <f t="shared" si="76"/>
        <v>1.070171397410705</v>
      </c>
      <c r="OE1">
        <f t="shared" si="76"/>
        <v>0.631490206947524</v>
      </c>
      <c r="OF1">
        <f>((D43+D44)/4)/D29</f>
        <v>0.34226564604471582</v>
      </c>
      <c r="OG1">
        <f t="shared" ref="OG1:OJ1" si="77">((E43+E44)/4)/E29</f>
        <v>0.58148657268283699</v>
      </c>
      <c r="OH1">
        <f t="shared" si="77"/>
        <v>0.50296743033879421</v>
      </c>
      <c r="OI1">
        <f t="shared" si="77"/>
        <v>0.92995012193776883</v>
      </c>
      <c r="OJ1">
        <f t="shared" si="77"/>
        <v>0.46485650163220893</v>
      </c>
      <c r="OK1">
        <f>AJ1*4/(D43+D44)</f>
        <v>8.32000149909937E-3</v>
      </c>
      <c r="OL1">
        <f t="shared" ref="OL1:OO1" si="78">AK1*4/(E43+E44)</f>
        <v>1.7524505059392872</v>
      </c>
      <c r="OM1">
        <f t="shared" si="78"/>
        <v>-0.32349907743039152</v>
      </c>
      <c r="ON1">
        <f t="shared" si="78"/>
        <v>0.45680850783442933</v>
      </c>
      <c r="OO1">
        <f t="shared" si="78"/>
        <v>1.0740865367031198</v>
      </c>
      <c r="OP1">
        <f>(10*N1)/AJ1</f>
        <v>202.93918918918919</v>
      </c>
      <c r="OQ1">
        <f t="shared" ref="OQ1:OT1" si="79">(10*O1)/AK1</f>
        <v>0.36709746308774255</v>
      </c>
      <c r="OR1">
        <f t="shared" si="79"/>
        <v>-10.479700761221455</v>
      </c>
      <c r="OS1">
        <f t="shared" si="79"/>
        <v>6.897645972767136</v>
      </c>
      <c r="OT1">
        <f t="shared" si="79"/>
        <v>3.8525399603631336</v>
      </c>
      <c r="OU1">
        <f>(8*AJ1)/D29</f>
        <v>2.2781205505457997E-2</v>
      </c>
      <c r="OV1">
        <f t="shared" ref="OV1:OY1" si="80">(8*AK1)/E29</f>
        <v>8.1522115079595192</v>
      </c>
      <c r="OW1">
        <f t="shared" si="80"/>
        <v>-1.3016759975370773</v>
      </c>
      <c r="OX1">
        <f t="shared" si="80"/>
        <v>3.3984730205027023</v>
      </c>
      <c r="OY1">
        <f t="shared" si="80"/>
        <v>3.9943688792165397</v>
      </c>
      <c r="OZ1">
        <f>(20*N1)/D13</f>
        <v>0.7371788316241169</v>
      </c>
      <c r="PA1">
        <f t="shared" ref="PA1:PD1" si="81">(20*O1)/E13</f>
        <v>0.51639301807634541</v>
      </c>
      <c r="PB1">
        <f t="shared" si="81"/>
        <v>1.7183787147578851</v>
      </c>
      <c r="PC1">
        <f t="shared" si="81"/>
        <v>3.3720066565752482</v>
      </c>
      <c r="PD1">
        <f t="shared" si="81"/>
        <v>2.6130820399113084</v>
      </c>
      <c r="PE1">
        <f>(40*N1)/(AJ1+D45)</f>
        <v>1.9823174336903764</v>
      </c>
      <c r="PF1">
        <f t="shared" ref="PF1:PI1" si="82">(40*O1)/(AK1+E45)</f>
        <v>0.59197404749502724</v>
      </c>
      <c r="PG1">
        <f t="shared" si="82"/>
        <v>3.9928242674773049</v>
      </c>
      <c r="PH1">
        <f t="shared" si="82"/>
        <v>3.1778450196926267</v>
      </c>
      <c r="PI1">
        <f t="shared" si="82"/>
        <v>4.0741394273532281</v>
      </c>
      <c r="PJ1">
        <f>(1.33*D52)/(D52+D62)</f>
        <v>0.45031087408949017</v>
      </c>
      <c r="PK1">
        <f t="shared" ref="PK1:PN1" si="83">(1.33*E52)/(E52+E62)</f>
        <v>0.40074105844180063</v>
      </c>
      <c r="PL1">
        <f t="shared" si="83"/>
        <v>0.42405254735064984</v>
      </c>
      <c r="PM1">
        <f t="shared" si="83"/>
        <v>1.0065319962394235</v>
      </c>
      <c r="PN1">
        <f t="shared" si="83"/>
        <v>0.87553238037517189</v>
      </c>
      <c r="PO1">
        <f>(2*MH1+MM1+MR1+MW1+2*NB1)/7</f>
        <v>1.6344778239588202</v>
      </c>
      <c r="PP1">
        <f t="shared" ref="PP1:PS1" si="84">(2*MI1+MN1+MS1+MX1+2*NC1)/7</f>
        <v>2.4095338681839396</v>
      </c>
      <c r="PQ1">
        <f t="shared" si="84"/>
        <v>2.2898669582597408</v>
      </c>
      <c r="PR1">
        <f t="shared" si="84"/>
        <v>1.9791229573612239</v>
      </c>
      <c r="PS1">
        <f t="shared" si="84"/>
        <v>1.8826854962197654</v>
      </c>
      <c r="PT1">
        <f>(5*NG1+8*NL1+2*NQ1+NV1)/16</f>
        <v>1.3373167457744475</v>
      </c>
      <c r="PU1">
        <f t="shared" ref="PU1:PX1" si="85">(5*NH1+8*NM1+2*NR1+NW1)/16</f>
        <v>2.8363104914279491</v>
      </c>
      <c r="PV1">
        <f t="shared" si="85"/>
        <v>2.2850168456772892</v>
      </c>
      <c r="PW1">
        <f t="shared" si="85"/>
        <v>1.0635433664969371</v>
      </c>
      <c r="PX1">
        <f t="shared" si="85"/>
        <v>2.7297717533031189</v>
      </c>
      <c r="PY1">
        <f>(OA1+OF1+OK1)/3</f>
        <v>0.26239514848831297</v>
      </c>
      <c r="PZ1">
        <f t="shared" ref="PZ1:QC1" si="86">(OB1+OG1+OL1)/3</f>
        <v>1.045545664779348</v>
      </c>
      <c r="QA1">
        <f t="shared" si="86"/>
        <v>0.2287795943858881</v>
      </c>
      <c r="QB1">
        <f t="shared" si="86"/>
        <v>0.81897667572763433</v>
      </c>
      <c r="QC1">
        <f t="shared" si="86"/>
        <v>0.72347774842761758</v>
      </c>
      <c r="QD1">
        <f>(3*OP1+7*OU1+4*OZ1+2*PE1+PJ1)/17</f>
        <v>36.255335122004261</v>
      </c>
      <c r="QE1">
        <f t="shared" ref="QE1:QH1" si="87">(3*OQ1+7*OV1+4*PA1+2*PF1+PK1)/17</f>
        <v>3.6362961276892412</v>
      </c>
      <c r="QF1">
        <f t="shared" si="87"/>
        <v>-1.4863304897110063</v>
      </c>
      <c r="QG1">
        <f t="shared" si="87"/>
        <v>3.8430881013968228</v>
      </c>
      <c r="QH1">
        <f t="shared" si="87"/>
        <v>3.4702553782548256</v>
      </c>
      <c r="QI1">
        <f>(2*PO1+4*PT1+PY1+5*QD1)/12</f>
        <v>15.846441115793754</v>
      </c>
      <c r="QJ1">
        <f t="shared" ref="QJ1:QM1" si="88">(2*PP1+4*PU1+PZ1+5*QE1)/12</f>
        <v>2.9492780004421029</v>
      </c>
      <c r="QK1">
        <f t="shared" si="88"/>
        <v>0.54307737042162452</v>
      </c>
      <c r="QL1">
        <f t="shared" si="88"/>
        <v>2.3539030469518285</v>
      </c>
      <c r="QM1">
        <f t="shared" si="88"/>
        <v>2.729934387112813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432</v>
      </c>
      <c r="E3" s="2" t="s">
        <v>432</v>
      </c>
      <c r="F3" s="2" t="s">
        <v>432</v>
      </c>
      <c r="G3" s="2" t="s">
        <v>432</v>
      </c>
      <c r="H3" s="2" t="s">
        <v>432</v>
      </c>
      <c r="I3" s="2" t="s">
        <v>432</v>
      </c>
      <c r="J3" s="2" t="s">
        <v>432</v>
      </c>
      <c r="K3" s="2" t="s">
        <v>432</v>
      </c>
      <c r="L3" s="2" t="s">
        <v>432</v>
      </c>
      <c r="M3" s="2" t="s">
        <v>432</v>
      </c>
    </row>
    <row r="4" spans="1:455" x14ac:dyDescent="0.25">
      <c r="A4" s="2" t="s">
        <v>281</v>
      </c>
      <c r="B4" s="2"/>
      <c r="C4" s="2"/>
      <c r="D4" s="2" t="s">
        <v>433</v>
      </c>
      <c r="E4" s="2" t="s">
        <v>433</v>
      </c>
      <c r="F4" s="2" t="s">
        <v>433</v>
      </c>
      <c r="G4" s="2" t="s">
        <v>433</v>
      </c>
      <c r="H4" s="2" t="s">
        <v>433</v>
      </c>
      <c r="I4" s="2" t="s">
        <v>433</v>
      </c>
      <c r="J4" s="2">
        <v>48908126</v>
      </c>
      <c r="K4" s="2" t="s">
        <v>433</v>
      </c>
      <c r="L4" s="2" t="s">
        <v>433</v>
      </c>
      <c r="M4" s="2" t="s">
        <v>433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488918</v>
      </c>
      <c r="E13" s="1">
        <v>424754</v>
      </c>
      <c r="F13" s="1">
        <v>557607</v>
      </c>
      <c r="G13" s="1">
        <v>425444</v>
      </c>
      <c r="H13" s="1">
        <v>432960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104115</v>
      </c>
      <c r="E15" s="1">
        <v>55252</v>
      </c>
      <c r="F15" s="1">
        <v>44209</v>
      </c>
      <c r="G15" s="1">
        <v>44155</v>
      </c>
      <c r="H15" s="1">
        <v>74399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21072</v>
      </c>
      <c r="E16" s="1">
        <v>20021</v>
      </c>
      <c r="F16" s="1">
        <v>20601</v>
      </c>
      <c r="G16" s="1">
        <v>5069</v>
      </c>
      <c r="H16" s="1">
        <v>4779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69896</v>
      </c>
      <c r="E17" s="1">
        <v>22729</v>
      </c>
      <c r="F17" s="1">
        <v>12342</v>
      </c>
      <c r="G17" s="1">
        <v>16071</v>
      </c>
      <c r="H17" s="1">
        <v>23075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13147</v>
      </c>
      <c r="E18" s="1">
        <v>12502</v>
      </c>
      <c r="F18" s="1">
        <v>11266</v>
      </c>
      <c r="G18" s="1">
        <v>23015</v>
      </c>
      <c r="H18" s="1">
        <v>46545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380415</v>
      </c>
      <c r="E19" s="1">
        <v>363990</v>
      </c>
      <c r="F19" s="1">
        <v>504221</v>
      </c>
      <c r="G19" s="1">
        <v>375777</v>
      </c>
      <c r="H19" s="1">
        <v>354006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183341</v>
      </c>
      <c r="E20" s="1">
        <v>106914</v>
      </c>
      <c r="F20" s="1">
        <v>179741</v>
      </c>
      <c r="G20" s="1">
        <v>66344</v>
      </c>
      <c r="H20" s="1">
        <v>53227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172374</v>
      </c>
      <c r="E21" s="1">
        <v>142989</v>
      </c>
      <c r="F21" s="1">
        <v>212622</v>
      </c>
      <c r="G21" s="1">
        <v>260679</v>
      </c>
      <c r="H21" s="1">
        <v>191037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253</v>
      </c>
      <c r="E22" s="1">
        <v>260</v>
      </c>
      <c r="F22" s="1">
        <v>250</v>
      </c>
      <c r="G22" s="1">
        <v>24970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172121</v>
      </c>
      <c r="E23" s="1">
        <v>142729</v>
      </c>
      <c r="F23" s="1">
        <v>212372</v>
      </c>
      <c r="G23" s="1">
        <v>235709</v>
      </c>
      <c r="H23" s="1">
        <v>191037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>
        <v>7178</v>
      </c>
      <c r="E25" s="1">
        <v>7189</v>
      </c>
      <c r="F25" s="1">
        <v>5775</v>
      </c>
      <c r="G25" s="1">
        <v>6203</v>
      </c>
      <c r="H25" s="1">
        <v>3863</v>
      </c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17522</v>
      </c>
      <c r="E26" s="1">
        <v>106898</v>
      </c>
      <c r="F26" s="1">
        <v>106083</v>
      </c>
      <c r="G26" s="1">
        <v>42551</v>
      </c>
      <c r="H26" s="1">
        <v>105879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4388</v>
      </c>
      <c r="E27" s="1">
        <v>5512</v>
      </c>
      <c r="F27" s="1">
        <v>9177</v>
      </c>
      <c r="G27" s="1">
        <v>5512</v>
      </c>
      <c r="H27" s="1">
        <v>4555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488918</v>
      </c>
      <c r="E28" s="1">
        <v>424754</v>
      </c>
      <c r="F28" s="1">
        <v>557607</v>
      </c>
      <c r="G28" s="1">
        <v>425444</v>
      </c>
      <c r="H28" s="1">
        <v>432960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311836</v>
      </c>
      <c r="E29" s="1">
        <v>293171</v>
      </c>
      <c r="F29" s="1">
        <v>280967</v>
      </c>
      <c r="G29" s="1">
        <v>244797</v>
      </c>
      <c r="H29" s="1">
        <v>294080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51500</v>
      </c>
      <c r="E30" s="1">
        <v>51500</v>
      </c>
      <c r="F30" s="1">
        <v>51500</v>
      </c>
      <c r="G30" s="1">
        <v>51500</v>
      </c>
      <c r="H30" s="1">
        <v>51500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-8927</v>
      </c>
      <c r="E31" s="1">
        <v>-9571</v>
      </c>
      <c r="F31" s="1">
        <v>-10808</v>
      </c>
      <c r="G31" s="1">
        <v>931</v>
      </c>
      <c r="H31" s="1">
        <v>-3056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251242</v>
      </c>
      <c r="E33" s="1">
        <v>240275</v>
      </c>
      <c r="F33" s="1">
        <v>192366</v>
      </c>
      <c r="G33" s="1">
        <v>120636</v>
      </c>
      <c r="H33" s="1">
        <v>189068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18021</v>
      </c>
      <c r="E34" s="1">
        <v>10967</v>
      </c>
      <c r="F34" s="1">
        <v>47909</v>
      </c>
      <c r="G34" s="1">
        <v>71730</v>
      </c>
      <c r="H34" s="1">
        <v>56568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112727</v>
      </c>
      <c r="E36" s="1">
        <v>75650</v>
      </c>
      <c r="F36" s="1">
        <v>101811</v>
      </c>
      <c r="G36" s="1">
        <v>173240</v>
      </c>
      <c r="H36" s="1">
        <v>137672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20781</v>
      </c>
      <c r="E37" s="1">
        <v>16316</v>
      </c>
      <c r="F37" s="1">
        <v>15048</v>
      </c>
      <c r="G37" s="1">
        <v>8410</v>
      </c>
      <c r="H37" s="1">
        <v>26931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91946</v>
      </c>
      <c r="E38" s="1">
        <v>59334</v>
      </c>
      <c r="F38" s="1">
        <v>86763</v>
      </c>
      <c r="G38" s="1">
        <v>164830</v>
      </c>
      <c r="H38" s="1">
        <v>110741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16490</v>
      </c>
      <c r="E39" s="1"/>
      <c r="F39" s="1">
        <v>2412</v>
      </c>
      <c r="G39" s="1">
        <v>17482</v>
      </c>
      <c r="H39" s="1">
        <v>35462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75456</v>
      </c>
      <c r="E40" s="1">
        <v>59334</v>
      </c>
      <c r="F40" s="1">
        <v>84351</v>
      </c>
      <c r="G40" s="1">
        <v>147348</v>
      </c>
      <c r="H40" s="1">
        <v>75279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64355</v>
      </c>
      <c r="E42" s="1">
        <v>55933</v>
      </c>
      <c r="F42" s="1">
        <v>174829</v>
      </c>
      <c r="G42" s="1">
        <v>7407</v>
      </c>
      <c r="H42" s="1">
        <v>1208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247776</v>
      </c>
      <c r="E43" s="1">
        <v>513006</v>
      </c>
      <c r="F43" s="1">
        <v>194729</v>
      </c>
      <c r="G43" s="1">
        <v>224775</v>
      </c>
      <c r="H43" s="1">
        <v>176739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179147</v>
      </c>
      <c r="E44" s="1">
        <v>168894</v>
      </c>
      <c r="F44" s="1">
        <v>370540</v>
      </c>
      <c r="G44" s="1">
        <v>685821</v>
      </c>
      <c r="H44" s="1">
        <v>370081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362747</v>
      </c>
      <c r="E45" s="1">
        <v>442297</v>
      </c>
      <c r="F45" s="1">
        <v>525667</v>
      </c>
      <c r="G45" s="1">
        <v>798884</v>
      </c>
      <c r="H45" s="1">
        <v>408553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-59366</v>
      </c>
      <c r="E46" s="1">
        <v>63541</v>
      </c>
      <c r="F46" s="1">
        <v>-84829</v>
      </c>
      <c r="G46" s="1">
        <v>-7655</v>
      </c>
      <c r="H46" s="1">
        <v>8592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-3922</v>
      </c>
      <c r="E47" s="1">
        <v>-4395</v>
      </c>
      <c r="F47" s="1">
        <v>-489</v>
      </c>
      <c r="G47" s="1">
        <v>-65</v>
      </c>
      <c r="H47" s="1">
        <v>-26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95426</v>
      </c>
      <c r="E48" s="1">
        <v>100351</v>
      </c>
      <c r="F48" s="1">
        <v>80373</v>
      </c>
      <c r="G48" s="1">
        <v>69777</v>
      </c>
      <c r="H48" s="1">
        <v>63170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20468</v>
      </c>
      <c r="E49" s="1">
        <v>69938</v>
      </c>
      <c r="F49" s="1">
        <v>21325</v>
      </c>
      <c r="G49" s="1">
        <v>8691</v>
      </c>
      <c r="H49" s="1">
        <v>1087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10320</v>
      </c>
      <c r="E50" s="1">
        <v>5794</v>
      </c>
      <c r="F50" s="1">
        <v>4922</v>
      </c>
      <c r="G50" s="1">
        <v>3534</v>
      </c>
      <c r="H50" s="1">
        <v>3781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14081</v>
      </c>
      <c r="E51" s="1">
        <v>7883</v>
      </c>
      <c r="F51" s="1">
        <v>10014</v>
      </c>
      <c r="G51" s="1">
        <v>-15875</v>
      </c>
      <c r="H51" s="1">
        <v>24692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7809</v>
      </c>
      <c r="E52" s="1">
        <v>8079</v>
      </c>
      <c r="F52" s="1">
        <v>18130</v>
      </c>
      <c r="G52" s="1">
        <v>60373</v>
      </c>
      <c r="H52" s="1">
        <v>44533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12859</v>
      </c>
      <c r="E53" s="1"/>
      <c r="F53" s="1">
        <v>22975</v>
      </c>
      <c r="G53" s="1">
        <v>19042</v>
      </c>
      <c r="H53" s="1">
        <v>16643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>
        <v>160</v>
      </c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>
        <v>11370</v>
      </c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1967</v>
      </c>
      <c r="E57" s="1">
        <v>3286</v>
      </c>
      <c r="F57" s="1">
        <v>6203</v>
      </c>
      <c r="G57" s="1">
        <v>499</v>
      </c>
      <c r="H57" s="1">
        <v>3238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70</v>
      </c>
      <c r="E59" s="1">
        <v>412</v>
      </c>
      <c r="F59" s="1">
        <v>354</v>
      </c>
      <c r="G59" s="1">
        <v>251</v>
      </c>
      <c r="H59" s="1">
        <v>395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9921</v>
      </c>
      <c r="E60" s="1">
        <v>18543</v>
      </c>
      <c r="F60" s="1">
        <v>24420</v>
      </c>
      <c r="G60" s="1">
        <v>16144</v>
      </c>
      <c r="H60" s="1">
        <v>18214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9422</v>
      </c>
      <c r="E61" s="1">
        <v>14053</v>
      </c>
      <c r="F61" s="1">
        <v>14351</v>
      </c>
      <c r="G61" s="1">
        <v>16032</v>
      </c>
      <c r="H61" s="1">
        <v>14584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15255</v>
      </c>
      <c r="E62" s="1">
        <v>18734</v>
      </c>
      <c r="F62" s="1">
        <v>38733</v>
      </c>
      <c r="G62" s="1">
        <v>19402</v>
      </c>
      <c r="H62" s="1">
        <v>23116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23064</v>
      </c>
      <c r="E63" s="1">
        <v>26813</v>
      </c>
      <c r="F63" s="1">
        <v>56863</v>
      </c>
      <c r="G63" s="1">
        <v>79775</v>
      </c>
      <c r="H63" s="1">
        <v>67649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5043</v>
      </c>
      <c r="E64" s="1">
        <v>15846</v>
      </c>
      <c r="F64" s="1">
        <v>8954</v>
      </c>
      <c r="G64" s="1">
        <v>8045</v>
      </c>
      <c r="H64" s="1">
        <v>11081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18021</v>
      </c>
      <c r="E65" s="1">
        <v>10967</v>
      </c>
      <c r="F65" s="1">
        <v>47909</v>
      </c>
      <c r="G65" s="1">
        <v>71730</v>
      </c>
      <c r="H65" s="1">
        <v>56568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18021</v>
      </c>
      <c r="E67" s="1">
        <v>10967</v>
      </c>
      <c r="F67" s="1">
        <v>47909</v>
      </c>
      <c r="G67" s="1">
        <v>71730</v>
      </c>
      <c r="H67" s="1">
        <v>56568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426923</v>
      </c>
      <c r="E68" s="1">
        <v>720893</v>
      </c>
      <c r="F68" s="1">
        <v>623789</v>
      </c>
      <c r="G68" s="1">
        <v>949815</v>
      </c>
      <c r="H68" s="1">
        <v>588696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106898</v>
      </c>
      <c r="J69" s="1">
        <v>106083</v>
      </c>
      <c r="K69" s="1">
        <v>42551</v>
      </c>
      <c r="L69" s="1">
        <v>105879</v>
      </c>
      <c r="M69" s="1">
        <v>31551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23064</v>
      </c>
      <c r="J70" s="1">
        <v>26813</v>
      </c>
      <c r="K70" s="1">
        <v>56863</v>
      </c>
      <c r="L70" s="1">
        <v>79775</v>
      </c>
      <c r="M70" s="1">
        <v>67649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8422</v>
      </c>
      <c r="J71" s="1">
        <v>54763</v>
      </c>
      <c r="K71" s="1">
        <v>-24253</v>
      </c>
      <c r="L71" s="1">
        <v>-46557</v>
      </c>
      <c r="M71" s="1">
        <v>-14788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11337</v>
      </c>
      <c r="J72" s="1">
        <v>10702</v>
      </c>
      <c r="K72" s="1">
        <v>10589</v>
      </c>
      <c r="L72" s="1">
        <v>11256</v>
      </c>
      <c r="M72" s="1">
        <v>10865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13596</v>
      </c>
      <c r="J73" s="1">
        <v>60504</v>
      </c>
      <c r="K73" s="1">
        <v>17374</v>
      </c>
      <c r="L73" s="1">
        <v>-21087</v>
      </c>
      <c r="M73" s="1">
        <v>12344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-1766</v>
      </c>
      <c r="J74" s="1">
        <v>-783</v>
      </c>
      <c r="K74" s="1">
        <v>-23820</v>
      </c>
      <c r="L74" s="1">
        <v>-19085</v>
      </c>
      <c r="M74" s="1">
        <v>-18141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-12859</v>
      </c>
      <c r="J75" s="1">
        <v>-11370</v>
      </c>
      <c r="K75" s="1">
        <v>-22975</v>
      </c>
      <c r="L75" s="1">
        <v>-19042</v>
      </c>
      <c r="M75" s="1">
        <v>-16643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-1897</v>
      </c>
      <c r="J76" s="1">
        <v>-2874</v>
      </c>
      <c r="K76" s="1">
        <v>-5849</v>
      </c>
      <c r="L76" s="1">
        <v>-248</v>
      </c>
      <c r="M76" s="1">
        <v>-2843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11</v>
      </c>
      <c r="J77" s="1">
        <v>-1416</v>
      </c>
      <c r="K77" s="1">
        <v>428</v>
      </c>
      <c r="L77" s="1">
        <v>1649</v>
      </c>
      <c r="M77" s="1">
        <v>-370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31486</v>
      </c>
      <c r="J78" s="1">
        <v>81576</v>
      </c>
      <c r="K78" s="1">
        <v>32610</v>
      </c>
      <c r="L78" s="1">
        <v>33218</v>
      </c>
      <c r="M78" s="1">
        <v>52861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-77910</v>
      </c>
      <c r="J79" s="1">
        <v>-52990</v>
      </c>
      <c r="K79" s="1">
        <v>26400</v>
      </c>
      <c r="L79" s="1">
        <v>5851</v>
      </c>
      <c r="M79" s="1">
        <v>115857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-31892</v>
      </c>
      <c r="J80" s="1">
        <v>13767</v>
      </c>
      <c r="K80" s="1">
        <v>34341</v>
      </c>
      <c r="L80" s="1">
        <v>-64636</v>
      </c>
      <c r="M80" s="1">
        <v>63844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32513</v>
      </c>
      <c r="J81" s="1">
        <v>-139263</v>
      </c>
      <c r="K81" s="1">
        <v>104872</v>
      </c>
      <c r="L81" s="1">
        <v>82282</v>
      </c>
      <c r="M81" s="1">
        <v>38628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-78531</v>
      </c>
      <c r="J82" s="1">
        <v>72506</v>
      </c>
      <c r="K82" s="1">
        <v>-112813</v>
      </c>
      <c r="L82" s="1">
        <v>-11795</v>
      </c>
      <c r="M82" s="1">
        <v>13385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-46424</v>
      </c>
      <c r="J84" s="1">
        <v>28586</v>
      </c>
      <c r="K84" s="1">
        <v>59010</v>
      </c>
      <c r="L84" s="1">
        <v>39069</v>
      </c>
      <c r="M84" s="1">
        <v>168718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-70</v>
      </c>
      <c r="J85" s="1">
        <v>-412</v>
      </c>
      <c r="K85" s="1">
        <v>-354</v>
      </c>
      <c r="L85" s="1">
        <v>-251</v>
      </c>
      <c r="M85" s="1">
        <v>-395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1967</v>
      </c>
      <c r="J86" s="1">
        <v>3286</v>
      </c>
      <c r="K86" s="1">
        <v>831</v>
      </c>
      <c r="L86" s="1">
        <v>499</v>
      </c>
      <c r="M86" s="1">
        <v>3238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-15785</v>
      </c>
      <c r="J87" s="1">
        <v>-7882</v>
      </c>
      <c r="K87" s="1">
        <v>-4851</v>
      </c>
      <c r="L87" s="1">
        <v>-15949</v>
      </c>
      <c r="M87" s="1">
        <v>-13900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12859</v>
      </c>
      <c r="J89" s="1">
        <v>11370</v>
      </c>
      <c r="K89" s="1">
        <v>22975</v>
      </c>
      <c r="L89" s="1">
        <v>19042</v>
      </c>
      <c r="M89" s="1">
        <v>16643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-47453</v>
      </c>
      <c r="J90" s="1">
        <v>34948</v>
      </c>
      <c r="K90" s="1">
        <v>77611</v>
      </c>
      <c r="L90" s="1">
        <v>42410</v>
      </c>
      <c r="M90" s="1">
        <v>174304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-59702</v>
      </c>
      <c r="J91" s="1">
        <v>-20522</v>
      </c>
      <c r="K91" s="1">
        <v>-22971</v>
      </c>
      <c r="L91" s="1">
        <v>18940</v>
      </c>
      <c r="M91" s="1">
        <v>4877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1912</v>
      </c>
      <c r="J92" s="1">
        <v>797</v>
      </c>
      <c r="K92" s="1">
        <v>24409</v>
      </c>
      <c r="L92" s="1">
        <v>19133</v>
      </c>
      <c r="M92" s="1">
        <v>18213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-57790</v>
      </c>
      <c r="J94" s="1">
        <v>-19725</v>
      </c>
      <c r="K94" s="1">
        <v>1438</v>
      </c>
      <c r="L94" s="1">
        <v>38073</v>
      </c>
      <c r="M94" s="1">
        <v>23090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15867</v>
      </c>
      <c r="J95" s="1">
        <v>-14408</v>
      </c>
      <c r="K95" s="1">
        <v>-15517</v>
      </c>
      <c r="L95" s="1">
        <v>-18811</v>
      </c>
      <c r="M95" s="1">
        <v>-13546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-125000</v>
      </c>
      <c r="M96" s="1">
        <v>-109520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-125000</v>
      </c>
      <c r="M102" s="1">
        <v>-109520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15867</v>
      </c>
      <c r="J103" s="1">
        <v>-14408</v>
      </c>
      <c r="K103" s="1">
        <v>-15517</v>
      </c>
      <c r="L103" s="1">
        <v>-143811</v>
      </c>
      <c r="M103" s="1">
        <v>-123066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-89376</v>
      </c>
      <c r="J104" s="1">
        <v>815</v>
      </c>
      <c r="K104" s="1">
        <v>63532</v>
      </c>
      <c r="L104" s="1">
        <v>-63328</v>
      </c>
      <c r="M104" s="1">
        <v>74328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17522</v>
      </c>
      <c r="J105" s="1">
        <v>106898</v>
      </c>
      <c r="K105" s="1">
        <v>106083</v>
      </c>
      <c r="L105" s="1">
        <v>42551</v>
      </c>
      <c r="M105" s="1">
        <v>105879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B39CC-131F-4FE4-BC6E-AEF6DC209A92}">
  <dimension ref="A1:QM105"/>
  <sheetViews>
    <sheetView workbookViewId="0">
      <selection activeCell="N8" sqref="N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-64466</v>
      </c>
      <c r="O1" s="4">
        <f t="shared" ref="O1:R1" si="0">E67</f>
        <v>-62864</v>
      </c>
      <c r="P1" s="4">
        <f t="shared" si="0"/>
        <v>-26125</v>
      </c>
      <c r="Q1" s="4">
        <f t="shared" si="0"/>
        <v>-31663</v>
      </c>
      <c r="R1" s="4">
        <f t="shared" si="0"/>
        <v>11600</v>
      </c>
      <c r="S1" s="4">
        <f>D63+D59</f>
        <v>-56182</v>
      </c>
      <c r="T1" s="4">
        <f t="shared" ref="T1:W1" si="1">E63+E59</f>
        <v>-53055</v>
      </c>
      <c r="U1" s="4">
        <f t="shared" si="1"/>
        <v>-18273</v>
      </c>
      <c r="V1" s="4">
        <f t="shared" si="1"/>
        <v>-28732</v>
      </c>
      <c r="W1" s="4">
        <f t="shared" si="1"/>
        <v>14612</v>
      </c>
      <c r="X1">
        <f>(D13-E13)/E13</f>
        <v>4.4342265928219438E-2</v>
      </c>
      <c r="Y1">
        <f t="shared" ref="Y1:AA1" si="2">(E13-F13)/F13</f>
        <v>1.687243023058988E-3</v>
      </c>
      <c r="Z1">
        <f t="shared" si="2"/>
        <v>8.9127693991150864E-2</v>
      </c>
      <c r="AA1">
        <f t="shared" si="2"/>
        <v>5.1235804734412166E-2</v>
      </c>
      <c r="AB1">
        <f>(D36-E36)/E36</f>
        <v>0.15176783032559008</v>
      </c>
      <c r="AC1">
        <f t="shared" ref="AC1:AE1" si="3">(E36-F36)/F36</f>
        <v>0.14064397464876124</v>
      </c>
      <c r="AD1">
        <f t="shared" si="3"/>
        <v>0.1419707004016105</v>
      </c>
      <c r="AE1">
        <f t="shared" si="3"/>
        <v>0.13848817745202266</v>
      </c>
      <c r="AF1">
        <f>(D29-E29)/E29</f>
        <v>0.43601709817926032</v>
      </c>
      <c r="AG1">
        <f t="shared" ref="AG1:AI1" si="4">(E29-F29)/F29</f>
        <v>0.739660426643448</v>
      </c>
      <c r="AH1">
        <f t="shared" si="4"/>
        <v>0.4438441805548477</v>
      </c>
      <c r="AI1">
        <f t="shared" si="4"/>
        <v>1.1640808823529412</v>
      </c>
      <c r="AJ1" s="4">
        <f>(D43+D44+D46+D47)-D45</f>
        <v>48571</v>
      </c>
      <c r="AK1" s="4">
        <f t="shared" ref="AK1:AN1" si="5">(E43+E44+E46+E47)-E45</f>
        <v>10747</v>
      </c>
      <c r="AL1" s="4">
        <f t="shared" si="5"/>
        <v>84374</v>
      </c>
      <c r="AM1" s="4">
        <f t="shared" si="5"/>
        <v>59487</v>
      </c>
      <c r="AN1" s="4">
        <f t="shared" si="5"/>
        <v>70188</v>
      </c>
      <c r="AO1">
        <f>(D25+D26)/D40</f>
        <v>1.2232462199345231E-2</v>
      </c>
      <c r="AP1">
        <f t="shared" ref="AP1:AS1" si="6">(E25+E26)/E40</f>
        <v>8.7427797510135248E-3</v>
      </c>
      <c r="AQ1">
        <f t="shared" si="6"/>
        <v>7.7239055807675552E-3</v>
      </c>
      <c r="AR1">
        <f t="shared" si="6"/>
        <v>3.2720796765123841E-3</v>
      </c>
      <c r="AS1">
        <f t="shared" si="6"/>
        <v>2.1024248938767329E-3</v>
      </c>
      <c r="AT1">
        <f>(D19-D20)/D40</f>
        <v>0.23131729841227788</v>
      </c>
      <c r="AU1">
        <f t="shared" ref="AU1:AX1" si="7">(E19-E20)/E40</f>
        <v>0.21867488250278047</v>
      </c>
      <c r="AV1">
        <f t="shared" si="7"/>
        <v>0.31964534333783251</v>
      </c>
      <c r="AW1">
        <f t="shared" si="7"/>
        <v>0.23614169050334527</v>
      </c>
      <c r="AX1">
        <f t="shared" si="7"/>
        <v>0.28288728160469312</v>
      </c>
      <c r="AY1">
        <f>D19/D40</f>
        <v>0.36744318074295557</v>
      </c>
      <c r="AZ1">
        <f t="shared" ref="AZ1:BC1" si="8">E19/E40</f>
        <v>0.38606805869479427</v>
      </c>
      <c r="BA1">
        <f t="shared" si="8"/>
        <v>0.45448820822395342</v>
      </c>
      <c r="BB1">
        <f t="shared" si="8"/>
        <v>0.4489579966211889</v>
      </c>
      <c r="BC1">
        <f t="shared" si="8"/>
        <v>0.54143817522636595</v>
      </c>
      <c r="BD1" s="4">
        <f>D19-D40</f>
        <v>-334262</v>
      </c>
      <c r="BE1" s="4">
        <f t="shared" ref="BE1:BH1" si="9">E19-E40</f>
        <v>-273794</v>
      </c>
      <c r="BF1" s="4">
        <f t="shared" si="9"/>
        <v>-205311</v>
      </c>
      <c r="BG1" s="4">
        <f t="shared" si="9"/>
        <v>-180701</v>
      </c>
      <c r="BH1" s="4">
        <f t="shared" si="9"/>
        <v>-125850</v>
      </c>
      <c r="BI1">
        <f>(D43+D44)/BD1</f>
        <v>-2.1029461919093406</v>
      </c>
      <c r="BJ1">
        <f t="shared" ref="BJ1:BM1" si="10">(E43+E44)/BE1</f>
        <v>-2.7377809594074378</v>
      </c>
      <c r="BK1">
        <f t="shared" si="10"/>
        <v>-4.5887409831913537</v>
      </c>
      <c r="BL1">
        <f t="shared" si="10"/>
        <v>-4.3127542182943097</v>
      </c>
      <c r="BM1">
        <f t="shared" si="10"/>
        <v>-5.959944378228049</v>
      </c>
      <c r="BN1">
        <f>365/BI1</f>
        <v>-173.56601961774558</v>
      </c>
      <c r="BO1">
        <f t="shared" ref="BO1:BR1" si="11">365/BJ1</f>
        <v>-133.31965026121014</v>
      </c>
      <c r="BP1">
        <f t="shared" si="11"/>
        <v>-79.542515329804402</v>
      </c>
      <c r="BQ1">
        <f t="shared" si="11"/>
        <v>-84.632692132490021</v>
      </c>
      <c r="BR1">
        <f t="shared" si="11"/>
        <v>-61.242182281660511</v>
      </c>
      <c r="BS1">
        <f>N1/D13</f>
        <v>-0.16824605587671107</v>
      </c>
      <c r="BT1">
        <f t="shared" ref="BT1:BW1" si="12">O1/E13</f>
        <v>-0.1713401072783568</v>
      </c>
      <c r="BU1">
        <f t="shared" si="12"/>
        <v>-7.1325605141449935E-2</v>
      </c>
      <c r="BV1">
        <f t="shared" si="12"/>
        <v>-9.4149935772396401E-2</v>
      </c>
      <c r="BW1">
        <f t="shared" si="12"/>
        <v>3.6259858148934239E-2</v>
      </c>
      <c r="BX1">
        <f>S1/D13</f>
        <v>-0.14662612712538983</v>
      </c>
      <c r="BY1">
        <f t="shared" ref="BY1:CB1" si="13">T1/E13</f>
        <v>-0.1446050106842266</v>
      </c>
      <c r="BZ1">
        <f t="shared" si="13"/>
        <v>-4.9888336181807262E-2</v>
      </c>
      <c r="CA1">
        <f t="shared" si="13"/>
        <v>-8.543460678433798E-2</v>
      </c>
      <c r="CB1">
        <f t="shared" si="13"/>
        <v>4.5674917868295445E-2</v>
      </c>
      <c r="CC1">
        <f>N1/D29</f>
        <v>0.3036294614681751</v>
      </c>
      <c r="CD1">
        <f t="shared" ref="CD1:CG1" si="14">O1/E29</f>
        <v>0.42518193869545223</v>
      </c>
      <c r="CE1">
        <f t="shared" si="14"/>
        <v>0.30739272141100615</v>
      </c>
      <c r="CF1">
        <f t="shared" si="14"/>
        <v>0.53791006234816441</v>
      </c>
      <c r="CG1">
        <f t="shared" si="14"/>
        <v>-0.4264705882352941</v>
      </c>
      <c r="CH1">
        <f>N1/(D43+D44)</f>
        <v>-9.1709759792868467E-2</v>
      </c>
      <c r="CI1">
        <f t="shared" ref="CI1:CL1" si="15">O1/(E43+E44)</f>
        <v>-8.3864736361841441E-2</v>
      </c>
      <c r="CJ1">
        <f t="shared" si="15"/>
        <v>-2.77300425954683E-2</v>
      </c>
      <c r="CK1">
        <f t="shared" si="15"/>
        <v>-4.0629062040063182E-2</v>
      </c>
      <c r="CL1">
        <f t="shared" si="15"/>
        <v>1.5465450051262633E-2</v>
      </c>
      <c r="CM1">
        <f>1-CH1</f>
        <v>1.0917097597928684</v>
      </c>
      <c r="CN1">
        <f t="shared" ref="CN1:CQ1" si="16">1-CI1</f>
        <v>1.0838647363618414</v>
      </c>
      <c r="CO1">
        <f t="shared" si="16"/>
        <v>1.0277300425954683</v>
      </c>
      <c r="CP1">
        <f t="shared" si="16"/>
        <v>1.0406290620400631</v>
      </c>
      <c r="CQ1">
        <f t="shared" si="16"/>
        <v>0.98453454994873735</v>
      </c>
      <c r="CR1">
        <f>N1/(D45+D48+D49+D51+D59+D61)</f>
        <v>-8.2044115925207578E-2</v>
      </c>
      <c r="CS1">
        <f t="shared" ref="CS1:CV1" si="17">O1/(E45+E48+E49+E51+E59+E61)</f>
        <v>-7.403359681932524E-2</v>
      </c>
      <c r="CT1">
        <f t="shared" si="17"/>
        <v>-2.6597315121935326E-2</v>
      </c>
      <c r="CU1">
        <f t="shared" si="17"/>
        <v>-3.8704606463032414E-2</v>
      </c>
      <c r="CV1">
        <f t="shared" si="17"/>
        <v>1.5330308681051607E-2</v>
      </c>
      <c r="CW1">
        <f>(D43+D44)/D13</f>
        <v>1.834549084598019</v>
      </c>
      <c r="CX1">
        <f t="shared" ref="CX1:DA1" si="18">(E43+E44)/E13</f>
        <v>2.0430530722602591</v>
      </c>
      <c r="CY1">
        <f t="shared" si="18"/>
        <v>2.5721419249859396</v>
      </c>
      <c r="CZ1">
        <f t="shared" si="18"/>
        <v>2.3173051762690897</v>
      </c>
      <c r="DA1">
        <f t="shared" si="18"/>
        <v>2.3445718054596094</v>
      </c>
      <c r="DB1">
        <f>365/CW1</f>
        <v>198.95897202444038</v>
      </c>
      <c r="DC1">
        <f t="shared" ref="DC1:DF1" si="19">365/CX1</f>
        <v>178.65419403725778</v>
      </c>
      <c r="DD1">
        <f t="shared" si="19"/>
        <v>141.90507780864201</v>
      </c>
      <c r="DE1">
        <f t="shared" si="19"/>
        <v>157.51054446253718</v>
      </c>
      <c r="DF1">
        <f t="shared" si="19"/>
        <v>155.67874660526704</v>
      </c>
      <c r="DG1">
        <f>(D43+D44)/D20</f>
        <v>9.7720795740480728</v>
      </c>
      <c r="DH1">
        <f t="shared" ref="DH1:DK1" si="20">(E43+E44)/E20</f>
        <v>10.041097358409688</v>
      </c>
      <c r="DI1">
        <f t="shared" si="20"/>
        <v>18.563921182266011</v>
      </c>
      <c r="DJ1">
        <f t="shared" si="20"/>
        <v>11.166948472516765</v>
      </c>
      <c r="DK1">
        <f t="shared" si="20"/>
        <v>10.570464218269963</v>
      </c>
      <c r="DL1">
        <f>365/DG1</f>
        <v>37.351312710279046</v>
      </c>
      <c r="DM1">
        <f t="shared" ref="DM1:DP1" si="21">365/DH1</f>
        <v>36.350608600991478</v>
      </c>
      <c r="DN1">
        <f t="shared" si="21"/>
        <v>19.661794316853815</v>
      </c>
      <c r="DO1">
        <f t="shared" si="21"/>
        <v>32.685742295516981</v>
      </c>
      <c r="DP1">
        <f t="shared" si="21"/>
        <v>34.530176959412522</v>
      </c>
      <c r="DQ1">
        <f>(D43+D44)/D21</f>
        <v>6.0717709961907556</v>
      </c>
      <c r="DR1">
        <f t="shared" ref="DR1:DU1" si="22">(E43+E44)/E21</f>
        <v>8.0064514061715606</v>
      </c>
      <c r="DS1">
        <f t="shared" si="22"/>
        <v>8.0251371426624409</v>
      </c>
      <c r="DT1">
        <f t="shared" si="22"/>
        <v>10.205319260384474</v>
      </c>
      <c r="DU1">
        <f t="shared" si="22"/>
        <v>9.7334414741759669</v>
      </c>
      <c r="DV1">
        <f>365/DQ1</f>
        <v>60.114256652464313</v>
      </c>
      <c r="DW1">
        <f t="shared" ref="DW1:DZ1" si="23">365/DR1</f>
        <v>45.588236471234865</v>
      </c>
      <c r="DX1">
        <f t="shared" si="23"/>
        <v>45.482088780716666</v>
      </c>
      <c r="DY1">
        <f t="shared" si="23"/>
        <v>35.765662071629208</v>
      </c>
      <c r="DZ1">
        <f t="shared" si="23"/>
        <v>37.499583366108531</v>
      </c>
      <c r="EA1">
        <f>(D43+D44)/D38</f>
        <v>1.1907129354211414</v>
      </c>
      <c r="EB1">
        <f t="shared" ref="EB1:EE1" si="24">(E43+E44)/E38</f>
        <v>1.4632331411214916</v>
      </c>
      <c r="EC1">
        <f t="shared" si="24"/>
        <v>2.1029019506304563</v>
      </c>
      <c r="ED1">
        <f t="shared" si="24"/>
        <v>1.989114121778903</v>
      </c>
      <c r="EE1">
        <f t="shared" si="24"/>
        <v>2.1783080814681224</v>
      </c>
      <c r="EF1">
        <f>365/EA1</f>
        <v>306.53903988277722</v>
      </c>
      <c r="EG1">
        <f t="shared" ref="EG1:EJ1" si="25">365/EB1</f>
        <v>249.44760321670037</v>
      </c>
      <c r="EH1">
        <f t="shared" si="25"/>
        <v>173.56967113496276</v>
      </c>
      <c r="EI1">
        <f t="shared" si="25"/>
        <v>183.49877264637459</v>
      </c>
      <c r="EJ1">
        <f t="shared" si="25"/>
        <v>167.5612385159034</v>
      </c>
      <c r="EK1">
        <f>D36/D13</f>
        <v>1.5472342202445422</v>
      </c>
      <c r="EL1">
        <f t="shared" ref="EL1:EO1" si="26">E36/E13</f>
        <v>1.4029234442457807</v>
      </c>
      <c r="EM1">
        <f t="shared" si="26"/>
        <v>1.2320150268375387</v>
      </c>
      <c r="EN1">
        <f t="shared" si="26"/>
        <v>1.1750053523002997</v>
      </c>
      <c r="EO1">
        <f t="shared" si="26"/>
        <v>1.0849543469630807</v>
      </c>
      <c r="EP1">
        <f>(D29)/D13</f>
        <v>-0.55411637284198711</v>
      </c>
      <c r="EQ1">
        <f t="shared" ref="EQ1:ET1" si="27">(E29)/E13</f>
        <v>-0.40298068117395663</v>
      </c>
      <c r="ER1">
        <f t="shared" si="27"/>
        <v>-0.23203413800446654</v>
      </c>
      <c r="ES1">
        <f t="shared" si="27"/>
        <v>-0.17502914030163186</v>
      </c>
      <c r="ET1">
        <f t="shared" si="27"/>
        <v>-8.5023115659569951E-2</v>
      </c>
      <c r="EU1">
        <f>D13/D29</f>
        <v>-1.804675062877382</v>
      </c>
      <c r="EV1">
        <f t="shared" ref="EV1:EY1" si="28">E13/E29</f>
        <v>-2.4815085355625897</v>
      </c>
      <c r="EW1">
        <f t="shared" si="28"/>
        <v>-4.3097106684394451</v>
      </c>
      <c r="EX1">
        <f t="shared" si="28"/>
        <v>-5.7133343526493725</v>
      </c>
      <c r="EY1">
        <f t="shared" si="28"/>
        <v>-11.761507352941177</v>
      </c>
      <c r="EZ1">
        <f>D36/D29</f>
        <v>-2.7922550137058564</v>
      </c>
      <c r="FA1">
        <f t="shared" ref="FA1:FD1" si="29">E36/E29</f>
        <v>-3.4813665016367721</v>
      </c>
      <c r="FB1">
        <f t="shared" si="29"/>
        <v>-5.3096283048394497</v>
      </c>
      <c r="FC1">
        <f t="shared" si="29"/>
        <v>-6.7131984438441803</v>
      </c>
      <c r="FD1">
        <f t="shared" si="29"/>
        <v>-12.760698529411764</v>
      </c>
      <c r="FE1" s="7">
        <f>I90/(D43+D44+D46+D47+D53+D55)</f>
        <v>3.7025665238164897E-2</v>
      </c>
      <c r="FF1" s="7">
        <f t="shared" ref="FF1:FI1" si="30">J90/(E43+E44+E46+E47+E53+E55)</f>
        <v>4.0379756356433878E-2</v>
      </c>
      <c r="FG1" s="7">
        <f t="shared" si="30"/>
        <v>2.2499035090965808E-2</v>
      </c>
      <c r="FH1" s="7">
        <f t="shared" si="30"/>
        <v>5.8206506786795127E-2</v>
      </c>
      <c r="FI1" s="7">
        <f t="shared" si="30"/>
        <v>1.1595484036428919E-2</v>
      </c>
      <c r="FJ1" s="7">
        <f>I90/D36</f>
        <v>4.3122497242116843E-2</v>
      </c>
      <c r="FK1" s="7">
        <f t="shared" ref="FK1:FN1" si="31">J90/E36</f>
        <v>5.6321117796424125E-2</v>
      </c>
      <c r="FL1" s="7">
        <f t="shared" si="31"/>
        <v>4.7150201657580992E-2</v>
      </c>
      <c r="FM1" s="7">
        <f t="shared" si="31"/>
        <v>0.11457413345007959</v>
      </c>
      <c r="FN1" s="7">
        <f t="shared" si="31"/>
        <v>2.4489254979241756E-2</v>
      </c>
      <c r="FO1" s="7">
        <f>I90/D29</f>
        <v>-0.12040900912781771</v>
      </c>
      <c r="FP1" s="7">
        <f t="shared" ref="FP1:FS1" si="32">J90/E29</f>
        <v>-0.19607445283120958</v>
      </c>
      <c r="FQ1" s="7">
        <f t="shared" si="32"/>
        <v>-0.25035004529998001</v>
      </c>
      <c r="FR1" s="7">
        <f t="shared" si="32"/>
        <v>-0.7691588943818698</v>
      </c>
      <c r="FS1" s="7">
        <f t="shared" si="32"/>
        <v>-0.3125</v>
      </c>
      <c r="FT1" s="7">
        <f>I90/D31</f>
        <v>9.8716092286900287E-2</v>
      </c>
      <c r="FU1" s="7">
        <f t="shared" ref="FU1:FX1" si="33">J90/E31</f>
        <v>0.11194130707597258</v>
      </c>
      <c r="FV1" s="7">
        <f t="shared" si="33"/>
        <v>8.2158509508639829E-2</v>
      </c>
      <c r="FW1" s="7">
        <f t="shared" si="33"/>
        <v>0.17482382469350324</v>
      </c>
      <c r="FX1" s="7">
        <f t="shared" si="33"/>
        <v>3.282170093638382E-2</v>
      </c>
      <c r="FY1">
        <f>BD1/D13</f>
        <v>-0.87237091070426576</v>
      </c>
      <c r="FZ1">
        <f t="shared" ref="FZ1:GC1" si="34">BE1/E13</f>
        <v>-0.74624416728446208</v>
      </c>
      <c r="GA1">
        <f t="shared" si="34"/>
        <v>-0.56053325616062122</v>
      </c>
      <c r="GB1">
        <f t="shared" si="34"/>
        <v>-0.53731445358960939</v>
      </c>
      <c r="GC1">
        <f t="shared" si="34"/>
        <v>-0.39338820241753225</v>
      </c>
      <c r="GD1">
        <f>BS1</f>
        <v>-0.16824605587671107</v>
      </c>
      <c r="GE1">
        <f t="shared" ref="GE1:GH1" si="35">BT1</f>
        <v>-0.1713401072783568</v>
      </c>
      <c r="GF1">
        <f t="shared" si="35"/>
        <v>-7.1325605141449935E-2</v>
      </c>
      <c r="GG1">
        <f t="shared" si="35"/>
        <v>-9.4149935772396401E-2</v>
      </c>
      <c r="GH1">
        <f t="shared" si="35"/>
        <v>3.6259858148934239E-2</v>
      </c>
      <c r="GI1">
        <f>S1/D13</f>
        <v>-0.14662612712538983</v>
      </c>
      <c r="GJ1">
        <f t="shared" ref="GJ1:GM1" si="36">T1/E13</f>
        <v>-0.1446050106842266</v>
      </c>
      <c r="GK1">
        <f t="shared" si="36"/>
        <v>-4.9888336181807262E-2</v>
      </c>
      <c r="GL1">
        <f t="shared" si="36"/>
        <v>-8.543460678433798E-2</v>
      </c>
      <c r="GM1">
        <f t="shared" si="36"/>
        <v>4.5674917868295445E-2</v>
      </c>
      <c r="GN1">
        <f>D30/D13</f>
        <v>0.28121566426996203</v>
      </c>
      <c r="GO1">
        <f t="shared" ref="GO1:GR1" si="37">E30/E13</f>
        <v>0.29368540403820154</v>
      </c>
      <c r="GP1">
        <f t="shared" si="37"/>
        <v>0.2941809226871393</v>
      </c>
      <c r="GQ1">
        <f t="shared" si="37"/>
        <v>0.32040058994243303</v>
      </c>
      <c r="GR1">
        <f t="shared" si="37"/>
        <v>0.33681657200551401</v>
      </c>
      <c r="GS1">
        <f>(D43+D44)/D13</f>
        <v>1.834549084598019</v>
      </c>
      <c r="GT1">
        <f t="shared" ref="GT1:GW1" si="38">(E43+E44)/E13</f>
        <v>2.0430530722602591</v>
      </c>
      <c r="GU1">
        <f t="shared" si="38"/>
        <v>2.5721419249859396</v>
      </c>
      <c r="GV1">
        <f t="shared" si="38"/>
        <v>2.3173051762690897</v>
      </c>
      <c r="GW1">
        <f t="shared" si="38"/>
        <v>2.3445718054596094</v>
      </c>
      <c r="GX1">
        <f>0.717*FY1+0.847*GD1+3.107*GI1+0.42*GN1+0.998*GS1</f>
        <v>0.72542883614108811</v>
      </c>
      <c r="GY1">
        <f t="shared" ref="GY1:HB1" si="39">0.717*FZ1+0.847*GE1+3.107*GJ1+0.42*GO1+0.998*GT1</f>
        <v>1.0328449288081638</v>
      </c>
      <c r="GZ1">
        <f t="shared" si="39"/>
        <v>2.0732354359257172</v>
      </c>
      <c r="HA1">
        <f t="shared" si="39"/>
        <v>1.7167940315904657</v>
      </c>
      <c r="HB1">
        <f t="shared" si="39"/>
        <v>2.3719103506265768</v>
      </c>
      <c r="HC1">
        <f>D36/D13</f>
        <v>1.5472342202445422</v>
      </c>
      <c r="HD1">
        <f t="shared" ref="HD1:HG1" si="40">E36/E13</f>
        <v>1.4029234442457807</v>
      </c>
      <c r="HE1">
        <f t="shared" si="40"/>
        <v>1.2320150268375387</v>
      </c>
      <c r="HF1">
        <f t="shared" si="40"/>
        <v>1.1750053523002997</v>
      </c>
      <c r="HG1">
        <f t="shared" si="40"/>
        <v>1.0849543469630807</v>
      </c>
      <c r="HH1">
        <f>S1/D13</f>
        <v>-0.14662612712538983</v>
      </c>
      <c r="HI1">
        <f t="shared" ref="HI1:HL1" si="41">T1/E13</f>
        <v>-0.1446050106842266</v>
      </c>
      <c r="HJ1">
        <f t="shared" si="41"/>
        <v>-4.9888336181807262E-2</v>
      </c>
      <c r="HK1">
        <f t="shared" si="41"/>
        <v>-8.543460678433798E-2</v>
      </c>
      <c r="HL1">
        <f t="shared" si="41"/>
        <v>4.5674917868295445E-2</v>
      </c>
      <c r="HM1">
        <f>(D43+D44+D46+D47+D50+D53+D55+D57+D60)/D13</f>
        <v>1.8173528375504027</v>
      </c>
      <c r="HN1">
        <f t="shared" ref="HN1:HQ1" si="42">(E43+E44+E46+E47+E50+E53+E55+E57+E60)/E13</f>
        <v>1.9704657450612708</v>
      </c>
      <c r="HO1">
        <f t="shared" si="42"/>
        <v>2.6298303474410147</v>
      </c>
      <c r="HP1">
        <f t="shared" si="42"/>
        <v>2.3295441029544697</v>
      </c>
      <c r="HQ1">
        <f t="shared" si="42"/>
        <v>2.2951271126837609</v>
      </c>
      <c r="HR1">
        <f>D19/D40</f>
        <v>0.36744318074295557</v>
      </c>
      <c r="HS1">
        <f t="shared" ref="HS1:HV1" si="43">E19/E40</f>
        <v>0.38606805869479427</v>
      </c>
      <c r="HT1">
        <f t="shared" si="43"/>
        <v>0.45448820822395342</v>
      </c>
      <c r="HU1">
        <f t="shared" si="43"/>
        <v>0.4489579966211889</v>
      </c>
      <c r="HV1">
        <f t="shared" si="43"/>
        <v>0.54143817522636595</v>
      </c>
      <c r="HW1">
        <f>-0.017*HC1+4.573*HH1+0.481*HM1+0.015*HR1</f>
        <v>0.18283410148432302</v>
      </c>
      <c r="HX1">
        <f t="shared" ref="HX1:IA1" si="44">-0.017*HD1+4.573*HI1+0.481*HN1+0.015*HS1</f>
        <v>0.26845663184374668</v>
      </c>
      <c r="HY1">
        <f t="shared" si="44"/>
        <v>1.0226821034268445</v>
      </c>
      <c r="HZ1">
        <f t="shared" si="44"/>
        <v>0.71657753565653504</v>
      </c>
      <c r="IA1">
        <f t="shared" si="44"/>
        <v>1.302504889342627</v>
      </c>
      <c r="IB1">
        <f>D13/D36</f>
        <v>0.64631455723746134</v>
      </c>
      <c r="IC1">
        <f t="shared" ref="IC1:IF1" si="45">E13/E36</f>
        <v>0.71279726923203945</v>
      </c>
      <c r="ID1">
        <f t="shared" si="45"/>
        <v>0.81167841155874665</v>
      </c>
      <c r="IE1">
        <f t="shared" si="45"/>
        <v>0.85105995308217708</v>
      </c>
      <c r="IF1">
        <f t="shared" si="45"/>
        <v>0.9216977680204903</v>
      </c>
      <c r="IG1">
        <f>IFERROR(S1/D59,0)</f>
        <v>-6.7819893771125059</v>
      </c>
      <c r="IH1">
        <f t="shared" ref="IH1:IK1" si="46">IFERROR(T1/E59,0)</f>
        <v>-5.4088082373330613</v>
      </c>
      <c r="II1">
        <f t="shared" si="46"/>
        <v>-2.327177789098319</v>
      </c>
      <c r="IJ1">
        <f t="shared" si="46"/>
        <v>-9.8027976799727057</v>
      </c>
      <c r="IK1">
        <f t="shared" si="46"/>
        <v>4.8512616201859231</v>
      </c>
      <c r="IL1">
        <f>S1/D13</f>
        <v>-0.14662612712538983</v>
      </c>
      <c r="IM1">
        <f t="shared" ref="IM1:IP1" si="47">T1/E13</f>
        <v>-0.1446050106842266</v>
      </c>
      <c r="IN1">
        <f t="shared" si="47"/>
        <v>-4.9888336181807262E-2</v>
      </c>
      <c r="IO1">
        <f t="shared" si="47"/>
        <v>-8.543460678433798E-2</v>
      </c>
      <c r="IP1">
        <f t="shared" si="47"/>
        <v>4.5674917868295445E-2</v>
      </c>
      <c r="IQ1">
        <f>(D43+D44+D46+D47+D50+D53+D55+D57+D60)/D13</f>
        <v>1.8173528375504027</v>
      </c>
      <c r="IR1">
        <f t="shared" ref="IR1:IU1" si="48">(E43+E44+E46+E47+E50+E53+E55+E57+E60)/E13</f>
        <v>1.9704657450612708</v>
      </c>
      <c r="IS1">
        <f t="shared" si="48"/>
        <v>2.6298303474410147</v>
      </c>
      <c r="IT1">
        <f t="shared" si="48"/>
        <v>2.3295441029544697</v>
      </c>
      <c r="IU1">
        <f t="shared" si="48"/>
        <v>2.2951271126837609</v>
      </c>
      <c r="IV1">
        <f>D19/D40</f>
        <v>0.36744318074295557</v>
      </c>
      <c r="IW1">
        <f t="shared" ref="IW1:IZ1" si="49">E19/E40</f>
        <v>0.38606805869479427</v>
      </c>
      <c r="IX1">
        <f t="shared" si="49"/>
        <v>0.45448820822395342</v>
      </c>
      <c r="IY1">
        <f t="shared" si="49"/>
        <v>0.4489579966211889</v>
      </c>
      <c r="IZ1">
        <f t="shared" si="49"/>
        <v>0.54143817522636595</v>
      </c>
      <c r="JA1">
        <f>0.13*IB1+0.04*IG1+3.92*IL1+0.21*IQ1+0.09*IV1</f>
        <v>-0.34731911882270783</v>
      </c>
      <c r="JB1">
        <f t="shared" ref="JB1:JE1" si="50">0.13*IC1+0.04*IH1+3.92*IM1+0.21*IR1+0.09*IW1</f>
        <v>-0.24199639462992725</v>
      </c>
      <c r="JC1">
        <f t="shared" si="50"/>
        <v>0.41003711580878877</v>
      </c>
      <c r="JD1">
        <f t="shared" si="50"/>
        <v>-8.676729057648444E-2</v>
      </c>
      <c r="JE1">
        <f t="shared" si="50"/>
        <v>1.0236229821277816</v>
      </c>
      <c r="JF1">
        <f>D29/D13</f>
        <v>-0.55411637284198711</v>
      </c>
      <c r="JG1">
        <f t="shared" ref="JG1:JJ1" si="51">E29/E13</f>
        <v>-0.40298068117395663</v>
      </c>
      <c r="JH1">
        <f t="shared" si="51"/>
        <v>-0.23203413800446654</v>
      </c>
      <c r="JI1">
        <f t="shared" si="51"/>
        <v>-0.17502914030163186</v>
      </c>
      <c r="JJ1">
        <f t="shared" si="51"/>
        <v>-8.5023115659569951E-2</v>
      </c>
      <c r="JK1">
        <f>(D36-D26)/I90</f>
        <v>22.9369059260708</v>
      </c>
      <c r="JL1">
        <f t="shared" ref="JL1:JO1" si="52">(E36-E26)/J90</f>
        <v>17.620834770610557</v>
      </c>
      <c r="JM1">
        <f t="shared" si="52"/>
        <v>21.07219062837806</v>
      </c>
      <c r="JN1">
        <f t="shared" si="52"/>
        <v>8.7042738818332417</v>
      </c>
      <c r="JO1">
        <f t="shared" si="52"/>
        <v>40.766352941176471</v>
      </c>
      <c r="JP1">
        <f>S1/D13</f>
        <v>-0.14662612712538983</v>
      </c>
      <c r="JQ1">
        <f t="shared" ref="JQ1:JT1" si="53">T1/E13</f>
        <v>-0.1446050106842266</v>
      </c>
      <c r="JR1">
        <f t="shared" si="53"/>
        <v>-4.9888336181807262E-2</v>
      </c>
      <c r="JS1">
        <f t="shared" si="53"/>
        <v>-8.543460678433798E-2</v>
      </c>
      <c r="JT1">
        <f t="shared" si="53"/>
        <v>4.5674917868295445E-2</v>
      </c>
      <c r="JU1">
        <f>I90/(D50+D44+D43)</f>
        <v>3.6090304110045428E-2</v>
      </c>
      <c r="JV1">
        <f t="shared" ref="JV1:JY1" si="54">J90/(E50+E44+E43)</f>
        <v>3.8446287261003742E-2</v>
      </c>
      <c r="JW1">
        <f t="shared" si="54"/>
        <v>2.2193248254173556E-2</v>
      </c>
      <c r="JX1">
        <f t="shared" si="54"/>
        <v>5.7701547586730746E-2</v>
      </c>
      <c r="JY1">
        <f t="shared" si="54"/>
        <v>1.1319960686442416E-2</v>
      </c>
      <c r="JZ1">
        <f>IF(JF1&gt;0.3,4,IF(AND(JF1&lt;=0.3,JF1&gt;0.2),3,IF(AND(JF1&lt;=0.2,JF1&gt;0.1),2,IF(AND(JF1&lt;=0.1,JF1&gt;0),1,0))))</f>
        <v>0</v>
      </c>
      <c r="KA1">
        <f t="shared" ref="KA1:KD1" si="55">IF(JG1&gt;0.3,4,IF(AND(JG1&lt;=0.3,JG1&gt;0.2),3,IF(AND(JG1&lt;=0.2,JG1&gt;0.1),2,IF(AND(JG1&lt;=0.1,JG1&gt;0),1,0))))</f>
        <v>0</v>
      </c>
      <c r="KB1">
        <f t="shared" si="55"/>
        <v>0</v>
      </c>
      <c r="KC1">
        <f t="shared" si="55"/>
        <v>0</v>
      </c>
      <c r="KD1">
        <f t="shared" si="55"/>
        <v>0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3</v>
      </c>
      <c r="KH1">
        <f t="shared" si="56"/>
        <v>2</v>
      </c>
      <c r="KI1">
        <f t="shared" si="56"/>
        <v>4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0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2</v>
      </c>
      <c r="KS1">
        <f t="shared" si="58"/>
        <v>1</v>
      </c>
      <c r="KT1">
        <f>(JZ1+KE1)/2</f>
        <v>1.5</v>
      </c>
      <c r="KU1">
        <f t="shared" ref="KU1:KX1" si="59">(KA1+KF1)/2</f>
        <v>1.5</v>
      </c>
      <c r="KV1">
        <f t="shared" si="59"/>
        <v>1.5</v>
      </c>
      <c r="KW1">
        <f t="shared" si="59"/>
        <v>1</v>
      </c>
      <c r="KX1">
        <f t="shared" si="59"/>
        <v>2</v>
      </c>
      <c r="KY1">
        <f>(KJ1+KO1)/2</f>
        <v>0.5</v>
      </c>
      <c r="KZ1">
        <f t="shared" ref="KZ1:LC1" si="60">(KK1+KP1)/2</f>
        <v>0.5</v>
      </c>
      <c r="LA1">
        <f t="shared" si="60"/>
        <v>0.5</v>
      </c>
      <c r="LB1">
        <f t="shared" si="60"/>
        <v>1</v>
      </c>
      <c r="LC1">
        <f t="shared" si="60"/>
        <v>1</v>
      </c>
      <c r="LD1">
        <f>(KT1+KY1)/2</f>
        <v>1</v>
      </c>
      <c r="LE1">
        <f t="shared" ref="LE1:LH1" si="61">(KU1+KZ1)/2</f>
        <v>1</v>
      </c>
      <c r="LF1">
        <f t="shared" si="61"/>
        <v>1</v>
      </c>
      <c r="LG1">
        <f t="shared" si="61"/>
        <v>1</v>
      </c>
      <c r="LH1">
        <f t="shared" si="61"/>
        <v>1.5</v>
      </c>
      <c r="LI1">
        <f>(D29/(D13-D19))</f>
        <v>-1.1233934930184077</v>
      </c>
      <c r="LJ1">
        <f t="shared" ref="LJ1:LM1" si="62">(E29/(E13-E19))</f>
        <v>-0.75929787081069422</v>
      </c>
      <c r="LK1">
        <f t="shared" si="62"/>
        <v>-0.43533871174286082</v>
      </c>
      <c r="LL1">
        <f t="shared" si="62"/>
        <v>-0.31131431835370399</v>
      </c>
      <c r="LM1">
        <f t="shared" si="62"/>
        <v>-0.15876907271857013</v>
      </c>
      <c r="LN1">
        <f>(D18+D25+D26+D21)/(2.17*D40)</f>
        <v>0.1066623667657894</v>
      </c>
      <c r="LO1">
        <f t="shared" ref="LO1:LR1" si="63">(E18+E25+E26+E21)/(2.17*E40)</f>
        <v>0.10084830123993936</v>
      </c>
      <c r="LP1">
        <f t="shared" si="63"/>
        <v>0.14739260898864109</v>
      </c>
      <c r="LQ1">
        <f t="shared" si="63"/>
        <v>0.10892504662243824</v>
      </c>
      <c r="LR1">
        <f t="shared" si="63"/>
        <v>0.13048705838083108</v>
      </c>
      <c r="LS1">
        <f>(D43+D44+D46+D47)/(2*D13)</f>
        <v>0.90100478905954351</v>
      </c>
      <c r="LT1">
        <f t="shared" ref="LT1:LW1" si="64">(E43+E44+E46+E47)/(2*E13)</f>
        <v>0.97838897126161095</v>
      </c>
      <c r="LU1">
        <f t="shared" si="64"/>
        <v>1.2909388497261642</v>
      </c>
      <c r="LV1">
        <f t="shared" si="64"/>
        <v>1.1564447642609068</v>
      </c>
      <c r="LW1">
        <f t="shared" si="64"/>
        <v>1.1456927352123858</v>
      </c>
      <c r="LX1">
        <f>8*N1/D29</f>
        <v>2.4290356917454008</v>
      </c>
      <c r="LY1">
        <f t="shared" ref="LY1:MB1" si="65">8*O1/E29</f>
        <v>3.4014555095636179</v>
      </c>
      <c r="LZ1">
        <f t="shared" si="65"/>
        <v>2.4591417712880492</v>
      </c>
      <c r="MA1">
        <f t="shared" si="65"/>
        <v>4.3032804987853153</v>
      </c>
      <c r="MB1">
        <f t="shared" si="65"/>
        <v>-3.4117647058823528</v>
      </c>
      <c r="MC1">
        <f>(2*LI1+4*LN1+LS1+5*LX1)/12</f>
        <v>0.93550381073440747</v>
      </c>
      <c r="MD1">
        <f t="shared" ref="MD1:MG1" si="66">(2*LJ1+4*LO1+LT1+5*LY1)/12</f>
        <v>1.4058719985348391</v>
      </c>
      <c r="ME1">
        <f t="shared" si="66"/>
        <v>1.108795059886271</v>
      </c>
      <c r="MF1">
        <f t="shared" si="66"/>
        <v>1.873826567330819</v>
      </c>
      <c r="MG1">
        <f t="shared" si="66"/>
        <v>-1.3090600588427661</v>
      </c>
      <c r="MH1">
        <f>D29/(D13-D19)</f>
        <v>-1.1233934930184077</v>
      </c>
      <c r="MI1">
        <f t="shared" ref="MI1:ML1" si="67">E29/(E13-E19)</f>
        <v>-0.75929787081069422</v>
      </c>
      <c r="MJ1">
        <f t="shared" si="67"/>
        <v>-0.43533871174286082</v>
      </c>
      <c r="MK1">
        <f t="shared" si="67"/>
        <v>-0.31131431835370399</v>
      </c>
      <c r="ML1">
        <f t="shared" si="67"/>
        <v>-0.15876907271857013</v>
      </c>
      <c r="MM1">
        <f>D29/D13*2</f>
        <v>-1.1082327456839742</v>
      </c>
      <c r="MN1">
        <f t="shared" ref="MN1:MQ1" si="68">E29/E13*2</f>
        <v>-0.80596136234791327</v>
      </c>
      <c r="MO1">
        <f t="shared" si="68"/>
        <v>-0.46406827600893308</v>
      </c>
      <c r="MP1">
        <f t="shared" si="68"/>
        <v>-0.35005828060326372</v>
      </c>
      <c r="MQ1">
        <f t="shared" si="68"/>
        <v>-0.1700462313191399</v>
      </c>
      <c r="MR1">
        <f>D29/D36</f>
        <v>-0.35813347817139696</v>
      </c>
      <c r="MS1">
        <f t="shared" ref="MS1:MV1" si="69">E29/E36</f>
        <v>-0.28724352909406348</v>
      </c>
      <c r="MT1">
        <f t="shared" si="69"/>
        <v>-0.18833710056286843</v>
      </c>
      <c r="MU1">
        <f t="shared" si="69"/>
        <v>-0.1489602919331206</v>
      </c>
      <c r="MV1">
        <f t="shared" si="69"/>
        <v>-7.8365615933573621E-2</v>
      </c>
      <c r="MW1">
        <f>D13/(D40*5)</f>
        <v>0.14502015404121643</v>
      </c>
      <c r="MX1">
        <f t="shared" ref="MX1:NA1" si="70">E13/(E40*5)</f>
        <v>0.16453915976034156</v>
      </c>
      <c r="MY1">
        <f t="shared" si="70"/>
        <v>0.19464029503353136</v>
      </c>
      <c r="MZ1">
        <f t="shared" si="70"/>
        <v>0.20510968938114088</v>
      </c>
      <c r="NA1">
        <f t="shared" si="70"/>
        <v>0.23313450782488296</v>
      </c>
      <c r="NB1">
        <f>D13/(D20*15)</f>
        <v>0.35511285965180561</v>
      </c>
      <c r="NC1">
        <f t="shared" ref="NC1:NF1" si="71">E13/(E20*15)</f>
        <v>0.32765007412170249</v>
      </c>
      <c r="ND1">
        <f t="shared" si="71"/>
        <v>0.48115336617405585</v>
      </c>
      <c r="NE1">
        <f t="shared" si="71"/>
        <v>0.32126249020844078</v>
      </c>
      <c r="NF1">
        <f t="shared" si="71"/>
        <v>0.30056559279198025</v>
      </c>
      <c r="NG1">
        <f>2*(D18+D25+D26)/D40</f>
        <v>2.4744999337660618E-2</v>
      </c>
      <c r="NH1">
        <f t="shared" ref="NH1:NK1" si="72">2*(E18+E25+E26)/E40</f>
        <v>1.7817421877802893E-2</v>
      </c>
      <c r="NI1">
        <f t="shared" si="72"/>
        <v>1.5841047496572468E-2</v>
      </c>
      <c r="NJ1">
        <f t="shared" si="72"/>
        <v>6.9954806877161307E-3</v>
      </c>
      <c r="NK1">
        <f t="shared" si="72"/>
        <v>4.7441199511741878E-3</v>
      </c>
      <c r="NL1">
        <f>((D18+D25+D26+D21)/D40)/2.17</f>
        <v>0.10666236676578938</v>
      </c>
      <c r="NM1">
        <f t="shared" ref="NM1:NP1" si="73">((E18+E25+E26+E21)/E40)/2.17</f>
        <v>0.10084830123993935</v>
      </c>
      <c r="NN1">
        <f t="shared" si="73"/>
        <v>0.14739260898864112</v>
      </c>
      <c r="NO1">
        <f t="shared" si="73"/>
        <v>0.10892504662243822</v>
      </c>
      <c r="NP1">
        <f t="shared" si="73"/>
        <v>0.13048705838083111</v>
      </c>
      <c r="NQ1">
        <f>(D19/D40)/2.5</f>
        <v>0.14697727229718222</v>
      </c>
      <c r="NR1">
        <f t="shared" ref="NR1:NU1" si="74">(E19/E40)/2.5</f>
        <v>0.15442722347791771</v>
      </c>
      <c r="NS1">
        <f t="shared" si="74"/>
        <v>0.18179528328958136</v>
      </c>
      <c r="NT1">
        <f t="shared" si="74"/>
        <v>0.17958319864847555</v>
      </c>
      <c r="NU1">
        <f t="shared" si="74"/>
        <v>0.21657527009054639</v>
      </c>
      <c r="NV1">
        <f>(BD1/D13)*3.33</f>
        <v>-2.904995132645205</v>
      </c>
      <c r="NW1">
        <f t="shared" ref="NW1:NZ1" si="75">(BE1/E13)*3.33</f>
        <v>-2.4849930770572586</v>
      </c>
      <c r="NX1">
        <f t="shared" si="75"/>
        <v>-1.8665757430148686</v>
      </c>
      <c r="NY1">
        <f t="shared" si="75"/>
        <v>-1.7892571304533993</v>
      </c>
      <c r="NZ1">
        <f t="shared" si="75"/>
        <v>-1.3099827140503824</v>
      </c>
      <c r="OA1">
        <f>((D43+D44)/2)/D13</f>
        <v>0.91727454229900951</v>
      </c>
      <c r="OB1">
        <f t="shared" ref="OB1:OE1" si="76">((E43+E44)/2)/E13</f>
        <v>1.0215265361301296</v>
      </c>
      <c r="OC1">
        <f t="shared" si="76"/>
        <v>1.2860709624929698</v>
      </c>
      <c r="OD1">
        <f t="shared" si="76"/>
        <v>1.1586525881345449</v>
      </c>
      <c r="OE1">
        <f t="shared" si="76"/>
        <v>1.1722859027298047</v>
      </c>
      <c r="OF1">
        <f>((D43+D44)/4)/D29</f>
        <v>-0.82769124614964351</v>
      </c>
      <c r="OG1">
        <f t="shared" ref="OG1:OJ1" si="77">((E43+E44)/4)/E29</f>
        <v>-1.2674634093553012</v>
      </c>
      <c r="OH1">
        <f t="shared" si="77"/>
        <v>-2.7712968737130685</v>
      </c>
      <c r="OI1">
        <f t="shared" si="77"/>
        <v>-3.3098848172876001</v>
      </c>
      <c r="OJ1">
        <f t="shared" si="77"/>
        <v>-6.8939246323529408</v>
      </c>
      <c r="OK1">
        <f>AJ1*4/(D43+D44)</f>
        <v>0.27638970886355069</v>
      </c>
      <c r="OL1">
        <f t="shared" ref="OL1:OO1" si="78">AK1*4/(E43+E44)</f>
        <v>5.7348836961103968E-2</v>
      </c>
      <c r="OM1">
        <f t="shared" si="78"/>
        <v>0.3582307542890017</v>
      </c>
      <c r="ON1">
        <f t="shared" si="78"/>
        <v>0.305328113391307</v>
      </c>
      <c r="OO1">
        <f t="shared" si="78"/>
        <v>0.374306554551042</v>
      </c>
      <c r="OP1">
        <f>(10*N1)/AJ1</f>
        <v>-13.272528875254782</v>
      </c>
      <c r="OQ1">
        <f t="shared" ref="OQ1:OT1" si="79">(10*O1)/AK1</f>
        <v>-58.494463571229183</v>
      </c>
      <c r="OR1">
        <f t="shared" si="79"/>
        <v>-3.0963329935762203</v>
      </c>
      <c r="OS1">
        <f t="shared" si="79"/>
        <v>-5.3226755425555163</v>
      </c>
      <c r="OT1">
        <f t="shared" si="79"/>
        <v>1.6527041659542943</v>
      </c>
      <c r="OU1">
        <f>(8*AJ1)/D29</f>
        <v>-1.8301227404176754</v>
      </c>
      <c r="OV1">
        <f t="shared" ref="OV1:OY1" si="80">(8*AK1)/E29</f>
        <v>-0.58150041933825714</v>
      </c>
      <c r="OW1">
        <f t="shared" si="80"/>
        <v>-7.9421101554318794</v>
      </c>
      <c r="OX1">
        <f t="shared" si="80"/>
        <v>-8.0848070944396309</v>
      </c>
      <c r="OY1">
        <f t="shared" si="80"/>
        <v>-20.643529411764707</v>
      </c>
      <c r="OZ1">
        <f>(20*N1)/D13</f>
        <v>-3.3649211175342217</v>
      </c>
      <c r="PA1">
        <f t="shared" ref="PA1:PD1" si="81">(20*O1)/E13</f>
        <v>-3.426802145567136</v>
      </c>
      <c r="PB1">
        <f t="shared" si="81"/>
        <v>-1.4265121028289987</v>
      </c>
      <c r="PC1">
        <f t="shared" si="81"/>
        <v>-1.882998715447928</v>
      </c>
      <c r="PD1">
        <f t="shared" si="81"/>
        <v>0.72519716297868486</v>
      </c>
      <c r="PE1">
        <f>(40*N1)/(AJ1+D45)</f>
        <v>-3.7346317782022891</v>
      </c>
      <c r="PF1">
        <f t="shared" ref="PF1:PI1" si="82">(40*O1)/(AK1+E45)</f>
        <v>-3.5024946582833518</v>
      </c>
      <c r="PG1">
        <f t="shared" si="82"/>
        <v>-1.1050191131296363</v>
      </c>
      <c r="PH1">
        <f t="shared" si="82"/>
        <v>-1.6282651568329489</v>
      </c>
      <c r="PI1">
        <f t="shared" si="82"/>
        <v>0.63297701092976688</v>
      </c>
      <c r="PJ1">
        <f>(1.33*D52)/(D52+D62)</f>
        <v>1.144836502962802</v>
      </c>
      <c r="PK1">
        <f t="shared" ref="PK1:PN1" si="83">(1.33*E52)/(E52+E62)</f>
        <v>1.0977196805803004</v>
      </c>
      <c r="PL1">
        <f t="shared" si="83"/>
        <v>0.87879272727272739</v>
      </c>
      <c r="PM1">
        <f t="shared" si="83"/>
        <v>1.1867214098474561</v>
      </c>
      <c r="PN1">
        <f t="shared" si="83"/>
        <v>1.770161206896552</v>
      </c>
      <c r="PO1">
        <f>(2*MH1+MM1+MR1+MW1+2*NB1)/7</f>
        <v>-0.40827247664962268</v>
      </c>
      <c r="PP1">
        <f t="shared" ref="PP1:PS1" si="84">(2*MI1+MN1+MS1+MX1+2*NC1)/7</f>
        <v>-0.25599447500851691</v>
      </c>
      <c r="PQ1">
        <f t="shared" si="84"/>
        <v>-5.2305110382268594E-2</v>
      </c>
      <c r="PR1">
        <f t="shared" si="84"/>
        <v>-3.9144648492252854E-2</v>
      </c>
      <c r="PS1">
        <f t="shared" si="84"/>
        <v>3.8330814388427101E-2</v>
      </c>
      <c r="PT1">
        <f>(5*NG1+8*NL1+2*NQ1+NV1)/16</f>
        <v>-0.1021260410772639</v>
      </c>
      <c r="PU1">
        <f t="shared" ref="PU1:PX1" si="85">(5*NH1+8*NM1+2*NR1+NW1)/16</f>
        <v>-8.0016569424555872E-2</v>
      </c>
      <c r="PV1">
        <f t="shared" si="85"/>
        <v>-1.5289941690232151E-2</v>
      </c>
      <c r="PW1">
        <f t="shared" si="85"/>
        <v>-3.27320597961476E-2</v>
      </c>
      <c r="PX1">
        <f t="shared" si="85"/>
        <v>1.1924055808326881E-2</v>
      </c>
      <c r="PY1">
        <f>(OA1+OF1+OK1)/3</f>
        <v>0.12199100167097222</v>
      </c>
      <c r="PZ1">
        <f t="shared" ref="PZ1:QC1" si="86">(OB1+OG1+OL1)/3</f>
        <v>-6.2862678754689233E-2</v>
      </c>
      <c r="QA1">
        <f t="shared" si="86"/>
        <v>-0.37566505231036568</v>
      </c>
      <c r="QB1">
        <f t="shared" si="86"/>
        <v>-0.61530137192058265</v>
      </c>
      <c r="QC1">
        <f t="shared" si="86"/>
        <v>-1.7824440583573644</v>
      </c>
      <c r="QD1">
        <f>(3*OP1+7*OU1+4*OZ1+2*PE1+PJ1)/17</f>
        <v>-4.2595621960156906</v>
      </c>
      <c r="QE1">
        <f t="shared" ref="QE1:QH1" si="87">(3*OQ1+7*OV1+4*PA1+2*PF1+PK1)/17</f>
        <v>-11.71578658043002</v>
      </c>
      <c r="QF1">
        <f t="shared" si="87"/>
        <v>-4.2306508222973145</v>
      </c>
      <c r="QG1">
        <f t="shared" si="87"/>
        <v>-4.8331458855502429</v>
      </c>
      <c r="QH1">
        <f t="shared" si="87"/>
        <v>-7.8593935002246607</v>
      </c>
      <c r="QI1">
        <f>(2*PO1+4*PT1+PY1+5*QD1)/12</f>
        <v>-1.8667390913346484</v>
      </c>
      <c r="QJ1">
        <f t="shared" ref="QJ1:QM1" si="88">(2*PP1+4*PU1+PZ1+5*QE1)/12</f>
        <v>-4.9561542340516711</v>
      </c>
      <c r="QK1">
        <f t="shared" si="88"/>
        <v>-1.8078907626102003</v>
      </c>
      <c r="QL1">
        <f t="shared" si="88"/>
        <v>-2.0825206946534078</v>
      </c>
      <c r="QM1">
        <f t="shared" si="88"/>
        <v>-3.4129211422892087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434</v>
      </c>
      <c r="E3" s="2" t="s">
        <v>434</v>
      </c>
      <c r="F3" s="2" t="s">
        <v>434</v>
      </c>
      <c r="G3" s="2" t="s">
        <v>434</v>
      </c>
      <c r="H3" s="2" t="s">
        <v>434</v>
      </c>
      <c r="I3" s="2" t="s">
        <v>434</v>
      </c>
      <c r="J3" s="2" t="s">
        <v>434</v>
      </c>
      <c r="K3" s="2" t="s">
        <v>434</v>
      </c>
      <c r="L3" s="2" t="s">
        <v>434</v>
      </c>
      <c r="M3" s="2" t="s">
        <v>434</v>
      </c>
    </row>
    <row r="4" spans="1:455" x14ac:dyDescent="0.25">
      <c r="A4" s="2" t="s">
        <v>281</v>
      </c>
      <c r="B4" s="2"/>
      <c r="C4" s="2"/>
      <c r="D4" s="2" t="s">
        <v>435</v>
      </c>
      <c r="E4" s="2" t="s">
        <v>435</v>
      </c>
      <c r="F4" s="2" t="s">
        <v>435</v>
      </c>
      <c r="G4" s="2" t="s">
        <v>435</v>
      </c>
      <c r="H4" s="2" t="s">
        <v>435</v>
      </c>
      <c r="I4" s="2" t="s">
        <v>435</v>
      </c>
      <c r="J4" s="2">
        <v>46504958</v>
      </c>
      <c r="K4" s="2" t="s">
        <v>435</v>
      </c>
      <c r="L4" s="2" t="s">
        <v>435</v>
      </c>
      <c r="M4" s="2" t="s">
        <v>435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383165</v>
      </c>
      <c r="E13" s="1">
        <v>366896</v>
      </c>
      <c r="F13" s="1">
        <v>366278</v>
      </c>
      <c r="G13" s="1">
        <v>336304</v>
      </c>
      <c r="H13" s="1">
        <v>319913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188461</v>
      </c>
      <c r="E15" s="1">
        <v>194258</v>
      </c>
      <c r="F15" s="1">
        <v>194647</v>
      </c>
      <c r="G15" s="1">
        <v>187826</v>
      </c>
      <c r="H15" s="1">
        <v>167018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282</v>
      </c>
      <c r="E16" s="1">
        <v>283</v>
      </c>
      <c r="F16" s="1">
        <v>5</v>
      </c>
      <c r="G16" s="1">
        <v>34</v>
      </c>
      <c r="H16" s="1">
        <v>94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188105</v>
      </c>
      <c r="E17" s="1">
        <v>193901</v>
      </c>
      <c r="F17" s="1">
        <v>194568</v>
      </c>
      <c r="G17" s="1">
        <v>187718</v>
      </c>
      <c r="H17" s="1">
        <v>166850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74</v>
      </c>
      <c r="E18" s="1">
        <v>74</v>
      </c>
      <c r="F18" s="1">
        <v>74</v>
      </c>
      <c r="G18" s="1">
        <v>74</v>
      </c>
      <c r="H18" s="1">
        <v>74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194168</v>
      </c>
      <c r="E19" s="1">
        <v>172174</v>
      </c>
      <c r="F19" s="1">
        <v>171053</v>
      </c>
      <c r="G19" s="1">
        <v>147225</v>
      </c>
      <c r="H19" s="1">
        <v>148595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71933</v>
      </c>
      <c r="E20" s="1">
        <v>74652</v>
      </c>
      <c r="F20" s="1">
        <v>50750</v>
      </c>
      <c r="G20" s="1">
        <v>69788</v>
      </c>
      <c r="H20" s="1">
        <v>70958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115771</v>
      </c>
      <c r="E21" s="1">
        <v>93623</v>
      </c>
      <c r="F21" s="1">
        <v>117396</v>
      </c>
      <c r="G21" s="1">
        <v>76364</v>
      </c>
      <c r="H21" s="1">
        <v>77060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>
        <v>1767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115771</v>
      </c>
      <c r="E23" s="1">
        <v>93623</v>
      </c>
      <c r="F23" s="1">
        <v>117396</v>
      </c>
      <c r="G23" s="1">
        <v>76364</v>
      </c>
      <c r="H23" s="1">
        <v>75293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6464</v>
      </c>
      <c r="E26" s="1">
        <v>3899</v>
      </c>
      <c r="F26" s="1">
        <v>2907</v>
      </c>
      <c r="G26" s="1">
        <v>1073</v>
      </c>
      <c r="H26" s="1">
        <v>577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536</v>
      </c>
      <c r="E27" s="1">
        <v>464</v>
      </c>
      <c r="F27" s="1">
        <v>578</v>
      </c>
      <c r="G27" s="1">
        <v>1253</v>
      </c>
      <c r="H27" s="1">
        <v>4300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383165</v>
      </c>
      <c r="E28" s="1">
        <v>366896</v>
      </c>
      <c r="F28" s="1">
        <v>366278</v>
      </c>
      <c r="G28" s="1">
        <v>336304</v>
      </c>
      <c r="H28" s="1">
        <v>319913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-212318</v>
      </c>
      <c r="E29" s="1">
        <v>-147852</v>
      </c>
      <c r="F29" s="1">
        <v>-84989</v>
      </c>
      <c r="G29" s="1">
        <v>-58863</v>
      </c>
      <c r="H29" s="1">
        <v>-27200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107752</v>
      </c>
      <c r="E30" s="1">
        <v>107752</v>
      </c>
      <c r="F30" s="1">
        <v>107752</v>
      </c>
      <c r="G30" s="1">
        <v>107752</v>
      </c>
      <c r="H30" s="1">
        <v>107752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258975</v>
      </c>
      <c r="E31" s="1">
        <v>258975</v>
      </c>
      <c r="F31" s="1">
        <v>258975</v>
      </c>
      <c r="G31" s="1">
        <v>258975</v>
      </c>
      <c r="H31" s="1">
        <v>258975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25137</v>
      </c>
      <c r="E32" s="1">
        <v>25137</v>
      </c>
      <c r="F32" s="1">
        <v>25137</v>
      </c>
      <c r="G32" s="1">
        <v>25137</v>
      </c>
      <c r="H32" s="1">
        <v>25137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-539716</v>
      </c>
      <c r="E33" s="1">
        <v>-476852</v>
      </c>
      <c r="F33" s="1">
        <v>-450728</v>
      </c>
      <c r="G33" s="1">
        <v>-419064</v>
      </c>
      <c r="H33" s="1">
        <v>-430664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-64466</v>
      </c>
      <c r="E34" s="1">
        <v>-62864</v>
      </c>
      <c r="F34" s="1">
        <v>-26125</v>
      </c>
      <c r="G34" s="1">
        <v>-31663</v>
      </c>
      <c r="H34" s="1">
        <v>11600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592846</v>
      </c>
      <c r="E36" s="1">
        <v>514727</v>
      </c>
      <c r="F36" s="1">
        <v>451260</v>
      </c>
      <c r="G36" s="1">
        <v>395159</v>
      </c>
      <c r="H36" s="1">
        <v>347091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2498</v>
      </c>
      <c r="E37" s="1">
        <v>2445</v>
      </c>
      <c r="F37" s="1">
        <v>3251</v>
      </c>
      <c r="G37" s="1">
        <v>3367</v>
      </c>
      <c r="H37" s="1">
        <v>2760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590348</v>
      </c>
      <c r="E38" s="1">
        <v>512282</v>
      </c>
      <c r="F38" s="1">
        <v>448009</v>
      </c>
      <c r="G38" s="1">
        <v>391792</v>
      </c>
      <c r="H38" s="1">
        <v>344331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61918</v>
      </c>
      <c r="E39" s="1">
        <v>66314</v>
      </c>
      <c r="F39" s="1">
        <v>71645</v>
      </c>
      <c r="G39" s="1">
        <v>63866</v>
      </c>
      <c r="H39" s="1">
        <v>69886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528430</v>
      </c>
      <c r="E40" s="1">
        <v>445968</v>
      </c>
      <c r="F40" s="1">
        <v>376364</v>
      </c>
      <c r="G40" s="1">
        <v>327926</v>
      </c>
      <c r="H40" s="1">
        <v>274445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2637</v>
      </c>
      <c r="E42" s="1">
        <v>21</v>
      </c>
      <c r="F42" s="1">
        <v>7</v>
      </c>
      <c r="G42" s="1">
        <v>8</v>
      </c>
      <c r="H42" s="1">
        <v>22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669446</v>
      </c>
      <c r="E43" s="1">
        <v>735902</v>
      </c>
      <c r="F43" s="1">
        <v>926251</v>
      </c>
      <c r="G43" s="1">
        <v>762078</v>
      </c>
      <c r="H43" s="1">
        <v>729093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33489</v>
      </c>
      <c r="E44" s="1">
        <v>13686</v>
      </c>
      <c r="F44" s="1">
        <v>15868</v>
      </c>
      <c r="G44" s="1">
        <v>17241</v>
      </c>
      <c r="H44" s="1">
        <v>20966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641896</v>
      </c>
      <c r="E45" s="1">
        <v>707187</v>
      </c>
      <c r="F45" s="1">
        <v>861311</v>
      </c>
      <c r="G45" s="1">
        <v>718347</v>
      </c>
      <c r="H45" s="1">
        <v>662856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3716</v>
      </c>
      <c r="E46" s="1">
        <v>-24073</v>
      </c>
      <c r="F46" s="1">
        <v>13959</v>
      </c>
      <c r="G46" s="1">
        <v>11083</v>
      </c>
      <c r="H46" s="1">
        <v>-2200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-16184</v>
      </c>
      <c r="E47" s="1">
        <v>-7581</v>
      </c>
      <c r="F47" s="1">
        <v>-10393</v>
      </c>
      <c r="G47" s="1">
        <v>-12568</v>
      </c>
      <c r="H47" s="1">
        <v>-14815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104353</v>
      </c>
      <c r="E48" s="1">
        <v>97498</v>
      </c>
      <c r="F48" s="1">
        <v>82118</v>
      </c>
      <c r="G48" s="1">
        <v>67356</v>
      </c>
      <c r="H48" s="1">
        <v>67660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20652</v>
      </c>
      <c r="E49" s="1">
        <v>27207</v>
      </c>
      <c r="F49" s="1">
        <v>19713</v>
      </c>
      <c r="G49" s="1">
        <v>15318</v>
      </c>
      <c r="H49" s="1">
        <v>15441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5427</v>
      </c>
      <c r="E50" s="1">
        <v>4451</v>
      </c>
      <c r="F50" s="1">
        <v>16596</v>
      </c>
      <c r="G50" s="1">
        <v>5322</v>
      </c>
      <c r="H50" s="1">
        <v>827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9420</v>
      </c>
      <c r="E51" s="1">
        <v>5686</v>
      </c>
      <c r="F51" s="1">
        <v>9269</v>
      </c>
      <c r="G51" s="1">
        <v>13357</v>
      </c>
      <c r="H51" s="1">
        <v>6505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-55491</v>
      </c>
      <c r="E52" s="1">
        <v>-51885</v>
      </c>
      <c r="F52" s="1">
        <v>-17262</v>
      </c>
      <c r="G52" s="1">
        <v>-28252</v>
      </c>
      <c r="H52" s="1">
        <v>15439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>
        <v>7</v>
      </c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8284</v>
      </c>
      <c r="E59" s="1">
        <v>9809</v>
      </c>
      <c r="F59" s="1">
        <v>7852</v>
      </c>
      <c r="G59" s="1">
        <v>2931</v>
      </c>
      <c r="H59" s="1">
        <v>3012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452</v>
      </c>
      <c r="E60" s="1">
        <v>571</v>
      </c>
      <c r="F60" s="1">
        <v>961</v>
      </c>
      <c r="G60" s="1">
        <v>279</v>
      </c>
      <c r="H60" s="1">
        <v>370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1143</v>
      </c>
      <c r="E61" s="1">
        <v>1741</v>
      </c>
      <c r="F61" s="1">
        <v>1979</v>
      </c>
      <c r="G61" s="1">
        <v>759</v>
      </c>
      <c r="H61" s="1">
        <v>1197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-8975</v>
      </c>
      <c r="E62" s="1">
        <v>-10979</v>
      </c>
      <c r="F62" s="1">
        <v>-8863</v>
      </c>
      <c r="G62" s="1">
        <v>-3411</v>
      </c>
      <c r="H62" s="1">
        <v>-3839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-64466</v>
      </c>
      <c r="E63" s="1">
        <v>-62864</v>
      </c>
      <c r="F63" s="1">
        <v>-26125</v>
      </c>
      <c r="G63" s="1">
        <v>-31663</v>
      </c>
      <c r="H63" s="1">
        <v>11600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-64466</v>
      </c>
      <c r="E65" s="1">
        <v>-62864</v>
      </c>
      <c r="F65" s="1">
        <v>-26125</v>
      </c>
      <c r="G65" s="1">
        <v>-31663</v>
      </c>
      <c r="H65" s="1">
        <v>11600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-64466</v>
      </c>
      <c r="E67" s="1">
        <v>-62864</v>
      </c>
      <c r="F67" s="1">
        <v>-26125</v>
      </c>
      <c r="G67" s="1">
        <v>-31663</v>
      </c>
      <c r="H67" s="1">
        <v>11600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702935</v>
      </c>
      <c r="E68" s="1">
        <v>754610</v>
      </c>
      <c r="F68" s="1">
        <v>959683</v>
      </c>
      <c r="G68" s="1">
        <v>784920</v>
      </c>
      <c r="H68" s="1">
        <v>751256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3899</v>
      </c>
      <c r="J69" s="1">
        <v>2907</v>
      </c>
      <c r="K69" s="1">
        <v>1073</v>
      </c>
      <c r="L69" s="1">
        <v>577</v>
      </c>
      <c r="M69" s="1">
        <v>2429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-64466</v>
      </c>
      <c r="J70" s="1">
        <v>-62864</v>
      </c>
      <c r="K70" s="1">
        <v>-26125</v>
      </c>
      <c r="L70" s="1">
        <v>-31663</v>
      </c>
      <c r="M70" s="1">
        <v>11600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33113</v>
      </c>
      <c r="J71" s="1">
        <v>36241</v>
      </c>
      <c r="K71" s="1">
        <v>27633</v>
      </c>
      <c r="L71" s="1">
        <v>25788</v>
      </c>
      <c r="M71" s="1">
        <v>15062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21981</v>
      </c>
      <c r="J72" s="1">
        <v>21008</v>
      </c>
      <c r="K72" s="1">
        <v>17633</v>
      </c>
      <c r="L72" s="1">
        <v>17965</v>
      </c>
      <c r="M72" s="1">
        <v>16330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-1276</v>
      </c>
      <c r="J73" s="1">
        <v>5393</v>
      </c>
      <c r="K73" s="1">
        <v>2148</v>
      </c>
      <c r="L73" s="1">
        <v>-936</v>
      </c>
      <c r="M73" s="1">
        <v>-4169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/>
      <c r="L74" s="1">
        <v>-55</v>
      </c>
      <c r="M74" s="1">
        <v>-111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8284</v>
      </c>
      <c r="J76" s="1">
        <v>9809</v>
      </c>
      <c r="K76" s="1">
        <v>7852</v>
      </c>
      <c r="L76" s="1">
        <v>2931</v>
      </c>
      <c r="M76" s="1">
        <v>3012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4124</v>
      </c>
      <c r="J77" s="1">
        <v>31</v>
      </c>
      <c r="K77" s="1"/>
      <c r="L77" s="1">
        <v>5883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-31353</v>
      </c>
      <c r="J78" s="1">
        <v>-26623</v>
      </c>
      <c r="K78" s="1">
        <v>1508</v>
      </c>
      <c r="L78" s="1">
        <v>-5875</v>
      </c>
      <c r="M78" s="1">
        <v>26662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65202</v>
      </c>
      <c r="J79" s="1">
        <v>65422</v>
      </c>
      <c r="K79" s="1">
        <v>27621</v>
      </c>
      <c r="L79" s="1">
        <v>54081</v>
      </c>
      <c r="M79" s="1">
        <v>-15150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-25015</v>
      </c>
      <c r="J80" s="1">
        <v>17657</v>
      </c>
      <c r="K80" s="1">
        <v>-42621</v>
      </c>
      <c r="L80" s="1">
        <v>-597</v>
      </c>
      <c r="M80" s="1">
        <v>14838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87498</v>
      </c>
      <c r="J81" s="1">
        <v>71667</v>
      </c>
      <c r="K81" s="1">
        <v>51204</v>
      </c>
      <c r="L81" s="1">
        <v>53508</v>
      </c>
      <c r="M81" s="1">
        <v>-24535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2719</v>
      </c>
      <c r="J82" s="1">
        <v>-23902</v>
      </c>
      <c r="K82" s="1">
        <v>19038</v>
      </c>
      <c r="L82" s="1">
        <v>1170</v>
      </c>
      <c r="M82" s="1">
        <v>-5453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33849</v>
      </c>
      <c r="J84" s="1">
        <v>38799</v>
      </c>
      <c r="K84" s="1">
        <v>29129</v>
      </c>
      <c r="L84" s="1">
        <v>48206</v>
      </c>
      <c r="M84" s="1">
        <v>11512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-8284</v>
      </c>
      <c r="J85" s="1">
        <v>-9809</v>
      </c>
      <c r="K85" s="1">
        <v>-7852</v>
      </c>
      <c r="L85" s="1">
        <v>-2931</v>
      </c>
      <c r="M85" s="1">
        <v>-3012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25565</v>
      </c>
      <c r="J90" s="1">
        <v>28990</v>
      </c>
      <c r="K90" s="1">
        <v>21277</v>
      </c>
      <c r="L90" s="1">
        <v>45275</v>
      </c>
      <c r="M90" s="1">
        <v>8500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-16184</v>
      </c>
      <c r="J91" s="1">
        <v>-20619</v>
      </c>
      <c r="K91" s="1">
        <v>-24454</v>
      </c>
      <c r="L91" s="1">
        <v>-38773</v>
      </c>
      <c r="M91" s="1">
        <v>-20890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/>
      <c r="L92" s="1">
        <v>55</v>
      </c>
      <c r="M92" s="1">
        <v>111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-16184</v>
      </c>
      <c r="J94" s="1">
        <v>-20619</v>
      </c>
      <c r="K94" s="1">
        <v>-24454</v>
      </c>
      <c r="L94" s="1">
        <v>-38718</v>
      </c>
      <c r="M94" s="1">
        <v>-20779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-6816</v>
      </c>
      <c r="J95" s="1">
        <v>-7379</v>
      </c>
      <c r="K95" s="1">
        <v>5011</v>
      </c>
      <c r="L95" s="1">
        <v>-6061</v>
      </c>
      <c r="M95" s="1">
        <v>10427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-6816</v>
      </c>
      <c r="J103" s="1">
        <v>-7379</v>
      </c>
      <c r="K103" s="1">
        <v>5011</v>
      </c>
      <c r="L103" s="1">
        <v>-6061</v>
      </c>
      <c r="M103" s="1">
        <v>10427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2565</v>
      </c>
      <c r="J104" s="1">
        <v>992</v>
      </c>
      <c r="K104" s="1">
        <v>1834</v>
      </c>
      <c r="L104" s="1">
        <v>496</v>
      </c>
      <c r="M104" s="1">
        <v>-1852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6464</v>
      </c>
      <c r="J105" s="1">
        <v>3899</v>
      </c>
      <c r="K105" s="1">
        <v>2907</v>
      </c>
      <c r="L105" s="1">
        <v>1073</v>
      </c>
      <c r="M105" s="1">
        <v>577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8DC28-1B93-4C17-986E-D4FC86F3982E}">
  <dimension ref="A1:QM105"/>
  <sheetViews>
    <sheetView showGridLines="0" topLeftCell="A39" workbookViewId="0">
      <selection activeCell="G64" sqref="G6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46777</v>
      </c>
      <c r="O1" s="4">
        <f t="shared" ref="O1:R1" si="0">E67</f>
        <v>77123</v>
      </c>
      <c r="P1" s="4">
        <f t="shared" si="0"/>
        <v>82770</v>
      </c>
      <c r="Q1" s="4">
        <f t="shared" si="0"/>
        <v>76185</v>
      </c>
      <c r="R1" s="4">
        <f t="shared" si="0"/>
        <v>67593</v>
      </c>
      <c r="S1" s="4">
        <f>D63+D59</f>
        <v>59782</v>
      </c>
      <c r="T1" s="4">
        <f t="shared" ref="T1:W1" si="1">E63+E59</f>
        <v>95648</v>
      </c>
      <c r="U1" s="4">
        <f t="shared" si="1"/>
        <v>102646</v>
      </c>
      <c r="V1" s="4">
        <f t="shared" si="1"/>
        <v>94239</v>
      </c>
      <c r="W1" s="4">
        <f t="shared" si="1"/>
        <v>85045</v>
      </c>
      <c r="X1">
        <f>(D13-E13)/E13</f>
        <v>-1.3268793919707874E-3</v>
      </c>
      <c r="Y1">
        <f t="shared" ref="Y1:AA1" si="2">(E13-F13)/F13</f>
        <v>-5.086132375254649E-2</v>
      </c>
      <c r="Z1">
        <f t="shared" si="2"/>
        <v>0.10346690739941922</v>
      </c>
      <c r="AA1">
        <f t="shared" si="2"/>
        <v>3.8967819437706469E-2</v>
      </c>
      <c r="AB1">
        <f>(D36-E36)/E36</f>
        <v>1.9843143869117896E-2</v>
      </c>
      <c r="AC1">
        <f t="shared" ref="AC1:AE1" si="3">(E36-F36)/F36</f>
        <v>-0.1777896422851041</v>
      </c>
      <c r="AD1">
        <f t="shared" si="3"/>
        <v>0.34840169413876604</v>
      </c>
      <c r="AE1">
        <f t="shared" si="3"/>
        <v>0.10252445598952696</v>
      </c>
      <c r="AF1">
        <f>(D29-E29)/E29</f>
        <v>-9.1578890540068257E-3</v>
      </c>
      <c r="AG1">
        <f t="shared" ref="AG1:AI1" si="4">(E29-F29)/F29</f>
        <v>6.0718155128597281E-3</v>
      </c>
      <c r="AH1">
        <f t="shared" si="4"/>
        <v>2.271644208476712E-2</v>
      </c>
      <c r="AI1">
        <f t="shared" si="4"/>
        <v>1.8412488574074241E-2</v>
      </c>
      <c r="AJ1" s="4">
        <f>(D43+D44+D46+D47)-D45</f>
        <v>196143</v>
      </c>
      <c r="AK1" s="4">
        <f t="shared" ref="AK1:AN1" si="5">(E43+E44+E46+E47)-E45</f>
        <v>210047</v>
      </c>
      <c r="AL1" s="4">
        <f t="shared" si="5"/>
        <v>221022</v>
      </c>
      <c r="AM1" s="4">
        <f t="shared" si="5"/>
        <v>203721</v>
      </c>
      <c r="AN1" s="4">
        <f t="shared" si="5"/>
        <v>195497</v>
      </c>
      <c r="AO1">
        <f>(D25+D26)/D40</f>
        <v>3.735331144192762E-2</v>
      </c>
      <c r="AP1">
        <f t="shared" ref="AP1:AS1" si="6">(E25+E26)/E40</f>
        <v>7.8207514912047416E-2</v>
      </c>
      <c r="AQ1">
        <f t="shared" si="6"/>
        <v>5.7526132669453139E-2</v>
      </c>
      <c r="AR1">
        <f t="shared" si="6"/>
        <v>5.7936848121160164E-2</v>
      </c>
      <c r="AS1">
        <f t="shared" si="6"/>
        <v>9.5241347127849665E-2</v>
      </c>
      <c r="AT1">
        <f>(D19-D20)/D40</f>
        <v>2.0927098097560548</v>
      </c>
      <c r="AU1">
        <f t="shared" ref="AU1:AX1" si="7">(E19-E20)/E40</f>
        <v>2.6245963299266744</v>
      </c>
      <c r="AV1">
        <f t="shared" si="7"/>
        <v>2.4737835841917333</v>
      </c>
      <c r="AW1">
        <f t="shared" si="7"/>
        <v>3.2485763272304209</v>
      </c>
      <c r="AX1">
        <f t="shared" si="7"/>
        <v>3.3921762784398082</v>
      </c>
      <c r="AY1">
        <f>D19/D40</f>
        <v>2.3745191080279247</v>
      </c>
      <c r="AZ1">
        <f t="shared" ref="AZ1:BC1" si="8">E19/E40</f>
        <v>2.899253447817332</v>
      </c>
      <c r="BA1">
        <f t="shared" si="8"/>
        <v>2.6893390889919222</v>
      </c>
      <c r="BB1">
        <f t="shared" si="8"/>
        <v>3.4855693670524359</v>
      </c>
      <c r="BC1">
        <f t="shared" si="8"/>
        <v>3.6635708676204461</v>
      </c>
      <c r="BD1" s="4">
        <f>D19-D40</f>
        <v>156133</v>
      </c>
      <c r="BE1" s="4">
        <f t="shared" ref="BE1:BH1" si="9">E19-E40</f>
        <v>199961</v>
      </c>
      <c r="BF1" s="4">
        <f t="shared" si="9"/>
        <v>221893</v>
      </c>
      <c r="BG1" s="4">
        <f t="shared" si="9"/>
        <v>243551</v>
      </c>
      <c r="BH1" s="4">
        <f t="shared" si="9"/>
        <v>234024</v>
      </c>
      <c r="BI1">
        <f>(D43+D44)/BD1</f>
        <v>10.297694913951567</v>
      </c>
      <c r="BJ1">
        <f t="shared" ref="BJ1:BM1" si="10">(E43+E44)/BE1</f>
        <v>8.5087792119463295</v>
      </c>
      <c r="BK1">
        <f t="shared" si="10"/>
        <v>7.313065306251211</v>
      </c>
      <c r="BL1">
        <f t="shared" si="10"/>
        <v>5.4594725540030629</v>
      </c>
      <c r="BM1">
        <f t="shared" si="10"/>
        <v>5.1165692407616312</v>
      </c>
      <c r="BN1">
        <f>365/BI1</f>
        <v>35.444825570185536</v>
      </c>
      <c r="BO1">
        <f t="shared" ref="BO1:BR1" si="11">365/BJ1</f>
        <v>42.896870503766259</v>
      </c>
      <c r="BP1">
        <f t="shared" si="11"/>
        <v>49.910671478346828</v>
      </c>
      <c r="BQ1">
        <f t="shared" si="11"/>
        <v>66.856275288419596</v>
      </c>
      <c r="BR1">
        <f t="shared" si="11"/>
        <v>71.33686320360782</v>
      </c>
      <c r="BS1">
        <f>N1/D13</f>
        <v>9.9439844389409129E-2</v>
      </c>
      <c r="BT1">
        <f t="shared" ref="BT1:BW1" si="12">O1/E13</f>
        <v>0.16373267095514085</v>
      </c>
      <c r="BU1">
        <f t="shared" si="12"/>
        <v>0.16678387413328605</v>
      </c>
      <c r="BV1">
        <f t="shared" si="12"/>
        <v>0.16939862764542912</v>
      </c>
      <c r="BW1">
        <f t="shared" si="12"/>
        <v>0.15615080740176035</v>
      </c>
      <c r="BX1">
        <f>S1/D13</f>
        <v>0.12708623420244258</v>
      </c>
      <c r="BY1">
        <f t="shared" ref="BY1:CB1" si="13">T1/E13</f>
        <v>0.203061376133155</v>
      </c>
      <c r="BZ1">
        <f t="shared" si="13"/>
        <v>0.20683457223976415</v>
      </c>
      <c r="CA1">
        <f t="shared" si="13"/>
        <v>0.20954200000889406</v>
      </c>
      <c r="CB1">
        <f t="shared" si="13"/>
        <v>0.19646776168364635</v>
      </c>
      <c r="CC1">
        <f>N1/D29</f>
        <v>0.13414144542519085</v>
      </c>
      <c r="CD1">
        <f t="shared" ref="CD1:CG1" si="14">O1/E29</f>
        <v>0.21913865265658342</v>
      </c>
      <c r="CE1">
        <f t="shared" si="14"/>
        <v>0.23661213276807894</v>
      </c>
      <c r="CF1">
        <f t="shared" si="14"/>
        <v>0.22273515318249459</v>
      </c>
      <c r="CG1">
        <f t="shared" si="14"/>
        <v>0.20125409770171412</v>
      </c>
      <c r="CH1">
        <f>N1/(D43+D44)</f>
        <v>2.9093611807365298E-2</v>
      </c>
      <c r="CI1">
        <f t="shared" ref="CI1:CL1" si="15">O1/(E43+E44)</f>
        <v>4.5328501302438429E-2</v>
      </c>
      <c r="CJ1">
        <f t="shared" si="15"/>
        <v>5.1007014157727959E-2</v>
      </c>
      <c r="CK1">
        <f t="shared" si="15"/>
        <v>5.7296602138892649E-2</v>
      </c>
      <c r="CL1">
        <f t="shared" si="15"/>
        <v>5.6449807917153837E-2</v>
      </c>
      <c r="CM1">
        <f>1-CH1</f>
        <v>0.97090638819263475</v>
      </c>
      <c r="CN1">
        <f t="shared" ref="CN1:CQ1" si="16">1-CI1</f>
        <v>0.95467149869756152</v>
      </c>
      <c r="CO1">
        <f t="shared" si="16"/>
        <v>0.9489929858422721</v>
      </c>
      <c r="CP1">
        <f t="shared" si="16"/>
        <v>0.94270339786110735</v>
      </c>
      <c r="CQ1">
        <f t="shared" si="16"/>
        <v>0.94355019208284618</v>
      </c>
      <c r="CR1">
        <f>N1/(D45+D48+D49+D51+D59+D61)</f>
        <v>2.9537815311774018E-2</v>
      </c>
      <c r="CS1">
        <f t="shared" ref="CS1:CV1" si="17">O1/(E45+E48+E49+E51+E59+E61)</f>
        <v>4.6974919462952347E-2</v>
      </c>
      <c r="CT1">
        <f t="shared" si="17"/>
        <v>5.3296055499500006E-2</v>
      </c>
      <c r="CU1">
        <f t="shared" si="17"/>
        <v>6.0574521728828733E-2</v>
      </c>
      <c r="CV1">
        <f t="shared" si="17"/>
        <v>5.9510519309465618E-2</v>
      </c>
      <c r="CW1">
        <f>(D43+D44)/D13</f>
        <v>3.417927105366652</v>
      </c>
      <c r="CX1">
        <f t="shared" ref="CX1:DA1" si="18">(E43+E44)/E13</f>
        <v>3.612135108167208</v>
      </c>
      <c r="CY1">
        <f t="shared" si="18"/>
        <v>3.2698223349742377</v>
      </c>
      <c r="CZ1">
        <f t="shared" si="18"/>
        <v>2.9565213524318605</v>
      </c>
      <c r="DA1">
        <f t="shared" si="18"/>
        <v>2.7661884630489522</v>
      </c>
      <c r="DB1">
        <f>365/CW1</f>
        <v>106.78987255956861</v>
      </c>
      <c r="DC1">
        <f t="shared" ref="DC1:DF1" si="19">365/CX1</f>
        <v>101.04826897939608</v>
      </c>
      <c r="DD1">
        <f t="shared" si="19"/>
        <v>111.62685999662295</v>
      </c>
      <c r="DE1">
        <f t="shared" si="19"/>
        <v>123.45589850036851</v>
      </c>
      <c r="DF1">
        <f t="shared" si="19"/>
        <v>131.95051778854184</v>
      </c>
      <c r="DG1">
        <f>(D43+D44)/D20</f>
        <v>50.226797038518008</v>
      </c>
      <c r="DH1">
        <f t="shared" ref="DH1:DK1" si="20">(E43+E44)/E20</f>
        <v>58.838192066950235</v>
      </c>
      <c r="DI1">
        <f t="shared" si="20"/>
        <v>57.313530886871753</v>
      </c>
      <c r="DJ1">
        <f t="shared" si="20"/>
        <v>57.258634053914392</v>
      </c>
      <c r="DK1">
        <f t="shared" si="20"/>
        <v>50.215978192493182</v>
      </c>
      <c r="DL1">
        <f>365/DG1</f>
        <v>7.2670371499119923</v>
      </c>
      <c r="DM1">
        <f t="shared" ref="DM1:DP1" si="21">365/DH1</f>
        <v>6.20345369525762</v>
      </c>
      <c r="DN1">
        <f t="shared" si="21"/>
        <v>6.368478688225558</v>
      </c>
      <c r="DO1">
        <f t="shared" si="21"/>
        <v>6.3745844802430698</v>
      </c>
      <c r="DP1">
        <f t="shared" si="21"/>
        <v>7.2686028060798398</v>
      </c>
      <c r="DQ1">
        <f>(D43+D44)/D21</f>
        <v>6.8865807170086093</v>
      </c>
      <c r="DR1">
        <f t="shared" ref="DR1:DU1" si="22">(E43+E44)/E21</f>
        <v>6.3463710489604397</v>
      </c>
      <c r="DS1">
        <f t="shared" si="22"/>
        <v>5.1129680218544111</v>
      </c>
      <c r="DT1">
        <f t="shared" si="22"/>
        <v>4.2530338602473146</v>
      </c>
      <c r="DU1">
        <f t="shared" si="22"/>
        <v>4.1336408075340385</v>
      </c>
      <c r="DV1">
        <f>365/DQ1</f>
        <v>53.001629545779664</v>
      </c>
      <c r="DW1">
        <f t="shared" ref="DW1:DZ1" si="23">365/DR1</f>
        <v>57.513183074883152</v>
      </c>
      <c r="DX1">
        <f t="shared" si="23"/>
        <v>71.387107926331012</v>
      </c>
      <c r="DY1">
        <f t="shared" si="23"/>
        <v>85.821089601853103</v>
      </c>
      <c r="DZ1">
        <f t="shared" si="23"/>
        <v>88.29988308000668</v>
      </c>
      <c r="EA1">
        <f>(D43+D44)/D38</f>
        <v>14.016546361195383</v>
      </c>
      <c r="EB1">
        <f t="shared" ref="EB1:EE1" si="24">(E43+E44)/E38</f>
        <v>16.16032825500551</v>
      </c>
      <c r="EC1">
        <f t="shared" si="24"/>
        <v>12.354247082200855</v>
      </c>
      <c r="ED1">
        <f t="shared" si="24"/>
        <v>13.569897740493539</v>
      </c>
      <c r="EE1">
        <f t="shared" si="24"/>
        <v>13.628344771855545</v>
      </c>
      <c r="EF1">
        <f>365/EA1</f>
        <v>26.040651569526251</v>
      </c>
      <c r="EG1">
        <f t="shared" ref="EG1:EJ1" si="25">365/EB1</f>
        <v>22.586174874693196</v>
      </c>
      <c r="EH1">
        <f t="shared" si="25"/>
        <v>29.544495716446107</v>
      </c>
      <c r="EI1">
        <f t="shared" si="25"/>
        <v>26.897770858715763</v>
      </c>
      <c r="EJ1">
        <f t="shared" si="25"/>
        <v>26.782416068147651</v>
      </c>
      <c r="EK1">
        <f>D36/D13</f>
        <v>0.2570827265866647</v>
      </c>
      <c r="EL1">
        <f t="shared" ref="EL1:EO1" si="26">E36/E13</f>
        <v>0.25174617327983356</v>
      </c>
      <c r="EM1">
        <f t="shared" si="26"/>
        <v>0.29060936464149628</v>
      </c>
      <c r="EN1">
        <f t="shared" si="26"/>
        <v>0.23782068671092949</v>
      </c>
      <c r="EO1">
        <f t="shared" si="26"/>
        <v>0.22411116501490055</v>
      </c>
      <c r="EP1">
        <f>(D29)/D13</f>
        <v>0.74130589598324848</v>
      </c>
      <c r="EQ1">
        <f t="shared" ref="EQ1:ET1" si="27">(E29)/E13</f>
        <v>0.74716472411523682</v>
      </c>
      <c r="ER1">
        <f t="shared" si="27"/>
        <v>0.7048830175448495</v>
      </c>
      <c r="ES1">
        <f t="shared" si="27"/>
        <v>0.76053835788837054</v>
      </c>
      <c r="ET1">
        <f t="shared" si="27"/>
        <v>0.77588883498509942</v>
      </c>
      <c r="EU1">
        <f>D13/D29</f>
        <v>1.3489707898162964</v>
      </c>
      <c r="EV1">
        <f t="shared" ref="EV1:EY1" si="28">E13/E29</f>
        <v>1.3383929510111185</v>
      </c>
      <c r="EW1">
        <f t="shared" si="28"/>
        <v>1.4186751207073494</v>
      </c>
      <c r="EX1">
        <f t="shared" si="28"/>
        <v>1.3148580734001281</v>
      </c>
      <c r="EY1">
        <f t="shared" si="28"/>
        <v>1.2888444257858209</v>
      </c>
      <c r="EZ1">
        <f>D36/D29</f>
        <v>0.34679708873174003</v>
      </c>
      <c r="FA1">
        <f t="shared" ref="FA1:FD1" si="29">E36/E29</f>
        <v>0.33693530376175279</v>
      </c>
      <c r="FB1">
        <f t="shared" si="29"/>
        <v>0.41228027546146084</v>
      </c>
      <c r="FC1">
        <f t="shared" si="29"/>
        <v>0.31270044994342816</v>
      </c>
      <c r="FD1">
        <f t="shared" si="29"/>
        <v>0.28884442578582081</v>
      </c>
      <c r="FE1" s="7">
        <f>I90/(D43+D44+D46+D47+D53+D55)</f>
        <v>6.9787240958350191E-2</v>
      </c>
      <c r="FF1" s="7">
        <f t="shared" ref="FF1:FI1" si="30">J90/(E43+E44+E46+E47+E53+E55)</f>
        <v>7.3588607903154343E-2</v>
      </c>
      <c r="FG1" s="7">
        <f t="shared" si="30"/>
        <v>7.396892623937773E-2</v>
      </c>
      <c r="FH1" s="7">
        <f t="shared" si="30"/>
        <v>6.0483499349582935E-2</v>
      </c>
      <c r="FI1" s="7">
        <f t="shared" si="30"/>
        <v>7.4398561325994636E-2</v>
      </c>
      <c r="FJ1" s="7">
        <f>I90/D36</f>
        <v>0.92319714221924531</v>
      </c>
      <c r="FK1" s="7">
        <f t="shared" ref="FK1:FN1" si="31">J90/E36</f>
        <v>1.0449569910608871</v>
      </c>
      <c r="FL1" s="7">
        <f t="shared" si="31"/>
        <v>0.82976126916329795</v>
      </c>
      <c r="FM1" s="7">
        <f t="shared" si="31"/>
        <v>0.74858120553119478</v>
      </c>
      <c r="FN1" s="7">
        <f t="shared" si="31"/>
        <v>0.91474162723814822</v>
      </c>
      <c r="FO1" s="7">
        <f>I90/D29</f>
        <v>0.3201620812470965</v>
      </c>
      <c r="FP1" s="7">
        <f t="shared" ref="FP1:FS1" si="32">J90/E29</f>
        <v>0.35208290120106722</v>
      </c>
      <c r="FQ1" s="7">
        <f t="shared" si="32"/>
        <v>0.34209420461789586</v>
      </c>
      <c r="FR1" s="7">
        <f t="shared" si="32"/>
        <v>0.23408167978879849</v>
      </c>
      <c r="FS1" s="7">
        <f t="shared" si="32"/>
        <v>0.2642180200619903</v>
      </c>
      <c r="FT1" s="7">
        <f>I90/D31</f>
        <v>-2427.0652173913045</v>
      </c>
      <c r="FU1" s="7">
        <f t="shared" ref="FU1:FX1" si="33">J90/E31</f>
        <v>-2693.717391304348</v>
      </c>
      <c r="FV1" s="7">
        <f t="shared" si="33"/>
        <v>-2601.5</v>
      </c>
      <c r="FW1" s="7">
        <f t="shared" si="33"/>
        <v>-1740.5652173913043</v>
      </c>
      <c r="FX1" s="7">
        <f t="shared" si="33"/>
        <v>-1929.1304347826087</v>
      </c>
      <c r="FY1">
        <f>BD1/D13</f>
        <v>0.33191186318172639</v>
      </c>
      <c r="FZ1">
        <f t="shared" ref="FZ1:GC1" si="34">BE1/E13</f>
        <v>0.42451860815659298</v>
      </c>
      <c r="GA1">
        <f t="shared" si="34"/>
        <v>0.44712062562591809</v>
      </c>
      <c r="GB1">
        <f t="shared" si="34"/>
        <v>0.54153974091582213</v>
      </c>
      <c r="GC1">
        <f t="shared" si="34"/>
        <v>0.5406334465312912</v>
      </c>
      <c r="GD1">
        <f>BS1</f>
        <v>9.9439844389409129E-2</v>
      </c>
      <c r="GE1">
        <f t="shared" ref="GE1:GH1" si="35">BT1</f>
        <v>0.16373267095514085</v>
      </c>
      <c r="GF1">
        <f t="shared" si="35"/>
        <v>0.16678387413328605</v>
      </c>
      <c r="GG1">
        <f t="shared" si="35"/>
        <v>0.16939862764542912</v>
      </c>
      <c r="GH1">
        <f t="shared" si="35"/>
        <v>0.15615080740176035</v>
      </c>
      <c r="GI1">
        <f>S1/D13</f>
        <v>0.12708623420244258</v>
      </c>
      <c r="GJ1">
        <f t="shared" ref="GJ1:GM1" si="36">T1/E13</f>
        <v>0.203061376133155</v>
      </c>
      <c r="GK1">
        <f t="shared" si="36"/>
        <v>0.20683457223976415</v>
      </c>
      <c r="GL1">
        <f t="shared" si="36"/>
        <v>0.20954200000889406</v>
      </c>
      <c r="GM1">
        <f t="shared" si="36"/>
        <v>0.19646776168364635</v>
      </c>
      <c r="GN1">
        <f>D30/D13</f>
        <v>4.3792051530064519E-2</v>
      </c>
      <c r="GO1">
        <f t="shared" ref="GO1:GR1" si="37">E30/E13</f>
        <v>4.373394475935715E-2</v>
      </c>
      <c r="GP1">
        <f t="shared" si="37"/>
        <v>4.1509578435975504E-2</v>
      </c>
      <c r="GQ1">
        <f t="shared" si="37"/>
        <v>4.5804446144199512E-2</v>
      </c>
      <c r="GR1">
        <f t="shared" si="37"/>
        <v>4.7589345530990826E-2</v>
      </c>
      <c r="GS1">
        <f>(D43+D44)/D13</f>
        <v>3.417927105366652</v>
      </c>
      <c r="GT1">
        <f t="shared" ref="GT1:GW1" si="38">(E43+E44)/E13</f>
        <v>3.612135108167208</v>
      </c>
      <c r="GU1">
        <f t="shared" si="38"/>
        <v>3.2698223349742377</v>
      </c>
      <c r="GV1">
        <f t="shared" si="38"/>
        <v>2.9565213524318605</v>
      </c>
      <c r="GW1">
        <f t="shared" si="38"/>
        <v>2.7661884630489522</v>
      </c>
      <c r="GX1">
        <f>0.717*FY1+0.847*GD1+3.107*GI1+0.42*GN1+0.998*GS1</f>
        <v>4.1465471965646623</v>
      </c>
      <c r="GY1">
        <f t="shared" ref="GY1:HB1" si="39">0.717*FZ1+0.847*GE1+3.107*GJ1+0.42*GO1+0.998*GT1</f>
        <v>4.6972522047427976</v>
      </c>
      <c r="GZ1">
        <f t="shared" si="39"/>
        <v>4.3852031591610228</v>
      </c>
      <c r="HA1">
        <f t="shared" si="39"/>
        <v>4.1526578029875179</v>
      </c>
      <c r="HB1">
        <f t="shared" si="39"/>
        <v>3.9109628618291863</v>
      </c>
      <c r="HC1">
        <f>D36/D13</f>
        <v>0.2570827265866647</v>
      </c>
      <c r="HD1">
        <f t="shared" ref="HD1:HG1" si="40">E36/E13</f>
        <v>0.25174617327983356</v>
      </c>
      <c r="HE1">
        <f t="shared" si="40"/>
        <v>0.29060936464149628</v>
      </c>
      <c r="HF1">
        <f t="shared" si="40"/>
        <v>0.23782068671092949</v>
      </c>
      <c r="HG1">
        <f t="shared" si="40"/>
        <v>0.22411116501490055</v>
      </c>
      <c r="HH1">
        <f>S1/D13</f>
        <v>0.12708623420244258</v>
      </c>
      <c r="HI1">
        <f t="shared" ref="HI1:HL1" si="41">T1/E13</f>
        <v>0.203061376133155</v>
      </c>
      <c r="HJ1">
        <f t="shared" si="41"/>
        <v>0.20683457223976415</v>
      </c>
      <c r="HK1">
        <f t="shared" si="41"/>
        <v>0.20954200000889406</v>
      </c>
      <c r="HL1">
        <f t="shared" si="41"/>
        <v>0.19646776168364635</v>
      </c>
      <c r="HM1">
        <f>(D43+D44+D46+D47+D50+D53+D55+D57+D60)/D13</f>
        <v>3.4591490311540056</v>
      </c>
      <c r="HN1">
        <f t="shared" ref="HN1:HQ1" si="42">(E43+E44+E46+E47+E50+E53+E55+E57+E60)/E13</f>
        <v>3.613907819034881</v>
      </c>
      <c r="HO1">
        <f t="shared" si="42"/>
        <v>3.3165125506023925</v>
      </c>
      <c r="HP1">
        <f t="shared" si="42"/>
        <v>2.9798638318309774</v>
      </c>
      <c r="HQ1">
        <f t="shared" si="42"/>
        <v>2.7989719777300346</v>
      </c>
      <c r="HR1">
        <f>D19/D40</f>
        <v>2.3745191080279247</v>
      </c>
      <c r="HS1">
        <f t="shared" ref="HS1:HV1" si="43">E19/E40</f>
        <v>2.899253447817332</v>
      </c>
      <c r="HT1">
        <f t="shared" si="43"/>
        <v>2.6893390889919222</v>
      </c>
      <c r="HU1">
        <f t="shared" si="43"/>
        <v>3.4855693670524359</v>
      </c>
      <c r="HV1">
        <f t="shared" si="43"/>
        <v>3.6635708676204461</v>
      </c>
      <c r="HW1">
        <f>-0.017*HC1+4.573*HH1+0.481*HM1+0.015*HR1</f>
        <v>2.276263413261292</v>
      </c>
      <c r="HX1">
        <f t="shared" ref="HX1:IA1" si="44">-0.017*HD1+4.573*HI1+0.481*HN1+0.015*HS1</f>
        <v>2.7060984507841988</v>
      </c>
      <c r="HY1">
        <f t="shared" si="44"/>
        <v>2.5764967628281656</v>
      </c>
      <c r="HZ1">
        <f t="shared" si="44"/>
        <v>2.4397906579830733</v>
      </c>
      <c r="IA1">
        <f t="shared" si="44"/>
        <v>2.2958962686765148</v>
      </c>
      <c r="IB1">
        <f>D13/D36</f>
        <v>3.8897984834577826</v>
      </c>
      <c r="IC1">
        <f t="shared" ref="IC1:IF1" si="45">E13/E36</f>
        <v>3.9722550177095632</v>
      </c>
      <c r="ID1">
        <f t="shared" si="45"/>
        <v>3.4410453401377055</v>
      </c>
      <c r="IE1">
        <f t="shared" si="45"/>
        <v>4.2048486775059137</v>
      </c>
      <c r="IF1">
        <f t="shared" si="45"/>
        <v>4.4620713115007575</v>
      </c>
      <c r="IG1">
        <f>IFERROR(S1/D59,0)</f>
        <v>343.57471264367814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0.12708623420244258</v>
      </c>
      <c r="IM1">
        <f t="shared" ref="IM1:IP1" si="47">T1/E13</f>
        <v>0.203061376133155</v>
      </c>
      <c r="IN1">
        <f t="shared" si="47"/>
        <v>0.20683457223976415</v>
      </c>
      <c r="IO1">
        <f t="shared" si="47"/>
        <v>0.20954200000889406</v>
      </c>
      <c r="IP1">
        <f t="shared" si="47"/>
        <v>0.19646776168364635</v>
      </c>
      <c r="IQ1">
        <f>(D43+D44+D46+D47+D50+D53+D55+D57+D60)/D13</f>
        <v>3.4591490311540056</v>
      </c>
      <c r="IR1">
        <f t="shared" ref="IR1:IU1" si="48">(E43+E44+E46+E47+E50+E53+E55+E57+E60)/E13</f>
        <v>3.613907819034881</v>
      </c>
      <c r="IS1">
        <f t="shared" si="48"/>
        <v>3.3165125506023925</v>
      </c>
      <c r="IT1">
        <f t="shared" si="48"/>
        <v>2.9798638318309774</v>
      </c>
      <c r="IU1">
        <f t="shared" si="48"/>
        <v>2.7989719777300346</v>
      </c>
      <c r="IV1">
        <f>D19/D40</f>
        <v>2.3745191080279247</v>
      </c>
      <c r="IW1">
        <f t="shared" ref="IW1:IZ1" si="49">E19/E40</f>
        <v>2.899253447817332</v>
      </c>
      <c r="IX1">
        <f t="shared" si="49"/>
        <v>2.6893390889919222</v>
      </c>
      <c r="IY1">
        <f t="shared" si="49"/>
        <v>3.4855693670524359</v>
      </c>
      <c r="IZ1">
        <f t="shared" si="49"/>
        <v>3.6635708676204461</v>
      </c>
      <c r="JA1">
        <f>0.13*IB1+0.04*IG1+3.92*IL1+0.21*IQ1+0.09*IV1</f>
        <v>15.686968362935067</v>
      </c>
      <c r="JB1">
        <f t="shared" ref="JB1:JE1" si="50">0.13*IC1+0.04*IH1+3.92*IM1+0.21*IR1+0.09*IW1</f>
        <v>2.3322471990450957</v>
      </c>
      <c r="JC1">
        <f t="shared" si="50"/>
        <v>2.1966355710335526</v>
      </c>
      <c r="JD1">
        <f t="shared" si="50"/>
        <v>2.3075076158298584</v>
      </c>
      <c r="JE1">
        <f t="shared" si="50"/>
        <v>2.2677283897041391</v>
      </c>
      <c r="JF1">
        <f>D29/D13</f>
        <v>0.74130589598324848</v>
      </c>
      <c r="JG1">
        <f t="shared" ref="JG1:JJ1" si="51">E29/E13</f>
        <v>0.74716472411523682</v>
      </c>
      <c r="JH1">
        <f t="shared" si="51"/>
        <v>0.7048830175448495</v>
      </c>
      <c r="JI1">
        <f t="shared" si="51"/>
        <v>0.76053835788837054</v>
      </c>
      <c r="JJ1">
        <f t="shared" si="51"/>
        <v>0.77588883498509942</v>
      </c>
      <c r="JK1">
        <f>(D36-D26)/I90</f>
        <v>1.0451878722737247</v>
      </c>
      <c r="JL1">
        <f t="shared" ref="JL1:JO1" si="52">(E36-E26)/J90</f>
        <v>0.89052626481910402</v>
      </c>
      <c r="JM1">
        <f t="shared" si="52"/>
        <v>1.1420250858618355</v>
      </c>
      <c r="JN1">
        <f t="shared" si="52"/>
        <v>1.2649564109609572</v>
      </c>
      <c r="JO1">
        <f t="shared" si="52"/>
        <v>0.99890691908947482</v>
      </c>
      <c r="JP1">
        <f>S1/D13</f>
        <v>0.12708623420244258</v>
      </c>
      <c r="JQ1">
        <f t="shared" ref="JQ1:JT1" si="53">T1/E13</f>
        <v>0.203061376133155</v>
      </c>
      <c r="JR1">
        <f t="shared" si="53"/>
        <v>0.20683457223976415</v>
      </c>
      <c r="JS1">
        <f t="shared" si="53"/>
        <v>0.20954200000889406</v>
      </c>
      <c r="JT1">
        <f t="shared" si="53"/>
        <v>0.19646776168364635</v>
      </c>
      <c r="JU1">
        <f>I90/(D50+D44+D43)</f>
        <v>6.844540736190452E-2</v>
      </c>
      <c r="JV1">
        <f t="shared" ref="JV1:JY1" si="54">J90/(E50+E44+E43)</f>
        <v>7.2463293494730643E-2</v>
      </c>
      <c r="JW1">
        <f t="shared" si="54"/>
        <v>7.2950842657244608E-2</v>
      </c>
      <c r="JX1">
        <f t="shared" si="54"/>
        <v>5.9523269653808095E-2</v>
      </c>
      <c r="JY1">
        <f t="shared" si="54"/>
        <v>7.3030064619344984E-2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2</v>
      </c>
      <c r="KR1">
        <f t="shared" si="58"/>
        <v>2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3</v>
      </c>
      <c r="LA1">
        <f t="shared" si="60"/>
        <v>3</v>
      </c>
      <c r="LB1">
        <f t="shared" si="60"/>
        <v>3</v>
      </c>
      <c r="LC1">
        <f t="shared" si="60"/>
        <v>3</v>
      </c>
      <c r="LD1">
        <f>(KT1+KY1)/2</f>
        <v>2.25</v>
      </c>
      <c r="LE1">
        <f t="shared" ref="LE1:LH1" si="61">(KU1+KZ1)/2</f>
        <v>2.5</v>
      </c>
      <c r="LF1">
        <f t="shared" si="61"/>
        <v>2.5</v>
      </c>
      <c r="LG1">
        <f t="shared" si="61"/>
        <v>2.5</v>
      </c>
      <c r="LH1">
        <f t="shared" si="61"/>
        <v>2.5</v>
      </c>
      <c r="LI1">
        <f>(D29/(D13-D19))</f>
        <v>1.7376532905456918</v>
      </c>
      <c r="LJ1">
        <f t="shared" ref="LJ1:LM1" si="62">(E29/(E13-E19))</f>
        <v>2.1228518864794763</v>
      </c>
      <c r="LK1">
        <f t="shared" si="62"/>
        <v>2.4457487642366234</v>
      </c>
      <c r="LL1">
        <f t="shared" si="62"/>
        <v>3.1611815047920073</v>
      </c>
      <c r="LM1">
        <f t="shared" si="62"/>
        <v>3.0261656980673064</v>
      </c>
      <c r="LN1">
        <f>(D18+D25+D26+D21)/(2.17*D40)</f>
        <v>0.96438240080924176</v>
      </c>
      <c r="LO1">
        <f t="shared" ref="LO1:LR1" si="63">(E18+E25+E26+E21)/(2.17*E40)</f>
        <v>1.2094913962795735</v>
      </c>
      <c r="LP1">
        <f t="shared" si="63"/>
        <v>1.1399924351113979</v>
      </c>
      <c r="LQ1">
        <f t="shared" si="63"/>
        <v>1.4970397821338344</v>
      </c>
      <c r="LR1">
        <f t="shared" si="63"/>
        <v>1.5632148748570545</v>
      </c>
      <c r="LS1">
        <f>(D43+D44+D46+D47)/(2*D13)</f>
        <v>1.7004400463430449</v>
      </c>
      <c r="LT1">
        <f t="shared" ref="LT1:LW1" si="64">(E43+E44+E46+E47)/(2*E13)</f>
        <v>1.787395707279791</v>
      </c>
      <c r="LU1">
        <f t="shared" si="64"/>
        <v>1.6299844238329462</v>
      </c>
      <c r="LV1">
        <f t="shared" si="64"/>
        <v>1.471707972197146</v>
      </c>
      <c r="LW1">
        <f t="shared" si="64"/>
        <v>1.3777404301522398</v>
      </c>
      <c r="LX1">
        <f>8*N1/D29</f>
        <v>1.0731315634015268</v>
      </c>
      <c r="LY1">
        <f t="shared" ref="LY1:MB1" si="65">8*O1/E29</f>
        <v>1.7531092212526673</v>
      </c>
      <c r="LZ1">
        <f t="shared" si="65"/>
        <v>1.8928970621446315</v>
      </c>
      <c r="MA1">
        <f t="shared" si="65"/>
        <v>1.7818812254599568</v>
      </c>
      <c r="MB1">
        <f t="shared" si="65"/>
        <v>1.610032781613713</v>
      </c>
      <c r="MC1">
        <f>(2*LI1+4*LN1+LS1+5*LX1)/12</f>
        <v>1.199911170639919</v>
      </c>
      <c r="MD1">
        <f t="shared" ref="MD1:MG1" si="66">(2*LJ1+4*LO1+LT1+5*LY1)/12</f>
        <v>1.6363842643016977</v>
      </c>
      <c r="ME1">
        <f t="shared" si="66"/>
        <v>1.7121614169562449</v>
      </c>
      <c r="MF1">
        <f t="shared" si="66"/>
        <v>1.8909696864680237</v>
      </c>
      <c r="MG1">
        <f t="shared" si="66"/>
        <v>1.8110912694819696</v>
      </c>
      <c r="MH1">
        <f>D29/(D13-D19)</f>
        <v>1.7376532905456918</v>
      </c>
      <c r="MI1">
        <f t="shared" ref="MI1:ML1" si="67">E29/(E13-E19)</f>
        <v>2.1228518864794763</v>
      </c>
      <c r="MJ1">
        <f t="shared" si="67"/>
        <v>2.4457487642366234</v>
      </c>
      <c r="MK1">
        <f t="shared" si="67"/>
        <v>3.1611815047920073</v>
      </c>
      <c r="ML1">
        <f t="shared" si="67"/>
        <v>3.0261656980673064</v>
      </c>
      <c r="MM1">
        <f>D29/D13*2</f>
        <v>1.482611791966497</v>
      </c>
      <c r="MN1">
        <f t="shared" ref="MN1:MQ1" si="68">E29/E13*2</f>
        <v>1.4943294482304736</v>
      </c>
      <c r="MO1">
        <f t="shared" si="68"/>
        <v>1.409766035089699</v>
      </c>
      <c r="MP1">
        <f t="shared" si="68"/>
        <v>1.5210767157767411</v>
      </c>
      <c r="MQ1">
        <f t="shared" si="68"/>
        <v>1.5517776699701988</v>
      </c>
      <c r="MR1">
        <f>D29/D36</f>
        <v>2.8835305499739525</v>
      </c>
      <c r="MS1">
        <f t="shared" ref="MS1:MV1" si="69">E29/E36</f>
        <v>2.967928824422331</v>
      </c>
      <c r="MT1">
        <f t="shared" si="69"/>
        <v>2.4255344228649087</v>
      </c>
      <c r="MU1">
        <f t="shared" si="69"/>
        <v>3.197948708359434</v>
      </c>
      <c r="MV1">
        <f t="shared" si="69"/>
        <v>3.4620713115007575</v>
      </c>
      <c r="MW1">
        <f>D13/(D40*5)</f>
        <v>0.82824343477916385</v>
      </c>
      <c r="MX1">
        <f t="shared" ref="MX1:NA1" si="70">E13/(E40*5)</f>
        <v>0.89477983359294855</v>
      </c>
      <c r="MY1">
        <f t="shared" si="70"/>
        <v>0.75565249830603964</v>
      </c>
      <c r="MZ1">
        <f t="shared" si="70"/>
        <v>0.91796379074561674</v>
      </c>
      <c r="NA1">
        <f t="shared" si="70"/>
        <v>0.98535186260115415</v>
      </c>
      <c r="NB1">
        <f>D13/(D20*15)</f>
        <v>0.97967365384815641</v>
      </c>
      <c r="NC1">
        <f t="shared" ref="NC1:NF1" si="71">E13/(E20*15)</f>
        <v>1.0859356088114258</v>
      </c>
      <c r="ND1">
        <f t="shared" si="71"/>
        <v>1.1685350663417275</v>
      </c>
      <c r="NE1">
        <f t="shared" si="71"/>
        <v>1.2911262308730227</v>
      </c>
      <c r="NF1">
        <f t="shared" si="71"/>
        <v>1.2102327531977353</v>
      </c>
      <c r="NG1">
        <f>2*(D18+D25+D26)/D40</f>
        <v>7.4706622883855239E-2</v>
      </c>
      <c r="NH1">
        <f t="shared" ref="NH1:NK1" si="72">2*(E18+E25+E26)/E40</f>
        <v>0.15641502982409483</v>
      </c>
      <c r="NI1">
        <f t="shared" si="72"/>
        <v>0.11505226533890628</v>
      </c>
      <c r="NJ1">
        <f t="shared" si="72"/>
        <v>0.11587369624232033</v>
      </c>
      <c r="NK1">
        <f t="shared" si="72"/>
        <v>0.19048269425569933</v>
      </c>
      <c r="NL1">
        <f>((D18+D25+D26+D21)/D40)/2.17</f>
        <v>0.96438240080924187</v>
      </c>
      <c r="NM1">
        <f t="shared" ref="NM1:NP1" si="73">((E18+E25+E26+E21)/E40)/2.17</f>
        <v>1.2094913962795735</v>
      </c>
      <c r="NN1">
        <f t="shared" si="73"/>
        <v>1.1399924351113979</v>
      </c>
      <c r="NO1">
        <f t="shared" si="73"/>
        <v>1.4970397821338346</v>
      </c>
      <c r="NP1">
        <f t="shared" si="73"/>
        <v>1.5632148748570545</v>
      </c>
      <c r="NQ1">
        <f>(D19/D40)/2.5</f>
        <v>0.94980764321116984</v>
      </c>
      <c r="NR1">
        <f t="shared" ref="NR1:NU1" si="74">(E19/E40)/2.5</f>
        <v>1.1597013791269328</v>
      </c>
      <c r="NS1">
        <f t="shared" si="74"/>
        <v>1.0757356355967689</v>
      </c>
      <c r="NT1">
        <f t="shared" si="74"/>
        <v>1.3942277468209743</v>
      </c>
      <c r="NU1">
        <f t="shared" si="74"/>
        <v>1.4654283470481784</v>
      </c>
      <c r="NV1">
        <f>(BD1/D13)*3.33</f>
        <v>1.1052665043951488</v>
      </c>
      <c r="NW1">
        <f t="shared" ref="NW1:NZ1" si="75">(BE1/E13)*3.33</f>
        <v>1.4136469651614547</v>
      </c>
      <c r="NX1">
        <f t="shared" si="75"/>
        <v>1.4889116833343072</v>
      </c>
      <c r="NY1">
        <f t="shared" si="75"/>
        <v>1.8033273372496876</v>
      </c>
      <c r="NZ1">
        <f t="shared" si="75"/>
        <v>1.8003093769491998</v>
      </c>
      <c r="OA1">
        <f>((D43+D44)/2)/D13</f>
        <v>1.708963552683326</v>
      </c>
      <c r="OB1">
        <f t="shared" ref="OB1:OE1" si="76">((E43+E44)/2)/E13</f>
        <v>1.806067554083604</v>
      </c>
      <c r="OC1">
        <f t="shared" si="76"/>
        <v>1.6349111674871188</v>
      </c>
      <c r="OD1">
        <f t="shared" si="76"/>
        <v>1.4782606762159303</v>
      </c>
      <c r="OE1">
        <f t="shared" si="76"/>
        <v>1.3830942315244761</v>
      </c>
      <c r="OF1">
        <f>((D43+D44)/4)/D29</f>
        <v>1.1526709567152451</v>
      </c>
      <c r="OG1">
        <f t="shared" ref="OG1:OJ1" si="77">((E43+E44)/4)/E29</f>
        <v>1.2086140417176938</v>
      </c>
      <c r="OH1">
        <f t="shared" si="77"/>
        <v>1.159703898940291</v>
      </c>
      <c r="OI1">
        <f t="shared" si="77"/>
        <v>0.97185149235622426</v>
      </c>
      <c r="OJ1">
        <f t="shared" si="77"/>
        <v>0.89129664531842234</v>
      </c>
      <c r="OK1">
        <f>AJ1*4/(D43+D44)</f>
        <v>0.48797556925258584</v>
      </c>
      <c r="OL1">
        <f t="shared" ref="OL1:OO1" si="78">AK1*4/(E43+E44)</f>
        <v>0.49381459295272667</v>
      </c>
      <c r="OM1">
        <f t="shared" si="78"/>
        <v>0.5448192477066256</v>
      </c>
      <c r="ON1">
        <f t="shared" si="78"/>
        <v>0.61285140562248996</v>
      </c>
      <c r="OO1">
        <f t="shared" si="78"/>
        <v>0.65307165525304822</v>
      </c>
      <c r="OP1">
        <f>(10*N1)/AJ1</f>
        <v>2.3848416716375298</v>
      </c>
      <c r="OQ1">
        <f t="shared" ref="OQ1:OT1" si="79">(10*O1)/AK1</f>
        <v>3.6717020476369573</v>
      </c>
      <c r="OR1">
        <f t="shared" si="79"/>
        <v>3.7448760756847737</v>
      </c>
      <c r="OS1">
        <f t="shared" si="79"/>
        <v>3.7396733768241859</v>
      </c>
      <c r="OT1">
        <f t="shared" si="79"/>
        <v>3.4574955114400732</v>
      </c>
      <c r="OU1">
        <f>(8*AJ1)/D29</f>
        <v>4.4998021301123554</v>
      </c>
      <c r="OV1">
        <f t="shared" ref="OV1:OY1" si="80">(8*AK1)/E29</f>
        <v>4.7746500083821823</v>
      </c>
      <c r="OW1">
        <f t="shared" si="80"/>
        <v>5.054632046264719</v>
      </c>
      <c r="OX1">
        <f t="shared" si="80"/>
        <v>4.7648044251746127</v>
      </c>
      <c r="OY1">
        <f t="shared" si="80"/>
        <v>4.6566446038367291</v>
      </c>
      <c r="OZ1">
        <f>(20*N1)/D13</f>
        <v>1.9887968877881825</v>
      </c>
      <c r="PA1">
        <f t="shared" ref="PA1:PD1" si="81">(20*O1)/E13</f>
        <v>3.2746534191028172</v>
      </c>
      <c r="PB1">
        <f t="shared" si="81"/>
        <v>3.3356774826657207</v>
      </c>
      <c r="PC1">
        <f t="shared" si="81"/>
        <v>3.3879725529085825</v>
      </c>
      <c r="PD1">
        <f t="shared" si="81"/>
        <v>3.123016148035207</v>
      </c>
      <c r="PE1">
        <f>(40*N1)/(AJ1+D45)</f>
        <v>1.1695777760970028</v>
      </c>
      <c r="PF1">
        <f t="shared" ref="PF1:PI1" si="82">(40*O1)/(AK1+E45)</f>
        <v>1.8320808345715789</v>
      </c>
      <c r="PG1">
        <f t="shared" si="82"/>
        <v>2.0464474591860196</v>
      </c>
      <c r="PH1">
        <f t="shared" si="82"/>
        <v>2.302068492467702</v>
      </c>
      <c r="PI1">
        <f t="shared" si="82"/>
        <v>2.2667667143150578</v>
      </c>
      <c r="PJ1">
        <f>(1.33*D52)/(D52+D62)</f>
        <v>1.264356797745269</v>
      </c>
      <c r="PK1">
        <f t="shared" ref="PK1:PN1" si="83">(1.33*E52)/(E52+E62)</f>
        <v>1.2092337529274007</v>
      </c>
      <c r="PL1">
        <f t="shared" si="83"/>
        <v>1.2018796640882254</v>
      </c>
      <c r="PM1">
        <f t="shared" si="83"/>
        <v>1.3243830049130403</v>
      </c>
      <c r="PN1">
        <f t="shared" si="83"/>
        <v>1.3315013228290904</v>
      </c>
      <c r="PO1">
        <f>(2*MH1+MM1+MR1+MW1+2*NB1)/7</f>
        <v>1.5184342379296158</v>
      </c>
      <c r="PP1">
        <f t="shared" ref="PP1:PS1" si="84">(2*MI1+MN1+MS1+MX1+2*NC1)/7</f>
        <v>1.6820875852610797</v>
      </c>
      <c r="PQ1">
        <f t="shared" si="84"/>
        <v>1.6885029453453357</v>
      </c>
      <c r="PR1">
        <f t="shared" si="84"/>
        <v>2.0773720980302643</v>
      </c>
      <c r="PS1">
        <f t="shared" si="84"/>
        <v>2.0674282495145992</v>
      </c>
      <c r="PT1">
        <f>(5*NG1+8*NL1+2*NQ1+NV1)/16</f>
        <v>0.69334213198191863</v>
      </c>
      <c r="PU1">
        <f t="shared" ref="PU1:PX1" si="85">(5*NH1+8*NM1+2*NR1+NW1)/16</f>
        <v>0.88694100267327391</v>
      </c>
      <c r="PV1">
        <f t="shared" si="85"/>
        <v>0.83347398513209758</v>
      </c>
      <c r="PW1">
        <f t="shared" si="85"/>
        <v>1.0717168480733696</v>
      </c>
      <c r="PX1">
        <f t="shared" si="85"/>
        <v>1.1368311588237807</v>
      </c>
      <c r="PY1">
        <f>(OA1+OF1+OK1)/3</f>
        <v>1.116536692883719</v>
      </c>
      <c r="PZ1">
        <f t="shared" ref="PZ1:QC1" si="86">(OB1+OG1+OL1)/3</f>
        <v>1.1694987295846746</v>
      </c>
      <c r="QA1">
        <f t="shared" si="86"/>
        <v>1.1131447713780116</v>
      </c>
      <c r="QB1">
        <f t="shared" si="86"/>
        <v>1.0209878580648815</v>
      </c>
      <c r="QC1">
        <f t="shared" si="86"/>
        <v>0.9758208440319821</v>
      </c>
      <c r="QD1">
        <f>(3*OP1+7*OU1+4*OZ1+2*PE1+PJ1)/17</f>
        <v>2.9536376368700643</v>
      </c>
      <c r="QE1">
        <f t="shared" ref="QE1:QH1" si="87">(3*OQ1+7*OV1+4*PA1+2*PF1+PK1)/17</f>
        <v>3.67115678235694</v>
      </c>
      <c r="QF1">
        <f t="shared" si="87"/>
        <v>3.8385021802370884</v>
      </c>
      <c r="QG1">
        <f t="shared" si="87"/>
        <v>3.7678271357751538</v>
      </c>
      <c r="QH1">
        <f t="shared" si="87"/>
        <v>3.6074175355751383</v>
      </c>
      <c r="QI1">
        <f>(2*PO1+4*PT1+PY1+5*QD1)/12</f>
        <v>1.8079134900850791</v>
      </c>
      <c r="QJ1">
        <f t="shared" ref="QJ1:QM1" si="88">(2*PP1+4*PU1+PZ1+5*QE1)/12</f>
        <v>2.2031018185487188</v>
      </c>
      <c r="QK1">
        <f t="shared" si="88"/>
        <v>2.2513797919818761</v>
      </c>
      <c r="QL1">
        <f t="shared" si="88"/>
        <v>2.3584779271078884</v>
      </c>
      <c r="QM1">
        <f t="shared" si="88"/>
        <v>2.3079241380193332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309</v>
      </c>
      <c r="E3" s="2" t="s">
        <v>309</v>
      </c>
      <c r="F3" s="2" t="s">
        <v>309</v>
      </c>
      <c r="G3" s="2" t="s">
        <v>309</v>
      </c>
      <c r="H3" s="2" t="s">
        <v>309</v>
      </c>
      <c r="I3" s="2" t="s">
        <v>309</v>
      </c>
      <c r="J3" s="2" t="s">
        <v>309</v>
      </c>
      <c r="K3" s="2" t="s">
        <v>309</v>
      </c>
      <c r="L3" s="2" t="s">
        <v>309</v>
      </c>
      <c r="M3" s="2" t="s">
        <v>309</v>
      </c>
    </row>
    <row r="4" spans="1:455" x14ac:dyDescent="0.25">
      <c r="A4" s="2" t="s">
        <v>281</v>
      </c>
      <c r="B4" s="2"/>
      <c r="C4" s="2"/>
      <c r="D4" s="2" t="s">
        <v>308</v>
      </c>
      <c r="E4" s="2">
        <v>40743187</v>
      </c>
      <c r="F4" s="2" t="s">
        <v>308</v>
      </c>
      <c r="G4" s="2" t="s">
        <v>308</v>
      </c>
      <c r="H4" s="2" t="s">
        <v>308</v>
      </c>
      <c r="I4" s="2" t="s">
        <v>308</v>
      </c>
      <c r="J4" s="2" t="s">
        <v>308</v>
      </c>
      <c r="K4" s="2" t="s">
        <v>308</v>
      </c>
      <c r="L4" s="2" t="s">
        <v>308</v>
      </c>
      <c r="M4" s="2" t="s">
        <v>308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470405</v>
      </c>
      <c r="E13" s="1">
        <v>471030</v>
      </c>
      <c r="F13" s="1">
        <v>496271</v>
      </c>
      <c r="G13" s="1">
        <v>449738</v>
      </c>
      <c r="H13" s="1">
        <v>432870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196625</v>
      </c>
      <c r="E15" s="1">
        <v>158660</v>
      </c>
      <c r="F15" s="1">
        <v>140338</v>
      </c>
      <c r="G15" s="1">
        <v>107376</v>
      </c>
      <c r="H15" s="1">
        <v>110747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>
        <v>9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196625</v>
      </c>
      <c r="E17" s="1">
        <v>158660</v>
      </c>
      <c r="F17" s="1">
        <v>140338</v>
      </c>
      <c r="G17" s="1">
        <v>107376</v>
      </c>
      <c r="H17" s="1">
        <v>110738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269724</v>
      </c>
      <c r="E19" s="1">
        <v>305245</v>
      </c>
      <c r="F19" s="1">
        <v>353242</v>
      </c>
      <c r="G19" s="1">
        <v>341537</v>
      </c>
      <c r="H19" s="1">
        <v>321885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32011</v>
      </c>
      <c r="E20" s="1">
        <v>28917</v>
      </c>
      <c r="F20" s="1">
        <v>28313</v>
      </c>
      <c r="G20" s="1">
        <v>23222</v>
      </c>
      <c r="H20" s="1">
        <v>23845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233470</v>
      </c>
      <c r="E21" s="1">
        <v>268094</v>
      </c>
      <c r="F21" s="1">
        <v>317373</v>
      </c>
      <c r="G21" s="1">
        <v>312638</v>
      </c>
      <c r="H21" s="1">
        <v>289672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>
        <v>971</v>
      </c>
      <c r="F22" s="1">
        <v>1009</v>
      </c>
      <c r="G22" s="1">
        <v>914</v>
      </c>
      <c r="H22" s="1">
        <v>623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233470</v>
      </c>
      <c r="E23" s="1">
        <v>267123</v>
      </c>
      <c r="F23" s="1">
        <v>316364</v>
      </c>
      <c r="G23" s="1">
        <v>311724</v>
      </c>
      <c r="H23" s="1">
        <v>289049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4243</v>
      </c>
      <c r="E26" s="1">
        <v>8234</v>
      </c>
      <c r="F26" s="1">
        <v>7556</v>
      </c>
      <c r="G26" s="1">
        <v>5677</v>
      </c>
      <c r="H26" s="1">
        <v>8368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4056</v>
      </c>
      <c r="E27" s="1">
        <v>7125</v>
      </c>
      <c r="F27" s="1">
        <v>2691</v>
      </c>
      <c r="G27" s="1">
        <v>825</v>
      </c>
      <c r="H27" s="1">
        <v>238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470405</v>
      </c>
      <c r="E28" s="1">
        <v>471030</v>
      </c>
      <c r="F28" s="1">
        <v>496271</v>
      </c>
      <c r="G28" s="1">
        <v>449738</v>
      </c>
      <c r="H28" s="1">
        <v>432870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348714</v>
      </c>
      <c r="E29" s="1">
        <v>351937</v>
      </c>
      <c r="F29" s="1">
        <v>349813</v>
      </c>
      <c r="G29" s="1">
        <v>342043</v>
      </c>
      <c r="H29" s="1">
        <v>335859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20600</v>
      </c>
      <c r="E30" s="1">
        <v>20600</v>
      </c>
      <c r="F30" s="1">
        <v>20600</v>
      </c>
      <c r="G30" s="1">
        <v>20600</v>
      </c>
      <c r="H30" s="1">
        <v>20600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-46</v>
      </c>
      <c r="E31" s="1">
        <v>-46</v>
      </c>
      <c r="F31" s="1">
        <v>-46</v>
      </c>
      <c r="G31" s="1">
        <v>-46</v>
      </c>
      <c r="H31" s="1">
        <v>-46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281383</v>
      </c>
      <c r="E33" s="1">
        <v>254260</v>
      </c>
      <c r="F33" s="1">
        <v>246489</v>
      </c>
      <c r="G33" s="1">
        <v>245304</v>
      </c>
      <c r="H33" s="1">
        <v>247712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46777</v>
      </c>
      <c r="E34" s="1">
        <v>77123</v>
      </c>
      <c r="F34" s="1">
        <v>82770</v>
      </c>
      <c r="G34" s="1">
        <v>76185</v>
      </c>
      <c r="H34" s="1">
        <v>67593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120933</v>
      </c>
      <c r="E36" s="1">
        <v>118580</v>
      </c>
      <c r="F36" s="1">
        <v>144221</v>
      </c>
      <c r="G36" s="1">
        <v>106957</v>
      </c>
      <c r="H36" s="1">
        <v>97011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6225</v>
      </c>
      <c r="E37" s="1">
        <v>13296</v>
      </c>
      <c r="F37" s="1">
        <v>12872</v>
      </c>
      <c r="G37" s="1">
        <v>8971</v>
      </c>
      <c r="H37" s="1">
        <v>9150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114708</v>
      </c>
      <c r="E38" s="1">
        <v>105284</v>
      </c>
      <c r="F38" s="1">
        <v>131349</v>
      </c>
      <c r="G38" s="1">
        <v>97986</v>
      </c>
      <c r="H38" s="1">
        <v>87861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1117</v>
      </c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113591</v>
      </c>
      <c r="E40" s="1">
        <v>105284</v>
      </c>
      <c r="F40" s="1">
        <v>131349</v>
      </c>
      <c r="G40" s="1">
        <v>97986</v>
      </c>
      <c r="H40" s="1">
        <v>87861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758</v>
      </c>
      <c r="E42" s="1">
        <v>513</v>
      </c>
      <c r="F42" s="1">
        <v>2237</v>
      </c>
      <c r="G42" s="1">
        <v>738</v>
      </c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1607810</v>
      </c>
      <c r="E43" s="1">
        <v>1701424</v>
      </c>
      <c r="F43" s="1">
        <v>1622718</v>
      </c>
      <c r="G43" s="1">
        <v>1329660</v>
      </c>
      <c r="H43" s="1">
        <v>1197400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1403648</v>
      </c>
      <c r="E45" s="1">
        <v>1473787</v>
      </c>
      <c r="F45" s="1">
        <v>1396806</v>
      </c>
      <c r="G45" s="1">
        <v>1120045</v>
      </c>
      <c r="H45" s="1">
        <v>997268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-8019</v>
      </c>
      <c r="E47" s="1">
        <v>-17590</v>
      </c>
      <c r="F47" s="1">
        <v>-4890</v>
      </c>
      <c r="G47" s="1">
        <v>-5894</v>
      </c>
      <c r="H47" s="1">
        <v>-4635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145398</v>
      </c>
      <c r="E48" s="1">
        <v>136450</v>
      </c>
      <c r="F48" s="1">
        <v>124318</v>
      </c>
      <c r="G48" s="1">
        <v>112244</v>
      </c>
      <c r="H48" s="1">
        <v>108108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24752</v>
      </c>
      <c r="E49" s="1">
        <v>20015</v>
      </c>
      <c r="F49" s="1">
        <v>18337</v>
      </c>
      <c r="G49" s="1">
        <v>16006</v>
      </c>
      <c r="H49" s="1">
        <v>-799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23344</v>
      </c>
      <c r="E50" s="1">
        <v>8559</v>
      </c>
      <c r="F50" s="1">
        <v>17688</v>
      </c>
      <c r="G50" s="1">
        <v>15461</v>
      </c>
      <c r="H50" s="1">
        <v>17716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8709</v>
      </c>
      <c r="E51" s="1">
        <v>10358</v>
      </c>
      <c r="F51" s="1">
        <v>13077</v>
      </c>
      <c r="G51" s="1">
        <v>8879</v>
      </c>
      <c r="H51" s="1">
        <v>30033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56666</v>
      </c>
      <c r="E52" s="1">
        <v>86963</v>
      </c>
      <c r="F52" s="1">
        <v>92758</v>
      </c>
      <c r="G52" s="1">
        <v>93841</v>
      </c>
      <c r="H52" s="1">
        <v>85141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>
        <v>258</v>
      </c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3401</v>
      </c>
      <c r="E57" s="1">
        <v>9606</v>
      </c>
      <c r="F57" s="1">
        <v>9729</v>
      </c>
      <c r="G57" s="1">
        <v>431</v>
      </c>
      <c r="H57" s="1">
        <v>441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>
        <v>-258</v>
      </c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174</v>
      </c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665</v>
      </c>
      <c r="E60" s="1">
        <v>260</v>
      </c>
      <c r="F60" s="1">
        <v>644</v>
      </c>
      <c r="G60" s="1">
        <v>500</v>
      </c>
      <c r="H60" s="1">
        <v>669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950</v>
      </c>
      <c r="E61" s="1">
        <v>1181</v>
      </c>
      <c r="F61" s="1">
        <v>485</v>
      </c>
      <c r="G61" s="1">
        <v>533</v>
      </c>
      <c r="H61" s="1">
        <v>1206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2942</v>
      </c>
      <c r="E62" s="1">
        <v>8685</v>
      </c>
      <c r="F62" s="1">
        <v>9888</v>
      </c>
      <c r="G62" s="1">
        <v>398</v>
      </c>
      <c r="H62" s="1">
        <v>-96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59608</v>
      </c>
      <c r="E63" s="1">
        <v>95648</v>
      </c>
      <c r="F63" s="1">
        <v>102646</v>
      </c>
      <c r="G63" s="1">
        <v>94239</v>
      </c>
      <c r="H63" s="1">
        <v>85045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12831</v>
      </c>
      <c r="E64" s="1">
        <v>18525</v>
      </c>
      <c r="F64" s="1">
        <v>19876</v>
      </c>
      <c r="G64" s="1">
        <v>18054</v>
      </c>
      <c r="H64" s="1">
        <v>17452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46777</v>
      </c>
      <c r="E65" s="1">
        <v>77123</v>
      </c>
      <c r="F65" s="1">
        <v>82770</v>
      </c>
      <c r="G65" s="1">
        <v>76185</v>
      </c>
      <c r="H65" s="1">
        <v>67593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46777</v>
      </c>
      <c r="E67" s="1">
        <v>77123</v>
      </c>
      <c r="F67" s="1">
        <v>82770</v>
      </c>
      <c r="G67" s="1">
        <v>76185</v>
      </c>
      <c r="H67" s="1">
        <v>67593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1607810</v>
      </c>
      <c r="E68" s="1">
        <v>1719849</v>
      </c>
      <c r="F68" s="1">
        <v>1650779</v>
      </c>
      <c r="G68" s="1">
        <v>1346052</v>
      </c>
      <c r="H68" s="1">
        <v>1216226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8234</v>
      </c>
      <c r="J69" s="1">
        <v>7556</v>
      </c>
      <c r="K69" s="1">
        <v>5677</v>
      </c>
      <c r="L69" s="1">
        <v>8368</v>
      </c>
      <c r="M69" s="1">
        <v>39528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59608</v>
      </c>
      <c r="J70" s="1">
        <v>95648</v>
      </c>
      <c r="K70" s="1">
        <v>102646</v>
      </c>
      <c r="L70" s="1">
        <v>94239</v>
      </c>
      <c r="M70" s="1">
        <v>85046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17605</v>
      </c>
      <c r="J71" s="1">
        <v>15616</v>
      </c>
      <c r="K71" s="1">
        <v>15241</v>
      </c>
      <c r="L71" s="1">
        <v>17767</v>
      </c>
      <c r="M71" s="1">
        <v>17284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29628</v>
      </c>
      <c r="J72" s="1">
        <v>22573</v>
      </c>
      <c r="K72" s="1">
        <v>16919</v>
      </c>
      <c r="L72" s="1">
        <v>15941</v>
      </c>
      <c r="M72" s="1">
        <v>15113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-11947</v>
      </c>
      <c r="J73" s="1">
        <v>-2134</v>
      </c>
      <c r="K73" s="1">
        <v>5049</v>
      </c>
      <c r="L73" s="1">
        <v>-133</v>
      </c>
      <c r="M73" s="1">
        <v>2612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-1768</v>
      </c>
      <c r="J74" s="1">
        <v>13</v>
      </c>
      <c r="K74" s="1">
        <v>-102</v>
      </c>
      <c r="L74" s="1">
        <v>-277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-3227</v>
      </c>
      <c r="J76" s="1">
        <v>-9606</v>
      </c>
      <c r="K76" s="1">
        <v>-9729</v>
      </c>
      <c r="L76" s="1">
        <v>-431</v>
      </c>
      <c r="M76" s="1">
        <v>-441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4919</v>
      </c>
      <c r="J77" s="1">
        <v>4770</v>
      </c>
      <c r="K77" s="1">
        <v>3104</v>
      </c>
      <c r="L77" s="1">
        <v>2667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77213</v>
      </c>
      <c r="J78" s="1">
        <v>111264</v>
      </c>
      <c r="K78" s="1">
        <v>117887</v>
      </c>
      <c r="L78" s="1">
        <v>112006</v>
      </c>
      <c r="M78" s="1">
        <v>102330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48084</v>
      </c>
      <c r="J79" s="1">
        <v>23168</v>
      </c>
      <c r="K79" s="1">
        <v>14832</v>
      </c>
      <c r="L79" s="1">
        <v>-8975</v>
      </c>
      <c r="M79" s="1">
        <v>-14031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42872</v>
      </c>
      <c r="J80" s="1">
        <v>42480</v>
      </c>
      <c r="K80" s="1">
        <v>-8352</v>
      </c>
      <c r="L80" s="1">
        <v>-25144</v>
      </c>
      <c r="M80" s="1">
        <v>-34295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8306</v>
      </c>
      <c r="J81" s="1">
        <v>-18708</v>
      </c>
      <c r="K81" s="1">
        <v>28275</v>
      </c>
      <c r="L81" s="1">
        <v>15546</v>
      </c>
      <c r="M81" s="1">
        <v>23638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-3094</v>
      </c>
      <c r="J82" s="1">
        <v>-604</v>
      </c>
      <c r="K82" s="1">
        <v>-5091</v>
      </c>
      <c r="L82" s="1">
        <v>623</v>
      </c>
      <c r="M82" s="1">
        <v>-3374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125297</v>
      </c>
      <c r="J84" s="1">
        <v>134432</v>
      </c>
      <c r="K84" s="1">
        <v>132719</v>
      </c>
      <c r="L84" s="1">
        <v>103031</v>
      </c>
      <c r="M84" s="1">
        <v>88299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-117</v>
      </c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5024</v>
      </c>
      <c r="J86" s="1">
        <v>10392</v>
      </c>
      <c r="K86" s="1">
        <v>7053</v>
      </c>
      <c r="L86" s="1">
        <v>418</v>
      </c>
      <c r="M86" s="1">
        <v>441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-18559</v>
      </c>
      <c r="J87" s="1">
        <v>-20913</v>
      </c>
      <c r="K87" s="1">
        <v>-20103</v>
      </c>
      <c r="L87" s="1">
        <v>-23383</v>
      </c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111645</v>
      </c>
      <c r="J90" s="1">
        <v>123911</v>
      </c>
      <c r="K90" s="1">
        <v>119669</v>
      </c>
      <c r="L90" s="1">
        <v>80066</v>
      </c>
      <c r="M90" s="1">
        <v>88740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-71960</v>
      </c>
      <c r="J91" s="1">
        <v>-48771</v>
      </c>
      <c r="K91" s="1">
        <v>-43037</v>
      </c>
      <c r="L91" s="1">
        <v>-16686</v>
      </c>
      <c r="M91" s="1">
        <v>-3685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6324</v>
      </c>
      <c r="J92" s="1">
        <v>537</v>
      </c>
      <c r="K92" s="1">
        <v>247</v>
      </c>
      <c r="L92" s="1">
        <v>3930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-65636</v>
      </c>
      <c r="J94" s="1">
        <v>-48234</v>
      </c>
      <c r="K94" s="1">
        <v>-42790</v>
      </c>
      <c r="L94" s="1">
        <v>-12756</v>
      </c>
      <c r="M94" s="1">
        <v>-3685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-50000</v>
      </c>
      <c r="J96" s="1">
        <v>-74999</v>
      </c>
      <c r="K96" s="1">
        <v>-75000</v>
      </c>
      <c r="L96" s="1">
        <v>-70000</v>
      </c>
      <c r="M96" s="1">
        <v>-116215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>
        <v>-60153</v>
      </c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>
        <v>-75000</v>
      </c>
      <c r="K98" s="1">
        <v>-75000</v>
      </c>
      <c r="L98" s="1">
        <v>-70000</v>
      </c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>
        <v>1</v>
      </c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>
        <v>-56062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-50000</v>
      </c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-50000</v>
      </c>
      <c r="J103" s="1">
        <v>-74999</v>
      </c>
      <c r="K103" s="1">
        <v>-75000</v>
      </c>
      <c r="L103" s="1">
        <v>-70000</v>
      </c>
      <c r="M103" s="1">
        <v>-116215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-3991</v>
      </c>
      <c r="J104" s="1">
        <v>678</v>
      </c>
      <c r="K104" s="1">
        <v>1879</v>
      </c>
      <c r="L104" s="1">
        <v>-2690</v>
      </c>
      <c r="M104" s="1">
        <v>-31160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4243</v>
      </c>
      <c r="J105" s="1">
        <v>8234</v>
      </c>
      <c r="K105" s="1">
        <v>7556</v>
      </c>
      <c r="L105" s="1">
        <v>5678</v>
      </c>
      <c r="M105" s="1">
        <v>8368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AD1B-55BF-40D8-8053-12E342C60E6C}">
  <dimension ref="A1:QM105"/>
  <sheetViews>
    <sheetView topLeftCell="A71" workbookViewId="0">
      <selection activeCell="M106" sqref="M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10096</v>
      </c>
      <c r="O1" s="4">
        <f t="shared" ref="O1:R1" si="0">E67</f>
        <v>9478</v>
      </c>
      <c r="P1" s="4">
        <f t="shared" si="0"/>
        <v>4899</v>
      </c>
      <c r="Q1" s="4">
        <f t="shared" si="0"/>
        <v>14345</v>
      </c>
      <c r="R1" s="4">
        <f t="shared" si="0"/>
        <v>26579</v>
      </c>
      <c r="S1" s="4">
        <f>D63+D59</f>
        <v>13419</v>
      </c>
      <c r="T1" s="4">
        <f t="shared" ref="T1:W1" si="1">E63+E59</f>
        <v>13365</v>
      </c>
      <c r="U1" s="4">
        <f t="shared" si="1"/>
        <v>6754</v>
      </c>
      <c r="V1" s="4">
        <f t="shared" si="1"/>
        <v>17757</v>
      </c>
      <c r="W1" s="4">
        <f t="shared" si="1"/>
        <v>33003</v>
      </c>
      <c r="X1">
        <f>(D13-E13)/E13</f>
        <v>3.6632063569357444E-3</v>
      </c>
      <c r="Y1">
        <f t="shared" ref="Y1:AA1" si="2">(E13-F13)/F13</f>
        <v>-8.7334414092288731E-2</v>
      </c>
      <c r="Z1">
        <f t="shared" si="2"/>
        <v>0.1335203366058906</v>
      </c>
      <c r="AA1">
        <f t="shared" si="2"/>
        <v>-2.7983351324882871E-2</v>
      </c>
      <c r="AB1">
        <f>(D36-E36)/E36</f>
        <v>-8.296651630575505E-2</v>
      </c>
      <c r="AC1">
        <f t="shared" ref="AC1:AE1" si="3">(E36-F36)/F36</f>
        <v>-0.24991822382140083</v>
      </c>
      <c r="AD1">
        <f t="shared" si="3"/>
        <v>0.29884889602889048</v>
      </c>
      <c r="AE1">
        <f t="shared" si="3"/>
        <v>-0.14935116271190269</v>
      </c>
      <c r="AF1">
        <f>(D29-E29)/E29</f>
        <v>6.2886050476536517E-2</v>
      </c>
      <c r="AG1">
        <f t="shared" ref="AG1:AI1" si="4">(E29-F29)/F29</f>
        <v>7.1430710414150389E-2</v>
      </c>
      <c r="AH1">
        <f t="shared" si="4"/>
        <v>8.2020006843387082E-3</v>
      </c>
      <c r="AI1">
        <f t="shared" si="4"/>
        <v>8.988603832358974E-2</v>
      </c>
      <c r="AJ1" s="4">
        <f>(D43+D44+D46+D47)-D45</f>
        <v>9015</v>
      </c>
      <c r="AK1" s="4">
        <f t="shared" ref="AK1:AN1" si="5">(E43+E44+E46+E47)-E45</f>
        <v>6819</v>
      </c>
      <c r="AL1" s="4">
        <f t="shared" si="5"/>
        <v>-25942</v>
      </c>
      <c r="AM1" s="4">
        <f t="shared" si="5"/>
        <v>-17551</v>
      </c>
      <c r="AN1" s="4">
        <f t="shared" si="5"/>
        <v>-34025</v>
      </c>
      <c r="AO1">
        <f>(D25+D26)/D40</f>
        <v>0.17569531276401609</v>
      </c>
      <c r="AP1">
        <f t="shared" ref="AP1:AS1" si="6">(E25+E26)/E40</f>
        <v>0.20198529771315871</v>
      </c>
      <c r="AQ1">
        <f t="shared" si="6"/>
        <v>0.17018760195758564</v>
      </c>
      <c r="AR1">
        <f t="shared" si="6"/>
        <v>0.20662849210480652</v>
      </c>
      <c r="AS1">
        <f t="shared" si="6"/>
        <v>0.33878850234711594</v>
      </c>
      <c r="AT1">
        <f>(D19-D20)/D40</f>
        <v>0.75357372173971815</v>
      </c>
      <c r="AU1">
        <f t="shared" ref="AU1:AX1" si="7">(E19-E20)/E40</f>
        <v>0.75584750044824045</v>
      </c>
      <c r="AV1">
        <f t="shared" si="7"/>
        <v>0.68946438281674827</v>
      </c>
      <c r="AW1">
        <f t="shared" si="7"/>
        <v>0.77116085372201981</v>
      </c>
      <c r="AX1">
        <f t="shared" si="7"/>
        <v>0.87661565172657707</v>
      </c>
      <c r="AY1">
        <f>D19/D40</f>
        <v>1.1883849819201784</v>
      </c>
      <c r="AZ1">
        <f t="shared" ref="AZ1:BC1" si="8">E19/E40</f>
        <v>1.145050610421998</v>
      </c>
      <c r="BA1">
        <f t="shared" si="8"/>
        <v>1.0453643284393692</v>
      </c>
      <c r="BB1">
        <f t="shared" si="8"/>
        <v>1.0889814332812771</v>
      </c>
      <c r="BC1">
        <f t="shared" si="8"/>
        <v>1.1706964182367694</v>
      </c>
      <c r="BD1" s="4">
        <f>D19-D40</f>
        <v>11149</v>
      </c>
      <c r="BE1" s="4">
        <f t="shared" ref="BE1:BH1" si="9">E19-E40</f>
        <v>8899</v>
      </c>
      <c r="BF1" s="4">
        <f t="shared" si="9"/>
        <v>3337</v>
      </c>
      <c r="BG1" s="4">
        <f t="shared" si="9"/>
        <v>5128</v>
      </c>
      <c r="BH1" s="4">
        <f t="shared" si="9"/>
        <v>10618</v>
      </c>
      <c r="BI1">
        <f>(D43+D44)/BD1</f>
        <v>55.81621670104942</v>
      </c>
      <c r="BJ1">
        <f t="shared" ref="BJ1:BM1" si="10">(E43+E44)/BE1</f>
        <v>67.22058658276211</v>
      </c>
      <c r="BK1">
        <f t="shared" si="10"/>
        <v>169.33353311357507</v>
      </c>
      <c r="BL1">
        <f t="shared" si="10"/>
        <v>106.80596723868955</v>
      </c>
      <c r="BM1">
        <f t="shared" si="10"/>
        <v>55.502919570540591</v>
      </c>
      <c r="BN1">
        <f>365/BI1</f>
        <v>6.5393181690355862</v>
      </c>
      <c r="BO1">
        <f t="shared" ref="BO1:BR1" si="11">365/BJ1</f>
        <v>5.4298841851165838</v>
      </c>
      <c r="BP1">
        <f t="shared" si="11"/>
        <v>2.1555092679439216</v>
      </c>
      <c r="BQ1">
        <f t="shared" si="11"/>
        <v>3.4174120551176648</v>
      </c>
      <c r="BR1">
        <f t="shared" si="11"/>
        <v>6.5762306347886588</v>
      </c>
      <c r="BS1">
        <f>N1/D13</f>
        <v>5.5662759540848393E-2</v>
      </c>
      <c r="BT1">
        <f t="shared" ref="BT1:BW1" si="12">O1/E13</f>
        <v>5.2446933309723547E-2</v>
      </c>
      <c r="BU1">
        <f t="shared" si="12"/>
        <v>2.4741299637895248E-2</v>
      </c>
      <c r="BV1">
        <f t="shared" si="12"/>
        <v>8.2119243209205134E-2</v>
      </c>
      <c r="BW1">
        <f t="shared" si="12"/>
        <v>0.14789610158362732</v>
      </c>
      <c r="BX1">
        <f>S1/D13</f>
        <v>7.3983614330293643E-2</v>
      </c>
      <c r="BY1">
        <f t="shared" ref="BY1:CB1" si="13">T1/E13</f>
        <v>7.3955820181942938E-2</v>
      </c>
      <c r="BZ1">
        <f t="shared" si="13"/>
        <v>3.4109560676534902E-2</v>
      </c>
      <c r="CA1">
        <f t="shared" si="13"/>
        <v>0.10165154420814609</v>
      </c>
      <c r="CB1">
        <f t="shared" si="13"/>
        <v>0.18364178639393702</v>
      </c>
      <c r="CC1">
        <f>N1/D29</f>
        <v>8.8493868714226862E-2</v>
      </c>
      <c r="CD1">
        <f t="shared" ref="CD1:CG1" si="14">O1/E29</f>
        <v>8.8301331320979712E-2</v>
      </c>
      <c r="CE1">
        <f t="shared" si="14"/>
        <v>4.8901488306165843E-2</v>
      </c>
      <c r="CF1">
        <f t="shared" si="14"/>
        <v>0.14436527584888192</v>
      </c>
      <c r="CG1">
        <f t="shared" si="14"/>
        <v>0.29152910464950477</v>
      </c>
      <c r="CH1">
        <f>N1/(D43+D44)</f>
        <v>1.6223816678584916E-2</v>
      </c>
      <c r="CI1">
        <f t="shared" ref="CI1:CL1" si="15">O1/(E43+E44)</f>
        <v>1.5844305211001077E-2</v>
      </c>
      <c r="CJ1">
        <f t="shared" si="15"/>
        <v>8.6697837066820518E-3</v>
      </c>
      <c r="CK1">
        <f t="shared" si="15"/>
        <v>2.6191297806649978E-2</v>
      </c>
      <c r="CL1">
        <f t="shared" si="15"/>
        <v>4.5100368214752343E-2</v>
      </c>
      <c r="CM1">
        <f>1-CH1</f>
        <v>0.98377618332141503</v>
      </c>
      <c r="CN1">
        <f t="shared" ref="CN1:CQ1" si="16">1-CI1</f>
        <v>0.98415569478899889</v>
      </c>
      <c r="CO1">
        <f t="shared" si="16"/>
        <v>0.99133021629331797</v>
      </c>
      <c r="CP1">
        <f t="shared" si="16"/>
        <v>0.97380870219335003</v>
      </c>
      <c r="CQ1">
        <f t="shared" si="16"/>
        <v>0.95489963178524762</v>
      </c>
      <c r="CR1">
        <f>N1/(D45+D48+D49+D51+D59+D61)</f>
        <v>1.5127337238032307E-2</v>
      </c>
      <c r="CS1">
        <f t="shared" ref="CS1:CV1" si="17">O1/(E45+E48+E49+E51+E59+E61)</f>
        <v>1.4715334813457747E-2</v>
      </c>
      <c r="CT1">
        <f t="shared" si="17"/>
        <v>7.8161770454244495E-3</v>
      </c>
      <c r="CU1">
        <f t="shared" si="17"/>
        <v>2.3879081458546614E-2</v>
      </c>
      <c r="CV1">
        <f t="shared" si="17"/>
        <v>4.1203471887416347E-2</v>
      </c>
      <c r="CW1">
        <f>(D43+D44)/D13</f>
        <v>3.430928778572925</v>
      </c>
      <c r="CX1">
        <f t="shared" ref="CX1:DA1" si="18">(E43+E44)/E13</f>
        <v>3.3101440934947655</v>
      </c>
      <c r="CY1">
        <f t="shared" si="18"/>
        <v>2.8537389714608934</v>
      </c>
      <c r="CZ1">
        <f t="shared" si="18"/>
        <v>3.1353636545782408</v>
      </c>
      <c r="DA1">
        <f t="shared" si="18"/>
        <v>3.2792659447789263</v>
      </c>
      <c r="DB1">
        <f>365/CW1</f>
        <v>106.38518708972433</v>
      </c>
      <c r="DC1">
        <f t="shared" ref="DC1:DF1" si="19">365/CX1</f>
        <v>110.26710308995713</v>
      </c>
      <c r="DD1">
        <f t="shared" si="19"/>
        <v>127.9023777753395</v>
      </c>
      <c r="DE1">
        <f t="shared" si="19"/>
        <v>116.4139284025408</v>
      </c>
      <c r="DF1">
        <f t="shared" si="19"/>
        <v>111.30539765496412</v>
      </c>
      <c r="DG1">
        <f>(D43+D44)/D20</f>
        <v>24.18276143473361</v>
      </c>
      <c r="DH1">
        <f t="shared" ref="DH1:DK1" si="20">(E43+E44)/E20</f>
        <v>25.052181924784321</v>
      </c>
      <c r="DI1">
        <f t="shared" si="20"/>
        <v>21.583880825057296</v>
      </c>
      <c r="DJ1">
        <f t="shared" si="20"/>
        <v>29.902871806071193</v>
      </c>
      <c r="DK1">
        <f t="shared" si="20"/>
        <v>32.216148253430276</v>
      </c>
      <c r="DL1">
        <f>365/DG1</f>
        <v>15.093396218835119</v>
      </c>
      <c r="DM1">
        <f t="shared" ref="DM1:DP1" si="21">365/DH1</f>
        <v>14.56958923162308</v>
      </c>
      <c r="DN1">
        <f t="shared" si="21"/>
        <v>16.910767945691301</v>
      </c>
      <c r="DO1">
        <f t="shared" si="21"/>
        <v>12.206185491719022</v>
      </c>
      <c r="DP1">
        <f t="shared" si="21"/>
        <v>11.329721887567237</v>
      </c>
      <c r="DQ1">
        <f>(D43+D44)/D21</f>
        <v>18.195760233918129</v>
      </c>
      <c r="DR1">
        <f t="shared" ref="DR1:DU1" si="22">(E43+E44)/E21</f>
        <v>17.604355503237198</v>
      </c>
      <c r="DS1">
        <f t="shared" si="22"/>
        <v>14.793078171632022</v>
      </c>
      <c r="DT1">
        <f t="shared" si="22"/>
        <v>16.834726747402716</v>
      </c>
      <c r="DU1">
        <f t="shared" si="22"/>
        <v>17.61560304887162</v>
      </c>
      <c r="DV1">
        <f>365/DQ1</f>
        <v>20.059618026820075</v>
      </c>
      <c r="DW1">
        <f t="shared" ref="DW1:DZ1" si="23">365/DR1</f>
        <v>20.733505406254807</v>
      </c>
      <c r="DX1">
        <f t="shared" si="23"/>
        <v>24.67370183306021</v>
      </c>
      <c r="DY1">
        <f t="shared" si="23"/>
        <v>21.68137359617748</v>
      </c>
      <c r="DZ1">
        <f t="shared" si="23"/>
        <v>20.720267082958614</v>
      </c>
      <c r="EA1">
        <f>(D43+D44)/D38</f>
        <v>9.331438939539348</v>
      </c>
      <c r="EB1">
        <f t="shared" ref="EB1:EE1" si="24">(E43+E44)/E38</f>
        <v>8.2449519661488839</v>
      </c>
      <c r="EC1">
        <f t="shared" si="24"/>
        <v>5.7761172670401111</v>
      </c>
      <c r="ED1">
        <f t="shared" si="24"/>
        <v>7.2717508198462539</v>
      </c>
      <c r="EE1">
        <f t="shared" si="24"/>
        <v>6.6558621234880224</v>
      </c>
      <c r="EF1">
        <f>365/EA1</f>
        <v>39.115082075221558</v>
      </c>
      <c r="EG1">
        <f t="shared" ref="EG1:EJ1" si="25">365/EB1</f>
        <v>44.269511999411563</v>
      </c>
      <c r="EH1">
        <f t="shared" si="25"/>
        <v>63.191237837703916</v>
      </c>
      <c r="EI1">
        <f t="shared" si="25"/>
        <v>50.194239192552139</v>
      </c>
      <c r="EJ1">
        <f t="shared" si="25"/>
        <v>54.838876351110585</v>
      </c>
      <c r="EK1">
        <f>D36/D13</f>
        <v>0.37099868782322004</v>
      </c>
      <c r="EL1">
        <f t="shared" ref="EL1:EO1" si="26">E36/E13</f>
        <v>0.40604595055224774</v>
      </c>
      <c r="EM1">
        <f t="shared" si="26"/>
        <v>0.49405835088304068</v>
      </c>
      <c r="EN1">
        <f t="shared" si="26"/>
        <v>0.43117039242064287</v>
      </c>
      <c r="EO1">
        <f t="shared" si="26"/>
        <v>0.49268838265243664</v>
      </c>
      <c r="EP1">
        <f>(D29)/D13</f>
        <v>0.62900131217678001</v>
      </c>
      <c r="EQ1">
        <f t="shared" ref="EQ1:ET1" si="27">(E29)/E13</f>
        <v>0.59395404944775232</v>
      </c>
      <c r="ER1">
        <f t="shared" si="27"/>
        <v>0.50594164911695938</v>
      </c>
      <c r="ES1">
        <f t="shared" si="27"/>
        <v>0.56882960757935708</v>
      </c>
      <c r="ET1">
        <f t="shared" si="27"/>
        <v>0.50731161734756336</v>
      </c>
      <c r="EU1">
        <f>D13/D29</f>
        <v>1.589821802659374</v>
      </c>
      <c r="EV1">
        <f t="shared" ref="EV1:EY1" si="28">E13/E29</f>
        <v>1.6836319256174479</v>
      </c>
      <c r="EW1">
        <f t="shared" si="28"/>
        <v>1.9765125123526417</v>
      </c>
      <c r="EX1">
        <f t="shared" si="28"/>
        <v>1.7579956926916651</v>
      </c>
      <c r="EY1">
        <f t="shared" si="28"/>
        <v>1.9711750446962302</v>
      </c>
      <c r="EZ1">
        <f>D36/D29</f>
        <v>0.58982180265937401</v>
      </c>
      <c r="FA1">
        <f t="shared" ref="FA1:FD1" si="29">E36/E29</f>
        <v>0.6836319256174479</v>
      </c>
      <c r="FB1">
        <f t="shared" si="29"/>
        <v>0.97651251235264169</v>
      </c>
      <c r="FC1">
        <f t="shared" si="29"/>
        <v>0.75799569269166511</v>
      </c>
      <c r="FD1">
        <f t="shared" si="29"/>
        <v>0.97117504469623017</v>
      </c>
      <c r="FE1" s="7">
        <f>I90/(D43+D44+D46+D47+D53+D55)</f>
        <v>2.5865479114399188E-2</v>
      </c>
      <c r="FF1" s="7">
        <f t="shared" ref="FF1:FI1" si="30">J90/(E43+E44+E46+E47+E53+E55)</f>
        <v>2.9666050079616955E-2</v>
      </c>
      <c r="FG1" s="7">
        <f t="shared" si="30"/>
        <v>3.5954338628562309E-2</v>
      </c>
      <c r="FH1" s="7">
        <f t="shared" si="30"/>
        <v>4.3621057007743075E-2</v>
      </c>
      <c r="FI1" s="7">
        <f t="shared" si="30"/>
        <v>7.0034511366178859E-2</v>
      </c>
      <c r="FJ1" s="7">
        <f>I90/D36</f>
        <v>0.21863250657591654</v>
      </c>
      <c r="FK1" s="7">
        <f t="shared" ref="FK1:FN1" si="31">J90/E36</f>
        <v>0.21987217051199934</v>
      </c>
      <c r="FL1" s="7">
        <f t="shared" si="31"/>
        <v>0.18415995420533998</v>
      </c>
      <c r="FM1" s="7">
        <f t="shared" si="31"/>
        <v>0.27861495771319322</v>
      </c>
      <c r="FN1" s="7">
        <f t="shared" si="31"/>
        <v>0.3994782196221045</v>
      </c>
      <c r="FO1" s="7">
        <f>I90/D29</f>
        <v>0.12895421914854452</v>
      </c>
      <c r="FP1" s="7">
        <f t="shared" ref="FP1:FS1" si="32">J90/E29</f>
        <v>0.15031163531680594</v>
      </c>
      <c r="FQ1" s="7">
        <f t="shared" si="32"/>
        <v>0.17983449955580399</v>
      </c>
      <c r="FR1" s="7">
        <f t="shared" si="32"/>
        <v>0.2111889378660709</v>
      </c>
      <c r="FS1" s="7">
        <f t="shared" si="32"/>
        <v>0.38796327779666778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6.1468314790106851E-2</v>
      </c>
      <c r="FZ1">
        <f t="shared" ref="FZ1:GC1" si="34">BE1/E13</f>
        <v>4.9243011133491221E-2</v>
      </c>
      <c r="GA1">
        <f t="shared" si="34"/>
        <v>1.6852769318566326E-2</v>
      </c>
      <c r="GB1">
        <f t="shared" si="34"/>
        <v>2.9355697398173855E-2</v>
      </c>
      <c r="GC1">
        <f t="shared" si="34"/>
        <v>5.9082764837463969E-2</v>
      </c>
      <c r="GD1">
        <f>BS1</f>
        <v>5.5662759540848393E-2</v>
      </c>
      <c r="GE1">
        <f t="shared" ref="GE1:GH1" si="35">BT1</f>
        <v>5.2446933309723547E-2</v>
      </c>
      <c r="GF1">
        <f t="shared" si="35"/>
        <v>2.4741299637895248E-2</v>
      </c>
      <c r="GG1">
        <f t="shared" si="35"/>
        <v>8.2119243209205134E-2</v>
      </c>
      <c r="GH1">
        <f t="shared" si="35"/>
        <v>0.14789610158362732</v>
      </c>
      <c r="GI1">
        <f>S1/D13</f>
        <v>7.3983614330293643E-2</v>
      </c>
      <c r="GJ1">
        <f t="shared" ref="GJ1:GM1" si="36">T1/E13</f>
        <v>7.3955820181942938E-2</v>
      </c>
      <c r="GK1">
        <f t="shared" si="36"/>
        <v>3.4109560676534902E-2</v>
      </c>
      <c r="GL1">
        <f t="shared" si="36"/>
        <v>0.10165154420814609</v>
      </c>
      <c r="GM1">
        <f t="shared" si="36"/>
        <v>0.18364178639393702</v>
      </c>
      <c r="GN1">
        <f>D30/D13</f>
        <v>0.27294931028018832</v>
      </c>
      <c r="GO1">
        <f t="shared" ref="GO1:GR1" si="37">E30/E13</f>
        <v>0.27394917992872797</v>
      </c>
      <c r="GP1">
        <f t="shared" si="37"/>
        <v>0.2500239888085895</v>
      </c>
      <c r="GQ1">
        <f t="shared" si="37"/>
        <v>0.28340727595385978</v>
      </c>
      <c r="GR1">
        <f t="shared" si="37"/>
        <v>0.27547659058281493</v>
      </c>
      <c r="GS1">
        <f>(D43+D44)/D13</f>
        <v>3.430928778572925</v>
      </c>
      <c r="GT1">
        <f t="shared" ref="GT1:GW1" si="38">(E43+E44)/E13</f>
        <v>3.3101440934947655</v>
      </c>
      <c r="GU1">
        <f t="shared" si="38"/>
        <v>2.8537389714608934</v>
      </c>
      <c r="GV1">
        <f t="shared" si="38"/>
        <v>3.1353636545782408</v>
      </c>
      <c r="GW1">
        <f t="shared" si="38"/>
        <v>3.2792659447789263</v>
      </c>
      <c r="GX1">
        <f>0.717*FY1+0.847*GD1+3.107*GI1+0.42*GN1+0.998*GS1</f>
        <v>3.8597918600932859</v>
      </c>
      <c r="GY1">
        <f t="shared" ref="GY1:HB1" si="39">0.717*FZ1+0.847*GE1+3.107*GJ1+0.42*GO1+0.998*GT1</f>
        <v>3.7280929856791873</v>
      </c>
      <c r="GZ1">
        <f t="shared" si="39"/>
        <v>3.0920592902342823</v>
      </c>
      <c r="HA1">
        <f t="shared" si="39"/>
        <v>3.6545583650571025</v>
      </c>
      <c r="HB1">
        <f t="shared" si="39"/>
        <v>4.126612951689907</v>
      </c>
      <c r="HC1">
        <f>D36/D13</f>
        <v>0.37099868782322004</v>
      </c>
      <c r="HD1">
        <f t="shared" ref="HD1:HG1" si="40">E36/E13</f>
        <v>0.40604595055224774</v>
      </c>
      <c r="HE1">
        <f t="shared" si="40"/>
        <v>0.49405835088304068</v>
      </c>
      <c r="HF1">
        <f t="shared" si="40"/>
        <v>0.43117039242064287</v>
      </c>
      <c r="HG1">
        <f t="shared" si="40"/>
        <v>0.49268838265243664</v>
      </c>
      <c r="HH1">
        <f>S1/D13</f>
        <v>7.3983614330293643E-2</v>
      </c>
      <c r="HI1">
        <f t="shared" ref="HI1:HL1" si="41">T1/E13</f>
        <v>7.3955820181942938E-2</v>
      </c>
      <c r="HJ1">
        <f t="shared" si="41"/>
        <v>3.4109560676534902E-2</v>
      </c>
      <c r="HK1">
        <f t="shared" si="41"/>
        <v>0.10165154420814609</v>
      </c>
      <c r="HL1">
        <f t="shared" si="41"/>
        <v>0.18364178639393702</v>
      </c>
      <c r="HM1">
        <f>(D43+D44+D46+D47+D50+D53+D55+D57+D60)/D13</f>
        <v>3.1604384214182537</v>
      </c>
      <c r="HN1">
        <f t="shared" ref="HN1:HQ1" si="42">(E43+E44+E46+E47+E50+E53+E55+E57+E60)/E13</f>
        <v>3.0294827242745521</v>
      </c>
      <c r="HO1">
        <f t="shared" si="42"/>
        <v>2.5463590038836617</v>
      </c>
      <c r="HP1">
        <f t="shared" si="42"/>
        <v>2.7761170106191142</v>
      </c>
      <c r="HQ1">
        <f t="shared" si="42"/>
        <v>2.8338638058248105</v>
      </c>
      <c r="HR1">
        <f>D19/D40</f>
        <v>1.1883849819201784</v>
      </c>
      <c r="HS1">
        <f t="shared" ref="HS1:HV1" si="43">E19/E40</f>
        <v>1.145050610421998</v>
      </c>
      <c r="HT1">
        <f t="shared" si="43"/>
        <v>1.0453643284393692</v>
      </c>
      <c r="HU1">
        <f t="shared" si="43"/>
        <v>1.0889814332812771</v>
      </c>
      <c r="HV1">
        <f t="shared" si="43"/>
        <v>1.1706964182367694</v>
      </c>
      <c r="HW1">
        <f>-0.017*HC1+4.573*HH1+0.481*HM1+0.015*HR1</f>
        <v>1.8700167460704207</v>
      </c>
      <c r="HX1">
        <f t="shared" ref="HX1:IA1" si="44">-0.017*HD1+4.573*HI1+0.481*HN1+0.015*HS1</f>
        <v>1.8056541340650263</v>
      </c>
      <c r="HY1">
        <f t="shared" si="44"/>
        <v>1.388063174803414</v>
      </c>
      <c r="HZ1">
        <f t="shared" si="44"/>
        <v>1.8091696185997141</v>
      </c>
      <c r="IA1">
        <f t="shared" si="44"/>
        <v>2.2120671235496681</v>
      </c>
      <c r="IB1">
        <f>D13/D36</f>
        <v>2.6954273231189907</v>
      </c>
      <c r="IC1">
        <f t="shared" ref="IC1:IF1" si="45">E13/E36</f>
        <v>2.4627754534676134</v>
      </c>
      <c r="ID1">
        <f t="shared" si="45"/>
        <v>2.024052418530482</v>
      </c>
      <c r="IE1">
        <f t="shared" si="45"/>
        <v>2.319268710418354</v>
      </c>
      <c r="IF1">
        <f t="shared" si="45"/>
        <v>2.0296804942231459</v>
      </c>
      <c r="IG1">
        <f>IFERROR(S1/D59,0)</f>
        <v>23.378048780487806</v>
      </c>
      <c r="IH1">
        <f t="shared" ref="IH1:IK1" si="46">IFERROR(T1/E59,0)</f>
        <v>10.32046332046332</v>
      </c>
      <c r="II1">
        <f t="shared" si="46"/>
        <v>4.977155490051584</v>
      </c>
      <c r="IJ1">
        <f t="shared" si="46"/>
        <v>60.397959183673471</v>
      </c>
      <c r="IK1">
        <f t="shared" si="46"/>
        <v>145.3876651982379</v>
      </c>
      <c r="IL1">
        <f>S1/D13</f>
        <v>7.3983614330293643E-2</v>
      </c>
      <c r="IM1">
        <f t="shared" ref="IM1:IP1" si="47">T1/E13</f>
        <v>7.3955820181942938E-2</v>
      </c>
      <c r="IN1">
        <f t="shared" si="47"/>
        <v>3.4109560676534902E-2</v>
      </c>
      <c r="IO1">
        <f t="shared" si="47"/>
        <v>0.10165154420814609</v>
      </c>
      <c r="IP1">
        <f t="shared" si="47"/>
        <v>0.18364178639393702</v>
      </c>
      <c r="IQ1">
        <f>(D43+D44+D46+D47+D50+D53+D55+D57+D60)/D13</f>
        <v>3.1604384214182537</v>
      </c>
      <c r="IR1">
        <f t="shared" ref="IR1:IU1" si="48">(E43+E44+E46+E47+E50+E53+E55+E57+E60)/E13</f>
        <v>3.0294827242745521</v>
      </c>
      <c r="IS1">
        <f t="shared" si="48"/>
        <v>2.5463590038836617</v>
      </c>
      <c r="IT1">
        <f t="shared" si="48"/>
        <v>2.7761170106191142</v>
      </c>
      <c r="IU1">
        <f t="shared" si="48"/>
        <v>2.8338638058248105</v>
      </c>
      <c r="IV1">
        <f>D19/D40</f>
        <v>1.1883849819201784</v>
      </c>
      <c r="IW1">
        <f t="shared" ref="IW1:IZ1" si="49">E19/E40</f>
        <v>1.145050610421998</v>
      </c>
      <c r="IX1">
        <f t="shared" si="49"/>
        <v>1.0453643284393692</v>
      </c>
      <c r="IY1">
        <f t="shared" si="49"/>
        <v>1.0889814332812771</v>
      </c>
      <c r="IZ1">
        <f t="shared" si="49"/>
        <v>1.1706964182367694</v>
      </c>
      <c r="JA1">
        <f>0.13*IB1+0.04*IG1+3.92*IL1+0.21*IQ1+0.09*IV1</f>
        <v>2.3461899882703814</v>
      </c>
      <c r="JB1">
        <f t="shared" ref="JB1:JE1" si="50">0.13*IC1+0.04*IH1+3.92*IM1+0.21*IR1+0.09*IW1</f>
        <v>1.7621320839181747</v>
      </c>
      <c r="JC1">
        <f t="shared" si="50"/>
        <v>1.2247406922381552</v>
      </c>
      <c r="JD1">
        <f t="shared" si="50"/>
        <v>3.7968902542225869</v>
      </c>
      <c r="JE1">
        <f t="shared" si="50"/>
        <v>7.4997149517072774</v>
      </c>
      <c r="JF1">
        <f>D29/D13</f>
        <v>0.62900131217678001</v>
      </c>
      <c r="JG1">
        <f t="shared" ref="JG1:JJ1" si="51">E29/E13</f>
        <v>0.59395404944775232</v>
      </c>
      <c r="JH1">
        <f t="shared" si="51"/>
        <v>0.50594164911695938</v>
      </c>
      <c r="JI1">
        <f t="shared" si="51"/>
        <v>0.56882960757935708</v>
      </c>
      <c r="JJ1">
        <f t="shared" si="51"/>
        <v>0.50731161734756336</v>
      </c>
      <c r="JK1">
        <f>(D36-D26)/I90</f>
        <v>3.8671152800435018</v>
      </c>
      <c r="JL1">
        <f t="shared" ref="JL1:JO1" si="52">(E36-E26)/J90</f>
        <v>3.7800297508367424</v>
      </c>
      <c r="JM1">
        <f t="shared" si="52"/>
        <v>4.7351798401420959</v>
      </c>
      <c r="JN1">
        <f t="shared" si="52"/>
        <v>3.0217298070050034</v>
      </c>
      <c r="JO1">
        <f t="shared" si="52"/>
        <v>1.9074665686579402</v>
      </c>
      <c r="JP1">
        <f>S1/D13</f>
        <v>7.3983614330293643E-2</v>
      </c>
      <c r="JQ1">
        <f t="shared" ref="JQ1:JT1" si="53">T1/E13</f>
        <v>7.3955820181942938E-2</v>
      </c>
      <c r="JR1">
        <f t="shared" si="53"/>
        <v>3.4109560676534902E-2</v>
      </c>
      <c r="JS1">
        <f t="shared" si="53"/>
        <v>0.10165154420814609</v>
      </c>
      <c r="JT1">
        <f t="shared" si="53"/>
        <v>0.18364178639393702</v>
      </c>
      <c r="JU1">
        <f>I90/(D50+D44+D43)</f>
        <v>2.3504526123063259E-2</v>
      </c>
      <c r="JV1">
        <f t="shared" ref="JV1:JY1" si="54">J90/(E50+E44+E43)</f>
        <v>2.6834363419842858E-2</v>
      </c>
      <c r="JW1">
        <f t="shared" si="54"/>
        <v>3.1752745935733122E-2</v>
      </c>
      <c r="JX1">
        <f t="shared" si="54"/>
        <v>3.8087442306191453E-2</v>
      </c>
      <c r="JY1">
        <f t="shared" si="54"/>
        <v>5.9823899115774661E-2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1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2</v>
      </c>
      <c r="KN1">
        <f t="shared" si="57"/>
        <v>4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2</v>
      </c>
      <c r="KT1">
        <f>(JZ1+KE1)/2</f>
        <v>2.5</v>
      </c>
      <c r="KU1">
        <f t="shared" ref="KU1:KX1" si="59">(KA1+KF1)/2</f>
        <v>2.5</v>
      </c>
      <c r="KV1">
        <f t="shared" si="59"/>
        <v>2.5</v>
      </c>
      <c r="KW1">
        <f t="shared" si="59"/>
        <v>2.5</v>
      </c>
      <c r="KX1">
        <f t="shared" si="59"/>
        <v>2</v>
      </c>
      <c r="KY1">
        <f>(KJ1+KO1)/2</f>
        <v>1</v>
      </c>
      <c r="KZ1">
        <f t="shared" ref="KZ1:LC1" si="60">(KK1+KP1)/2</f>
        <v>1</v>
      </c>
      <c r="LA1">
        <f t="shared" si="60"/>
        <v>1</v>
      </c>
      <c r="LB1">
        <f t="shared" si="60"/>
        <v>1.5</v>
      </c>
      <c r="LC1">
        <f t="shared" si="60"/>
        <v>3</v>
      </c>
      <c r="LD1">
        <f>(KT1+KY1)/2</f>
        <v>1.75</v>
      </c>
      <c r="LE1">
        <f t="shared" ref="LE1:LH1" si="61">(KU1+KZ1)/2</f>
        <v>1.75</v>
      </c>
      <c r="LF1">
        <f t="shared" si="61"/>
        <v>1.75</v>
      </c>
      <c r="LG1">
        <f t="shared" si="61"/>
        <v>2</v>
      </c>
      <c r="LH1">
        <f t="shared" si="61"/>
        <v>2.5</v>
      </c>
      <c r="LI1">
        <f>(D29/(D13-D19))</f>
        <v>1.0273757958341962</v>
      </c>
      <c r="LJ1">
        <f t="shared" ref="LJ1:LM1" si="62">(E29/(E13-E19))</f>
        <v>0.97167454239313455</v>
      </c>
      <c r="LK1">
        <f t="shared" si="62"/>
        <v>0.82717649778717217</v>
      </c>
      <c r="LL1">
        <f t="shared" si="62"/>
        <v>0.88777506767804015</v>
      </c>
      <c r="LM1">
        <f t="shared" si="62"/>
        <v>0.85292631815290199</v>
      </c>
      <c r="LN1">
        <f>(D18+D25+D26+D21)/(2.17*D40)</f>
        <v>0.3472689961934185</v>
      </c>
      <c r="LO1">
        <f t="shared" ref="LO1:LR1" si="63">(E18+E25+E26+E21)/(2.17*E40)</f>
        <v>0.34831682048306017</v>
      </c>
      <c r="LP1">
        <f t="shared" si="63"/>
        <v>0.31772552203536786</v>
      </c>
      <c r="LQ1">
        <f t="shared" si="63"/>
        <v>0.35537366530968656</v>
      </c>
      <c r="LR1">
        <f t="shared" si="63"/>
        <v>0.40397034641777746</v>
      </c>
      <c r="LS1">
        <f>(D43+D44+D46+D47)/(2*D13)</f>
        <v>1.5679657951901553</v>
      </c>
      <c r="LT1">
        <f t="shared" ref="LT1:LW1" si="64">(E43+E44+E46+E47)/(2*E13)</f>
        <v>1.5047201133269883</v>
      </c>
      <c r="LU1">
        <f t="shared" si="64"/>
        <v>1.2652960218979945</v>
      </c>
      <c r="LV1">
        <f t="shared" si="64"/>
        <v>1.376978561410539</v>
      </c>
      <c r="LW1">
        <f t="shared" si="64"/>
        <v>1.4051520749635531</v>
      </c>
      <c r="LX1">
        <f>8*N1/D29</f>
        <v>0.70795094971381489</v>
      </c>
      <c r="LY1">
        <f t="shared" ref="LY1:MB1" si="65">8*O1/E29</f>
        <v>0.70641065056783769</v>
      </c>
      <c r="LZ1">
        <f t="shared" si="65"/>
        <v>0.39121190644932674</v>
      </c>
      <c r="MA1">
        <f t="shared" si="65"/>
        <v>1.1549222067910554</v>
      </c>
      <c r="MB1">
        <f t="shared" si="65"/>
        <v>2.3322328371960381</v>
      </c>
      <c r="MC1">
        <f>(2*LI1+4*LN1+LS1+5*LX1)/12</f>
        <v>0.7126290100167747</v>
      </c>
      <c r="MD1">
        <f t="shared" ref="MD1:MG1" si="66">(2*LJ1+4*LO1+LT1+5*LY1)/12</f>
        <v>0.69778247774039059</v>
      </c>
      <c r="ME1">
        <f t="shared" si="66"/>
        <v>0.51221755315503703</v>
      </c>
      <c r="MF1">
        <f t="shared" si="66"/>
        <v>0.86238619933005356</v>
      </c>
      <c r="MG1">
        <f t="shared" si="66"/>
        <v>1.3656708569100549</v>
      </c>
      <c r="MH1">
        <f>D29/(D13-D19)</f>
        <v>1.0273757958341962</v>
      </c>
      <c r="MI1">
        <f t="shared" ref="MI1:ML1" si="67">E29/(E13-E19)</f>
        <v>0.97167454239313455</v>
      </c>
      <c r="MJ1">
        <f t="shared" si="67"/>
        <v>0.82717649778717217</v>
      </c>
      <c r="MK1">
        <f t="shared" si="67"/>
        <v>0.88777506767804015</v>
      </c>
      <c r="ML1">
        <f t="shared" si="67"/>
        <v>0.85292631815290199</v>
      </c>
      <c r="MM1">
        <f>D29/D13*2</f>
        <v>1.25800262435356</v>
      </c>
      <c r="MN1">
        <f t="shared" ref="MN1:MQ1" si="68">E29/E13*2</f>
        <v>1.1879080988955046</v>
      </c>
      <c r="MO1">
        <f t="shared" si="68"/>
        <v>1.0118832982339188</v>
      </c>
      <c r="MP1">
        <f t="shared" si="68"/>
        <v>1.1376592151587142</v>
      </c>
      <c r="MQ1">
        <f t="shared" si="68"/>
        <v>1.0146232346951267</v>
      </c>
      <c r="MR1">
        <f>D29/D36</f>
        <v>1.6954273231189907</v>
      </c>
      <c r="MS1">
        <f t="shared" ref="MS1:MV1" si="69">E29/E36</f>
        <v>1.4627754534676134</v>
      </c>
      <c r="MT1">
        <f t="shared" si="69"/>
        <v>1.024052418530482</v>
      </c>
      <c r="MU1">
        <f t="shared" si="69"/>
        <v>1.319268710418354</v>
      </c>
      <c r="MV1">
        <f t="shared" si="69"/>
        <v>1.0296804942231459</v>
      </c>
      <c r="MW1">
        <f>D13/(D40*5)</f>
        <v>0.61294988341049639</v>
      </c>
      <c r="MX1">
        <f t="shared" ref="MX1:NA1" si="70">E13/(E40*5)</f>
        <v>0.58912161170967059</v>
      </c>
      <c r="MY1">
        <f t="shared" si="70"/>
        <v>0.53836052202283846</v>
      </c>
      <c r="MZ1">
        <f t="shared" si="70"/>
        <v>0.60622939441263235</v>
      </c>
      <c r="NA1">
        <f t="shared" si="70"/>
        <v>0.57782136197029133</v>
      </c>
      <c r="NB1">
        <f>D13/(D20*15)</f>
        <v>0.46989727846215623</v>
      </c>
      <c r="NC1">
        <f t="shared" ref="NC1:NF1" si="71">E13/(E20*15)</f>
        <v>0.50455370354859419</v>
      </c>
      <c r="ND1">
        <f t="shared" si="71"/>
        <v>0.50422459893048133</v>
      </c>
      <c r="NE1">
        <f t="shared" si="71"/>
        <v>0.63581932008444353</v>
      </c>
      <c r="NF1">
        <f t="shared" si="71"/>
        <v>0.65494633648572309</v>
      </c>
      <c r="NG1">
        <f>2*(D18+D25+D26)/D40</f>
        <v>0.35139062552803219</v>
      </c>
      <c r="NH1">
        <f t="shared" ref="NH1:NK1" si="72">2*(E18+E25+E26)/E40</f>
        <v>0.40397059542631741</v>
      </c>
      <c r="NI1">
        <f t="shared" si="72"/>
        <v>0.34037520391517129</v>
      </c>
      <c r="NJ1">
        <f t="shared" si="72"/>
        <v>0.41325698420961304</v>
      </c>
      <c r="NK1">
        <f t="shared" si="72"/>
        <v>0.67757700469423188</v>
      </c>
      <c r="NL1">
        <f>((D18+D25+D26+D21)/D40)/2.17</f>
        <v>0.3472689961934185</v>
      </c>
      <c r="NM1">
        <f t="shared" ref="NM1:NP1" si="73">((E18+E25+E26+E21)/E40)/2.17</f>
        <v>0.34831682048306012</v>
      </c>
      <c r="NN1">
        <f t="shared" si="73"/>
        <v>0.31772552203536786</v>
      </c>
      <c r="NO1">
        <f t="shared" si="73"/>
        <v>0.35537366530968656</v>
      </c>
      <c r="NP1">
        <f t="shared" si="73"/>
        <v>0.40397034641777746</v>
      </c>
      <c r="NQ1">
        <f>(D19/D40)/2.5</f>
        <v>0.47535399276807133</v>
      </c>
      <c r="NR1">
        <f t="shared" ref="NR1:NU1" si="74">(E19/E40)/2.5</f>
        <v>0.45802024416879916</v>
      </c>
      <c r="NS1">
        <f t="shared" si="74"/>
        <v>0.41814573137574768</v>
      </c>
      <c r="NT1">
        <f t="shared" si="74"/>
        <v>0.43559257331251083</v>
      </c>
      <c r="NU1">
        <f t="shared" si="74"/>
        <v>0.46827856729470774</v>
      </c>
      <c r="NV1">
        <f>(BD1/D13)*3.33</f>
        <v>0.20468948825105582</v>
      </c>
      <c r="NW1">
        <f t="shared" ref="NW1:NZ1" si="75">(BE1/E13)*3.33</f>
        <v>0.16397922707452578</v>
      </c>
      <c r="NX1">
        <f t="shared" si="75"/>
        <v>5.6119721830825871E-2</v>
      </c>
      <c r="NY1">
        <f t="shared" si="75"/>
        <v>9.775447233591894E-2</v>
      </c>
      <c r="NZ1">
        <f t="shared" si="75"/>
        <v>0.19674560690875503</v>
      </c>
      <c r="OA1">
        <f>((D43+D44)/2)/D13</f>
        <v>1.7154643892864625</v>
      </c>
      <c r="OB1">
        <f t="shared" ref="OB1:OE1" si="76">((E43+E44)/2)/E13</f>
        <v>1.6550720467473827</v>
      </c>
      <c r="OC1">
        <f t="shared" si="76"/>
        <v>1.4268694857304467</v>
      </c>
      <c r="OD1">
        <f t="shared" si="76"/>
        <v>1.5676818272891204</v>
      </c>
      <c r="OE1">
        <f t="shared" si="76"/>
        <v>1.6396329723894632</v>
      </c>
      <c r="OF1">
        <f>((D43+D44)/4)/D29</f>
        <v>1.363641343886683</v>
      </c>
      <c r="OG1">
        <f t="shared" ref="OG1:OJ1" si="77">((E43+E44)/4)/E29</f>
        <v>1.3932660685504532</v>
      </c>
      <c r="OH1">
        <f t="shared" si="77"/>
        <v>1.4101126960202035</v>
      </c>
      <c r="OI1">
        <f t="shared" si="77"/>
        <v>1.3779889499426363</v>
      </c>
      <c r="OJ1">
        <f t="shared" si="77"/>
        <v>1.6160017988176065</v>
      </c>
      <c r="OK1">
        <f>AJ1*4/(D43+D44)</f>
        <v>5.7946793723234157E-2</v>
      </c>
      <c r="OL1">
        <f t="shared" ref="OL1:OO1" si="78">AK1*4/(E43+E44)</f>
        <v>4.5597095266434413E-2</v>
      </c>
      <c r="OM1">
        <f t="shared" si="78"/>
        <v>-0.1836387253878308</v>
      </c>
      <c r="ON1">
        <f t="shared" si="78"/>
        <v>-0.12817942636584559</v>
      </c>
      <c r="OO1">
        <f t="shared" si="78"/>
        <v>-0.23094022025011454</v>
      </c>
      <c r="OP1">
        <f>(10*N1)/AJ1</f>
        <v>11.199112590127566</v>
      </c>
      <c r="OQ1">
        <f t="shared" ref="OQ1:OT1" si="79">(10*O1)/AK1</f>
        <v>13.899398738818009</v>
      </c>
      <c r="OR1">
        <f t="shared" si="79"/>
        <v>-1.8884434507748054</v>
      </c>
      <c r="OS1">
        <f t="shared" si="79"/>
        <v>-8.1733234573528577</v>
      </c>
      <c r="OT1">
        <f t="shared" si="79"/>
        <v>-7.8116091109478321</v>
      </c>
      <c r="OU1">
        <f>(8*AJ1)/D29</f>
        <v>0.63214914933340349</v>
      </c>
      <c r="OV1">
        <f t="shared" ref="OV1:OY1" si="80">(8*AK1)/E29</f>
        <v>0.50823108527348448</v>
      </c>
      <c r="OW1">
        <f t="shared" si="80"/>
        <v>-2.0716103852027832</v>
      </c>
      <c r="OX1">
        <f t="shared" si="80"/>
        <v>-1.4130386651369684</v>
      </c>
      <c r="OY1">
        <f t="shared" si="80"/>
        <v>-2.9855984907481545</v>
      </c>
      <c r="OZ1">
        <f>(20*N1)/D13</f>
        <v>1.1132551908169679</v>
      </c>
      <c r="PA1">
        <f t="shared" ref="PA1:PD1" si="81">(20*O1)/E13</f>
        <v>1.0489386661944708</v>
      </c>
      <c r="PB1">
        <f t="shared" si="81"/>
        <v>0.49482599275790495</v>
      </c>
      <c r="PC1">
        <f t="shared" si="81"/>
        <v>1.6423848641841028</v>
      </c>
      <c r="PD1">
        <f t="shared" si="81"/>
        <v>2.9579220316725463</v>
      </c>
      <c r="PE1">
        <f>(40*N1)/(AJ1+D45)</f>
        <v>0.70999966595697173</v>
      </c>
      <c r="PF1">
        <f t="shared" ref="PF1:PI1" si="82">(40*O1)/(AK1+E45)</f>
        <v>0.69709885373648073</v>
      </c>
      <c r="PG1">
        <f t="shared" si="82"/>
        <v>0.39107527740081421</v>
      </c>
      <c r="PH1">
        <f t="shared" si="82"/>
        <v>1.192745413916749</v>
      </c>
      <c r="PI1">
        <f t="shared" si="82"/>
        <v>2.1050547370463577</v>
      </c>
      <c r="PJ1">
        <f>(1.33*D52)/(D52+D62)</f>
        <v>1.5607956403269756</v>
      </c>
      <c r="PK1">
        <f t="shared" ref="PK1:PN1" si="83">(1.33*E52)/(E52+E62)</f>
        <v>1.7247025683512842</v>
      </c>
      <c r="PL1">
        <f t="shared" si="83"/>
        <v>1.9736835278858627</v>
      </c>
      <c r="PM1">
        <f t="shared" si="83"/>
        <v>1.462215541430453</v>
      </c>
      <c r="PN1">
        <f t="shared" si="83"/>
        <v>1.4302288259702221</v>
      </c>
      <c r="PO1">
        <f>(2*MH1+MM1+MR1+MW1+2*NB1)/7</f>
        <v>0.93727513992510736</v>
      </c>
      <c r="PP1">
        <f t="shared" ref="PP1:PS1" si="84">(2*MI1+MN1+MS1+MX1+2*NC1)/7</f>
        <v>0.88460880799374941</v>
      </c>
      <c r="PQ1">
        <f t="shared" si="84"/>
        <v>0.74815691888893521</v>
      </c>
      <c r="PR1">
        <f t="shared" si="84"/>
        <v>0.87290658507352403</v>
      </c>
      <c r="PS1">
        <f t="shared" si="84"/>
        <v>0.80541005716654479</v>
      </c>
      <c r="PT1">
        <f>(5*NG1+8*NL1+2*NQ1+NV1)/16</f>
        <v>0.35565641068591924</v>
      </c>
      <c r="PU1">
        <f t="shared" ref="PU1:PX1" si="85">(5*NH1+8*NM1+2*NR1+NW1)/16</f>
        <v>0.36790045352551204</v>
      </c>
      <c r="PV1">
        <f t="shared" si="85"/>
        <v>0.32100571127756999</v>
      </c>
      <c r="PW1">
        <f t="shared" si="85"/>
        <v>0.36738836640540617</v>
      </c>
      <c r="PX1">
        <f t="shared" si="85"/>
        <v>0.48455940851947188</v>
      </c>
      <c r="PY1">
        <f>(OA1+OF1+OK1)/3</f>
        <v>1.0456841756321265</v>
      </c>
      <c r="PZ1">
        <f t="shared" ref="PZ1:QC1" si="86">(OB1+OG1+OL1)/3</f>
        <v>1.0313117368547569</v>
      </c>
      <c r="QA1">
        <f t="shared" si="86"/>
        <v>0.88444781878760637</v>
      </c>
      <c r="QB1">
        <f t="shared" si="86"/>
        <v>0.9391637836219705</v>
      </c>
      <c r="QC1">
        <f t="shared" si="86"/>
        <v>1.0082315169856517</v>
      </c>
      <c r="QD1">
        <f>(3*OP1+7*OU1+4*OZ1+2*PE1+PJ1)/17</f>
        <v>2.6738939736014888</v>
      </c>
      <c r="QE1">
        <f t="shared" ref="QE1:QH1" si="87">(3*OQ1+7*OV1+4*PA1+2*PF1+PK1)/17</f>
        <v>3.0923805149394439</v>
      </c>
      <c r="QF1">
        <f t="shared" si="87"/>
        <v>-0.90773323500145808</v>
      </c>
      <c r="QG1">
        <f t="shared" si="87"/>
        <v>-1.4114114824715875</v>
      </c>
      <c r="QH1">
        <f t="shared" si="87"/>
        <v>-1.580117078901615</v>
      </c>
      <c r="QI1">
        <f>(2*PO1+4*PT1+PY1+5*QD1)/12</f>
        <v>1.4760274971861218</v>
      </c>
      <c r="QJ1">
        <f t="shared" ref="QJ1:QM1" si="88">(2*PP1+4*PU1+PZ1+5*QE1)/12</f>
        <v>1.6445028118034604</v>
      </c>
      <c r="QK1">
        <f t="shared" si="88"/>
        <v>-7.2823472777627796E-2</v>
      </c>
      <c r="QL1">
        <f t="shared" si="88"/>
        <v>-0.24187724941394118</v>
      </c>
      <c r="QM1">
        <f t="shared" si="88"/>
        <v>-0.27860801075928721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436</v>
      </c>
      <c r="E3" s="2" t="s">
        <v>436</v>
      </c>
      <c r="F3" s="2" t="s">
        <v>436</v>
      </c>
      <c r="G3" s="2" t="s">
        <v>436</v>
      </c>
      <c r="H3" s="2" t="s">
        <v>436</v>
      </c>
      <c r="I3" s="2" t="s">
        <v>436</v>
      </c>
      <c r="J3" s="2" t="s">
        <v>436</v>
      </c>
      <c r="K3" s="2" t="s">
        <v>436</v>
      </c>
      <c r="L3" s="2" t="s">
        <v>436</v>
      </c>
      <c r="M3" s="2" t="s">
        <v>436</v>
      </c>
    </row>
    <row r="4" spans="1:455" x14ac:dyDescent="0.25">
      <c r="A4" s="2" t="s">
        <v>281</v>
      </c>
      <c r="B4" s="2"/>
      <c r="C4" s="2"/>
      <c r="D4" s="2" t="s">
        <v>437</v>
      </c>
      <c r="E4" s="2" t="s">
        <v>437</v>
      </c>
      <c r="F4" s="2" t="s">
        <v>437</v>
      </c>
      <c r="G4" s="2" t="s">
        <v>437</v>
      </c>
      <c r="H4" s="2" t="s">
        <v>437</v>
      </c>
      <c r="I4" s="2" t="s">
        <v>437</v>
      </c>
      <c r="J4" s="2" t="s">
        <v>437</v>
      </c>
      <c r="K4" s="2" t="s">
        <v>437</v>
      </c>
      <c r="L4" s="2" t="s">
        <v>437</v>
      </c>
      <c r="M4" s="2" t="s">
        <v>437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181378</v>
      </c>
      <c r="E13" s="1">
        <v>180716</v>
      </c>
      <c r="F13" s="1">
        <v>198009</v>
      </c>
      <c r="G13" s="1">
        <v>174685</v>
      </c>
      <c r="H13" s="1">
        <v>179714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110612</v>
      </c>
      <c r="E15" s="1">
        <v>110182</v>
      </c>
      <c r="F15" s="1">
        <v>120709</v>
      </c>
      <c r="G15" s="1">
        <v>111407</v>
      </c>
      <c r="H15" s="1">
        <v>106466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12</v>
      </c>
      <c r="E16" s="1">
        <v>18</v>
      </c>
      <c r="F16" s="1">
        <v>25</v>
      </c>
      <c r="G16" s="1">
        <v>91</v>
      </c>
      <c r="H16" s="1">
        <v>352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110600</v>
      </c>
      <c r="E17" s="1">
        <v>110164</v>
      </c>
      <c r="F17" s="1">
        <v>120684</v>
      </c>
      <c r="G17" s="1">
        <v>111316</v>
      </c>
      <c r="H17" s="1">
        <v>106114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70331</v>
      </c>
      <c r="E19" s="1">
        <v>70250</v>
      </c>
      <c r="F19" s="1">
        <v>76897</v>
      </c>
      <c r="G19" s="1">
        <v>62758</v>
      </c>
      <c r="H19" s="1">
        <v>72822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25733</v>
      </c>
      <c r="E20" s="1">
        <v>23878</v>
      </c>
      <c r="F20" s="1">
        <v>26180</v>
      </c>
      <c r="G20" s="1">
        <v>18316</v>
      </c>
      <c r="H20" s="1">
        <v>18293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34200</v>
      </c>
      <c r="E21" s="1">
        <v>33980</v>
      </c>
      <c r="F21" s="1">
        <v>38198</v>
      </c>
      <c r="G21" s="1">
        <v>32534</v>
      </c>
      <c r="H21" s="1">
        <v>33455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395</v>
      </c>
      <c r="E22" s="1">
        <v>430</v>
      </c>
      <c r="F22" s="1">
        <v>430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33805</v>
      </c>
      <c r="E23" s="1">
        <v>33550</v>
      </c>
      <c r="F23" s="1">
        <v>37768</v>
      </c>
      <c r="G23" s="1">
        <v>32534</v>
      </c>
      <c r="H23" s="1">
        <v>33455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10398</v>
      </c>
      <c r="E26" s="1">
        <v>12392</v>
      </c>
      <c r="F26" s="1">
        <v>12519</v>
      </c>
      <c r="G26" s="1">
        <v>11908</v>
      </c>
      <c r="H26" s="1">
        <v>21074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435</v>
      </c>
      <c r="E27" s="1">
        <v>284</v>
      </c>
      <c r="F27" s="1">
        <v>403</v>
      </c>
      <c r="G27" s="1">
        <v>520</v>
      </c>
      <c r="H27" s="1">
        <v>426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181378</v>
      </c>
      <c r="E28" s="1">
        <v>180716</v>
      </c>
      <c r="F28" s="1">
        <v>198009</v>
      </c>
      <c r="G28" s="1">
        <v>174685</v>
      </c>
      <c r="H28" s="1">
        <v>179714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114087</v>
      </c>
      <c r="E29" s="1">
        <v>107337</v>
      </c>
      <c r="F29" s="1">
        <v>100181</v>
      </c>
      <c r="G29" s="1">
        <v>99366</v>
      </c>
      <c r="H29" s="1">
        <v>91171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49507</v>
      </c>
      <c r="E30" s="1">
        <v>49507</v>
      </c>
      <c r="F30" s="1">
        <v>49507</v>
      </c>
      <c r="G30" s="1">
        <v>49507</v>
      </c>
      <c r="H30" s="1">
        <v>49507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46</v>
      </c>
      <c r="E32" s="1">
        <v>692</v>
      </c>
      <c r="F32" s="1">
        <v>972</v>
      </c>
      <c r="G32" s="1">
        <v>1056</v>
      </c>
      <c r="H32" s="1">
        <v>905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54438</v>
      </c>
      <c r="E33" s="1">
        <v>47660</v>
      </c>
      <c r="F33" s="1">
        <v>44803</v>
      </c>
      <c r="G33" s="1">
        <v>34458</v>
      </c>
      <c r="H33" s="1">
        <v>14180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10096</v>
      </c>
      <c r="E34" s="1">
        <v>9478</v>
      </c>
      <c r="F34" s="1">
        <v>4899</v>
      </c>
      <c r="G34" s="1">
        <v>14345</v>
      </c>
      <c r="H34" s="1">
        <v>26579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67291</v>
      </c>
      <c r="E36" s="1">
        <v>73379</v>
      </c>
      <c r="F36" s="1">
        <v>97828</v>
      </c>
      <c r="G36" s="1">
        <v>75319</v>
      </c>
      <c r="H36" s="1">
        <v>88543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603</v>
      </c>
      <c r="E37" s="1">
        <v>826</v>
      </c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66688</v>
      </c>
      <c r="E38" s="1">
        <v>72553</v>
      </c>
      <c r="F38" s="1">
        <v>97828</v>
      </c>
      <c r="G38" s="1">
        <v>75319</v>
      </c>
      <c r="H38" s="1">
        <v>88543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7506</v>
      </c>
      <c r="E39" s="1">
        <v>11202</v>
      </c>
      <c r="F39" s="1">
        <v>24268</v>
      </c>
      <c r="G39" s="1">
        <v>17689</v>
      </c>
      <c r="H39" s="1">
        <v>26339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59182</v>
      </c>
      <c r="E40" s="1">
        <v>61351</v>
      </c>
      <c r="F40" s="1">
        <v>73560</v>
      </c>
      <c r="G40" s="1">
        <v>57630</v>
      </c>
      <c r="H40" s="1">
        <v>62204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458529</v>
      </c>
      <c r="E43" s="1">
        <v>428194</v>
      </c>
      <c r="F43" s="1">
        <v>400799</v>
      </c>
      <c r="G43" s="1">
        <v>361867</v>
      </c>
      <c r="H43" s="1">
        <v>374351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163766</v>
      </c>
      <c r="E44" s="1">
        <v>170002</v>
      </c>
      <c r="F44" s="1">
        <v>164267</v>
      </c>
      <c r="G44" s="1">
        <v>185834</v>
      </c>
      <c r="H44" s="1">
        <v>214979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559774</v>
      </c>
      <c r="E45" s="1">
        <v>537035</v>
      </c>
      <c r="F45" s="1">
        <v>527022</v>
      </c>
      <c r="G45" s="1">
        <v>498626</v>
      </c>
      <c r="H45" s="1">
        <v>539076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-2302</v>
      </c>
      <c r="E46" s="1">
        <v>2048</v>
      </c>
      <c r="F46" s="1">
        <v>-4884</v>
      </c>
      <c r="G46" s="1">
        <v>-440</v>
      </c>
      <c r="H46" s="1">
        <v>-4198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-51204</v>
      </c>
      <c r="E47" s="1">
        <v>-56390</v>
      </c>
      <c r="F47" s="1">
        <v>-59102</v>
      </c>
      <c r="G47" s="1">
        <v>-66186</v>
      </c>
      <c r="H47" s="1">
        <v>-80081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91709</v>
      </c>
      <c r="E48" s="1">
        <v>88168</v>
      </c>
      <c r="F48" s="1">
        <v>83254</v>
      </c>
      <c r="G48" s="1">
        <v>87158</v>
      </c>
      <c r="H48" s="1">
        <v>89937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10008</v>
      </c>
      <c r="E49" s="1">
        <v>12018</v>
      </c>
      <c r="F49" s="1">
        <v>10902</v>
      </c>
      <c r="G49" s="1">
        <v>9000</v>
      </c>
      <c r="H49" s="1">
        <v>8387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3627</v>
      </c>
      <c r="E50" s="1">
        <v>3048</v>
      </c>
      <c r="F50" s="1">
        <v>2318</v>
      </c>
      <c r="G50" s="1">
        <v>3268</v>
      </c>
      <c r="H50" s="1">
        <v>1922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2863</v>
      </c>
      <c r="E51" s="1">
        <v>2713</v>
      </c>
      <c r="F51" s="1">
        <v>2183</v>
      </c>
      <c r="G51" s="1">
        <v>3612</v>
      </c>
      <c r="H51" s="1">
        <v>2885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15074</v>
      </c>
      <c r="E52" s="1">
        <v>15652</v>
      </c>
      <c r="F52" s="1">
        <v>8009</v>
      </c>
      <c r="G52" s="1">
        <v>19199</v>
      </c>
      <c r="H52" s="1">
        <v>35246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184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574</v>
      </c>
      <c r="E59" s="1">
        <v>1295</v>
      </c>
      <c r="F59" s="1">
        <v>1357</v>
      </c>
      <c r="G59" s="1">
        <v>294</v>
      </c>
      <c r="H59" s="1">
        <v>227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634</v>
      </c>
      <c r="E60" s="1">
        <v>574</v>
      </c>
      <c r="F60" s="1">
        <v>804</v>
      </c>
      <c r="G60" s="1">
        <v>603</v>
      </c>
      <c r="H60" s="1">
        <v>2312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2473</v>
      </c>
      <c r="E61" s="1">
        <v>2861</v>
      </c>
      <c r="F61" s="1">
        <v>2059</v>
      </c>
      <c r="G61" s="1">
        <v>2045</v>
      </c>
      <c r="H61" s="1">
        <v>4555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-2229</v>
      </c>
      <c r="E62" s="1">
        <v>-3582</v>
      </c>
      <c r="F62" s="1">
        <v>-2612</v>
      </c>
      <c r="G62" s="1">
        <v>-1736</v>
      </c>
      <c r="H62" s="1">
        <v>-2470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12845</v>
      </c>
      <c r="E63" s="1">
        <v>12070</v>
      </c>
      <c r="F63" s="1">
        <v>5397</v>
      </c>
      <c r="G63" s="1">
        <v>17463</v>
      </c>
      <c r="H63" s="1">
        <v>32776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2749</v>
      </c>
      <c r="E64" s="1">
        <v>2592</v>
      </c>
      <c r="F64" s="1">
        <v>498</v>
      </c>
      <c r="G64" s="1">
        <v>3118</v>
      </c>
      <c r="H64" s="1">
        <v>6197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10096</v>
      </c>
      <c r="E65" s="1">
        <v>9478</v>
      </c>
      <c r="F65" s="1">
        <v>4899</v>
      </c>
      <c r="G65" s="1">
        <v>14345</v>
      </c>
      <c r="H65" s="1">
        <v>26579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10096</v>
      </c>
      <c r="E67" s="1">
        <v>9478</v>
      </c>
      <c r="F67" s="1">
        <v>4899</v>
      </c>
      <c r="G67" s="1">
        <v>14345</v>
      </c>
      <c r="H67" s="1">
        <v>26579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622296</v>
      </c>
      <c r="E68" s="1">
        <v>601818</v>
      </c>
      <c r="F68" s="1">
        <v>568188</v>
      </c>
      <c r="G68" s="1">
        <v>551572</v>
      </c>
      <c r="H68" s="1">
        <v>593564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12392</v>
      </c>
      <c r="J69" s="1">
        <v>12519</v>
      </c>
      <c r="K69" s="1">
        <v>11908</v>
      </c>
      <c r="L69" s="1">
        <v>21074</v>
      </c>
      <c r="M69" s="1">
        <v>6564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12845</v>
      </c>
      <c r="J70" s="1">
        <v>12070</v>
      </c>
      <c r="K70" s="1">
        <v>5397</v>
      </c>
      <c r="L70" s="1">
        <v>17463</v>
      </c>
      <c r="M70" s="1">
        <v>32776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10257</v>
      </c>
      <c r="J71" s="1">
        <v>14122</v>
      </c>
      <c r="K71" s="1">
        <v>11576</v>
      </c>
      <c r="L71" s="1">
        <v>8985</v>
      </c>
      <c r="M71" s="1">
        <v>8157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9917</v>
      </c>
      <c r="J72" s="1">
        <v>11450</v>
      </c>
      <c r="K72" s="1">
        <v>10902</v>
      </c>
      <c r="L72" s="1">
        <v>9013</v>
      </c>
      <c r="M72" s="1">
        <v>8399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-132</v>
      </c>
      <c r="J73" s="1">
        <v>1394</v>
      </c>
      <c r="K73" s="1">
        <v>56</v>
      </c>
      <c r="L73" s="1">
        <v>-13</v>
      </c>
      <c r="M73" s="1">
        <v>-12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-102</v>
      </c>
      <c r="J74" s="1">
        <v>-101</v>
      </c>
      <c r="K74" s="1"/>
      <c r="L74" s="1">
        <v>-309</v>
      </c>
      <c r="M74" s="1">
        <v>-457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574</v>
      </c>
      <c r="J76" s="1">
        <v>1295</v>
      </c>
      <c r="K76" s="1">
        <v>553</v>
      </c>
      <c r="L76" s="1">
        <v>294</v>
      </c>
      <c r="M76" s="1">
        <v>227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84</v>
      </c>
      <c r="K77" s="1">
        <v>65</v>
      </c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23102</v>
      </c>
      <c r="J78" s="1">
        <v>26192</v>
      </c>
      <c r="K78" s="1">
        <v>16973</v>
      </c>
      <c r="L78" s="1">
        <v>26448</v>
      </c>
      <c r="M78" s="1">
        <v>40933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-6320</v>
      </c>
      <c r="J79" s="1">
        <v>-4105</v>
      </c>
      <c r="K79" s="1">
        <v>6254</v>
      </c>
      <c r="L79" s="1">
        <v>-1063</v>
      </c>
      <c r="M79" s="1">
        <v>-2978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-462</v>
      </c>
      <c r="J80" s="1">
        <v>3685</v>
      </c>
      <c r="K80" s="1">
        <v>-7717</v>
      </c>
      <c r="L80" s="1">
        <v>1828</v>
      </c>
      <c r="M80" s="1">
        <v>15531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-4003</v>
      </c>
      <c r="J81" s="1">
        <v>-10092</v>
      </c>
      <c r="K81" s="1">
        <v>21835</v>
      </c>
      <c r="L81" s="1">
        <v>-2868</v>
      </c>
      <c r="M81" s="1">
        <v>-14177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-1855</v>
      </c>
      <c r="J82" s="1">
        <v>2302</v>
      </c>
      <c r="K82" s="1">
        <v>-7864</v>
      </c>
      <c r="L82" s="1">
        <v>-23</v>
      </c>
      <c r="M82" s="1">
        <v>-4332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16782</v>
      </c>
      <c r="J84" s="1">
        <v>22087</v>
      </c>
      <c r="K84" s="1">
        <v>23227</v>
      </c>
      <c r="L84" s="1">
        <v>25385</v>
      </c>
      <c r="M84" s="1">
        <v>37955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-574</v>
      </c>
      <c r="J85" s="1">
        <v>-1295</v>
      </c>
      <c r="K85" s="1">
        <v>-1357</v>
      </c>
      <c r="L85" s="1">
        <v>-294</v>
      </c>
      <c r="M85" s="1">
        <v>-227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>
        <v>804</v>
      </c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-1496</v>
      </c>
      <c r="J87" s="1">
        <v>-4658</v>
      </c>
      <c r="K87" s="1">
        <v>-4658</v>
      </c>
      <c r="L87" s="1">
        <v>-4106</v>
      </c>
      <c r="M87" s="1">
        <v>-2357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14712</v>
      </c>
      <c r="J90" s="1">
        <v>16134</v>
      </c>
      <c r="K90" s="1">
        <v>18016</v>
      </c>
      <c r="L90" s="1">
        <v>20985</v>
      </c>
      <c r="M90" s="1">
        <v>35371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-10347</v>
      </c>
      <c r="J91" s="1">
        <v>-923</v>
      </c>
      <c r="K91" s="1">
        <v>-20204</v>
      </c>
      <c r="L91" s="1">
        <v>-13954</v>
      </c>
      <c r="M91" s="1">
        <v>-35469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102</v>
      </c>
      <c r="J92" s="1">
        <v>101</v>
      </c>
      <c r="K92" s="1"/>
      <c r="L92" s="1">
        <v>309</v>
      </c>
      <c r="M92" s="1">
        <v>457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-10245</v>
      </c>
      <c r="J94" s="1">
        <v>-822</v>
      </c>
      <c r="K94" s="1">
        <v>-20204</v>
      </c>
      <c r="L94" s="1">
        <v>-13645</v>
      </c>
      <c r="M94" s="1">
        <v>-35012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-3115</v>
      </c>
      <c r="J95" s="1">
        <v>-13117</v>
      </c>
      <c r="K95" s="1">
        <v>6883</v>
      </c>
      <c r="L95" s="1">
        <v>-10357</v>
      </c>
      <c r="M95" s="1">
        <v>17296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-3346</v>
      </c>
      <c r="J96" s="1">
        <v>-2322</v>
      </c>
      <c r="K96" s="1">
        <v>-4084</v>
      </c>
      <c r="L96" s="1">
        <v>-6149</v>
      </c>
      <c r="M96" s="1">
        <v>-3145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-1176</v>
      </c>
      <c r="J101" s="1">
        <v>-492</v>
      </c>
      <c r="K101" s="1">
        <v>-206</v>
      </c>
      <c r="L101" s="1">
        <v>-149</v>
      </c>
      <c r="M101" s="1">
        <v>-145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-2170</v>
      </c>
      <c r="J102" s="1">
        <v>-1830</v>
      </c>
      <c r="K102" s="1">
        <v>-3878</v>
      </c>
      <c r="L102" s="1">
        <v>-6000</v>
      </c>
      <c r="M102" s="1">
        <v>-3000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-6461</v>
      </c>
      <c r="J103" s="1">
        <v>-15439</v>
      </c>
      <c r="K103" s="1">
        <v>2799</v>
      </c>
      <c r="L103" s="1">
        <v>-16506</v>
      </c>
      <c r="M103" s="1">
        <v>14151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-1994</v>
      </c>
      <c r="J104" s="1">
        <v>-127</v>
      </c>
      <c r="K104" s="1">
        <v>611</v>
      </c>
      <c r="L104" s="1">
        <v>-9166</v>
      </c>
      <c r="M104" s="1">
        <v>14510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10398</v>
      </c>
      <c r="J105" s="1">
        <v>12392</v>
      </c>
      <c r="K105" s="1">
        <v>12519</v>
      </c>
      <c r="L105" s="1">
        <v>11908</v>
      </c>
      <c r="M105" s="1">
        <v>21074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1E4BA-F2CB-4811-B194-ECE8F5017C3A}">
  <dimension ref="A1:QM105"/>
  <sheetViews>
    <sheetView topLeftCell="A88" workbookViewId="0">
      <selection activeCell="G106" sqref="G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42034</v>
      </c>
      <c r="O1" s="4">
        <f t="shared" ref="O1:R1" si="0">E67</f>
        <v>31789</v>
      </c>
      <c r="P1" s="4">
        <f t="shared" si="0"/>
        <v>12888</v>
      </c>
      <c r="Q1" s="4">
        <f t="shared" si="0"/>
        <v>36390</v>
      </c>
      <c r="R1" s="4">
        <f t="shared" si="0"/>
        <v>40648</v>
      </c>
      <c r="S1" s="4">
        <f>D63+D59</f>
        <v>52626</v>
      </c>
      <c r="T1" s="4">
        <f t="shared" ref="T1:W1" si="1">E63+E59</f>
        <v>41259</v>
      </c>
      <c r="U1" s="4">
        <f t="shared" si="1"/>
        <v>17555</v>
      </c>
      <c r="V1" s="4">
        <f t="shared" si="1"/>
        <v>45566</v>
      </c>
      <c r="W1" s="4">
        <f t="shared" si="1"/>
        <v>51810</v>
      </c>
      <c r="X1">
        <f>(D13-E13)/E13</f>
        <v>1.4747014546643037E-2</v>
      </c>
      <c r="Y1">
        <f t="shared" ref="Y1:AA1" si="2">(E13-F13)/F13</f>
        <v>-7.7887559859336236E-2</v>
      </c>
      <c r="Z1">
        <f t="shared" si="2"/>
        <v>6.7693561479478817E-2</v>
      </c>
      <c r="AA1">
        <f t="shared" si="2"/>
        <v>4.256337809725786E-2</v>
      </c>
      <c r="AB1">
        <f>(D36-E36)/E36</f>
        <v>0.12928927627954284</v>
      </c>
      <c r="AC1">
        <f t="shared" ref="AC1:AE1" si="3">(E36-F36)/F36</f>
        <v>-0.49790756397889124</v>
      </c>
      <c r="AD1">
        <f t="shared" si="3"/>
        <v>0.71346621293145362</v>
      </c>
      <c r="AE1">
        <f t="shared" si="3"/>
        <v>0.26543732025038064</v>
      </c>
      <c r="AF1">
        <f>(D29-E29)/E29</f>
        <v>-7.0203703668849319E-3</v>
      </c>
      <c r="AG1">
        <f t="shared" ref="AG1:AI1" si="4">(E29-F29)/F29</f>
        <v>2.3190292507351679E-2</v>
      </c>
      <c r="AH1">
        <f t="shared" si="4"/>
        <v>-3.1196477546222876E-2</v>
      </c>
      <c r="AI1">
        <f t="shared" si="4"/>
        <v>1.5028765997416932E-2</v>
      </c>
      <c r="AJ1" s="4">
        <f>(D43+D44+D46+D47)-D45</f>
        <v>202011</v>
      </c>
      <c r="AK1" s="4">
        <f t="shared" ref="AK1:AN1" si="5">(E43+E44+E46+E47)-E45</f>
        <v>164993</v>
      </c>
      <c r="AL1" s="4">
        <f t="shared" si="5"/>
        <v>123562</v>
      </c>
      <c r="AM1" s="4">
        <f t="shared" si="5"/>
        <v>196196</v>
      </c>
      <c r="AN1" s="4">
        <f t="shared" si="5"/>
        <v>160468</v>
      </c>
      <c r="AO1">
        <f>(D25+D26)/D40</f>
        <v>0.60742304467600905</v>
      </c>
      <c r="AP1">
        <f t="shared" ref="AP1:AS1" si="6">(E25+E26)/E40</f>
        <v>0.77197226777508976</v>
      </c>
      <c r="AQ1">
        <f t="shared" si="6"/>
        <v>0.18202786703319818</v>
      </c>
      <c r="AR1">
        <f t="shared" si="6"/>
        <v>0.64656029426384332</v>
      </c>
      <c r="AS1">
        <f t="shared" si="6"/>
        <v>1.2154516123905339</v>
      </c>
      <c r="AT1">
        <f>(D19-D20)/D40</f>
        <v>2.3591747514672416</v>
      </c>
      <c r="AU1">
        <f t="shared" ref="AU1:AX1" si="7">(E19-E20)/E40</f>
        <v>2.8440305898780625</v>
      </c>
      <c r="AV1">
        <f t="shared" si="7"/>
        <v>1.3615823716716593</v>
      </c>
      <c r="AW1">
        <f t="shared" si="7"/>
        <v>2.4816457898399444</v>
      </c>
      <c r="AX1">
        <f t="shared" si="7"/>
        <v>3.2502264816669051</v>
      </c>
      <c r="AY1">
        <f>D19/D40</f>
        <v>6.3873517786561269</v>
      </c>
      <c r="AZ1">
        <f t="shared" ref="AZ1:BC1" si="8">E19/E40</f>
        <v>6.4642712172628229</v>
      </c>
      <c r="BA1">
        <f t="shared" si="8"/>
        <v>3.1342143629097188</v>
      </c>
      <c r="BB1">
        <f t="shared" si="8"/>
        <v>4.9737299930410579</v>
      </c>
      <c r="BC1">
        <f t="shared" si="8"/>
        <v>6.3506095138193555</v>
      </c>
      <c r="BD1" s="4">
        <f>D19-D40</f>
        <v>359832</v>
      </c>
      <c r="BE1" s="4">
        <f t="shared" ref="BE1:BH1" si="9">E19-E40</f>
        <v>336539</v>
      </c>
      <c r="BF1" s="4">
        <f t="shared" si="9"/>
        <v>294242</v>
      </c>
      <c r="BG1" s="4">
        <f t="shared" si="9"/>
        <v>319774</v>
      </c>
      <c r="BH1" s="4">
        <f t="shared" si="9"/>
        <v>336655</v>
      </c>
      <c r="BI1">
        <f>(D43+D44)/BD1</f>
        <v>2.2849051779719423</v>
      </c>
      <c r="BJ1">
        <f t="shared" ref="BJ1:BM1" si="10">(E43+E44)/BE1</f>
        <v>2.4010411869055295</v>
      </c>
      <c r="BK1">
        <f t="shared" si="10"/>
        <v>2.3961704991129751</v>
      </c>
      <c r="BL1">
        <f t="shared" si="10"/>
        <v>2.5317286583649703</v>
      </c>
      <c r="BM1">
        <f t="shared" si="10"/>
        <v>1.9082146411014242</v>
      </c>
      <c r="BN1">
        <f>365/BI1</f>
        <v>159.74404693851241</v>
      </c>
      <c r="BO1">
        <f t="shared" ref="BO1:BR1" si="11">365/BJ1</f>
        <v>152.01738395433912</v>
      </c>
      <c r="BP1">
        <f t="shared" si="11"/>
        <v>152.32638918437453</v>
      </c>
      <c r="BQ1">
        <f t="shared" si="11"/>
        <v>144.17026832398489</v>
      </c>
      <c r="BR1">
        <f t="shared" si="11"/>
        <v>191.27827244283247</v>
      </c>
      <c r="BS1">
        <f>N1/D13</f>
        <v>6.8032914244280152E-2</v>
      </c>
      <c r="BT1">
        <f t="shared" ref="BT1:BW1" si="12">O1/E13</f>
        <v>5.2209917075758498E-2</v>
      </c>
      <c r="BU1">
        <f t="shared" si="12"/>
        <v>1.9518459846917604E-2</v>
      </c>
      <c r="BV1">
        <f t="shared" si="12"/>
        <v>5.8842172325583648E-2</v>
      </c>
      <c r="BW1">
        <f t="shared" si="12"/>
        <v>6.852488089739138E-2</v>
      </c>
      <c r="BX1">
        <f>S1/D13</f>
        <v>8.5176289313876552E-2</v>
      </c>
      <c r="BY1">
        <f t="shared" ref="BY1:CB1" si="13">T1/E13</f>
        <v>6.7763344824584598E-2</v>
      </c>
      <c r="BZ1">
        <f t="shared" si="13"/>
        <v>2.6586480649646069E-2</v>
      </c>
      <c r="CA1">
        <f t="shared" si="13"/>
        <v>7.3679648919690699E-2</v>
      </c>
      <c r="CB1">
        <f t="shared" si="13"/>
        <v>8.7341912991877754E-2</v>
      </c>
      <c r="CC1">
        <f>N1/D29</f>
        <v>7.9673073897657418E-2</v>
      </c>
      <c r="CD1">
        <f t="shared" ref="CD1:CG1" si="14">O1/E29</f>
        <v>5.9831247612038903E-2</v>
      </c>
      <c r="CE1">
        <f t="shared" si="14"/>
        <v>2.4819505882307628E-2</v>
      </c>
      <c r="CF1">
        <f t="shared" si="14"/>
        <v>6.7893057706300497E-2</v>
      </c>
      <c r="CG1">
        <f t="shared" si="14"/>
        <v>7.6976975839592163E-2</v>
      </c>
      <c r="CH1">
        <f>N1/(D43+D44)</f>
        <v>5.1124933408904595E-2</v>
      </c>
      <c r="CI1">
        <f t="shared" ref="CI1:CL1" si="15">O1/(E43+E44)</f>
        <v>3.9340679467949766E-2</v>
      </c>
      <c r="CJ1">
        <f t="shared" si="15"/>
        <v>1.8279450935673014E-2</v>
      </c>
      <c r="CK1">
        <f t="shared" si="15"/>
        <v>4.4949177413995636E-2</v>
      </c>
      <c r="CL1">
        <f t="shared" si="15"/>
        <v>6.3274232966485572E-2</v>
      </c>
      <c r="CM1">
        <f>1-CH1</f>
        <v>0.94887506659109544</v>
      </c>
      <c r="CN1">
        <f t="shared" ref="CN1:CQ1" si="16">1-CI1</f>
        <v>0.96065932053205028</v>
      </c>
      <c r="CO1">
        <f t="shared" si="16"/>
        <v>0.98172054906432704</v>
      </c>
      <c r="CP1">
        <f t="shared" si="16"/>
        <v>0.95505082258600438</v>
      </c>
      <c r="CQ1">
        <f t="shared" si="16"/>
        <v>0.9367257670335144</v>
      </c>
      <c r="CR1">
        <f>N1/(D45+D48+D49+D51+D59+D61)</f>
        <v>5.2439325626829215E-2</v>
      </c>
      <c r="CS1">
        <f t="shared" ref="CS1:CV1" si="17">O1/(E45+E48+E49+E51+E59+E61)</f>
        <v>3.9329095538438316E-2</v>
      </c>
      <c r="CT1">
        <f t="shared" si="17"/>
        <v>1.7777728732385041E-2</v>
      </c>
      <c r="CU1">
        <f t="shared" si="17"/>
        <v>4.5383798021520823E-2</v>
      </c>
      <c r="CV1">
        <f t="shared" si="17"/>
        <v>6.4360958447534131E-2</v>
      </c>
      <c r="CW1">
        <f>(D43+D44)/D13</f>
        <v>1.3307188823140967</v>
      </c>
      <c r="CX1">
        <f t="shared" ref="CX1:DA1" si="18">(E43+E44)/E13</f>
        <v>1.3271229114965617</v>
      </c>
      <c r="CY1">
        <f t="shared" si="18"/>
        <v>1.0677815168302796</v>
      </c>
      <c r="CZ1">
        <f t="shared" si="18"/>
        <v>1.3090822949579097</v>
      </c>
      <c r="DA1">
        <f t="shared" si="18"/>
        <v>1.0829824034956994</v>
      </c>
      <c r="DB1">
        <f>365/CW1</f>
        <v>274.28783408053204</v>
      </c>
      <c r="DC1">
        <f t="shared" ref="DC1:DF1" si="19">365/CX1</f>
        <v>275.03104410155879</v>
      </c>
      <c r="DD1">
        <f t="shared" si="19"/>
        <v>341.83022860660321</v>
      </c>
      <c r="DE1">
        <f t="shared" si="19"/>
        <v>278.82127915551382</v>
      </c>
      <c r="DF1">
        <f t="shared" si="19"/>
        <v>337.03225354524369</v>
      </c>
      <c r="DG1">
        <f>(D43+D44)/D20</f>
        <v>3.0558706560118938</v>
      </c>
      <c r="DH1">
        <f t="shared" ref="DH1:DK1" si="20">(E43+E44)/E20</f>
        <v>3.6240519897563317</v>
      </c>
      <c r="DI1">
        <f t="shared" si="20"/>
        <v>2.8849425715349581</v>
      </c>
      <c r="DJ1">
        <f t="shared" si="20"/>
        <v>4.0369446951526609</v>
      </c>
      <c r="DK1">
        <f t="shared" si="20"/>
        <v>3.2931774258867192</v>
      </c>
      <c r="DL1">
        <f>365/DG1</f>
        <v>119.44222811980802</v>
      </c>
      <c r="DM1">
        <f t="shared" ref="DM1:DP1" si="21">365/DH1</f>
        <v>100.71599442604611</v>
      </c>
      <c r="DN1">
        <f t="shared" si="21"/>
        <v>126.51898294315046</v>
      </c>
      <c r="DO1">
        <f t="shared" si="21"/>
        <v>90.414912158264571</v>
      </c>
      <c r="DP1">
        <f t="shared" si="21"/>
        <v>110.83520648806837</v>
      </c>
      <c r="DQ1">
        <f>(D43+D44)/D21</f>
        <v>7.0270164012888561</v>
      </c>
      <c r="DR1">
        <f t="shared" ref="DR1:DU1" si="22">(E43+E44)/E21</f>
        <v>6.3318392678034101</v>
      </c>
      <c r="DS1">
        <f t="shared" si="22"/>
        <v>4.3354855371900829</v>
      </c>
      <c r="DT1">
        <f t="shared" si="22"/>
        <v>5.4822547114232121</v>
      </c>
      <c r="DU1">
        <f t="shared" si="22"/>
        <v>5.0178088825707281</v>
      </c>
      <c r="DV1">
        <f>365/DQ1</f>
        <v>51.942386235650986</v>
      </c>
      <c r="DW1">
        <f t="shared" ref="DW1:DZ1" si="23">365/DR1</f>
        <v>57.645177737845962</v>
      </c>
      <c r="DX1">
        <f t="shared" si="23"/>
        <v>84.18895573956037</v>
      </c>
      <c r="DY1">
        <f t="shared" si="23"/>
        <v>66.578446134481908</v>
      </c>
      <c r="DZ1">
        <f t="shared" si="23"/>
        <v>72.740913124017368</v>
      </c>
      <c r="EA1">
        <f>(D43+D44)/D38</f>
        <v>11.882788223901953</v>
      </c>
      <c r="EB1">
        <f t="shared" ref="EB1:EE1" si="24">(E43+E44)/E38</f>
        <v>12.21311326743448</v>
      </c>
      <c r="EC1">
        <f t="shared" si="24"/>
        <v>5.0047132980309206</v>
      </c>
      <c r="ED1">
        <f t="shared" si="24"/>
        <v>9.8505949918477604</v>
      </c>
      <c r="EE1">
        <f t="shared" si="24"/>
        <v>9.8925145136204744</v>
      </c>
      <c r="EF1">
        <f>365/EA1</f>
        <v>30.716696546506736</v>
      </c>
      <c r="EG1">
        <f t="shared" ref="EG1:EJ1" si="25">365/EB1</f>
        <v>29.88590967818584</v>
      </c>
      <c r="EH1">
        <f t="shared" si="25"/>
        <v>72.931250655978118</v>
      </c>
      <c r="EI1">
        <f t="shared" si="25"/>
        <v>37.053599331011966</v>
      </c>
      <c r="EJ1">
        <f t="shared" si="25"/>
        <v>36.896584735604989</v>
      </c>
      <c r="EK1">
        <f>D36/D13</f>
        <v>0.12938295503101085</v>
      </c>
      <c r="EL1">
        <f t="shared" ref="EL1:EO1" si="26">E36/E13</f>
        <v>0.11625981943570785</v>
      </c>
      <c r="EM1">
        <f t="shared" si="26"/>
        <v>0.21351571563142702</v>
      </c>
      <c r="EN1">
        <f t="shared" si="26"/>
        <v>0.13304572517034963</v>
      </c>
      <c r="EO1">
        <f t="shared" si="26"/>
        <v>0.10961317360827801</v>
      </c>
      <c r="EP1">
        <f>(D29)/D13</f>
        <v>0.85390095945928446</v>
      </c>
      <c r="EQ1">
        <f t="shared" ref="EQ1:ET1" si="27">(E29)/E13</f>
        <v>0.87261956184335221</v>
      </c>
      <c r="ER1">
        <f t="shared" si="27"/>
        <v>0.78641613332162141</v>
      </c>
      <c r="ES1">
        <f t="shared" si="27"/>
        <v>0.86668908889226659</v>
      </c>
      <c r="ET1">
        <f t="shared" si="27"/>
        <v>0.89019970127413661</v>
      </c>
      <c r="EU1">
        <f>D13/D29</f>
        <v>1.171096002320023</v>
      </c>
      <c r="EV1">
        <f t="shared" ref="EV1:EY1" si="28">E13/E29</f>
        <v>1.1459747680736894</v>
      </c>
      <c r="EW1">
        <f t="shared" si="28"/>
        <v>1.2715914102324615</v>
      </c>
      <c r="EX1">
        <f t="shared" si="28"/>
        <v>1.153816302542958</v>
      </c>
      <c r="EY1">
        <f t="shared" si="28"/>
        <v>1.1233434459354537</v>
      </c>
      <c r="EZ1">
        <f>D36/D29</f>
        <v>0.15151986140516813</v>
      </c>
      <c r="FA1">
        <f t="shared" ref="FA1:FD1" si="29">E36/E29</f>
        <v>0.13323081961412431</v>
      </c>
      <c r="FB1">
        <f t="shared" si="29"/>
        <v>0.27150474994655949</v>
      </c>
      <c r="FC1">
        <f t="shared" si="29"/>
        <v>0.15351032668519934</v>
      </c>
      <c r="FD1">
        <f t="shared" si="29"/>
        <v>0.12313324016104414</v>
      </c>
      <c r="FE1" s="7">
        <f>I90/(D43+D44+D46+D47+D53+D55)</f>
        <v>7.077243016946716E-2</v>
      </c>
      <c r="FF1" s="7">
        <f t="shared" ref="FF1:FI1" si="30">J90/(E43+E44+E46+E47+E53+E55)</f>
        <v>7.2006140989842579E-2</v>
      </c>
      <c r="FG1" s="7">
        <f t="shared" si="30"/>
        <v>5.3834937887751309E-2</v>
      </c>
      <c r="FH1" s="7">
        <f t="shared" si="30"/>
        <v>7.8414562668789517E-2</v>
      </c>
      <c r="FI1" s="7">
        <f t="shared" si="30"/>
        <v>9.6825773391535391E-2</v>
      </c>
      <c r="FJ1" s="7">
        <f>I90/D36</f>
        <v>0.7143571973629893</v>
      </c>
      <c r="FK1" s="7">
        <f t="shared" ref="FK1:FN1" si="31">J90/E36</f>
        <v>0.80437085905604133</v>
      </c>
      <c r="FL1" s="7">
        <f t="shared" si="31"/>
        <v>0.26503007433467629</v>
      </c>
      <c r="FM1" s="7">
        <f t="shared" si="31"/>
        <v>0.76259115216334472</v>
      </c>
      <c r="FN1" s="7">
        <f t="shared" si="31"/>
        <v>0.94155734301225757</v>
      </c>
      <c r="FO1" s="7">
        <f>I90/D29</f>
        <v>0.10823930353822446</v>
      </c>
      <c r="FP1" s="7">
        <f t="shared" ref="FP1:FS1" si="32">J90/E29</f>
        <v>0.10716698882575365</v>
      </c>
      <c r="FQ1" s="7">
        <f t="shared" si="32"/>
        <v>7.1956924060554359E-2</v>
      </c>
      <c r="FR1" s="7">
        <f t="shared" si="32"/>
        <v>0.11706561689583761</v>
      </c>
      <c r="FS1" s="7">
        <f t="shared" si="32"/>
        <v>0.11593700644252293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0.58239567013245974</v>
      </c>
      <c r="FZ1">
        <f t="shared" ref="FZ1:GC1" si="34">BE1/E13</f>
        <v>0.5527280909358171</v>
      </c>
      <c r="GA1">
        <f t="shared" si="34"/>
        <v>0.4456200079358108</v>
      </c>
      <c r="GB1">
        <f t="shared" si="34"/>
        <v>0.51707053622536925</v>
      </c>
      <c r="GC1">
        <f t="shared" si="34"/>
        <v>0.56753699514149014</v>
      </c>
      <c r="GD1">
        <f>BS1</f>
        <v>6.8032914244280152E-2</v>
      </c>
      <c r="GE1">
        <f t="shared" ref="GE1:GH1" si="35">BT1</f>
        <v>5.2209917075758498E-2</v>
      </c>
      <c r="GF1">
        <f t="shared" si="35"/>
        <v>1.9518459846917604E-2</v>
      </c>
      <c r="GG1">
        <f t="shared" si="35"/>
        <v>5.8842172325583648E-2</v>
      </c>
      <c r="GH1">
        <f t="shared" si="35"/>
        <v>6.852488089739138E-2</v>
      </c>
      <c r="GI1">
        <f>S1/D13</f>
        <v>8.5176289313876552E-2</v>
      </c>
      <c r="GJ1">
        <f t="shared" ref="GJ1:GM1" si="36">T1/E13</f>
        <v>6.7763344824584598E-2</v>
      </c>
      <c r="GK1">
        <f t="shared" si="36"/>
        <v>2.6586480649646069E-2</v>
      </c>
      <c r="GL1">
        <f t="shared" si="36"/>
        <v>7.3679648919690699E-2</v>
      </c>
      <c r="GM1">
        <f t="shared" si="36"/>
        <v>8.7341912991877754E-2</v>
      </c>
      <c r="GN1">
        <f>D30/D13</f>
        <v>5.9270241224378808E-2</v>
      </c>
      <c r="GO1">
        <f t="shared" ref="GO1:GR1" si="37">E30/E13</f>
        <v>6.0144300333897768E-2</v>
      </c>
      <c r="GP1">
        <f t="shared" si="37"/>
        <v>5.5459807541443411E-2</v>
      </c>
      <c r="GQ1">
        <f t="shared" si="37"/>
        <v>5.902004094212155E-2</v>
      </c>
      <c r="GR1">
        <f t="shared" si="37"/>
        <v>6.1532133260056708E-2</v>
      </c>
      <c r="GS1">
        <f>(D43+D44)/D13</f>
        <v>1.3307188823140967</v>
      </c>
      <c r="GT1">
        <f t="shared" ref="GT1:GW1" si="38">(E43+E44)/E13</f>
        <v>1.3271229114965617</v>
      </c>
      <c r="GU1">
        <f t="shared" si="38"/>
        <v>1.0677815168302796</v>
      </c>
      <c r="GV1">
        <f t="shared" si="38"/>
        <v>1.3090822949579097</v>
      </c>
      <c r="GW1">
        <f t="shared" si="38"/>
        <v>1.0829824034956994</v>
      </c>
      <c r="GX1">
        <f>0.717*FY1+0.847*GD1+3.107*GI1+0.42*GN1+0.998*GS1</f>
        <v>2.0927952506118013</v>
      </c>
      <c r="GY1">
        <f t="shared" ref="GY1:HB1" si="39">0.717*FZ1+0.847*GE1+3.107*GJ1+0.42*GO1+0.998*GT1</f>
        <v>2.0007978251479379</v>
      </c>
      <c r="GZ1">
        <f t="shared" si="39"/>
        <v>1.5075849495227911</v>
      </c>
      <c r="HA1">
        <f t="shared" si="39"/>
        <v>1.9807541111905229</v>
      </c>
      <c r="HB1">
        <f t="shared" si="39"/>
        <v>1.842995857960235</v>
      </c>
      <c r="HC1">
        <f>D36/D13</f>
        <v>0.12938295503101085</v>
      </c>
      <c r="HD1">
        <f t="shared" ref="HD1:HG1" si="40">E36/E13</f>
        <v>0.11625981943570785</v>
      </c>
      <c r="HE1">
        <f t="shared" si="40"/>
        <v>0.21351571563142702</v>
      </c>
      <c r="HF1">
        <f t="shared" si="40"/>
        <v>0.13304572517034963</v>
      </c>
      <c r="HG1">
        <f t="shared" si="40"/>
        <v>0.10961317360827801</v>
      </c>
      <c r="HH1">
        <f>S1/D13</f>
        <v>8.5176289313876552E-2</v>
      </c>
      <c r="HI1">
        <f t="shared" ref="HI1:HL1" si="41">T1/E13</f>
        <v>6.7763344824584598E-2</v>
      </c>
      <c r="HJ1">
        <f t="shared" si="41"/>
        <v>2.6586480649646069E-2</v>
      </c>
      <c r="HK1">
        <f t="shared" si="41"/>
        <v>7.3679648919690699E-2</v>
      </c>
      <c r="HL1">
        <f t="shared" si="41"/>
        <v>8.7341912991877754E-2</v>
      </c>
      <c r="HM1">
        <f>(D43+D44+D46+D47+D50+D53+D55+D57+D60)/D13</f>
        <v>1.3327307039919203</v>
      </c>
      <c r="HN1">
        <f t="shared" ref="HN1:HQ1" si="42">(E43+E44+E46+E47+E50+E53+E55+E57+E60)/E13</f>
        <v>1.3366832602743777</v>
      </c>
      <c r="HO1">
        <f t="shared" si="42"/>
        <v>1.0900366198292286</v>
      </c>
      <c r="HP1">
        <f t="shared" si="42"/>
        <v>1.3388623523286236</v>
      </c>
      <c r="HQ1">
        <f t="shared" si="42"/>
        <v>1.1170644620742904</v>
      </c>
      <c r="HR1">
        <f>D19/D40</f>
        <v>6.3873517786561269</v>
      </c>
      <c r="HS1">
        <f t="shared" ref="HS1:HV1" si="43">E19/E40</f>
        <v>6.4642712172628229</v>
      </c>
      <c r="HT1">
        <f t="shared" si="43"/>
        <v>3.1342143629097188</v>
      </c>
      <c r="HU1">
        <f t="shared" si="43"/>
        <v>4.9737299930410579</v>
      </c>
      <c r="HV1">
        <f t="shared" si="43"/>
        <v>6.3506095138193555</v>
      </c>
      <c r="HW1">
        <f>-0.017*HC1+4.573*HH1+0.481*HM1+0.015*HR1</f>
        <v>1.1241654060967858</v>
      </c>
      <c r="HX1">
        <f t="shared" ref="HX1:IA1" si="44">-0.017*HD1+4.573*HI1+0.481*HN1+0.015*HS1</f>
        <v>1.0478140754033363</v>
      </c>
      <c r="HY1">
        <f t="shared" si="44"/>
        <v>0.68927103842660198</v>
      </c>
      <c r="HZ1">
        <f t="shared" si="44"/>
        <v>1.0532739985475335</v>
      </c>
      <c r="IA1">
        <f t="shared" si="44"/>
        <v>1.0301182931255404</v>
      </c>
      <c r="IB1">
        <f>D13/D36</f>
        <v>7.7289933574350442</v>
      </c>
      <c r="IC1">
        <f t="shared" ref="IC1:IF1" si="45">E13/E36</f>
        <v>8.6014239902807006</v>
      </c>
      <c r="ID1">
        <f t="shared" si="45"/>
        <v>4.6834959995460475</v>
      </c>
      <c r="IE1">
        <f t="shared" si="45"/>
        <v>7.5162129314535733</v>
      </c>
      <c r="IF1">
        <f t="shared" si="45"/>
        <v>9.1229910336660467</v>
      </c>
      <c r="IG1">
        <f>IFERROR(S1/D59,0)</f>
        <v>300.72000000000003</v>
      </c>
      <c r="IH1">
        <f t="shared" ref="IH1:IK1" si="46">IFERROR(T1/E59,0)</f>
        <v>37.782967032967036</v>
      </c>
      <c r="II1">
        <f t="shared" si="46"/>
        <v>22.448849104859335</v>
      </c>
      <c r="IJ1">
        <f t="shared" si="46"/>
        <v>75.943333333333328</v>
      </c>
      <c r="IK1">
        <f t="shared" si="46"/>
        <v>106.60493827160494</v>
      </c>
      <c r="IL1">
        <f>S1/D13</f>
        <v>8.5176289313876552E-2</v>
      </c>
      <c r="IM1">
        <f t="shared" ref="IM1:IP1" si="47">T1/E13</f>
        <v>6.7763344824584598E-2</v>
      </c>
      <c r="IN1">
        <f t="shared" si="47"/>
        <v>2.6586480649646069E-2</v>
      </c>
      <c r="IO1">
        <f t="shared" si="47"/>
        <v>7.3679648919690699E-2</v>
      </c>
      <c r="IP1">
        <f t="shared" si="47"/>
        <v>8.7341912991877754E-2</v>
      </c>
      <c r="IQ1">
        <f>(D43+D44+D46+D47+D50+D53+D55+D57+D60)/D13</f>
        <v>1.3327307039919203</v>
      </c>
      <c r="IR1">
        <f t="shared" ref="IR1:IU1" si="48">(E43+E44+E46+E47+E50+E53+E55+E57+E60)/E13</f>
        <v>1.3366832602743777</v>
      </c>
      <c r="IS1">
        <f t="shared" si="48"/>
        <v>1.0900366198292286</v>
      </c>
      <c r="IT1">
        <f t="shared" si="48"/>
        <v>1.3388623523286236</v>
      </c>
      <c r="IU1">
        <f t="shared" si="48"/>
        <v>1.1170644620742904</v>
      </c>
      <c r="IV1">
        <f>D19/D40</f>
        <v>6.3873517786561269</v>
      </c>
      <c r="IW1">
        <f t="shared" ref="IW1:IZ1" si="49">E19/E40</f>
        <v>6.4642712172628229</v>
      </c>
      <c r="IX1">
        <f t="shared" si="49"/>
        <v>3.1342143629097188</v>
      </c>
      <c r="IY1">
        <f t="shared" si="49"/>
        <v>4.9737299930410579</v>
      </c>
      <c r="IZ1">
        <f t="shared" si="49"/>
        <v>6.3506095138193555</v>
      </c>
      <c r="JA1">
        <f>0.13*IB1+0.04*IG1+3.92*IL1+0.21*IQ1+0.09*IV1</f>
        <v>14.222195298494308</v>
      </c>
      <c r="JB1">
        <f t="shared" ref="JB1:JE1" si="50">0.13*IC1+0.04*IH1+3.92*IM1+0.21*IR1+0.09*IW1</f>
        <v>3.7576240059788173</v>
      </c>
      <c r="JC1">
        <f t="shared" si="50"/>
        <v>2.1220144311079849</v>
      </c>
      <c r="JD1">
        <f t="shared" si="50"/>
        <v>5.0324620315501916</v>
      </c>
      <c r="JE1">
        <f t="shared" si="50"/>
        <v>6.5987050574482868</v>
      </c>
      <c r="JF1">
        <f>D29/D13</f>
        <v>0.85390095945928446</v>
      </c>
      <c r="JG1">
        <f t="shared" ref="JG1:JJ1" si="51">E29/E13</f>
        <v>0.87261956184335221</v>
      </c>
      <c r="JH1">
        <f t="shared" si="51"/>
        <v>0.78641613332162141</v>
      </c>
      <c r="JI1">
        <f t="shared" si="51"/>
        <v>0.86668908889226659</v>
      </c>
      <c r="JJ1">
        <f t="shared" si="51"/>
        <v>0.89019970127413661</v>
      </c>
      <c r="JK1">
        <f>(D36-D26)/I90</f>
        <v>0.68939672533053142</v>
      </c>
      <c r="JL1">
        <f t="shared" ref="JL1:JO1" si="52">(E36-E26)/J90</f>
        <v>0.40819122218514553</v>
      </c>
      <c r="JM1">
        <f t="shared" si="52"/>
        <v>3.1015121102636156</v>
      </c>
      <c r="JN1">
        <f t="shared" si="52"/>
        <v>0.48210244477735631</v>
      </c>
      <c r="JO1">
        <f t="shared" si="52"/>
        <v>-0.18709266428186408</v>
      </c>
      <c r="JP1">
        <f>S1/D13</f>
        <v>8.5176289313876552E-2</v>
      </c>
      <c r="JQ1">
        <f t="shared" ref="JQ1:JT1" si="53">T1/E13</f>
        <v>6.7763344824584598E-2</v>
      </c>
      <c r="JR1">
        <f t="shared" si="53"/>
        <v>2.6586480649646069E-2</v>
      </c>
      <c r="JS1">
        <f t="shared" si="53"/>
        <v>7.3679648919690699E-2</v>
      </c>
      <c r="JT1">
        <f t="shared" si="53"/>
        <v>8.7341912991877754E-2</v>
      </c>
      <c r="JU1">
        <f>I90/(D50+D44+D43)</f>
        <v>6.8600445203134436E-2</v>
      </c>
      <c r="JV1">
        <f t="shared" ref="JV1:JY1" si="54">J90/(E50+E44+E43)</f>
        <v>6.9488989450766175E-2</v>
      </c>
      <c r="JW1">
        <f t="shared" si="54"/>
        <v>5.1864642513599457E-2</v>
      </c>
      <c r="JX1">
        <f t="shared" si="54"/>
        <v>7.5743967860781553E-2</v>
      </c>
      <c r="JY1">
        <f t="shared" si="54"/>
        <v>9.3407993408756287E-2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2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2</v>
      </c>
      <c r="KR1">
        <f t="shared" si="58"/>
        <v>2</v>
      </c>
      <c r="KS1">
        <f t="shared" si="58"/>
        <v>3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2</v>
      </c>
      <c r="KZ1">
        <f t="shared" ref="KZ1:LC1" si="60">(KK1+KP1)/2</f>
        <v>1.5</v>
      </c>
      <c r="LA1">
        <f t="shared" si="60"/>
        <v>1.5</v>
      </c>
      <c r="LB1">
        <f t="shared" si="60"/>
        <v>1.5</v>
      </c>
      <c r="LC1">
        <f t="shared" si="60"/>
        <v>2.5</v>
      </c>
      <c r="LD1">
        <f>(KT1+KY1)/2</f>
        <v>2</v>
      </c>
      <c r="LE1">
        <f t="shared" ref="LE1:LH1" si="61">(KU1+KZ1)/2</f>
        <v>1.75</v>
      </c>
      <c r="LF1">
        <f t="shared" si="61"/>
        <v>2</v>
      </c>
      <c r="LG1">
        <f t="shared" si="61"/>
        <v>1.75</v>
      </c>
      <c r="LH1">
        <f t="shared" si="61"/>
        <v>2.25</v>
      </c>
      <c r="LI1">
        <f>(D29/(D13-D19))</f>
        <v>2.7589685395138686</v>
      </c>
      <c r="LJ1">
        <f t="shared" ref="LJ1:LM1" si="62">(E29/(E13-E19))</f>
        <v>2.5211563008621956</v>
      </c>
      <c r="LK1">
        <f t="shared" si="62"/>
        <v>2.2756291988588306</v>
      </c>
      <c r="LL1">
        <f t="shared" si="62"/>
        <v>2.4565512310484534</v>
      </c>
      <c r="LM1">
        <f t="shared" si="62"/>
        <v>2.7273826002520507</v>
      </c>
      <c r="LN1">
        <f>(D18+D25+D26+D21)/(2.17*D40)</f>
        <v>1.1523152142175477</v>
      </c>
      <c r="LO1">
        <f t="shared" ref="LO1:LR1" si="63">(E18+E25+E26+E21)/(2.17*E40)</f>
        <v>1.3812538940874068</v>
      </c>
      <c r="LP1">
        <f t="shared" si="63"/>
        <v>0.65901401828283335</v>
      </c>
      <c r="LQ1">
        <f t="shared" si="63"/>
        <v>1.1951548078319483</v>
      </c>
      <c r="LR1">
        <f t="shared" si="63"/>
        <v>1.5637177578106241</v>
      </c>
      <c r="LS1">
        <f>(D43+D44+D46+D47)/(2*D13)</f>
        <v>0.65297775504654865</v>
      </c>
      <c r="LT1">
        <f t="shared" ref="LT1:LW1" si="64">(E43+E44+E46+E47)/(2*E13)</f>
        <v>0.64936135687643814</v>
      </c>
      <c r="LU1">
        <f t="shared" si="64"/>
        <v>0.52557027281621327</v>
      </c>
      <c r="LV1">
        <f t="shared" si="64"/>
        <v>0.64694292357794037</v>
      </c>
      <c r="LW1">
        <f t="shared" si="64"/>
        <v>0.53295256462559804</v>
      </c>
      <c r="LX1">
        <f>8*N1/D29</f>
        <v>0.63738459118125934</v>
      </c>
      <c r="LY1">
        <f t="shared" ref="LY1:MB1" si="65">8*O1/E29</f>
        <v>0.47864998089631122</v>
      </c>
      <c r="LZ1">
        <f t="shared" si="65"/>
        <v>0.19855604705846103</v>
      </c>
      <c r="MA1">
        <f t="shared" si="65"/>
        <v>0.54314446165040398</v>
      </c>
      <c r="MB1">
        <f t="shared" si="65"/>
        <v>0.6158158067167373</v>
      </c>
      <c r="MC1">
        <f>(2*LI1+4*LN1+LS1+5*LX1)/12</f>
        <v>1.1639248872375645</v>
      </c>
      <c r="MD1">
        <f t="shared" ref="MD1:MG1" si="66">(2*LJ1+4*LO1+LT1+5*LY1)/12</f>
        <v>1.1341616199526676</v>
      </c>
      <c r="ME1">
        <f t="shared" si="66"/>
        <v>0.7254720815797927</v>
      </c>
      <c r="MF1">
        <f t="shared" si="66"/>
        <v>1.0880322437712218</v>
      </c>
      <c r="MG1">
        <f t="shared" si="66"/>
        <v>1.2768056524963234</v>
      </c>
      <c r="MH1">
        <f>D29/(D13-D19)</f>
        <v>2.7589685395138686</v>
      </c>
      <c r="MI1">
        <f t="shared" ref="MI1:ML1" si="67">E29/(E13-E19)</f>
        <v>2.5211563008621956</v>
      </c>
      <c r="MJ1">
        <f t="shared" si="67"/>
        <v>2.2756291988588306</v>
      </c>
      <c r="MK1">
        <f t="shared" si="67"/>
        <v>2.4565512310484534</v>
      </c>
      <c r="ML1">
        <f t="shared" si="67"/>
        <v>2.7273826002520507</v>
      </c>
      <c r="MM1">
        <f>D29/D13*2</f>
        <v>1.7078019189185689</v>
      </c>
      <c r="MN1">
        <f t="shared" ref="MN1:MQ1" si="68">E29/E13*2</f>
        <v>1.7452391236867044</v>
      </c>
      <c r="MO1">
        <f t="shared" si="68"/>
        <v>1.5728322666432428</v>
      </c>
      <c r="MP1">
        <f t="shared" si="68"/>
        <v>1.7333781777845332</v>
      </c>
      <c r="MQ1">
        <f t="shared" si="68"/>
        <v>1.7803994025482732</v>
      </c>
      <c r="MR1">
        <f>D29/D36</f>
        <v>6.5997948435682208</v>
      </c>
      <c r="MS1">
        <f t="shared" ref="MS1:MV1" si="69">E29/E36</f>
        <v>7.5057708336276434</v>
      </c>
      <c r="MT1">
        <f t="shared" si="69"/>
        <v>3.6831768143902854</v>
      </c>
      <c r="MU1">
        <f t="shared" si="69"/>
        <v>6.5142197374817696</v>
      </c>
      <c r="MV1">
        <f t="shared" si="69"/>
        <v>8.1212838928961411</v>
      </c>
      <c r="MW1">
        <f>D13/(D40*5)</f>
        <v>1.8500658761528326</v>
      </c>
      <c r="MX1">
        <f t="shared" ref="MX1:NA1" si="70">E13/(E40*5)</f>
        <v>1.9772004741106366</v>
      </c>
      <c r="MY1">
        <f t="shared" si="70"/>
        <v>0.95786289883875275</v>
      </c>
      <c r="MZ1">
        <f t="shared" si="70"/>
        <v>1.5370166020479172</v>
      </c>
      <c r="NA1">
        <f t="shared" si="70"/>
        <v>1.8855544430140339</v>
      </c>
      <c r="NB1">
        <f>D13/(D20*15)</f>
        <v>0.15309372483429351</v>
      </c>
      <c r="NC1">
        <f t="shared" ref="NC1:NF1" si="71">E13/(E20*15)</f>
        <v>0.18205055755634988</v>
      </c>
      <c r="ND1">
        <f t="shared" si="71"/>
        <v>0.180120653652003</v>
      </c>
      <c r="NE1">
        <f t="shared" si="71"/>
        <v>0.20558649932101011</v>
      </c>
      <c r="NF1">
        <f t="shared" si="71"/>
        <v>0.20272274140108232</v>
      </c>
      <c r="NG1">
        <f>2*(D18+D25+D26)/D40</f>
        <v>1.4975446161216912</v>
      </c>
      <c r="NH1">
        <f t="shared" ref="NH1:NK1" si="72">2*(E18+E25+E26)/E40</f>
        <v>1.8505252561334005</v>
      </c>
      <c r="NI1">
        <f t="shared" si="72"/>
        <v>0.50101183007057426</v>
      </c>
      <c r="NJ1">
        <f t="shared" si="72"/>
        <v>1.5168008748384532</v>
      </c>
      <c r="NK1">
        <f t="shared" si="72"/>
        <v>2.7169853303453646</v>
      </c>
      <c r="NL1">
        <f>((D18+D25+D26+D21)/D40)/2.17</f>
        <v>1.1523152142175477</v>
      </c>
      <c r="NM1">
        <f t="shared" ref="NM1:NP1" si="73">((E18+E25+E26+E21)/E40)/2.17</f>
        <v>1.3812538940874071</v>
      </c>
      <c r="NN1">
        <f t="shared" si="73"/>
        <v>0.65901401828283335</v>
      </c>
      <c r="NO1">
        <f t="shared" si="73"/>
        <v>1.1951548078319483</v>
      </c>
      <c r="NP1">
        <f t="shared" si="73"/>
        <v>1.5637177578106238</v>
      </c>
      <c r="NQ1">
        <f>(D19/D40)/2.5</f>
        <v>2.5549407114624509</v>
      </c>
      <c r="NR1">
        <f t="shared" ref="NR1:NU1" si="74">(E19/E40)/2.5</f>
        <v>2.585708486905129</v>
      </c>
      <c r="NS1">
        <f t="shared" si="74"/>
        <v>1.2536857451638874</v>
      </c>
      <c r="NT1">
        <f t="shared" si="74"/>
        <v>1.9894919972164231</v>
      </c>
      <c r="NU1">
        <f t="shared" si="74"/>
        <v>2.5402438055277421</v>
      </c>
      <c r="NV1">
        <f>(BD1/D13)*3.33</f>
        <v>1.939377581541091</v>
      </c>
      <c r="NW1">
        <f t="shared" ref="NW1:NZ1" si="75">(BE1/E13)*3.33</f>
        <v>1.840584542816271</v>
      </c>
      <c r="NX1">
        <f t="shared" si="75"/>
        <v>1.4839146264262499</v>
      </c>
      <c r="NY1">
        <f t="shared" si="75"/>
        <v>1.7218448856304795</v>
      </c>
      <c r="NZ1">
        <f t="shared" si="75"/>
        <v>1.8898981938211623</v>
      </c>
      <c r="OA1">
        <f>((D43+D44)/2)/D13</f>
        <v>0.66535944115704837</v>
      </c>
      <c r="OB1">
        <f t="shared" ref="OB1:OE1" si="76">((E43+E44)/2)/E13</f>
        <v>0.66356145574828085</v>
      </c>
      <c r="OC1">
        <f t="shared" si="76"/>
        <v>0.53389075841513978</v>
      </c>
      <c r="OD1">
        <f t="shared" si="76"/>
        <v>0.65454114747895487</v>
      </c>
      <c r="OE1">
        <f t="shared" si="76"/>
        <v>0.5414912017478497</v>
      </c>
      <c r="OF1">
        <f>((D43+D44)/4)/D29</f>
        <v>0.38959989082245189</v>
      </c>
      <c r="OG1">
        <f t="shared" ref="OG1:OJ1" si="77">((E43+E44)/4)/E29</f>
        <v>0.38021234267688792</v>
      </c>
      <c r="OH1">
        <f t="shared" si="77"/>
        <v>0.33944545120159303</v>
      </c>
      <c r="OI1">
        <f t="shared" si="77"/>
        <v>0.37761012332319632</v>
      </c>
      <c r="OJ1">
        <f t="shared" si="77"/>
        <v>0.30414029625757971</v>
      </c>
      <c r="OK1">
        <f>AJ1*4/(D43+D44)</f>
        <v>0.98280429393978463</v>
      </c>
      <c r="OL1">
        <f t="shared" ref="OL1:OO1" si="78">AK1*4/(E43+E44)</f>
        <v>0.81675255307879269</v>
      </c>
      <c r="OM1">
        <f t="shared" si="78"/>
        <v>0.7010072987317284</v>
      </c>
      <c r="ON1">
        <f t="shared" si="78"/>
        <v>0.96937057564345008</v>
      </c>
      <c r="OO1">
        <f t="shared" si="78"/>
        <v>0.99916252860322852</v>
      </c>
      <c r="OP1">
        <f>(10*N1)/AJ1</f>
        <v>2.0807777794278528</v>
      </c>
      <c r="OQ1">
        <f t="shared" ref="OQ1:OT1" si="79">(10*O1)/AK1</f>
        <v>1.926687798876316</v>
      </c>
      <c r="OR1">
        <f t="shared" si="79"/>
        <v>1.0430391220601802</v>
      </c>
      <c r="OS1">
        <f t="shared" si="79"/>
        <v>1.8547778751860384</v>
      </c>
      <c r="OT1">
        <f t="shared" si="79"/>
        <v>2.533090709674203</v>
      </c>
      <c r="OU1">
        <f>(8*AJ1)/D29</f>
        <v>3.0632035649502161</v>
      </c>
      <c r="OV1">
        <f t="shared" ref="OV1:OY1" si="80">(8*AK1)/E29</f>
        <v>2.4843152127473362</v>
      </c>
      <c r="OW1">
        <f t="shared" si="80"/>
        <v>1.9036299105088115</v>
      </c>
      <c r="OX1">
        <f t="shared" si="80"/>
        <v>2.928353140916808</v>
      </c>
      <c r="OY1">
        <f t="shared" si="80"/>
        <v>2.4310846996708668</v>
      </c>
      <c r="OZ1">
        <f>(20*N1)/D13</f>
        <v>1.360658284885603</v>
      </c>
      <c r="PA1">
        <f t="shared" ref="PA1:PD1" si="81">(20*O1)/E13</f>
        <v>1.0441983415151699</v>
      </c>
      <c r="PB1">
        <f t="shared" si="81"/>
        <v>0.39036919693835209</v>
      </c>
      <c r="PC1">
        <f t="shared" si="81"/>
        <v>1.1768434465116731</v>
      </c>
      <c r="PD1">
        <f t="shared" si="81"/>
        <v>1.3704976179478274</v>
      </c>
      <c r="PE1">
        <f>(40*N1)/(AJ1+D45)</f>
        <v>2.083774331314864</v>
      </c>
      <c r="PF1">
        <f t="shared" ref="PF1:PI1" si="82">(40*O1)/(AK1+E45)</f>
        <v>1.6080389300311602</v>
      </c>
      <c r="PG1">
        <f t="shared" si="82"/>
        <v>0.74275357098604455</v>
      </c>
      <c r="PH1">
        <f t="shared" si="82"/>
        <v>1.8190838845614066</v>
      </c>
      <c r="PI1">
        <f t="shared" si="82"/>
        <v>2.5715189473018283</v>
      </c>
      <c r="PJ1">
        <f>(1.33*D52)/(D52+D62)</f>
        <v>1.3294167890030697</v>
      </c>
      <c r="PK1">
        <f t="shared" ref="PK1:PN1" si="83">(1.33*E52)/(E52+E62)</f>
        <v>1.2261615256304927</v>
      </c>
      <c r="PL1">
        <f t="shared" si="83"/>
        <v>1.1115447445298994</v>
      </c>
      <c r="PM1">
        <f t="shared" si="83"/>
        <v>1.4854614597696039</v>
      </c>
      <c r="PN1">
        <f t="shared" si="83"/>
        <v>1.2551350245499182</v>
      </c>
      <c r="PO1">
        <f>(2*MH1+MM1+MR1+MW1+2*NB1)/7</f>
        <v>2.2831124524765638</v>
      </c>
      <c r="PP1">
        <f t="shared" ref="PP1:PS1" si="84">(2*MI1+MN1+MS1+MX1+2*NC1)/7</f>
        <v>2.3763748783231535</v>
      </c>
      <c r="PQ1">
        <f t="shared" si="84"/>
        <v>1.589338812127707</v>
      </c>
      <c r="PR1">
        <f t="shared" si="84"/>
        <v>2.1584128540075924</v>
      </c>
      <c r="PS1">
        <f t="shared" si="84"/>
        <v>2.5210640602521019</v>
      </c>
      <c r="PT1">
        <f>(5*NG1+8*NL1+2*NQ1+NV1)/16</f>
        <v>1.484718987425927</v>
      </c>
      <c r="PU1">
        <f t="shared" ref="PU1:PX1" si="85">(5*NH1+8*NM1+2*NR1+NW1)/16</f>
        <v>1.7071661843745491</v>
      </c>
      <c r="PV1">
        <f t="shared" si="85"/>
        <v>0.73552858833559764</v>
      </c>
      <c r="PW1">
        <f t="shared" si="85"/>
        <v>1.4278794823069485</v>
      </c>
      <c r="PX1">
        <f t="shared" si="85"/>
        <v>2.0665659074430289</v>
      </c>
      <c r="PY1">
        <f>(OA1+OF1+OK1)/3</f>
        <v>0.67925454197309498</v>
      </c>
      <c r="PZ1">
        <f t="shared" ref="PZ1:QC1" si="86">(OB1+OG1+OL1)/3</f>
        <v>0.6201754505013205</v>
      </c>
      <c r="QA1">
        <f t="shared" si="86"/>
        <v>0.52478116944948705</v>
      </c>
      <c r="QB1">
        <f t="shared" si="86"/>
        <v>0.66717394881520031</v>
      </c>
      <c r="QC1">
        <f t="shared" si="86"/>
        <v>0.61493134220288592</v>
      </c>
      <c r="QD1">
        <f>(3*OP1+7*OU1+4*OZ1+2*PE1+PJ1)/17</f>
        <v>2.2720209931829576</v>
      </c>
      <c r="QE1">
        <f t="shared" ref="QE1:QH1" si="87">(3*OQ1+7*OV1+4*PA1+2*PF1+PK1)/17</f>
        <v>1.8699589786831641</v>
      </c>
      <c r="QF1">
        <f t="shared" si="87"/>
        <v>1.2125326714116247</v>
      </c>
      <c r="QG1">
        <f t="shared" si="87"/>
        <v>2.1114005074655808</v>
      </c>
      <c r="QH1">
        <f t="shared" si="87"/>
        <v>2.1468840245684446</v>
      </c>
      <c r="QI1">
        <f>(2*PO1+4*PT1+PY1+5*QD1)/12</f>
        <v>1.8787050302120598</v>
      </c>
      <c r="QJ1">
        <f t="shared" ref="QJ1:QM1" si="88">(2*PP1+4*PU1+PZ1+5*QE1)/12</f>
        <v>1.795948736505137</v>
      </c>
      <c r="QK1">
        <f t="shared" si="88"/>
        <v>1.0590197086754511</v>
      </c>
      <c r="QL1">
        <f t="shared" si="88"/>
        <v>1.7710433436155071</v>
      </c>
      <c r="QM1">
        <f t="shared" si="88"/>
        <v>2.054811934610119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438</v>
      </c>
      <c r="E3" s="2" t="s">
        <v>438</v>
      </c>
      <c r="F3" s="2" t="s">
        <v>438</v>
      </c>
      <c r="G3" s="2" t="s">
        <v>438</v>
      </c>
      <c r="H3" s="2" t="s">
        <v>438</v>
      </c>
      <c r="I3" s="2" t="s">
        <v>438</v>
      </c>
      <c r="J3" s="2" t="s">
        <v>438</v>
      </c>
      <c r="K3" s="2" t="s">
        <v>438</v>
      </c>
      <c r="L3" s="2" t="s">
        <v>438</v>
      </c>
      <c r="M3" s="2" t="s">
        <v>438</v>
      </c>
    </row>
    <row r="4" spans="1:455" x14ac:dyDescent="0.25">
      <c r="A4" s="2" t="s">
        <v>281</v>
      </c>
      <c r="B4" s="2"/>
      <c r="C4" s="2"/>
      <c r="D4" s="2" t="s">
        <v>439</v>
      </c>
      <c r="E4" s="2" t="s">
        <v>439</v>
      </c>
      <c r="F4" s="2" t="s">
        <v>439</v>
      </c>
      <c r="G4" s="2" t="s">
        <v>439</v>
      </c>
      <c r="H4" s="2" t="s">
        <v>439</v>
      </c>
      <c r="I4" s="2" t="s">
        <v>439</v>
      </c>
      <c r="J4" s="2">
        <v>557706</v>
      </c>
      <c r="K4" s="2" t="s">
        <v>439</v>
      </c>
      <c r="L4" s="2" t="s">
        <v>439</v>
      </c>
      <c r="M4" s="2" t="s">
        <v>439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617848</v>
      </c>
      <c r="E13" s="1">
        <v>608869</v>
      </c>
      <c r="F13" s="1">
        <v>660298</v>
      </c>
      <c r="G13" s="1">
        <v>618434</v>
      </c>
      <c r="H13" s="1">
        <v>593186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190747</v>
      </c>
      <c r="E15" s="1">
        <v>209735</v>
      </c>
      <c r="F15" s="1">
        <v>225951</v>
      </c>
      <c r="G15" s="1">
        <v>217472</v>
      </c>
      <c r="H15" s="1">
        <v>193163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6274</v>
      </c>
      <c r="E16" s="1">
        <v>11367</v>
      </c>
      <c r="F16" s="1">
        <v>1934</v>
      </c>
      <c r="G16" s="1">
        <v>645</v>
      </c>
      <c r="H16" s="1">
        <v>355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175032</v>
      </c>
      <c r="E17" s="1">
        <v>188927</v>
      </c>
      <c r="F17" s="1">
        <v>214576</v>
      </c>
      <c r="G17" s="1">
        <v>207827</v>
      </c>
      <c r="H17" s="1">
        <v>183808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9441</v>
      </c>
      <c r="E18" s="1">
        <v>9441</v>
      </c>
      <c r="F18" s="1">
        <v>9441</v>
      </c>
      <c r="G18" s="1">
        <v>9000</v>
      </c>
      <c r="H18" s="1">
        <v>9000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426624</v>
      </c>
      <c r="E19" s="1">
        <v>398128</v>
      </c>
      <c r="F19" s="1">
        <v>432111</v>
      </c>
      <c r="G19" s="1">
        <v>400246</v>
      </c>
      <c r="H19" s="1">
        <v>399574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269050</v>
      </c>
      <c r="E20" s="1">
        <v>222967</v>
      </c>
      <c r="F20" s="1">
        <v>244391</v>
      </c>
      <c r="G20" s="1">
        <v>200543</v>
      </c>
      <c r="H20" s="1">
        <v>195073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117003</v>
      </c>
      <c r="E21" s="1">
        <v>127616</v>
      </c>
      <c r="F21" s="1">
        <v>162624</v>
      </c>
      <c r="G21" s="1">
        <v>147673</v>
      </c>
      <c r="H21" s="1">
        <v>128026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117003</v>
      </c>
      <c r="E23" s="1">
        <v>127616</v>
      </c>
      <c r="F23" s="1">
        <v>162624</v>
      </c>
      <c r="G23" s="1">
        <v>147673</v>
      </c>
      <c r="H23" s="1">
        <v>128026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40571</v>
      </c>
      <c r="E26" s="1">
        <v>47545</v>
      </c>
      <c r="F26" s="1">
        <v>25096</v>
      </c>
      <c r="G26" s="1">
        <v>52030</v>
      </c>
      <c r="H26" s="1">
        <v>76475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477</v>
      </c>
      <c r="E27" s="1">
        <v>1006</v>
      </c>
      <c r="F27" s="1">
        <v>2236</v>
      </c>
      <c r="G27" s="1">
        <v>716</v>
      </c>
      <c r="H27" s="1">
        <v>449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617848</v>
      </c>
      <c r="E28" s="1">
        <v>608869</v>
      </c>
      <c r="F28" s="1">
        <v>660298</v>
      </c>
      <c r="G28" s="1">
        <v>618434</v>
      </c>
      <c r="H28" s="1">
        <v>593186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527581</v>
      </c>
      <c r="E29" s="1">
        <v>531311</v>
      </c>
      <c r="F29" s="1">
        <v>519269</v>
      </c>
      <c r="G29" s="1">
        <v>535990</v>
      </c>
      <c r="H29" s="1">
        <v>528054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36620</v>
      </c>
      <c r="E30" s="1">
        <v>36620</v>
      </c>
      <c r="F30" s="1">
        <v>36620</v>
      </c>
      <c r="G30" s="1">
        <v>36500</v>
      </c>
      <c r="H30" s="1">
        <v>36500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448927</v>
      </c>
      <c r="E33" s="1">
        <v>462902</v>
      </c>
      <c r="F33" s="1">
        <v>469761</v>
      </c>
      <c r="G33" s="1">
        <v>463100</v>
      </c>
      <c r="H33" s="1">
        <v>450906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42034</v>
      </c>
      <c r="E34" s="1">
        <v>31789</v>
      </c>
      <c r="F34" s="1">
        <v>12888</v>
      </c>
      <c r="G34" s="1">
        <v>36390</v>
      </c>
      <c r="H34" s="1">
        <v>40648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79939</v>
      </c>
      <c r="E36" s="1">
        <v>70787</v>
      </c>
      <c r="F36" s="1">
        <v>140984</v>
      </c>
      <c r="G36" s="1">
        <v>82280</v>
      </c>
      <c r="H36" s="1">
        <v>65021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10748</v>
      </c>
      <c r="E37" s="1">
        <v>4625</v>
      </c>
      <c r="F37" s="1">
        <v>106</v>
      </c>
      <c r="G37" s="1">
        <v>94</v>
      </c>
      <c r="H37" s="1">
        <v>82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69191</v>
      </c>
      <c r="E38" s="1">
        <v>66162</v>
      </c>
      <c r="F38" s="1">
        <v>140878</v>
      </c>
      <c r="G38" s="1">
        <v>82186</v>
      </c>
      <c r="H38" s="1">
        <v>64939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2399</v>
      </c>
      <c r="E39" s="1">
        <v>4573</v>
      </c>
      <c r="F39" s="1">
        <v>3009</v>
      </c>
      <c r="G39" s="1">
        <v>1714</v>
      </c>
      <c r="H39" s="1">
        <v>2020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66792</v>
      </c>
      <c r="E40" s="1">
        <v>61589</v>
      </c>
      <c r="F40" s="1">
        <v>137869</v>
      </c>
      <c r="G40" s="1">
        <v>80472</v>
      </c>
      <c r="H40" s="1">
        <v>62919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10328</v>
      </c>
      <c r="E42" s="1">
        <v>6771</v>
      </c>
      <c r="F42" s="1">
        <v>45</v>
      </c>
      <c r="G42" s="1">
        <v>164</v>
      </c>
      <c r="H42" s="1">
        <v>111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822161</v>
      </c>
      <c r="E43" s="1">
        <v>808022</v>
      </c>
      <c r="F43" s="1">
        <v>705031</v>
      </c>
      <c r="G43" s="1">
        <v>808512</v>
      </c>
      <c r="H43" s="1">
        <v>642390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21</v>
      </c>
      <c r="E44" s="1">
        <v>22</v>
      </c>
      <c r="F44" s="1">
        <v>23</v>
      </c>
      <c r="G44" s="1">
        <v>1069</v>
      </c>
      <c r="H44" s="1">
        <v>20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604871</v>
      </c>
      <c r="E45" s="1">
        <v>625759</v>
      </c>
      <c r="F45" s="1">
        <v>570504</v>
      </c>
      <c r="G45" s="1">
        <v>603987</v>
      </c>
      <c r="H45" s="1">
        <v>471812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-15300</v>
      </c>
      <c r="E46" s="1">
        <v>-17292</v>
      </c>
      <c r="F46" s="1">
        <v>-2186</v>
      </c>
      <c r="G46" s="1">
        <v>-3398</v>
      </c>
      <c r="H46" s="1">
        <v>-5001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>
        <v>-8802</v>
      </c>
      <c r="G47" s="1">
        <v>-6000</v>
      </c>
      <c r="H47" s="1">
        <v>-5129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119289</v>
      </c>
      <c r="E48" s="1">
        <v>106786</v>
      </c>
      <c r="F48" s="1">
        <v>97188</v>
      </c>
      <c r="G48" s="1">
        <v>119930</v>
      </c>
      <c r="H48" s="1">
        <v>87985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37068</v>
      </c>
      <c r="E49" s="1">
        <v>33534</v>
      </c>
      <c r="F49" s="1">
        <v>32780</v>
      </c>
      <c r="G49" s="1">
        <v>34775</v>
      </c>
      <c r="H49" s="1">
        <v>26566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10247</v>
      </c>
      <c r="E50" s="1">
        <v>11352</v>
      </c>
      <c r="F50" s="1">
        <v>15379</v>
      </c>
      <c r="G50" s="1">
        <v>18815</v>
      </c>
      <c r="H50" s="1">
        <v>13005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34073</v>
      </c>
      <c r="E51" s="1">
        <v>33578</v>
      </c>
      <c r="F51" s="1">
        <v>16931</v>
      </c>
      <c r="G51" s="1">
        <v>28880</v>
      </c>
      <c r="H51" s="1">
        <v>30747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52428</v>
      </c>
      <c r="E52" s="1">
        <v>37031</v>
      </c>
      <c r="F52" s="1">
        <v>14018</v>
      </c>
      <c r="G52" s="1">
        <v>50222</v>
      </c>
      <c r="H52" s="1">
        <v>48435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820</v>
      </c>
      <c r="E57" s="1">
        <v>497</v>
      </c>
      <c r="F57" s="1">
        <v>183</v>
      </c>
      <c r="G57" s="1">
        <v>62</v>
      </c>
      <c r="H57" s="1">
        <v>172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175</v>
      </c>
      <c r="E59" s="1">
        <v>1092</v>
      </c>
      <c r="F59" s="1">
        <v>782</v>
      </c>
      <c r="G59" s="1">
        <v>600</v>
      </c>
      <c r="H59" s="1">
        <v>486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5476</v>
      </c>
      <c r="E60" s="1">
        <v>11264</v>
      </c>
      <c r="F60" s="1">
        <v>10121</v>
      </c>
      <c r="G60" s="1">
        <v>8938</v>
      </c>
      <c r="H60" s="1">
        <v>17170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6098</v>
      </c>
      <c r="E61" s="1">
        <v>7533</v>
      </c>
      <c r="F61" s="1">
        <v>6767</v>
      </c>
      <c r="G61" s="1">
        <v>13656</v>
      </c>
      <c r="H61" s="1">
        <v>13967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23</v>
      </c>
      <c r="E62" s="1">
        <v>3136</v>
      </c>
      <c r="F62" s="1">
        <v>2755</v>
      </c>
      <c r="G62" s="1">
        <v>-5256</v>
      </c>
      <c r="H62" s="1">
        <v>2889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52451</v>
      </c>
      <c r="E63" s="1">
        <v>40167</v>
      </c>
      <c r="F63" s="1">
        <v>16773</v>
      </c>
      <c r="G63" s="1">
        <v>44966</v>
      </c>
      <c r="H63" s="1">
        <v>51324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10417</v>
      </c>
      <c r="E64" s="1">
        <v>8378</v>
      </c>
      <c r="F64" s="1">
        <v>3885</v>
      </c>
      <c r="G64" s="1">
        <v>8576</v>
      </c>
      <c r="H64" s="1">
        <v>10676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42034</v>
      </c>
      <c r="E65" s="1">
        <v>31789</v>
      </c>
      <c r="F65" s="1">
        <v>12888</v>
      </c>
      <c r="G65" s="1">
        <v>36390</v>
      </c>
      <c r="H65" s="1">
        <v>40648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42034</v>
      </c>
      <c r="E67" s="1">
        <v>31789</v>
      </c>
      <c r="F67" s="1">
        <v>12888</v>
      </c>
      <c r="G67" s="1">
        <v>36390</v>
      </c>
      <c r="H67" s="1">
        <v>40648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838725</v>
      </c>
      <c r="E68" s="1">
        <v>831157</v>
      </c>
      <c r="F68" s="1">
        <v>730737</v>
      </c>
      <c r="G68" s="1">
        <v>837396</v>
      </c>
      <c r="H68" s="1">
        <v>672757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47545</v>
      </c>
      <c r="J69" s="1">
        <v>25096</v>
      </c>
      <c r="K69" s="1">
        <v>52030</v>
      </c>
      <c r="L69" s="1">
        <v>76475</v>
      </c>
      <c r="M69" s="1">
        <v>52750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52451</v>
      </c>
      <c r="J70" s="1">
        <v>40167</v>
      </c>
      <c r="K70" s="1">
        <v>16773</v>
      </c>
      <c r="L70" s="1">
        <v>44966</v>
      </c>
      <c r="M70" s="1">
        <v>51324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42473</v>
      </c>
      <c r="J71" s="1">
        <v>42865</v>
      </c>
      <c r="K71" s="1">
        <v>32335</v>
      </c>
      <c r="L71" s="1">
        <v>34772</v>
      </c>
      <c r="M71" s="1">
        <v>26492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35202</v>
      </c>
      <c r="J72" s="1">
        <v>32523</v>
      </c>
      <c r="K72" s="1">
        <v>28563</v>
      </c>
      <c r="L72" s="1">
        <v>34675</v>
      </c>
      <c r="M72" s="1">
        <v>26667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7989</v>
      </c>
      <c r="J73" s="1">
        <v>9746</v>
      </c>
      <c r="K73" s="1">
        <v>4229</v>
      </c>
      <c r="L73" s="1">
        <v>112</v>
      </c>
      <c r="M73" s="1">
        <v>-90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-73</v>
      </c>
      <c r="J74" s="1"/>
      <c r="K74" s="1">
        <v>-1056</v>
      </c>
      <c r="L74" s="1">
        <v>-553</v>
      </c>
      <c r="M74" s="1">
        <v>-399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-645</v>
      </c>
      <c r="J76" s="1">
        <v>596</v>
      </c>
      <c r="K76" s="1">
        <v>599</v>
      </c>
      <c r="L76" s="1">
        <v>538</v>
      </c>
      <c r="M76" s="1">
        <v>314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94924</v>
      </c>
      <c r="J78" s="1">
        <v>83032</v>
      </c>
      <c r="K78" s="1">
        <v>49108</v>
      </c>
      <c r="L78" s="1">
        <v>79738</v>
      </c>
      <c r="M78" s="1">
        <v>77816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-28047</v>
      </c>
      <c r="J79" s="1">
        <v>-17119</v>
      </c>
      <c r="K79" s="1">
        <v>-7258</v>
      </c>
      <c r="L79" s="1">
        <v>-7877</v>
      </c>
      <c r="M79" s="1">
        <v>-5605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11142</v>
      </c>
      <c r="J80" s="1">
        <v>36338</v>
      </c>
      <c r="K80" s="1">
        <v>-16471</v>
      </c>
      <c r="L80" s="1">
        <v>-20014</v>
      </c>
      <c r="M80" s="1">
        <v>26555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8760</v>
      </c>
      <c r="J81" s="1">
        <v>-69554</v>
      </c>
      <c r="K81" s="1">
        <v>57278</v>
      </c>
      <c r="L81" s="1">
        <v>17606</v>
      </c>
      <c r="M81" s="1">
        <v>-11297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-47949</v>
      </c>
      <c r="J82" s="1">
        <v>16097</v>
      </c>
      <c r="K82" s="1">
        <v>-48065</v>
      </c>
      <c r="L82" s="1">
        <v>-5469</v>
      </c>
      <c r="M82" s="1">
        <v>-20863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66877</v>
      </c>
      <c r="J84" s="1">
        <v>65913</v>
      </c>
      <c r="K84" s="1">
        <v>41850</v>
      </c>
      <c r="L84" s="1">
        <v>71861</v>
      </c>
      <c r="M84" s="1">
        <v>72211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-175</v>
      </c>
      <c r="J85" s="1">
        <v>-1093</v>
      </c>
      <c r="K85" s="1">
        <v>-782</v>
      </c>
      <c r="L85" s="1">
        <v>-600</v>
      </c>
      <c r="M85" s="1">
        <v>-486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820</v>
      </c>
      <c r="J86" s="1">
        <v>497</v>
      </c>
      <c r="K86" s="1">
        <v>183</v>
      </c>
      <c r="L86" s="1">
        <v>62</v>
      </c>
      <c r="M86" s="1">
        <v>172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-10417</v>
      </c>
      <c r="J87" s="1">
        <v>-8378</v>
      </c>
      <c r="K87" s="1">
        <v>-3886</v>
      </c>
      <c r="L87" s="1">
        <v>-8577</v>
      </c>
      <c r="M87" s="1">
        <v>-10676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57105</v>
      </c>
      <c r="J90" s="1">
        <v>56939</v>
      </c>
      <c r="K90" s="1">
        <v>37365</v>
      </c>
      <c r="L90" s="1">
        <v>62746</v>
      </c>
      <c r="M90" s="1">
        <v>61221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-16214</v>
      </c>
      <c r="J91" s="1">
        <v>-16307</v>
      </c>
      <c r="K91" s="1">
        <v>-37041</v>
      </c>
      <c r="L91" s="1">
        <v>-59074</v>
      </c>
      <c r="M91" s="1">
        <v>-14570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73</v>
      </c>
      <c r="J92" s="1"/>
      <c r="K92" s="1">
        <v>1056</v>
      </c>
      <c r="L92" s="1">
        <v>643</v>
      </c>
      <c r="M92" s="1">
        <v>399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-16141</v>
      </c>
      <c r="J94" s="1">
        <v>-16307</v>
      </c>
      <c r="K94" s="1">
        <v>-35985</v>
      </c>
      <c r="L94" s="1">
        <v>-58431</v>
      </c>
      <c r="M94" s="1">
        <v>-14171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-2174</v>
      </c>
      <c r="J95" s="1">
        <v>1564</v>
      </c>
      <c r="K95" s="1">
        <v>1295</v>
      </c>
      <c r="L95" s="1">
        <v>-307</v>
      </c>
      <c r="M95" s="1">
        <v>-1048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-45764</v>
      </c>
      <c r="J96" s="1">
        <v>-19747</v>
      </c>
      <c r="K96" s="1">
        <v>-29609</v>
      </c>
      <c r="L96" s="1">
        <v>-28453</v>
      </c>
      <c r="M96" s="1">
        <v>-22277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>
        <v>120</v>
      </c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1</v>
      </c>
      <c r="J101" s="1">
        <v>-3465</v>
      </c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-45765</v>
      </c>
      <c r="J102" s="1">
        <v>-16282</v>
      </c>
      <c r="K102" s="1">
        <v>-29729</v>
      </c>
      <c r="L102" s="1">
        <v>-28453</v>
      </c>
      <c r="M102" s="1">
        <v>-22277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-47938</v>
      </c>
      <c r="J103" s="1">
        <v>-18183</v>
      </c>
      <c r="K103" s="1">
        <v>-28314</v>
      </c>
      <c r="L103" s="1">
        <v>-28760</v>
      </c>
      <c r="M103" s="1">
        <v>-23325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-6974</v>
      </c>
      <c r="J104" s="1">
        <v>22449</v>
      </c>
      <c r="K104" s="1">
        <v>-26934</v>
      </c>
      <c r="L104" s="1">
        <v>-24445</v>
      </c>
      <c r="M104" s="1">
        <v>23725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40571</v>
      </c>
      <c r="J105" s="1">
        <v>47545</v>
      </c>
      <c r="K105" s="1">
        <v>25096</v>
      </c>
      <c r="L105" s="1">
        <v>52030</v>
      </c>
      <c r="M105" s="1">
        <v>76475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71857-4A2C-45E3-8275-CCF58C21CE7F}">
  <dimension ref="A1:QM105"/>
  <sheetViews>
    <sheetView topLeftCell="A53" workbookViewId="0">
      <selection activeCell="N64" sqref="N6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45142</v>
      </c>
      <c r="O1" s="4">
        <f t="shared" ref="O1:R1" si="0">E67</f>
        <v>-58968</v>
      </c>
      <c r="P1" s="4">
        <f t="shared" si="0"/>
        <v>54977</v>
      </c>
      <c r="Q1" s="4">
        <f t="shared" si="0"/>
        <v>36394</v>
      </c>
      <c r="R1" s="4">
        <f t="shared" si="0"/>
        <v>21608</v>
      </c>
      <c r="S1" s="4">
        <f>D63+D59</f>
        <v>46180</v>
      </c>
      <c r="T1" s="4">
        <f t="shared" ref="T1:W1" si="1">E63+E59</f>
        <v>-59031</v>
      </c>
      <c r="U1" s="4">
        <f t="shared" si="1"/>
        <v>67841</v>
      </c>
      <c r="V1" s="4">
        <f t="shared" si="1"/>
        <v>45269</v>
      </c>
      <c r="W1" s="4">
        <f t="shared" si="1"/>
        <v>26556</v>
      </c>
      <c r="X1">
        <f>(D13-E13)/E13</f>
        <v>0.14616623952953711</v>
      </c>
      <c r="Y1">
        <f t="shared" ref="Y1:AA1" si="2">(E13-F13)/F13</f>
        <v>-0.15236043034889124</v>
      </c>
      <c r="Z1">
        <f t="shared" si="2"/>
        <v>7.4447864826098317E-2</v>
      </c>
      <c r="AA1">
        <f t="shared" si="2"/>
        <v>0.11751313392922944</v>
      </c>
      <c r="AB1">
        <f>(D36-E36)/E36</f>
        <v>0.14718884253782455</v>
      </c>
      <c r="AC1">
        <f t="shared" ref="AC1:AE1" si="3">(E36-F36)/F36</f>
        <v>-0.12869407185385107</v>
      </c>
      <c r="AD1">
        <f t="shared" si="3"/>
        <v>-0.25817453769845261</v>
      </c>
      <c r="AE1">
        <f t="shared" si="3"/>
        <v>9.1450157028967999E-2</v>
      </c>
      <c r="AF1">
        <f>(D29-E29)/E29</f>
        <v>0.1409753538280889</v>
      </c>
      <c r="AG1">
        <f t="shared" ref="AG1:AI1" si="4">(E29-F29)/F29</f>
        <v>-0.15551675848737145</v>
      </c>
      <c r="AH1">
        <f t="shared" si="4"/>
        <v>0.16957532911376788</v>
      </c>
      <c r="AI1">
        <f t="shared" si="4"/>
        <v>0.12645147840589277</v>
      </c>
      <c r="AJ1" s="4">
        <f>(D43+D44+D46+D47)-D45</f>
        <v>108457</v>
      </c>
      <c r="AK1" s="4">
        <f t="shared" ref="AK1:AN1" si="5">(E43+E44+E46+E47)-E45</f>
        <v>21660</v>
      </c>
      <c r="AL1" s="4">
        <f t="shared" si="5"/>
        <v>160294</v>
      </c>
      <c r="AM1" s="4">
        <f t="shared" si="5"/>
        <v>69257</v>
      </c>
      <c r="AN1" s="4">
        <f t="shared" si="5"/>
        <v>93042</v>
      </c>
      <c r="AO1">
        <f>(D25+D26)/D40</f>
        <v>2.5573918657198194</v>
      </c>
      <c r="AP1">
        <f t="shared" ref="AP1:AS1" si="6">(E25+E26)/E40</f>
        <v>2.4492143521464587</v>
      </c>
      <c r="AQ1">
        <f t="shared" si="6"/>
        <v>1.8312191534795581</v>
      </c>
      <c r="AR1">
        <f t="shared" si="6"/>
        <v>0.53640197490228347</v>
      </c>
      <c r="AS1">
        <f t="shared" si="6"/>
        <v>2.383149349737367</v>
      </c>
      <c r="AT1">
        <f>(D19-D20)/D40</f>
        <v>3.7436338856610001</v>
      </c>
      <c r="AU1">
        <f t="shared" ref="AU1:AX1" si="7">(E19-E20)/E40</f>
        <v>3.4084716171455609</v>
      </c>
      <c r="AV1">
        <f t="shared" si="7"/>
        <v>3.0217640320733103</v>
      </c>
      <c r="AW1">
        <f t="shared" si="7"/>
        <v>1.8707261880271548</v>
      </c>
      <c r="AX1">
        <f t="shared" si="7"/>
        <v>3.3078143872363137</v>
      </c>
      <c r="AY1">
        <f>D19/D40</f>
        <v>4.6915572770963347</v>
      </c>
      <c r="AZ1">
        <f t="shared" ref="AZ1:BC1" si="8">E19/E40</f>
        <v>4.3718406839949742</v>
      </c>
      <c r="BA1">
        <f t="shared" si="8"/>
        <v>3.8843352707422962</v>
      </c>
      <c r="BB1">
        <f t="shared" si="8"/>
        <v>2.5668483851059452</v>
      </c>
      <c r="BC1">
        <f t="shared" si="8"/>
        <v>4.0683829105923994</v>
      </c>
      <c r="BD1" s="4">
        <f>D19-D40</f>
        <v>257320</v>
      </c>
      <c r="BE1" s="4">
        <f t="shared" ref="BE1:BH1" si="9">E19-E40</f>
        <v>206650</v>
      </c>
      <c r="BF1" s="4">
        <f t="shared" si="9"/>
        <v>203960</v>
      </c>
      <c r="BG1" s="4">
        <f t="shared" si="9"/>
        <v>152329</v>
      </c>
      <c r="BH1" s="4">
        <f t="shared" si="9"/>
        <v>218475</v>
      </c>
      <c r="BI1">
        <f>(D43+D44)/BD1</f>
        <v>3.5084330794341674</v>
      </c>
      <c r="BJ1">
        <f t="shared" ref="BJ1:BM1" si="10">(E43+E44)/BE1</f>
        <v>3.5256859424147109</v>
      </c>
      <c r="BK1">
        <f t="shared" si="10"/>
        <v>5.1898999803883115</v>
      </c>
      <c r="BL1">
        <f t="shared" si="10"/>
        <v>5.1521181127690721</v>
      </c>
      <c r="BM1">
        <f t="shared" si="10"/>
        <v>3.4551825151619178</v>
      </c>
      <c r="BN1">
        <f>365/BI1</f>
        <v>104.03504691013414</v>
      </c>
      <c r="BO1">
        <f t="shared" ref="BO1:BR1" si="11">365/BJ1</f>
        <v>103.52595380347881</v>
      </c>
      <c r="BP1">
        <f t="shared" si="11"/>
        <v>70.328908337206627</v>
      </c>
      <c r="BQ1">
        <f t="shared" si="11"/>
        <v>70.844649134766456</v>
      </c>
      <c r="BR1">
        <f t="shared" si="11"/>
        <v>105.63841371572097</v>
      </c>
      <c r="BS1">
        <f>N1/D13</f>
        <v>0.10185400369582336</v>
      </c>
      <c r="BT1">
        <f t="shared" ref="BT1:BW1" si="12">O1/E13</f>
        <v>-0.15249700659196291</v>
      </c>
      <c r="BU1">
        <f t="shared" si="12"/>
        <v>0.12051391093145808</v>
      </c>
      <c r="BV1">
        <f t="shared" si="12"/>
        <v>8.5717852272486392E-2</v>
      </c>
      <c r="BW1">
        <f t="shared" si="12"/>
        <v>5.6873335228409296E-2</v>
      </c>
      <c r="BX1">
        <f>S1/D13</f>
        <v>0.10419604560438445</v>
      </c>
      <c r="BY1">
        <f t="shared" ref="BY1:CB1" si="13">T1/E13</f>
        <v>-0.15265993074430476</v>
      </c>
      <c r="BZ1">
        <f t="shared" si="13"/>
        <v>0.14871281138477996</v>
      </c>
      <c r="CA1">
        <f t="shared" si="13"/>
        <v>0.10662091153825319</v>
      </c>
      <c r="CB1">
        <f t="shared" si="13"/>
        <v>6.9896718360127605E-2</v>
      </c>
      <c r="CC1">
        <f>N1/D29</f>
        <v>0.12355687908165779</v>
      </c>
      <c r="CD1">
        <f t="shared" ref="CD1:CG1" si="14">O1/E29</f>
        <v>-0.18415299863840207</v>
      </c>
      <c r="CE1">
        <f t="shared" si="14"/>
        <v>0.14498880481880685</v>
      </c>
      <c r="CF1">
        <f t="shared" si="14"/>
        <v>0.11225648048759423</v>
      </c>
      <c r="CG1">
        <f t="shared" si="14"/>
        <v>7.5077307946214519E-2</v>
      </c>
      <c r="CH1">
        <f>N1/(D43+D44)</f>
        <v>5.0002769193278611E-2</v>
      </c>
      <c r="CI1">
        <f t="shared" ref="CI1:CL1" si="15">O1/(E43+E44)</f>
        <v>-8.0935185147059427E-2</v>
      </c>
      <c r="CJ1">
        <f t="shared" si="15"/>
        <v>5.1937022215672271E-2</v>
      </c>
      <c r="CK1">
        <f t="shared" si="15"/>
        <v>4.637259386583114E-2</v>
      </c>
      <c r="CL1">
        <f t="shared" si="15"/>
        <v>2.8624758402429024E-2</v>
      </c>
      <c r="CM1">
        <f>1-CH1</f>
        <v>0.94999723080672138</v>
      </c>
      <c r="CN1">
        <f t="shared" ref="CN1:CQ1" si="16">1-CI1</f>
        <v>1.0809351851470594</v>
      </c>
      <c r="CO1">
        <f t="shared" si="16"/>
        <v>0.94806297778432769</v>
      </c>
      <c r="CP1">
        <f t="shared" si="16"/>
        <v>0.95362740613416885</v>
      </c>
      <c r="CQ1">
        <f t="shared" si="16"/>
        <v>0.97137524159757094</v>
      </c>
      <c r="CR1">
        <f>N1/(D45+D48+D49+D51+D59+D61)</f>
        <v>5.2330359885699049E-2</v>
      </c>
      <c r="CS1">
        <f t="shared" ref="CS1:CV1" si="17">O1/(E45+E48+E49+E51+E59+E61)</f>
        <v>-7.2802516630204497E-2</v>
      </c>
      <c r="CT1">
        <f t="shared" si="17"/>
        <v>5.5826965550506459E-2</v>
      </c>
      <c r="CU1">
        <f t="shared" si="17"/>
        <v>4.8626671316356618E-2</v>
      </c>
      <c r="CV1">
        <f t="shared" si="17"/>
        <v>2.9935275080906147E-2</v>
      </c>
      <c r="CW1">
        <f>(D43+D44)/D13</f>
        <v>2.0369672587956309</v>
      </c>
      <c r="CX1">
        <f t="shared" ref="CX1:DA1" si="18">(E43+E44)/E13</f>
        <v>1.8841867886615133</v>
      </c>
      <c r="CY1">
        <f t="shared" si="18"/>
        <v>2.3203854551193808</v>
      </c>
      <c r="CZ1">
        <f t="shared" si="18"/>
        <v>1.8484592973274703</v>
      </c>
      <c r="DA1">
        <f t="shared" si="18"/>
        <v>1.9868581746207217</v>
      </c>
      <c r="DB1">
        <f>365/CW1</f>
        <v>179.18795622459265</v>
      </c>
      <c r="DC1">
        <f t="shared" ref="DC1:DF1" si="19">365/CX1</f>
        <v>193.7175242903005</v>
      </c>
      <c r="DD1">
        <f t="shared" si="19"/>
        <v>157.30145144407538</v>
      </c>
      <c r="DE1">
        <f t="shared" si="19"/>
        <v>197.46174585922577</v>
      </c>
      <c r="DF1">
        <f t="shared" si="19"/>
        <v>183.70712346877809</v>
      </c>
      <c r="DG1">
        <f>(D43+D44)/D20</f>
        <v>13.66311010215664</v>
      </c>
      <c r="DH1">
        <f t="shared" ref="DH1:DK1" si="20">(E43+E44)/E20</f>
        <v>12.340079943091359</v>
      </c>
      <c r="DI1">
        <f t="shared" si="20"/>
        <v>17.354406098860562</v>
      </c>
      <c r="DJ1">
        <f t="shared" si="20"/>
        <v>11.596509892577981</v>
      </c>
      <c r="DK1">
        <f t="shared" si="20"/>
        <v>13.939339660966873</v>
      </c>
      <c r="DL1">
        <f>365/DG1</f>
        <v>26.714269099126042</v>
      </c>
      <c r="DM1">
        <f t="shared" ref="DM1:DP1" si="21">365/DH1</f>
        <v>29.57841453890634</v>
      </c>
      <c r="DN1">
        <f t="shared" si="21"/>
        <v>21.032122788918993</v>
      </c>
      <c r="DO1">
        <f t="shared" si="21"/>
        <v>31.474987162612432</v>
      </c>
      <c r="DP1">
        <f t="shared" si="21"/>
        <v>26.18488456968144</v>
      </c>
      <c r="DQ1">
        <f>(D43+D44)/D21</f>
        <v>10.918161258722654</v>
      </c>
      <c r="DR1">
        <f t="shared" ref="DR1:DU1" si="22">(E43+E44)/E21</f>
        <v>12.392974995747576</v>
      </c>
      <c r="DS1">
        <f t="shared" si="22"/>
        <v>12.573580243980663</v>
      </c>
      <c r="DT1">
        <f t="shared" si="22"/>
        <v>6.0499448825574493</v>
      </c>
      <c r="DU1">
        <f t="shared" si="22"/>
        <v>11.46558218657918</v>
      </c>
      <c r="DV1">
        <f>365/DQ1</f>
        <v>33.430537555799241</v>
      </c>
      <c r="DW1">
        <f t="shared" ref="DW1:DZ1" si="23">365/DR1</f>
        <v>29.452169485151316</v>
      </c>
      <c r="DX1">
        <f t="shared" si="23"/>
        <v>29.029122407258352</v>
      </c>
      <c r="DY1">
        <f t="shared" si="23"/>
        <v>60.331128148345414</v>
      </c>
      <c r="DZ1">
        <f t="shared" si="23"/>
        <v>31.834406143566248</v>
      </c>
      <c r="EA1">
        <f>(D43+D44)/D38</f>
        <v>12.249525101763908</v>
      </c>
      <c r="EB1">
        <f t="shared" ref="EB1:EE1" si="24">(E43+E44)/E38</f>
        <v>11.340872299358695</v>
      </c>
      <c r="EC1">
        <f t="shared" si="24"/>
        <v>14.356285516661467</v>
      </c>
      <c r="ED1">
        <f t="shared" si="24"/>
        <v>7.8960198804756825</v>
      </c>
      <c r="EE1">
        <f t="shared" si="24"/>
        <v>10.438361657701508</v>
      </c>
      <c r="EF1">
        <f>365/EA1</f>
        <v>29.797073516543161</v>
      </c>
      <c r="EG1">
        <f t="shared" ref="EG1:EJ1" si="25">365/EB1</f>
        <v>32.184473148563718</v>
      </c>
      <c r="EH1">
        <f t="shared" si="25"/>
        <v>25.42440379695654</v>
      </c>
      <c r="EI1">
        <f t="shared" si="25"/>
        <v>46.225820796440445</v>
      </c>
      <c r="EJ1">
        <f t="shared" si="25"/>
        <v>34.967173199129391</v>
      </c>
      <c r="EK1">
        <f>D36/D13</f>
        <v>0.16628948811267072</v>
      </c>
      <c r="EL1">
        <f t="shared" ref="EL1:EO1" si="26">E36/E13</f>
        <v>0.16614125782617803</v>
      </c>
      <c r="EM1">
        <f t="shared" si="26"/>
        <v>0.16162853911106825</v>
      </c>
      <c r="EN1">
        <f t="shared" si="26"/>
        <v>0.23410013213088729</v>
      </c>
      <c r="EO1">
        <f t="shared" si="26"/>
        <v>0.23969026036238064</v>
      </c>
      <c r="EP1">
        <f>(D29)/D13</f>
        <v>0.8243491131603351</v>
      </c>
      <c r="EQ1">
        <f t="shared" ref="EQ1:ET1" si="27">(E29)/E13</f>
        <v>0.8280995026934207</v>
      </c>
      <c r="ER1">
        <f t="shared" si="27"/>
        <v>0.83119459521074646</v>
      </c>
      <c r="ES1">
        <f t="shared" si="27"/>
        <v>0.76358934379703192</v>
      </c>
      <c r="ET1">
        <f t="shared" si="27"/>
        <v>0.75753029489487589</v>
      </c>
      <c r="EU1">
        <f>D13/D29</f>
        <v>1.213078274769128</v>
      </c>
      <c r="EV1">
        <f t="shared" ref="EV1:EY1" si="28">E13/E29</f>
        <v>1.2075843503678814</v>
      </c>
      <c r="EW1">
        <f t="shared" si="28"/>
        <v>1.2030877074536963</v>
      </c>
      <c r="EX1">
        <f t="shared" si="28"/>
        <v>1.3096044465830157</v>
      </c>
      <c r="EY1">
        <f t="shared" si="28"/>
        <v>1.3200792189291546</v>
      </c>
      <c r="EZ1">
        <f>D36/D29</f>
        <v>0.20172216535196003</v>
      </c>
      <c r="FA1">
        <f t="shared" ref="FA1:FD1" si="29">E36/E29</f>
        <v>0.20062958290132787</v>
      </c>
      <c r="FB1">
        <f t="shared" si="29"/>
        <v>0.19445330857822518</v>
      </c>
      <c r="FC1">
        <f t="shared" si="29"/>
        <v>0.30657857398428151</v>
      </c>
      <c r="FD1">
        <f t="shared" si="29"/>
        <v>0.31641013168409715</v>
      </c>
      <c r="FE1" s="7">
        <f>I90/(D43+D44+D46+D47+D53+D55)</f>
        <v>7.3521310831937595E-2</v>
      </c>
      <c r="FF1" s="7">
        <f t="shared" ref="FF1:FI1" si="30">J90/(E43+E44+E46+E47+E53+E55)</f>
        <v>3.3829113880714134E-2</v>
      </c>
      <c r="FG1" s="7">
        <f t="shared" si="30"/>
        <v>0.12209063014518784</v>
      </c>
      <c r="FH1" s="7">
        <f t="shared" si="30"/>
        <v>2.5710646935991673E-2</v>
      </c>
      <c r="FI1" s="7">
        <f t="shared" si="30"/>
        <v>0.14267383205301506</v>
      </c>
      <c r="FJ1" s="7">
        <f>I90/D36</f>
        <v>0.89459972862957937</v>
      </c>
      <c r="FK1" s="7">
        <f t="shared" ref="FK1:FN1" si="31">J90/E36</f>
        <v>0.38451839860531722</v>
      </c>
      <c r="FL1" s="7">
        <f t="shared" si="31"/>
        <v>1.7700351267410792</v>
      </c>
      <c r="FM1" s="7">
        <f t="shared" si="31"/>
        <v>0.20006237801074511</v>
      </c>
      <c r="FN1" s="7">
        <f t="shared" si="31"/>
        <v>1.187995519732941</v>
      </c>
      <c r="FO1" s="7">
        <f>I90/D29</f>
        <v>0.18046059438243456</v>
      </c>
      <c r="FP1" s="7">
        <f t="shared" ref="FP1:FS1" si="32">J90/E29</f>
        <v>7.7145765930071331E-2</v>
      </c>
      <c r="FQ1" s="7">
        <f t="shared" si="32"/>
        <v>0.34418918669448101</v>
      </c>
      <c r="FR1" s="7">
        <f t="shared" si="32"/>
        <v>6.1334838558438513E-2</v>
      </c>
      <c r="FS1" s="7">
        <f t="shared" si="32"/>
        <v>0.37589381883881728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0.5805917378718104</v>
      </c>
      <c r="FZ1">
        <f t="shared" ref="FZ1:GC1" si="34">BE1/E13</f>
        <v>0.5344170806577998</v>
      </c>
      <c r="GA1">
        <f t="shared" si="34"/>
        <v>0.44709637254815998</v>
      </c>
      <c r="GB1">
        <f t="shared" si="34"/>
        <v>0.35877657632619608</v>
      </c>
      <c r="GC1">
        <f t="shared" si="34"/>
        <v>0.57503711190423545</v>
      </c>
      <c r="GD1">
        <f>BS1</f>
        <v>0.10185400369582336</v>
      </c>
      <c r="GE1">
        <f t="shared" ref="GE1:GH1" si="35">BT1</f>
        <v>-0.15249700659196291</v>
      </c>
      <c r="GF1">
        <f t="shared" si="35"/>
        <v>0.12051391093145808</v>
      </c>
      <c r="GG1">
        <f t="shared" si="35"/>
        <v>8.5717852272486392E-2</v>
      </c>
      <c r="GH1">
        <f t="shared" si="35"/>
        <v>5.6873335228409296E-2</v>
      </c>
      <c r="GI1">
        <f>S1/D13</f>
        <v>0.10419604560438445</v>
      </c>
      <c r="GJ1">
        <f t="shared" ref="GJ1:GM1" si="36">T1/E13</f>
        <v>-0.15265993074430476</v>
      </c>
      <c r="GK1">
        <f t="shared" si="36"/>
        <v>0.14871281138477996</v>
      </c>
      <c r="GL1">
        <f t="shared" si="36"/>
        <v>0.10662091153825319</v>
      </c>
      <c r="GM1">
        <f t="shared" si="36"/>
        <v>6.9896718360127605E-2</v>
      </c>
      <c r="GN1">
        <f>D30/D13</f>
        <v>0.12025640620663669</v>
      </c>
      <c r="GO1">
        <f t="shared" ref="GO1:GR1" si="37">E30/E13</f>
        <v>0.13783383288119727</v>
      </c>
      <c r="GP1">
        <f t="shared" si="37"/>
        <v>0.11683341078678089</v>
      </c>
      <c r="GQ1">
        <f t="shared" si="37"/>
        <v>0.12553140876020716</v>
      </c>
      <c r="GR1">
        <f t="shared" si="37"/>
        <v>0.14028299801017025</v>
      </c>
      <c r="GS1">
        <f>(D43+D44)/D13</f>
        <v>2.0369672587956309</v>
      </c>
      <c r="GT1">
        <f t="shared" ref="GT1:GW1" si="38">(E43+E44)/E13</f>
        <v>1.8841867886615133</v>
      </c>
      <c r="GU1">
        <f t="shared" si="38"/>
        <v>2.3203854551193808</v>
      </c>
      <c r="GV1">
        <f t="shared" si="38"/>
        <v>1.8484592973274703</v>
      </c>
      <c r="GW1">
        <f t="shared" si="38"/>
        <v>1.9868581746207217</v>
      </c>
      <c r="GX1">
        <f>0.717*FY1+0.847*GD1+3.107*GI1+0.42*GN1+0.998*GS1</f>
        <v>2.9096927457620998</v>
      </c>
      <c r="GY1">
        <f t="shared" ref="GY1:HB1" si="39">0.717*FZ1+0.847*GE1+3.107*GJ1+0.42*GO1+0.998*GT1</f>
        <v>1.7180063023199881</v>
      </c>
      <c r="GZ1">
        <f t="shared" si="39"/>
        <v>3.249508803388077</v>
      </c>
      <c r="HA1">
        <f t="shared" si="39"/>
        <v>2.5586025686621339</v>
      </c>
      <c r="HB1">
        <f t="shared" si="39"/>
        <v>2.7194457455544678</v>
      </c>
      <c r="HC1">
        <f>D36/D13</f>
        <v>0.16628948811267072</v>
      </c>
      <c r="HD1">
        <f t="shared" ref="HD1:HG1" si="40">E36/E13</f>
        <v>0.16614125782617803</v>
      </c>
      <c r="HE1">
        <f t="shared" si="40"/>
        <v>0.16162853911106825</v>
      </c>
      <c r="HF1">
        <f t="shared" si="40"/>
        <v>0.23410013213088729</v>
      </c>
      <c r="HG1">
        <f t="shared" si="40"/>
        <v>0.23969026036238064</v>
      </c>
      <c r="HH1">
        <f>S1/D13</f>
        <v>0.10419604560438445</v>
      </c>
      <c r="HI1">
        <f t="shared" ref="HI1:HL1" si="41">T1/E13</f>
        <v>-0.15265993074430476</v>
      </c>
      <c r="HJ1">
        <f t="shared" si="41"/>
        <v>0.14871281138477996</v>
      </c>
      <c r="HK1">
        <f t="shared" si="41"/>
        <v>0.10662091153825319</v>
      </c>
      <c r="HL1">
        <f t="shared" si="41"/>
        <v>6.9896718360127605E-2</v>
      </c>
      <c r="HM1">
        <f>(D43+D44+D46+D47+D50+D53+D55+D57+D60)/D13</f>
        <v>2.0234136501783606</v>
      </c>
      <c r="HN1">
        <f t="shared" ref="HN1:HQ1" si="42">(E43+E44+E46+E47+E50+E53+E55+E57+E60)/E13</f>
        <v>1.9505201935435486</v>
      </c>
      <c r="HO1">
        <f t="shared" si="42"/>
        <v>2.3531263426482063</v>
      </c>
      <c r="HP1">
        <f t="shared" si="42"/>
        <v>1.8156055763473935</v>
      </c>
      <c r="HQ1">
        <f t="shared" si="42"/>
        <v>1.9876925344535339</v>
      </c>
      <c r="HR1">
        <f>D19/D40</f>
        <v>4.6915572770963347</v>
      </c>
      <c r="HS1">
        <f t="shared" ref="HS1:HV1" si="43">E19/E40</f>
        <v>4.3718406839949742</v>
      </c>
      <c r="HT1">
        <f t="shared" si="43"/>
        <v>3.8843352707422962</v>
      </c>
      <c r="HU1">
        <f t="shared" si="43"/>
        <v>2.5668483851059452</v>
      </c>
      <c r="HV1">
        <f t="shared" si="43"/>
        <v>4.0683829105923994</v>
      </c>
      <c r="HW1">
        <f>-0.017*HC1+4.573*HH1+0.481*HM1+0.015*HR1</f>
        <v>1.5172969201431712</v>
      </c>
      <c r="HX1">
        <f t="shared" ref="HX1:IA1" si="44">-0.017*HD1+4.573*HI1+0.481*HN1+0.015*HS1</f>
        <v>0.30283955867762058</v>
      </c>
      <c r="HY1">
        <f t="shared" si="44"/>
        <v>1.8674348011726323</v>
      </c>
      <c r="HZ1">
        <f t="shared" si="44"/>
        <v>1.3954067342178922</v>
      </c>
      <c r="IA1">
        <f t="shared" si="44"/>
        <v>1.3326688113657388</v>
      </c>
      <c r="IB1">
        <f>D13/D36</f>
        <v>6.0136092265943013</v>
      </c>
      <c r="IC1">
        <f t="shared" ref="IC1:IF1" si="45">E13/E36</f>
        <v>6.0189745345868877</v>
      </c>
      <c r="ID1">
        <f t="shared" si="45"/>
        <v>6.1870261619627573</v>
      </c>
      <c r="IE1">
        <f t="shared" si="45"/>
        <v>4.2716763587339273</v>
      </c>
      <c r="IF1">
        <f t="shared" si="45"/>
        <v>4.1720510399051234</v>
      </c>
      <c r="IG1">
        <f>IFERROR(S1/D59,0)</f>
        <v>0</v>
      </c>
      <c r="IH1">
        <f t="shared" ref="IH1:IK1" si="46">IFERROR(T1/E59,0)</f>
        <v>0</v>
      </c>
      <c r="II1">
        <f t="shared" si="46"/>
        <v>16960.25</v>
      </c>
      <c r="IJ1">
        <f t="shared" si="46"/>
        <v>1331.4411764705883</v>
      </c>
      <c r="IK1">
        <f t="shared" si="46"/>
        <v>0</v>
      </c>
      <c r="IL1">
        <f>S1/D13</f>
        <v>0.10419604560438445</v>
      </c>
      <c r="IM1">
        <f t="shared" ref="IM1:IP1" si="47">T1/E13</f>
        <v>-0.15265993074430476</v>
      </c>
      <c r="IN1">
        <f t="shared" si="47"/>
        <v>0.14871281138477996</v>
      </c>
      <c r="IO1">
        <f t="shared" si="47"/>
        <v>0.10662091153825319</v>
      </c>
      <c r="IP1">
        <f t="shared" si="47"/>
        <v>6.9896718360127605E-2</v>
      </c>
      <c r="IQ1">
        <f>(D43+D44+D46+D47+D50+D53+D55+D57+D60)/D13</f>
        <v>2.0234136501783606</v>
      </c>
      <c r="IR1">
        <f t="shared" ref="IR1:IU1" si="48">(E43+E44+E46+E47+E50+E53+E55+E57+E60)/E13</f>
        <v>1.9505201935435486</v>
      </c>
      <c r="IS1">
        <f t="shared" si="48"/>
        <v>2.3531263426482063</v>
      </c>
      <c r="IT1">
        <f t="shared" si="48"/>
        <v>1.8156055763473935</v>
      </c>
      <c r="IU1">
        <f t="shared" si="48"/>
        <v>1.9876925344535339</v>
      </c>
      <c r="IV1">
        <f>D19/D40</f>
        <v>4.6915572770963347</v>
      </c>
      <c r="IW1">
        <f t="shared" ref="IW1:IZ1" si="49">E19/E40</f>
        <v>4.3718406839949742</v>
      </c>
      <c r="IX1">
        <f t="shared" si="49"/>
        <v>3.8843352707422962</v>
      </c>
      <c r="IY1">
        <f t="shared" si="49"/>
        <v>2.5668483851059452</v>
      </c>
      <c r="IZ1">
        <f t="shared" si="49"/>
        <v>4.0683829105923994</v>
      </c>
      <c r="JA1">
        <f>0.13*IB1+0.04*IG1+3.92*IL1+0.21*IQ1+0.09*IV1</f>
        <v>2.037374719702572</v>
      </c>
      <c r="JB1">
        <f t="shared" ref="JB1:JE1" si="50">0.13*IC1+0.04*IH1+3.92*IM1+0.21*IR1+0.09*IW1</f>
        <v>0.98711466318231356</v>
      </c>
      <c r="JC1">
        <f t="shared" si="50"/>
        <v>680.64101432800646</v>
      </c>
      <c r="JD1">
        <f t="shared" si="50"/>
        <v>54.84321248438139</v>
      </c>
      <c r="JE1">
        <f t="shared" si="50"/>
        <v>1.5999316653479243</v>
      </c>
      <c r="JF1">
        <f>D29/D13</f>
        <v>0.8243491131603351</v>
      </c>
      <c r="JG1">
        <f t="shared" ref="JG1:JJ1" si="51">E29/E13</f>
        <v>0.8280995026934207</v>
      </c>
      <c r="JH1">
        <f t="shared" si="51"/>
        <v>0.83119459521074646</v>
      </c>
      <c r="JI1">
        <f t="shared" si="51"/>
        <v>0.76358934379703192</v>
      </c>
      <c r="JJ1">
        <f t="shared" si="51"/>
        <v>0.75753029489487589</v>
      </c>
      <c r="JK1">
        <f>(D36-D26)/I90</f>
        <v>-1.5859218588849118</v>
      </c>
      <c r="JL1">
        <f t="shared" ref="JL1:JO1" si="52">(E36-E26)/J90</f>
        <v>-3.475731692506983</v>
      </c>
      <c r="JM1">
        <f t="shared" si="52"/>
        <v>-0.42723162976017165</v>
      </c>
      <c r="JN1">
        <f t="shared" si="52"/>
        <v>2.3759114910736736</v>
      </c>
      <c r="JO1">
        <f t="shared" si="52"/>
        <v>-0.72670216109293251</v>
      </c>
      <c r="JP1">
        <f>S1/D13</f>
        <v>0.10419604560438445</v>
      </c>
      <c r="JQ1">
        <f t="shared" ref="JQ1:JT1" si="53">T1/E13</f>
        <v>-0.15265993074430476</v>
      </c>
      <c r="JR1">
        <f t="shared" si="53"/>
        <v>0.14871281138477996</v>
      </c>
      <c r="JS1">
        <f t="shared" si="53"/>
        <v>0.10662091153825319</v>
      </c>
      <c r="JT1">
        <f t="shared" si="53"/>
        <v>6.9896718360127605E-2</v>
      </c>
      <c r="JU1">
        <f>I90/(D50+D44+D43)</f>
        <v>7.3404341780198903E-2</v>
      </c>
      <c r="JV1">
        <f t="shared" ref="JV1:JY1" si="54">J90/(E50+E44+E43)</f>
        <v>3.3082011999142916E-2</v>
      </c>
      <c r="JW1">
        <f t="shared" si="54"/>
        <v>0.12319935053901486</v>
      </c>
      <c r="JX1">
        <f t="shared" si="54"/>
        <v>2.5467730202153711E-2</v>
      </c>
      <c r="JY1">
        <f t="shared" si="54"/>
        <v>0.14425011566836313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3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4</v>
      </c>
      <c r="KR1">
        <f t="shared" si="58"/>
        <v>1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</v>
      </c>
      <c r="KZ1">
        <f t="shared" ref="KZ1:LC1" si="60">(KK1+KP1)/2</f>
        <v>0.5</v>
      </c>
      <c r="LA1">
        <f t="shared" si="60"/>
        <v>3.5</v>
      </c>
      <c r="LB1">
        <f t="shared" si="60"/>
        <v>1.5</v>
      </c>
      <c r="LC1">
        <f t="shared" si="60"/>
        <v>2.5</v>
      </c>
      <c r="LD1">
        <f>(KT1+KY1)/2</f>
        <v>2</v>
      </c>
      <c r="LE1">
        <f t="shared" ref="LE1:LH1" si="61">(KU1+KZ1)/2</f>
        <v>1.25</v>
      </c>
      <c r="LF1">
        <f t="shared" si="61"/>
        <v>2.75</v>
      </c>
      <c r="LG1">
        <f t="shared" si="61"/>
        <v>1.75</v>
      </c>
      <c r="LH1">
        <f t="shared" si="61"/>
        <v>2.25</v>
      </c>
      <c r="LI1">
        <f>(D29/(D13-D19))</f>
        <v>3.1447778408993097</v>
      </c>
      <c r="LJ1">
        <f t="shared" ref="LJ1:LM1" si="62">(E29/(E13-E19))</f>
        <v>2.6966129385410875</v>
      </c>
      <c r="LK1">
        <f t="shared" si="62"/>
        <v>2.0889788722695095</v>
      </c>
      <c r="LL1">
        <f t="shared" si="62"/>
        <v>1.8522767525567045</v>
      </c>
      <c r="LM1">
        <f t="shared" si="62"/>
        <v>3.1888538031134011</v>
      </c>
      <c r="LN1">
        <f>(D18+D25+D26+D21)/(2.17*D40)</f>
        <v>1.7258049641064697</v>
      </c>
      <c r="LO1">
        <f t="shared" ref="LO1:LR1" si="63">(E18+E25+E26+E21)/(2.17*E40)</f>
        <v>1.571438571970706</v>
      </c>
      <c r="LP1">
        <f t="shared" si="63"/>
        <v>1.3931370925545015</v>
      </c>
      <c r="LQ1">
        <f t="shared" si="63"/>
        <v>0.862536107474425</v>
      </c>
      <c r="LR1">
        <f t="shared" si="63"/>
        <v>1.5249532808390796</v>
      </c>
      <c r="LS1">
        <f>(D43+D44+D46+D47)/(2*D13)</f>
        <v>1.0116966717283051</v>
      </c>
      <c r="LT1">
        <f t="shared" ref="LT1:LW1" si="64">(E43+E44+E46+E47)/(2*E13)</f>
        <v>0.94422175270182551</v>
      </c>
      <c r="LU1">
        <f t="shared" si="64"/>
        <v>1.1716222259243996</v>
      </c>
      <c r="LV1">
        <f t="shared" si="64"/>
        <v>0.91080222997369154</v>
      </c>
      <c r="LW1">
        <f t="shared" si="64"/>
        <v>0.99790883631807792</v>
      </c>
      <c r="LX1">
        <f>8*N1/D29</f>
        <v>0.98845503265326229</v>
      </c>
      <c r="LY1">
        <f t="shared" ref="LY1:MB1" si="65">8*O1/E29</f>
        <v>-1.4732239891072165</v>
      </c>
      <c r="LZ1">
        <f t="shared" si="65"/>
        <v>1.1599104385504548</v>
      </c>
      <c r="MA1">
        <f t="shared" si="65"/>
        <v>0.89805184390075388</v>
      </c>
      <c r="MB1">
        <f t="shared" si="65"/>
        <v>0.60061846356971615</v>
      </c>
      <c r="MC1">
        <f>(2*LI1+4*LN1+LS1+5*LX1)/12</f>
        <v>1.5955622811015928</v>
      </c>
      <c r="MD1">
        <f t="shared" ref="MD1:MG1" si="66">(2*LJ1+4*LO1+LT1+5*LY1)/12</f>
        <v>0.43809016434422848</v>
      </c>
      <c r="ME1">
        <f t="shared" si="66"/>
        <v>1.3934733777861414</v>
      </c>
      <c r="MF1">
        <f t="shared" si="66"/>
        <v>1.0463132820407142</v>
      </c>
      <c r="MG1">
        <f t="shared" si="66"/>
        <v>1.3732101569791482</v>
      </c>
      <c r="MH1">
        <f>D29/(D13-D19)</f>
        <v>3.1447778408993097</v>
      </c>
      <c r="MI1">
        <f t="shared" ref="MI1:ML1" si="67">E29/(E13-E19)</f>
        <v>2.6966129385410875</v>
      </c>
      <c r="MJ1">
        <f t="shared" si="67"/>
        <v>2.0889788722695095</v>
      </c>
      <c r="MK1">
        <f t="shared" si="67"/>
        <v>1.8522767525567045</v>
      </c>
      <c r="ML1">
        <f t="shared" si="67"/>
        <v>3.1888538031134011</v>
      </c>
      <c r="MM1">
        <f>D29/D13*2</f>
        <v>1.6486982263206702</v>
      </c>
      <c r="MN1">
        <f t="shared" ref="MN1:MQ1" si="68">E29/E13*2</f>
        <v>1.6561990053868414</v>
      </c>
      <c r="MO1">
        <f t="shared" si="68"/>
        <v>1.6623891904214929</v>
      </c>
      <c r="MP1">
        <f t="shared" si="68"/>
        <v>1.5271786875940638</v>
      </c>
      <c r="MQ1">
        <f t="shared" si="68"/>
        <v>1.5150605897897518</v>
      </c>
      <c r="MR1">
        <f>D29/D36</f>
        <v>4.9573134328358206</v>
      </c>
      <c r="MS1">
        <f t="shared" ref="MS1:MV1" si="69">E29/E36</f>
        <v>4.9843098188157651</v>
      </c>
      <c r="MT1">
        <f t="shared" si="69"/>
        <v>5.1426227062509327</v>
      </c>
      <c r="MU1">
        <f t="shared" si="69"/>
        <v>3.2618065476789342</v>
      </c>
      <c r="MV1">
        <f t="shared" si="69"/>
        <v>3.1604550545758023</v>
      </c>
      <c r="MW1">
        <f>D13/(D40*5)</f>
        <v>1.2716533964564953</v>
      </c>
      <c r="MX1">
        <f t="shared" ref="MX1:NA1" si="70">E13/(E40*5)</f>
        <v>1.2618760911775744</v>
      </c>
      <c r="MY1">
        <f t="shared" si="70"/>
        <v>1.290252145998614</v>
      </c>
      <c r="MZ1">
        <f t="shared" si="70"/>
        <v>0.87343962147706233</v>
      </c>
      <c r="NA1">
        <f t="shared" si="70"/>
        <v>1.0671947417207381</v>
      </c>
      <c r="NB1">
        <f>D13/(D20*15)</f>
        <v>0.4471716483793669</v>
      </c>
      <c r="NC1">
        <f t="shared" ref="NC1:NF1" si="71">E13/(E20*15)</f>
        <v>0.43661912988494067</v>
      </c>
      <c r="ND1">
        <f t="shared" si="71"/>
        <v>0.49860698964395989</v>
      </c>
      <c r="NE1">
        <f t="shared" si="71"/>
        <v>0.41824056424880929</v>
      </c>
      <c r="NF1">
        <f t="shared" si="71"/>
        <v>0.46771798943753001</v>
      </c>
      <c r="NG1">
        <f>2*(D18+D25+D26)/D40</f>
        <v>5.1175095043397176</v>
      </c>
      <c r="NH1">
        <f t="shared" ref="NH1:NK1" si="72">2*(E18+E25+E26)/E40</f>
        <v>4.9015288723546595</v>
      </c>
      <c r="NI1">
        <f t="shared" si="72"/>
        <v>3.6651252244990311</v>
      </c>
      <c r="NJ1">
        <f t="shared" si="72"/>
        <v>1.0747582801892615</v>
      </c>
      <c r="NK1">
        <f t="shared" si="72"/>
        <v>4.7689671638437119</v>
      </c>
      <c r="NL1">
        <f>((D18+D25+D26+D21)/D40)/2.17</f>
        <v>1.7258049641064699</v>
      </c>
      <c r="NM1">
        <f t="shared" ref="NM1:NP1" si="73">((E18+E25+E26+E21)/E40)/2.17</f>
        <v>1.571438571970706</v>
      </c>
      <c r="NN1">
        <f t="shared" si="73"/>
        <v>1.3931370925545012</v>
      </c>
      <c r="NO1">
        <f t="shared" si="73"/>
        <v>0.862536107474425</v>
      </c>
      <c r="NP1">
        <f t="shared" si="73"/>
        <v>1.5249532808390796</v>
      </c>
      <c r="NQ1">
        <f>(D19/D40)/2.5</f>
        <v>1.8766229108385339</v>
      </c>
      <c r="NR1">
        <f t="shared" ref="NR1:NU1" si="74">(E19/E40)/2.5</f>
        <v>1.7487362735979897</v>
      </c>
      <c r="NS1">
        <f t="shared" si="74"/>
        <v>1.5537341082969185</v>
      </c>
      <c r="NT1">
        <f t="shared" si="74"/>
        <v>1.0267393540423781</v>
      </c>
      <c r="NU1">
        <f t="shared" si="74"/>
        <v>1.6273531642369599</v>
      </c>
      <c r="NV1">
        <f>(BD1/D13)*3.33</f>
        <v>1.9333704871131288</v>
      </c>
      <c r="NW1">
        <f t="shared" ref="NW1:NZ1" si="75">(BE1/E13)*3.33</f>
        <v>1.7796088785904733</v>
      </c>
      <c r="NX1">
        <f t="shared" si="75"/>
        <v>1.4888309205853727</v>
      </c>
      <c r="NY1">
        <f t="shared" si="75"/>
        <v>1.1947259991662329</v>
      </c>
      <c r="NZ1">
        <f t="shared" si="75"/>
        <v>1.9148735826411041</v>
      </c>
      <c r="OA1">
        <f>((D43+D44)/2)/D13</f>
        <v>1.0184836293978154</v>
      </c>
      <c r="OB1">
        <f t="shared" ref="OB1:OE1" si="76">((E43+E44)/2)/E13</f>
        <v>0.94209339433075667</v>
      </c>
      <c r="OC1">
        <f t="shared" si="76"/>
        <v>1.1601927275596904</v>
      </c>
      <c r="OD1">
        <f t="shared" si="76"/>
        <v>0.92422964866373514</v>
      </c>
      <c r="OE1">
        <f t="shared" si="76"/>
        <v>0.99342908731036084</v>
      </c>
      <c r="OF1">
        <f>((D43+D44)/4)/D29</f>
        <v>0.617750182015251</v>
      </c>
      <c r="OG1">
        <f t="shared" ref="OG1:OJ1" si="77">((E43+E44)/4)/E29</f>
        <v>0.56882861978938948</v>
      </c>
      <c r="OH1">
        <f t="shared" si="77"/>
        <v>0.69790680440211927</v>
      </c>
      <c r="OI1">
        <f t="shared" si="77"/>
        <v>0.60518762877694288</v>
      </c>
      <c r="OJ1">
        <f t="shared" si="77"/>
        <v>0.65570254681908202</v>
      </c>
      <c r="OK1">
        <f>AJ1*4/(D43+D44)</f>
        <v>0.48054143266983462</v>
      </c>
      <c r="OL1">
        <f t="shared" ref="OL1:OO1" si="78">AK1*4/(E43+E44)</f>
        <v>0.1189157583967784</v>
      </c>
      <c r="OM1">
        <f t="shared" si="78"/>
        <v>0.60572188653720438</v>
      </c>
      <c r="ON1">
        <f t="shared" si="78"/>
        <v>0.3529841988641938</v>
      </c>
      <c r="OO1">
        <f t="shared" si="78"/>
        <v>0.49302198653809726</v>
      </c>
      <c r="OP1">
        <f>(10*N1)/AJ1</f>
        <v>4.1622025318789939</v>
      </c>
      <c r="OQ1">
        <f t="shared" ref="OQ1:OT1" si="79">(10*O1)/AK1</f>
        <v>-27.224376731301938</v>
      </c>
      <c r="OR1">
        <f t="shared" si="79"/>
        <v>3.429760315420415</v>
      </c>
      <c r="OS1">
        <f t="shared" si="79"/>
        <v>5.2549200802806935</v>
      </c>
      <c r="OT1">
        <f t="shared" si="79"/>
        <v>2.3223920380043421</v>
      </c>
      <c r="OU1">
        <f>(8*AJ1)/D29</f>
        <v>2.3748364599812786</v>
      </c>
      <c r="OV1">
        <f t="shared" ref="OV1:OY1" si="80">(8*AK1)/E29</f>
        <v>0.54114149376038378</v>
      </c>
      <c r="OW1">
        <f t="shared" si="80"/>
        <v>3.3818994095168269</v>
      </c>
      <c r="OX1">
        <f t="shared" si="80"/>
        <v>1.7089733624508026</v>
      </c>
      <c r="OY1">
        <f t="shared" si="80"/>
        <v>2.5862061776866683</v>
      </c>
      <c r="OZ1">
        <f>(20*N1)/D13</f>
        <v>2.0370800739164672</v>
      </c>
      <c r="PA1">
        <f t="shared" ref="PA1:PD1" si="81">(20*O1)/E13</f>
        <v>-3.0499401318392585</v>
      </c>
      <c r="PB1">
        <f t="shared" si="81"/>
        <v>2.4102782186291618</v>
      </c>
      <c r="PC1">
        <f t="shared" si="81"/>
        <v>1.7143570454497279</v>
      </c>
      <c r="PD1">
        <f t="shared" si="81"/>
        <v>1.1374667045681859</v>
      </c>
      <c r="PE1">
        <f>(40*N1)/(AJ1+D45)</f>
        <v>2.0135284921284518</v>
      </c>
      <c r="PF1">
        <f t="shared" ref="PF1:PI1" si="82">(40*O1)/(AK1+E45)</f>
        <v>-3.2301100065869748</v>
      </c>
      <c r="PG1">
        <f t="shared" si="82"/>
        <v>2.0572144888489747</v>
      </c>
      <c r="PH1">
        <f t="shared" si="82"/>
        <v>1.8822495038239497</v>
      </c>
      <c r="PI1">
        <f t="shared" si="82"/>
        <v>1.1398503181563417</v>
      </c>
      <c r="PJ1">
        <f>(1.33*D52)/(D52+D62)</f>
        <v>1.2088657427457774</v>
      </c>
      <c r="PK1">
        <f t="shared" ref="PK1:PN1" si="83">(1.33*E52)/(E52+E62)</f>
        <v>1.4521154986363098</v>
      </c>
      <c r="PL1">
        <f t="shared" si="83"/>
        <v>1.292670519038283</v>
      </c>
      <c r="PM1">
        <f t="shared" si="83"/>
        <v>1.3173865369735824</v>
      </c>
      <c r="PN1">
        <f t="shared" si="83"/>
        <v>1.2847751920469952</v>
      </c>
      <c r="PO1">
        <f>(2*MH1+MM1+MR1+MW1+2*NB1)/7</f>
        <v>2.1516520048814773</v>
      </c>
      <c r="PP1">
        <f t="shared" ref="PP1:PS1" si="84">(2*MI1+MN1+MS1+MX1+2*NC1)/7</f>
        <v>2.0241212931760342</v>
      </c>
      <c r="PQ1">
        <f t="shared" si="84"/>
        <v>1.8957765380711398</v>
      </c>
      <c r="PR1">
        <f t="shared" si="84"/>
        <v>1.4576370700515842</v>
      </c>
      <c r="PS1">
        <f t="shared" si="84"/>
        <v>1.8651219958840222</v>
      </c>
      <c r="PT1">
        <f>(5*NG1+8*NL1+2*NQ1+NV1)/16</f>
        <v>2.8175377214587844</v>
      </c>
      <c r="PU1">
        <f t="shared" ref="PU1:PX1" si="85">(5*NH1+8*NM1+2*NR1+NW1)/16</f>
        <v>2.6472646477078379</v>
      </c>
      <c r="PV1">
        <f t="shared" si="85"/>
        <v>2.1291888750068981</v>
      </c>
      <c r="PW1">
        <f t="shared" si="85"/>
        <v>0.97014281049954343</v>
      </c>
      <c r="PX1">
        <f t="shared" si="85"/>
        <v>2.5758776235653893</v>
      </c>
      <c r="PY1">
        <f>(OA1+OF1+OK1)/3</f>
        <v>0.70559174802763369</v>
      </c>
      <c r="PZ1">
        <f t="shared" ref="PZ1:QC1" si="86">(OB1+OG1+OL1)/3</f>
        <v>0.54327925750564154</v>
      </c>
      <c r="QA1">
        <f t="shared" si="86"/>
        <v>0.82127380616633794</v>
      </c>
      <c r="QB1">
        <f t="shared" si="86"/>
        <v>0.62746715876829062</v>
      </c>
      <c r="QC1">
        <f t="shared" si="86"/>
        <v>0.71405120688918</v>
      </c>
      <c r="QD1">
        <f>(3*OP1+7*OU1+4*OZ1+2*PE1+PJ1)/17</f>
        <v>2.499688578716146</v>
      </c>
      <c r="QE1">
        <f t="shared" ref="QE1:QH1" si="87">(3*OQ1+7*OV1+4*PA1+2*PF1+PK1)/17</f>
        <v>-5.5937061634986947</v>
      </c>
      <c r="QF1">
        <f t="shared" si="87"/>
        <v>2.8829875990665834</v>
      </c>
      <c r="QG1">
        <f t="shared" si="87"/>
        <v>2.3333463237892991</v>
      </c>
      <c r="QH1">
        <f t="shared" si="87"/>
        <v>1.9520565884971839</v>
      </c>
      <c r="QI1">
        <f>(2*PO1+4*PT1+PY1+5*QD1)/12</f>
        <v>2.3981241281005379</v>
      </c>
      <c r="QJ1">
        <f t="shared" ref="QJ1:QM1" si="88">(2*PP1+4*PU1+PZ1+5*QE1)/12</f>
        <v>-1.0656625319003676</v>
      </c>
      <c r="QK1">
        <f t="shared" si="88"/>
        <v>2.2953766981390937</v>
      </c>
      <c r="QL1">
        <f t="shared" si="88"/>
        <v>1.590837013318011</v>
      </c>
      <c r="QM1">
        <f t="shared" si="88"/>
        <v>2.0423407196170582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440</v>
      </c>
      <c r="E3" s="2" t="s">
        <v>440</v>
      </c>
      <c r="F3" s="2" t="s">
        <v>440</v>
      </c>
      <c r="G3" s="2" t="s">
        <v>440</v>
      </c>
      <c r="H3" s="2" t="s">
        <v>440</v>
      </c>
      <c r="I3" s="2" t="s">
        <v>440</v>
      </c>
      <c r="J3" s="2" t="s">
        <v>440</v>
      </c>
      <c r="K3" s="2" t="s">
        <v>440</v>
      </c>
      <c r="L3" s="2" t="s">
        <v>440</v>
      </c>
      <c r="M3" s="2" t="s">
        <v>440</v>
      </c>
    </row>
    <row r="4" spans="1:455" x14ac:dyDescent="0.25">
      <c r="A4" s="2" t="s">
        <v>281</v>
      </c>
      <c r="B4" s="2"/>
      <c r="C4" s="2"/>
      <c r="D4" s="2" t="s">
        <v>441</v>
      </c>
      <c r="E4" s="2" t="s">
        <v>441</v>
      </c>
      <c r="F4" s="2" t="s">
        <v>441</v>
      </c>
      <c r="G4" s="2" t="s">
        <v>441</v>
      </c>
      <c r="H4" s="2" t="s">
        <v>441</v>
      </c>
      <c r="I4" s="2">
        <v>63992370</v>
      </c>
      <c r="J4" s="2" t="s">
        <v>441</v>
      </c>
      <c r="K4" s="2" t="s">
        <v>441</v>
      </c>
      <c r="L4" s="2" t="s">
        <v>441</v>
      </c>
      <c r="M4" s="2" t="s">
        <v>441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269</v>
      </c>
      <c r="K8" s="2" t="s">
        <v>269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443203</v>
      </c>
      <c r="E13" s="1">
        <v>386683</v>
      </c>
      <c r="F13" s="1">
        <v>456188</v>
      </c>
      <c r="G13" s="1">
        <v>424579</v>
      </c>
      <c r="H13" s="1">
        <v>379932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107730</v>
      </c>
      <c r="E15" s="1">
        <v>110774</v>
      </c>
      <c r="F15" s="1">
        <v>172679</v>
      </c>
      <c r="G15" s="1">
        <v>163980</v>
      </c>
      <c r="H15" s="1">
        <v>80391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50</v>
      </c>
      <c r="E16" s="1">
        <v>94</v>
      </c>
      <c r="F16" s="1">
        <v>17</v>
      </c>
      <c r="G16" s="1">
        <v>26</v>
      </c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107585</v>
      </c>
      <c r="E17" s="1">
        <v>110585</v>
      </c>
      <c r="F17" s="1">
        <v>172567</v>
      </c>
      <c r="G17" s="1">
        <v>163859</v>
      </c>
      <c r="H17" s="1">
        <v>80296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95</v>
      </c>
      <c r="E18" s="1">
        <v>95</v>
      </c>
      <c r="F18" s="1">
        <v>95</v>
      </c>
      <c r="G18" s="1">
        <v>95</v>
      </c>
      <c r="H18" s="1">
        <v>95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327025</v>
      </c>
      <c r="E19" s="1">
        <v>267937</v>
      </c>
      <c r="F19" s="1">
        <v>274673</v>
      </c>
      <c r="G19" s="1">
        <v>249549</v>
      </c>
      <c r="H19" s="1">
        <v>289677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66075</v>
      </c>
      <c r="E20" s="1">
        <v>59042</v>
      </c>
      <c r="F20" s="1">
        <v>60995</v>
      </c>
      <c r="G20" s="1">
        <v>67677</v>
      </c>
      <c r="H20" s="1">
        <v>54154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82687</v>
      </c>
      <c r="E21" s="1">
        <v>58790</v>
      </c>
      <c r="F21" s="1">
        <v>84187</v>
      </c>
      <c r="G21" s="1">
        <v>129723</v>
      </c>
      <c r="H21" s="1">
        <v>65838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20500</v>
      </c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62187</v>
      </c>
      <c r="E23" s="1">
        <v>58790</v>
      </c>
      <c r="F23" s="1">
        <v>84187</v>
      </c>
      <c r="G23" s="1">
        <v>129723</v>
      </c>
      <c r="H23" s="1">
        <v>65838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178263</v>
      </c>
      <c r="E26" s="1">
        <v>150105</v>
      </c>
      <c r="F26" s="1">
        <v>129491</v>
      </c>
      <c r="G26" s="1">
        <v>52149</v>
      </c>
      <c r="H26" s="1">
        <v>169685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8448</v>
      </c>
      <c r="E27" s="1">
        <v>7972</v>
      </c>
      <c r="F27" s="1">
        <v>8836</v>
      </c>
      <c r="G27" s="1">
        <v>11050</v>
      </c>
      <c r="H27" s="1">
        <v>9864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443203</v>
      </c>
      <c r="E28" s="1">
        <v>386683</v>
      </c>
      <c r="F28" s="1">
        <v>456188</v>
      </c>
      <c r="G28" s="1">
        <v>424579</v>
      </c>
      <c r="H28" s="1">
        <v>379932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365354</v>
      </c>
      <c r="E29" s="1">
        <v>320212</v>
      </c>
      <c r="F29" s="1">
        <v>379181</v>
      </c>
      <c r="G29" s="1">
        <v>324204</v>
      </c>
      <c r="H29" s="1">
        <v>287810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53298</v>
      </c>
      <c r="E30" s="1">
        <v>53298</v>
      </c>
      <c r="F30" s="1">
        <v>53298</v>
      </c>
      <c r="G30" s="1">
        <v>53298</v>
      </c>
      <c r="H30" s="1">
        <v>53298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266914</v>
      </c>
      <c r="E33" s="1">
        <v>325882</v>
      </c>
      <c r="F33" s="1">
        <v>270906</v>
      </c>
      <c r="G33" s="1">
        <v>234512</v>
      </c>
      <c r="H33" s="1">
        <v>212904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45142</v>
      </c>
      <c r="E34" s="1">
        <v>-58968</v>
      </c>
      <c r="F34" s="1">
        <v>54977</v>
      </c>
      <c r="G34" s="1">
        <v>36394</v>
      </c>
      <c r="H34" s="1">
        <v>21608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73700</v>
      </c>
      <c r="E36" s="1">
        <v>64244</v>
      </c>
      <c r="F36" s="1">
        <v>73733</v>
      </c>
      <c r="G36" s="1">
        <v>99394</v>
      </c>
      <c r="H36" s="1">
        <v>91066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>
        <v>18749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73700</v>
      </c>
      <c r="E38" s="1">
        <v>64244</v>
      </c>
      <c r="F38" s="1">
        <v>73733</v>
      </c>
      <c r="G38" s="1">
        <v>99394</v>
      </c>
      <c r="H38" s="1">
        <v>72317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3995</v>
      </c>
      <c r="E39" s="1">
        <v>2957</v>
      </c>
      <c r="F39" s="1">
        <v>3020</v>
      </c>
      <c r="G39" s="1">
        <v>2174</v>
      </c>
      <c r="H39" s="1">
        <v>1115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69705</v>
      </c>
      <c r="E40" s="1">
        <v>61287</v>
      </c>
      <c r="F40" s="1">
        <v>70713</v>
      </c>
      <c r="G40" s="1">
        <v>97220</v>
      </c>
      <c r="H40" s="1">
        <v>71202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4149</v>
      </c>
      <c r="E42" s="1">
        <v>2227</v>
      </c>
      <c r="F42" s="1">
        <v>3274</v>
      </c>
      <c r="G42" s="1">
        <v>981</v>
      </c>
      <c r="H42" s="1">
        <v>1056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899083</v>
      </c>
      <c r="E43" s="1">
        <v>726676</v>
      </c>
      <c r="F43" s="1">
        <v>1056926</v>
      </c>
      <c r="G43" s="1">
        <v>781314</v>
      </c>
      <c r="H43" s="1">
        <v>750752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3707</v>
      </c>
      <c r="E44" s="1">
        <v>1907</v>
      </c>
      <c r="F44" s="1">
        <v>1606</v>
      </c>
      <c r="G44" s="1">
        <v>3503</v>
      </c>
      <c r="H44" s="1">
        <v>4119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788317</v>
      </c>
      <c r="E45" s="1">
        <v>708569</v>
      </c>
      <c r="F45" s="1">
        <v>908666</v>
      </c>
      <c r="G45" s="1">
        <v>704158</v>
      </c>
      <c r="H45" s="1">
        <v>665233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-5037</v>
      </c>
      <c r="E46" s="1">
        <v>2114</v>
      </c>
      <c r="F46" s="1">
        <v>10428</v>
      </c>
      <c r="G46" s="1">
        <v>-11402</v>
      </c>
      <c r="H46" s="1">
        <v>3404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-979</v>
      </c>
      <c r="E47" s="1">
        <v>-468</v>
      </c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51388</v>
      </c>
      <c r="E48" s="1">
        <v>46547</v>
      </c>
      <c r="F48" s="1">
        <v>43804</v>
      </c>
      <c r="G48" s="1">
        <v>41049</v>
      </c>
      <c r="H48" s="1">
        <v>40031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19608</v>
      </c>
      <c r="E49" s="1">
        <v>33094</v>
      </c>
      <c r="F49" s="1">
        <v>28772</v>
      </c>
      <c r="G49" s="1">
        <v>19825</v>
      </c>
      <c r="H49" s="1">
        <v>16279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-4587</v>
      </c>
      <c r="E50" s="1">
        <v>18137</v>
      </c>
      <c r="F50" s="1">
        <v>808</v>
      </c>
      <c r="G50" s="1">
        <v>-4025</v>
      </c>
      <c r="H50" s="1">
        <v>-4882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2932</v>
      </c>
      <c r="E51" s="1">
        <v>21315</v>
      </c>
      <c r="F51" s="1">
        <v>1737</v>
      </c>
      <c r="G51" s="1">
        <v>-17644</v>
      </c>
      <c r="H51" s="1">
        <v>-611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41974</v>
      </c>
      <c r="E52" s="1">
        <v>-64451</v>
      </c>
      <c r="F52" s="1">
        <v>65933</v>
      </c>
      <c r="G52" s="1">
        <v>44806</v>
      </c>
      <c r="H52" s="1">
        <v>25653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3902</v>
      </c>
      <c r="E57" s="1">
        <v>5197</v>
      </c>
      <c r="F57" s="1">
        <v>2782</v>
      </c>
      <c r="G57" s="1">
        <v>15</v>
      </c>
      <c r="H57" s="1">
        <v>178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>
        <v>4</v>
      </c>
      <c r="G59" s="1">
        <v>34</v>
      </c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694</v>
      </c>
      <c r="E60" s="1">
        <v>670</v>
      </c>
      <c r="F60" s="1">
        <v>918</v>
      </c>
      <c r="G60" s="1">
        <v>1463</v>
      </c>
      <c r="H60" s="1">
        <v>1617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390</v>
      </c>
      <c r="E61" s="1">
        <v>447</v>
      </c>
      <c r="F61" s="1">
        <v>1792</v>
      </c>
      <c r="G61" s="1">
        <v>1015</v>
      </c>
      <c r="H61" s="1">
        <v>892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4206</v>
      </c>
      <c r="E62" s="1">
        <v>5420</v>
      </c>
      <c r="F62" s="1">
        <v>1904</v>
      </c>
      <c r="G62" s="1">
        <v>429</v>
      </c>
      <c r="H62" s="1">
        <v>903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46180</v>
      </c>
      <c r="E63" s="1">
        <v>-59031</v>
      </c>
      <c r="F63" s="1">
        <v>67837</v>
      </c>
      <c r="G63" s="1">
        <v>45235</v>
      </c>
      <c r="H63" s="1">
        <v>26556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1038</v>
      </c>
      <c r="E64" s="1">
        <v>-63</v>
      </c>
      <c r="F64" s="1">
        <v>12860</v>
      </c>
      <c r="G64" s="1">
        <v>8841</v>
      </c>
      <c r="H64" s="1">
        <v>4948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45142</v>
      </c>
      <c r="E65" s="1">
        <v>-58968</v>
      </c>
      <c r="F65" s="1">
        <v>54977</v>
      </c>
      <c r="G65" s="1">
        <v>36394</v>
      </c>
      <c r="H65" s="1">
        <v>21608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45142</v>
      </c>
      <c r="E67" s="1">
        <v>-58968</v>
      </c>
      <c r="F67" s="1">
        <v>54977</v>
      </c>
      <c r="G67" s="1">
        <v>36394</v>
      </c>
      <c r="H67" s="1">
        <v>21608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902789</v>
      </c>
      <c r="E68" s="1">
        <v>752587</v>
      </c>
      <c r="F68" s="1">
        <v>1063040</v>
      </c>
      <c r="G68" s="1">
        <v>782270</v>
      </c>
      <c r="H68" s="1">
        <v>751784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150105</v>
      </c>
      <c r="J69" s="1">
        <v>129491</v>
      </c>
      <c r="K69" s="1">
        <v>52149</v>
      </c>
      <c r="L69" s="1">
        <v>169685</v>
      </c>
      <c r="M69" s="1">
        <v>61317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46180</v>
      </c>
      <c r="J70" s="1">
        <v>-61322</v>
      </c>
      <c r="K70" s="1">
        <v>67837</v>
      </c>
      <c r="L70" s="1">
        <v>45234</v>
      </c>
      <c r="M70" s="1">
        <v>26557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15706</v>
      </c>
      <c r="J71" s="1">
        <v>27897</v>
      </c>
      <c r="K71" s="1">
        <v>25814</v>
      </c>
      <c r="L71" s="1">
        <v>1092</v>
      </c>
      <c r="M71" s="1">
        <v>11440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20018</v>
      </c>
      <c r="J72" s="1">
        <v>29944</v>
      </c>
      <c r="K72" s="1">
        <v>28772</v>
      </c>
      <c r="L72" s="1">
        <v>19825</v>
      </c>
      <c r="M72" s="1">
        <v>16318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-410</v>
      </c>
      <c r="J73" s="1">
        <v>3150</v>
      </c>
      <c r="K73" s="1"/>
      <c r="L73" s="1">
        <v>-18749</v>
      </c>
      <c r="M73" s="1">
        <v>-4705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>
        <v>-180</v>
      </c>
      <c r="L74" s="1">
        <v>-3</v>
      </c>
      <c r="M74" s="1">
        <v>-15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-3902</v>
      </c>
      <c r="J76" s="1">
        <v>-5197</v>
      </c>
      <c r="K76" s="1">
        <v>-2778</v>
      </c>
      <c r="L76" s="1">
        <v>19</v>
      </c>
      <c r="M76" s="1">
        <v>-179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>
        <v>21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61886</v>
      </c>
      <c r="J78" s="1">
        <v>-33425</v>
      </c>
      <c r="K78" s="1">
        <v>93651</v>
      </c>
      <c r="L78" s="1">
        <v>46326</v>
      </c>
      <c r="M78" s="1">
        <v>37997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237</v>
      </c>
      <c r="J79" s="1">
        <v>59258</v>
      </c>
      <c r="K79" s="1">
        <v>44990</v>
      </c>
      <c r="L79" s="1">
        <v>-22221</v>
      </c>
      <c r="M79" s="1">
        <v>69116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-2825</v>
      </c>
      <c r="J80" s="1">
        <v>59613</v>
      </c>
      <c r="K80" s="1">
        <v>71749</v>
      </c>
      <c r="L80" s="1">
        <v>-26492</v>
      </c>
      <c r="M80" s="1">
        <v>64708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10095</v>
      </c>
      <c r="J81" s="1">
        <v>-2441</v>
      </c>
      <c r="K81" s="1">
        <v>-33441</v>
      </c>
      <c r="L81" s="1">
        <v>17794</v>
      </c>
      <c r="M81" s="1">
        <v>-178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-7033</v>
      </c>
      <c r="J82" s="1">
        <v>2086</v>
      </c>
      <c r="K82" s="1">
        <v>6682</v>
      </c>
      <c r="L82" s="1">
        <v>-13523</v>
      </c>
      <c r="M82" s="1">
        <v>4586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62123</v>
      </c>
      <c r="J84" s="1">
        <v>25833</v>
      </c>
      <c r="K84" s="1">
        <v>138641</v>
      </c>
      <c r="L84" s="1">
        <v>24105</v>
      </c>
      <c r="M84" s="1">
        <v>107113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>
        <v>-4</v>
      </c>
      <c r="L85" s="1">
        <v>-34</v>
      </c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3809</v>
      </c>
      <c r="J86" s="1">
        <v>5197</v>
      </c>
      <c r="K86" s="1">
        <v>2782</v>
      </c>
      <c r="L86" s="1">
        <v>15</v>
      </c>
      <c r="M86" s="1">
        <v>178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-6327</v>
      </c>
      <c r="K87" s="1">
        <v>-10909</v>
      </c>
      <c r="L87" s="1">
        <v>-4201</v>
      </c>
      <c r="M87" s="1">
        <v>895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65932</v>
      </c>
      <c r="J90" s="1">
        <v>24703</v>
      </c>
      <c r="K90" s="1">
        <v>130510</v>
      </c>
      <c r="L90" s="1">
        <v>19885</v>
      </c>
      <c r="M90" s="1">
        <v>108186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-16833</v>
      </c>
      <c r="J91" s="1">
        <v>-3581</v>
      </c>
      <c r="K91" s="1">
        <v>-52915</v>
      </c>
      <c r="L91" s="1">
        <v>-137241</v>
      </c>
      <c r="M91" s="1">
        <v>-420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-441</v>
      </c>
      <c r="J92" s="1">
        <v>-508</v>
      </c>
      <c r="K92" s="1">
        <v>-253</v>
      </c>
      <c r="L92" s="1">
        <v>-180</v>
      </c>
      <c r="M92" s="1">
        <v>-1398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>
        <v>2000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-17274</v>
      </c>
      <c r="J94" s="1">
        <v>-4089</v>
      </c>
      <c r="K94" s="1">
        <v>-53168</v>
      </c>
      <c r="L94" s="1">
        <v>-137421</v>
      </c>
      <c r="M94" s="1">
        <v>182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-20500</v>
      </c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-20500</v>
      </c>
      <c r="J103" s="1"/>
      <c r="K103" s="1"/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28158</v>
      </c>
      <c r="J104" s="1">
        <v>20614</v>
      </c>
      <c r="K104" s="1">
        <v>77342</v>
      </c>
      <c r="L104" s="1">
        <v>-117536</v>
      </c>
      <c r="M104" s="1">
        <v>108368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178263</v>
      </c>
      <c r="J105" s="1">
        <v>150105</v>
      </c>
      <c r="K105" s="1">
        <v>129491</v>
      </c>
      <c r="L105" s="1">
        <v>52149</v>
      </c>
      <c r="M105" s="1">
        <v>169685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19BF-CC26-4BA0-A8C4-C527D0FAE542}">
  <dimension ref="A1:QM105"/>
  <sheetViews>
    <sheetView topLeftCell="A40" workbookViewId="0">
      <selection activeCell="M50" sqref="M50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12901</v>
      </c>
      <c r="O1" s="4">
        <f t="shared" ref="O1:R1" si="0">E67</f>
        <v>-5181</v>
      </c>
      <c r="P1" s="4">
        <f t="shared" si="0"/>
        <v>23137</v>
      </c>
      <c r="Q1" s="4">
        <f t="shared" si="0"/>
        <v>20447</v>
      </c>
      <c r="R1" s="4">
        <f t="shared" si="0"/>
        <v>3417</v>
      </c>
      <c r="S1" s="4">
        <f>D63+D59</f>
        <v>21444</v>
      </c>
      <c r="T1" s="4">
        <f t="shared" ref="T1:W1" si="1">E63+E59</f>
        <v>8768</v>
      </c>
      <c r="U1" s="4">
        <f t="shared" si="1"/>
        <v>41799</v>
      </c>
      <c r="V1" s="4">
        <f t="shared" si="1"/>
        <v>28055</v>
      </c>
      <c r="W1" s="4">
        <f t="shared" si="1"/>
        <v>8400</v>
      </c>
      <c r="X1">
        <f>(D13-E13)/E13</f>
        <v>-7.8839076523317952E-2</v>
      </c>
      <c r="Y1">
        <f t="shared" ref="Y1:AA1" si="2">(E13-F13)/F13</f>
        <v>-4.7321389267949113E-2</v>
      </c>
      <c r="Z1">
        <f t="shared" si="2"/>
        <v>-2.5210953689891135E-2</v>
      </c>
      <c r="AA1">
        <f t="shared" si="2"/>
        <v>2.1248459789551831E-2</v>
      </c>
      <c r="AB1">
        <f>(D36-E36)/E36</f>
        <v>-0.18695868966759827</v>
      </c>
      <c r="AC1">
        <f t="shared" ref="AC1:AE1" si="3">(E36-F36)/F36</f>
        <v>-8.5538794011824612E-2</v>
      </c>
      <c r="AD1">
        <f t="shared" si="3"/>
        <v>-1.7790205789814384E-2</v>
      </c>
      <c r="AE1">
        <f t="shared" si="3"/>
        <v>-1.1014996184224872E-3</v>
      </c>
      <c r="AF1">
        <f>(D29-E29)/E29</f>
        <v>0.12079036338457491</v>
      </c>
      <c r="AG1">
        <f t="shared" ref="AG1:AI1" si="4">(E29-F29)/F29</f>
        <v>3.233818925308287E-2</v>
      </c>
      <c r="AH1">
        <f t="shared" si="4"/>
        <v>-4.032375506825376E-2</v>
      </c>
      <c r="AI1">
        <f t="shared" si="4"/>
        <v>7.0005658845431501E-2</v>
      </c>
      <c r="AJ1" s="4">
        <f>(D43+D44+D46+D47)-D45</f>
        <v>33721</v>
      </c>
      <c r="AK1" s="4">
        <f t="shared" ref="AK1:AN1" si="5">(E43+E44+E46+E47)-E45</f>
        <v>25801</v>
      </c>
      <c r="AL1" s="4">
        <f t="shared" si="5"/>
        <v>83893</v>
      </c>
      <c r="AM1" s="4">
        <f t="shared" si="5"/>
        <v>59084</v>
      </c>
      <c r="AN1" s="4">
        <f t="shared" si="5"/>
        <v>36060</v>
      </c>
      <c r="AO1">
        <f>(D25+D26)/D40</f>
        <v>0.15657952790646371</v>
      </c>
      <c r="AP1">
        <f t="shared" ref="AP1:AS1" si="6">(E25+E26)/E40</f>
        <v>6.1765951536293134E-2</v>
      </c>
      <c r="AQ1">
        <f t="shared" si="6"/>
        <v>5.3771891799918169E-2</v>
      </c>
      <c r="AR1">
        <f t="shared" si="6"/>
        <v>0.10654949714060342</v>
      </c>
      <c r="AS1">
        <f t="shared" si="6"/>
        <v>0.11345282812749473</v>
      </c>
      <c r="AT1">
        <f>(D19-D20)/D40</f>
        <v>0.60344142951687629</v>
      </c>
      <c r="AU1">
        <f t="shared" ref="AU1:AX1" si="7">(E19-E20)/E40</f>
        <v>0.54515977721814135</v>
      </c>
      <c r="AV1">
        <f t="shared" si="7"/>
        <v>0.46374357374645009</v>
      </c>
      <c r="AW1">
        <f t="shared" si="7"/>
        <v>0.46983665286268322</v>
      </c>
      <c r="AX1">
        <f t="shared" si="7"/>
        <v>0.4235804741136629</v>
      </c>
      <c r="AY1">
        <f>D19/D40</f>
        <v>1.2897032870063976</v>
      </c>
      <c r="AZ1">
        <f t="shared" ref="AZ1:BC1" si="8">E19/E40</f>
        <v>1.2326549385892607</v>
      </c>
      <c r="BA1">
        <f t="shared" si="8"/>
        <v>1.1994093315886063</v>
      </c>
      <c r="BB1">
        <f t="shared" si="8"/>
        <v>1.1252259580621837</v>
      </c>
      <c r="BC1">
        <f t="shared" si="8"/>
        <v>1.0349576894311812</v>
      </c>
      <c r="BD1" s="4">
        <f>D19-D40</f>
        <v>52529</v>
      </c>
      <c r="BE1" s="4">
        <f t="shared" ref="BE1:BH1" si="9">E19-E40</f>
        <v>51088</v>
      </c>
      <c r="BF1" s="4">
        <f t="shared" si="9"/>
        <v>49222</v>
      </c>
      <c r="BG1" s="4">
        <f t="shared" si="9"/>
        <v>30481</v>
      </c>
      <c r="BH1" s="4">
        <f t="shared" si="9"/>
        <v>8320</v>
      </c>
      <c r="BI1">
        <f>(D43+D44)/BD1</f>
        <v>8.9813817129585569</v>
      </c>
      <c r="BJ1">
        <f t="shared" ref="BJ1:BM1" si="10">(E43+E44)/BE1</f>
        <v>10.724005637331663</v>
      </c>
      <c r="BK1">
        <f t="shared" si="10"/>
        <v>15.550404290764293</v>
      </c>
      <c r="BL1">
        <f t="shared" si="10"/>
        <v>20.719989501656769</v>
      </c>
      <c r="BM1">
        <f t="shared" si="10"/>
        <v>63.793509615384615</v>
      </c>
      <c r="BN1">
        <f>365/BI1</f>
        <v>40.639626692780361</v>
      </c>
      <c r="BO1">
        <f t="shared" ref="BO1:BR1" si="11">365/BJ1</f>
        <v>34.035789642760662</v>
      </c>
      <c r="BP1">
        <f t="shared" si="11"/>
        <v>23.472058550707974</v>
      </c>
      <c r="BQ1">
        <f t="shared" si="11"/>
        <v>17.615839041367014</v>
      </c>
      <c r="BR1">
        <f t="shared" si="11"/>
        <v>5.7215851926098704</v>
      </c>
      <c r="BS1">
        <f>N1/D13</f>
        <v>3.8066377896066192E-2</v>
      </c>
      <c r="BT1">
        <f t="shared" ref="BT1:BW1" si="12">O1/E13</f>
        <v>-1.4082095272264714E-2</v>
      </c>
      <c r="BU1">
        <f t="shared" si="12"/>
        <v>5.9911079808073246E-2</v>
      </c>
      <c r="BV1">
        <f t="shared" si="12"/>
        <v>5.161076993364077E-2</v>
      </c>
      <c r="BW1">
        <f t="shared" si="12"/>
        <v>8.8081993328762102E-3</v>
      </c>
      <c r="BX1">
        <f>S1/D13</f>
        <v>6.3273808821273037E-2</v>
      </c>
      <c r="BY1">
        <f t="shared" ref="BY1:CB1" si="13">T1/E13</f>
        <v>2.3831656310985719E-2</v>
      </c>
      <c r="BZ1">
        <f t="shared" si="13"/>
        <v>0.10823456908404952</v>
      </c>
      <c r="CA1">
        <f t="shared" si="13"/>
        <v>7.0814307746285124E-2</v>
      </c>
      <c r="CB1">
        <f t="shared" si="13"/>
        <v>2.1653167806894986E-2</v>
      </c>
      <c r="CC1">
        <f>N1/D29</f>
        <v>8.9052253744736659E-2</v>
      </c>
      <c r="CD1">
        <f t="shared" ref="CD1:CG1" si="14">O1/E29</f>
        <v>-4.0082935547010992E-2</v>
      </c>
      <c r="CE1">
        <f t="shared" si="14"/>
        <v>0.18478851191617149</v>
      </c>
      <c r="CF1">
        <f t="shared" si="14"/>
        <v>0.15671922065778077</v>
      </c>
      <c r="CG1">
        <f t="shared" si="14"/>
        <v>2.8023586723856544E-2</v>
      </c>
      <c r="CH1">
        <f>N1/(D43+D44)</f>
        <v>2.7345198957995521E-2</v>
      </c>
      <c r="CI1">
        <f t="shared" ref="CI1:CL1" si="15">O1/(E43+E44)</f>
        <v>-9.4566574430337228E-3</v>
      </c>
      <c r="CJ1">
        <f t="shared" si="15"/>
        <v>3.0227769779285152E-2</v>
      </c>
      <c r="CK1">
        <f t="shared" si="15"/>
        <v>3.2375080355813962E-2</v>
      </c>
      <c r="CL1">
        <f t="shared" si="15"/>
        <v>6.4379137918690486E-3</v>
      </c>
      <c r="CM1">
        <f>1-CH1</f>
        <v>0.97265480104200452</v>
      </c>
      <c r="CN1">
        <f t="shared" ref="CN1:CQ1" si="16">1-CI1</f>
        <v>1.0094566574430337</v>
      </c>
      <c r="CO1">
        <f t="shared" si="16"/>
        <v>0.96977223022071479</v>
      </c>
      <c r="CP1">
        <f t="shared" si="16"/>
        <v>0.96762491964418607</v>
      </c>
      <c r="CQ1">
        <f t="shared" si="16"/>
        <v>0.99356208620813091</v>
      </c>
      <c r="CR1">
        <f>N1/(D45+D48+D49+D51+D59+D61)</f>
        <v>2.7387983339206785E-2</v>
      </c>
      <c r="CS1">
        <f t="shared" ref="CS1:CV1" si="17">O1/(E45+E48+E49+E51+E59+E61)</f>
        <v>-9.0951222338083657E-3</v>
      </c>
      <c r="CT1">
        <f t="shared" si="17"/>
        <v>3.053978210194799E-2</v>
      </c>
      <c r="CU1">
        <f t="shared" si="17"/>
        <v>3.3095882073967603E-2</v>
      </c>
      <c r="CV1">
        <f t="shared" si="17"/>
        <v>6.3965286149652934E-3</v>
      </c>
      <c r="CW1">
        <f>(D43+D44)/D13</f>
        <v>1.3920680538671262</v>
      </c>
      <c r="CX1">
        <f t="shared" ref="CX1:DA1" si="18">(E43+E44)/E13</f>
        <v>1.4891197399392249</v>
      </c>
      <c r="CY1">
        <f t="shared" si="18"/>
        <v>1.981988093912566</v>
      </c>
      <c r="CZ1">
        <f t="shared" si="18"/>
        <v>1.5941510991299344</v>
      </c>
      <c r="DA1">
        <f t="shared" si="18"/>
        <v>1.3681760299432377</v>
      </c>
      <c r="DB1">
        <f>365/CW1</f>
        <v>262.19982491950748</v>
      </c>
      <c r="DC1">
        <f t="shared" ref="DC1:DF1" si="19">365/CX1</f>
        <v>245.11124942504401</v>
      </c>
      <c r="DD1">
        <f t="shared" si="19"/>
        <v>184.15852301083586</v>
      </c>
      <c r="DE1">
        <f t="shared" si="19"/>
        <v>228.9619849706919</v>
      </c>
      <c r="DF1">
        <f t="shared" si="19"/>
        <v>266.77853727282661</v>
      </c>
      <c r="DG1">
        <f>(D43+D44)/D20</f>
        <v>3.7914620719584033</v>
      </c>
      <c r="DH1">
        <f t="shared" ref="DH1:DK1" si="20">(E43+E44)/E20</f>
        <v>3.6291060841917</v>
      </c>
      <c r="DI1">
        <f t="shared" si="20"/>
        <v>4.2150877521463066</v>
      </c>
      <c r="DJ1">
        <f t="shared" si="20"/>
        <v>3.9589912679358354</v>
      </c>
      <c r="DK1">
        <f t="shared" si="20"/>
        <v>3.6476231710753289</v>
      </c>
      <c r="DL1">
        <f>365/DG1</f>
        <v>96.268930843205453</v>
      </c>
      <c r="DM1">
        <f t="shared" ref="DM1:DP1" si="21">365/DH1</f>
        <v>100.57573174560295</v>
      </c>
      <c r="DN1">
        <f t="shared" si="21"/>
        <v>86.593689494161396</v>
      </c>
      <c r="DO1">
        <f t="shared" si="21"/>
        <v>92.195202084976074</v>
      </c>
      <c r="DP1">
        <f t="shared" si="21"/>
        <v>100.06516103262855</v>
      </c>
      <c r="DQ1">
        <f>(D43+D44)/D21</f>
        <v>5.8226843566800373</v>
      </c>
      <c r="DR1">
        <f t="shared" ref="DR1:DU1" si="22">(E43+E44)/E21</f>
        <v>5.1614082357485378</v>
      </c>
      <c r="DS1">
        <f t="shared" si="22"/>
        <v>7.5636827178671302</v>
      </c>
      <c r="DT1">
        <f t="shared" si="22"/>
        <v>7.1422303142705283</v>
      </c>
      <c r="DU1">
        <f t="shared" si="22"/>
        <v>7.1908252157537493</v>
      </c>
      <c r="DV1">
        <f>365/DQ1</f>
        <v>62.68586405190522</v>
      </c>
      <c r="DW1">
        <f t="shared" ref="DW1:DZ1" si="23">365/DR1</f>
        <v>70.71713441923967</v>
      </c>
      <c r="DX1">
        <f t="shared" si="23"/>
        <v>48.256915792856752</v>
      </c>
      <c r="DY1">
        <f t="shared" si="23"/>
        <v>51.104484725270197</v>
      </c>
      <c r="DZ1">
        <f t="shared" si="23"/>
        <v>50.759125559101818</v>
      </c>
      <c r="EA1">
        <f>(D43+D44)/D38</f>
        <v>2.4313948814149806</v>
      </c>
      <c r="EB1">
        <f t="shared" ref="EB1:EE1" si="24">(E43+E44)/E38</f>
        <v>2.344753206623384</v>
      </c>
      <c r="EC1">
        <f t="shared" si="24"/>
        <v>2.9843224254428202</v>
      </c>
      <c r="ED1">
        <f t="shared" si="24"/>
        <v>2.3949444082090796</v>
      </c>
      <c r="EE1">
        <f t="shared" si="24"/>
        <v>2.0104545058541445</v>
      </c>
      <c r="EF1">
        <f>365/EA1</f>
        <v>150.11958887878538</v>
      </c>
      <c r="EG1">
        <f t="shared" ref="EG1:EJ1" si="25">365/EB1</f>
        <v>155.66670256339117</v>
      </c>
      <c r="EH1">
        <f t="shared" si="25"/>
        <v>122.30581953484483</v>
      </c>
      <c r="EI1">
        <f t="shared" si="25"/>
        <v>152.40437262297212</v>
      </c>
      <c r="EJ1">
        <f t="shared" si="25"/>
        <v>181.55098707141806</v>
      </c>
      <c r="EK1">
        <f>D36/D13</f>
        <v>0.57253886010362698</v>
      </c>
      <c r="EL1">
        <f t="shared" ref="EL1:EO1" si="26">E36/E13</f>
        <v>0.64867604929412848</v>
      </c>
      <c r="EM1">
        <f t="shared" si="26"/>
        <v>0.6757856904261903</v>
      </c>
      <c r="EN1">
        <f t="shared" si="26"/>
        <v>0.67068002433255847</v>
      </c>
      <c r="EO1">
        <f t="shared" si="26"/>
        <v>0.68568622497641352</v>
      </c>
      <c r="EP1">
        <f>(D29)/D13</f>
        <v>0.42746113989637308</v>
      </c>
      <c r="EQ1">
        <f t="shared" ref="EQ1:ET1" si="27">(E29)/E13</f>
        <v>0.35132395070587147</v>
      </c>
      <c r="ER1">
        <f t="shared" si="27"/>
        <v>0.3242143095738097</v>
      </c>
      <c r="ES1">
        <f t="shared" si="27"/>
        <v>0.32931997566744159</v>
      </c>
      <c r="ET1">
        <f t="shared" si="27"/>
        <v>0.31431377502358648</v>
      </c>
      <c r="EU1">
        <f>D13/D29</f>
        <v>2.3393939393939394</v>
      </c>
      <c r="EV1">
        <f t="shared" ref="EV1:EY1" si="28">E13/E29</f>
        <v>2.8463758249069682</v>
      </c>
      <c r="EW1">
        <f t="shared" si="28"/>
        <v>3.0843795923583159</v>
      </c>
      <c r="EX1">
        <f t="shared" si="28"/>
        <v>3.0365604089860425</v>
      </c>
      <c r="EY1">
        <f t="shared" si="28"/>
        <v>3.1815341211977071</v>
      </c>
      <c r="EZ1">
        <f>D36/D29</f>
        <v>1.3393939393939394</v>
      </c>
      <c r="FA1">
        <f t="shared" ref="FA1:FD1" si="29">E36/E29</f>
        <v>1.8463758249069684</v>
      </c>
      <c r="FB1">
        <f t="shared" si="29"/>
        <v>2.0843795923583159</v>
      </c>
      <c r="FC1">
        <f t="shared" si="29"/>
        <v>2.0365604089860425</v>
      </c>
      <c r="FD1">
        <f t="shared" si="29"/>
        <v>2.1815341211977071</v>
      </c>
      <c r="FE1" s="7">
        <f>I90/(D43+D44+D46+D47+D53+D55)</f>
        <v>3.6159571919514424E-2</v>
      </c>
      <c r="FF1" s="7">
        <f t="shared" ref="FF1:FI1" si="30">J90/(E43+E44+E46+E47+E53+E55)</f>
        <v>-4.1379838822973476E-3</v>
      </c>
      <c r="FG1" s="7">
        <f t="shared" si="30"/>
        <v>-1.5322937771629444E-3</v>
      </c>
      <c r="FH1" s="7">
        <f t="shared" si="30"/>
        <v>1.2726463408645567E-2</v>
      </c>
      <c r="FI1" s="7">
        <f t="shared" si="30"/>
        <v>7.3686510679900619E-2</v>
      </c>
      <c r="FJ1" s="7">
        <f>I90/D36</f>
        <v>8.7900308187056145E-2</v>
      </c>
      <c r="FK1" s="7">
        <f t="shared" ref="FK1:FN1" si="31">J90/E36</f>
        <v>-9.5031782013517314E-3</v>
      </c>
      <c r="FL1" s="7">
        <f t="shared" si="31"/>
        <v>-4.4945800652154751E-3</v>
      </c>
      <c r="FM1" s="7">
        <f t="shared" si="31"/>
        <v>3.0236199135893538E-2</v>
      </c>
      <c r="FN1" s="7">
        <f t="shared" si="31"/>
        <v>0.14705583813594686</v>
      </c>
      <c r="FO1" s="7">
        <f>I90/D29</f>
        <v>0.11773314005660247</v>
      </c>
      <c r="FP1" s="7">
        <f t="shared" ref="FP1:FS1" si="32">J90/E29</f>
        <v>-1.7546438490758719E-2</v>
      </c>
      <c r="FQ1" s="7">
        <f t="shared" si="32"/>
        <v>-9.3684109641556448E-3</v>
      </c>
      <c r="FR1" s="7">
        <f t="shared" si="32"/>
        <v>6.1577846078378774E-2</v>
      </c>
      <c r="FS1" s="7">
        <f t="shared" si="32"/>
        <v>0.32080732861489508</v>
      </c>
      <c r="FT1" s="7">
        <f>I90/D31</f>
        <v>-0.24058114112419776</v>
      </c>
      <c r="FU1" s="7">
        <f t="shared" ref="FU1:FX1" si="33">J90/E31</f>
        <v>3.0779252503867763E-2</v>
      </c>
      <c r="FV1" s="7">
        <f t="shared" si="33"/>
        <v>1.3602523366653524E-2</v>
      </c>
      <c r="FW1" s="7">
        <f t="shared" si="33"/>
        <v>-0.10789251037427984</v>
      </c>
      <c r="FX1" s="7">
        <f t="shared" si="33"/>
        <v>-0.62375621890547261</v>
      </c>
      <c r="FY1">
        <f>BD1/D13</f>
        <v>0.15499486586330213</v>
      </c>
      <c r="FZ1">
        <f t="shared" ref="FZ1:GC1" si="34">BE1/E13</f>
        <v>0.13885853759302447</v>
      </c>
      <c r="GA1">
        <f t="shared" si="34"/>
        <v>0.12745572763595028</v>
      </c>
      <c r="GB1">
        <f t="shared" si="34"/>
        <v>7.6937833342167763E-2</v>
      </c>
      <c r="GC1">
        <f t="shared" si="34"/>
        <v>2.1446947161115035E-2</v>
      </c>
      <c r="GD1">
        <f>BS1</f>
        <v>3.8066377896066192E-2</v>
      </c>
      <c r="GE1">
        <f t="shared" ref="GE1:GH1" si="35">BT1</f>
        <v>-1.4082095272264714E-2</v>
      </c>
      <c r="GF1">
        <f t="shared" si="35"/>
        <v>5.9911079808073246E-2</v>
      </c>
      <c r="GG1">
        <f t="shared" si="35"/>
        <v>5.161076993364077E-2</v>
      </c>
      <c r="GH1">
        <f t="shared" si="35"/>
        <v>8.8081993328762102E-3</v>
      </c>
      <c r="GI1">
        <f>S1/D13</f>
        <v>6.3273808821273037E-2</v>
      </c>
      <c r="GJ1">
        <f t="shared" ref="GJ1:GM1" si="36">T1/E13</f>
        <v>2.3831656310985719E-2</v>
      </c>
      <c r="GK1">
        <f t="shared" si="36"/>
        <v>0.10823456908404952</v>
      </c>
      <c r="GL1">
        <f t="shared" si="36"/>
        <v>7.0814307746285124E-2</v>
      </c>
      <c r="GM1">
        <f t="shared" si="36"/>
        <v>2.1653167806894986E-2</v>
      </c>
      <c r="GN1">
        <f>D30/D13</f>
        <v>0.32730711579543709</v>
      </c>
      <c r="GO1">
        <f t="shared" ref="GO1:GR1" si="37">E30/E13</f>
        <v>0.30150252504661418</v>
      </c>
      <c r="GP1">
        <f t="shared" si="37"/>
        <v>0.28723500669361374</v>
      </c>
      <c r="GQ1">
        <f t="shared" si="37"/>
        <v>0.32183089881542848</v>
      </c>
      <c r="GR1">
        <f t="shared" si="37"/>
        <v>0.32866930972794339</v>
      </c>
      <c r="GS1">
        <f>(D43+D44)/D13</f>
        <v>1.3920680538671262</v>
      </c>
      <c r="GT1">
        <f t="shared" ref="GT1:GW1" si="38">(E43+E44)/E13</f>
        <v>1.4891197399392249</v>
      </c>
      <c r="GU1">
        <f t="shared" si="38"/>
        <v>1.981988093912566</v>
      </c>
      <c r="GV1">
        <f t="shared" si="38"/>
        <v>1.5941510991299344</v>
      </c>
      <c r="GW1">
        <f t="shared" si="38"/>
        <v>1.3681760299432377</v>
      </c>
      <c r="GX1">
        <f>0.717*FY1+0.847*GD1+3.107*GI1+0.42*GN1+0.998*GS1</f>
        <v>1.8667181713031265</v>
      </c>
      <c r="GY1">
        <f t="shared" ref="GY1:HB1" si="39">0.717*FZ1+0.847*GE1+3.107*GJ1+0.42*GO1+0.998*GT1</f>
        <v>1.7744515538957473</v>
      </c>
      <c r="GZ1">
        <f t="shared" si="39"/>
        <v>2.5770780679926149</v>
      </c>
      <c r="HA1">
        <f t="shared" si="39"/>
        <v>2.0450305772419903</v>
      </c>
      <c r="HB1">
        <f t="shared" si="39"/>
        <v>1.5935951862945759</v>
      </c>
      <c r="HC1">
        <f>D36/D13</f>
        <v>0.57253886010362698</v>
      </c>
      <c r="HD1">
        <f t="shared" ref="HD1:HG1" si="40">E36/E13</f>
        <v>0.64867604929412848</v>
      </c>
      <c r="HE1">
        <f t="shared" si="40"/>
        <v>0.6757856904261903</v>
      </c>
      <c r="HF1">
        <f t="shared" si="40"/>
        <v>0.67068002433255847</v>
      </c>
      <c r="HG1">
        <f t="shared" si="40"/>
        <v>0.68568622497641352</v>
      </c>
      <c r="HH1">
        <f>S1/D13</f>
        <v>6.3273808821273037E-2</v>
      </c>
      <c r="HI1">
        <f t="shared" ref="HI1:HL1" si="41">T1/E13</f>
        <v>2.3831656310985719E-2</v>
      </c>
      <c r="HJ1">
        <f t="shared" si="41"/>
        <v>0.10823456908404952</v>
      </c>
      <c r="HK1">
        <f t="shared" si="41"/>
        <v>7.0814307746285124E-2</v>
      </c>
      <c r="HL1">
        <f t="shared" si="41"/>
        <v>2.1653167806894986E-2</v>
      </c>
      <c r="HM1">
        <f>(D43+D44+D46+D47+D50+D53+D55+D57+D60)/D13</f>
        <v>1.4298511690488274</v>
      </c>
      <c r="HN1">
        <f t="shared" ref="HN1:HQ1" si="42">(E43+E44+E46+E47+E50+E53+E55+E57+E60)/E13</f>
        <v>1.5389792179694168</v>
      </c>
      <c r="HO1">
        <f t="shared" si="42"/>
        <v>2.043212002413326</v>
      </c>
      <c r="HP1">
        <f t="shared" si="42"/>
        <v>1.620535770627775</v>
      </c>
      <c r="HQ1">
        <f t="shared" si="42"/>
        <v>1.3904478596874725</v>
      </c>
      <c r="HR1">
        <f>D19/D40</f>
        <v>1.2897032870063976</v>
      </c>
      <c r="HS1">
        <f t="shared" ref="HS1:HV1" si="43">E19/E40</f>
        <v>1.2326549385892607</v>
      </c>
      <c r="HT1">
        <f t="shared" si="43"/>
        <v>1.1994093315886063</v>
      </c>
      <c r="HU1">
        <f t="shared" si="43"/>
        <v>1.1252259580621837</v>
      </c>
      <c r="HV1">
        <f t="shared" si="43"/>
        <v>1.0349576894311812</v>
      </c>
      <c r="HW1">
        <f>-0.017*HC1+4.573*HH1+0.481*HM1+0.015*HR1</f>
        <v>0.9867219287355018</v>
      </c>
      <c r="HX1">
        <f t="shared" ref="HX1:IA1" si="44">-0.017*HD1+4.573*HI1+0.481*HN1+0.015*HS1</f>
        <v>0.85669349939426598</v>
      </c>
      <c r="HY1">
        <f t="shared" si="44"/>
        <v>1.4842444408187521</v>
      </c>
      <c r="HZ1">
        <f t="shared" si="44"/>
        <v>1.108788363953001</v>
      </c>
      <c r="IA1">
        <f t="shared" si="44"/>
        <v>0.77169305640747377</v>
      </c>
      <c r="IB1">
        <f>D13/D36</f>
        <v>1.746606334841629</v>
      </c>
      <c r="IC1">
        <f t="shared" ref="IC1:IF1" si="45">E13/E36</f>
        <v>1.5416015453139862</v>
      </c>
      <c r="ID1">
        <f t="shared" si="45"/>
        <v>1.4797590629202892</v>
      </c>
      <c r="IE1">
        <f t="shared" si="45"/>
        <v>1.4910239812124588</v>
      </c>
      <c r="IF1">
        <f t="shared" si="45"/>
        <v>1.4583930135600993</v>
      </c>
      <c r="IG1">
        <f>IFERROR(S1/D59,0)</f>
        <v>2.7813229571984435</v>
      </c>
      <c r="IH1">
        <f t="shared" ref="IH1:IK1" si="46">IFERROR(T1/E59,0)</f>
        <v>0.69301296237748977</v>
      </c>
      <c r="II1">
        <f t="shared" si="46"/>
        <v>3.9698926773672714</v>
      </c>
      <c r="IJ1">
        <f t="shared" si="46"/>
        <v>8.5507467235598895</v>
      </c>
      <c r="IK1">
        <f t="shared" si="46"/>
        <v>2.4822695035460991</v>
      </c>
      <c r="IL1">
        <f>S1/D13</f>
        <v>6.3273808821273037E-2</v>
      </c>
      <c r="IM1">
        <f t="shared" ref="IM1:IP1" si="47">T1/E13</f>
        <v>2.3831656310985719E-2</v>
      </c>
      <c r="IN1">
        <f t="shared" si="47"/>
        <v>0.10823456908404952</v>
      </c>
      <c r="IO1">
        <f t="shared" si="47"/>
        <v>7.0814307746285124E-2</v>
      </c>
      <c r="IP1">
        <f t="shared" si="47"/>
        <v>2.1653167806894986E-2</v>
      </c>
      <c r="IQ1">
        <f>(D43+D44+D46+D47+D50+D53+D55+D57+D60)/D13</f>
        <v>1.4298511690488274</v>
      </c>
      <c r="IR1">
        <f t="shared" ref="IR1:IU1" si="48">(E43+E44+E46+E47+E50+E53+E55+E57+E60)/E13</f>
        <v>1.5389792179694168</v>
      </c>
      <c r="IS1">
        <f t="shared" si="48"/>
        <v>2.043212002413326</v>
      </c>
      <c r="IT1">
        <f t="shared" si="48"/>
        <v>1.620535770627775</v>
      </c>
      <c r="IU1">
        <f t="shared" si="48"/>
        <v>1.3904478596874725</v>
      </c>
      <c r="IV1">
        <f>D19/D40</f>
        <v>1.2897032870063976</v>
      </c>
      <c r="IW1">
        <f t="shared" ref="IW1:IZ1" si="49">E19/E40</f>
        <v>1.2326549385892607</v>
      </c>
      <c r="IX1">
        <f t="shared" si="49"/>
        <v>1.1994093315886063</v>
      </c>
      <c r="IY1">
        <f t="shared" si="49"/>
        <v>1.1252259580621837</v>
      </c>
      <c r="IZ1">
        <f t="shared" si="49"/>
        <v>1.0349576894311812</v>
      </c>
      <c r="JA1">
        <f>0.13*IB1+0.04*IG1+3.92*IL1+0.21*IQ1+0.09*IV1</f>
        <v>1.0026871137275692</v>
      </c>
      <c r="JB1">
        <f t="shared" ref="JB1:JE1" si="50">0.13*IC1+0.04*IH1+3.92*IM1+0.21*IR1+0.09*IW1</f>
        <v>0.7556733923715927</v>
      </c>
      <c r="JC1">
        <f t="shared" si="50"/>
        <v>1.3124652564335757</v>
      </c>
      <c r="JD1">
        <f t="shared" si="50"/>
        <v>1.2550379209228819</v>
      </c>
      <c r="JE1">
        <f t="shared" si="50"/>
        <v>0.75890253229086069</v>
      </c>
      <c r="JF1">
        <f>D29/D13</f>
        <v>0.42746113989637308</v>
      </c>
      <c r="JG1">
        <f t="shared" ref="JG1:JJ1" si="51">E29/E13</f>
        <v>0.35132395070587147</v>
      </c>
      <c r="JH1">
        <f t="shared" si="51"/>
        <v>0.3242143095738097</v>
      </c>
      <c r="JI1">
        <f t="shared" si="51"/>
        <v>0.32931997566744159</v>
      </c>
      <c r="JJ1">
        <f t="shared" si="51"/>
        <v>0.31431377502358648</v>
      </c>
      <c r="JK1">
        <f>(D36-D26)/I90</f>
        <v>9.7119488742964357</v>
      </c>
      <c r="JL1">
        <f t="shared" ref="JL1:JO1" si="52">(E36-E26)/J90</f>
        <v>-99.247795414462075</v>
      </c>
      <c r="JM1">
        <f t="shared" si="52"/>
        <v>-211.17476555839727</v>
      </c>
      <c r="JN1">
        <f t="shared" si="52"/>
        <v>29.844784665173016</v>
      </c>
      <c r="JO1">
        <f t="shared" si="52"/>
        <v>6.1098499373673851</v>
      </c>
      <c r="JP1">
        <f>S1/D13</f>
        <v>6.3273808821273037E-2</v>
      </c>
      <c r="JQ1">
        <f t="shared" ref="JQ1:JT1" si="53">T1/E13</f>
        <v>2.3831656310985719E-2</v>
      </c>
      <c r="JR1">
        <f t="shared" si="53"/>
        <v>0.10823456908404952</v>
      </c>
      <c r="JS1">
        <f t="shared" si="53"/>
        <v>7.0814307746285124E-2</v>
      </c>
      <c r="JT1">
        <f t="shared" si="53"/>
        <v>2.1653167806894986E-2</v>
      </c>
      <c r="JU1">
        <f>I90/(D50+D44+D43)</f>
        <v>3.5220458262435368E-2</v>
      </c>
      <c r="JV1">
        <f t="shared" ref="JV1:JY1" si="54">J90/(E50+E44+E43)</f>
        <v>-4.0110924036842631E-3</v>
      </c>
      <c r="JW1">
        <f t="shared" si="54"/>
        <v>-1.4870783917240854E-3</v>
      </c>
      <c r="JX1">
        <f t="shared" si="54"/>
        <v>1.2508777474858665E-2</v>
      </c>
      <c r="JY1">
        <f t="shared" si="54"/>
        <v>7.257422638141868E-2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3</v>
      </c>
      <c r="KI1">
        <f t="shared" si="56"/>
        <v>2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0</v>
      </c>
      <c r="KR1">
        <f t="shared" si="58"/>
        <v>1</v>
      </c>
      <c r="KS1">
        <f t="shared" si="58"/>
        <v>2</v>
      </c>
      <c r="KT1">
        <f>(JZ1+KE1)/2</f>
        <v>3</v>
      </c>
      <c r="KU1">
        <f t="shared" ref="KU1:KX1" si="59">(KA1+KF1)/2</f>
        <v>2</v>
      </c>
      <c r="KV1">
        <f t="shared" si="59"/>
        <v>2</v>
      </c>
      <c r="KW1">
        <f t="shared" si="59"/>
        <v>3.5</v>
      </c>
      <c r="KX1">
        <f t="shared" si="59"/>
        <v>3</v>
      </c>
      <c r="KY1">
        <f>(KJ1+KO1)/2</f>
        <v>1</v>
      </c>
      <c r="KZ1">
        <f t="shared" ref="KZ1:LC1" si="60">(KK1+KP1)/2</f>
        <v>0.5</v>
      </c>
      <c r="LA1">
        <f t="shared" si="60"/>
        <v>1</v>
      </c>
      <c r="LB1">
        <f t="shared" si="60"/>
        <v>1</v>
      </c>
      <c r="LC1">
        <f t="shared" si="60"/>
        <v>1.5</v>
      </c>
      <c r="LD1">
        <f>(KT1+KY1)/2</f>
        <v>2</v>
      </c>
      <c r="LE1">
        <f t="shared" ref="LE1:LH1" si="61">(KU1+KZ1)/2</f>
        <v>1.25</v>
      </c>
      <c r="LF1">
        <f t="shared" si="61"/>
        <v>1.5</v>
      </c>
      <c r="LG1">
        <f t="shared" si="61"/>
        <v>2.25</v>
      </c>
      <c r="LH1">
        <f t="shared" si="61"/>
        <v>2.25</v>
      </c>
      <c r="LI1">
        <f>(D29/(D13-D19))</f>
        <v>1.3789394530692278</v>
      </c>
      <c r="LJ1">
        <f t="shared" ref="LJ1:LM1" si="62">(E29/(E13-E19))</f>
        <v>1.3292711772025627</v>
      </c>
      <c r="LK1">
        <f t="shared" si="62"/>
        <v>1.3892242144505591</v>
      </c>
      <c r="LL1">
        <f t="shared" si="62"/>
        <v>1.0668994504775611</v>
      </c>
      <c r="LM1">
        <f t="shared" si="62"/>
        <v>0.86103578792757673</v>
      </c>
      <c r="LN1">
        <f>(D18+D25+D26+D21)/(2.17*D40)</f>
        <v>0.31706807528203318</v>
      </c>
      <c r="LO1">
        <f t="shared" ref="LO1:LR1" si="63">(E18+E25+E26+E21)/(2.17*E40)</f>
        <v>0.27755917744116998</v>
      </c>
      <c r="LP1">
        <f t="shared" si="63"/>
        <v>0.21370671601218899</v>
      </c>
      <c r="LQ1">
        <f t="shared" si="63"/>
        <v>0.23879990161216108</v>
      </c>
      <c r="LR1">
        <f t="shared" si="63"/>
        <v>0.24103309823868965</v>
      </c>
      <c r="LS1">
        <f>(D43+D44+D46+D47)/(2*D13)</f>
        <v>0.69589239557638061</v>
      </c>
      <c r="LT1">
        <f t="shared" ref="LT1:LW1" si="64">(E43+E44+E46+E47)/(2*E13)</f>
        <v>0.74486564795033627</v>
      </c>
      <c r="LU1">
        <f t="shared" si="64"/>
        <v>0.99111963313299967</v>
      </c>
      <c r="LV1">
        <f t="shared" si="64"/>
        <v>0.79671838597394595</v>
      </c>
      <c r="LW1">
        <f t="shared" si="64"/>
        <v>0.68421045848005069</v>
      </c>
      <c r="LX1">
        <f>8*N1/D29</f>
        <v>0.71241802995789327</v>
      </c>
      <c r="LY1">
        <f t="shared" ref="LY1:MB1" si="65">8*O1/E29</f>
        <v>-0.32066348437608794</v>
      </c>
      <c r="LZ1">
        <f t="shared" si="65"/>
        <v>1.4783080953293719</v>
      </c>
      <c r="MA1">
        <f t="shared" si="65"/>
        <v>1.2537537652622461</v>
      </c>
      <c r="MB1">
        <f t="shared" si="65"/>
        <v>0.22418869379085235</v>
      </c>
      <c r="MC1">
        <f>(2*LI1+4*LN1+LS1+5*LX1)/12</f>
        <v>0.69034447938603627</v>
      </c>
      <c r="MD1">
        <f t="shared" ref="MD1:MG1" si="66">(2*LJ1+4*LO1+LT1+5*LY1)/12</f>
        <v>0.24252727418664186</v>
      </c>
      <c r="ME1">
        <f t="shared" si="66"/>
        <v>1.0013279502274779</v>
      </c>
      <c r="MF1">
        <f t="shared" si="66"/>
        <v>0.84620714330741187</v>
      </c>
      <c r="MG1">
        <f t="shared" si="66"/>
        <v>0.3742798246870187</v>
      </c>
      <c r="MH1">
        <f>D29/(D13-D19)</f>
        <v>1.3789394530692278</v>
      </c>
      <c r="MI1">
        <f t="shared" ref="MI1:ML1" si="67">E29/(E13-E19)</f>
        <v>1.3292711772025627</v>
      </c>
      <c r="MJ1">
        <f t="shared" si="67"/>
        <v>1.3892242144505591</v>
      </c>
      <c r="MK1">
        <f t="shared" si="67"/>
        <v>1.0668994504775611</v>
      </c>
      <c r="ML1">
        <f t="shared" si="67"/>
        <v>0.86103578792757673</v>
      </c>
      <c r="MM1">
        <f>D29/D13*2</f>
        <v>0.85492227979274615</v>
      </c>
      <c r="MN1">
        <f t="shared" ref="MN1:MQ1" si="68">E29/E13*2</f>
        <v>0.70264790141174294</v>
      </c>
      <c r="MO1">
        <f t="shared" si="68"/>
        <v>0.6484286191476194</v>
      </c>
      <c r="MP1">
        <f t="shared" si="68"/>
        <v>0.65863995133488318</v>
      </c>
      <c r="MQ1">
        <f t="shared" si="68"/>
        <v>0.62862755004717297</v>
      </c>
      <c r="MR1">
        <f>D29/D36</f>
        <v>0.74660633484162897</v>
      </c>
      <c r="MS1">
        <f t="shared" ref="MS1:MV1" si="69">E29/E36</f>
        <v>0.54160154531398619</v>
      </c>
      <c r="MT1">
        <f t="shared" si="69"/>
        <v>0.47975906292028919</v>
      </c>
      <c r="MU1">
        <f t="shared" si="69"/>
        <v>0.49102398121245877</v>
      </c>
      <c r="MV1">
        <f t="shared" si="69"/>
        <v>0.45839301356009937</v>
      </c>
      <c r="MW1">
        <f>D13/(D40*5)</f>
        <v>0.37382307522611957</v>
      </c>
      <c r="MX1">
        <f t="shared" ref="MX1:NA1" si="70">E13/(E40*5)</f>
        <v>0.33509633994726462</v>
      </c>
      <c r="MY1">
        <f t="shared" si="70"/>
        <v>0.31290760374171017</v>
      </c>
      <c r="MZ1">
        <f t="shared" si="70"/>
        <v>0.32552504436994678</v>
      </c>
      <c r="NA1">
        <f t="shared" si="70"/>
        <v>0.32599221855278526</v>
      </c>
      <c r="NB1">
        <f>D13/(D20*15)</f>
        <v>0.18157455551715918</v>
      </c>
      <c r="NC1">
        <f t="shared" ref="NC1:NF1" si="71">E13/(E20*15)</f>
        <v>0.16247209618123407</v>
      </c>
      <c r="ND1">
        <f t="shared" si="71"/>
        <v>0.14177978717741152</v>
      </c>
      <c r="NE1">
        <f t="shared" si="71"/>
        <v>0.16556319619876259</v>
      </c>
      <c r="NF1">
        <f t="shared" si="71"/>
        <v>0.17773654321496724</v>
      </c>
      <c r="NG1">
        <f>2*(D18+D25+D26)/D40</f>
        <v>0.48235164350319876</v>
      </c>
      <c r="NH1">
        <f t="shared" ref="NH1:NK1" si="72">2*(E18+E25+E26)/E40</f>
        <v>0.23781917873098135</v>
      </c>
      <c r="NI1">
        <f t="shared" si="72"/>
        <v>0.10754378359983634</v>
      </c>
      <c r="NJ1">
        <f t="shared" si="72"/>
        <v>0.30981726155261946</v>
      </c>
      <c r="NK1">
        <f t="shared" si="72"/>
        <v>0.42582835438357663</v>
      </c>
      <c r="NL1">
        <f>((D18+D25+D26+D21)/D40)/2.17</f>
        <v>0.31706807528203318</v>
      </c>
      <c r="NM1">
        <f t="shared" ref="NM1:NP1" si="73">((E18+E25+E26+E21)/E40)/2.17</f>
        <v>0.27755917744116998</v>
      </c>
      <c r="NN1">
        <f t="shared" si="73"/>
        <v>0.21370671601218899</v>
      </c>
      <c r="NO1">
        <f t="shared" si="73"/>
        <v>0.23879990161216105</v>
      </c>
      <c r="NP1">
        <f t="shared" si="73"/>
        <v>0.24103309823868962</v>
      </c>
      <c r="NQ1">
        <f>(D19/D40)/2.5</f>
        <v>0.51588131480255905</v>
      </c>
      <c r="NR1">
        <f t="shared" ref="NR1:NU1" si="74">(E19/E40)/2.5</f>
        <v>0.49306197543570429</v>
      </c>
      <c r="NS1">
        <f t="shared" si="74"/>
        <v>0.47976373263544253</v>
      </c>
      <c r="NT1">
        <f t="shared" si="74"/>
        <v>0.45009038322487349</v>
      </c>
      <c r="NU1">
        <f t="shared" si="74"/>
        <v>0.41398307577247245</v>
      </c>
      <c r="NV1">
        <f>(BD1/D13)*3.33</f>
        <v>0.51613290332479611</v>
      </c>
      <c r="NW1">
        <f t="shared" ref="NW1:NZ1" si="75">(BE1/E13)*3.33</f>
        <v>0.46239893018477146</v>
      </c>
      <c r="NX1">
        <f t="shared" si="75"/>
        <v>0.42442757302771444</v>
      </c>
      <c r="NY1">
        <f t="shared" si="75"/>
        <v>0.25620298502941868</v>
      </c>
      <c r="NZ1">
        <f t="shared" si="75"/>
        <v>7.1418334046513071E-2</v>
      </c>
      <c r="OA1">
        <f>((D43+D44)/2)/D13</f>
        <v>0.69603402693356309</v>
      </c>
      <c r="OB1">
        <f t="shared" ref="OB1:OE1" si="76">((E43+E44)/2)/E13</f>
        <v>0.74455986996961243</v>
      </c>
      <c r="OC1">
        <f t="shared" si="76"/>
        <v>0.99099404695628301</v>
      </c>
      <c r="OD1">
        <f t="shared" si="76"/>
        <v>0.79707554956496718</v>
      </c>
      <c r="OE1">
        <f t="shared" si="76"/>
        <v>0.68408801497161886</v>
      </c>
      <c r="OF1">
        <f>((D43+D44)/4)/D29</f>
        <v>0.81414889211016772</v>
      </c>
      <c r="OG1">
        <f t="shared" ref="OG1:OJ1" si="77">((E43+E44)/4)/E29</f>
        <v>1.0596486070386903</v>
      </c>
      <c r="OH1">
        <f t="shared" si="77"/>
        <v>1.5283009072902689</v>
      </c>
      <c r="OI1">
        <f t="shared" si="77"/>
        <v>1.2101840283898857</v>
      </c>
      <c r="OJ1">
        <f t="shared" si="77"/>
        <v>1.0882246807673066</v>
      </c>
      <c r="OK1">
        <f>AJ1*4/(D43+D44)</f>
        <v>0.28590262896289181</v>
      </c>
      <c r="OL1">
        <f t="shared" ref="OL1:OO1" si="78">AK1*4/(E43+E44)</f>
        <v>0.1883738418743201</v>
      </c>
      <c r="OM1">
        <f t="shared" si="78"/>
        <v>0.43841436488629804</v>
      </c>
      <c r="ON1">
        <f t="shared" si="78"/>
        <v>0.37420633789659352</v>
      </c>
      <c r="OO1">
        <f t="shared" si="78"/>
        <v>0.27176022397986294</v>
      </c>
      <c r="OP1">
        <f>(10*N1)/AJ1</f>
        <v>3.8258058776430119</v>
      </c>
      <c r="OQ1">
        <f t="shared" ref="OQ1:OT1" si="79">(10*O1)/AK1</f>
        <v>-2.0080617030347661</v>
      </c>
      <c r="OR1">
        <f t="shared" si="79"/>
        <v>2.7579178238947231</v>
      </c>
      <c r="OS1">
        <f t="shared" si="79"/>
        <v>3.4606661701983619</v>
      </c>
      <c r="OT1">
        <f t="shared" si="79"/>
        <v>0.94758735440931785</v>
      </c>
      <c r="OU1">
        <f>(8*AJ1)/D29</f>
        <v>1.862138468972182</v>
      </c>
      <c r="OV1">
        <f t="shared" ref="OV1:OY1" si="80">(8*AK1)/E29</f>
        <v>1.5968806331571985</v>
      </c>
      <c r="OW1">
        <f t="shared" si="80"/>
        <v>5.3602325729985303</v>
      </c>
      <c r="OX1">
        <f t="shared" si="80"/>
        <v>3.6228682675578106</v>
      </c>
      <c r="OY1">
        <f t="shared" si="80"/>
        <v>2.3658894638859045</v>
      </c>
      <c r="OZ1">
        <f>(20*N1)/D13</f>
        <v>0.76132755792132378</v>
      </c>
      <c r="PA1">
        <f t="shared" ref="PA1:PD1" si="81">(20*O1)/E13</f>
        <v>-0.28164190544529427</v>
      </c>
      <c r="PB1">
        <f t="shared" si="81"/>
        <v>1.1982215961614651</v>
      </c>
      <c r="PC1">
        <f t="shared" si="81"/>
        <v>1.0322153986728155</v>
      </c>
      <c r="PD1">
        <f t="shared" si="81"/>
        <v>0.17616398665752422</v>
      </c>
      <c r="PE1">
        <f>(40*N1)/(AJ1+D45)</f>
        <v>1.0940305753603554</v>
      </c>
      <c r="PF1">
        <f t="shared" ref="PF1:PI1" si="82">(40*O1)/(AK1+E45)</f>
        <v>-0.37811101400674701</v>
      </c>
      <c r="PG1">
        <f t="shared" si="82"/>
        <v>1.2089575830253723</v>
      </c>
      <c r="PH1">
        <f t="shared" si="82"/>
        <v>1.2955837556214882</v>
      </c>
      <c r="PI1">
        <f t="shared" si="82"/>
        <v>0.25747046756471142</v>
      </c>
      <c r="PJ1">
        <f>(1.33*D52)/(D52+D62)</f>
        <v>2.0778950050968401</v>
      </c>
      <c r="PK1">
        <f t="shared" ref="PK1:PN1" si="83">(1.33*E52)/(E52+E62)</f>
        <v>-2.9493537590113288</v>
      </c>
      <c r="PL1">
        <f t="shared" si="83"/>
        <v>1.7819107771026546</v>
      </c>
      <c r="PM1">
        <f t="shared" si="83"/>
        <v>1.5171470089610075</v>
      </c>
      <c r="PN1">
        <f t="shared" si="83"/>
        <v>2.3418181818181822</v>
      </c>
      <c r="PO1">
        <f>(2*MH1+MM1+MR1+MW1+2*NB1)/7</f>
        <v>0.72805424386189543</v>
      </c>
      <c r="PP1">
        <f t="shared" ref="PP1:PS1" si="84">(2*MI1+MN1+MS1+MX1+2*NC1)/7</f>
        <v>0.65183319049151256</v>
      </c>
      <c r="PQ1">
        <f t="shared" si="84"/>
        <v>0.64330046986650846</v>
      </c>
      <c r="PR1">
        <f t="shared" si="84"/>
        <v>0.5628734671814194</v>
      </c>
      <c r="PS1">
        <f t="shared" si="84"/>
        <v>0.49865106349216365</v>
      </c>
      <c r="PT1">
        <f>(5*NG1+8*NL1+2*NQ1+NV1)/16</f>
        <v>0.40601239704388581</v>
      </c>
      <c r="PU1">
        <f t="shared" ref="PU1:PX1" si="85">(5*NH1+8*NM1+2*NR1+NW1)/16</f>
        <v>0.30363076214002788</v>
      </c>
      <c r="PV1">
        <f t="shared" si="85"/>
        <v>0.22695798027470582</v>
      </c>
      <c r="PW1">
        <f t="shared" si="85"/>
        <v>0.28849182950872199</v>
      </c>
      <c r="PX1">
        <f t="shared" si="85"/>
        <v>0.30979944021367861</v>
      </c>
      <c r="PY1">
        <f>(OA1+OF1+OK1)/3</f>
        <v>0.59869518266887423</v>
      </c>
      <c r="PZ1">
        <f t="shared" ref="PZ1:QC1" si="86">(OB1+OG1+OL1)/3</f>
        <v>0.66419410629420761</v>
      </c>
      <c r="QA1">
        <f t="shared" si="86"/>
        <v>0.98590310637761658</v>
      </c>
      <c r="QB1">
        <f t="shared" si="86"/>
        <v>0.7938219719504821</v>
      </c>
      <c r="QC1">
        <f t="shared" si="86"/>
        <v>0.68135763990626286</v>
      </c>
      <c r="QD1">
        <f>(3*OP1+7*OU1+4*OZ1+2*PE1+PJ1)/17</f>
        <v>1.871979606072774</v>
      </c>
      <c r="QE1">
        <f t="shared" ref="QE1:QH1" si="87">(3*OQ1+7*OV1+4*PA1+2*PF1+PK1)/17</f>
        <v>1.8931524364123042E-2</v>
      </c>
      <c r="QF1">
        <f t="shared" si="87"/>
        <v>3.2228290476748911</v>
      </c>
      <c r="QG1">
        <f t="shared" si="87"/>
        <v>2.5870148528467656</v>
      </c>
      <c r="QH1">
        <f t="shared" si="87"/>
        <v>1.3509060808239408</v>
      </c>
      <c r="QI1">
        <f>(2*PO1+4*PT1+PY1+5*QD1)/12</f>
        <v>1.0865626074110066</v>
      </c>
      <c r="QJ1">
        <f t="shared" ref="QJ1:QM1" si="88">(2*PP1+4*PU1+PZ1+5*QE1)/12</f>
        <v>0.27308676313816327</v>
      </c>
      <c r="QK1">
        <f t="shared" si="88"/>
        <v>1.6078734337986595</v>
      </c>
      <c r="QL1">
        <f t="shared" si="88"/>
        <v>1.3340508740485031</v>
      </c>
      <c r="QM1">
        <f t="shared" si="88"/>
        <v>0.80603232765541744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442</v>
      </c>
      <c r="E3" s="2" t="s">
        <v>442</v>
      </c>
      <c r="F3" s="2" t="s">
        <v>442</v>
      </c>
      <c r="G3" s="2" t="s">
        <v>442</v>
      </c>
      <c r="H3" s="2" t="s">
        <v>442</v>
      </c>
      <c r="I3" s="2" t="s">
        <v>442</v>
      </c>
      <c r="J3" s="2" t="s">
        <v>442</v>
      </c>
      <c r="K3" s="2" t="s">
        <v>442</v>
      </c>
      <c r="L3" s="2" t="s">
        <v>442</v>
      </c>
      <c r="M3" s="2" t="s">
        <v>442</v>
      </c>
    </row>
    <row r="4" spans="1:455" x14ac:dyDescent="0.25">
      <c r="A4" s="2" t="s">
        <v>281</v>
      </c>
      <c r="B4" s="2"/>
      <c r="C4" s="2"/>
      <c r="D4" s="2" t="s">
        <v>443</v>
      </c>
      <c r="E4" s="2" t="s">
        <v>443</v>
      </c>
      <c r="F4" s="2" t="s">
        <v>443</v>
      </c>
      <c r="G4" s="2" t="s">
        <v>443</v>
      </c>
      <c r="H4" s="2" t="s">
        <v>443</v>
      </c>
      <c r="I4" s="2">
        <v>49788221</v>
      </c>
      <c r="J4" s="2" t="s">
        <v>443</v>
      </c>
      <c r="K4" s="2" t="s">
        <v>443</v>
      </c>
      <c r="L4" s="2" t="s">
        <v>443</v>
      </c>
      <c r="M4" s="2" t="s">
        <v>443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338908</v>
      </c>
      <c r="E13" s="1">
        <v>367914</v>
      </c>
      <c r="F13" s="1">
        <v>386189</v>
      </c>
      <c r="G13" s="1">
        <v>396177</v>
      </c>
      <c r="H13" s="1">
        <v>387934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104570</v>
      </c>
      <c r="E15" s="1">
        <v>97153</v>
      </c>
      <c r="F15" s="1">
        <v>90049</v>
      </c>
      <c r="G15" s="1">
        <v>122111</v>
      </c>
      <c r="H15" s="1">
        <v>141437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89231</v>
      </c>
      <c r="E17" s="1">
        <v>84605</v>
      </c>
      <c r="F17" s="1">
        <v>90049</v>
      </c>
      <c r="G17" s="1">
        <v>110340</v>
      </c>
      <c r="H17" s="1">
        <v>117765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15339</v>
      </c>
      <c r="E18" s="1">
        <v>12548</v>
      </c>
      <c r="F18" s="1"/>
      <c r="G18" s="1">
        <v>11771</v>
      </c>
      <c r="H18" s="1">
        <v>23672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233849</v>
      </c>
      <c r="E19" s="1">
        <v>270675</v>
      </c>
      <c r="F19" s="1">
        <v>296061</v>
      </c>
      <c r="G19" s="1">
        <v>273889</v>
      </c>
      <c r="H19" s="1">
        <v>246322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124433</v>
      </c>
      <c r="E20" s="1">
        <v>150965</v>
      </c>
      <c r="F20" s="1">
        <v>181591</v>
      </c>
      <c r="G20" s="1">
        <v>159527</v>
      </c>
      <c r="H20" s="1">
        <v>145509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81025</v>
      </c>
      <c r="E21" s="1">
        <v>106147</v>
      </c>
      <c r="F21" s="1">
        <v>101197</v>
      </c>
      <c r="G21" s="1">
        <v>88427</v>
      </c>
      <c r="H21" s="1">
        <v>73811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5000</v>
      </c>
      <c r="E22" s="1"/>
      <c r="F22" s="1">
        <v>10</v>
      </c>
      <c r="G22" s="1">
        <v>54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76025</v>
      </c>
      <c r="E23" s="1">
        <v>106147</v>
      </c>
      <c r="F23" s="1">
        <v>101187</v>
      </c>
      <c r="G23" s="1">
        <v>88373</v>
      </c>
      <c r="H23" s="1">
        <v>73811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28391</v>
      </c>
      <c r="E26" s="1">
        <v>13563</v>
      </c>
      <c r="F26" s="1">
        <v>13273</v>
      </c>
      <c r="G26" s="1">
        <v>25935</v>
      </c>
      <c r="H26" s="1">
        <v>27002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489</v>
      </c>
      <c r="E27" s="1">
        <v>86</v>
      </c>
      <c r="F27" s="1">
        <v>79</v>
      </c>
      <c r="G27" s="1">
        <v>177</v>
      </c>
      <c r="H27" s="1">
        <v>175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338908</v>
      </c>
      <c r="E28" s="1">
        <v>367914</v>
      </c>
      <c r="F28" s="1">
        <v>386189</v>
      </c>
      <c r="G28" s="1">
        <v>396177</v>
      </c>
      <c r="H28" s="1">
        <v>387934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144870</v>
      </c>
      <c r="E29" s="1">
        <v>129257</v>
      </c>
      <c r="F29" s="1">
        <v>125208</v>
      </c>
      <c r="G29" s="1">
        <v>130469</v>
      </c>
      <c r="H29" s="1">
        <v>121933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110927</v>
      </c>
      <c r="E30" s="1">
        <v>110927</v>
      </c>
      <c r="F30" s="1">
        <v>110927</v>
      </c>
      <c r="G30" s="1">
        <v>127502</v>
      </c>
      <c r="H30" s="1">
        <v>127502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-70895</v>
      </c>
      <c r="E31" s="1">
        <v>-73686</v>
      </c>
      <c r="F31" s="1">
        <v>-86234</v>
      </c>
      <c r="G31" s="1">
        <v>-74463</v>
      </c>
      <c r="H31" s="1">
        <v>-62712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458</v>
      </c>
      <c r="E32" s="1">
        <v>458</v>
      </c>
      <c r="F32" s="1">
        <v>458</v>
      </c>
      <c r="G32" s="1">
        <v>458</v>
      </c>
      <c r="H32" s="1">
        <v>458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91479</v>
      </c>
      <c r="E33" s="1">
        <v>96739</v>
      </c>
      <c r="F33" s="1">
        <v>76920</v>
      </c>
      <c r="G33" s="1">
        <v>56525</v>
      </c>
      <c r="H33" s="1">
        <v>53268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12901</v>
      </c>
      <c r="E34" s="1">
        <v>-5181</v>
      </c>
      <c r="F34" s="1">
        <v>23137</v>
      </c>
      <c r="G34" s="1">
        <v>20447</v>
      </c>
      <c r="H34" s="1">
        <v>3417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194038</v>
      </c>
      <c r="E36" s="1">
        <v>238657</v>
      </c>
      <c r="F36" s="1">
        <v>260981</v>
      </c>
      <c r="G36" s="1">
        <v>265708</v>
      </c>
      <c r="H36" s="1">
        <v>266001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>
        <v>5000</v>
      </c>
      <c r="F37" s="1">
        <v>4500</v>
      </c>
      <c r="G37" s="1">
        <v>2000</v>
      </c>
      <c r="H37" s="1">
        <v>2000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194038</v>
      </c>
      <c r="E38" s="1">
        <v>233657</v>
      </c>
      <c r="F38" s="1">
        <v>256481</v>
      </c>
      <c r="G38" s="1">
        <v>263708</v>
      </c>
      <c r="H38" s="1">
        <v>264001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12718</v>
      </c>
      <c r="E39" s="1">
        <v>14070</v>
      </c>
      <c r="F39" s="1">
        <v>9642</v>
      </c>
      <c r="G39" s="1">
        <v>20300</v>
      </c>
      <c r="H39" s="1">
        <v>25999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181320</v>
      </c>
      <c r="E40" s="1">
        <v>219587</v>
      </c>
      <c r="F40" s="1">
        <v>246839</v>
      </c>
      <c r="G40" s="1">
        <v>243408</v>
      </c>
      <c r="H40" s="1">
        <v>238002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29678</v>
      </c>
      <c r="E43" s="1">
        <v>43111</v>
      </c>
      <c r="F43" s="1">
        <v>50319</v>
      </c>
      <c r="G43" s="1">
        <v>54179</v>
      </c>
      <c r="H43" s="1">
        <v>42423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442105</v>
      </c>
      <c r="E44" s="1">
        <v>504757</v>
      </c>
      <c r="F44" s="1">
        <v>715103</v>
      </c>
      <c r="G44" s="1">
        <v>577387</v>
      </c>
      <c r="H44" s="1">
        <v>488339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437966</v>
      </c>
      <c r="E45" s="1">
        <v>522292</v>
      </c>
      <c r="F45" s="1">
        <v>681626</v>
      </c>
      <c r="G45" s="1">
        <v>572199</v>
      </c>
      <c r="H45" s="1">
        <v>494797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-96</v>
      </c>
      <c r="E46" s="1">
        <v>225</v>
      </c>
      <c r="F46" s="1">
        <v>107</v>
      </c>
      <c r="G46" s="1">
        <v>-283</v>
      </c>
      <c r="H46" s="1">
        <v>95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>
        <v>-10</v>
      </c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19660</v>
      </c>
      <c r="E48" s="1">
        <v>20674</v>
      </c>
      <c r="F48" s="1">
        <v>24893</v>
      </c>
      <c r="G48" s="1">
        <v>22170</v>
      </c>
      <c r="H48" s="1">
        <v>19489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5378</v>
      </c>
      <c r="E49" s="1">
        <v>-3504</v>
      </c>
      <c r="F49" s="1">
        <v>17238</v>
      </c>
      <c r="G49" s="1">
        <v>10802</v>
      </c>
      <c r="H49" s="1">
        <v>4705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12481</v>
      </c>
      <c r="E50" s="1">
        <v>17564</v>
      </c>
      <c r="F50" s="1">
        <v>23373</v>
      </c>
      <c r="G50" s="1">
        <v>10703</v>
      </c>
      <c r="H50" s="1">
        <v>8231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-101</v>
      </c>
      <c r="E51" s="1">
        <v>17132</v>
      </c>
      <c r="F51" s="1">
        <v>23046</v>
      </c>
      <c r="G51" s="1">
        <v>9121</v>
      </c>
      <c r="H51" s="1">
        <v>11075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21457</v>
      </c>
      <c r="E52" s="1">
        <v>8613</v>
      </c>
      <c r="F52" s="1">
        <v>41895</v>
      </c>
      <c r="G52" s="1">
        <v>28260</v>
      </c>
      <c r="H52" s="1">
        <v>8832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316</v>
      </c>
      <c r="E57" s="1">
        <v>306</v>
      </c>
      <c r="F57" s="1">
        <v>164</v>
      </c>
      <c r="G57" s="1">
        <v>29</v>
      </c>
      <c r="H57" s="1">
        <v>209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7710</v>
      </c>
      <c r="E59" s="1">
        <v>12652</v>
      </c>
      <c r="F59" s="1">
        <v>10529</v>
      </c>
      <c r="G59" s="1">
        <v>3281</v>
      </c>
      <c r="H59" s="1">
        <v>3384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104</v>
      </c>
      <c r="E60" s="1">
        <v>249</v>
      </c>
      <c r="F60" s="1">
        <v>10</v>
      </c>
      <c r="G60" s="1">
        <v>4</v>
      </c>
      <c r="H60" s="1">
        <v>105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433</v>
      </c>
      <c r="E61" s="1">
        <v>400</v>
      </c>
      <c r="F61" s="1">
        <v>270</v>
      </c>
      <c r="G61" s="1">
        <v>238</v>
      </c>
      <c r="H61" s="1">
        <v>746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-7723</v>
      </c>
      <c r="E62" s="1">
        <v>-12497</v>
      </c>
      <c r="F62" s="1">
        <v>-10625</v>
      </c>
      <c r="G62" s="1">
        <v>-3486</v>
      </c>
      <c r="H62" s="1">
        <v>-3816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13734</v>
      </c>
      <c r="E63" s="1">
        <v>-3884</v>
      </c>
      <c r="F63" s="1">
        <v>31270</v>
      </c>
      <c r="G63" s="1">
        <v>24774</v>
      </c>
      <c r="H63" s="1">
        <v>5016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833</v>
      </c>
      <c r="E64" s="1">
        <v>1297</v>
      </c>
      <c r="F64" s="1">
        <v>8133</v>
      </c>
      <c r="G64" s="1">
        <v>4327</v>
      </c>
      <c r="H64" s="1">
        <v>1599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12901</v>
      </c>
      <c r="E65" s="1">
        <v>-5181</v>
      </c>
      <c r="F65" s="1">
        <v>23137</v>
      </c>
      <c r="G65" s="1">
        <v>20447</v>
      </c>
      <c r="H65" s="1">
        <v>3417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12901</v>
      </c>
      <c r="E67" s="1">
        <v>-5181</v>
      </c>
      <c r="F67" s="1">
        <v>23137</v>
      </c>
      <c r="G67" s="1">
        <v>20447</v>
      </c>
      <c r="H67" s="1">
        <v>3417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484684</v>
      </c>
      <c r="E68" s="1">
        <v>565987</v>
      </c>
      <c r="F68" s="1">
        <v>788969</v>
      </c>
      <c r="G68" s="1">
        <v>642302</v>
      </c>
      <c r="H68" s="1">
        <v>539307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13563</v>
      </c>
      <c r="J69" s="1">
        <v>13273</v>
      </c>
      <c r="K69" s="1">
        <v>25935</v>
      </c>
      <c r="L69" s="1">
        <v>27002</v>
      </c>
      <c r="M69" s="1">
        <v>10305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13734</v>
      </c>
      <c r="J70" s="1">
        <v>-3884</v>
      </c>
      <c r="K70" s="1">
        <v>31270</v>
      </c>
      <c r="L70" s="1">
        <v>24785</v>
      </c>
      <c r="M70" s="1">
        <v>5016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2669</v>
      </c>
      <c r="J71" s="1">
        <v>9513</v>
      </c>
      <c r="K71" s="1">
        <v>32225</v>
      </c>
      <c r="L71" s="1">
        <v>11780</v>
      </c>
      <c r="M71" s="1">
        <v>4213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6227</v>
      </c>
      <c r="J72" s="1">
        <v>8000</v>
      </c>
      <c r="K72" s="1">
        <v>7110</v>
      </c>
      <c r="L72" s="1">
        <v>10977</v>
      </c>
      <c r="M72" s="1">
        <v>6950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-5055</v>
      </c>
      <c r="J73" s="1">
        <v>-10504</v>
      </c>
      <c r="K73" s="1">
        <v>15128</v>
      </c>
      <c r="L73" s="1">
        <v>-175</v>
      </c>
      <c r="M73" s="1">
        <v>-2245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-6393</v>
      </c>
      <c r="J74" s="1">
        <v>-924</v>
      </c>
      <c r="K74" s="1">
        <v>-2599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7394</v>
      </c>
      <c r="J76" s="1">
        <v>12346</v>
      </c>
      <c r="K76" s="1">
        <v>10465</v>
      </c>
      <c r="L76" s="1"/>
      <c r="M76" s="1"/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496</v>
      </c>
      <c r="J77" s="1">
        <v>595</v>
      </c>
      <c r="K77" s="1">
        <v>2121</v>
      </c>
      <c r="L77" s="1">
        <v>978</v>
      </c>
      <c r="M77" s="1">
        <v>-492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16403</v>
      </c>
      <c r="J78" s="1">
        <v>5629</v>
      </c>
      <c r="K78" s="1">
        <v>63495</v>
      </c>
      <c r="L78" s="1">
        <v>36565</v>
      </c>
      <c r="M78" s="1">
        <v>9229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12232</v>
      </c>
      <c r="J79" s="1">
        <v>4449</v>
      </c>
      <c r="K79" s="1">
        <v>-54203</v>
      </c>
      <c r="L79" s="1">
        <v>-28531</v>
      </c>
      <c r="M79" s="1">
        <v>29888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25457</v>
      </c>
      <c r="J80" s="1">
        <v>6047</v>
      </c>
      <c r="K80" s="1">
        <v>-25300</v>
      </c>
      <c r="L80" s="1">
        <v>-14454</v>
      </c>
      <c r="M80" s="1">
        <v>4984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-34757</v>
      </c>
      <c r="J81" s="1">
        <v>-27252</v>
      </c>
      <c r="K81" s="1">
        <v>-6839</v>
      </c>
      <c r="L81" s="1">
        <v>-59</v>
      </c>
      <c r="M81" s="1">
        <v>29317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21532</v>
      </c>
      <c r="J82" s="1">
        <v>25654</v>
      </c>
      <c r="K82" s="1">
        <v>-22064</v>
      </c>
      <c r="L82" s="1">
        <v>-14018</v>
      </c>
      <c r="M82" s="1">
        <v>-4413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28635</v>
      </c>
      <c r="J84" s="1">
        <v>10078</v>
      </c>
      <c r="K84" s="1">
        <v>9292</v>
      </c>
      <c r="L84" s="1">
        <v>8034</v>
      </c>
      <c r="M84" s="1">
        <v>39117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-7710</v>
      </c>
      <c r="J85" s="1">
        <v>-12652</v>
      </c>
      <c r="K85" s="1">
        <v>-10529</v>
      </c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316</v>
      </c>
      <c r="J86" s="1">
        <v>306</v>
      </c>
      <c r="K86" s="1">
        <v>64</v>
      </c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-4185</v>
      </c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17056</v>
      </c>
      <c r="J90" s="1">
        <v>-2268</v>
      </c>
      <c r="K90" s="1">
        <v>-1173</v>
      </c>
      <c r="L90" s="1">
        <v>8034</v>
      </c>
      <c r="M90" s="1">
        <v>39117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-10760</v>
      </c>
      <c r="J91" s="1">
        <v>-15963</v>
      </c>
      <c r="K91" s="1">
        <v>7131</v>
      </c>
      <c r="L91" s="1">
        <v>8349</v>
      </c>
      <c r="M91" s="1">
        <v>-28462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7093</v>
      </c>
      <c r="J92" s="1">
        <v>1506</v>
      </c>
      <c r="K92" s="1">
        <v>2831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-3667</v>
      </c>
      <c r="J94" s="1">
        <v>-14457</v>
      </c>
      <c r="K94" s="1">
        <v>9962</v>
      </c>
      <c r="L94" s="1">
        <v>8349</v>
      </c>
      <c r="M94" s="1">
        <v>-28462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-1352</v>
      </c>
      <c r="J95" s="1">
        <v>4467</v>
      </c>
      <c r="K95" s="1">
        <v>-9680</v>
      </c>
      <c r="L95" s="1">
        <v>-5699</v>
      </c>
      <c r="M95" s="1">
        <v>4223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2791</v>
      </c>
      <c r="J96" s="1">
        <v>12548</v>
      </c>
      <c r="K96" s="1">
        <v>-11771</v>
      </c>
      <c r="L96" s="1">
        <v>-11751</v>
      </c>
      <c r="M96" s="1">
        <v>1819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1439</v>
      </c>
      <c r="J103" s="1">
        <v>17015</v>
      </c>
      <c r="K103" s="1">
        <v>-21451</v>
      </c>
      <c r="L103" s="1">
        <v>-17450</v>
      </c>
      <c r="M103" s="1">
        <v>6042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14828</v>
      </c>
      <c r="J104" s="1">
        <v>290</v>
      </c>
      <c r="K104" s="1">
        <v>-12662</v>
      </c>
      <c r="L104" s="1">
        <v>-1067</v>
      </c>
      <c r="M104" s="1">
        <v>16697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28391</v>
      </c>
      <c r="J105" s="1">
        <v>13563</v>
      </c>
      <c r="K105" s="1">
        <v>13273</v>
      </c>
      <c r="L105" s="1">
        <v>25935</v>
      </c>
      <c r="M105" s="1">
        <v>27002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0F8F-3FFD-4D9C-B19E-84B67AE529AF}">
  <dimension ref="A1:QM105"/>
  <sheetViews>
    <sheetView topLeftCell="A78" workbookViewId="0">
      <selection activeCell="O95" sqref="O9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11393</v>
      </c>
      <c r="O1" s="4">
        <f t="shared" ref="O1:R1" si="0">E67</f>
        <v>875</v>
      </c>
      <c r="P1" s="4">
        <f t="shared" si="0"/>
        <v>35668</v>
      </c>
      <c r="Q1" s="4">
        <f t="shared" si="0"/>
        <v>45448</v>
      </c>
      <c r="R1" s="4">
        <f t="shared" si="0"/>
        <v>19419</v>
      </c>
      <c r="S1" s="4">
        <f>D63+D59</f>
        <v>24413</v>
      </c>
      <c r="T1" s="4">
        <f t="shared" ref="T1:W1" si="1">E63+E59</f>
        <v>17520</v>
      </c>
      <c r="U1" s="4">
        <f t="shared" si="1"/>
        <v>51272</v>
      </c>
      <c r="V1" s="4">
        <f t="shared" si="1"/>
        <v>61433</v>
      </c>
      <c r="W1" s="4">
        <f t="shared" si="1"/>
        <v>29315</v>
      </c>
      <c r="X1">
        <f>(D13-E13)/E13</f>
        <v>-5.7991814245916276E-2</v>
      </c>
      <c r="Y1">
        <f t="shared" ref="Y1:AA1" si="2">(E13-F13)/F13</f>
        <v>-0.17302531657364356</v>
      </c>
      <c r="Z1">
        <f t="shared" si="2"/>
        <v>0.20251829545852446</v>
      </c>
      <c r="AA1">
        <f t="shared" si="2"/>
        <v>9.9427784775625722E-2</v>
      </c>
      <c r="AB1">
        <f>(D36-E36)/E36</f>
        <v>-0.13936170775999449</v>
      </c>
      <c r="AC1">
        <f t="shared" ref="AC1:AE1" si="3">(E36-F36)/F36</f>
        <v>-0.28339697733666447</v>
      </c>
      <c r="AD1">
        <f t="shared" si="3"/>
        <v>0.26286701291732145</v>
      </c>
      <c r="AE1">
        <f t="shared" si="3"/>
        <v>4.3471304939080177E-2</v>
      </c>
      <c r="AF1">
        <f>(D29-E29)/E29</f>
        <v>3.4503122331179095E-2</v>
      </c>
      <c r="AG1">
        <f t="shared" ref="AG1:AI1" si="4">(E29-F29)/F29</f>
        <v>2.6569336859716937E-3</v>
      </c>
      <c r="AH1">
        <f t="shared" si="4"/>
        <v>0.12146060566847942</v>
      </c>
      <c r="AI1">
        <f t="shared" si="4"/>
        <v>0.18310227991507225</v>
      </c>
      <c r="AJ1" s="4">
        <f>(D43+D44+D46+D47)-D45</f>
        <v>219648</v>
      </c>
      <c r="AK1" s="4">
        <f t="shared" ref="AK1:AN1" si="5">(E43+E44+E46+E47)-E45</f>
        <v>298830</v>
      </c>
      <c r="AL1" s="4">
        <f t="shared" si="5"/>
        <v>102017</v>
      </c>
      <c r="AM1" s="4">
        <f t="shared" si="5"/>
        <v>176483</v>
      </c>
      <c r="AN1" s="4">
        <f t="shared" si="5"/>
        <v>179827</v>
      </c>
      <c r="AO1">
        <f>(D25+D26)/D40</f>
        <v>9.1150990099009899E-2</v>
      </c>
      <c r="AP1">
        <f t="shared" ref="AP1:AS1" si="6">(E25+E26)/E40</f>
        <v>0.21021731728988649</v>
      </c>
      <c r="AQ1">
        <f t="shared" si="6"/>
        <v>0.16665840403051391</v>
      </c>
      <c r="AR1">
        <f t="shared" si="6"/>
        <v>0.18229488975018729</v>
      </c>
      <c r="AS1">
        <f t="shared" si="6"/>
        <v>0.19933639057326871</v>
      </c>
      <c r="AT1">
        <f>(D19-D20)/D40</f>
        <v>0.63335911716171622</v>
      </c>
      <c r="AU1">
        <f t="shared" ref="AU1:AX1" si="7">(E19-E20)/E40</f>
        <v>1.1318851050048579</v>
      </c>
      <c r="AV1">
        <f t="shared" si="7"/>
        <v>0.52580111421648523</v>
      </c>
      <c r="AW1">
        <f t="shared" si="7"/>
        <v>0.72064619092596816</v>
      </c>
      <c r="AX1">
        <f t="shared" si="7"/>
        <v>1.0304927082654147</v>
      </c>
      <c r="AY1">
        <f>D19/D40</f>
        <v>2.097246287128713</v>
      </c>
      <c r="AZ1">
        <f t="shared" ref="AZ1:BC1" si="8">E19/E40</f>
        <v>3.574881874724928</v>
      </c>
      <c r="BA1">
        <f t="shared" si="8"/>
        <v>1.7498218369079563</v>
      </c>
      <c r="BB1">
        <f t="shared" si="8"/>
        <v>2.3725260289439687</v>
      </c>
      <c r="BC1">
        <f t="shared" si="8"/>
        <v>2.6558069447161188</v>
      </c>
      <c r="BD1" s="4">
        <f>D19-D40</f>
        <v>212778</v>
      </c>
      <c r="BE1" s="4">
        <f t="shared" ref="BE1:BH1" si="9">E19-E40</f>
        <v>310075</v>
      </c>
      <c r="BF1" s="4">
        <f t="shared" si="9"/>
        <v>241996</v>
      </c>
      <c r="BG1" s="4">
        <f t="shared" si="9"/>
        <v>252844</v>
      </c>
      <c r="BH1" s="4">
        <f t="shared" si="9"/>
        <v>228556</v>
      </c>
      <c r="BI1">
        <f>(D43+D44)/BD1</f>
        <v>3.883437197454624</v>
      </c>
      <c r="BJ1">
        <f t="shared" ref="BJ1:BM1" si="10">(E43+E44)/BE1</f>
        <v>2.9111311779408209</v>
      </c>
      <c r="BK1">
        <f t="shared" si="10"/>
        <v>3.9310691085803069</v>
      </c>
      <c r="BL1">
        <f t="shared" si="10"/>
        <v>3.6097949723940452</v>
      </c>
      <c r="BM1">
        <f t="shared" si="10"/>
        <v>3.4966791508426818</v>
      </c>
      <c r="BN1">
        <f>365/BI1</f>
        <v>93.988902470017308</v>
      </c>
      <c r="BO1">
        <f t="shared" ref="BO1:BR1" si="11">365/BJ1</f>
        <v>125.38081511606137</v>
      </c>
      <c r="BP1">
        <f t="shared" si="11"/>
        <v>92.850059339663602</v>
      </c>
      <c r="BQ1">
        <f t="shared" si="11"/>
        <v>101.1137759322461</v>
      </c>
      <c r="BR1">
        <f t="shared" si="11"/>
        <v>104.38475600829344</v>
      </c>
      <c r="BS1">
        <f>N1/D13</f>
        <v>1.703399472817823E-2</v>
      </c>
      <c r="BT1">
        <f t="shared" ref="BT1:BW1" si="12">O1/E13</f>
        <v>1.2323700659423618E-3</v>
      </c>
      <c r="BU1">
        <f t="shared" si="12"/>
        <v>4.1543593518509891E-2</v>
      </c>
      <c r="BV1">
        <f t="shared" si="12"/>
        <v>6.365488987709654E-2</v>
      </c>
      <c r="BW1">
        <f t="shared" si="12"/>
        <v>2.9902711092906441E-2</v>
      </c>
      <c r="BX1">
        <f>S1/D13</f>
        <v>3.6500562915739061E-2</v>
      </c>
      <c r="BY1">
        <f t="shared" ref="BY1:CB1" si="13">T1/E13</f>
        <v>2.4675569777497346E-2</v>
      </c>
      <c r="BZ1">
        <f t="shared" si="13"/>
        <v>5.9718042135276414E-2</v>
      </c>
      <c r="CA1">
        <f t="shared" si="13"/>
        <v>8.6043628978605693E-2</v>
      </c>
      <c r="CB1">
        <f t="shared" si="13"/>
        <v>4.5141252159665912E-2</v>
      </c>
      <c r="CC1">
        <f>N1/D29</f>
        <v>3.3352361714896292E-2</v>
      </c>
      <c r="CD1">
        <f t="shared" ref="CD1:CG1" si="14">O1/E29</f>
        <v>2.6498930957413948E-3</v>
      </c>
      <c r="CE1">
        <f t="shared" si="14"/>
        <v>0.10830572652712957</v>
      </c>
      <c r="CF1">
        <f t="shared" si="14"/>
        <v>0.1547645398234006</v>
      </c>
      <c r="CG1">
        <f t="shared" si="14"/>
        <v>7.8235855783990241E-2</v>
      </c>
      <c r="CH1">
        <f>N1/(D43+D44)</f>
        <v>1.3787803608815093E-2</v>
      </c>
      <c r="CI1">
        <f t="shared" ref="CI1:CL1" si="15">O1/(E43+E44)</f>
        <v>9.6934756815621225E-4</v>
      </c>
      <c r="CJ1">
        <f t="shared" si="15"/>
        <v>3.7493837399861035E-2</v>
      </c>
      <c r="CK1">
        <f t="shared" si="15"/>
        <v>4.9794295042811833E-2</v>
      </c>
      <c r="CL1">
        <f t="shared" si="15"/>
        <v>2.4298443292996508E-2</v>
      </c>
      <c r="CM1">
        <f>1-CH1</f>
        <v>0.98621219639118496</v>
      </c>
      <c r="CN1">
        <f t="shared" ref="CN1:CQ1" si="16">1-CI1</f>
        <v>0.99903065243184375</v>
      </c>
      <c r="CO1">
        <f t="shared" si="16"/>
        <v>0.96250616260013899</v>
      </c>
      <c r="CP1">
        <f t="shared" si="16"/>
        <v>0.95020570495718815</v>
      </c>
      <c r="CQ1">
        <f t="shared" si="16"/>
        <v>0.97570155670700354</v>
      </c>
      <c r="CR1">
        <f>N1/(D45+D48+D49+D51+D59+D61)</f>
        <v>1.3658853557859806E-2</v>
      </c>
      <c r="CS1">
        <f t="shared" ref="CS1:CV1" si="17">O1/(E45+E48+E49+E51+E59+E61)</f>
        <v>9.8562452549219278E-4</v>
      </c>
      <c r="CT1">
        <f t="shared" si="17"/>
        <v>3.5295735873739666E-2</v>
      </c>
      <c r="CU1">
        <f t="shared" si="17"/>
        <v>4.8927846283365523E-2</v>
      </c>
      <c r="CV1">
        <f t="shared" si="17"/>
        <v>2.3612855685434302E-2</v>
      </c>
      <c r="CW1">
        <f>(D43+D44)/D13</f>
        <v>1.2354393209726107</v>
      </c>
      <c r="CX1">
        <f t="shared" ref="CX1:DA1" si="18">(E43+E44)/E13</f>
        <v>1.2713397200618579</v>
      </c>
      <c r="CY1">
        <f t="shared" si="18"/>
        <v>1.10801124663393</v>
      </c>
      <c r="CZ1">
        <f t="shared" si="18"/>
        <v>1.2783570853321196</v>
      </c>
      <c r="DA1">
        <f t="shared" si="18"/>
        <v>1.2306430799838621</v>
      </c>
      <c r="DB1">
        <f>365/CW1</f>
        <v>295.44146264719052</v>
      </c>
      <c r="DC1">
        <f t="shared" ref="DC1:DF1" si="19">365/CX1</f>
        <v>287.09871503286365</v>
      </c>
      <c r="DD1">
        <f t="shared" si="19"/>
        <v>329.41903893922336</v>
      </c>
      <c r="DE1">
        <f t="shared" si="19"/>
        <v>285.52272615219425</v>
      </c>
      <c r="DF1">
        <f t="shared" si="19"/>
        <v>296.59290003466026</v>
      </c>
      <c r="DG1">
        <f>(D43+D44)/D20</f>
        <v>2.9108029181652619</v>
      </c>
      <c r="DH1">
        <f t="shared" ref="DH1:DK1" si="20">(E43+E44)/E20</f>
        <v>3.0682885044851509</v>
      </c>
      <c r="DI1">
        <f t="shared" si="20"/>
        <v>2.408130357079572</v>
      </c>
      <c r="DJ1">
        <f t="shared" si="20"/>
        <v>2.9993329083225437</v>
      </c>
      <c r="DK1">
        <f t="shared" si="20"/>
        <v>3.5622807525841664</v>
      </c>
      <c r="DL1">
        <f>365/DG1</f>
        <v>125.39495467802639</v>
      </c>
      <c r="DM1">
        <f t="shared" ref="DM1:DP1" si="21">365/DH1</f>
        <v>118.9588265466079</v>
      </c>
      <c r="DN1">
        <f t="shared" si="21"/>
        <v>151.5698678549316</v>
      </c>
      <c r="DO1">
        <f t="shared" si="21"/>
        <v>121.69372695748399</v>
      </c>
      <c r="DP1">
        <f t="shared" si="21"/>
        <v>102.46244621096189</v>
      </c>
      <c r="DQ1">
        <f>(D43+D44)/D21</f>
        <v>7.8587664653573635</v>
      </c>
      <c r="DR1">
        <f t="shared" ref="DR1:DU1" si="22">(E43+E44)/E21</f>
        <v>8.132885845571673</v>
      </c>
      <c r="DS1">
        <f t="shared" si="22"/>
        <v>8.2073264371187751</v>
      </c>
      <c r="DT1">
        <f t="shared" si="22"/>
        <v>9.203168169076573</v>
      </c>
      <c r="DU1">
        <f t="shared" si="22"/>
        <v>6.9659888256469706</v>
      </c>
      <c r="DV1">
        <f>365/DQ1</f>
        <v>46.444948021928816</v>
      </c>
      <c r="DW1">
        <f t="shared" ref="DW1:DZ1" si="23">365/DR1</f>
        <v>44.879518405971623</v>
      </c>
      <c r="DX1">
        <f t="shared" si="23"/>
        <v>44.472460404308613</v>
      </c>
      <c r="DY1">
        <f t="shared" si="23"/>
        <v>39.66025539188027</v>
      </c>
      <c r="DZ1">
        <f t="shared" si="23"/>
        <v>52.397442651094174</v>
      </c>
      <c r="EA1">
        <f>(D43+D44)/D38</f>
        <v>2.6132345778964079</v>
      </c>
      <c r="EB1">
        <f t="shared" ref="EB1:EE1" si="24">(E43+E44)/E38</f>
        <v>2.4112453854331948</v>
      </c>
      <c r="EC1">
        <f t="shared" si="24"/>
        <v>1.8414371410486461</v>
      </c>
      <c r="ED1">
        <f t="shared" si="24"/>
        <v>2.2792689078568182</v>
      </c>
      <c r="EE1">
        <f t="shared" si="24"/>
        <v>2.0705935694484028</v>
      </c>
      <c r="EF1">
        <f>365/EA1</f>
        <v>139.67364548414034</v>
      </c>
      <c r="EG1">
        <f t="shared" ref="EG1:EJ1" si="25">365/EB1</f>
        <v>151.37405848655487</v>
      </c>
      <c r="EH1">
        <f t="shared" si="25"/>
        <v>198.21474861321786</v>
      </c>
      <c r="EI1">
        <f t="shared" si="25"/>
        <v>160.1390686030141</v>
      </c>
      <c r="EJ1">
        <f t="shared" si="25"/>
        <v>176.27795497174003</v>
      </c>
      <c r="EK1">
        <f>D36/D13</f>
        <v>0.48608559010464403</v>
      </c>
      <c r="EL1">
        <f t="shared" ref="EL1:EO1" si="26">E36/E13</f>
        <v>0.53204303013743393</v>
      </c>
      <c r="EM1">
        <f t="shared" si="26"/>
        <v>0.61398864155197963</v>
      </c>
      <c r="EN1">
        <f t="shared" si="26"/>
        <v>0.584647921846003</v>
      </c>
      <c r="EO1">
        <f t="shared" si="26"/>
        <v>0.61599985217260078</v>
      </c>
      <c r="EP1">
        <f>(D29)/D13</f>
        <v>0.51072829186097102</v>
      </c>
      <c r="EQ1">
        <f t="shared" ref="EQ1:ET1" si="27">(E29)/E13</f>
        <v>0.46506406915919968</v>
      </c>
      <c r="ER1">
        <f t="shared" si="27"/>
        <v>0.38357707252075551</v>
      </c>
      <c r="ES1">
        <f t="shared" si="27"/>
        <v>0.41130151615952937</v>
      </c>
      <c r="ET1">
        <f t="shared" si="27"/>
        <v>0.38221236021841498</v>
      </c>
      <c r="EU1">
        <f>D13/D29</f>
        <v>1.9579882609522974</v>
      </c>
      <c r="EV1">
        <f t="shared" ref="EV1:EY1" si="28">E13/E29</f>
        <v>2.1502413674054064</v>
      </c>
      <c r="EW1">
        <f t="shared" si="28"/>
        <v>2.6070379895969658</v>
      </c>
      <c r="EX1">
        <f t="shared" si="28"/>
        <v>2.4313063791676739</v>
      </c>
      <c r="EY1">
        <f t="shared" si="28"/>
        <v>2.6163465760985614</v>
      </c>
      <c r="EZ1">
        <f>D36/D29</f>
        <v>0.95174987924296317</v>
      </c>
      <c r="FA1">
        <f t="shared" ref="FA1:FD1" si="29">E36/E29</f>
        <v>1.1440209326412318</v>
      </c>
      <c r="FB1">
        <f t="shared" si="29"/>
        <v>1.6006917137070449</v>
      </c>
      <c r="FC1">
        <f t="shared" si="29"/>
        <v>1.4214582219513108</v>
      </c>
      <c r="FD1">
        <f t="shared" si="29"/>
        <v>1.6116691041090041</v>
      </c>
      <c r="FE1" s="7">
        <f>I90/(D43+D44+D46+D47+D53+D55)</f>
        <v>0.12756194779669736</v>
      </c>
      <c r="FF1" s="7">
        <f t="shared" ref="FF1:FI1" si="30">J90/(E43+E44+E46+E47+E53+E55)</f>
        <v>-4.1679740947794662E-2</v>
      </c>
      <c r="FG1" s="7">
        <f t="shared" si="30"/>
        <v>0.10237873293007368</v>
      </c>
      <c r="FH1" s="7">
        <f t="shared" si="30"/>
        <v>6.1334613341583626E-2</v>
      </c>
      <c r="FI1" s="7">
        <f t="shared" si="30"/>
        <v>0.1166817522490747</v>
      </c>
      <c r="FJ1" s="7">
        <f>I90/D36</f>
        <v>0.32040859639571473</v>
      </c>
      <c r="FK1" s="7">
        <f t="shared" ref="FK1:FN1" si="31">J90/E36</f>
        <v>-0.10337835333732177</v>
      </c>
      <c r="FL1" s="7">
        <f t="shared" si="31"/>
        <v>0.17125833015587563</v>
      </c>
      <c r="FM1" s="7">
        <f t="shared" si="31"/>
        <v>0.12918040170186668</v>
      </c>
      <c r="FN1" s="7">
        <f t="shared" si="31"/>
        <v>0.22783063439607634</v>
      </c>
      <c r="FO1" s="7">
        <f>I90/D29</f>
        <v>0.30494884292802882</v>
      </c>
      <c r="FP1" s="7">
        <f t="shared" ref="FP1:FS1" si="32">J90/E29</f>
        <v>-0.11826700019987765</v>
      </c>
      <c r="FQ1" s="7">
        <f t="shared" si="32"/>
        <v>0.27413178998381549</v>
      </c>
      <c r="FR1" s="7">
        <f t="shared" si="32"/>
        <v>0.18362454411409151</v>
      </c>
      <c r="FS1" s="7">
        <f t="shared" si="32"/>
        <v>0.36718759442571036</v>
      </c>
      <c r="FT1" s="7">
        <f>I90/D31</f>
        <v>2.4951256317516588</v>
      </c>
      <c r="FU1" s="7">
        <f t="shared" ref="FU1:FX1" si="33">J90/E31</f>
        <v>-0.9353996502910249</v>
      </c>
      <c r="FV1" s="7">
        <f t="shared" si="33"/>
        <v>2.1624230520491508</v>
      </c>
      <c r="FW1" s="7">
        <f t="shared" si="33"/>
        <v>1.291599798797576</v>
      </c>
      <c r="FX1" s="7">
        <f t="shared" si="33"/>
        <v>2.1830463005101919</v>
      </c>
      <c r="FY1">
        <f>BD1/D13</f>
        <v>0.31813037218224416</v>
      </c>
      <c r="FZ1">
        <f t="shared" ref="FZ1:GC1" si="34">BE1/E13</f>
        <v>0.43671674079666034</v>
      </c>
      <c r="GA1">
        <f t="shared" si="34"/>
        <v>0.28186002739445215</v>
      </c>
      <c r="GB1">
        <f t="shared" si="34"/>
        <v>0.3541356490073182</v>
      </c>
      <c r="GC1">
        <f t="shared" si="34"/>
        <v>0.35194624010249365</v>
      </c>
      <c r="GD1">
        <f>BS1</f>
        <v>1.703399472817823E-2</v>
      </c>
      <c r="GE1">
        <f t="shared" ref="GE1:GH1" si="35">BT1</f>
        <v>1.2323700659423618E-3</v>
      </c>
      <c r="GF1">
        <f t="shared" si="35"/>
        <v>4.1543593518509891E-2</v>
      </c>
      <c r="GG1">
        <f t="shared" si="35"/>
        <v>6.365488987709654E-2</v>
      </c>
      <c r="GH1">
        <f t="shared" si="35"/>
        <v>2.9902711092906441E-2</v>
      </c>
      <c r="GI1">
        <f>S1/D13</f>
        <v>3.6500562915739061E-2</v>
      </c>
      <c r="GJ1">
        <f t="shared" ref="GJ1:GM1" si="36">T1/E13</f>
        <v>2.4675569777497346E-2</v>
      </c>
      <c r="GK1">
        <f t="shared" si="36"/>
        <v>5.9718042135276414E-2</v>
      </c>
      <c r="GL1">
        <f t="shared" si="36"/>
        <v>8.6043628978605693E-2</v>
      </c>
      <c r="GM1">
        <f t="shared" si="36"/>
        <v>4.5141252159665912E-2</v>
      </c>
      <c r="GN1">
        <f>D30/D13</f>
        <v>2.2426921875070085E-2</v>
      </c>
      <c r="GO1">
        <f t="shared" ref="GO1:GR1" si="37">E30/E13</f>
        <v>2.1126343987583344E-2</v>
      </c>
      <c r="GP1">
        <f t="shared" si="37"/>
        <v>1.7470951631088045E-2</v>
      </c>
      <c r="GQ1">
        <f t="shared" si="37"/>
        <v>2.1009138975454322E-2</v>
      </c>
      <c r="GR1">
        <f t="shared" si="37"/>
        <v>2.3098031123827006E-2</v>
      </c>
      <c r="GS1">
        <f>(D43+D44)/D13</f>
        <v>1.2354393209726107</v>
      </c>
      <c r="GT1">
        <f t="shared" ref="GT1:GW1" si="38">(E43+E44)/E13</f>
        <v>1.2713397200618579</v>
      </c>
      <c r="GU1">
        <f t="shared" si="38"/>
        <v>1.10801124663393</v>
      </c>
      <c r="GV1">
        <f t="shared" si="38"/>
        <v>1.2783570853321196</v>
      </c>
      <c r="GW1">
        <f t="shared" si="38"/>
        <v>1.2306430799838621</v>
      </c>
      <c r="GX1">
        <f>0.717*FY1+0.847*GD1+3.107*GI1+0.42*GN1+0.998*GS1</f>
        <v>1.5983222688868322</v>
      </c>
      <c r="GY1">
        <f t="shared" ref="GY1:HB1" si="39">0.717*FZ1+0.847*GE1+3.107*GJ1+0.42*GO1+0.998*GT1</f>
        <v>1.668506820992262</v>
      </c>
      <c r="GZ1">
        <f t="shared" si="39"/>
        <v>1.5359580440920229</v>
      </c>
      <c r="HA1">
        <f t="shared" si="39"/>
        <v>1.859792716831822</v>
      </c>
      <c r="HB1">
        <f t="shared" si="39"/>
        <v>1.6558098878051632</v>
      </c>
      <c r="HC1">
        <f>D36/D13</f>
        <v>0.48608559010464403</v>
      </c>
      <c r="HD1">
        <f t="shared" ref="HD1:HG1" si="40">E36/E13</f>
        <v>0.53204303013743393</v>
      </c>
      <c r="HE1">
        <f t="shared" si="40"/>
        <v>0.61398864155197963</v>
      </c>
      <c r="HF1">
        <f t="shared" si="40"/>
        <v>0.584647921846003</v>
      </c>
      <c r="HG1">
        <f t="shared" si="40"/>
        <v>0.61599985217260078</v>
      </c>
      <c r="HH1">
        <f>S1/D13</f>
        <v>3.6500562915739061E-2</v>
      </c>
      <c r="HI1">
        <f t="shared" ref="HI1:HL1" si="41">T1/E13</f>
        <v>2.4675569777497346E-2</v>
      </c>
      <c r="HJ1">
        <f t="shared" si="41"/>
        <v>5.9718042135276414E-2</v>
      </c>
      <c r="HK1">
        <f t="shared" si="41"/>
        <v>8.6043628978605693E-2</v>
      </c>
      <c r="HL1">
        <f t="shared" si="41"/>
        <v>4.5141252159665912E-2</v>
      </c>
      <c r="HM1">
        <f>(D43+D44+D46+D47+D50+D53+D55+D57+D60)/D13</f>
        <v>1.2399306858601249</v>
      </c>
      <c r="HN1">
        <f t="shared" ref="HN1:HQ1" si="42">(E43+E44+E46+E47+E50+E53+E55+E57+E60)/E13</f>
        <v>1.3505846363592831</v>
      </c>
      <c r="HO1">
        <f t="shared" si="42"/>
        <v>1.0661228930032334</v>
      </c>
      <c r="HP1">
        <f t="shared" si="42"/>
        <v>1.2862803319443958</v>
      </c>
      <c r="HQ1">
        <f t="shared" si="42"/>
        <v>1.2476078139099422</v>
      </c>
      <c r="HR1">
        <f>D19/D40</f>
        <v>2.097246287128713</v>
      </c>
      <c r="HS1">
        <f t="shared" ref="HS1:HV1" si="43">E19/E40</f>
        <v>3.574881874724928</v>
      </c>
      <c r="HT1">
        <f t="shared" si="43"/>
        <v>1.7498218369079563</v>
      </c>
      <c r="HU1">
        <f t="shared" si="43"/>
        <v>2.3725260289439687</v>
      </c>
      <c r="HV1">
        <f t="shared" si="43"/>
        <v>2.6558069447161188</v>
      </c>
      <c r="HW1">
        <f>-0.017*HC1+4.573*HH1+0.481*HM1+0.015*HR1</f>
        <v>0.78651897338754662</v>
      </c>
      <c r="HX1">
        <f t="shared" ref="HX1:IA1" si="44">-0.017*HD1+4.573*HI1+0.481*HN1+0.015*HS1</f>
        <v>0.80705108728984798</v>
      </c>
      <c r="HY1">
        <f t="shared" si="44"/>
        <v>0.80170523886640999</v>
      </c>
      <c r="HZ1">
        <f t="shared" si="44"/>
        <v>1.0378272307471959</v>
      </c>
      <c r="IA1">
        <f t="shared" si="44"/>
        <v>0.83589541130064204</v>
      </c>
      <c r="IB1">
        <f>D13/D36</f>
        <v>2.0572508635459057</v>
      </c>
      <c r="IC1">
        <f t="shared" ref="IC1:IF1" si="45">E13/E36</f>
        <v>1.8795472233546344</v>
      </c>
      <c r="ID1">
        <f t="shared" si="45"/>
        <v>1.6286946245003804</v>
      </c>
      <c r="IE1">
        <f t="shared" si="45"/>
        <v>1.7104311203955691</v>
      </c>
      <c r="IF1">
        <f t="shared" si="45"/>
        <v>1.6233770129538989</v>
      </c>
      <c r="IG1">
        <f>IFERROR(S1/D59,0)</f>
        <v>2.486048879837067</v>
      </c>
      <c r="IH1">
        <f t="shared" ref="IH1:IK1" si="46">IFERROR(T1/E59,0)</f>
        <v>1.1744201635607989</v>
      </c>
      <c r="II1">
        <f t="shared" si="46"/>
        <v>6.8344441482271394</v>
      </c>
      <c r="IJ1">
        <f t="shared" si="46"/>
        <v>12.716414820948044</v>
      </c>
      <c r="IK1">
        <f t="shared" si="46"/>
        <v>5.5041306796845664</v>
      </c>
      <c r="IL1">
        <f>S1/D13</f>
        <v>3.6500562915739061E-2</v>
      </c>
      <c r="IM1">
        <f t="shared" ref="IM1:IP1" si="47">T1/E13</f>
        <v>2.4675569777497346E-2</v>
      </c>
      <c r="IN1">
        <f t="shared" si="47"/>
        <v>5.9718042135276414E-2</v>
      </c>
      <c r="IO1">
        <f t="shared" si="47"/>
        <v>8.6043628978605693E-2</v>
      </c>
      <c r="IP1">
        <f t="shared" si="47"/>
        <v>4.5141252159665912E-2</v>
      </c>
      <c r="IQ1">
        <f>(D43+D44+D46+D47+D50+D53+D55+D57+D60)/D13</f>
        <v>1.2399306858601249</v>
      </c>
      <c r="IR1">
        <f t="shared" ref="IR1:IU1" si="48">(E43+E44+E46+E47+E50+E53+E55+E57+E60)/E13</f>
        <v>1.3505846363592831</v>
      </c>
      <c r="IS1">
        <f t="shared" si="48"/>
        <v>1.0661228930032334</v>
      </c>
      <c r="IT1">
        <f t="shared" si="48"/>
        <v>1.2862803319443958</v>
      </c>
      <c r="IU1">
        <f t="shared" si="48"/>
        <v>1.2476078139099422</v>
      </c>
      <c r="IV1">
        <f>D19/D40</f>
        <v>2.097246287128713</v>
      </c>
      <c r="IW1">
        <f t="shared" ref="IW1:IZ1" si="49">E19/E40</f>
        <v>3.574881874724928</v>
      </c>
      <c r="IX1">
        <f t="shared" si="49"/>
        <v>1.7498218369079563</v>
      </c>
      <c r="IY1">
        <f t="shared" si="49"/>
        <v>2.3725260289439687</v>
      </c>
      <c r="IZ1">
        <f t="shared" si="49"/>
        <v>2.6558069447161188</v>
      </c>
      <c r="JA1">
        <f>0.13*IB1+0.04*IG1+3.92*IL1+0.21*IQ1+0.09*IV1</f>
        <v>0.959104383956358</v>
      </c>
      <c r="JB1">
        <f t="shared" ref="JB1:JE1" si="50">0.13*IC1+0.04*IH1+3.92*IM1+0.21*IR1+0.09*IW1</f>
        <v>0.99340832146701685</v>
      </c>
      <c r="JC1">
        <f t="shared" si="50"/>
        <v>1.1005725651368137</v>
      </c>
      <c r="JD1">
        <f t="shared" si="50"/>
        <v>1.5519498763987605</v>
      </c>
      <c r="JE1">
        <f t="shared" si="50"/>
        <v>1.1091782132828185</v>
      </c>
      <c r="JF1">
        <f>D29/D13</f>
        <v>0.51072829186097102</v>
      </c>
      <c r="JG1">
        <f t="shared" ref="JG1:JJ1" si="51">E29/E13</f>
        <v>0.46506406915919968</v>
      </c>
      <c r="JH1">
        <f t="shared" si="51"/>
        <v>0.38357707252075551</v>
      </c>
      <c r="JI1">
        <f t="shared" si="51"/>
        <v>0.41130151615952937</v>
      </c>
      <c r="JJ1">
        <f t="shared" si="51"/>
        <v>0.38221236021841498</v>
      </c>
      <c r="JK1">
        <f>(D36-D26)/I90</f>
        <v>2.9513290902283789</v>
      </c>
      <c r="JL1">
        <f t="shared" ref="JL1:JO1" si="52">(E36-E26)/J90</f>
        <v>-9.0249667110519312</v>
      </c>
      <c r="JM1">
        <f t="shared" si="52"/>
        <v>5.2433456285514906</v>
      </c>
      <c r="JN1">
        <f t="shared" si="52"/>
        <v>7.1183354041874525</v>
      </c>
      <c r="JO1">
        <f t="shared" si="52"/>
        <v>4.0873271889400922</v>
      </c>
      <c r="JP1">
        <f>S1/D13</f>
        <v>3.6500562915739061E-2</v>
      </c>
      <c r="JQ1">
        <f t="shared" ref="JQ1:JT1" si="53">T1/E13</f>
        <v>2.4675569777497346E-2</v>
      </c>
      <c r="JR1">
        <f t="shared" si="53"/>
        <v>5.9718042135276414E-2</v>
      </c>
      <c r="JS1">
        <f t="shared" si="53"/>
        <v>8.6043628978605693E-2</v>
      </c>
      <c r="JT1">
        <f t="shared" si="53"/>
        <v>4.5141252159665912E-2</v>
      </c>
      <c r="JU1">
        <f>I90/(D50+D44+D43)</f>
        <v>0.12568850621450384</v>
      </c>
      <c r="JV1">
        <f t="shared" ref="JV1:JY1" si="54">J90/(E50+E44+E43)</f>
        <v>-4.3145469571020105E-2</v>
      </c>
      <c r="JW1">
        <f t="shared" si="54"/>
        <v>9.4431532196823098E-2</v>
      </c>
      <c r="JX1">
        <f t="shared" si="54"/>
        <v>5.8857044933849544E-2</v>
      </c>
      <c r="JY1">
        <f t="shared" si="54"/>
        <v>0.11334495718162305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2</v>
      </c>
      <c r="KH1">
        <f t="shared" si="56"/>
        <v>2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3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3</v>
      </c>
      <c r="KW1">
        <f t="shared" si="59"/>
        <v>3</v>
      </c>
      <c r="KX1">
        <f t="shared" si="59"/>
        <v>2.5</v>
      </c>
      <c r="KY1">
        <f>(KJ1+KO1)/2</f>
        <v>2.5</v>
      </c>
      <c r="KZ1">
        <f t="shared" ref="KZ1:LC1" si="60">(KK1+KP1)/2</f>
        <v>0.5</v>
      </c>
      <c r="LA1">
        <f t="shared" si="60"/>
        <v>2</v>
      </c>
      <c r="LB1">
        <f t="shared" si="60"/>
        <v>2</v>
      </c>
      <c r="LC1">
        <f t="shared" si="60"/>
        <v>2.5</v>
      </c>
      <c r="LD1">
        <f>(KT1+KY1)/2</f>
        <v>2.25</v>
      </c>
      <c r="LE1">
        <f t="shared" ref="LE1:LH1" si="61">(KU1+KZ1)/2</f>
        <v>1.25</v>
      </c>
      <c r="LF1">
        <f t="shared" si="61"/>
        <v>2.5</v>
      </c>
      <c r="LG1">
        <f t="shared" si="61"/>
        <v>2.5</v>
      </c>
      <c r="LH1">
        <f t="shared" si="61"/>
        <v>2.5</v>
      </c>
      <c r="LI1">
        <f>(D29/(D13-D19))</f>
        <v>1.3030964252062822</v>
      </c>
      <c r="LJ1">
        <f t="shared" ref="LJ1:LM1" si="62">(E29/(E13-E19))</f>
        <v>1.181334878862033</v>
      </c>
      <c r="LK1">
        <f t="shared" si="62"/>
        <v>1.1207926924726206</v>
      </c>
      <c r="LL1">
        <f t="shared" si="62"/>
        <v>1.0604738672435026</v>
      </c>
      <c r="LM1">
        <f t="shared" si="62"/>
        <v>0.87763819006636801</v>
      </c>
      <c r="LN1">
        <f>(D18+D25+D26+D21)/(2.17*D40)</f>
        <v>0.2918705609040167</v>
      </c>
      <c r="LO1">
        <f t="shared" ref="LO1:LR1" si="63">(E18+E25+E26+E21)/(2.17*E40)</f>
        <v>0.52160603917274551</v>
      </c>
      <c r="LP1">
        <f t="shared" si="63"/>
        <v>0.24230466092925587</v>
      </c>
      <c r="LQ1">
        <f t="shared" si="63"/>
        <v>0.33209501885989318</v>
      </c>
      <c r="LR1">
        <f t="shared" si="63"/>
        <v>0.4748814323803755</v>
      </c>
      <c r="LS1">
        <f>(D43+D44+D46+D47)/(2*D13)</f>
        <v>0.61047202690034519</v>
      </c>
      <c r="LT1">
        <f t="shared" ref="LT1:LW1" si="64">(E43+E44+E46+E47)/(2*E13)</f>
        <v>0.65981375015140542</v>
      </c>
      <c r="LU1">
        <f t="shared" si="64"/>
        <v>0.51353765805387575</v>
      </c>
      <c r="LV1">
        <f t="shared" si="64"/>
        <v>0.61568052102664661</v>
      </c>
      <c r="LW1">
        <f t="shared" si="64"/>
        <v>0.601394967093005</v>
      </c>
      <c r="LX1">
        <f>8*N1/D29</f>
        <v>0.26681889371917034</v>
      </c>
      <c r="LY1">
        <f t="shared" ref="LY1:MB1" si="65">8*O1/E29</f>
        <v>2.1199144765931158E-2</v>
      </c>
      <c r="LZ1">
        <f t="shared" si="65"/>
        <v>0.86644581221703654</v>
      </c>
      <c r="MA1">
        <f t="shared" si="65"/>
        <v>1.2381163185872048</v>
      </c>
      <c r="MB1">
        <f t="shared" si="65"/>
        <v>0.62588684627192193</v>
      </c>
      <c r="MC1">
        <f>(2*LI1+4*LN1+LS1+5*LX1)/12</f>
        <v>0.47652013246040231</v>
      </c>
      <c r="MD1">
        <f t="shared" ref="MD1:MG1" si="66">(2*LJ1+4*LO1+LT1+5*LY1)/12</f>
        <v>0.43457528236634246</v>
      </c>
      <c r="ME1">
        <f t="shared" si="66"/>
        <v>0.67138089565011028</v>
      </c>
      <c r="MF1">
        <f t="shared" si="66"/>
        <v>0.85463249365743732</v>
      </c>
      <c r="MG1">
        <f t="shared" si="66"/>
        <v>0.61546927567557097</v>
      </c>
      <c r="MH1">
        <f>D29/(D13-D19)</f>
        <v>1.3030964252062822</v>
      </c>
      <c r="MI1">
        <f t="shared" ref="MI1:ML1" si="67">E29/(E13-E19)</f>
        <v>1.181334878862033</v>
      </c>
      <c r="MJ1">
        <f t="shared" si="67"/>
        <v>1.1207926924726206</v>
      </c>
      <c r="MK1">
        <f t="shared" si="67"/>
        <v>1.0604738672435026</v>
      </c>
      <c r="ML1">
        <f t="shared" si="67"/>
        <v>0.87763819006636801</v>
      </c>
      <c r="MM1">
        <f>D29/D13*2</f>
        <v>1.021456583721942</v>
      </c>
      <c r="MN1">
        <f t="shared" ref="MN1:MQ1" si="68">E29/E13*2</f>
        <v>0.93012813831839936</v>
      </c>
      <c r="MO1">
        <f t="shared" si="68"/>
        <v>0.76715414504151103</v>
      </c>
      <c r="MP1">
        <f t="shared" si="68"/>
        <v>0.82260303231905874</v>
      </c>
      <c r="MQ1">
        <f t="shared" si="68"/>
        <v>0.76442472043682996</v>
      </c>
      <c r="MR1">
        <f>D29/D36</f>
        <v>1.050696219468308</v>
      </c>
      <c r="MS1">
        <f t="shared" ref="MS1:MV1" si="69">E29/E36</f>
        <v>0.87410987987018141</v>
      </c>
      <c r="MT1">
        <f t="shared" si="69"/>
        <v>0.62472991609614703</v>
      </c>
      <c r="MU1">
        <f t="shared" si="69"/>
        <v>0.70350291310514013</v>
      </c>
      <c r="MV1">
        <f t="shared" si="69"/>
        <v>0.62047475964543009</v>
      </c>
      <c r="MW1">
        <f>D13/(D40*5)</f>
        <v>0.68980919966996701</v>
      </c>
      <c r="MX1">
        <f t="shared" ref="MX1:NA1" si="70">E13/(E40*5)</f>
        <v>1.1791999867135017</v>
      </c>
      <c r="MY1">
        <f t="shared" si="70"/>
        <v>0.53205262472965686</v>
      </c>
      <c r="MZ1">
        <f t="shared" si="70"/>
        <v>0.7751414085485675</v>
      </c>
      <c r="NA1">
        <f t="shared" si="70"/>
        <v>0.9409431078075533</v>
      </c>
      <c r="NB1">
        <f>D13/(D20*15)</f>
        <v>0.15707248796720646</v>
      </c>
      <c r="NC1">
        <f t="shared" ref="NC1:NF1" si="71">E13/(E20*15)</f>
        <v>0.1608952852945742</v>
      </c>
      <c r="ND1">
        <f t="shared" si="71"/>
        <v>0.14489205257890803</v>
      </c>
      <c r="NE1">
        <f t="shared" si="71"/>
        <v>0.15641601983967893</v>
      </c>
      <c r="NF1">
        <f t="shared" si="71"/>
        <v>0.19297665372540454</v>
      </c>
      <c r="NG1">
        <f>2*(D18+D25+D26)/D40</f>
        <v>0.1823019801980198</v>
      </c>
      <c r="NH1">
        <f t="shared" ref="NH1:NK1" si="72">2*(E18+E25+E26)/E40</f>
        <v>0.42043463457977298</v>
      </c>
      <c r="NI1">
        <f t="shared" si="72"/>
        <v>0.33331680806102781</v>
      </c>
      <c r="NJ1">
        <f t="shared" si="72"/>
        <v>0.36458977950037458</v>
      </c>
      <c r="NK1">
        <f t="shared" si="72"/>
        <v>0.39867278114653742</v>
      </c>
      <c r="NL1">
        <f>((D18+D25+D26+D21)/D40)/2.17</f>
        <v>0.2918705609040167</v>
      </c>
      <c r="NM1">
        <f t="shared" ref="NM1:NP1" si="73">((E18+E25+E26+E21)/E40)/2.17</f>
        <v>0.52160603917274562</v>
      </c>
      <c r="NN1">
        <f t="shared" si="73"/>
        <v>0.24230466092925587</v>
      </c>
      <c r="NO1">
        <f t="shared" si="73"/>
        <v>0.33209501885989318</v>
      </c>
      <c r="NP1">
        <f t="shared" si="73"/>
        <v>0.47488143238037545</v>
      </c>
      <c r="NQ1">
        <f>(D19/D40)/2.5</f>
        <v>0.83889851485148514</v>
      </c>
      <c r="NR1">
        <f t="shared" ref="NR1:NU1" si="74">(E19/E40)/2.5</f>
        <v>1.4299527498899711</v>
      </c>
      <c r="NS1">
        <f t="shared" si="74"/>
        <v>0.69992873476318251</v>
      </c>
      <c r="NT1">
        <f t="shared" si="74"/>
        <v>0.94901041157758748</v>
      </c>
      <c r="NU1">
        <f t="shared" si="74"/>
        <v>1.0623227778864475</v>
      </c>
      <c r="NV1">
        <f>(BD1/D13)*3.33</f>
        <v>1.059374139366873</v>
      </c>
      <c r="NW1">
        <f t="shared" ref="NW1:NZ1" si="75">(BE1/E13)*3.33</f>
        <v>1.4542667468528789</v>
      </c>
      <c r="NX1">
        <f t="shared" si="75"/>
        <v>0.93859389122352566</v>
      </c>
      <c r="NY1">
        <f t="shared" si="75"/>
        <v>1.1792717111943696</v>
      </c>
      <c r="NZ1">
        <f t="shared" si="75"/>
        <v>1.1719809795413039</v>
      </c>
      <c r="OA1">
        <f>((D43+D44)/2)/D13</f>
        <v>0.61771966048630533</v>
      </c>
      <c r="OB1">
        <f t="shared" ref="OB1:OE1" si="76">((E43+E44)/2)/E13</f>
        <v>0.63566986003092896</v>
      </c>
      <c r="OC1">
        <f t="shared" si="76"/>
        <v>0.55400562331696501</v>
      </c>
      <c r="OD1">
        <f t="shared" si="76"/>
        <v>0.63917854266605978</v>
      </c>
      <c r="OE1">
        <f t="shared" si="76"/>
        <v>0.61532153999193107</v>
      </c>
      <c r="OF1">
        <f>((D43+D44)/4)/D29</f>
        <v>0.60474392189581228</v>
      </c>
      <c r="OG1">
        <f t="shared" ref="OG1:OJ1" si="77">((E43+E44)/4)/E29</f>
        <v>0.68342181452565398</v>
      </c>
      <c r="OH1">
        <f t="shared" si="77"/>
        <v>0.72215685321883716</v>
      </c>
      <c r="OI1">
        <f t="shared" si="77"/>
        <v>0.77701943410554419</v>
      </c>
      <c r="OJ1">
        <f t="shared" si="77"/>
        <v>0.80494720217879145</v>
      </c>
      <c r="OK1">
        <f>AJ1*4/(D43+D44)</f>
        <v>1.0632716534956614</v>
      </c>
      <c r="OL1">
        <f t="shared" ref="OL1:OO1" si="78">AK1*4/(E43+E44)</f>
        <v>1.3242063259068384</v>
      </c>
      <c r="OM1">
        <f t="shared" si="78"/>
        <v>0.42895691488411158</v>
      </c>
      <c r="ON1">
        <f t="shared" si="78"/>
        <v>0.77344187396942088</v>
      </c>
      <c r="OO1">
        <f t="shared" si="78"/>
        <v>0.90004967548270931</v>
      </c>
      <c r="OP1">
        <f>(10*N1)/AJ1</f>
        <v>0.518693546037296</v>
      </c>
      <c r="OQ1">
        <f t="shared" ref="OQ1:OT1" si="79">(10*O1)/AK1</f>
        <v>2.928086202857812E-2</v>
      </c>
      <c r="OR1">
        <f t="shared" si="79"/>
        <v>3.4962800317594125</v>
      </c>
      <c r="OS1">
        <f t="shared" si="79"/>
        <v>2.5752055438767472</v>
      </c>
      <c r="OT1">
        <f t="shared" si="79"/>
        <v>1.0798712095514023</v>
      </c>
      <c r="OU1">
        <f>(8*AJ1)/D29</f>
        <v>5.144056558204892</v>
      </c>
      <c r="OV1">
        <f t="shared" ref="OV1:OY1" si="80">(8*AK1)/E29</f>
        <v>7.2399319204608092</v>
      </c>
      <c r="OW1">
        <f t="shared" si="80"/>
        <v>2.4781934065533648</v>
      </c>
      <c r="OX1">
        <f t="shared" si="80"/>
        <v>4.8078349378020082</v>
      </c>
      <c r="OY1">
        <f t="shared" si="80"/>
        <v>5.7959397448138885</v>
      </c>
      <c r="OZ1">
        <f>(20*N1)/D13</f>
        <v>0.34067989456356462</v>
      </c>
      <c r="PA1">
        <f t="shared" ref="PA1:PD1" si="81">(20*O1)/E13</f>
        <v>2.4647401318847233E-2</v>
      </c>
      <c r="PB1">
        <f t="shared" si="81"/>
        <v>0.83087187037019783</v>
      </c>
      <c r="PC1">
        <f t="shared" si="81"/>
        <v>1.2730977975419306</v>
      </c>
      <c r="PD1">
        <f t="shared" si="81"/>
        <v>0.59805422185812884</v>
      </c>
      <c r="PE1">
        <f>(40*N1)/(AJ1+D45)</f>
        <v>0.55805979561972285</v>
      </c>
      <c r="PF1">
        <f t="shared" ref="PF1:PI1" si="82">(40*O1)/(AK1+E45)</f>
        <v>3.7355088937130319E-2</v>
      </c>
      <c r="PG1">
        <f t="shared" si="82"/>
        <v>1.6179375696008456</v>
      </c>
      <c r="PH1">
        <f t="shared" si="82"/>
        <v>2.0677896312507036</v>
      </c>
      <c r="PI1">
        <f t="shared" si="82"/>
        <v>0.99444500633082367</v>
      </c>
      <c r="PJ1">
        <f>(1.33*D52)/(D52+D62)</f>
        <v>2.5544603577057496</v>
      </c>
      <c r="PK1">
        <f t="shared" ref="PK1:PN1" si="83">(1.33*E52)/(E52+E62)</f>
        <v>15.650757109915451</v>
      </c>
      <c r="PL1">
        <f t="shared" si="83"/>
        <v>1.2535181631254284</v>
      </c>
      <c r="PM1">
        <f t="shared" si="83"/>
        <v>0.92704303734850368</v>
      </c>
      <c r="PN1">
        <f t="shared" si="83"/>
        <v>2.2854333236066533</v>
      </c>
      <c r="PO1">
        <f>(2*MH1+MM1+MR1+MW1+2*NB1)/7</f>
        <v>0.81175711845817067</v>
      </c>
      <c r="PP1">
        <f t="shared" ref="PP1:PS1" si="84">(2*MI1+MN1+MS1+MX1+2*NC1)/7</f>
        <v>0.80969976188789949</v>
      </c>
      <c r="PQ1">
        <f t="shared" si="84"/>
        <v>0.63647231085291023</v>
      </c>
      <c r="PR1">
        <f t="shared" si="84"/>
        <v>0.67643244687701842</v>
      </c>
      <c r="PS1">
        <f t="shared" si="84"/>
        <v>0.63815318221047979</v>
      </c>
      <c r="PT1">
        <f>(5*NG1+8*NL1+2*NQ1+NV1)/16</f>
        <v>0.37397784733075473</v>
      </c>
      <c r="PU1">
        <f t="shared" ref="PU1:PX1" si="85">(5*NH1+8*NM1+2*NR1+NW1)/16</f>
        <v>0.66182460830710321</v>
      </c>
      <c r="PV1">
        <f t="shared" si="85"/>
        <v>0.37146704303056732</v>
      </c>
      <c r="PW1">
        <f t="shared" si="85"/>
        <v>0.47231259892066013</v>
      </c>
      <c r="PX1">
        <f t="shared" si="85"/>
        <v>0.56806511875561816</v>
      </c>
      <c r="PY1">
        <f>(OA1+OF1+OK1)/3</f>
        <v>0.76191174529259298</v>
      </c>
      <c r="PZ1">
        <f t="shared" ref="PZ1:QC1" si="86">(OB1+OG1+OL1)/3</f>
        <v>0.881099333487807</v>
      </c>
      <c r="QA1">
        <f t="shared" si="86"/>
        <v>0.56837313047330451</v>
      </c>
      <c r="QB1">
        <f t="shared" si="86"/>
        <v>0.72987995024700825</v>
      </c>
      <c r="QC1">
        <f t="shared" si="86"/>
        <v>0.77343947255114387</v>
      </c>
      <c r="QD1">
        <f>(3*OP1+7*OU1+4*OZ1+2*PE1+PJ1)/17</f>
        <v>2.5057515336909164</v>
      </c>
      <c r="QE1">
        <f t="shared" ref="QE1:QH1" si="87">(3*OQ1+7*OV1+4*PA1+2*PF1+PK1)/17</f>
        <v>3.9171425248456764</v>
      </c>
      <c r="QF1">
        <f t="shared" si="87"/>
        <v>2.0970043955858646</v>
      </c>
      <c r="QG1">
        <f t="shared" si="87"/>
        <v>3.0314985109565846</v>
      </c>
      <c r="QH1">
        <f t="shared" si="87"/>
        <v>2.969278356826603</v>
      </c>
      <c r="QI1">
        <f>(2*PO1+4*PT1+PY1+5*QD1)/12</f>
        <v>1.3675079199988778</v>
      </c>
      <c r="QJ1">
        <f t="shared" ref="QJ1:QM1" si="88">(2*PP1+4*PU1+PZ1+5*QE1)/12</f>
        <v>2.0611258262267</v>
      </c>
      <c r="QK1">
        <f t="shared" si="88"/>
        <v>1.1510173251858931</v>
      </c>
      <c r="QL1">
        <f t="shared" si="88"/>
        <v>1.5941239828722173</v>
      </c>
      <c r="QM1">
        <f t="shared" si="88"/>
        <v>1.5973665080106325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444</v>
      </c>
      <c r="E3" s="2" t="s">
        <v>444</v>
      </c>
      <c r="F3" s="2" t="s">
        <v>444</v>
      </c>
      <c r="G3" s="2" t="s">
        <v>444</v>
      </c>
      <c r="H3" s="2" t="s">
        <v>444</v>
      </c>
      <c r="I3" s="2" t="s">
        <v>444</v>
      </c>
      <c r="J3" s="2" t="s">
        <v>444</v>
      </c>
      <c r="K3" s="2" t="s">
        <v>444</v>
      </c>
      <c r="L3" s="2" t="s">
        <v>444</v>
      </c>
      <c r="M3" s="2" t="s">
        <v>444</v>
      </c>
    </row>
    <row r="4" spans="1:455" x14ac:dyDescent="0.25">
      <c r="A4" s="2" t="s">
        <v>281</v>
      </c>
      <c r="B4" s="2"/>
      <c r="C4" s="2"/>
      <c r="D4" s="2" t="s">
        <v>445</v>
      </c>
      <c r="E4" s="2" t="s">
        <v>445</v>
      </c>
      <c r="F4" s="2" t="s">
        <v>445</v>
      </c>
      <c r="G4" s="2" t="s">
        <v>445</v>
      </c>
      <c r="H4" s="2">
        <v>60617349</v>
      </c>
      <c r="I4" s="2" t="s">
        <v>445</v>
      </c>
      <c r="J4" s="2" t="s">
        <v>445</v>
      </c>
      <c r="K4" s="2" t="s">
        <v>445</v>
      </c>
      <c r="L4" s="2" t="s">
        <v>445</v>
      </c>
      <c r="M4" s="2" t="s">
        <v>445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668839</v>
      </c>
      <c r="E13" s="1">
        <v>710014</v>
      </c>
      <c r="F13" s="1">
        <v>858568</v>
      </c>
      <c r="G13" s="1">
        <v>713975</v>
      </c>
      <c r="H13" s="1">
        <v>649406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261355</v>
      </c>
      <c r="E15" s="1">
        <v>278008</v>
      </c>
      <c r="F15" s="1">
        <v>292392</v>
      </c>
      <c r="G15" s="1">
        <v>276481</v>
      </c>
      <c r="H15" s="1">
        <v>282318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154</v>
      </c>
      <c r="E16" s="1">
        <v>153</v>
      </c>
      <c r="F16" s="1"/>
      <c r="G16" s="1"/>
      <c r="H16" s="1">
        <v>70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261201</v>
      </c>
      <c r="E17" s="1">
        <v>277855</v>
      </c>
      <c r="F17" s="1">
        <v>292392</v>
      </c>
      <c r="G17" s="1">
        <v>276481</v>
      </c>
      <c r="H17" s="1">
        <v>282248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406698</v>
      </c>
      <c r="E19" s="1">
        <v>430498</v>
      </c>
      <c r="F19" s="1">
        <v>564734</v>
      </c>
      <c r="G19" s="1">
        <v>437062</v>
      </c>
      <c r="H19" s="1">
        <v>366589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283877</v>
      </c>
      <c r="E20" s="1">
        <v>294193</v>
      </c>
      <c r="F20" s="1">
        <v>395038</v>
      </c>
      <c r="G20" s="1">
        <v>304306</v>
      </c>
      <c r="H20" s="1">
        <v>224347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105145</v>
      </c>
      <c r="E21" s="1">
        <v>110990</v>
      </c>
      <c r="F21" s="1">
        <v>115909</v>
      </c>
      <c r="G21" s="1">
        <v>99174</v>
      </c>
      <c r="H21" s="1">
        <v>114727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105145</v>
      </c>
      <c r="E23" s="1">
        <v>110990</v>
      </c>
      <c r="F23" s="1">
        <v>115909</v>
      </c>
      <c r="G23" s="1">
        <v>99174</v>
      </c>
      <c r="H23" s="1">
        <v>114727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17676</v>
      </c>
      <c r="E26" s="1">
        <v>25315</v>
      </c>
      <c r="F26" s="1">
        <v>53787</v>
      </c>
      <c r="G26" s="1">
        <v>33582</v>
      </c>
      <c r="H26" s="1">
        <v>27515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786</v>
      </c>
      <c r="E27" s="1">
        <v>1508</v>
      </c>
      <c r="F27" s="1">
        <v>1442</v>
      </c>
      <c r="G27" s="1">
        <v>432</v>
      </c>
      <c r="H27" s="1">
        <v>499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668839</v>
      </c>
      <c r="E28" s="1">
        <v>710014</v>
      </c>
      <c r="F28" s="1">
        <v>858568</v>
      </c>
      <c r="G28" s="1">
        <v>713975</v>
      </c>
      <c r="H28" s="1">
        <v>649406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341595</v>
      </c>
      <c r="E29" s="1">
        <v>330202</v>
      </c>
      <c r="F29" s="1">
        <v>329327</v>
      </c>
      <c r="G29" s="1">
        <v>293659</v>
      </c>
      <c r="H29" s="1">
        <v>248211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15000</v>
      </c>
      <c r="E30" s="1">
        <v>15000</v>
      </c>
      <c r="F30" s="1">
        <v>15000</v>
      </c>
      <c r="G30" s="1">
        <v>15000</v>
      </c>
      <c r="H30" s="1">
        <v>15000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41749</v>
      </c>
      <c r="E31" s="1">
        <v>41749</v>
      </c>
      <c r="F31" s="1">
        <v>41749</v>
      </c>
      <c r="G31" s="1">
        <v>41749</v>
      </c>
      <c r="H31" s="1">
        <v>41749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40000</v>
      </c>
      <c r="E32" s="1">
        <v>40000</v>
      </c>
      <c r="F32" s="1">
        <v>40000</v>
      </c>
      <c r="G32" s="1">
        <v>40000</v>
      </c>
      <c r="H32" s="1">
        <v>40000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233453</v>
      </c>
      <c r="E33" s="1">
        <v>232578</v>
      </c>
      <c r="F33" s="1">
        <v>196910</v>
      </c>
      <c r="G33" s="1">
        <v>151462</v>
      </c>
      <c r="H33" s="1">
        <v>132043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11393</v>
      </c>
      <c r="E34" s="1">
        <v>875</v>
      </c>
      <c r="F34" s="1">
        <v>35668</v>
      </c>
      <c r="G34" s="1">
        <v>45448</v>
      </c>
      <c r="H34" s="1">
        <v>19419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325113</v>
      </c>
      <c r="E36" s="1">
        <v>377758</v>
      </c>
      <c r="F36" s="1">
        <v>527151</v>
      </c>
      <c r="G36" s="1">
        <v>417424</v>
      </c>
      <c r="H36" s="1">
        <v>400034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8911</v>
      </c>
      <c r="E37" s="1">
        <v>3400</v>
      </c>
      <c r="F37" s="1">
        <v>10542</v>
      </c>
      <c r="G37" s="1">
        <v>16982</v>
      </c>
      <c r="H37" s="1">
        <v>14064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316202</v>
      </c>
      <c r="E38" s="1">
        <v>374358</v>
      </c>
      <c r="F38" s="1">
        <v>516609</v>
      </c>
      <c r="G38" s="1">
        <v>400442</v>
      </c>
      <c r="H38" s="1">
        <v>385970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122282</v>
      </c>
      <c r="E39" s="1">
        <v>253935</v>
      </c>
      <c r="F39" s="1">
        <v>193871</v>
      </c>
      <c r="G39" s="1">
        <v>216224</v>
      </c>
      <c r="H39" s="1">
        <v>247937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193920</v>
      </c>
      <c r="E40" s="1">
        <v>120423</v>
      </c>
      <c r="F40" s="1">
        <v>322738</v>
      </c>
      <c r="G40" s="1">
        <v>184218</v>
      </c>
      <c r="H40" s="1">
        <v>138033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2131</v>
      </c>
      <c r="E42" s="1">
        <v>2054</v>
      </c>
      <c r="F42" s="1">
        <v>2090</v>
      </c>
      <c r="G42" s="1">
        <v>2892</v>
      </c>
      <c r="H42" s="1">
        <v>1161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786532</v>
      </c>
      <c r="E43" s="1">
        <v>862174</v>
      </c>
      <c r="F43" s="1">
        <v>904011</v>
      </c>
      <c r="G43" s="1">
        <v>854528</v>
      </c>
      <c r="H43" s="1">
        <v>760260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39778</v>
      </c>
      <c r="E44" s="1">
        <v>40495</v>
      </c>
      <c r="F44" s="1">
        <v>47292</v>
      </c>
      <c r="G44" s="1">
        <v>58187</v>
      </c>
      <c r="H44" s="1">
        <v>38927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596967</v>
      </c>
      <c r="E45" s="1">
        <v>638124</v>
      </c>
      <c r="F45" s="1">
        <v>779797</v>
      </c>
      <c r="G45" s="1">
        <v>702678</v>
      </c>
      <c r="H45" s="1">
        <v>601272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-9695</v>
      </c>
      <c r="E46" s="1">
        <v>34285</v>
      </c>
      <c r="F46" s="1">
        <v>-69489</v>
      </c>
      <c r="G46" s="1">
        <v>-33554</v>
      </c>
      <c r="H46" s="1">
        <v>-18088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156060</v>
      </c>
      <c r="E48" s="1">
        <v>153300</v>
      </c>
      <c r="F48" s="1">
        <v>154749</v>
      </c>
      <c r="G48" s="1">
        <v>149764</v>
      </c>
      <c r="H48" s="1">
        <v>125049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33882</v>
      </c>
      <c r="E49" s="1">
        <v>33541</v>
      </c>
      <c r="F49" s="1">
        <v>40721</v>
      </c>
      <c r="G49" s="1">
        <v>37946</v>
      </c>
      <c r="H49" s="1">
        <v>38388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2477</v>
      </c>
      <c r="E50" s="1">
        <v>2455</v>
      </c>
      <c r="F50" s="1">
        <v>4723</v>
      </c>
      <c r="G50" s="1">
        <v>3454</v>
      </c>
      <c r="H50" s="1">
        <v>4907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23545</v>
      </c>
      <c r="E51" s="1">
        <v>15255</v>
      </c>
      <c r="F51" s="1">
        <v>8995</v>
      </c>
      <c r="G51" s="1">
        <v>19882</v>
      </c>
      <c r="H51" s="1">
        <v>16251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28028</v>
      </c>
      <c r="E52" s="1">
        <v>30619</v>
      </c>
      <c r="F52" s="1">
        <v>41253</v>
      </c>
      <c r="G52" s="1">
        <v>39453</v>
      </c>
      <c r="H52" s="1">
        <v>41222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324</v>
      </c>
      <c r="E57" s="1">
        <v>123</v>
      </c>
      <c r="F57" s="1">
        <v>5</v>
      </c>
      <c r="G57" s="1">
        <v>2</v>
      </c>
      <c r="H57" s="1">
        <v>22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9820</v>
      </c>
      <c r="E59" s="1">
        <v>14918</v>
      </c>
      <c r="F59" s="1">
        <v>7502</v>
      </c>
      <c r="G59" s="1">
        <v>4831</v>
      </c>
      <c r="H59" s="1">
        <v>5326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9898</v>
      </c>
      <c r="E60" s="1">
        <v>19402</v>
      </c>
      <c r="F60" s="1">
        <v>28797</v>
      </c>
      <c r="G60" s="1">
        <v>35755</v>
      </c>
      <c r="H60" s="1">
        <v>24176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13837</v>
      </c>
      <c r="E61" s="1">
        <v>32624</v>
      </c>
      <c r="F61" s="1">
        <v>18783</v>
      </c>
      <c r="G61" s="1">
        <v>13777</v>
      </c>
      <c r="H61" s="1">
        <v>36105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-13435</v>
      </c>
      <c r="E62" s="1">
        <v>-28017</v>
      </c>
      <c r="F62" s="1">
        <v>2517</v>
      </c>
      <c r="G62" s="1">
        <v>17149</v>
      </c>
      <c r="H62" s="1">
        <v>-17233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14593</v>
      </c>
      <c r="E63" s="1">
        <v>2602</v>
      </c>
      <c r="F63" s="1">
        <v>43770</v>
      </c>
      <c r="G63" s="1">
        <v>56602</v>
      </c>
      <c r="H63" s="1">
        <v>23989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3200</v>
      </c>
      <c r="E64" s="1">
        <v>1727</v>
      </c>
      <c r="F64" s="1">
        <v>8102</v>
      </c>
      <c r="G64" s="1">
        <v>11154</v>
      </c>
      <c r="H64" s="1">
        <v>4570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11393</v>
      </c>
      <c r="E65" s="1">
        <v>875</v>
      </c>
      <c r="F65" s="1">
        <v>35668</v>
      </c>
      <c r="G65" s="1">
        <v>45448</v>
      </c>
      <c r="H65" s="1">
        <v>19419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11393</v>
      </c>
      <c r="E67" s="1">
        <v>875</v>
      </c>
      <c r="F67" s="1">
        <v>35668</v>
      </c>
      <c r="G67" s="1">
        <v>45448</v>
      </c>
      <c r="H67" s="1">
        <v>19419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826310</v>
      </c>
      <c r="E68" s="1">
        <v>924649</v>
      </c>
      <c r="F68" s="1">
        <v>984828</v>
      </c>
      <c r="G68" s="1">
        <v>951926</v>
      </c>
      <c r="H68" s="1">
        <v>828292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25315</v>
      </c>
      <c r="J69" s="1">
        <v>53787</v>
      </c>
      <c r="K69" s="1">
        <v>33582</v>
      </c>
      <c r="L69" s="1">
        <v>27515</v>
      </c>
      <c r="M69" s="1">
        <v>29355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14593</v>
      </c>
      <c r="J70" s="1">
        <v>2602</v>
      </c>
      <c r="K70" s="1">
        <v>43770</v>
      </c>
      <c r="L70" s="1">
        <v>56602</v>
      </c>
      <c r="M70" s="1">
        <v>23989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48960</v>
      </c>
      <c r="J71" s="1">
        <v>43128</v>
      </c>
      <c r="K71" s="1">
        <v>45441</v>
      </c>
      <c r="L71" s="1">
        <v>39859</v>
      </c>
      <c r="M71" s="1">
        <v>47388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33796</v>
      </c>
      <c r="J72" s="1">
        <v>32768</v>
      </c>
      <c r="K72" s="1">
        <v>34630</v>
      </c>
      <c r="L72" s="1">
        <v>36267</v>
      </c>
      <c r="M72" s="1">
        <v>37482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5597</v>
      </c>
      <c r="J73" s="1">
        <v>-4286</v>
      </c>
      <c r="K73" s="1">
        <v>3314</v>
      </c>
      <c r="L73" s="1">
        <v>-1149</v>
      </c>
      <c r="M73" s="1">
        <v>4750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-52</v>
      </c>
      <c r="J74" s="1">
        <v>-157</v>
      </c>
      <c r="K74" s="1"/>
      <c r="L74" s="1">
        <v>-88</v>
      </c>
      <c r="M74" s="1">
        <v>-148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9496</v>
      </c>
      <c r="J76" s="1">
        <v>14795</v>
      </c>
      <c r="K76" s="1">
        <v>7497</v>
      </c>
      <c r="L76" s="1">
        <v>4829</v>
      </c>
      <c r="M76" s="1">
        <v>5304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123</v>
      </c>
      <c r="J77" s="1">
        <v>8</v>
      </c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63553</v>
      </c>
      <c r="J78" s="1">
        <v>45730</v>
      </c>
      <c r="K78" s="1">
        <v>89211</v>
      </c>
      <c r="L78" s="1">
        <v>96461</v>
      </c>
      <c r="M78" s="1">
        <v>71377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46589</v>
      </c>
      <c r="J79" s="1">
        <v>-61952</v>
      </c>
      <c r="K79" s="1">
        <v>18406</v>
      </c>
      <c r="L79" s="1">
        <v>-35149</v>
      </c>
      <c r="M79" s="1">
        <v>30574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-1425</v>
      </c>
      <c r="J80" s="1">
        <v>11843</v>
      </c>
      <c r="K80" s="1">
        <v>-17745</v>
      </c>
      <c r="L80" s="1">
        <v>13728</v>
      </c>
      <c r="M80" s="1">
        <v>15204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37784</v>
      </c>
      <c r="J81" s="1">
        <v>-175076</v>
      </c>
      <c r="K81" s="1">
        <v>132974</v>
      </c>
      <c r="L81" s="1">
        <v>32761</v>
      </c>
      <c r="M81" s="1">
        <v>24290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10230</v>
      </c>
      <c r="J82" s="1">
        <v>101281</v>
      </c>
      <c r="K82" s="1">
        <v>-96823</v>
      </c>
      <c r="L82" s="1">
        <v>-81638</v>
      </c>
      <c r="M82" s="1">
        <v>-8920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110142</v>
      </c>
      <c r="J84" s="1">
        <v>-16222</v>
      </c>
      <c r="K84" s="1">
        <v>107617</v>
      </c>
      <c r="L84" s="1">
        <v>61312</v>
      </c>
      <c r="M84" s="1">
        <v>101951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-9820</v>
      </c>
      <c r="J85" s="1">
        <v>-11575</v>
      </c>
      <c r="K85" s="1">
        <v>-5304</v>
      </c>
      <c r="L85" s="1">
        <v>-4831</v>
      </c>
      <c r="M85" s="1">
        <v>-5326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324</v>
      </c>
      <c r="J86" s="1">
        <v>123</v>
      </c>
      <c r="K86" s="1">
        <v>5</v>
      </c>
      <c r="L86" s="1">
        <v>2</v>
      </c>
      <c r="M86" s="1">
        <v>22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3523</v>
      </c>
      <c r="J87" s="1">
        <v>-11378</v>
      </c>
      <c r="K87" s="1">
        <v>-12039</v>
      </c>
      <c r="L87" s="1">
        <v>-2560</v>
      </c>
      <c r="M87" s="1">
        <v>-5507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104169</v>
      </c>
      <c r="J90" s="1">
        <v>-39052</v>
      </c>
      <c r="K90" s="1">
        <v>90279</v>
      </c>
      <c r="L90" s="1">
        <v>53923</v>
      </c>
      <c r="M90" s="1">
        <v>91140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-17340</v>
      </c>
      <c r="J91" s="1">
        <v>-18456</v>
      </c>
      <c r="K91" s="1">
        <v>-50541</v>
      </c>
      <c r="L91" s="1">
        <v>-30551</v>
      </c>
      <c r="M91" s="1">
        <v>-36349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126</v>
      </c>
      <c r="J92" s="1">
        <v>229</v>
      </c>
      <c r="K92" s="1"/>
      <c r="L92" s="1">
        <v>209</v>
      </c>
      <c r="M92" s="1">
        <v>148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-17214</v>
      </c>
      <c r="J94" s="1">
        <v>-18227</v>
      </c>
      <c r="K94" s="1">
        <v>-50541</v>
      </c>
      <c r="L94" s="1">
        <v>-30342</v>
      </c>
      <c r="M94" s="1">
        <v>-36201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-94594</v>
      </c>
      <c r="J95" s="1">
        <v>28807</v>
      </c>
      <c r="K95" s="1">
        <v>-19533</v>
      </c>
      <c r="L95" s="1">
        <v>-17514</v>
      </c>
      <c r="M95" s="1">
        <v>-56779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-94594</v>
      </c>
      <c r="J103" s="1">
        <v>28807</v>
      </c>
      <c r="K103" s="1">
        <v>-19533</v>
      </c>
      <c r="L103" s="1">
        <v>-17514</v>
      </c>
      <c r="M103" s="1">
        <v>-56779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-7639</v>
      </c>
      <c r="J104" s="1">
        <v>-28472</v>
      </c>
      <c r="K104" s="1">
        <v>20205</v>
      </c>
      <c r="L104" s="1">
        <v>6067</v>
      </c>
      <c r="M104" s="1">
        <v>-1840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17676</v>
      </c>
      <c r="J105" s="1">
        <v>25315</v>
      </c>
      <c r="K105" s="1">
        <v>53787</v>
      </c>
      <c r="L105" s="1">
        <v>33582</v>
      </c>
      <c r="M105" s="1">
        <v>27515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A0D2-5C47-4385-AAF3-AAF7F053451C}">
  <dimension ref="A1:QM105"/>
  <sheetViews>
    <sheetView topLeftCell="A71" workbookViewId="0">
      <selection activeCell="M106" sqref="M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30567</v>
      </c>
      <c r="O1" s="4">
        <f t="shared" ref="O1:R1" si="0">E67</f>
        <v>43667</v>
      </c>
      <c r="P1" s="4">
        <f t="shared" si="0"/>
        <v>35001</v>
      </c>
      <c r="Q1" s="4">
        <f t="shared" si="0"/>
        <v>22839</v>
      </c>
      <c r="R1" s="4">
        <f t="shared" si="0"/>
        <v>26842</v>
      </c>
      <c r="S1" s="4">
        <f>D63+D59</f>
        <v>39143</v>
      </c>
      <c r="T1" s="4">
        <f t="shared" ref="T1:W1" si="1">E63+E59</f>
        <v>54699</v>
      </c>
      <c r="U1" s="4">
        <f t="shared" si="1"/>
        <v>42814</v>
      </c>
      <c r="V1" s="4">
        <f t="shared" si="1"/>
        <v>28882</v>
      </c>
      <c r="W1" s="4">
        <f t="shared" si="1"/>
        <v>33440</v>
      </c>
      <c r="X1">
        <f>(D13-E13)/E13</f>
        <v>5.7789027388757165E-2</v>
      </c>
      <c r="Y1">
        <f t="shared" ref="Y1:AA1" si="2">(E13-F13)/F13</f>
        <v>7.0137265395412596E-2</v>
      </c>
      <c r="Z1">
        <f t="shared" si="2"/>
        <v>0.2093881467266957</v>
      </c>
      <c r="AA1">
        <f t="shared" si="2"/>
        <v>-0.10764070958312118</v>
      </c>
      <c r="AB1">
        <f>(D36-E36)/E36</f>
        <v>-5.2096710461325697E-2</v>
      </c>
      <c r="AC1">
        <f t="shared" ref="AC1:AE1" si="3">(E36-F36)/F36</f>
        <v>8.5140024118987009E-2</v>
      </c>
      <c r="AD1">
        <f t="shared" si="3"/>
        <v>1.080568720379147</v>
      </c>
      <c r="AE1">
        <f t="shared" si="3"/>
        <v>-0.52551027157162322</v>
      </c>
      <c r="AF1">
        <f>(D29-E29)/E29</f>
        <v>8.1523898936610009E-2</v>
      </c>
      <c r="AG1">
        <f t="shared" ref="AG1:AI1" si="4">(E29-F29)/F29</f>
        <v>6.6951048075445496E-2</v>
      </c>
      <c r="AH1">
        <f t="shared" si="4"/>
        <v>0.11062439160061188</v>
      </c>
      <c r="AI1">
        <f t="shared" si="4"/>
        <v>-8.6662280289500886E-3</v>
      </c>
      <c r="AJ1" s="4">
        <f>(D43+D44+D46+D47)-D45</f>
        <v>140202</v>
      </c>
      <c r="AK1" s="4">
        <f t="shared" ref="AK1:AN1" si="5">(E43+E44+E46+E47)-E45</f>
        <v>173736</v>
      </c>
      <c r="AL1" s="4">
        <f t="shared" si="5"/>
        <v>86636</v>
      </c>
      <c r="AM1" s="4">
        <f t="shared" si="5"/>
        <v>125104</v>
      </c>
      <c r="AN1" s="4">
        <f t="shared" si="5"/>
        <v>132006</v>
      </c>
      <c r="AO1">
        <f>(D25+D26)/D40</f>
        <v>7.5225590004627488E-2</v>
      </c>
      <c r="AP1">
        <f t="shared" ref="AP1:AS1" si="6">(E25+E26)/E40</f>
        <v>8.8285060216980196E-2</v>
      </c>
      <c r="AQ1">
        <f t="shared" si="6"/>
        <v>7.7320430248144639E-2</v>
      </c>
      <c r="AR1">
        <f t="shared" si="6"/>
        <v>0.10812296337010718</v>
      </c>
      <c r="AS1">
        <f t="shared" si="6"/>
        <v>5.3218378864997751E-2</v>
      </c>
      <c r="AT1">
        <f>(D19-D20)/D40</f>
        <v>1.3866410226746877</v>
      </c>
      <c r="AU1">
        <f t="shared" ref="AU1:AX1" si="7">(E19-E20)/E40</f>
        <v>0.89379914402309146</v>
      </c>
      <c r="AV1">
        <f t="shared" si="7"/>
        <v>1.29631869748586</v>
      </c>
      <c r="AW1">
        <f t="shared" si="7"/>
        <v>2.7859919123709318</v>
      </c>
      <c r="AX1">
        <f t="shared" si="7"/>
        <v>2.1693500917558257</v>
      </c>
      <c r="AY1">
        <f>D19/D40</f>
        <v>3.5431223970384083</v>
      </c>
      <c r="AZ1">
        <f t="shared" ref="AZ1:BC1" si="8">E19/E40</f>
        <v>3.692063966026343</v>
      </c>
      <c r="BA1">
        <f t="shared" si="8"/>
        <v>4.6732762284630729</v>
      </c>
      <c r="BB1">
        <f t="shared" si="8"/>
        <v>8.4731263004986062</v>
      </c>
      <c r="BC1">
        <f t="shared" si="8"/>
        <v>4.2746961670302275</v>
      </c>
      <c r="BD1" s="4">
        <f>D19-D40</f>
        <v>175862</v>
      </c>
      <c r="BE1" s="4">
        <f t="shared" ref="BE1:BH1" si="9">E19-E40</f>
        <v>162283</v>
      </c>
      <c r="BF1" s="4">
        <f t="shared" si="9"/>
        <v>224709</v>
      </c>
      <c r="BG1" s="4">
        <f t="shared" si="9"/>
        <v>190348</v>
      </c>
      <c r="BH1" s="4">
        <f t="shared" si="9"/>
        <v>189153</v>
      </c>
      <c r="BI1">
        <f>(D43+D44)/BD1</f>
        <v>3.714236162445554</v>
      </c>
      <c r="BJ1">
        <f t="shared" ref="BJ1:BM1" si="10">(E43+E44)/BE1</f>
        <v>4.1801051249976888</v>
      </c>
      <c r="BK1">
        <f t="shared" si="10"/>
        <v>2.522133069881491</v>
      </c>
      <c r="BL1">
        <f t="shared" si="10"/>
        <v>2.6430590287263329</v>
      </c>
      <c r="BM1">
        <f t="shared" si="10"/>
        <v>2.6191284304240483</v>
      </c>
      <c r="BN1">
        <f>365/BI1</f>
        <v>98.270541784740502</v>
      </c>
      <c r="BO1">
        <f t="shared" ref="BO1:BR1" si="11">365/BJ1</f>
        <v>87.318378147296428</v>
      </c>
      <c r="BP1">
        <f t="shared" si="11"/>
        <v>144.71877172489971</v>
      </c>
      <c r="BQ1">
        <f t="shared" si="11"/>
        <v>138.09755893945749</v>
      </c>
      <c r="BR1">
        <f t="shared" si="11"/>
        <v>139.35933639607924</v>
      </c>
      <c r="BS1">
        <f>N1/D13</f>
        <v>6.338229683326975E-2</v>
      </c>
      <c r="BT1">
        <f t="shared" ref="BT1:BW1" si="12">O1/E13</f>
        <v>9.5778398261087E-2</v>
      </c>
      <c r="BU1">
        <f t="shared" si="12"/>
        <v>8.2155029152465989E-2</v>
      </c>
      <c r="BV1">
        <f t="shared" si="12"/>
        <v>6.4833056087023166E-2</v>
      </c>
      <c r="BW1">
        <f t="shared" si="12"/>
        <v>6.7994538550588068E-2</v>
      </c>
      <c r="BX1">
        <f>S1/D13</f>
        <v>8.1165088001592486E-2</v>
      </c>
      <c r="BY1">
        <f t="shared" ref="BY1:CB1" si="13">T1/E13</f>
        <v>0.11997578506614143</v>
      </c>
      <c r="BZ1">
        <f t="shared" si="13"/>
        <v>0.10049385497939141</v>
      </c>
      <c r="CA1">
        <f t="shared" si="13"/>
        <v>8.1987316690984857E-2</v>
      </c>
      <c r="CB1">
        <f t="shared" si="13"/>
        <v>8.4708194960571678E-2</v>
      </c>
      <c r="CC1">
        <f>N1/D29</f>
        <v>7.5381196994320582E-2</v>
      </c>
      <c r="CD1">
        <f t="shared" ref="CD1:CG1" si="14">O1/E29</f>
        <v>0.11646614195069518</v>
      </c>
      <c r="CE1">
        <f t="shared" si="14"/>
        <v>9.9602738712486413E-2</v>
      </c>
      <c r="CF1">
        <f t="shared" si="14"/>
        <v>7.2183031820078125E-2</v>
      </c>
      <c r="CG1">
        <f t="shared" si="14"/>
        <v>8.4099382774070239E-2</v>
      </c>
      <c r="CH1">
        <f>N1/(D43+D44)</f>
        <v>4.6796276138905343E-2</v>
      </c>
      <c r="CI1">
        <f t="shared" ref="CI1:CL1" si="15">O1/(E43+E44)</f>
        <v>6.4371425201957669E-2</v>
      </c>
      <c r="CJ1">
        <f t="shared" si="15"/>
        <v>6.1757824492806299E-2</v>
      </c>
      <c r="CK1">
        <f t="shared" si="15"/>
        <v>4.5396451209598072E-2</v>
      </c>
      <c r="CL1">
        <f t="shared" si="15"/>
        <v>5.4180728922763897E-2</v>
      </c>
      <c r="CM1">
        <f>1-CH1</f>
        <v>0.95320372386109464</v>
      </c>
      <c r="CN1">
        <f t="shared" ref="CN1:CQ1" si="16">1-CI1</f>
        <v>0.93562857479804229</v>
      </c>
      <c r="CO1">
        <f t="shared" si="16"/>
        <v>0.93824217550719369</v>
      </c>
      <c r="CP1">
        <f t="shared" si="16"/>
        <v>0.95460354879040188</v>
      </c>
      <c r="CQ1">
        <f t="shared" si="16"/>
        <v>0.94581927107723607</v>
      </c>
      <c r="CR1">
        <f>N1/(D45+D48+D49+D51+D59+D61)</f>
        <v>4.8317418265681783E-2</v>
      </c>
      <c r="CS1">
        <f t="shared" ref="CS1:CV1" si="17">O1/(E45+E48+E49+E51+E59+E61)</f>
        <v>6.68107932777635E-2</v>
      </c>
      <c r="CT1">
        <f t="shared" si="17"/>
        <v>6.0834380523821195E-2</v>
      </c>
      <c r="CU1">
        <f t="shared" si="17"/>
        <v>4.661201148615967E-2</v>
      </c>
      <c r="CV1">
        <f t="shared" si="17"/>
        <v>5.5491697539031493E-2</v>
      </c>
      <c r="CW1">
        <f>(D43+D44)/D13</f>
        <v>1.3544303534993283</v>
      </c>
      <c r="CX1">
        <f t="shared" ref="CX1:DA1" si="18">(E43+E44)/E13</f>
        <v>1.4879024032883179</v>
      </c>
      <c r="CY1">
        <f t="shared" si="18"/>
        <v>1.3302772535654264</v>
      </c>
      <c r="CZ1">
        <f t="shared" si="18"/>
        <v>1.4281525176425169</v>
      </c>
      <c r="DA1">
        <f t="shared" si="18"/>
        <v>1.254957987876393</v>
      </c>
      <c r="DB1">
        <f>365/CW1</f>
        <v>269.48598653078034</v>
      </c>
      <c r="DC1">
        <f t="shared" ref="DC1:DF1" si="19">365/CX1</f>
        <v>245.31178872575032</v>
      </c>
      <c r="DD1">
        <f t="shared" si="19"/>
        <v>274.37889283735569</v>
      </c>
      <c r="DE1">
        <f t="shared" si="19"/>
        <v>255.5749441960958</v>
      </c>
      <c r="DF1">
        <f t="shared" si="19"/>
        <v>290.84638970077668</v>
      </c>
      <c r="DG1">
        <f>(D43+D44)/D20</f>
        <v>4.3801709974853313</v>
      </c>
      <c r="DH1">
        <f t="shared" ref="DH1:DK1" si="20">(E43+E44)/E20</f>
        <v>4.0214601179713672</v>
      </c>
      <c r="DI1">
        <f t="shared" si="20"/>
        <v>2.7434432816024628</v>
      </c>
      <c r="DJ1">
        <f t="shared" si="20"/>
        <v>3.473087251565337</v>
      </c>
      <c r="DK1">
        <f t="shared" si="20"/>
        <v>4.073843218840711</v>
      </c>
      <c r="DL1">
        <f>365/DG1</f>
        <v>83.330080083528145</v>
      </c>
      <c r="DM1">
        <f t="shared" ref="DM1:DP1" si="21">365/DH1</f>
        <v>90.763053540892727</v>
      </c>
      <c r="DN1">
        <f t="shared" si="21"/>
        <v>133.04448553673075</v>
      </c>
      <c r="DO1">
        <f t="shared" si="21"/>
        <v>105.09381813989636</v>
      </c>
      <c r="DP1">
        <f t="shared" si="21"/>
        <v>89.595985999644739</v>
      </c>
      <c r="DQ1">
        <f>(D43+D44)/D21</f>
        <v>7.2027192431109199</v>
      </c>
      <c r="DR1">
        <f t="shared" ref="DR1:DU1" si="22">(E43+E44)/E21</f>
        <v>13.970097615223033</v>
      </c>
      <c r="DS1">
        <f t="shared" si="22"/>
        <v>7.6000858242480325</v>
      </c>
      <c r="DT1">
        <f t="shared" si="22"/>
        <v>7.3759822894675109</v>
      </c>
      <c r="DU1">
        <f t="shared" si="22"/>
        <v>4.0530793900124351</v>
      </c>
      <c r="DV1">
        <f>365/DQ1</f>
        <v>50.675305767208158</v>
      </c>
      <c r="DW1">
        <f t="shared" ref="DW1:DZ1" si="23">365/DR1</f>
        <v>26.127233327436759</v>
      </c>
      <c r="DX1">
        <f t="shared" si="23"/>
        <v>48.025773450540449</v>
      </c>
      <c r="DY1">
        <f t="shared" si="23"/>
        <v>49.484934436624059</v>
      </c>
      <c r="DZ1">
        <f t="shared" si="23"/>
        <v>90.05498409417541</v>
      </c>
      <c r="EA1">
        <f>(D43+D44)/D38</f>
        <v>9.3124376265290412</v>
      </c>
      <c r="EB1">
        <f t="shared" ref="EB1:EE1" si="24">(E43+E44)/E38</f>
        <v>11.253110381208321</v>
      </c>
      <c r="EC1">
        <f t="shared" si="24"/>
        <v>9.2644914506162745</v>
      </c>
      <c r="ED1">
        <f t="shared" si="24"/>
        <v>19.751913941345059</v>
      </c>
      <c r="EE1">
        <f t="shared" si="24"/>
        <v>8.5768498320695272</v>
      </c>
      <c r="EF1">
        <f>365/EA1</f>
        <v>39.194893392917557</v>
      </c>
      <c r="EG1">
        <f t="shared" ref="EG1:EJ1" si="25">365/EB1</f>
        <v>32.435476738015211</v>
      </c>
      <c r="EH1">
        <f t="shared" si="25"/>
        <v>39.397737257960358</v>
      </c>
      <c r="EI1">
        <f t="shared" si="25"/>
        <v>18.479221865987149</v>
      </c>
      <c r="EJ1">
        <f t="shared" si="25"/>
        <v>42.556417233193919</v>
      </c>
      <c r="EK1">
        <f>D36/D13</f>
        <v>0.15917630177662029</v>
      </c>
      <c r="EL1">
        <f t="shared" ref="EL1:EO1" si="26">E36/E13</f>
        <v>0.17762882279011311</v>
      </c>
      <c r="EM1">
        <f t="shared" si="26"/>
        <v>0.17517299007595602</v>
      </c>
      <c r="EN1">
        <f t="shared" si="26"/>
        <v>0.10182414824823859</v>
      </c>
      <c r="EO1">
        <f t="shared" si="26"/>
        <v>0.19149776957040482</v>
      </c>
      <c r="EP1">
        <f>(D29)/D13</f>
        <v>0.84082369822337977</v>
      </c>
      <c r="EQ1">
        <f t="shared" ref="EQ1:ET1" si="27">(E29)/E13</f>
        <v>0.82237117720988684</v>
      </c>
      <c r="ER1">
        <f t="shared" si="27"/>
        <v>0.82482700992404401</v>
      </c>
      <c r="ES1">
        <f t="shared" si="27"/>
        <v>0.8981758517517614</v>
      </c>
      <c r="ET1">
        <f t="shared" si="27"/>
        <v>0.80850223042959513</v>
      </c>
      <c r="EU1">
        <f>D13/D29</f>
        <v>1.1893099613069329</v>
      </c>
      <c r="EV1">
        <f t="shared" ref="EV1:EY1" si="28">E13/E29</f>
        <v>1.2159959246051961</v>
      </c>
      <c r="EW1">
        <f t="shared" si="28"/>
        <v>1.2123754289909676</v>
      </c>
      <c r="EX1">
        <f t="shared" si="28"/>
        <v>1.1133677197506984</v>
      </c>
      <c r="EY1">
        <f t="shared" si="28"/>
        <v>1.2368549675721403</v>
      </c>
      <c r="EZ1">
        <f>D36/D29</f>
        <v>0.18930996130693295</v>
      </c>
      <c r="FA1">
        <f t="shared" ref="FA1:FD1" si="29">E36/E29</f>
        <v>0.21599592460519612</v>
      </c>
      <c r="FB1">
        <f t="shared" si="29"/>
        <v>0.2123754289909677</v>
      </c>
      <c r="FC1">
        <f t="shared" si="29"/>
        <v>0.11336771975069847</v>
      </c>
      <c r="FD1">
        <f t="shared" si="29"/>
        <v>0.23685496757214025</v>
      </c>
      <c r="FE1" s="7">
        <f>I90/(D43+D44+D46+D47+D53+D55)</f>
        <v>0.11227753516225497</v>
      </c>
      <c r="FF1" s="7">
        <f t="shared" ref="FF1:FI1" si="30">J90/(E43+E44+E46+E47+E53+E55)</f>
        <v>0.1206098806603403</v>
      </c>
      <c r="FG1" s="7">
        <f t="shared" si="30"/>
        <v>4.8358257327580652E-2</v>
      </c>
      <c r="FH1" s="7">
        <f t="shared" si="30"/>
        <v>5.8470874410927021E-2</v>
      </c>
      <c r="FI1" s="7">
        <f t="shared" si="30"/>
        <v>0.14944207048764449</v>
      </c>
      <c r="FJ1" s="7">
        <f>I90/D36</f>
        <v>0.95619097244838147</v>
      </c>
      <c r="FK1" s="7">
        <f t="shared" ref="FK1:FN1" si="31">J90/E36</f>
        <v>1.0235725575422305</v>
      </c>
      <c r="FL1" s="7">
        <f t="shared" si="31"/>
        <v>0.35188262092992095</v>
      </c>
      <c r="FM1" s="7">
        <f t="shared" si="31"/>
        <v>0.82358516866462228</v>
      </c>
      <c r="FN1" s="7">
        <f t="shared" si="31"/>
        <v>0.99509239784647541</v>
      </c>
      <c r="FO1" s="7">
        <f>I90/D29</f>
        <v>0.18101647599624165</v>
      </c>
      <c r="FP1" s="7">
        <f t="shared" ref="FP1:FS1" si="32">J90/E29</f>
        <v>0.22108750096683941</v>
      </c>
      <c r="FQ1" s="7">
        <f t="shared" si="32"/>
        <v>7.4731222574458037E-2</v>
      </c>
      <c r="FR1" s="7">
        <f t="shared" si="32"/>
        <v>9.3367972592002635E-2</v>
      </c>
      <c r="FS1" s="7">
        <f t="shared" si="32"/>
        <v>0.23569257762321019</v>
      </c>
      <c r="FT1" s="7">
        <f>I90/D31</f>
        <v>0.55797371361677217</v>
      </c>
      <c r="FU1" s="7">
        <f t="shared" ref="FU1:FX1" si="33">J90/E31</f>
        <v>0.63012063762343118</v>
      </c>
      <c r="FV1" s="7">
        <f t="shared" si="33"/>
        <v>0.19962600056251947</v>
      </c>
      <c r="FW1" s="7">
        <f t="shared" si="33"/>
        <v>0.22456689800913715</v>
      </c>
      <c r="FX1" s="7">
        <f t="shared" si="33"/>
        <v>0.57183905861605</v>
      </c>
      <c r="FY1">
        <f>BD1/D13</f>
        <v>0.36465919081664816</v>
      </c>
      <c r="FZ1">
        <f t="shared" ref="FZ1:GC1" si="34">BE1/E13</f>
        <v>0.35594856081260406</v>
      </c>
      <c r="GA1">
        <f t="shared" si="34"/>
        <v>0.52744134298509981</v>
      </c>
      <c r="GB1">
        <f t="shared" si="34"/>
        <v>0.54034075747855359</v>
      </c>
      <c r="GC1">
        <f t="shared" si="34"/>
        <v>0.4791509928641452</v>
      </c>
      <c r="GD1">
        <f>BS1</f>
        <v>6.338229683326975E-2</v>
      </c>
      <c r="GE1">
        <f t="shared" ref="GE1:GH1" si="35">BT1</f>
        <v>9.5778398261087E-2</v>
      </c>
      <c r="GF1">
        <f t="shared" si="35"/>
        <v>8.2155029152465989E-2</v>
      </c>
      <c r="GG1">
        <f t="shared" si="35"/>
        <v>6.4833056087023166E-2</v>
      </c>
      <c r="GH1">
        <f t="shared" si="35"/>
        <v>6.7994538550588068E-2</v>
      </c>
      <c r="GI1">
        <f>S1/D13</f>
        <v>8.1165088001592486E-2</v>
      </c>
      <c r="GJ1">
        <f t="shared" ref="GJ1:GM1" si="36">T1/E13</f>
        <v>0.11997578506614143</v>
      </c>
      <c r="GK1">
        <f t="shared" si="36"/>
        <v>0.10049385497939141</v>
      </c>
      <c r="GL1">
        <f t="shared" si="36"/>
        <v>8.1987316690984857E-2</v>
      </c>
      <c r="GM1">
        <f t="shared" si="36"/>
        <v>8.4708194960571678E-2</v>
      </c>
      <c r="GN1">
        <f>D30/D13</f>
        <v>0.29616558565433043</v>
      </c>
      <c r="GO1">
        <f t="shared" ref="GO1:GR1" si="37">E30/E13</f>
        <v>0.31328070679531583</v>
      </c>
      <c r="GP1">
        <f t="shared" si="37"/>
        <v>0.33525335887108132</v>
      </c>
      <c r="GQ1">
        <f t="shared" si="37"/>
        <v>0.40545143836899689</v>
      </c>
      <c r="GR1">
        <f t="shared" si="37"/>
        <v>0.36180835784146093</v>
      </c>
      <c r="GS1">
        <f>(D43+D44)/D13</f>
        <v>1.3544303534993283</v>
      </c>
      <c r="GT1">
        <f t="shared" ref="GT1:GW1" si="38">(E43+E44)/E13</f>
        <v>1.4879024032883179</v>
      </c>
      <c r="GU1">
        <f t="shared" si="38"/>
        <v>1.3302772535654264</v>
      </c>
      <c r="GV1">
        <f t="shared" si="38"/>
        <v>1.4281525176425169</v>
      </c>
      <c r="GW1">
        <f t="shared" si="38"/>
        <v>1.254957987876393</v>
      </c>
      <c r="GX1">
        <f>0.717*FY1+0.847*GD1+3.107*GI1+0.42*GN1+0.998*GS1</f>
        <v>2.0434364124214124</v>
      </c>
      <c r="GY1">
        <f t="shared" ref="GY1:HB1" si="39">0.717*FZ1+0.847*GE1+3.107*GJ1+0.42*GO1+0.998*GT1</f>
        <v>2.3256086809660532</v>
      </c>
      <c r="GZ1">
        <f t="shared" si="39"/>
        <v>2.2284182698175741</v>
      </c>
      <c r="HA1">
        <f t="shared" si="39"/>
        <v>2.2926583312989317</v>
      </c>
      <c r="HB1">
        <f t="shared" si="39"/>
        <v>2.0687385799724902</v>
      </c>
      <c r="HC1">
        <f>D36/D13</f>
        <v>0.15917630177662029</v>
      </c>
      <c r="HD1">
        <f t="shared" ref="HD1:HG1" si="40">E36/E13</f>
        <v>0.17762882279011311</v>
      </c>
      <c r="HE1">
        <f t="shared" si="40"/>
        <v>0.17517299007595602</v>
      </c>
      <c r="HF1">
        <f t="shared" si="40"/>
        <v>0.10182414824823859</v>
      </c>
      <c r="HG1">
        <f t="shared" si="40"/>
        <v>0.19149776957040482</v>
      </c>
      <c r="HH1">
        <f>S1/D13</f>
        <v>8.1165088001592486E-2</v>
      </c>
      <c r="HI1">
        <f t="shared" ref="HI1:HL1" si="41">T1/E13</f>
        <v>0.11997578506614143</v>
      </c>
      <c r="HJ1">
        <f t="shared" si="41"/>
        <v>0.10049385497939141</v>
      </c>
      <c r="HK1">
        <f t="shared" si="41"/>
        <v>8.1987316690984857E-2</v>
      </c>
      <c r="HL1">
        <f t="shared" si="41"/>
        <v>8.4708194960571678E-2</v>
      </c>
      <c r="HM1">
        <f>(D43+D44+D46+D47+D50+D53+D55+D57+D60)/D13</f>
        <v>1.3952026276064562</v>
      </c>
      <c r="HN1">
        <f t="shared" ref="HN1:HQ1" si="42">(E43+E44+E46+E47+E50+E53+E55+E57+E60)/E13</f>
        <v>1.5926451525167957</v>
      </c>
      <c r="HO1">
        <f t="shared" si="42"/>
        <v>1.339729506426687</v>
      </c>
      <c r="HP1">
        <f t="shared" si="42"/>
        <v>1.4850570862453658</v>
      </c>
      <c r="HQ1">
        <f t="shared" si="42"/>
        <v>1.3501179176577576</v>
      </c>
      <c r="HR1">
        <f>D19/D40</f>
        <v>3.5431223970384083</v>
      </c>
      <c r="HS1">
        <f t="shared" ref="HS1:HV1" si="43">E19/E40</f>
        <v>3.692063966026343</v>
      </c>
      <c r="HT1">
        <f t="shared" si="43"/>
        <v>4.6732762284630729</v>
      </c>
      <c r="HU1">
        <f t="shared" si="43"/>
        <v>8.4731263004986062</v>
      </c>
      <c r="HV1">
        <f t="shared" si="43"/>
        <v>4.2746961670302275</v>
      </c>
      <c r="HW1">
        <f>-0.017*HC1+4.573*HH1+0.481*HM1+0.015*HR1</f>
        <v>1.0927012501353612</v>
      </c>
      <c r="HX1">
        <f t="shared" ref="HX1:IA1" si="44">-0.017*HD1+4.573*HI1+0.481*HN1+0.015*HS1</f>
        <v>1.3670728529710066</v>
      </c>
      <c r="HY1">
        <f t="shared" si="44"/>
        <v>1.1710894940076482</v>
      </c>
      <c r="HZ1">
        <f t="shared" si="44"/>
        <v>1.2146063416991537</v>
      </c>
      <c r="IA1">
        <f t="shared" si="44"/>
        <v>1.0976422743708321</v>
      </c>
      <c r="IB1">
        <f>D13/D36</f>
        <v>6.2823422132482252</v>
      </c>
      <c r="IC1">
        <f t="shared" ref="IC1:IF1" si="45">E13/E36</f>
        <v>5.6297169811320753</v>
      </c>
      <c r="ID1">
        <f t="shared" si="45"/>
        <v>5.7086426370092456</v>
      </c>
      <c r="IE1">
        <f t="shared" si="45"/>
        <v>9.8208530805687211</v>
      </c>
      <c r="IF1">
        <f t="shared" si="45"/>
        <v>5.2219929362276281</v>
      </c>
      <c r="IG1">
        <f>IFERROR(S1/D59,0)</f>
        <v>978.57500000000005</v>
      </c>
      <c r="IH1">
        <f t="shared" ref="IH1:IK1" si="46">IFERROR(T1/E59,0)</f>
        <v>2604.7142857142858</v>
      </c>
      <c r="II1">
        <f t="shared" si="46"/>
        <v>0</v>
      </c>
      <c r="IJ1">
        <f t="shared" si="46"/>
        <v>0</v>
      </c>
      <c r="IK1">
        <f t="shared" si="46"/>
        <v>348.33333333333331</v>
      </c>
      <c r="IL1">
        <f>S1/D13</f>
        <v>8.1165088001592486E-2</v>
      </c>
      <c r="IM1">
        <f t="shared" ref="IM1:IP1" si="47">T1/E13</f>
        <v>0.11997578506614143</v>
      </c>
      <c r="IN1">
        <f t="shared" si="47"/>
        <v>0.10049385497939141</v>
      </c>
      <c r="IO1">
        <f t="shared" si="47"/>
        <v>8.1987316690984857E-2</v>
      </c>
      <c r="IP1">
        <f t="shared" si="47"/>
        <v>8.4708194960571678E-2</v>
      </c>
      <c r="IQ1">
        <f>(D43+D44+D46+D47+D50+D53+D55+D57+D60)/D13</f>
        <v>1.3952026276064562</v>
      </c>
      <c r="IR1">
        <f t="shared" ref="IR1:IU1" si="48">(E43+E44+E46+E47+E50+E53+E55+E57+E60)/E13</f>
        <v>1.5926451525167957</v>
      </c>
      <c r="IS1">
        <f t="shared" si="48"/>
        <v>1.339729506426687</v>
      </c>
      <c r="IT1">
        <f t="shared" si="48"/>
        <v>1.4850570862453658</v>
      </c>
      <c r="IU1">
        <f t="shared" si="48"/>
        <v>1.3501179176577576</v>
      </c>
      <c r="IV1">
        <f>D19/D40</f>
        <v>3.5431223970384083</v>
      </c>
      <c r="IW1">
        <f t="shared" ref="IW1:IZ1" si="49">E19/E40</f>
        <v>3.692063966026343</v>
      </c>
      <c r="IX1">
        <f t="shared" si="49"/>
        <v>4.6732762284630729</v>
      </c>
      <c r="IY1">
        <f t="shared" si="49"/>
        <v>8.4731263004986062</v>
      </c>
      <c r="IZ1">
        <f t="shared" si="49"/>
        <v>4.2746961670302275</v>
      </c>
      <c r="JA1">
        <f>0.13*IB1+0.04*IG1+3.92*IL1+0.21*IQ1+0.09*IV1</f>
        <v>40.88974520021933</v>
      </c>
      <c r="JB1">
        <f t="shared" ref="JB1:JE1" si="50">0.13*IC1+0.04*IH1+3.92*IM1+0.21*IR1+0.09*IW1</f>
        <v>106.05748095254877</v>
      </c>
      <c r="JC1">
        <f t="shared" si="50"/>
        <v>1.8379975112416971</v>
      </c>
      <c r="JD1">
        <f t="shared" si="50"/>
        <v>2.6725445370589958</v>
      </c>
      <c r="JE1">
        <f t="shared" si="50"/>
        <v>15.612495957029214</v>
      </c>
      <c r="JF1">
        <f>D29/D13</f>
        <v>0.84082369822337977</v>
      </c>
      <c r="JG1">
        <f t="shared" ref="JG1:JJ1" si="51">E29/E13</f>
        <v>0.82237117720988684</v>
      </c>
      <c r="JH1">
        <f t="shared" si="51"/>
        <v>0.82482700992404401</v>
      </c>
      <c r="JI1">
        <f t="shared" si="51"/>
        <v>0.8981758517517614</v>
      </c>
      <c r="JJ1">
        <f t="shared" si="51"/>
        <v>0.80850223042959513</v>
      </c>
      <c r="JK1">
        <f>(D36-D26)/I90</f>
        <v>0.97494618675240452</v>
      </c>
      <c r="JL1">
        <f t="shared" ref="JL1:JO1" si="52">(E36-E26)/J90</f>
        <v>0.91276706115112249</v>
      </c>
      <c r="JM1">
        <f t="shared" si="52"/>
        <v>2.6617417463158297</v>
      </c>
      <c r="JN1">
        <f t="shared" si="52"/>
        <v>1.1209802992349875</v>
      </c>
      <c r="JO1">
        <f t="shared" si="52"/>
        <v>0.9640682742668758</v>
      </c>
      <c r="JP1">
        <f>S1/D13</f>
        <v>8.1165088001592486E-2</v>
      </c>
      <c r="JQ1">
        <f t="shared" ref="JQ1:JT1" si="53">T1/E13</f>
        <v>0.11997578506614143</v>
      </c>
      <c r="JR1">
        <f t="shared" si="53"/>
        <v>0.10049385497939141</v>
      </c>
      <c r="JS1">
        <f t="shared" si="53"/>
        <v>8.1987316690984857E-2</v>
      </c>
      <c r="JT1">
        <f t="shared" si="53"/>
        <v>8.4708194960571678E-2</v>
      </c>
      <c r="JU1">
        <f>I90/(D50+D44+D43)</f>
        <v>0.11045551878821258</v>
      </c>
      <c r="JV1">
        <f t="shared" ref="JV1:JY1" si="54">J90/(E50+E44+E43)</f>
        <v>0.11784902393148541</v>
      </c>
      <c r="JW1">
        <f t="shared" si="54"/>
        <v>4.4881775377489892E-2</v>
      </c>
      <c r="JX1">
        <f t="shared" si="54"/>
        <v>5.7367005524647303E-2</v>
      </c>
      <c r="JY1">
        <f t="shared" si="54"/>
        <v>0.14733122988850175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2</v>
      </c>
      <c r="KN1">
        <f t="shared" si="57"/>
        <v>2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1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3</v>
      </c>
      <c r="KZ1">
        <f t="shared" ref="KZ1:LC1" si="60">(KK1+KP1)/2</f>
        <v>3</v>
      </c>
      <c r="LA1">
        <f t="shared" si="60"/>
        <v>1.5</v>
      </c>
      <c r="LB1">
        <f t="shared" si="60"/>
        <v>2</v>
      </c>
      <c r="LC1">
        <f t="shared" si="60"/>
        <v>3</v>
      </c>
      <c r="LD1">
        <f>(KT1+KY1)/2</f>
        <v>2.5</v>
      </c>
      <c r="LE1">
        <f t="shared" ref="LE1:LH1" si="61">(KU1+KZ1)/2</f>
        <v>2.5</v>
      </c>
      <c r="LF1">
        <f t="shared" si="61"/>
        <v>1.75</v>
      </c>
      <c r="LG1">
        <f t="shared" si="61"/>
        <v>2</v>
      </c>
      <c r="LH1">
        <f t="shared" si="61"/>
        <v>2.5</v>
      </c>
      <c r="LI1">
        <f>(D29/(D13-D19))</f>
        <v>1.7091633298208642</v>
      </c>
      <c r="LJ1">
        <f t="shared" ref="LJ1:LM1" si="62">(E29/(E13-E19))</f>
        <v>1.6067271761116253</v>
      </c>
      <c r="LK1">
        <f t="shared" si="62"/>
        <v>2.5073027334413105</v>
      </c>
      <c r="LL1">
        <f t="shared" si="62"/>
        <v>2.3187424425634826</v>
      </c>
      <c r="LM1">
        <f t="shared" si="62"/>
        <v>2.1587127668208748</v>
      </c>
      <c r="LN1">
        <f>(D18+D25+D26+D21)/(2.17*D40)</f>
        <v>0.63900507957358876</v>
      </c>
      <c r="LO1">
        <f t="shared" ref="LO1:LR1" si="63">(E18+E25+E26+E21)/(2.17*E40)</f>
        <v>0.41188900646225413</v>
      </c>
      <c r="LP1">
        <f t="shared" si="63"/>
        <v>0.59738188824233185</v>
      </c>
      <c r="LQ1">
        <f t="shared" si="63"/>
        <v>1.2838672407239315</v>
      </c>
      <c r="LR1">
        <f t="shared" si="63"/>
        <v>0.99970050311328373</v>
      </c>
      <c r="LS1">
        <f>(D43+D44+D46+D47)/(2*D13)</f>
        <v>0.67779784516364483</v>
      </c>
      <c r="LT1">
        <f t="shared" ref="LT1:LW1" si="64">(E43+E44+E46+E47)/(2*E13)</f>
        <v>0.75373587736364289</v>
      </c>
      <c r="LU1">
        <f t="shared" si="64"/>
        <v>0.6373299439483987</v>
      </c>
      <c r="LV1">
        <f t="shared" si="64"/>
        <v>0.7171165059016561</v>
      </c>
      <c r="LW1">
        <f t="shared" si="64"/>
        <v>0.63756469005767957</v>
      </c>
      <c r="LX1">
        <f>8*N1/D29</f>
        <v>0.60304957595456465</v>
      </c>
      <c r="LY1">
        <f t="shared" ref="LY1:MB1" si="65">8*O1/E29</f>
        <v>0.93172913560556148</v>
      </c>
      <c r="LZ1">
        <f t="shared" si="65"/>
        <v>0.79682190969989131</v>
      </c>
      <c r="MA1">
        <f t="shared" si="65"/>
        <v>0.577464254560625</v>
      </c>
      <c r="MB1">
        <f t="shared" si="65"/>
        <v>0.67279506219256191</v>
      </c>
      <c r="MC1">
        <f>(2*LI1+4*LN1+LS1+5*LX1)/12</f>
        <v>0.80561605857271257</v>
      </c>
      <c r="MD1">
        <f t="shared" ref="MD1:MG1" si="66">(2*LJ1+4*LO1+LT1+5*LY1)/12</f>
        <v>0.85611599445530973</v>
      </c>
      <c r="ME1">
        <f t="shared" si="66"/>
        <v>1.0021310426916503</v>
      </c>
      <c r="MF1">
        <f t="shared" si="66"/>
        <v>1.1147826355606227</v>
      </c>
      <c r="MG1">
        <f t="shared" si="66"/>
        <v>1.0264806289262811</v>
      </c>
      <c r="MH1">
        <f>D29/(D13-D19)</f>
        <v>1.7091633298208642</v>
      </c>
      <c r="MI1">
        <f t="shared" ref="MI1:ML1" si="67">E29/(E13-E19)</f>
        <v>1.6067271761116253</v>
      </c>
      <c r="MJ1">
        <f t="shared" si="67"/>
        <v>2.5073027334413105</v>
      </c>
      <c r="MK1">
        <f t="shared" si="67"/>
        <v>2.3187424425634826</v>
      </c>
      <c r="ML1">
        <f t="shared" si="67"/>
        <v>2.1587127668208748</v>
      </c>
      <c r="MM1">
        <f>D29/D13*2</f>
        <v>1.6816473964467595</v>
      </c>
      <c r="MN1">
        <f t="shared" ref="MN1:MQ1" si="68">E29/E13*2</f>
        <v>1.6447423544197737</v>
      </c>
      <c r="MO1">
        <f t="shared" si="68"/>
        <v>1.649654019848088</v>
      </c>
      <c r="MP1">
        <f t="shared" si="68"/>
        <v>1.7963517035035228</v>
      </c>
      <c r="MQ1">
        <f t="shared" si="68"/>
        <v>1.6170044608591903</v>
      </c>
      <c r="MR1">
        <f>D29/D36</f>
        <v>5.2823422132482252</v>
      </c>
      <c r="MS1">
        <f t="shared" ref="MS1:MV1" si="69">E29/E36</f>
        <v>4.6297169811320753</v>
      </c>
      <c r="MT1">
        <f t="shared" si="69"/>
        <v>4.7086426370092456</v>
      </c>
      <c r="MU1">
        <f t="shared" si="69"/>
        <v>8.8208530805687211</v>
      </c>
      <c r="MV1">
        <f t="shared" si="69"/>
        <v>4.2219929362276281</v>
      </c>
      <c r="MW1">
        <f>D13/(D40*5)</f>
        <v>1.3947940768162888</v>
      </c>
      <c r="MX1">
        <f t="shared" ref="MX1:NA1" si="70">E13/(E40*5)</f>
        <v>1.5126140473109717</v>
      </c>
      <c r="MY1">
        <f t="shared" si="70"/>
        <v>1.3928662503678033</v>
      </c>
      <c r="MZ1">
        <f t="shared" si="70"/>
        <v>2.7660790703152607</v>
      </c>
      <c r="NA1">
        <f t="shared" si="70"/>
        <v>1.3668744157058275</v>
      </c>
      <c r="NB1">
        <f>D13/(D20*15)</f>
        <v>0.21559720592344231</v>
      </c>
      <c r="NC1">
        <f t="shared" ref="NC1:NF1" si="71">E13/(E20*15)</f>
        <v>0.18018476252581242</v>
      </c>
      <c r="ND1">
        <f t="shared" si="71"/>
        <v>0.13748729318140013</v>
      </c>
      <c r="NE1">
        <f t="shared" si="71"/>
        <v>0.16212494621132106</v>
      </c>
      <c r="NF1">
        <f t="shared" si="71"/>
        <v>0.21641325888708896</v>
      </c>
      <c r="NG1">
        <f>2*(D18+D25+D26)/D40</f>
        <v>0.15045118000925498</v>
      </c>
      <c r="NH1">
        <f t="shared" ref="NH1:NK1" si="72">2*(E18+E25+E26)/E40</f>
        <v>0.17657012043396039</v>
      </c>
      <c r="NI1">
        <f t="shared" si="72"/>
        <v>0.15464086049628928</v>
      </c>
      <c r="NJ1">
        <f t="shared" si="72"/>
        <v>0.21624592674021437</v>
      </c>
      <c r="NK1">
        <f t="shared" si="72"/>
        <v>0.1064367577299955</v>
      </c>
      <c r="NL1">
        <f>((D18+D25+D26+D21)/D40)/2.17</f>
        <v>0.63900507957358887</v>
      </c>
      <c r="NM1">
        <f t="shared" ref="NM1:NP1" si="73">((E18+E25+E26+E21)/E40)/2.17</f>
        <v>0.41188900646225413</v>
      </c>
      <c r="NN1">
        <f t="shared" si="73"/>
        <v>0.59738188824233185</v>
      </c>
      <c r="NO1">
        <f t="shared" si="73"/>
        <v>1.2838672407239318</v>
      </c>
      <c r="NP1">
        <f t="shared" si="73"/>
        <v>0.99970050311328373</v>
      </c>
      <c r="NQ1">
        <f>(D19/D40)/2.5</f>
        <v>1.4172489588153634</v>
      </c>
      <c r="NR1">
        <f t="shared" ref="NR1:NU1" si="74">(E19/E40)/2.5</f>
        <v>1.4768255864105373</v>
      </c>
      <c r="NS1">
        <f t="shared" si="74"/>
        <v>1.8693104913852292</v>
      </c>
      <c r="NT1">
        <f t="shared" si="74"/>
        <v>3.3892505201994423</v>
      </c>
      <c r="NU1">
        <f t="shared" si="74"/>
        <v>1.709878466812091</v>
      </c>
      <c r="NV1">
        <f>(BD1/D13)*3.33</f>
        <v>1.2143151054194383</v>
      </c>
      <c r="NW1">
        <f t="shared" ref="NW1:NZ1" si="75">(BE1/E13)*3.33</f>
        <v>1.1853087075059716</v>
      </c>
      <c r="NX1">
        <f t="shared" si="75"/>
        <v>1.7563796721403824</v>
      </c>
      <c r="NY1">
        <f t="shared" si="75"/>
        <v>1.7993347224035834</v>
      </c>
      <c r="NZ1">
        <f t="shared" si="75"/>
        <v>1.5955728062376036</v>
      </c>
      <c r="OA1">
        <f>((D43+D44)/2)/D13</f>
        <v>0.67721517674966414</v>
      </c>
      <c r="OB1">
        <f t="shared" ref="OB1:OE1" si="76">((E43+E44)/2)/E13</f>
        <v>0.74395120164415895</v>
      </c>
      <c r="OC1">
        <f t="shared" si="76"/>
        <v>0.66513862678271318</v>
      </c>
      <c r="OD1">
        <f t="shared" si="76"/>
        <v>0.71407625882125847</v>
      </c>
      <c r="OE1">
        <f t="shared" si="76"/>
        <v>0.62747899393819651</v>
      </c>
      <c r="OF1">
        <f>((D43+D44)/4)/D29</f>
        <v>0.40270937782830535</v>
      </c>
      <c r="OG1">
        <f t="shared" ref="OG1:OJ1" si="77">((E43+E44)/4)/E29</f>
        <v>0.45232081465221785</v>
      </c>
      <c r="OH1">
        <f t="shared" si="77"/>
        <v>0.40319886399207755</v>
      </c>
      <c r="OI1">
        <f t="shared" si="77"/>
        <v>0.39751472800596704</v>
      </c>
      <c r="OJ1">
        <f t="shared" si="77"/>
        <v>0.38805025534981358</v>
      </c>
      <c r="OK1">
        <f>AJ1*4/(D43+D44)</f>
        <v>0.85856400788128473</v>
      </c>
      <c r="OL1">
        <f t="shared" ref="OL1:OO1" si="78">AK1*4/(E43+E44)</f>
        <v>1.02444719617902</v>
      </c>
      <c r="OM1">
        <f t="shared" si="78"/>
        <v>0.61146263052584404</v>
      </c>
      <c r="ON1">
        <f t="shared" si="78"/>
        <v>0.99466309945716669</v>
      </c>
      <c r="OO1">
        <f t="shared" si="78"/>
        <v>1.0658194325576889</v>
      </c>
      <c r="OP1">
        <f>(10*N1)/AJ1</f>
        <v>2.1802114092523643</v>
      </c>
      <c r="OQ1">
        <f t="shared" ref="OQ1:OT1" si="79">(10*O1)/AK1</f>
        <v>2.5134111525532994</v>
      </c>
      <c r="OR1">
        <f t="shared" si="79"/>
        <v>4.0400064638256614</v>
      </c>
      <c r="OS1">
        <f t="shared" si="79"/>
        <v>1.8256010998848957</v>
      </c>
      <c r="OT1">
        <f t="shared" si="79"/>
        <v>2.0333924215565959</v>
      </c>
      <c r="OU1">
        <f>(8*AJ1)/D29</f>
        <v>2.7660142195171873</v>
      </c>
      <c r="OV1">
        <f t="shared" ref="OV1:OY1" si="80">(8*AK1)/E29</f>
        <v>3.707030322750998</v>
      </c>
      <c r="OW1">
        <f t="shared" si="80"/>
        <v>1.9723283040130219</v>
      </c>
      <c r="OX1">
        <f t="shared" si="80"/>
        <v>3.163145851506302</v>
      </c>
      <c r="OY1">
        <f t="shared" si="80"/>
        <v>3.3087320236864368</v>
      </c>
      <c r="OZ1">
        <f>(20*N1)/D13</f>
        <v>1.2676459366653949</v>
      </c>
      <c r="PA1">
        <f t="shared" ref="PA1:PD1" si="81">(20*O1)/E13</f>
        <v>1.9155679652217399</v>
      </c>
      <c r="PB1">
        <f t="shared" si="81"/>
        <v>1.6431005830493197</v>
      </c>
      <c r="PC1">
        <f t="shared" si="81"/>
        <v>1.2966611217404633</v>
      </c>
      <c r="PD1">
        <f t="shared" si="81"/>
        <v>1.3598907710117614</v>
      </c>
      <c r="PE1">
        <f>(40*N1)/(AJ1+D45)</f>
        <v>1.8702419101957155</v>
      </c>
      <c r="PF1">
        <f t="shared" ref="PF1:PI1" si="82">(40*O1)/(AK1+E45)</f>
        <v>2.5414313193128875</v>
      </c>
      <c r="PG1">
        <f t="shared" si="82"/>
        <v>2.5781003994100002</v>
      </c>
      <c r="PH1">
        <f t="shared" si="82"/>
        <v>1.8081596380355591</v>
      </c>
      <c r="PI1">
        <f t="shared" si="82"/>
        <v>2.1329455539464299</v>
      </c>
      <c r="PJ1">
        <f>(1.33*D52)/(D52+D62)</f>
        <v>1.2580970769506177</v>
      </c>
      <c r="PK1">
        <f t="shared" ref="PK1:PN1" si="83">(1.33*E52)/(E52+E62)</f>
        <v>1.1796033139471087</v>
      </c>
      <c r="PL1">
        <f t="shared" si="83"/>
        <v>1.2741147755407112</v>
      </c>
      <c r="PM1">
        <f t="shared" si="83"/>
        <v>1.4501429956374212</v>
      </c>
      <c r="PN1">
        <f t="shared" si="83"/>
        <v>1.1943833973128599</v>
      </c>
      <c r="PO1">
        <f>(2*MH1+MM1+MR1+MW1+2*NB1)/7</f>
        <v>1.7440435368571268</v>
      </c>
      <c r="PP1">
        <f t="shared" ref="PP1:PS1" si="84">(2*MI1+MN1+MS1+MX1+2*NC1)/7</f>
        <v>1.6229853228768139</v>
      </c>
      <c r="PQ1">
        <f t="shared" si="84"/>
        <v>1.8629632800672227</v>
      </c>
      <c r="PR1">
        <f t="shared" si="84"/>
        <v>2.6207169474195875</v>
      </c>
      <c r="PS1">
        <f t="shared" si="84"/>
        <v>1.708017694886939</v>
      </c>
      <c r="PT1">
        <f>(5*NG1+8*NL1+2*NQ1+NV1)/16</f>
        <v>0.61956934748032189</v>
      </c>
      <c r="PU1">
        <f t="shared" ref="PU1:PX1" si="85">(5*NH1+8*NM1+2*NR1+NW1)/16</f>
        <v>0.51980765838718013</v>
      </c>
      <c r="PV1">
        <f t="shared" si="85"/>
        <v>0.69045375395818387</v>
      </c>
      <c r="PW1">
        <f t="shared" si="85"/>
        <v>1.2456252076434371</v>
      </c>
      <c r="PX1">
        <f t="shared" si="85"/>
        <v>0.84656984708862704</v>
      </c>
      <c r="PY1">
        <f>(OA1+OF1+OK1)/3</f>
        <v>0.64616285415308472</v>
      </c>
      <c r="PZ1">
        <f t="shared" ref="PZ1:QC1" si="86">(OB1+OG1+OL1)/3</f>
        <v>0.74023973749179894</v>
      </c>
      <c r="QA1">
        <f t="shared" si="86"/>
        <v>0.55993337376687824</v>
      </c>
      <c r="QB1">
        <f t="shared" si="86"/>
        <v>0.70208469542813079</v>
      </c>
      <c r="QC1">
        <f t="shared" si="86"/>
        <v>0.6937828939485664</v>
      </c>
      <c r="QD1">
        <f>(3*OP1+7*OU1+4*OZ1+2*PE1+PJ1)/17</f>
        <v>2.1159940240224135</v>
      </c>
      <c r="QE1">
        <f t="shared" ref="QE1:QH1" si="87">(3*OQ1+7*OV1+4*PA1+2*PF1+PK1)/17</f>
        <v>2.7890696194339255</v>
      </c>
      <c r="QF1">
        <f t="shared" si="87"/>
        <v>2.2899432603603604</v>
      </c>
      <c r="QG1">
        <f t="shared" si="87"/>
        <v>2.2277606481687764</v>
      </c>
      <c r="QH1">
        <f t="shared" si="87"/>
        <v>2.3624199423369183</v>
      </c>
      <c r="QI1">
        <f>(2*PO1+4*PT1+PY1+5*QD1)/12</f>
        <v>1.4327081198250575</v>
      </c>
      <c r="QJ1">
        <f t="shared" ref="QJ1:QM1" si="88">(2*PP1+4*PU1+PZ1+5*QE1)/12</f>
        <v>1.6675657594969813</v>
      </c>
      <c r="QK1">
        <f t="shared" si="88"/>
        <v>1.5414492709613217</v>
      </c>
      <c r="QL1">
        <f t="shared" si="88"/>
        <v>1.838735221807078</v>
      </c>
      <c r="QM1">
        <f t="shared" si="88"/>
        <v>1.6090164486467955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446</v>
      </c>
      <c r="E3" s="2" t="s">
        <v>446</v>
      </c>
      <c r="F3" s="2" t="s">
        <v>446</v>
      </c>
      <c r="G3" s="2" t="s">
        <v>446</v>
      </c>
      <c r="H3" s="2" t="s">
        <v>446</v>
      </c>
      <c r="I3" s="2" t="s">
        <v>446</v>
      </c>
      <c r="J3" s="2" t="s">
        <v>446</v>
      </c>
      <c r="K3" s="2" t="s">
        <v>446</v>
      </c>
      <c r="L3" s="2" t="s">
        <v>446</v>
      </c>
      <c r="M3" s="2" t="s">
        <v>446</v>
      </c>
    </row>
    <row r="4" spans="1:455" x14ac:dyDescent="0.25">
      <c r="A4" s="2" t="s">
        <v>281</v>
      </c>
      <c r="B4" s="2"/>
      <c r="C4" s="2"/>
      <c r="D4" s="2" t="s">
        <v>447</v>
      </c>
      <c r="E4" s="2" t="s">
        <v>447</v>
      </c>
      <c r="F4" s="2" t="s">
        <v>447</v>
      </c>
      <c r="G4" s="2" t="s">
        <v>447</v>
      </c>
      <c r="H4" s="2" t="s">
        <v>447</v>
      </c>
      <c r="I4" s="2">
        <v>49193929</v>
      </c>
      <c r="J4" s="2" t="s">
        <v>447</v>
      </c>
      <c r="K4" s="2" t="s">
        <v>447</v>
      </c>
      <c r="L4" s="2" t="s">
        <v>447</v>
      </c>
      <c r="M4" s="2" t="s">
        <v>447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268</v>
      </c>
      <c r="K8" s="2" t="s">
        <v>269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266</v>
      </c>
      <c r="E10" s="2" t="s">
        <v>264</v>
      </c>
      <c r="F10" s="2" t="s">
        <v>264</v>
      </c>
      <c r="G10" s="2" t="s">
        <v>264</v>
      </c>
      <c r="H10" s="2" t="s">
        <v>266</v>
      </c>
      <c r="I10" s="2" t="s">
        <v>266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482264</v>
      </c>
      <c r="E13" s="1">
        <v>455917</v>
      </c>
      <c r="F13" s="1">
        <v>426036</v>
      </c>
      <c r="G13" s="1">
        <v>352274</v>
      </c>
      <c r="H13" s="1">
        <v>394767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237247</v>
      </c>
      <c r="E15" s="1">
        <v>233255</v>
      </c>
      <c r="F15" s="1">
        <v>140056</v>
      </c>
      <c r="G15" s="1">
        <v>136347</v>
      </c>
      <c r="H15" s="1">
        <v>147744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190</v>
      </c>
      <c r="E16" s="1">
        <v>327</v>
      </c>
      <c r="F16" s="1">
        <v>184</v>
      </c>
      <c r="G16" s="1"/>
      <c r="H16" s="1">
        <v>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237057</v>
      </c>
      <c r="E17" s="1">
        <v>232928</v>
      </c>
      <c r="F17" s="1">
        <v>139872</v>
      </c>
      <c r="G17" s="1">
        <v>136347</v>
      </c>
      <c r="H17" s="1">
        <v>147744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245014</v>
      </c>
      <c r="E19" s="1">
        <v>222565</v>
      </c>
      <c r="F19" s="1">
        <v>285883</v>
      </c>
      <c r="G19" s="1">
        <v>215819</v>
      </c>
      <c r="H19" s="1">
        <v>246915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149125</v>
      </c>
      <c r="E20" s="1">
        <v>168685</v>
      </c>
      <c r="F20" s="1">
        <v>206582</v>
      </c>
      <c r="G20" s="1">
        <v>144857</v>
      </c>
      <c r="H20" s="1">
        <v>121609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90687</v>
      </c>
      <c r="E21" s="1">
        <v>48558</v>
      </c>
      <c r="F21" s="1">
        <v>74571</v>
      </c>
      <c r="G21" s="1">
        <v>68208</v>
      </c>
      <c r="H21" s="1">
        <v>122232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>
        <v>1727</v>
      </c>
      <c r="F22" s="1">
        <v>2506</v>
      </c>
      <c r="G22" s="1">
        <v>2324</v>
      </c>
      <c r="H22" s="1">
        <v>3228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90687</v>
      </c>
      <c r="E23" s="1">
        <v>46831</v>
      </c>
      <c r="F23" s="1">
        <v>72065</v>
      </c>
      <c r="G23" s="1">
        <v>65884</v>
      </c>
      <c r="H23" s="1">
        <v>119004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5202</v>
      </c>
      <c r="E26" s="1">
        <v>5322</v>
      </c>
      <c r="F26" s="1">
        <v>4730</v>
      </c>
      <c r="G26" s="1">
        <v>2754</v>
      </c>
      <c r="H26" s="1">
        <v>3074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</v>
      </c>
      <c r="E27" s="1">
        <v>97</v>
      </c>
      <c r="F27" s="1">
        <v>97</v>
      </c>
      <c r="G27" s="1">
        <v>108</v>
      </c>
      <c r="H27" s="1">
        <v>108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482264</v>
      </c>
      <c r="E28" s="1">
        <v>455917</v>
      </c>
      <c r="F28" s="1">
        <v>426036</v>
      </c>
      <c r="G28" s="1">
        <v>352274</v>
      </c>
      <c r="H28" s="1">
        <v>394767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405499</v>
      </c>
      <c r="E29" s="1">
        <v>374933</v>
      </c>
      <c r="F29" s="1">
        <v>351406</v>
      </c>
      <c r="G29" s="1">
        <v>316404</v>
      </c>
      <c r="H29" s="1">
        <v>319170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142830</v>
      </c>
      <c r="E30" s="1">
        <v>142830</v>
      </c>
      <c r="F30" s="1">
        <v>142830</v>
      </c>
      <c r="G30" s="1">
        <v>142830</v>
      </c>
      <c r="H30" s="1">
        <v>142830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131551</v>
      </c>
      <c r="E31" s="1">
        <v>131551</v>
      </c>
      <c r="F31" s="1">
        <v>131551</v>
      </c>
      <c r="G31" s="1">
        <v>131551</v>
      </c>
      <c r="H31" s="1">
        <v>131551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>
        <v>14392</v>
      </c>
      <c r="G32" s="1">
        <v>14392</v>
      </c>
      <c r="H32" s="1">
        <v>14392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100551</v>
      </c>
      <c r="E33" s="1">
        <v>56885</v>
      </c>
      <c r="F33" s="1">
        <v>27632</v>
      </c>
      <c r="G33" s="1">
        <v>4792</v>
      </c>
      <c r="H33" s="1">
        <v>3555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30567</v>
      </c>
      <c r="E34" s="1">
        <v>43667</v>
      </c>
      <c r="F34" s="1">
        <v>35001</v>
      </c>
      <c r="G34" s="1">
        <v>22839</v>
      </c>
      <c r="H34" s="1">
        <v>26842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76765</v>
      </c>
      <c r="E36" s="1">
        <v>80984</v>
      </c>
      <c r="F36" s="1">
        <v>74630</v>
      </c>
      <c r="G36" s="1">
        <v>35870</v>
      </c>
      <c r="H36" s="1">
        <v>75597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6623</v>
      </c>
      <c r="E37" s="1">
        <v>20702</v>
      </c>
      <c r="F37" s="1">
        <v>13456</v>
      </c>
      <c r="G37" s="1">
        <v>10399</v>
      </c>
      <c r="H37" s="1">
        <v>17835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70142</v>
      </c>
      <c r="E38" s="1">
        <v>60282</v>
      </c>
      <c r="F38" s="1">
        <v>61174</v>
      </c>
      <c r="G38" s="1">
        <v>25471</v>
      </c>
      <c r="H38" s="1">
        <v>57762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990</v>
      </c>
      <c r="E39" s="1"/>
      <c r="F39" s="1"/>
      <c r="G39" s="1"/>
      <c r="H39" s="1">
        <v>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69152</v>
      </c>
      <c r="E40" s="1">
        <v>60282</v>
      </c>
      <c r="F40" s="1">
        <v>61174</v>
      </c>
      <c r="G40" s="1">
        <v>25471</v>
      </c>
      <c r="H40" s="1">
        <v>57762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653193</v>
      </c>
      <c r="E43" s="1">
        <v>678360</v>
      </c>
      <c r="F43" s="1">
        <v>566746</v>
      </c>
      <c r="G43" s="1">
        <v>503101</v>
      </c>
      <c r="H43" s="1">
        <v>495416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513553</v>
      </c>
      <c r="E45" s="1">
        <v>513546</v>
      </c>
      <c r="F45" s="1">
        <v>456415</v>
      </c>
      <c r="G45" s="1">
        <v>380139</v>
      </c>
      <c r="H45" s="1">
        <v>371373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562</v>
      </c>
      <c r="E46" s="1">
        <v>8922</v>
      </c>
      <c r="F46" s="1">
        <v>-23695</v>
      </c>
      <c r="G46" s="1">
        <v>2189</v>
      </c>
      <c r="H46" s="1">
        <v>8064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>
        <v>-47</v>
      </c>
      <c r="H47" s="1">
        <v>-101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100661</v>
      </c>
      <c r="E48" s="1">
        <v>97641</v>
      </c>
      <c r="F48" s="1">
        <v>91208</v>
      </c>
      <c r="G48" s="1">
        <v>83992</v>
      </c>
      <c r="H48" s="1">
        <v>79299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16724</v>
      </c>
      <c r="E49" s="1">
        <v>14104</v>
      </c>
      <c r="F49" s="1">
        <v>14757</v>
      </c>
      <c r="G49" s="1">
        <v>15738</v>
      </c>
      <c r="H49" s="1">
        <v>15319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11346</v>
      </c>
      <c r="E50" s="1">
        <v>25023</v>
      </c>
      <c r="F50" s="1">
        <v>18369</v>
      </c>
      <c r="G50" s="1">
        <v>11864</v>
      </c>
      <c r="H50" s="1">
        <v>15175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-3950</v>
      </c>
      <c r="E51" s="1">
        <v>20675</v>
      </c>
      <c r="F51" s="1">
        <v>5415</v>
      </c>
      <c r="G51" s="1">
        <v>1463</v>
      </c>
      <c r="H51" s="1">
        <v>6693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36989</v>
      </c>
      <c r="E52" s="1">
        <v>48495</v>
      </c>
      <c r="F52" s="1">
        <v>41015</v>
      </c>
      <c r="G52" s="1">
        <v>31491</v>
      </c>
      <c r="H52" s="1">
        <v>29944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1604</v>
      </c>
      <c r="E57" s="1">
        <v>1214</v>
      </c>
      <c r="F57" s="1">
        <v>206</v>
      </c>
      <c r="G57" s="1">
        <v>161</v>
      </c>
      <c r="H57" s="1">
        <v>183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40</v>
      </c>
      <c r="E59" s="1">
        <v>21</v>
      </c>
      <c r="F59" s="1"/>
      <c r="G59" s="1"/>
      <c r="H59" s="1">
        <v>96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6151</v>
      </c>
      <c r="E60" s="1">
        <v>12595</v>
      </c>
      <c r="F60" s="1">
        <v>9147</v>
      </c>
      <c r="G60" s="1">
        <v>5879</v>
      </c>
      <c r="H60" s="1">
        <v>14245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5601</v>
      </c>
      <c r="E61" s="1">
        <v>7605</v>
      </c>
      <c r="F61" s="1">
        <v>7554</v>
      </c>
      <c r="G61" s="1">
        <v>8649</v>
      </c>
      <c r="H61" s="1">
        <v>10932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2114</v>
      </c>
      <c r="E62" s="1">
        <v>6183</v>
      </c>
      <c r="F62" s="1">
        <v>1799</v>
      </c>
      <c r="G62" s="1">
        <v>-2609</v>
      </c>
      <c r="H62" s="1">
        <v>3400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39103</v>
      </c>
      <c r="E63" s="1">
        <v>54678</v>
      </c>
      <c r="F63" s="1">
        <v>42814</v>
      </c>
      <c r="G63" s="1">
        <v>28882</v>
      </c>
      <c r="H63" s="1">
        <v>33344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8536</v>
      </c>
      <c r="E64" s="1">
        <v>11011</v>
      </c>
      <c r="F64" s="1">
        <v>7813</v>
      </c>
      <c r="G64" s="1">
        <v>6043</v>
      </c>
      <c r="H64" s="1">
        <v>6502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30567</v>
      </c>
      <c r="E65" s="1">
        <v>43667</v>
      </c>
      <c r="F65" s="1">
        <v>35001</v>
      </c>
      <c r="G65" s="1">
        <v>22839</v>
      </c>
      <c r="H65" s="1">
        <v>26842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30567</v>
      </c>
      <c r="E67" s="1">
        <v>43667</v>
      </c>
      <c r="F67" s="1">
        <v>35001</v>
      </c>
      <c r="G67" s="1">
        <v>22839</v>
      </c>
      <c r="H67" s="1">
        <v>26842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653193</v>
      </c>
      <c r="E68" s="1">
        <v>717192</v>
      </c>
      <c r="F68" s="1">
        <v>594468</v>
      </c>
      <c r="G68" s="1">
        <v>521005</v>
      </c>
      <c r="H68" s="1">
        <v>525019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5322</v>
      </c>
      <c r="J69" s="1">
        <v>4730</v>
      </c>
      <c r="K69" s="1">
        <v>2754</v>
      </c>
      <c r="L69" s="1">
        <v>3074</v>
      </c>
      <c r="M69" s="1">
        <v>2700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39103</v>
      </c>
      <c r="J70" s="1">
        <v>54678</v>
      </c>
      <c r="K70" s="1">
        <v>42814</v>
      </c>
      <c r="L70" s="1">
        <v>28882</v>
      </c>
      <c r="M70" s="1">
        <v>33344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5100</v>
      </c>
      <c r="J71" s="1">
        <v>18296</v>
      </c>
      <c r="K71" s="1">
        <v>15406</v>
      </c>
      <c r="L71" s="1">
        <v>8224</v>
      </c>
      <c r="M71" s="1">
        <v>17742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16594</v>
      </c>
      <c r="J72" s="1">
        <v>15092</v>
      </c>
      <c r="K72" s="1">
        <v>14821</v>
      </c>
      <c r="L72" s="1">
        <v>15570</v>
      </c>
      <c r="M72" s="1">
        <v>14921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-9905</v>
      </c>
      <c r="J73" s="1">
        <v>4330</v>
      </c>
      <c r="K73" s="1">
        <v>1026</v>
      </c>
      <c r="L73" s="1">
        <v>-7268</v>
      </c>
      <c r="M73" s="1">
        <v>2908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-25</v>
      </c>
      <c r="J74" s="1">
        <v>-42</v>
      </c>
      <c r="K74" s="1">
        <v>-132</v>
      </c>
      <c r="L74" s="1">
        <v>83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-1564</v>
      </c>
      <c r="J76" s="1">
        <v>-1193</v>
      </c>
      <c r="K76" s="1">
        <v>-206</v>
      </c>
      <c r="L76" s="1">
        <v>-161</v>
      </c>
      <c r="M76" s="1">
        <v>-87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>
        <v>109</v>
      </c>
      <c r="K77" s="1">
        <v>-103</v>
      </c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44203</v>
      </c>
      <c r="J78" s="1">
        <v>72974</v>
      </c>
      <c r="K78" s="1">
        <v>58220</v>
      </c>
      <c r="L78" s="1">
        <v>37106</v>
      </c>
      <c r="M78" s="1">
        <v>51086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37498</v>
      </c>
      <c r="J79" s="1">
        <v>16983</v>
      </c>
      <c r="K79" s="1">
        <v>-26238</v>
      </c>
      <c r="L79" s="1">
        <v>-2588</v>
      </c>
      <c r="M79" s="1">
        <v>30993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9199</v>
      </c>
      <c r="J80" s="1">
        <v>-20963</v>
      </c>
      <c r="K80" s="1">
        <v>-178</v>
      </c>
      <c r="L80" s="1">
        <v>53120</v>
      </c>
      <c r="M80" s="1">
        <v>4392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8870</v>
      </c>
      <c r="J81" s="1">
        <v>-892</v>
      </c>
      <c r="K81" s="1">
        <v>35703</v>
      </c>
      <c r="L81" s="1">
        <v>-32292</v>
      </c>
      <c r="M81" s="1">
        <v>25500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19429</v>
      </c>
      <c r="J82" s="1">
        <v>38838</v>
      </c>
      <c r="K82" s="1">
        <v>-61763</v>
      </c>
      <c r="L82" s="1">
        <v>-23416</v>
      </c>
      <c r="M82" s="1">
        <v>1101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81701</v>
      </c>
      <c r="J84" s="1">
        <v>89957</v>
      </c>
      <c r="K84" s="1">
        <v>31982</v>
      </c>
      <c r="L84" s="1">
        <v>34518</v>
      </c>
      <c r="M84" s="1">
        <v>82079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-40</v>
      </c>
      <c r="J85" s="1">
        <v>-21</v>
      </c>
      <c r="K85" s="1"/>
      <c r="L85" s="1"/>
      <c r="M85" s="1">
        <v>-96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1604</v>
      </c>
      <c r="J86" s="1">
        <v>1214</v>
      </c>
      <c r="K86" s="1">
        <v>206</v>
      </c>
      <c r="L86" s="1">
        <v>161</v>
      </c>
      <c r="M86" s="1">
        <v>183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-9863</v>
      </c>
      <c r="J87" s="1">
        <v>-8257</v>
      </c>
      <c r="K87" s="1">
        <v>-5927</v>
      </c>
      <c r="L87" s="1">
        <v>-5137</v>
      </c>
      <c r="M87" s="1">
        <v>-6940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73402</v>
      </c>
      <c r="J90" s="1">
        <v>82893</v>
      </c>
      <c r="K90" s="1">
        <v>26261</v>
      </c>
      <c r="L90" s="1">
        <v>29542</v>
      </c>
      <c r="M90" s="1">
        <v>75226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-20586</v>
      </c>
      <c r="J91" s="1">
        <v>-108448</v>
      </c>
      <c r="K91" s="1">
        <v>-18531</v>
      </c>
      <c r="L91" s="1">
        <v>-4256</v>
      </c>
      <c r="M91" s="1">
        <v>-6128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25</v>
      </c>
      <c r="J92" s="1">
        <v>90</v>
      </c>
      <c r="K92" s="1">
        <v>235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-52961</v>
      </c>
      <c r="J93" s="1">
        <v>46197</v>
      </c>
      <c r="K93" s="1">
        <v>-5992</v>
      </c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-73522</v>
      </c>
      <c r="J94" s="1">
        <v>-62161</v>
      </c>
      <c r="K94" s="1">
        <v>-24288</v>
      </c>
      <c r="L94" s="1">
        <v>-4256</v>
      </c>
      <c r="M94" s="1">
        <v>-6128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>
        <v>-20140</v>
      </c>
      <c r="K96" s="1"/>
      <c r="L96" s="1">
        <v>-25605</v>
      </c>
      <c r="M96" s="1">
        <v>-68724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>
        <v>-25605</v>
      </c>
      <c r="M98" s="1">
        <v>-68724</v>
      </c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>
        <v>-20140</v>
      </c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>
        <v>-20140</v>
      </c>
      <c r="K103" s="1"/>
      <c r="L103" s="1">
        <v>-25605</v>
      </c>
      <c r="M103" s="1">
        <v>-68724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-120</v>
      </c>
      <c r="J104" s="1">
        <v>592</v>
      </c>
      <c r="K104" s="1">
        <v>1973</v>
      </c>
      <c r="L104" s="1">
        <v>-319</v>
      </c>
      <c r="M104" s="1">
        <v>374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5202</v>
      </c>
      <c r="J105" s="1">
        <v>5322</v>
      </c>
      <c r="K105" s="1">
        <v>4730</v>
      </c>
      <c r="L105" s="1">
        <v>2755</v>
      </c>
      <c r="M105" s="1">
        <v>3074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CA50-FEEB-4316-9763-D3B2FF63062C}">
  <dimension ref="A1:QM105"/>
  <sheetViews>
    <sheetView topLeftCell="A82" workbookViewId="0">
      <selection activeCell="I101" sqref="I10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26771</v>
      </c>
      <c r="O1" s="4">
        <f t="shared" ref="O1:R1" si="0">E67</f>
        <v>25033</v>
      </c>
      <c r="P1" s="4">
        <f t="shared" si="0"/>
        <v>18773</v>
      </c>
      <c r="Q1" s="4">
        <f t="shared" si="0"/>
        <v>93565</v>
      </c>
      <c r="R1" s="4">
        <f t="shared" si="0"/>
        <v>49105</v>
      </c>
      <c r="S1" s="4">
        <f>D63+D59</f>
        <v>37628</v>
      </c>
      <c r="T1" s="4">
        <f t="shared" ref="T1:W1" si="1">E63+E59</f>
        <v>38990</v>
      </c>
      <c r="U1" s="4">
        <f t="shared" si="1"/>
        <v>28261</v>
      </c>
      <c r="V1" s="4">
        <f t="shared" si="1"/>
        <v>117967</v>
      </c>
      <c r="W1" s="4">
        <f t="shared" si="1"/>
        <v>60439</v>
      </c>
      <c r="X1">
        <f>(D13-E13)/E13</f>
        <v>-4.1188344921803315E-4</v>
      </c>
      <c r="Y1">
        <f t="shared" ref="Y1:AA1" si="2">(E13-F13)/F13</f>
        <v>-0.21530195586503506</v>
      </c>
      <c r="Z1">
        <f t="shared" si="2"/>
        <v>0.12217701536594212</v>
      </c>
      <c r="AA1">
        <f t="shared" si="2"/>
        <v>0.14846382366243574</v>
      </c>
      <c r="AB1">
        <f>(D36-E36)/E36</f>
        <v>-2.5174757981215018E-2</v>
      </c>
      <c r="AC1">
        <f t="shared" ref="AC1:AE1" si="3">(E36-F36)/F36</f>
        <v>-0.55993900521415563</v>
      </c>
      <c r="AD1">
        <f t="shared" si="3"/>
        <v>0.32724300851990729</v>
      </c>
      <c r="AE1">
        <f t="shared" si="3"/>
        <v>0.25409421421439032</v>
      </c>
      <c r="AF1">
        <f>(D29-E29)/E29</f>
        <v>6.8332487010853427E-3</v>
      </c>
      <c r="AG1">
        <f t="shared" ref="AG1:AI1" si="4">(E29-F29)/F29</f>
        <v>1.7946860551426861E-2</v>
      </c>
      <c r="AH1">
        <f t="shared" si="4"/>
        <v>1.5941576022764855E-2</v>
      </c>
      <c r="AI1">
        <f t="shared" si="4"/>
        <v>0.1004459197344478</v>
      </c>
      <c r="AJ1" s="4">
        <f>(D43+D44+D46+D47)-D45</f>
        <v>193522</v>
      </c>
      <c r="AK1" s="4">
        <f t="shared" ref="AK1:AN1" si="5">(E43+E44+E46+E47)-E45</f>
        <v>213442</v>
      </c>
      <c r="AL1" s="4">
        <f t="shared" si="5"/>
        <v>79086</v>
      </c>
      <c r="AM1" s="4">
        <f t="shared" si="5"/>
        <v>159783</v>
      </c>
      <c r="AN1" s="4">
        <f t="shared" si="5"/>
        <v>223490</v>
      </c>
      <c r="AO1">
        <f>(D25+D26)/D40</f>
        <v>0.19119258076115772</v>
      </c>
      <c r="AP1">
        <f t="shared" ref="AP1:AS1" si="6">(E25+E26)/E40</f>
        <v>4.0515191234528174E-2</v>
      </c>
      <c r="AQ1">
        <f t="shared" si="6"/>
        <v>0.16154786563881354</v>
      </c>
      <c r="AR1">
        <f t="shared" si="6"/>
        <v>0.14693174403615705</v>
      </c>
      <c r="AS1">
        <f t="shared" si="6"/>
        <v>0.13404204572557837</v>
      </c>
      <c r="AT1">
        <f>(D19-D20)/D40</f>
        <v>1.7579799466470425</v>
      </c>
      <c r="AU1">
        <f t="shared" ref="AU1:AX1" si="7">(E19-E20)/E40</f>
        <v>1.3776734767559591</v>
      </c>
      <c r="AV1">
        <f t="shared" si="7"/>
        <v>0.83473381878750352</v>
      </c>
      <c r="AW1">
        <f t="shared" si="7"/>
        <v>1.061655553256839</v>
      </c>
      <c r="AX1">
        <f t="shared" si="7"/>
        <v>1.2309448362806228</v>
      </c>
      <c r="AY1">
        <f>D19/D40</f>
        <v>4.0390279392211141</v>
      </c>
      <c r="AZ1">
        <f t="shared" ref="AZ1:BC1" si="8">E19/E40</f>
        <v>3.6743008735646616</v>
      </c>
      <c r="BA1">
        <f t="shared" si="8"/>
        <v>1.7787402037199171</v>
      </c>
      <c r="BB1">
        <f t="shared" si="8"/>
        <v>2.3148980696086698</v>
      </c>
      <c r="BC1">
        <f t="shared" si="8"/>
        <v>2.6192885617908619</v>
      </c>
      <c r="BD1" s="4">
        <f>D19-D40</f>
        <v>363410</v>
      </c>
      <c r="BE1" s="4">
        <f t="shared" ref="BE1:BH1" si="9">E19-E40</f>
        <v>340730</v>
      </c>
      <c r="BF1" s="4">
        <f t="shared" si="9"/>
        <v>291741</v>
      </c>
      <c r="BG1" s="4">
        <f t="shared" si="9"/>
        <v>330497</v>
      </c>
      <c r="BH1" s="4">
        <f t="shared" si="9"/>
        <v>285147</v>
      </c>
      <c r="BI1">
        <f>(D43+D44)/BD1</f>
        <v>2.1226273355163587</v>
      </c>
      <c r="BJ1">
        <f t="shared" ref="BJ1:BM1" si="10">(E43+E44)/BE1</f>
        <v>2.3805476476975906</v>
      </c>
      <c r="BK1">
        <f t="shared" si="10"/>
        <v>3.7001415639214232</v>
      </c>
      <c r="BL1">
        <f t="shared" si="10"/>
        <v>3.1499499239024864</v>
      </c>
      <c r="BM1">
        <f t="shared" si="10"/>
        <v>3.2288118058404964</v>
      </c>
      <c r="BN1">
        <f>365/BI1</f>
        <v>171.95670379473779</v>
      </c>
      <c r="BO1">
        <f t="shared" ref="BO1:BR1" si="11">365/BJ1</f>
        <v>153.32606358583891</v>
      </c>
      <c r="BP1">
        <f t="shared" si="11"/>
        <v>98.644874444525769</v>
      </c>
      <c r="BQ1">
        <f t="shared" si="11"/>
        <v>115.87485795577345</v>
      </c>
      <c r="BR1">
        <f t="shared" si="11"/>
        <v>113.04468081408862</v>
      </c>
      <c r="BS1">
        <f>N1/D13</f>
        <v>3.6406189228957407E-2</v>
      </c>
      <c r="BT1">
        <f t="shared" ref="BT1:BW1" si="12">O1/E13</f>
        <v>3.4028641532260803E-2</v>
      </c>
      <c r="BU1">
        <f t="shared" si="12"/>
        <v>2.0024789650640862E-2</v>
      </c>
      <c r="BV1">
        <f t="shared" si="12"/>
        <v>0.11199769217602185</v>
      </c>
      <c r="BW1">
        <f t="shared" si="12"/>
        <v>6.750542669120993E-2</v>
      </c>
      <c r="BX1">
        <f>S1/D13</f>
        <v>5.1170747760905813E-2</v>
      </c>
      <c r="BY1">
        <f t="shared" ref="BY1:CB1" si="13">T1/E13</f>
        <v>5.3001107871323803E-2</v>
      </c>
      <c r="BZ1">
        <f t="shared" si="13"/>
        <v>3.014545252845903E-2</v>
      </c>
      <c r="CA1">
        <f t="shared" si="13"/>
        <v>0.14120698715255459</v>
      </c>
      <c r="CB1">
        <f t="shared" si="13"/>
        <v>8.3086457260768493E-2</v>
      </c>
      <c r="CC1">
        <f>N1/D29</f>
        <v>4.6719300266309258E-2</v>
      </c>
      <c r="CD1">
        <f t="shared" ref="CD1:CG1" si="14">O1/E29</f>
        <v>4.398475565293633E-2</v>
      </c>
      <c r="CE1">
        <f t="shared" si="14"/>
        <v>3.3577477888373175E-2</v>
      </c>
      <c r="CF1">
        <f t="shared" si="14"/>
        <v>0.17001864363045635</v>
      </c>
      <c r="CG1">
        <f t="shared" si="14"/>
        <v>9.8192325381431342E-2</v>
      </c>
      <c r="CH1">
        <f>N1/(D43+D44)</f>
        <v>3.4705153334785271E-2</v>
      </c>
      <c r="CI1">
        <f t="shared" ref="CI1:CL1" si="15">O1/(E43+E44)</f>
        <v>3.0862112328078076E-2</v>
      </c>
      <c r="CJ1">
        <f t="shared" si="15"/>
        <v>1.7390732415424791E-2</v>
      </c>
      <c r="CK1">
        <f t="shared" si="15"/>
        <v>8.9875692690737904E-2</v>
      </c>
      <c r="CL1">
        <f t="shared" si="15"/>
        <v>5.3335230469454299E-2</v>
      </c>
      <c r="CM1">
        <f>1-CH1</f>
        <v>0.9652948466652147</v>
      </c>
      <c r="CN1">
        <f t="shared" ref="CN1:CQ1" si="16">1-CI1</f>
        <v>0.96913788767192188</v>
      </c>
      <c r="CO1">
        <f t="shared" si="16"/>
        <v>0.98260926758457523</v>
      </c>
      <c r="CP1">
        <f t="shared" si="16"/>
        <v>0.91012430730926208</v>
      </c>
      <c r="CQ1">
        <f t="shared" si="16"/>
        <v>0.94666476953054568</v>
      </c>
      <c r="CR1">
        <f>N1/(D45+D48+D49+D51+D59+D61)</f>
        <v>3.3773665598952389E-2</v>
      </c>
      <c r="CS1">
        <f t="shared" ref="CS1:CV1" si="17">O1/(E45+E48+E49+E51+E59+E61)</f>
        <v>2.9931857286511473E-2</v>
      </c>
      <c r="CT1">
        <f t="shared" si="17"/>
        <v>1.5775961679867223E-2</v>
      </c>
      <c r="CU1">
        <f t="shared" si="17"/>
        <v>9.1490185571607097E-2</v>
      </c>
      <c r="CV1">
        <f t="shared" si="17"/>
        <v>5.3708870686364478E-2</v>
      </c>
      <c r="CW1">
        <f>(D43+D44)/D13</f>
        <v>1.0490139282129947</v>
      </c>
      <c r="CX1">
        <f t="shared" ref="CX1:DA1" si="18">(E43+E44)/E13</f>
        <v>1.1026024780974519</v>
      </c>
      <c r="CY1">
        <f t="shared" si="18"/>
        <v>1.1514632720632156</v>
      </c>
      <c r="CZ1">
        <f t="shared" si="18"/>
        <v>1.2461399609058448</v>
      </c>
      <c r="DA1">
        <f t="shared" si="18"/>
        <v>1.2656817285128461</v>
      </c>
      <c r="DB1">
        <f>365/CW1</f>
        <v>347.94580909119196</v>
      </c>
      <c r="DC1">
        <f t="shared" ref="DC1:DF1" si="19">365/CX1</f>
        <v>331.0349897179716</v>
      </c>
      <c r="DD1">
        <f t="shared" si="19"/>
        <v>316.98796553535351</v>
      </c>
      <c r="DE1">
        <f t="shared" si="19"/>
        <v>292.90449825128309</v>
      </c>
      <c r="DF1">
        <f t="shared" si="19"/>
        <v>288.38213571184963</v>
      </c>
      <c r="DG1">
        <f>(D43+D44)/D20</f>
        <v>2.8279649521574952</v>
      </c>
      <c r="DH1">
        <f t="shared" ref="DH1:DK1" si="20">(E43+E44)/E20</f>
        <v>2.7720215576311213</v>
      </c>
      <c r="DI1">
        <f t="shared" si="20"/>
        <v>3.0523617649969603</v>
      </c>
      <c r="DJ1">
        <f t="shared" si="20"/>
        <v>3.3049174603174603</v>
      </c>
      <c r="DK1">
        <f t="shared" si="20"/>
        <v>3.7659103644893834</v>
      </c>
      <c r="DL1">
        <f>365/DG1</f>
        <v>129.06807763707829</v>
      </c>
      <c r="DM1">
        <f t="shared" ref="DM1:DP1" si="21">365/DH1</f>
        <v>131.67285766417959</v>
      </c>
      <c r="DN1">
        <f t="shared" si="21"/>
        <v>119.57953483287834</v>
      </c>
      <c r="DO1">
        <f t="shared" si="21"/>
        <v>110.44148738435943</v>
      </c>
      <c r="DP1">
        <f t="shared" si="21"/>
        <v>96.922115683305705</v>
      </c>
      <c r="DQ1">
        <f>(D43+D44)/D21</f>
        <v>4.1171660671014845</v>
      </c>
      <c r="DR1">
        <f t="shared" ref="DR1:DU1" si="22">(E43+E44)/E21</f>
        <v>4.7610673491189557</v>
      </c>
      <c r="DS1">
        <f t="shared" si="22"/>
        <v>4.2803165779132977</v>
      </c>
      <c r="DT1">
        <f t="shared" si="22"/>
        <v>4.5279930756717732</v>
      </c>
      <c r="DU1">
        <f t="shared" si="22"/>
        <v>4.7664916803860056</v>
      </c>
      <c r="DV1">
        <f>365/DQ1</f>
        <v>88.653212926376497</v>
      </c>
      <c r="DW1">
        <f t="shared" ref="DW1:DZ1" si="23">365/DR1</f>
        <v>76.66348178576888</v>
      </c>
      <c r="DX1">
        <f t="shared" si="23"/>
        <v>85.274066381777203</v>
      </c>
      <c r="DY1">
        <f t="shared" si="23"/>
        <v>80.609663906309876</v>
      </c>
      <c r="DZ1">
        <f t="shared" si="23"/>
        <v>76.576237718396925</v>
      </c>
      <c r="EA1">
        <f>(D43+D44)/D38</f>
        <v>4.7521253788718862</v>
      </c>
      <c r="EB1">
        <f t="shared" ref="EB1:EE1" si="24">(E43+E44)/E38</f>
        <v>4.8711475173556895</v>
      </c>
      <c r="EC1">
        <f t="shared" si="24"/>
        <v>2.8528091164477143</v>
      </c>
      <c r="ED1">
        <f t="shared" si="24"/>
        <v>3.6515606968856216</v>
      </c>
      <c r="EE1">
        <f t="shared" si="24"/>
        <v>4.0499443547571188</v>
      </c>
      <c r="EF1">
        <f>365/EA1</f>
        <v>76.807737780405077</v>
      </c>
      <c r="EG1">
        <f t="shared" ref="EG1:EJ1" si="25">365/EB1</f>
        <v>74.931009315468415</v>
      </c>
      <c r="EH1">
        <f t="shared" si="25"/>
        <v>127.94406674306127</v>
      </c>
      <c r="EI1">
        <f t="shared" si="25"/>
        <v>99.957259456567357</v>
      </c>
      <c r="EJ1">
        <f t="shared" si="25"/>
        <v>90.124695064332457</v>
      </c>
      <c r="EK1">
        <f>D36/D13</f>
        <v>0.220746265003223</v>
      </c>
      <c r="EL1">
        <f t="shared" ref="EL1:EO1" si="26">E36/E13</f>
        <v>0.22635374399336636</v>
      </c>
      <c r="EM1">
        <f t="shared" si="26"/>
        <v>0.40362436639188981</v>
      </c>
      <c r="EN1">
        <f t="shared" si="26"/>
        <v>0.34126228874373221</v>
      </c>
      <c r="EO1">
        <f t="shared" si="26"/>
        <v>0.3125183009060753</v>
      </c>
      <c r="EP1">
        <f>(D29)/D13</f>
        <v>0.77925373499677697</v>
      </c>
      <c r="EQ1">
        <f t="shared" ref="EQ1:ET1" si="27">(E29)/E13</f>
        <v>0.77364625600663361</v>
      </c>
      <c r="ER1">
        <f t="shared" si="27"/>
        <v>0.59637563360811019</v>
      </c>
      <c r="ES1">
        <f t="shared" si="27"/>
        <v>0.65873771125626779</v>
      </c>
      <c r="ET1">
        <f t="shared" si="27"/>
        <v>0.68748169909392476</v>
      </c>
      <c r="EU1">
        <f>D13/D29</f>
        <v>1.2832790592965666</v>
      </c>
      <c r="EV1">
        <f t="shared" ref="EV1:EY1" si="28">E13/E29</f>
        <v>1.2925804167420742</v>
      </c>
      <c r="EW1">
        <f t="shared" si="28"/>
        <v>1.6767955356424222</v>
      </c>
      <c r="EX1">
        <f t="shared" si="28"/>
        <v>1.5180548842314137</v>
      </c>
      <c r="EY1">
        <f t="shared" si="28"/>
        <v>1.4545841748485273</v>
      </c>
      <c r="EZ1">
        <f>D36/D29</f>
        <v>0.2832790592965666</v>
      </c>
      <c r="FA1">
        <f t="shared" ref="FA1:FD1" si="29">E36/E29</f>
        <v>0.2925804167420743</v>
      </c>
      <c r="FB1">
        <f t="shared" si="29"/>
        <v>0.67679553564242212</v>
      </c>
      <c r="FC1">
        <f t="shared" si="29"/>
        <v>0.51805488423141366</v>
      </c>
      <c r="FD1">
        <f t="shared" si="29"/>
        <v>0.45458417484852726</v>
      </c>
      <c r="FE1" s="7">
        <f>I90/(D43+D44+D46+D47+D53+D55)</f>
        <v>6.6631560247690597E-2</v>
      </c>
      <c r="FF1" s="7">
        <f t="shared" ref="FF1:FI1" si="30">J90/(E43+E44+E46+E47+E53+E55)</f>
        <v>-6.1117748016496783E-2</v>
      </c>
      <c r="FG1" s="7">
        <f t="shared" si="30"/>
        <v>9.6692286773440966E-2</v>
      </c>
      <c r="FH1" s="7">
        <f t="shared" si="30"/>
        <v>8.2094042123096664E-2</v>
      </c>
      <c r="FI1" s="7">
        <f t="shared" si="30"/>
        <v>1.4764008994635664E-2</v>
      </c>
      <c r="FJ1" s="7">
        <f>I90/D36</f>
        <v>0.32349498533796606</v>
      </c>
      <c r="FK1" s="7">
        <f t="shared" ref="FK1:FN1" si="31">J90/E36</f>
        <v>-0.31522496336688366</v>
      </c>
      <c r="FL1" s="7">
        <f t="shared" si="31"/>
        <v>0.26780093712092984</v>
      </c>
      <c r="FM1" s="7">
        <f t="shared" si="31"/>
        <v>0.2886000203439531</v>
      </c>
      <c r="FN1" s="7">
        <f t="shared" si="31"/>
        <v>6.0448768986464792E-2</v>
      </c>
      <c r="FO1" s="7">
        <f>I90/D29</f>
        <v>9.163935513369563E-2</v>
      </c>
      <c r="FP1" s="7">
        <f t="shared" ref="FP1:FS1" si="32">J90/E29</f>
        <v>-9.2228651149387927E-2</v>
      </c>
      <c r="FQ1" s="7">
        <f t="shared" si="32"/>
        <v>0.1812464786843023</v>
      </c>
      <c r="FR1" s="7">
        <f t="shared" si="32"/>
        <v>0.14951065012847023</v>
      </c>
      <c r="FS1" s="7">
        <f t="shared" si="32"/>
        <v>2.7479053770321341E-2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0.4942054173432226</v>
      </c>
      <c r="FZ1">
        <f t="shared" ref="FZ1:GC1" si="34">BE1/E13</f>
        <v>0.46317177442924234</v>
      </c>
      <c r="GA1">
        <f t="shared" si="34"/>
        <v>0.31119438328810611</v>
      </c>
      <c r="GB1">
        <f t="shared" si="34"/>
        <v>0.39560627661089826</v>
      </c>
      <c r="GC1">
        <f t="shared" si="34"/>
        <v>0.39199612879988671</v>
      </c>
      <c r="GD1">
        <f>BS1</f>
        <v>3.6406189228957407E-2</v>
      </c>
      <c r="GE1">
        <f t="shared" ref="GE1:GH1" si="35">BT1</f>
        <v>3.4028641532260803E-2</v>
      </c>
      <c r="GF1">
        <f t="shared" si="35"/>
        <v>2.0024789650640862E-2</v>
      </c>
      <c r="GG1">
        <f t="shared" si="35"/>
        <v>0.11199769217602185</v>
      </c>
      <c r="GH1">
        <f t="shared" si="35"/>
        <v>6.750542669120993E-2</v>
      </c>
      <c r="GI1">
        <f>S1/D13</f>
        <v>5.1170747760905813E-2</v>
      </c>
      <c r="GJ1">
        <f t="shared" ref="GJ1:GM1" si="36">T1/E13</f>
        <v>5.3001107871323803E-2</v>
      </c>
      <c r="GK1">
        <f t="shared" si="36"/>
        <v>3.014545252845903E-2</v>
      </c>
      <c r="GL1">
        <f t="shared" si="36"/>
        <v>0.14120698715255459</v>
      </c>
      <c r="GM1">
        <f t="shared" si="36"/>
        <v>8.3086457260768493E-2</v>
      </c>
      <c r="GN1">
        <f>D30/D13</f>
        <v>0.28639055024736787</v>
      </c>
      <c r="GO1">
        <f t="shared" ref="GO1:GR1" si="37">E30/E13</f>
        <v>0.28627259071970856</v>
      </c>
      <c r="GP1">
        <f t="shared" si="37"/>
        <v>0.22463754202720462</v>
      </c>
      <c r="GQ1">
        <f t="shared" si="37"/>
        <v>0.25208308645122984</v>
      </c>
      <c r="GR1">
        <f t="shared" si="37"/>
        <v>0.28950830534640781</v>
      </c>
      <c r="GS1">
        <f>(D43+D44)/D13</f>
        <v>1.0490139282129947</v>
      </c>
      <c r="GT1">
        <f t="shared" ref="GT1:GW1" si="38">(E43+E44)/E13</f>
        <v>1.1026024780974519</v>
      </c>
      <c r="GU1">
        <f t="shared" si="38"/>
        <v>1.1514632720632156</v>
      </c>
      <c r="GV1">
        <f t="shared" si="38"/>
        <v>1.2461399609058448</v>
      </c>
      <c r="GW1">
        <f t="shared" si="38"/>
        <v>1.2656817285128461</v>
      </c>
      <c r="GX1">
        <f>0.717*FY1+0.847*GD1+3.107*GI1+0.42*GN1+0.998*GS1</f>
        <v>1.7113687712656152</v>
      </c>
      <c r="GY1">
        <f t="shared" ref="GY1:HB1" si="39">0.717*FZ1+0.847*GE1+3.107*GJ1+0.42*GO1+0.998*GT1</f>
        <v>1.7462226250433293</v>
      </c>
      <c r="GZ1">
        <f t="shared" si="39"/>
        <v>1.5772574038281024</v>
      </c>
      <c r="HA1">
        <f t="shared" si="39"/>
        <v>2.1667644319796411</v>
      </c>
      <c r="HB1">
        <f t="shared" si="39"/>
        <v>1.9811317967674931</v>
      </c>
      <c r="HC1">
        <f>D36/D13</f>
        <v>0.220746265003223</v>
      </c>
      <c r="HD1">
        <f t="shared" ref="HD1:HG1" si="40">E36/E13</f>
        <v>0.22635374399336636</v>
      </c>
      <c r="HE1">
        <f t="shared" si="40"/>
        <v>0.40362436639188981</v>
      </c>
      <c r="HF1">
        <f t="shared" si="40"/>
        <v>0.34126228874373221</v>
      </c>
      <c r="HG1">
        <f t="shared" si="40"/>
        <v>0.3125183009060753</v>
      </c>
      <c r="HH1">
        <f>S1/D13</f>
        <v>5.1170747760905813E-2</v>
      </c>
      <c r="HI1">
        <f t="shared" ref="HI1:HL1" si="41">T1/E13</f>
        <v>5.3001107871323803E-2</v>
      </c>
      <c r="HJ1">
        <f t="shared" si="41"/>
        <v>3.014545252845903E-2</v>
      </c>
      <c r="HK1">
        <f t="shared" si="41"/>
        <v>0.14120698715255459</v>
      </c>
      <c r="HL1">
        <f t="shared" si="41"/>
        <v>8.3086457260768493E-2</v>
      </c>
      <c r="HM1">
        <f>(D43+D44+D46+D47+D50+D53+D55+D57+D60)/D13</f>
        <v>1.161353492660558</v>
      </c>
      <c r="HN1">
        <f t="shared" ref="HN1:HQ1" si="42">(E43+E44+E46+E47+E50+E53+E55+E57+E60)/E13</f>
        <v>1.2745672165242745</v>
      </c>
      <c r="HO1">
        <f t="shared" si="42"/>
        <v>1.2252242162033007</v>
      </c>
      <c r="HP1">
        <f t="shared" si="42"/>
        <v>1.2704259778626055</v>
      </c>
      <c r="HQ1">
        <f t="shared" si="42"/>
        <v>1.3651864183563072</v>
      </c>
      <c r="HR1">
        <f>D19/D40</f>
        <v>4.0390279392211141</v>
      </c>
      <c r="HS1">
        <f t="shared" ref="HS1:HV1" si="43">E19/E40</f>
        <v>3.6743008735646616</v>
      </c>
      <c r="HT1">
        <f t="shared" si="43"/>
        <v>1.7787402037199171</v>
      </c>
      <c r="HU1">
        <f t="shared" si="43"/>
        <v>2.3148980696086698</v>
      </c>
      <c r="HV1">
        <f t="shared" si="43"/>
        <v>2.6192885617908619</v>
      </c>
      <c r="HW1">
        <f>-0.017*HC1+4.573*HH1+0.481*HM1+0.015*HR1</f>
        <v>0.84944759206361253</v>
      </c>
      <c r="HX1">
        <f t="shared" ref="HX1:IA1" si="44">-0.017*HD1+4.573*HI1+0.481*HN1+0.015*HS1</f>
        <v>0.90670739689932256</v>
      </c>
      <c r="HY1">
        <f t="shared" si="44"/>
        <v>0.74700749123356736</v>
      </c>
      <c r="HZ1">
        <f t="shared" si="44"/>
        <v>1.2857364597360319</v>
      </c>
      <c r="IA1">
        <f t="shared" si="44"/>
        <v>1.0705855535943376</v>
      </c>
      <c r="IB1">
        <f>D13/D36</f>
        <v>4.5300879722037406</v>
      </c>
      <c r="IC1">
        <f t="shared" ref="IC1:IF1" si="45">E13/E36</f>
        <v>4.4178637488289416</v>
      </c>
      <c r="ID1">
        <f t="shared" si="45"/>
        <v>2.47755111748896</v>
      </c>
      <c r="IE1">
        <f t="shared" si="45"/>
        <v>2.9302974075490096</v>
      </c>
      <c r="IF1">
        <f t="shared" si="45"/>
        <v>3.1998126096959085</v>
      </c>
      <c r="IG1">
        <f>IFERROR(S1/D59,0)</f>
        <v>10.872002311470673</v>
      </c>
      <c r="IH1">
        <f t="shared" ref="IH1:IK1" si="46">IFERROR(T1/E59,0)</f>
        <v>4.9198738170347003</v>
      </c>
      <c r="II1">
        <f t="shared" si="46"/>
        <v>10.644444444444444</v>
      </c>
      <c r="IJ1">
        <f t="shared" si="46"/>
        <v>68.78542274052478</v>
      </c>
      <c r="IK1">
        <f t="shared" si="46"/>
        <v>32.954743729552888</v>
      </c>
      <c r="IL1">
        <f>S1/D13</f>
        <v>5.1170747760905813E-2</v>
      </c>
      <c r="IM1">
        <f t="shared" ref="IM1:IP1" si="47">T1/E13</f>
        <v>5.3001107871323803E-2</v>
      </c>
      <c r="IN1">
        <f t="shared" si="47"/>
        <v>3.014545252845903E-2</v>
      </c>
      <c r="IO1">
        <f t="shared" si="47"/>
        <v>0.14120698715255459</v>
      </c>
      <c r="IP1">
        <f t="shared" si="47"/>
        <v>8.3086457260768493E-2</v>
      </c>
      <c r="IQ1">
        <f>(D43+D44+D46+D47+D50+D53+D55+D57+D60)/D13</f>
        <v>1.161353492660558</v>
      </c>
      <c r="IR1">
        <f t="shared" ref="IR1:IU1" si="48">(E43+E44+E46+E47+E50+E53+E55+E57+E60)/E13</f>
        <v>1.2745672165242745</v>
      </c>
      <c r="IS1">
        <f t="shared" si="48"/>
        <v>1.2252242162033007</v>
      </c>
      <c r="IT1">
        <f t="shared" si="48"/>
        <v>1.2704259778626055</v>
      </c>
      <c r="IU1">
        <f t="shared" si="48"/>
        <v>1.3651864183563072</v>
      </c>
      <c r="IV1">
        <f>D19/D40</f>
        <v>4.0390279392211141</v>
      </c>
      <c r="IW1">
        <f t="shared" ref="IW1:IZ1" si="49">E19/E40</f>
        <v>3.6743008735646616</v>
      </c>
      <c r="IX1">
        <f t="shared" si="49"/>
        <v>1.7787402037199171</v>
      </c>
      <c r="IY1">
        <f t="shared" si="49"/>
        <v>2.3148980696086698</v>
      </c>
      <c r="IZ1">
        <f t="shared" si="49"/>
        <v>2.6192885617908619</v>
      </c>
      <c r="JA1">
        <f>0.13*IB1+0.04*IG1+3.92*IL1+0.21*IQ1+0.09*IV1</f>
        <v>1.8317776080566817</v>
      </c>
      <c r="JB1">
        <f t="shared" ref="JB1:JE1" si="50">0.13*IC1+0.04*IH1+3.92*IM1+0.21*IR1+0.09*IW1</f>
        <v>1.5772277769756571</v>
      </c>
      <c r="JC1">
        <f t="shared" si="50"/>
        <v>1.2834133007003876</v>
      </c>
      <c r="JD1">
        <f t="shared" si="50"/>
        <v>4.1610172438563033</v>
      </c>
      <c r="JE1">
        <f t="shared" si="50"/>
        <v>2.5822894193207984</v>
      </c>
      <c r="JF1">
        <f>D29/D13</f>
        <v>0.77925373499677697</v>
      </c>
      <c r="JG1">
        <f t="shared" ref="JG1:JJ1" si="51">E29/E13</f>
        <v>0.77364625600663361</v>
      </c>
      <c r="JH1">
        <f t="shared" si="51"/>
        <v>0.59637563360811019</v>
      </c>
      <c r="JI1">
        <f t="shared" si="51"/>
        <v>0.65873771125626779</v>
      </c>
      <c r="JJ1">
        <f t="shared" si="51"/>
        <v>0.68748169909392476</v>
      </c>
      <c r="JK1">
        <f>(D36-D26)/I90</f>
        <v>2.6558435375445146</v>
      </c>
      <c r="JL1">
        <f t="shared" ref="JL1:JO1" si="52">(E36-E26)/J90</f>
        <v>-3.0739950466755572</v>
      </c>
      <c r="JM1">
        <f t="shared" si="52"/>
        <v>3.1368740995125033</v>
      </c>
      <c r="JN1">
        <f t="shared" si="52"/>
        <v>3.0161523596543467</v>
      </c>
      <c r="JO1">
        <f t="shared" si="52"/>
        <v>14.82528016300393</v>
      </c>
      <c r="JP1">
        <f>S1/D13</f>
        <v>5.1170747760905813E-2</v>
      </c>
      <c r="JQ1">
        <f t="shared" ref="JQ1:JT1" si="53">T1/E13</f>
        <v>5.3001107871323803E-2</v>
      </c>
      <c r="JR1">
        <f t="shared" si="53"/>
        <v>3.014545252845903E-2</v>
      </c>
      <c r="JS1">
        <f t="shared" si="53"/>
        <v>0.14120698715255459</v>
      </c>
      <c r="JT1">
        <f t="shared" si="53"/>
        <v>8.3086457260768493E-2</v>
      </c>
      <c r="JU1">
        <f>I90/(D50+D44+D43)</f>
        <v>6.3561250526540033E-2</v>
      </c>
      <c r="JV1">
        <f t="shared" ref="JV1:JY1" si="54">J90/(E50+E44+E43)</f>
        <v>-6.030241967910703E-2</v>
      </c>
      <c r="JW1">
        <f t="shared" si="54"/>
        <v>8.7416882619452657E-2</v>
      </c>
      <c r="JX1">
        <f t="shared" si="54"/>
        <v>7.595723153389683E-2</v>
      </c>
      <c r="JY1">
        <f t="shared" si="54"/>
        <v>1.4510459420447479E-2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1</v>
      </c>
      <c r="KI1">
        <f t="shared" si="56"/>
        <v>3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3</v>
      </c>
      <c r="KN1">
        <f t="shared" si="57"/>
        <v>2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3</v>
      </c>
      <c r="KR1">
        <f t="shared" si="58"/>
        <v>2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2.5</v>
      </c>
      <c r="KX1">
        <f t="shared" si="59"/>
        <v>3.5</v>
      </c>
      <c r="KY1">
        <f>(KJ1+KO1)/2</f>
        <v>1.5</v>
      </c>
      <c r="KZ1">
        <f t="shared" ref="KZ1:LC1" si="60">(KK1+KP1)/2</f>
        <v>0.5</v>
      </c>
      <c r="LA1">
        <f t="shared" si="60"/>
        <v>2</v>
      </c>
      <c r="LB1">
        <f t="shared" si="60"/>
        <v>2.5</v>
      </c>
      <c r="LC1">
        <f t="shared" si="60"/>
        <v>1.5</v>
      </c>
      <c r="LD1">
        <f>(KT1+KY1)/2</f>
        <v>1.75</v>
      </c>
      <c r="LE1">
        <f t="shared" ref="LE1:LH1" si="61">(KU1+KZ1)/2</f>
        <v>1.25</v>
      </c>
      <c r="LF1">
        <f t="shared" si="61"/>
        <v>2.25</v>
      </c>
      <c r="LG1">
        <f t="shared" si="61"/>
        <v>2.5</v>
      </c>
      <c r="LH1">
        <f t="shared" si="61"/>
        <v>2.5</v>
      </c>
      <c r="LI1">
        <f>(D29/(D13-D19))</f>
        <v>2.2707181663635176</v>
      </c>
      <c r="LJ1">
        <f t="shared" ref="LJ1:LM1" si="62">(E29/(E13-E19))</f>
        <v>2.1275373262655792</v>
      </c>
      <c r="LK1">
        <f t="shared" si="62"/>
        <v>2.0622060749128597</v>
      </c>
      <c r="LL1">
        <f t="shared" si="62"/>
        <v>2.170261935371923</v>
      </c>
      <c r="LM1">
        <f t="shared" si="62"/>
        <v>1.8787521319999099</v>
      </c>
      <c r="LN1">
        <f>(D18+D25+D26+D21)/(2.17*D40)</f>
        <v>0.88290230901083688</v>
      </c>
      <c r="LO1">
        <f t="shared" ref="LO1:LR1" si="63">(E18+E25+E26+E21)/(2.17*E40)</f>
        <v>0.71750858017286256</v>
      </c>
      <c r="LP1">
        <f t="shared" si="63"/>
        <v>0.41447125058293766</v>
      </c>
      <c r="LQ1">
        <f t="shared" si="63"/>
        <v>0.54526454188508644</v>
      </c>
      <c r="LR1">
        <f t="shared" si="63"/>
        <v>0.64721926114137096</v>
      </c>
      <c r="LS1">
        <f>(D43+D44+D46+D47)/(2*D13)</f>
        <v>0.53239581038482775</v>
      </c>
      <c r="LT1">
        <f t="shared" ref="LT1:LW1" si="64">(E43+E44+E46+E47)/(2*E13)</f>
        <v>0.57469907360207706</v>
      </c>
      <c r="LU1">
        <f t="shared" si="64"/>
        <v>0.55619111924632636</v>
      </c>
      <c r="LV1">
        <f t="shared" si="64"/>
        <v>0.59985049418315839</v>
      </c>
      <c r="LW1">
        <f t="shared" si="64"/>
        <v>0.63977699357870177</v>
      </c>
      <c r="LX1">
        <f>8*N1/D29</f>
        <v>0.37375440213047406</v>
      </c>
      <c r="LY1">
        <f t="shared" ref="LY1:MB1" si="65">8*O1/E29</f>
        <v>0.35187804522349064</v>
      </c>
      <c r="LZ1">
        <f t="shared" si="65"/>
        <v>0.2686198231069854</v>
      </c>
      <c r="MA1">
        <f t="shared" si="65"/>
        <v>1.3601491490436508</v>
      </c>
      <c r="MB1">
        <f t="shared" si="65"/>
        <v>0.78553860305145073</v>
      </c>
      <c r="MC1">
        <f>(2*LI1+4*LN1+LS1+5*LX1)/12</f>
        <v>0.87285111581729835</v>
      </c>
      <c r="MD1">
        <f t="shared" ref="MD1:MG1" si="66">(2*LJ1+4*LO1+LT1+5*LY1)/12</f>
        <v>0.78826652274517828</v>
      </c>
      <c r="ME1">
        <f t="shared" si="66"/>
        <v>0.64013228224489371</v>
      </c>
      <c r="MF1">
        <f t="shared" si="66"/>
        <v>1.1601815231404671</v>
      </c>
      <c r="MG1">
        <f t="shared" si="66"/>
        <v>0.90948760978343834</v>
      </c>
      <c r="MH1">
        <f>D29/(D13-D19)</f>
        <v>2.2707181663635176</v>
      </c>
      <c r="MI1">
        <f t="shared" ref="MI1:ML1" si="67">E29/(E13-E19)</f>
        <v>2.1275373262655792</v>
      </c>
      <c r="MJ1">
        <f t="shared" si="67"/>
        <v>2.0622060749128597</v>
      </c>
      <c r="MK1">
        <f t="shared" si="67"/>
        <v>2.170261935371923</v>
      </c>
      <c r="ML1">
        <f t="shared" si="67"/>
        <v>1.8787521319999099</v>
      </c>
      <c r="MM1">
        <f>D29/D13*2</f>
        <v>1.5585074699935539</v>
      </c>
      <c r="MN1">
        <f t="shared" ref="MN1:MQ1" si="68">E29/E13*2</f>
        <v>1.5472925120132672</v>
      </c>
      <c r="MO1">
        <f t="shared" si="68"/>
        <v>1.1927512672162204</v>
      </c>
      <c r="MP1">
        <f t="shared" si="68"/>
        <v>1.3174754225125356</v>
      </c>
      <c r="MQ1">
        <f t="shared" si="68"/>
        <v>1.3749633981878495</v>
      </c>
      <c r="MR1">
        <f>D29/D36</f>
        <v>3.5300879722037406</v>
      </c>
      <c r="MS1">
        <f t="shared" ref="MS1:MV1" si="69">E29/E36</f>
        <v>3.4178637488289412</v>
      </c>
      <c r="MT1">
        <f t="shared" si="69"/>
        <v>1.47755111748896</v>
      </c>
      <c r="MU1">
        <f t="shared" si="69"/>
        <v>1.9302974075490096</v>
      </c>
      <c r="MV1">
        <f t="shared" si="69"/>
        <v>2.1998126096959085</v>
      </c>
      <c r="MW1">
        <f>D13/(D40*5)</f>
        <v>1.2298642760973733</v>
      </c>
      <c r="MX1">
        <f t="shared" ref="MX1:NA1" si="70">E13/(E40*5)</f>
        <v>1.1547771350532536</v>
      </c>
      <c r="MY1">
        <f t="shared" si="70"/>
        <v>0.50048474236050311</v>
      </c>
      <c r="MZ1">
        <f t="shared" si="70"/>
        <v>0.66475086334484457</v>
      </c>
      <c r="NA1">
        <f t="shared" si="70"/>
        <v>0.82617579247447381</v>
      </c>
      <c r="NB1">
        <f>D13/(D20*15)</f>
        <v>0.1797221102027349</v>
      </c>
      <c r="NC1">
        <f t="shared" ref="NC1:NF1" si="71">E13/(E20*15)</f>
        <v>0.16760477220610298</v>
      </c>
      <c r="ND1">
        <f t="shared" si="71"/>
        <v>0.17672364309849994</v>
      </c>
      <c r="NE1">
        <f t="shared" si="71"/>
        <v>0.17680825396825398</v>
      </c>
      <c r="NF1">
        <f t="shared" si="71"/>
        <v>0.19836005001111207</v>
      </c>
      <c r="NG1">
        <f>2*(D18+D25+D26)/D40</f>
        <v>0.69822128933526229</v>
      </c>
      <c r="NH1">
        <f t="shared" ref="NH1:NK1" si="72">2*(E18+E25+E26)/E40</f>
        <v>0.43967066690736134</v>
      </c>
      <c r="NI1">
        <f t="shared" si="72"/>
        <v>0.45243332123256957</v>
      </c>
      <c r="NJ1">
        <f t="shared" si="72"/>
        <v>0.53700049333991118</v>
      </c>
      <c r="NK1">
        <f t="shared" si="72"/>
        <v>0.61512601224346086</v>
      </c>
      <c r="NL1">
        <f>((D18+D25+D26+D21)/D40)/2.17</f>
        <v>0.88290230901083688</v>
      </c>
      <c r="NM1">
        <f t="shared" ref="NM1:NP1" si="73">((E18+E25+E26+E21)/E40)/2.17</f>
        <v>0.71750858017286256</v>
      </c>
      <c r="NN1">
        <f t="shared" si="73"/>
        <v>0.41447125058293766</v>
      </c>
      <c r="NO1">
        <f t="shared" si="73"/>
        <v>0.54526454188508655</v>
      </c>
      <c r="NP1">
        <f t="shared" si="73"/>
        <v>0.64721926114137096</v>
      </c>
      <c r="NQ1">
        <f>(D19/D40)/2.5</f>
        <v>1.6156111756884457</v>
      </c>
      <c r="NR1">
        <f t="shared" ref="NR1:NU1" si="74">(E19/E40)/2.5</f>
        <v>1.4697203494258646</v>
      </c>
      <c r="NS1">
        <f t="shared" si="74"/>
        <v>0.71149608148796684</v>
      </c>
      <c r="NT1">
        <f t="shared" si="74"/>
        <v>0.92595922784346796</v>
      </c>
      <c r="NU1">
        <f t="shared" si="74"/>
        <v>1.0477154247163447</v>
      </c>
      <c r="NV1">
        <f>(BD1/D13)*3.33</f>
        <v>1.6457040397529312</v>
      </c>
      <c r="NW1">
        <f t="shared" ref="NW1:NZ1" si="75">(BE1/E13)*3.33</f>
        <v>1.542362008849377</v>
      </c>
      <c r="NX1">
        <f t="shared" si="75"/>
        <v>1.0362772963493934</v>
      </c>
      <c r="NY1">
        <f t="shared" si="75"/>
        <v>1.3173689011142913</v>
      </c>
      <c r="NZ1">
        <f t="shared" si="75"/>
        <v>1.3053471089036228</v>
      </c>
      <c r="OA1">
        <f>((D43+D44)/2)/D13</f>
        <v>0.52450696410649733</v>
      </c>
      <c r="OB1">
        <f t="shared" ref="OB1:OE1" si="76">((E43+E44)/2)/E13</f>
        <v>0.55130123904872597</v>
      </c>
      <c r="OC1">
        <f t="shared" si="76"/>
        <v>0.57573163603160782</v>
      </c>
      <c r="OD1">
        <f t="shared" si="76"/>
        <v>0.62306998045292239</v>
      </c>
      <c r="OE1">
        <f t="shared" si="76"/>
        <v>0.63284086425642305</v>
      </c>
      <c r="OF1">
        <f>((D43+D44)/4)/D29</f>
        <v>0.33654440174654199</v>
      </c>
      <c r="OG1">
        <f t="shared" ref="OG1:OJ1" si="77">((E43+E44)/4)/E29</f>
        <v>0.35630059266001207</v>
      </c>
      <c r="OH1">
        <f t="shared" si="77"/>
        <v>0.48269211851295396</v>
      </c>
      <c r="OI1">
        <f t="shared" si="77"/>
        <v>0.47292721352226513</v>
      </c>
      <c r="OJ1">
        <f t="shared" si="77"/>
        <v>0.46026015317242897</v>
      </c>
      <c r="OK1">
        <f>AJ1*4/(D43+D44)</f>
        <v>1.0035053877186979</v>
      </c>
      <c r="OL1">
        <f t="shared" ref="OL1:OO1" si="78">AK1*4/(E43+E44)</f>
        <v>1.0525739590987322</v>
      </c>
      <c r="OM1">
        <f t="shared" si="78"/>
        <v>0.29305139589970386</v>
      </c>
      <c r="ON1">
        <f t="shared" si="78"/>
        <v>0.6139307563813039</v>
      </c>
      <c r="OO1">
        <f t="shared" si="78"/>
        <v>0.97097164505596911</v>
      </c>
      <c r="OP1">
        <f>(10*N1)/AJ1</f>
        <v>1.3833569309949256</v>
      </c>
      <c r="OQ1">
        <f t="shared" ref="OQ1:OT1" si="79">(10*O1)/AK1</f>
        <v>1.1728244675368484</v>
      </c>
      <c r="OR1">
        <f t="shared" si="79"/>
        <v>2.3737450370482764</v>
      </c>
      <c r="OS1">
        <f t="shared" si="79"/>
        <v>5.8557543668600536</v>
      </c>
      <c r="OT1">
        <f t="shared" si="79"/>
        <v>2.1971900308738648</v>
      </c>
      <c r="OU1">
        <f>(8*AJ1)/D29</f>
        <v>2.7017929628737667</v>
      </c>
      <c r="OV1">
        <f t="shared" ref="OV1:OY1" si="80">(8*AK1)/E29</f>
        <v>3.0002618035629882</v>
      </c>
      <c r="OW1">
        <f t="shared" si="80"/>
        <v>1.1316287929600515</v>
      </c>
      <c r="OX1">
        <f t="shared" si="80"/>
        <v>2.3227564952882132</v>
      </c>
      <c r="OY1">
        <f t="shared" si="80"/>
        <v>3.5751964646363654</v>
      </c>
      <c r="OZ1">
        <f>(20*N1)/D13</f>
        <v>0.72812378457914817</v>
      </c>
      <c r="PA1">
        <f t="shared" ref="PA1:PD1" si="81">(20*O1)/E13</f>
        <v>0.68057283064521612</v>
      </c>
      <c r="PB1">
        <f t="shared" si="81"/>
        <v>0.40049579301281724</v>
      </c>
      <c r="PC1">
        <f t="shared" si="81"/>
        <v>2.2399538435204369</v>
      </c>
      <c r="PD1">
        <f t="shared" si="81"/>
        <v>1.3501085338241985</v>
      </c>
      <c r="PE1">
        <f>(40*N1)/(AJ1+D45)</f>
        <v>1.3676362029461575</v>
      </c>
      <c r="PF1">
        <f t="shared" ref="PF1:PI1" si="82">(40*O1)/(AK1+E45)</f>
        <v>1.1842246871559188</v>
      </c>
      <c r="PG1">
        <f t="shared" si="82"/>
        <v>0.72006865833369293</v>
      </c>
      <c r="PH1">
        <f t="shared" si="82"/>
        <v>3.734186876966195</v>
      </c>
      <c r="PI1">
        <f t="shared" si="82"/>
        <v>2.1102799059280581</v>
      </c>
      <c r="PJ1">
        <f>(1.33*D52)/(D52+D62)</f>
        <v>1.4329993853718501</v>
      </c>
      <c r="PK1">
        <f t="shared" ref="PK1:PN1" si="83">(1.33*E52)/(E52+E62)</f>
        <v>1.0805259938837921</v>
      </c>
      <c r="PL1">
        <f t="shared" si="83"/>
        <v>1.3379469655549481</v>
      </c>
      <c r="PM1">
        <f t="shared" si="83"/>
        <v>1.336372449506245</v>
      </c>
      <c r="PN1">
        <f t="shared" si="83"/>
        <v>1.5071744731678185</v>
      </c>
      <c r="PO1">
        <f>(2*MH1+MM1+MR1+MW1+2*NB1)/7</f>
        <v>1.6027628959181677</v>
      </c>
      <c r="PP1">
        <f t="shared" ref="PP1:PS1" si="84">(2*MI1+MN1+MS1+MX1+2*NC1)/7</f>
        <v>1.530031084691261</v>
      </c>
      <c r="PQ1">
        <f t="shared" si="84"/>
        <v>1.0926637947269147</v>
      </c>
      <c r="PR1">
        <f t="shared" si="84"/>
        <v>1.2295234388695346</v>
      </c>
      <c r="PS1">
        <f t="shared" si="84"/>
        <v>1.2221680234828967</v>
      </c>
      <c r="PT1">
        <f>(5*NG1+8*NL1+2*NQ1+NV1)/16</f>
        <v>0.96445320686830183</v>
      </c>
      <c r="PU1">
        <f t="shared" ref="PU1:PX1" si="85">(5*NH1+8*NM1+2*NR1+NW1)/16</f>
        <v>0.7762640427263009</v>
      </c>
      <c r="PV1">
        <f t="shared" si="85"/>
        <v>0.50232537938447974</v>
      </c>
      <c r="PW1">
        <f t="shared" si="85"/>
        <v>0.63852538491134225</v>
      </c>
      <c r="PX1">
        <f t="shared" si="85"/>
        <v>0.72838513179278652</v>
      </c>
      <c r="PY1">
        <f>(OA1+OF1+OK1)/3</f>
        <v>0.62151891785724578</v>
      </c>
      <c r="PZ1">
        <f t="shared" ref="PZ1:QC1" si="86">(OB1+OG1+OL1)/3</f>
        <v>0.65339193026915676</v>
      </c>
      <c r="QA1">
        <f t="shared" si="86"/>
        <v>0.45049171681475525</v>
      </c>
      <c r="QB1">
        <f t="shared" si="86"/>
        <v>0.56997598345216383</v>
      </c>
      <c r="QC1">
        <f t="shared" si="86"/>
        <v>0.68802422082827375</v>
      </c>
      <c r="QD1">
        <f>(3*OP1+7*OU1+4*OZ1+2*PE1+PJ1)/17</f>
        <v>1.7731404978048178</v>
      </c>
      <c r="QE1">
        <f t="shared" ref="QE1:QH1" si="87">(3*OQ1+7*OV1+4*PA1+2*PF1+PK1)/17</f>
        <v>1.8053866304898798</v>
      </c>
      <c r="QF1">
        <f t="shared" si="87"/>
        <v>1.1425120068316936</v>
      </c>
      <c r="QG1">
        <f t="shared" si="87"/>
        <v>3.0347717732422375</v>
      </c>
      <c r="QH1">
        <f t="shared" si="87"/>
        <v>2.5144772803174633</v>
      </c>
      <c r="QI1">
        <f>(2*PO1+4*PT1+PY1+5*QD1)/12</f>
        <v>1.3792133355159066</v>
      </c>
      <c r="QJ1">
        <f t="shared" ref="QJ1:QM1" si="88">(2*PP1+4*PU1+PZ1+5*QE1)/12</f>
        <v>1.3204536185838567</v>
      </c>
      <c r="QK1">
        <f t="shared" si="88"/>
        <v>0.86314007149708105</v>
      </c>
      <c r="QL1">
        <f t="shared" si="88"/>
        <v>1.7297486055873159</v>
      </c>
      <c r="QM1">
        <f t="shared" si="88"/>
        <v>1.5515239330460442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448</v>
      </c>
      <c r="E3" s="2" t="s">
        <v>448</v>
      </c>
      <c r="F3" s="2" t="s">
        <v>448</v>
      </c>
      <c r="G3" s="2" t="s">
        <v>448</v>
      </c>
      <c r="H3" s="2" t="s">
        <v>448</v>
      </c>
      <c r="I3" s="2" t="s">
        <v>448</v>
      </c>
      <c r="J3" s="2" t="s">
        <v>448</v>
      </c>
      <c r="K3" s="2" t="s">
        <v>448</v>
      </c>
      <c r="L3" s="2" t="s">
        <v>448</v>
      </c>
      <c r="M3" s="2" t="s">
        <v>448</v>
      </c>
    </row>
    <row r="4" spans="1:455" x14ac:dyDescent="0.25">
      <c r="A4" s="2" t="s">
        <v>281</v>
      </c>
      <c r="B4" s="2"/>
      <c r="C4" s="2"/>
      <c r="D4" s="2" t="s">
        <v>449</v>
      </c>
      <c r="E4" s="2" t="s">
        <v>449</v>
      </c>
      <c r="F4" s="2" t="s">
        <v>449</v>
      </c>
      <c r="G4" s="2" t="s">
        <v>449</v>
      </c>
      <c r="H4" s="2" t="s">
        <v>449</v>
      </c>
      <c r="I4" s="2" t="s">
        <v>449</v>
      </c>
      <c r="J4" s="2" t="s">
        <v>449</v>
      </c>
      <c r="K4" s="2">
        <v>62243462</v>
      </c>
      <c r="L4" s="2" t="s">
        <v>449</v>
      </c>
      <c r="M4" s="2" t="s">
        <v>449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735342</v>
      </c>
      <c r="E13" s="1">
        <v>735645</v>
      </c>
      <c r="F13" s="1">
        <v>937488</v>
      </c>
      <c r="G13" s="1">
        <v>835419</v>
      </c>
      <c r="H13" s="1">
        <v>727423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251041</v>
      </c>
      <c r="E15" s="1">
        <v>265488</v>
      </c>
      <c r="F15" s="1">
        <v>267169</v>
      </c>
      <c r="G15" s="1">
        <v>249763</v>
      </c>
      <c r="H15" s="1">
        <v>256440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3685</v>
      </c>
      <c r="E16" s="1">
        <v>4049</v>
      </c>
      <c r="F16" s="1">
        <v>2205</v>
      </c>
      <c r="G16" s="1">
        <v>288</v>
      </c>
      <c r="H16" s="1">
        <v>959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228472</v>
      </c>
      <c r="E17" s="1">
        <v>238592</v>
      </c>
      <c r="F17" s="1">
        <v>240737</v>
      </c>
      <c r="G17" s="1">
        <v>218919</v>
      </c>
      <c r="H17" s="1">
        <v>224925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18884</v>
      </c>
      <c r="E18" s="1">
        <v>22847</v>
      </c>
      <c r="F18" s="1">
        <v>24227</v>
      </c>
      <c r="G18" s="1">
        <v>30556</v>
      </c>
      <c r="H18" s="1">
        <v>30556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482991</v>
      </c>
      <c r="E19" s="1">
        <v>468139</v>
      </c>
      <c r="F19" s="1">
        <v>666373</v>
      </c>
      <c r="G19" s="1">
        <v>581845</v>
      </c>
      <c r="H19" s="1">
        <v>461241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272770</v>
      </c>
      <c r="E20" s="1">
        <v>292611</v>
      </c>
      <c r="F20" s="1">
        <v>353655</v>
      </c>
      <c r="G20" s="1">
        <v>315000</v>
      </c>
      <c r="H20" s="1">
        <v>244479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187358</v>
      </c>
      <c r="E21" s="1">
        <v>170366</v>
      </c>
      <c r="F21" s="1">
        <v>252197</v>
      </c>
      <c r="G21" s="1">
        <v>229914</v>
      </c>
      <c r="H21" s="1">
        <v>193158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187358</v>
      </c>
      <c r="E23" s="1">
        <v>170366</v>
      </c>
      <c r="F23" s="1">
        <v>252197</v>
      </c>
      <c r="G23" s="1">
        <v>229914</v>
      </c>
      <c r="H23" s="1">
        <v>193158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22863</v>
      </c>
      <c r="E26" s="1">
        <v>5162</v>
      </c>
      <c r="F26" s="1">
        <v>60521</v>
      </c>
      <c r="G26" s="1">
        <v>36931</v>
      </c>
      <c r="H26" s="1">
        <v>23604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1310</v>
      </c>
      <c r="E27" s="1">
        <v>2018</v>
      </c>
      <c r="F27" s="1">
        <v>3946</v>
      </c>
      <c r="G27" s="1">
        <v>3811</v>
      </c>
      <c r="H27" s="1">
        <v>9742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735342</v>
      </c>
      <c r="E28" s="1">
        <v>735645</v>
      </c>
      <c r="F28" s="1">
        <v>937488</v>
      </c>
      <c r="G28" s="1">
        <v>835419</v>
      </c>
      <c r="H28" s="1">
        <v>727423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573018</v>
      </c>
      <c r="E29" s="1">
        <v>569129</v>
      </c>
      <c r="F29" s="1">
        <v>559095</v>
      </c>
      <c r="G29" s="1">
        <v>550322</v>
      </c>
      <c r="H29" s="1">
        <v>500090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210595</v>
      </c>
      <c r="E30" s="1">
        <v>210595</v>
      </c>
      <c r="F30" s="1">
        <v>210595</v>
      </c>
      <c r="G30" s="1">
        <v>210595</v>
      </c>
      <c r="H30" s="1">
        <v>210595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21246</v>
      </c>
      <c r="E32" s="1">
        <v>21246</v>
      </c>
      <c r="F32" s="1">
        <v>21246</v>
      </c>
      <c r="G32" s="1">
        <v>21246</v>
      </c>
      <c r="H32" s="1">
        <v>21246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314406</v>
      </c>
      <c r="E33" s="1">
        <v>312255</v>
      </c>
      <c r="F33" s="1">
        <v>308481</v>
      </c>
      <c r="G33" s="1">
        <v>224916</v>
      </c>
      <c r="H33" s="1">
        <v>219144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26771</v>
      </c>
      <c r="E34" s="1">
        <v>25033</v>
      </c>
      <c r="F34" s="1">
        <v>18773</v>
      </c>
      <c r="G34" s="1">
        <v>93565</v>
      </c>
      <c r="H34" s="1">
        <v>49105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162324</v>
      </c>
      <c r="E36" s="1">
        <v>166516</v>
      </c>
      <c r="F36" s="1">
        <v>378393</v>
      </c>
      <c r="G36" s="1">
        <v>285097</v>
      </c>
      <c r="H36" s="1">
        <v>227333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162324</v>
      </c>
      <c r="E38" s="1">
        <v>166516</v>
      </c>
      <c r="F38" s="1">
        <v>378393</v>
      </c>
      <c r="G38" s="1">
        <v>285097</v>
      </c>
      <c r="H38" s="1">
        <v>227333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42743</v>
      </c>
      <c r="E39" s="1">
        <v>39107</v>
      </c>
      <c r="F39" s="1">
        <v>3761</v>
      </c>
      <c r="G39" s="1">
        <v>33749</v>
      </c>
      <c r="H39" s="1">
        <v>51239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119581</v>
      </c>
      <c r="E40" s="1">
        <v>127409</v>
      </c>
      <c r="F40" s="1">
        <v>374632</v>
      </c>
      <c r="G40" s="1">
        <v>251348</v>
      </c>
      <c r="H40" s="1">
        <v>176094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617588</v>
      </c>
      <c r="E43" s="1">
        <v>673649</v>
      </c>
      <c r="F43" s="1">
        <v>925894</v>
      </c>
      <c r="G43" s="1">
        <v>837936</v>
      </c>
      <c r="H43" s="1">
        <v>747534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153796</v>
      </c>
      <c r="E44" s="1">
        <v>137475</v>
      </c>
      <c r="F44" s="1">
        <v>153589</v>
      </c>
      <c r="G44" s="1">
        <v>203113</v>
      </c>
      <c r="H44" s="1">
        <v>173152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589464</v>
      </c>
      <c r="E45" s="1">
        <v>632107</v>
      </c>
      <c r="F45" s="1">
        <v>963759</v>
      </c>
      <c r="G45" s="1">
        <v>842470</v>
      </c>
      <c r="H45" s="1">
        <v>707287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11602</v>
      </c>
      <c r="E46" s="1">
        <v>34425</v>
      </c>
      <c r="F46" s="1">
        <v>-36638</v>
      </c>
      <c r="G46" s="1">
        <v>-38796</v>
      </c>
      <c r="H46" s="1">
        <v>10091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106733</v>
      </c>
      <c r="E48" s="1">
        <v>107405</v>
      </c>
      <c r="F48" s="1">
        <v>105799</v>
      </c>
      <c r="G48" s="1">
        <v>102807</v>
      </c>
      <c r="H48" s="1">
        <v>109894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26223</v>
      </c>
      <c r="E49" s="1">
        <v>13544</v>
      </c>
      <c r="F49" s="1">
        <v>24275</v>
      </c>
      <c r="G49" s="1">
        <v>19684</v>
      </c>
      <c r="H49" s="1">
        <v>24819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54764</v>
      </c>
      <c r="E50" s="1">
        <v>59322</v>
      </c>
      <c r="F50" s="1">
        <v>79721</v>
      </c>
      <c r="G50" s="1">
        <v>42179</v>
      </c>
      <c r="H50" s="1">
        <v>26355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55313</v>
      </c>
      <c r="E51" s="1">
        <v>57727</v>
      </c>
      <c r="F51" s="1">
        <v>76250</v>
      </c>
      <c r="G51" s="1">
        <v>40254</v>
      </c>
      <c r="H51" s="1">
        <v>28538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36813</v>
      </c>
      <c r="E52" s="1">
        <v>25238</v>
      </c>
      <c r="F52" s="1">
        <v>25759</v>
      </c>
      <c r="G52" s="1">
        <v>116809</v>
      </c>
      <c r="H52" s="1">
        <v>66412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>
        <v>5094</v>
      </c>
      <c r="E53" s="1">
        <v>13285</v>
      </c>
      <c r="F53" s="1">
        <v>5160</v>
      </c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>
        <v>3962</v>
      </c>
      <c r="E58" s="1">
        <v>1381</v>
      </c>
      <c r="F58" s="1">
        <v>6328</v>
      </c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3461</v>
      </c>
      <c r="E59" s="1">
        <v>7925</v>
      </c>
      <c r="F59" s="1">
        <v>2655</v>
      </c>
      <c r="G59" s="1">
        <v>1715</v>
      </c>
      <c r="H59" s="1">
        <v>1834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11148</v>
      </c>
      <c r="E60" s="1">
        <v>19473</v>
      </c>
      <c r="F60" s="1">
        <v>20907</v>
      </c>
      <c r="G60" s="1">
        <v>16906</v>
      </c>
      <c r="H60" s="1">
        <v>35936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11465</v>
      </c>
      <c r="E61" s="1">
        <v>17625</v>
      </c>
      <c r="F61" s="1">
        <v>17237</v>
      </c>
      <c r="G61" s="1">
        <v>15748</v>
      </c>
      <c r="H61" s="1">
        <v>41909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-2646</v>
      </c>
      <c r="E62" s="1">
        <v>5827</v>
      </c>
      <c r="F62" s="1">
        <v>-153</v>
      </c>
      <c r="G62" s="1">
        <v>-557</v>
      </c>
      <c r="H62" s="1">
        <v>-7807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34167</v>
      </c>
      <c r="E63" s="1">
        <v>31065</v>
      </c>
      <c r="F63" s="1">
        <v>25606</v>
      </c>
      <c r="G63" s="1">
        <v>116252</v>
      </c>
      <c r="H63" s="1">
        <v>58605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7396</v>
      </c>
      <c r="E64" s="1">
        <v>6032</v>
      </c>
      <c r="F64" s="1">
        <v>6833</v>
      </c>
      <c r="G64" s="1">
        <v>22687</v>
      </c>
      <c r="H64" s="1">
        <v>9500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26771</v>
      </c>
      <c r="E65" s="1">
        <v>25033</v>
      </c>
      <c r="F65" s="1">
        <v>18773</v>
      </c>
      <c r="G65" s="1">
        <v>93565</v>
      </c>
      <c r="H65" s="1">
        <v>49105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26771</v>
      </c>
      <c r="E67" s="1">
        <v>25033</v>
      </c>
      <c r="F67" s="1">
        <v>18773</v>
      </c>
      <c r="G67" s="1">
        <v>93565</v>
      </c>
      <c r="H67" s="1">
        <v>49105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771384</v>
      </c>
      <c r="E68" s="1">
        <v>903204</v>
      </c>
      <c r="F68" s="1">
        <v>1185271</v>
      </c>
      <c r="G68" s="1">
        <v>1100134</v>
      </c>
      <c r="H68" s="1">
        <v>982977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5162</v>
      </c>
      <c r="J69" s="1">
        <v>60521</v>
      </c>
      <c r="K69" s="1">
        <v>36931</v>
      </c>
      <c r="L69" s="1">
        <v>23604</v>
      </c>
      <c r="M69" s="1">
        <v>26112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34167</v>
      </c>
      <c r="J70" s="1">
        <v>31065</v>
      </c>
      <c r="K70" s="1">
        <v>25606</v>
      </c>
      <c r="L70" s="1">
        <v>116252</v>
      </c>
      <c r="M70" s="1">
        <v>58605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25870</v>
      </c>
      <c r="J71" s="1">
        <v>9376</v>
      </c>
      <c r="K71" s="1">
        <v>27973</v>
      </c>
      <c r="L71" s="1">
        <v>17965</v>
      </c>
      <c r="M71" s="1">
        <v>25279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28820</v>
      </c>
      <c r="J72" s="1">
        <v>20823</v>
      </c>
      <c r="K72" s="1">
        <v>16166</v>
      </c>
      <c r="L72" s="1">
        <v>18425</v>
      </c>
      <c r="M72" s="1">
        <v>21621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1365</v>
      </c>
      <c r="J73" s="1">
        <v>-5899</v>
      </c>
      <c r="K73" s="1">
        <v>14437</v>
      </c>
      <c r="L73" s="1">
        <v>1259</v>
      </c>
      <c r="M73" s="1">
        <v>3198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200</v>
      </c>
      <c r="J74" s="1">
        <v>-188</v>
      </c>
      <c r="K74" s="1">
        <v>-125</v>
      </c>
      <c r="L74" s="1">
        <v>-101</v>
      </c>
      <c r="M74" s="1">
        <v>-1374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-5094</v>
      </c>
      <c r="J75" s="1">
        <v>-13285</v>
      </c>
      <c r="K75" s="1">
        <v>-5160</v>
      </c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3461</v>
      </c>
      <c r="J76" s="1">
        <v>7925</v>
      </c>
      <c r="K76" s="1">
        <v>2655</v>
      </c>
      <c r="L76" s="1">
        <v>1715</v>
      </c>
      <c r="M76" s="1">
        <v>1834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-2882</v>
      </c>
      <c r="J77" s="1"/>
      <c r="K77" s="1"/>
      <c r="L77" s="1">
        <v>-3333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60037</v>
      </c>
      <c r="J78" s="1">
        <v>40441</v>
      </c>
      <c r="K78" s="1">
        <v>53579</v>
      </c>
      <c r="L78" s="1">
        <v>134217</v>
      </c>
      <c r="M78" s="1">
        <v>83884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-14888</v>
      </c>
      <c r="J79" s="1">
        <v>-90977</v>
      </c>
      <c r="K79" s="1">
        <v>73559</v>
      </c>
      <c r="L79" s="1">
        <v>-39419</v>
      </c>
      <c r="M79" s="1">
        <v>-58267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-24532</v>
      </c>
      <c r="J80" s="1">
        <v>92566</v>
      </c>
      <c r="K80" s="1">
        <v>-21391</v>
      </c>
      <c r="L80" s="1">
        <v>-30424</v>
      </c>
      <c r="M80" s="1">
        <v>23958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-9020</v>
      </c>
      <c r="J81" s="1">
        <v>-246531</v>
      </c>
      <c r="K81" s="1">
        <v>134190</v>
      </c>
      <c r="L81" s="1">
        <v>64347</v>
      </c>
      <c r="M81" s="1">
        <v>-105358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18664</v>
      </c>
      <c r="J82" s="1">
        <v>62988</v>
      </c>
      <c r="K82" s="1">
        <v>-39240</v>
      </c>
      <c r="L82" s="1">
        <v>-73342</v>
      </c>
      <c r="M82" s="1">
        <v>23133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45149</v>
      </c>
      <c r="J84" s="1">
        <v>-50536</v>
      </c>
      <c r="K84" s="1">
        <v>127138</v>
      </c>
      <c r="L84" s="1">
        <v>94798</v>
      </c>
      <c r="M84" s="1">
        <v>25617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-3460</v>
      </c>
      <c r="J85" s="1">
        <v>-7925</v>
      </c>
      <c r="K85" s="1">
        <v>-2655</v>
      </c>
      <c r="L85" s="1">
        <v>-1715</v>
      </c>
      <c r="M85" s="1">
        <v>-1834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5728</v>
      </c>
      <c r="J87" s="1">
        <v>-7314</v>
      </c>
      <c r="K87" s="1">
        <v>-28309</v>
      </c>
      <c r="L87" s="1">
        <v>-10804</v>
      </c>
      <c r="M87" s="1">
        <v>-10041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>
        <v>5094</v>
      </c>
      <c r="J89" s="1">
        <v>13285</v>
      </c>
      <c r="K89" s="1">
        <v>5160</v>
      </c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52511</v>
      </c>
      <c r="J90" s="1">
        <v>-52490</v>
      </c>
      <c r="K90" s="1">
        <v>101334</v>
      </c>
      <c r="L90" s="1">
        <v>82279</v>
      </c>
      <c r="M90" s="1">
        <v>13742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-18695</v>
      </c>
      <c r="J91" s="1">
        <v>-20521</v>
      </c>
      <c r="K91" s="1">
        <v>-39926</v>
      </c>
      <c r="L91" s="1">
        <v>-11748</v>
      </c>
      <c r="M91" s="1">
        <v>-13418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158</v>
      </c>
      <c r="J92" s="1">
        <v>188</v>
      </c>
      <c r="K92" s="1">
        <v>150</v>
      </c>
      <c r="L92" s="1">
        <v>101</v>
      </c>
      <c r="M92" s="1">
        <v>2096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-18537</v>
      </c>
      <c r="J94" s="1">
        <v>-20333</v>
      </c>
      <c r="K94" s="1">
        <v>-39776</v>
      </c>
      <c r="L94" s="1">
        <v>-11647</v>
      </c>
      <c r="M94" s="1">
        <v>-11322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3727</v>
      </c>
      <c r="J95" s="1">
        <v>32464</v>
      </c>
      <c r="K95" s="1">
        <v>-27968</v>
      </c>
      <c r="L95" s="1">
        <v>-17305</v>
      </c>
      <c r="M95" s="1">
        <v>25072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-20000</v>
      </c>
      <c r="J96" s="1">
        <v>-15000</v>
      </c>
      <c r="K96" s="1">
        <v>-10000</v>
      </c>
      <c r="L96" s="1">
        <v>-40000</v>
      </c>
      <c r="M96" s="1">
        <v>-30000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>
        <v>-20000</v>
      </c>
      <c r="J98" s="1">
        <v>-15000</v>
      </c>
      <c r="K98" s="1">
        <v>-10000</v>
      </c>
      <c r="L98" s="1">
        <v>-40000</v>
      </c>
      <c r="M98" s="1">
        <v>-30000</v>
      </c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-16273</v>
      </c>
      <c r="J103" s="1">
        <v>17464</v>
      </c>
      <c r="K103" s="1">
        <v>-37968</v>
      </c>
      <c r="L103" s="1">
        <v>-57305</v>
      </c>
      <c r="M103" s="1">
        <v>-4928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17701</v>
      </c>
      <c r="J104" s="1">
        <v>-55359</v>
      </c>
      <c r="K104" s="1">
        <v>23590</v>
      </c>
      <c r="L104" s="1">
        <v>13327</v>
      </c>
      <c r="M104" s="1">
        <v>-2508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22863</v>
      </c>
      <c r="J105" s="1">
        <v>5162</v>
      </c>
      <c r="K105" s="1">
        <v>60521</v>
      </c>
      <c r="L105" s="1">
        <v>36931</v>
      </c>
      <c r="M105" s="1">
        <v>23604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3C37-92A1-4688-9C84-8EE926BC0FEA}">
  <dimension ref="A1:QM105"/>
  <sheetViews>
    <sheetView topLeftCell="A55" workbookViewId="0">
      <selection activeCell="H75" sqref="H7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40631</v>
      </c>
      <c r="O1" s="4">
        <f t="shared" ref="O1:R1" si="0">E67</f>
        <v>23887</v>
      </c>
      <c r="P1" s="4">
        <f t="shared" si="0"/>
        <v>1129</v>
      </c>
      <c r="Q1" s="4">
        <f t="shared" si="0"/>
        <v>20704</v>
      </c>
      <c r="R1" s="4">
        <f t="shared" si="0"/>
        <v>4018</v>
      </c>
      <c r="S1" s="4">
        <f>D63+D59</f>
        <v>52390</v>
      </c>
      <c r="T1" s="4">
        <f t="shared" ref="T1:W1" si="1">E63+E59</f>
        <v>28935</v>
      </c>
      <c r="U1" s="4">
        <f t="shared" si="1"/>
        <v>4450</v>
      </c>
      <c r="V1" s="4">
        <f t="shared" si="1"/>
        <v>25132</v>
      </c>
      <c r="W1" s="4">
        <f t="shared" si="1"/>
        <v>6558</v>
      </c>
      <c r="X1">
        <f>(D13-E13)/E13</f>
        <v>0.32391042357749467</v>
      </c>
      <c r="Y1">
        <f t="shared" ref="Y1:AA1" si="2">(E13-F13)/F13</f>
        <v>-4.5317418173142783E-2</v>
      </c>
      <c r="Z1">
        <f t="shared" si="2"/>
        <v>3.6613628295286381E-2</v>
      </c>
      <c r="AA1">
        <f t="shared" si="2"/>
        <v>0.20720764102403591</v>
      </c>
      <c r="AB1">
        <f>(D36-E36)/E36</f>
        <v>0.54202947816158076</v>
      </c>
      <c r="AC1">
        <f t="shared" ref="AC1:AE1" si="3">(E36-F36)/F36</f>
        <v>-0.18742563318035016</v>
      </c>
      <c r="AD1">
        <f t="shared" si="3"/>
        <v>6.4936926064902992E-2</v>
      </c>
      <c r="AE1">
        <f t="shared" si="3"/>
        <v>0.32320505399309368</v>
      </c>
      <c r="AF1">
        <f>(D29-E29)/E29</f>
        <v>0.15552501942531682</v>
      </c>
      <c r="AG1">
        <f t="shared" ref="AG1:AI1" si="4">(E29-F29)/F29</f>
        <v>0.10363545732583093</v>
      </c>
      <c r="AH1">
        <f t="shared" si="4"/>
        <v>4.7921220738980025E-3</v>
      </c>
      <c r="AI1">
        <f t="shared" si="4"/>
        <v>9.63414180146306E-2</v>
      </c>
      <c r="AJ1" s="4">
        <f>(D43+D44+D46+D47)-D45</f>
        <v>215765</v>
      </c>
      <c r="AK1" s="4">
        <f t="shared" ref="AK1:AN1" si="5">(E43+E44+E46+E47)-E45</f>
        <v>221756</v>
      </c>
      <c r="AL1" s="4">
        <f t="shared" si="5"/>
        <v>96670</v>
      </c>
      <c r="AM1" s="4">
        <f t="shared" si="5"/>
        <v>98465</v>
      </c>
      <c r="AN1" s="4">
        <f t="shared" si="5"/>
        <v>129167</v>
      </c>
      <c r="AO1">
        <f>(D25+D26)/D40</f>
        <v>2.4967626721285113E-4</v>
      </c>
      <c r="AP1">
        <f t="shared" ref="AP1:AS1" si="6">(E25+E26)/E40</f>
        <v>1.3640383059584956E-4</v>
      </c>
      <c r="AQ1">
        <f t="shared" si="6"/>
        <v>1.121765736632614E-4</v>
      </c>
      <c r="AR1">
        <f t="shared" si="6"/>
        <v>1.4013959712126143E-4</v>
      </c>
      <c r="AS1">
        <f t="shared" si="6"/>
        <v>4.6398046398046398E-4</v>
      </c>
      <c r="AT1">
        <f>(D19-D20)/D40</f>
        <v>0.6833385525547383</v>
      </c>
      <c r="AU1">
        <f t="shared" ref="AU1:AX1" si="7">(E19-E20)/E40</f>
        <v>0.31744463885909957</v>
      </c>
      <c r="AV1">
        <f t="shared" si="7"/>
        <v>0.16935954912753703</v>
      </c>
      <c r="AW1">
        <f t="shared" si="7"/>
        <v>0.22982441864670355</v>
      </c>
      <c r="AX1">
        <f t="shared" si="7"/>
        <v>0.2586894586894587</v>
      </c>
      <c r="AY1">
        <f>D19/D40</f>
        <v>1.3881661912943386</v>
      </c>
      <c r="AZ1">
        <f t="shared" ref="AZ1:BC1" si="8">E19/E40</f>
        <v>0.9109330022012756</v>
      </c>
      <c r="BA1">
        <f t="shared" si="8"/>
        <v>0.65770285586083921</v>
      </c>
      <c r="BB1">
        <f t="shared" si="8"/>
        <v>0.64728219594228054</v>
      </c>
      <c r="BC1">
        <f t="shared" si="8"/>
        <v>0.91771265771265775</v>
      </c>
      <c r="BD1" s="4">
        <f>D19-D40</f>
        <v>91726</v>
      </c>
      <c r="BE1" s="4">
        <f t="shared" ref="BE1:BH1" si="9">E19-E40</f>
        <v>-18936</v>
      </c>
      <c r="BF1" s="4">
        <f t="shared" si="9"/>
        <v>-88491</v>
      </c>
      <c r="BG1" s="4">
        <f t="shared" si="9"/>
        <v>-78024</v>
      </c>
      <c r="BH1" s="4">
        <f t="shared" si="9"/>
        <v>-10109</v>
      </c>
      <c r="BI1">
        <f>(D43+D44)/BD1</f>
        <v>9.2989119769749031</v>
      </c>
      <c r="BJ1">
        <f t="shared" ref="BJ1:BM1" si="10">(E43+E44)/BE1</f>
        <v>-33.219212082805235</v>
      </c>
      <c r="BK1">
        <f t="shared" si="10"/>
        <v>-6.6168536913358418</v>
      </c>
      <c r="BL1">
        <f t="shared" si="10"/>
        <v>-5.4768404593458424</v>
      </c>
      <c r="BM1">
        <f t="shared" si="10"/>
        <v>-41.964487090711245</v>
      </c>
      <c r="BN1">
        <f>365/BI1</f>
        <v>39.251903975839205</v>
      </c>
      <c r="BO1">
        <f t="shared" ref="BO1:BR1" si="11">365/BJ1</f>
        <v>-10.987617619893204</v>
      </c>
      <c r="BP1">
        <f t="shared" si="11"/>
        <v>-55.162168762766171</v>
      </c>
      <c r="BQ1">
        <f t="shared" si="11"/>
        <v>-66.644263733692156</v>
      </c>
      <c r="BR1">
        <f t="shared" si="11"/>
        <v>-8.6978306016467908</v>
      </c>
      <c r="BS1">
        <f>N1/D13</f>
        <v>6.1850099021656897E-2</v>
      </c>
      <c r="BT1">
        <f t="shared" ref="BT1:BW1" si="12">O1/E13</f>
        <v>4.8139668925155484E-2</v>
      </c>
      <c r="BU1">
        <f t="shared" si="12"/>
        <v>2.1721730966068695E-3</v>
      </c>
      <c r="BV1">
        <f t="shared" si="12"/>
        <v>4.1292546041268613E-2</v>
      </c>
      <c r="BW1">
        <f t="shared" si="12"/>
        <v>9.6740718982416696E-3</v>
      </c>
      <c r="BX1">
        <f>S1/D13</f>
        <v>7.9750109220659227E-2</v>
      </c>
      <c r="BY1">
        <f t="shared" ref="BY1:CB1" si="13">T1/E13</f>
        <v>5.8312945131216723E-2</v>
      </c>
      <c r="BZ1">
        <f t="shared" si="13"/>
        <v>8.5617097253326557E-3</v>
      </c>
      <c r="CA1">
        <f t="shared" si="13"/>
        <v>5.0123853705040709E-2</v>
      </c>
      <c r="CB1">
        <f t="shared" si="13"/>
        <v>1.5789587732371543E-2</v>
      </c>
      <c r="CC1">
        <f>N1/D29</f>
        <v>0.13458920331645075</v>
      </c>
      <c r="CD1">
        <f t="shared" ref="CD1:CG1" si="14">O1/E29</f>
        <v>9.1431042995977138E-2</v>
      </c>
      <c r="CE1">
        <f t="shared" si="14"/>
        <v>4.7692671634477282E-3</v>
      </c>
      <c r="CF1">
        <f t="shared" si="14"/>
        <v>8.7879623930898362E-2</v>
      </c>
      <c r="CG1">
        <f t="shared" si="14"/>
        <v>1.8697764458425629E-2</v>
      </c>
      <c r="CH1">
        <f>N1/(D43+D44)</f>
        <v>4.763574034646733E-2</v>
      </c>
      <c r="CI1">
        <f t="shared" ref="CI1:CL1" si="15">O1/(E43+E44)</f>
        <v>3.7973798126984176E-2</v>
      </c>
      <c r="CJ1">
        <f t="shared" si="15"/>
        <v>1.9281610569533347E-3</v>
      </c>
      <c r="CK1">
        <f t="shared" si="15"/>
        <v>4.8450242789445971E-2</v>
      </c>
      <c r="CL1">
        <f t="shared" si="15"/>
        <v>9.4715229633750495E-3</v>
      </c>
      <c r="CM1">
        <f>1-CH1</f>
        <v>0.95236425965353266</v>
      </c>
      <c r="CN1">
        <f t="shared" ref="CN1:CQ1" si="16">1-CI1</f>
        <v>0.9620262018730158</v>
      </c>
      <c r="CO1">
        <f t="shared" si="16"/>
        <v>0.99807183894304663</v>
      </c>
      <c r="CP1">
        <f t="shared" si="16"/>
        <v>0.95154975721055401</v>
      </c>
      <c r="CQ1">
        <f t="shared" si="16"/>
        <v>0.99052847703662494</v>
      </c>
      <c r="CR1">
        <f>N1/(D45+D48+D49+D51+D59+D61)</f>
        <v>4.7897365650783397E-2</v>
      </c>
      <c r="CS1">
        <f t="shared" ref="CS1:CV1" si="17">O1/(E45+E48+E49+E51+E59+E61)</f>
        <v>3.9501448623476959E-2</v>
      </c>
      <c r="CT1">
        <f t="shared" si="17"/>
        <v>1.8240686586551977E-3</v>
      </c>
      <c r="CU1">
        <f t="shared" si="17"/>
        <v>4.8135068340916437E-2</v>
      </c>
      <c r="CV1">
        <f t="shared" si="17"/>
        <v>9.5788683203604594E-3</v>
      </c>
      <c r="CW1">
        <f>(D43+D44)/D13</f>
        <v>1.2983969299480764</v>
      </c>
      <c r="CX1">
        <f t="shared" ref="CX1:DA1" si="18">(E43+E44)/E13</f>
        <v>1.2677075062172261</v>
      </c>
      <c r="CY1">
        <f t="shared" si="18"/>
        <v>1.1265516896389844</v>
      </c>
      <c r="CZ1">
        <f t="shared" si="18"/>
        <v>0.85226706129661467</v>
      </c>
      <c r="DA1">
        <f t="shared" si="18"/>
        <v>1.0213850439522605</v>
      </c>
      <c r="DB1">
        <f>365/CW1</f>
        <v>281.11588342603102</v>
      </c>
      <c r="DC1">
        <f t="shared" ref="DC1:DF1" si="19">365/CX1</f>
        <v>287.92130535626569</v>
      </c>
      <c r="DD1">
        <f t="shared" si="19"/>
        <v>323.99756119221496</v>
      </c>
      <c r="DE1">
        <f t="shared" si="19"/>
        <v>428.26951383607326</v>
      </c>
      <c r="DF1">
        <f t="shared" si="19"/>
        <v>357.35788590327167</v>
      </c>
      <c r="DG1">
        <f>(D43+D44)/D20</f>
        <v>5.1211431659211675</v>
      </c>
      <c r="DH1">
        <f t="shared" ref="DH1:DK1" si="20">(E43+E44)/E20</f>
        <v>4.9853302477452486</v>
      </c>
      <c r="DI1">
        <f t="shared" si="20"/>
        <v>4.6379874373252434</v>
      </c>
      <c r="DJ1">
        <f t="shared" si="20"/>
        <v>4.6274838919270129</v>
      </c>
      <c r="DK1">
        <f t="shared" si="20"/>
        <v>5.2397944689418363</v>
      </c>
      <c r="DL1">
        <f>365/DG1</f>
        <v>71.273149016591788</v>
      </c>
      <c r="DM1">
        <f t="shared" ref="DM1:DP1" si="21">365/DH1</f>
        <v>73.214808620769148</v>
      </c>
      <c r="DN1">
        <f t="shared" si="21"/>
        <v>78.697927696522143</v>
      </c>
      <c r="DO1">
        <f t="shared" si="21"/>
        <v>78.876557655180477</v>
      </c>
      <c r="DP1">
        <f t="shared" si="21"/>
        <v>69.659220826978512</v>
      </c>
      <c r="DQ1">
        <f>(D43+D44)/D21</f>
        <v>5.2841194910109159</v>
      </c>
      <c r="DR1">
        <f t="shared" ref="DR1:DU1" si="22">(E43+E44)/E21</f>
        <v>9.3244837758112098</v>
      </c>
      <c r="DS1">
        <f t="shared" si="22"/>
        <v>13.382365040910546</v>
      </c>
      <c r="DT1">
        <f t="shared" si="22"/>
        <v>8.410584947252401</v>
      </c>
      <c r="DU1">
        <f t="shared" si="22"/>
        <v>13.372600321533273</v>
      </c>
      <c r="DV1">
        <f>365/DQ1</f>
        <v>69.074895187536924</v>
      </c>
      <c r="DW1">
        <f t="shared" ref="DW1:DZ1" si="23">365/DR1</f>
        <v>39.144258146156275</v>
      </c>
      <c r="DX1">
        <f t="shared" si="23"/>
        <v>27.27470061414235</v>
      </c>
      <c r="DY1">
        <f t="shared" si="23"/>
        <v>43.397694962850288</v>
      </c>
      <c r="DZ1">
        <f t="shared" si="23"/>
        <v>27.294616695621837</v>
      </c>
      <c r="EA1">
        <f>(D43+D44)/D38</f>
        <v>2.4543050588001716</v>
      </c>
      <c r="EB1">
        <f t="shared" ref="EB1:EE1" si="24">(E43+E44)/E38</f>
        <v>2.8331006341428262</v>
      </c>
      <c r="EC1">
        <f t="shared" si="24"/>
        <v>2.0885824454519191</v>
      </c>
      <c r="ED1">
        <f t="shared" si="24"/>
        <v>1.6260649855211438</v>
      </c>
      <c r="EE1">
        <f t="shared" si="24"/>
        <v>2.1327504813807456</v>
      </c>
      <c r="EF1">
        <f>365/EA1</f>
        <v>148.71826902334479</v>
      </c>
      <c r="EG1">
        <f t="shared" ref="EG1:EJ1" si="25">365/EB1</f>
        <v>128.83411044466243</v>
      </c>
      <c r="EH1">
        <f t="shared" si="25"/>
        <v>174.7596800858023</v>
      </c>
      <c r="EI1">
        <f t="shared" si="25"/>
        <v>224.46827356227695</v>
      </c>
      <c r="EJ1">
        <f t="shared" si="25"/>
        <v>171.14050761517049</v>
      </c>
      <c r="EK1">
        <f>D36/D13</f>
        <v>0.53861540171130129</v>
      </c>
      <c r="EL1">
        <f t="shared" ref="EL1:EO1" si="26">E36/E13</f>
        <v>0.46242860770412048</v>
      </c>
      <c r="EM1">
        <f t="shared" si="26"/>
        <v>0.54330108743333405</v>
      </c>
      <c r="EN1">
        <f t="shared" si="26"/>
        <v>0.52885133167663212</v>
      </c>
      <c r="EO1">
        <f t="shared" si="26"/>
        <v>0.48249012247885453</v>
      </c>
      <c r="EP1">
        <f>(D29)/D13</f>
        <v>0.45954725563114318</v>
      </c>
      <c r="EQ1">
        <f t="shared" ref="EQ1:ET1" si="27">(E29)/E13</f>
        <v>0.52651339575414846</v>
      </c>
      <c r="ER1">
        <f t="shared" si="27"/>
        <v>0.45545217371228036</v>
      </c>
      <c r="ES1">
        <f t="shared" si="27"/>
        <v>0.46987622607190294</v>
      </c>
      <c r="ET1">
        <f t="shared" si="27"/>
        <v>0.51739190103458155</v>
      </c>
      <c r="EU1">
        <f>D13/D29</f>
        <v>2.1760547750994572</v>
      </c>
      <c r="EV1">
        <f t="shared" ref="EV1:EY1" si="28">E13/E29</f>
        <v>1.899286909058896</v>
      </c>
      <c r="EW1">
        <f t="shared" si="28"/>
        <v>2.1956202159476859</v>
      </c>
      <c r="EX1">
        <f t="shared" si="28"/>
        <v>2.1282200386256074</v>
      </c>
      <c r="EY1">
        <f t="shared" si="28"/>
        <v>1.9327708802561288</v>
      </c>
      <c r="EZ1">
        <f>D36/D29</f>
        <v>1.1720566168359894</v>
      </c>
      <c r="FA1">
        <f t="shared" ref="FA1:FD1" si="29">E36/E29</f>
        <v>0.87828460098676786</v>
      </c>
      <c r="FB1">
        <f t="shared" si="29"/>
        <v>1.1928828509149896</v>
      </c>
      <c r="FC1">
        <f t="shared" si="29"/>
        <v>1.125512001528046</v>
      </c>
      <c r="FD1">
        <f t="shared" si="29"/>
        <v>0.93254285873834297</v>
      </c>
      <c r="FE1" s="7">
        <f>I90/(D43+D44+D46+D47+D53+D55)</f>
        <v>-4.6507347855427018E-2</v>
      </c>
      <c r="FF1" s="7">
        <f t="shared" ref="FF1:FI1" si="30">J90/(E43+E44+E46+E47+E53+E55)</f>
        <v>9.41247787169322E-2</v>
      </c>
      <c r="FG1" s="7">
        <f t="shared" si="30"/>
        <v>6.9628782257764615E-2</v>
      </c>
      <c r="FH1" s="7">
        <f t="shared" si="30"/>
        <v>0.26480148483668237</v>
      </c>
      <c r="FI1" s="7">
        <f t="shared" si="30"/>
        <v>0.10877476468055357</v>
      </c>
      <c r="FJ1" s="7">
        <f>I90/D36</f>
        <v>-0.10926967959279996</v>
      </c>
      <c r="FK1" s="7">
        <f t="shared" ref="FK1:FN1" si="31">J90/E36</f>
        <v>0.26323335861029035</v>
      </c>
      <c r="FL1" s="7">
        <f t="shared" si="31"/>
        <v>0.13924301660150717</v>
      </c>
      <c r="FM1" s="7">
        <f t="shared" si="31"/>
        <v>0.41536778986668677</v>
      </c>
      <c r="FN1" s="7">
        <f t="shared" si="31"/>
        <v>0.23447074791912015</v>
      </c>
      <c r="FO1" s="7">
        <f>I90/D29</f>
        <v>-0.12807025098628966</v>
      </c>
      <c r="FP1" s="7">
        <f t="shared" ref="FP1:FS1" si="32">J90/E29</f>
        <v>0.23119380533344561</v>
      </c>
      <c r="FQ1" s="7">
        <f t="shared" si="32"/>
        <v>0.16610060661360909</v>
      </c>
      <c r="FR1" s="7">
        <f t="shared" si="32"/>
        <v>0.46750143254313548</v>
      </c>
      <c r="FS1" s="7">
        <f t="shared" si="32"/>
        <v>0.21865402155501368</v>
      </c>
      <c r="FT1" s="7">
        <f>I90/D31</f>
        <v>-0.15425279376972395</v>
      </c>
      <c r="FU1" s="7">
        <f t="shared" ref="FU1:FX1" si="33">J90/E31</f>
        <v>0.24098034287264558</v>
      </c>
      <c r="FV1" s="7">
        <f t="shared" si="33"/>
        <v>0.15728</v>
      </c>
      <c r="FW1" s="7">
        <f t="shared" si="33"/>
        <v>0.44056400000000001</v>
      </c>
      <c r="FX1" s="7">
        <f t="shared" si="33"/>
        <v>0.187948</v>
      </c>
      <c r="FY1">
        <f>BD1/D13</f>
        <v>0.13962890853930499</v>
      </c>
      <c r="FZ1">
        <f t="shared" ref="FZ1:GC1" si="34">BE1/E13</f>
        <v>-3.8161877622419904E-2</v>
      </c>
      <c r="GA1">
        <f t="shared" si="34"/>
        <v>-0.17025488883245216</v>
      </c>
      <c r="GB1">
        <f t="shared" si="34"/>
        <v>-0.1556129063139462</v>
      </c>
      <c r="GC1">
        <f t="shared" si="34"/>
        <v>-2.4339271483157052E-2</v>
      </c>
      <c r="GD1">
        <f>BS1</f>
        <v>6.1850099021656897E-2</v>
      </c>
      <c r="GE1">
        <f t="shared" ref="GE1:GH1" si="35">BT1</f>
        <v>4.8139668925155484E-2</v>
      </c>
      <c r="GF1">
        <f t="shared" si="35"/>
        <v>2.1721730966068695E-3</v>
      </c>
      <c r="GG1">
        <f t="shared" si="35"/>
        <v>4.1292546041268613E-2</v>
      </c>
      <c r="GH1">
        <f t="shared" si="35"/>
        <v>9.6740718982416696E-3</v>
      </c>
      <c r="GI1">
        <f>S1/D13</f>
        <v>7.9750109220659227E-2</v>
      </c>
      <c r="GJ1">
        <f t="shared" ref="GJ1:GM1" si="36">T1/E13</f>
        <v>5.8312945131216723E-2</v>
      </c>
      <c r="GK1">
        <f t="shared" si="36"/>
        <v>8.5617097253326557E-3</v>
      </c>
      <c r="GL1">
        <f t="shared" si="36"/>
        <v>5.0123853705040709E-2</v>
      </c>
      <c r="GM1">
        <f t="shared" si="36"/>
        <v>1.5789587732371543E-2</v>
      </c>
      <c r="GN1">
        <f>D30/D13</f>
        <v>0.17939436193062547</v>
      </c>
      <c r="GO1">
        <f t="shared" ref="GO1:GR1" si="37">E30/E13</f>
        <v>0.23750206569098875</v>
      </c>
      <c r="GP1">
        <f t="shared" si="37"/>
        <v>0.22673908526308498</v>
      </c>
      <c r="GQ1">
        <f t="shared" si="37"/>
        <v>0.23504082585092081</v>
      </c>
      <c r="GR1">
        <f t="shared" si="37"/>
        <v>0.28374308091983136</v>
      </c>
      <c r="GS1">
        <f>(D43+D44)/D13</f>
        <v>1.2983969299480764</v>
      </c>
      <c r="GT1">
        <f t="shared" ref="GT1:GW1" si="38">(E43+E44)/E13</f>
        <v>1.2677075062172261</v>
      </c>
      <c r="GU1">
        <f t="shared" si="38"/>
        <v>1.1265516896389844</v>
      </c>
      <c r="GV1">
        <f t="shared" si="38"/>
        <v>0.85226706129661467</v>
      </c>
      <c r="GW1">
        <f t="shared" si="38"/>
        <v>1.0213850439522605</v>
      </c>
      <c r="GX1">
        <f>0.717*FY1+0.847*GD1+3.107*GI1+0.42*GN1+0.998*GS1</f>
        <v>1.7714303187416562</v>
      </c>
      <c r="GY1">
        <f t="shared" ref="GY1:HB1" si="39">0.717*FZ1+0.847*GE1+3.107*GJ1+0.42*GO1+0.998*GT1</f>
        <v>1.559513512642029</v>
      </c>
      <c r="GZ1">
        <f t="shared" si="39"/>
        <v>1.1258973095067686</v>
      </c>
      <c r="HA1">
        <f t="shared" si="39"/>
        <v>1.0284148201628247</v>
      </c>
      <c r="HB1">
        <f t="shared" si="39"/>
        <v>1.1783152981795506</v>
      </c>
      <c r="HC1">
        <f>D36/D13</f>
        <v>0.53861540171130129</v>
      </c>
      <c r="HD1">
        <f t="shared" ref="HD1:HG1" si="40">E36/E13</f>
        <v>0.46242860770412048</v>
      </c>
      <c r="HE1">
        <f t="shared" si="40"/>
        <v>0.54330108743333405</v>
      </c>
      <c r="HF1">
        <f t="shared" si="40"/>
        <v>0.52885133167663212</v>
      </c>
      <c r="HG1">
        <f t="shared" si="40"/>
        <v>0.48249012247885453</v>
      </c>
      <c r="HH1">
        <f>S1/D13</f>
        <v>7.9750109220659227E-2</v>
      </c>
      <c r="HI1">
        <f t="shared" ref="HI1:HL1" si="41">T1/E13</f>
        <v>5.8312945131216723E-2</v>
      </c>
      <c r="HJ1">
        <f t="shared" si="41"/>
        <v>8.5617097253326557E-3</v>
      </c>
      <c r="HK1">
        <f t="shared" si="41"/>
        <v>5.0123853705040709E-2</v>
      </c>
      <c r="HL1">
        <f t="shared" si="41"/>
        <v>1.5789587732371543E-2</v>
      </c>
      <c r="HM1">
        <f>(D43+D44+D46+D47+D50+D53+D55+D57+D60)/D13</f>
        <v>1.2931786941319203</v>
      </c>
      <c r="HN1">
        <f t="shared" ref="HN1:HQ1" si="42">(E43+E44+E46+E47+E50+E53+E55+E57+E60)/E13</f>
        <v>1.3179007742814419</v>
      </c>
      <c r="HO1">
        <f t="shared" si="42"/>
        <v>1.1128856617335827</v>
      </c>
      <c r="HP1">
        <f t="shared" si="42"/>
        <v>0.85596272821191943</v>
      </c>
      <c r="HQ1">
        <f t="shared" si="42"/>
        <v>1.0569152278751954</v>
      </c>
      <c r="HR1">
        <f>D19/D40</f>
        <v>1.3881661912943386</v>
      </c>
      <c r="HS1">
        <f t="shared" ref="HS1:HV1" si="43">E19/E40</f>
        <v>0.9109330022012756</v>
      </c>
      <c r="HT1">
        <f t="shared" si="43"/>
        <v>0.65770285586083921</v>
      </c>
      <c r="HU1">
        <f t="shared" si="43"/>
        <v>0.64728219594228054</v>
      </c>
      <c r="HV1">
        <f t="shared" si="43"/>
        <v>0.91771265771265775</v>
      </c>
      <c r="HW1">
        <f>-0.017*HC1+4.573*HH1+0.481*HM1+0.015*HR1</f>
        <v>0.99838223238385126</v>
      </c>
      <c r="HX1">
        <f t="shared" ref="HX1:IA1" si="44">-0.017*HD1+4.573*HI1+0.481*HN1+0.015*HS1</f>
        <v>0.90637807921647684</v>
      </c>
      <c r="HY1">
        <f t="shared" si="44"/>
        <v>0.57508012621934546</v>
      </c>
      <c r="HZ1">
        <f t="shared" si="44"/>
        <v>0.6416532155637158</v>
      </c>
      <c r="IA1">
        <f t="shared" si="44"/>
        <v>0.58614536709165332</v>
      </c>
      <c r="IB1">
        <f>D13/D36</f>
        <v>1.8566123375283681</v>
      </c>
      <c r="IC1">
        <f t="shared" ref="IC1:IF1" si="45">E13/E36</f>
        <v>2.1624959687611676</v>
      </c>
      <c r="ID1">
        <f t="shared" si="45"/>
        <v>1.8406000339962605</v>
      </c>
      <c r="IE1">
        <f t="shared" si="45"/>
        <v>1.8908905775649125</v>
      </c>
      <c r="IF1">
        <f t="shared" si="45"/>
        <v>2.0725812890476858</v>
      </c>
      <c r="IG1">
        <f>IFERROR(S1/D59,0)</f>
        <v>6.6174055829228244</v>
      </c>
      <c r="IH1">
        <f t="shared" ref="IH1:IK1" si="46">IFERROR(T1/E59,0)</f>
        <v>5.7319730586370836</v>
      </c>
      <c r="II1">
        <f t="shared" si="46"/>
        <v>1.3399578440228848</v>
      </c>
      <c r="IJ1">
        <f t="shared" si="46"/>
        <v>7.6088404480775056</v>
      </c>
      <c r="IK1">
        <f t="shared" si="46"/>
        <v>2.5808736717827627</v>
      </c>
      <c r="IL1">
        <f>S1/D13</f>
        <v>7.9750109220659227E-2</v>
      </c>
      <c r="IM1">
        <f t="shared" ref="IM1:IP1" si="47">T1/E13</f>
        <v>5.8312945131216723E-2</v>
      </c>
      <c r="IN1">
        <f t="shared" si="47"/>
        <v>8.5617097253326557E-3</v>
      </c>
      <c r="IO1">
        <f t="shared" si="47"/>
        <v>5.0123853705040709E-2</v>
      </c>
      <c r="IP1">
        <f t="shared" si="47"/>
        <v>1.5789587732371543E-2</v>
      </c>
      <c r="IQ1">
        <f>(D43+D44+D46+D47+D50+D53+D55+D57+D60)/D13</f>
        <v>1.2931786941319203</v>
      </c>
      <c r="IR1">
        <f t="shared" ref="IR1:IU1" si="48">(E43+E44+E46+E47+E50+E53+E55+E57+E60)/E13</f>
        <v>1.3179007742814419</v>
      </c>
      <c r="IS1">
        <f t="shared" si="48"/>
        <v>1.1128856617335827</v>
      </c>
      <c r="IT1">
        <f t="shared" si="48"/>
        <v>0.85596272821191943</v>
      </c>
      <c r="IU1">
        <f t="shared" si="48"/>
        <v>1.0569152278751954</v>
      </c>
      <c r="IV1">
        <f>D19/D40</f>
        <v>1.3881661912943386</v>
      </c>
      <c r="IW1">
        <f t="shared" ref="IW1:IZ1" si="49">E19/E40</f>
        <v>0.9109330022012756</v>
      </c>
      <c r="IX1">
        <f t="shared" si="49"/>
        <v>0.65770285586083921</v>
      </c>
      <c r="IY1">
        <f t="shared" si="49"/>
        <v>0.64728219594228054</v>
      </c>
      <c r="IZ1">
        <f t="shared" si="49"/>
        <v>0.91771265771265775</v>
      </c>
      <c r="JA1">
        <f>0.13*IB1+0.04*IG1+3.92*IL1+0.21*IQ1+0.09*IV1</f>
        <v>1.2151787383247787</v>
      </c>
      <c r="JB1">
        <f t="shared" ref="JB1:JE1" si="50">0.13*IC1+0.04*IH1+3.92*IM1+0.21*IR1+0.09*IW1</f>
        <v>1.0977332759960223</v>
      </c>
      <c r="JC1">
        <f t="shared" si="50"/>
        <v>0.61933746629526121</v>
      </c>
      <c r="JD1">
        <f t="shared" si="50"/>
        <v>0.98466247008960672</v>
      </c>
      <c r="JE1">
        <f t="shared" si="50"/>
        <v>0.7391120354063363</v>
      </c>
      <c r="JF1">
        <f>D29/D13</f>
        <v>0.45954725563114318</v>
      </c>
      <c r="JG1">
        <f t="shared" ref="JG1:JJ1" si="51">E29/E13</f>
        <v>0.52651339575414846</v>
      </c>
      <c r="JH1">
        <f t="shared" si="51"/>
        <v>0.45545217371228036</v>
      </c>
      <c r="JI1">
        <f t="shared" si="51"/>
        <v>0.46987622607190294</v>
      </c>
      <c r="JJ1">
        <f t="shared" si="51"/>
        <v>0.51739190103458155</v>
      </c>
      <c r="JK1">
        <f>(D36-D26)/I90</f>
        <v>-9.1501435480950786</v>
      </c>
      <c r="JL1">
        <f t="shared" ref="JL1:JO1" si="52">(E36-E26)/J90</f>
        <v>3.7984304895614311</v>
      </c>
      <c r="JM1">
        <f t="shared" si="52"/>
        <v>7.1809511698880977</v>
      </c>
      <c r="JN1">
        <f t="shared" si="52"/>
        <v>2.4072234680999811</v>
      </c>
      <c r="JO1">
        <f t="shared" si="52"/>
        <v>4.2637112392789493</v>
      </c>
      <c r="JP1">
        <f>S1/D13</f>
        <v>7.9750109220659227E-2</v>
      </c>
      <c r="JQ1">
        <f t="shared" ref="JQ1:JT1" si="53">T1/E13</f>
        <v>5.8312945131216723E-2</v>
      </c>
      <c r="JR1">
        <f t="shared" si="53"/>
        <v>8.5617097253326557E-3</v>
      </c>
      <c r="JS1">
        <f t="shared" si="53"/>
        <v>5.0123853705040709E-2</v>
      </c>
      <c r="JT1">
        <f t="shared" si="53"/>
        <v>1.5789587732371543E-2</v>
      </c>
      <c r="JU1">
        <f>I90/(D50+D44+D43)</f>
        <v>-4.4791197231641496E-2</v>
      </c>
      <c r="JV1">
        <f t="shared" ref="JV1:JY1" si="54">J90/(E50+E44+E43)</f>
        <v>9.5077910650281219E-2</v>
      </c>
      <c r="JW1">
        <f t="shared" si="54"/>
        <v>6.6529501739377619E-2</v>
      </c>
      <c r="JX1">
        <f t="shared" si="54"/>
        <v>0.25413478666162126</v>
      </c>
      <c r="JY1">
        <f t="shared" si="54"/>
        <v>0.10958428079995336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2</v>
      </c>
      <c r="KH1">
        <f t="shared" si="56"/>
        <v>0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3</v>
      </c>
      <c r="KQ1">
        <f t="shared" si="58"/>
        <v>2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2.5</v>
      </c>
      <c r="KV1">
        <f t="shared" si="59"/>
        <v>3</v>
      </c>
      <c r="KW1">
        <f t="shared" si="59"/>
        <v>2</v>
      </c>
      <c r="KX1">
        <f t="shared" si="59"/>
        <v>2.5</v>
      </c>
      <c r="KY1">
        <f>(KJ1+KO1)/2</f>
        <v>0.5</v>
      </c>
      <c r="KZ1">
        <f t="shared" ref="KZ1:LC1" si="60">(KK1+KP1)/2</f>
        <v>2</v>
      </c>
      <c r="LA1">
        <f t="shared" si="60"/>
        <v>1.5</v>
      </c>
      <c r="LB1">
        <f t="shared" si="60"/>
        <v>2.5</v>
      </c>
      <c r="LC1">
        <f t="shared" si="60"/>
        <v>2.5</v>
      </c>
      <c r="LD1">
        <f>(KT1+KY1)/2</f>
        <v>1.25</v>
      </c>
      <c r="LE1">
        <f t="shared" ref="LE1:LH1" si="61">(KU1+KZ1)/2</f>
        <v>2.25</v>
      </c>
      <c r="LF1">
        <f t="shared" si="61"/>
        <v>2.25</v>
      </c>
      <c r="LG1">
        <f t="shared" si="61"/>
        <v>2.25</v>
      </c>
      <c r="LH1">
        <f t="shared" si="61"/>
        <v>2.5</v>
      </c>
      <c r="LI1">
        <f>(D29/(D13-D19))</f>
        <v>0.91788868787911038</v>
      </c>
      <c r="LJ1">
        <f t="shared" ref="LJ1:LM1" si="62">(E29/(E13-E19))</f>
        <v>0.86356244256843862</v>
      </c>
      <c r="LK1">
        <f t="shared" si="62"/>
        <v>0.67688418933679506</v>
      </c>
      <c r="LL1">
        <f t="shared" si="62"/>
        <v>0.65769344581730471</v>
      </c>
      <c r="LM1">
        <f t="shared" si="62"/>
        <v>0.71016140332324285</v>
      </c>
      <c r="LN1">
        <f>(D18+D25+D26+D21)/(2.17*D40)</f>
        <v>0.32573362953081109</v>
      </c>
      <c r="LO1">
        <f t="shared" ref="LO1:LR1" si="63">(E18+E25+E26+E21)/(2.17*E40)</f>
        <v>0.15575787164765856</v>
      </c>
      <c r="LP1">
        <f t="shared" si="63"/>
        <v>8.9623609894191283E-2</v>
      </c>
      <c r="LQ1">
        <f t="shared" si="63"/>
        <v>0.17538594532543303</v>
      </c>
      <c r="LR1">
        <f t="shared" si="63"/>
        <v>0.11921173211495792</v>
      </c>
      <c r="LS1">
        <f>(D43+D44+D46+D47)/(2*D13)</f>
        <v>0.63274229861156572</v>
      </c>
      <c r="LT1">
        <f t="shared" ref="LT1:LW1" si="64">(E43+E44+E46+E47)/(2*E13)</f>
        <v>0.64662375403565486</v>
      </c>
      <c r="LU1">
        <f t="shared" si="64"/>
        <v>0.54324433003178418</v>
      </c>
      <c r="LV1">
        <f t="shared" si="64"/>
        <v>0.41477827992931765</v>
      </c>
      <c r="LW1">
        <f t="shared" si="64"/>
        <v>0.52001868362317827</v>
      </c>
      <c r="LX1">
        <f>8*N1/D29</f>
        <v>1.076713626531606</v>
      </c>
      <c r="LY1">
        <f t="shared" ref="LY1:MB1" si="65">8*O1/E29</f>
        <v>0.73144834396781711</v>
      </c>
      <c r="LZ1">
        <f t="shared" si="65"/>
        <v>3.8154137307581826E-2</v>
      </c>
      <c r="MA1">
        <f t="shared" si="65"/>
        <v>0.7030369914471869</v>
      </c>
      <c r="MB1">
        <f t="shared" si="65"/>
        <v>0.14958211566740504</v>
      </c>
      <c r="MC1">
        <f>(2*LI1+4*LN1+LS1+5*LX1)/12</f>
        <v>0.76291852709592167</v>
      </c>
      <c r="MD1">
        <f t="shared" ref="MD1:MG1" si="66">(2*LJ1+4*LO1+LT1+5*LY1)/12</f>
        <v>0.55450182046685426</v>
      </c>
      <c r="ME1">
        <f t="shared" si="66"/>
        <v>0.20385648623500405</v>
      </c>
      <c r="MF1">
        <f t="shared" si="66"/>
        <v>0.49557449250846614</v>
      </c>
      <c r="MG1">
        <f t="shared" si="66"/>
        <v>0.26375824975554346</v>
      </c>
      <c r="MH1">
        <f>D29/(D13-D19)</f>
        <v>0.91788868787911038</v>
      </c>
      <c r="MI1">
        <f t="shared" ref="MI1:ML1" si="67">E29/(E13-E19)</f>
        <v>0.86356244256843862</v>
      </c>
      <c r="MJ1">
        <f t="shared" si="67"/>
        <v>0.67688418933679506</v>
      </c>
      <c r="MK1">
        <f t="shared" si="67"/>
        <v>0.65769344581730471</v>
      </c>
      <c r="ML1">
        <f t="shared" si="67"/>
        <v>0.71016140332324285</v>
      </c>
      <c r="MM1">
        <f>D29/D13*2</f>
        <v>0.91909451126228636</v>
      </c>
      <c r="MN1">
        <f t="shared" ref="MN1:MQ1" si="68">E29/E13*2</f>
        <v>1.0530267915082969</v>
      </c>
      <c r="MO1">
        <f t="shared" si="68"/>
        <v>0.91090434742456072</v>
      </c>
      <c r="MP1">
        <f t="shared" si="68"/>
        <v>0.93975245214380587</v>
      </c>
      <c r="MQ1">
        <f t="shared" si="68"/>
        <v>1.0347838020691631</v>
      </c>
      <c r="MR1">
        <f>D29/D36</f>
        <v>0.85320110448208331</v>
      </c>
      <c r="MS1">
        <f t="shared" ref="MS1:MV1" si="69">E29/E36</f>
        <v>1.1385830958170995</v>
      </c>
      <c r="MT1">
        <f t="shared" si="69"/>
        <v>0.838305286418494</v>
      </c>
      <c r="MU1">
        <f t="shared" si="69"/>
        <v>0.88848452850112192</v>
      </c>
      <c r="MV1">
        <f t="shared" si="69"/>
        <v>1.0723367731890856</v>
      </c>
      <c r="MW1">
        <f>D13/(D40*5)</f>
        <v>0.55599688539436154</v>
      </c>
      <c r="MX1">
        <f t="shared" ref="MX1:NA1" si="70">E13/(E40*5)</f>
        <v>0.46678519689187409</v>
      </c>
      <c r="MY1">
        <f t="shared" si="70"/>
        <v>0.40209963600635923</v>
      </c>
      <c r="MZ1">
        <f t="shared" si="70"/>
        <v>0.45332718527358867</v>
      </c>
      <c r="NA1">
        <f t="shared" si="70"/>
        <v>0.6761693121693122</v>
      </c>
      <c r="NB1">
        <f>D13/(D20*15)</f>
        <v>0.26294697447289683</v>
      </c>
      <c r="NC1">
        <f t="shared" ref="NC1:NF1" si="71">E13/(E20*15)</f>
        <v>0.26217037307084701</v>
      </c>
      <c r="ND1">
        <f t="shared" si="71"/>
        <v>0.27446513580520726</v>
      </c>
      <c r="NE1">
        <f t="shared" si="71"/>
        <v>0.36197447975887526</v>
      </c>
      <c r="NF1">
        <f t="shared" si="71"/>
        <v>0.34200582173309785</v>
      </c>
      <c r="NG1">
        <f>2*(D18+D25+D26)/D40</f>
        <v>4.7506199588668932E-2</v>
      </c>
      <c r="NH1">
        <f t="shared" ref="NH1:NK1" si="72">2*(E18+E25+E26)/E40</f>
        <v>4.1372692893830783E-2</v>
      </c>
      <c r="NI1">
        <f t="shared" si="72"/>
        <v>5.0471721833042577E-2</v>
      </c>
      <c r="NJ1">
        <f t="shared" si="72"/>
        <v>0.30180644461321471</v>
      </c>
      <c r="NK1">
        <f t="shared" si="72"/>
        <v>9.2796092796092796E-4</v>
      </c>
      <c r="NL1">
        <f>((D18+D25+D26+D21)/D40)/2.17</f>
        <v>0.32573362953081103</v>
      </c>
      <c r="NM1">
        <f t="shared" ref="NM1:NP1" si="73">((E18+E25+E26+E21)/E40)/2.17</f>
        <v>0.15575787164765859</v>
      </c>
      <c r="NN1">
        <f t="shared" si="73"/>
        <v>8.962360989419127E-2</v>
      </c>
      <c r="NO1">
        <f t="shared" si="73"/>
        <v>0.175385945325433</v>
      </c>
      <c r="NP1">
        <f t="shared" si="73"/>
        <v>0.11921173211495793</v>
      </c>
      <c r="NQ1">
        <f>(D19/D40)/2.5</f>
        <v>0.55526647651773542</v>
      </c>
      <c r="NR1">
        <f t="shared" ref="NR1:NU1" si="74">(E19/E40)/2.5</f>
        <v>0.36437320088051023</v>
      </c>
      <c r="NS1">
        <f t="shared" si="74"/>
        <v>0.26308114234433566</v>
      </c>
      <c r="NT1">
        <f t="shared" si="74"/>
        <v>0.25891287837691224</v>
      </c>
      <c r="NU1">
        <f t="shared" si="74"/>
        <v>0.36708506308506311</v>
      </c>
      <c r="NV1">
        <f>(BD1/D13)*3.33</f>
        <v>0.46496426543588559</v>
      </c>
      <c r="NW1">
        <f t="shared" ref="NW1:NZ1" si="75">(BE1/E13)*3.33</f>
        <v>-0.12707905248265827</v>
      </c>
      <c r="NX1">
        <f t="shared" si="75"/>
        <v>-0.56694877981206571</v>
      </c>
      <c r="NY1">
        <f t="shared" si="75"/>
        <v>-0.5181909780254409</v>
      </c>
      <c r="NZ1">
        <f t="shared" si="75"/>
        <v>-8.1049774038912989E-2</v>
      </c>
      <c r="OA1">
        <f>((D43+D44)/2)/D13</f>
        <v>0.64919846497403821</v>
      </c>
      <c r="OB1">
        <f t="shared" ref="OB1:OE1" si="76">((E43+E44)/2)/E13</f>
        <v>0.63385375310861303</v>
      </c>
      <c r="OC1">
        <f t="shared" si="76"/>
        <v>0.56327584481949222</v>
      </c>
      <c r="OD1">
        <f t="shared" si="76"/>
        <v>0.42613353064830733</v>
      </c>
      <c r="OE1">
        <f t="shared" si="76"/>
        <v>0.51069252197613024</v>
      </c>
      <c r="OF1">
        <f>((D43+D44)/4)/D29</f>
        <v>0.70634570984699674</v>
      </c>
      <c r="OG1">
        <f t="shared" ref="OG1:OJ1" si="77">((E43+E44)/4)/E29</f>
        <v>0.60193506776851913</v>
      </c>
      <c r="OH1">
        <f t="shared" si="77"/>
        <v>0.61836991602034441</v>
      </c>
      <c r="OI1">
        <f t="shared" si="77"/>
        <v>0.45345295952800357</v>
      </c>
      <c r="OJ1">
        <f t="shared" si="77"/>
        <v>0.4935258176200138</v>
      </c>
      <c r="OK1">
        <f>AJ1*4/(D43+D44)</f>
        <v>1.0118506082405574</v>
      </c>
      <c r="OL1">
        <f t="shared" ref="OL1:OO1" si="78">AK1*4/(E43+E44)</f>
        <v>1.4101256042948052</v>
      </c>
      <c r="OM1">
        <f t="shared" si="78"/>
        <v>0.66039089238504467</v>
      </c>
      <c r="ON1">
        <f t="shared" si="78"/>
        <v>0.9216872403908033</v>
      </c>
      <c r="OO1">
        <f t="shared" si="78"/>
        <v>1.2179275327130563</v>
      </c>
      <c r="OP1">
        <f>(10*N1)/AJ1</f>
        <v>1.8831135726368966</v>
      </c>
      <c r="OQ1">
        <f t="shared" ref="OQ1:OT1" si="79">(10*O1)/AK1</f>
        <v>1.0771749129674055</v>
      </c>
      <c r="OR1">
        <f t="shared" si="79"/>
        <v>0.11678907623875039</v>
      </c>
      <c r="OS1">
        <f t="shared" si="79"/>
        <v>2.1026760777941402</v>
      </c>
      <c r="OT1">
        <f t="shared" si="79"/>
        <v>0.31107016498021939</v>
      </c>
      <c r="OU1">
        <f>(8*AJ1)/D29</f>
        <v>5.7177306890943358</v>
      </c>
      <c r="OV1">
        <f t="shared" ref="OV1:OY1" si="80">(8*AK1)/E29</f>
        <v>6.7904324094665407</v>
      </c>
      <c r="OW1">
        <f t="shared" si="80"/>
        <v>3.2669268853179232</v>
      </c>
      <c r="OX1">
        <f t="shared" si="80"/>
        <v>3.3435344553152655</v>
      </c>
      <c r="OY1">
        <f t="shared" si="80"/>
        <v>4.8086294510730969</v>
      </c>
      <c r="OZ1">
        <f>(20*N1)/D13</f>
        <v>1.237001980433138</v>
      </c>
      <c r="PA1">
        <f t="shared" ref="PA1:PD1" si="81">(20*O1)/E13</f>
        <v>0.96279337850310964</v>
      </c>
      <c r="PB1">
        <f t="shared" si="81"/>
        <v>4.3443461932137391E-2</v>
      </c>
      <c r="PC1">
        <f t="shared" si="81"/>
        <v>0.82585092082537226</v>
      </c>
      <c r="PD1">
        <f t="shared" si="81"/>
        <v>0.19348143796483339</v>
      </c>
      <c r="PE1">
        <f>(40*N1)/(AJ1+D45)</f>
        <v>1.95498543901286</v>
      </c>
      <c r="PF1">
        <f t="shared" ref="PF1:PI1" si="82">(40*O1)/(AK1+E45)</f>
        <v>1.4889545465878775</v>
      </c>
      <c r="PG1">
        <f t="shared" si="82"/>
        <v>7.997039183012844E-2</v>
      </c>
      <c r="PH1">
        <f t="shared" si="82"/>
        <v>1.991065976179142</v>
      </c>
      <c r="PI1">
        <f t="shared" si="82"/>
        <v>0.37206632003444717</v>
      </c>
      <c r="PJ1">
        <f>(1.33*D52)/(D52+D62)</f>
        <v>1.5924232680502777</v>
      </c>
      <c r="PK1">
        <f t="shared" ref="PK1:PN1" si="83">(1.33*E52)/(E52+E62)</f>
        <v>1.8375124544731445</v>
      </c>
      <c r="PL1">
        <f t="shared" si="83"/>
        <v>1.0237112488928255</v>
      </c>
      <c r="PM1">
        <f t="shared" si="83"/>
        <v>1.2498185899491503</v>
      </c>
      <c r="PN1">
        <f t="shared" si="83"/>
        <v>4.7035051033109285</v>
      </c>
      <c r="PO1">
        <f>(2*MH1+MM1+MR1+MW1+2*NB1)/7</f>
        <v>0.66999483226324941</v>
      </c>
      <c r="PP1">
        <f t="shared" ref="PP1:PS1" si="84">(2*MI1+MN1+MS1+MX1+2*NC1)/7</f>
        <v>0.701408673642263</v>
      </c>
      <c r="PQ1">
        <f t="shared" si="84"/>
        <v>0.57914398859048843</v>
      </c>
      <c r="PR1">
        <f t="shared" si="84"/>
        <v>0.61727143101012516</v>
      </c>
      <c r="PS1">
        <f t="shared" si="84"/>
        <v>0.69823204822003471</v>
      </c>
      <c r="PT1">
        <f>(5*NG1+8*NL1+2*NQ1+NV1)/16</f>
        <v>0.27618107829132438</v>
      </c>
      <c r="PU1">
        <f t="shared" ref="PU1:PX1" si="85">(5*NH1+8*NM1+2*NR1+NW1)/16</f>
        <v>0.12841211168304903</v>
      </c>
      <c r="PV1">
        <f t="shared" si="85"/>
        <v>5.8035062074709286E-2</v>
      </c>
      <c r="PW1">
        <f t="shared" si="85"/>
        <v>0.18198466027487009</v>
      </c>
      <c r="PX1">
        <f t="shared" si="85"/>
        <v>0.10071587585566759</v>
      </c>
      <c r="PY1">
        <f>(OA1+OF1+OK1)/3</f>
        <v>0.78913159435386415</v>
      </c>
      <c r="PZ1">
        <f t="shared" ref="PZ1:QC1" si="86">(OB1+OG1+OL1)/3</f>
        <v>0.88197147505731233</v>
      </c>
      <c r="QA1">
        <f t="shared" si="86"/>
        <v>0.61401221774162706</v>
      </c>
      <c r="QB1">
        <f t="shared" si="86"/>
        <v>0.60042457685570472</v>
      </c>
      <c r="QC1">
        <f t="shared" si="86"/>
        <v>0.74071529076973341</v>
      </c>
      <c r="QD1">
        <f>(3*OP1+7*OU1+4*OZ1+2*PE1+PJ1)/17</f>
        <v>3.3014033887870342</v>
      </c>
      <c r="QE1">
        <f t="shared" ref="QE1:QH1" si="87">(3*OQ1+7*OV1+4*PA1+2*PF1+PK1)/17</f>
        <v>3.4959498039311372</v>
      </c>
      <c r="QF1">
        <f t="shared" si="87"/>
        <v>1.4456636062484325</v>
      </c>
      <c r="QG1">
        <f t="shared" si="87"/>
        <v>2.2498896262469534</v>
      </c>
      <c r="QH1">
        <f t="shared" si="87"/>
        <v>2.4008929498642053</v>
      </c>
      <c r="QI1">
        <f>(2*PO1+4*PT1+PY1+5*QD1)/12</f>
        <v>1.6450718763317358</v>
      </c>
      <c r="QJ1">
        <f t="shared" ref="QJ1:QM1" si="88">(2*PP1+4*PU1+PZ1+5*QE1)/12</f>
        <v>1.6898488573941435</v>
      </c>
      <c r="QK1">
        <f t="shared" si="88"/>
        <v>0.76939653953863363</v>
      </c>
      <c r="QL1">
        <f t="shared" si="88"/>
        <v>1.1510295176008503</v>
      </c>
      <c r="QM1">
        <f t="shared" si="88"/>
        <v>1.2120423033294585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450</v>
      </c>
      <c r="E3" s="2" t="s">
        <v>450</v>
      </c>
      <c r="F3" s="2" t="s">
        <v>450</v>
      </c>
      <c r="G3" s="2" t="s">
        <v>450</v>
      </c>
      <c r="H3" s="2" t="s">
        <v>450</v>
      </c>
      <c r="I3" s="2" t="s">
        <v>450</v>
      </c>
      <c r="J3" s="2" t="s">
        <v>450</v>
      </c>
      <c r="K3" s="2" t="s">
        <v>450</v>
      </c>
      <c r="L3" s="2" t="s">
        <v>450</v>
      </c>
      <c r="M3" s="2" t="s">
        <v>450</v>
      </c>
    </row>
    <row r="4" spans="1:455" x14ac:dyDescent="0.25">
      <c r="A4" s="2" t="s">
        <v>281</v>
      </c>
      <c r="B4" s="2"/>
      <c r="C4" s="2"/>
      <c r="D4" s="2" t="s">
        <v>451</v>
      </c>
      <c r="E4" s="2" t="s">
        <v>451</v>
      </c>
      <c r="F4" s="2" t="s">
        <v>451</v>
      </c>
      <c r="G4" s="2" t="s">
        <v>451</v>
      </c>
      <c r="H4" s="2" t="s">
        <v>451</v>
      </c>
      <c r="I4" s="2" t="s">
        <v>451</v>
      </c>
      <c r="J4" s="2">
        <v>45272859</v>
      </c>
      <c r="K4" s="2" t="s">
        <v>451</v>
      </c>
      <c r="L4" s="2" t="s">
        <v>451</v>
      </c>
      <c r="M4" s="2" t="s">
        <v>451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656927</v>
      </c>
      <c r="E13" s="1">
        <v>496202</v>
      </c>
      <c r="F13" s="1">
        <v>519756</v>
      </c>
      <c r="G13" s="1">
        <v>501398</v>
      </c>
      <c r="H13" s="1">
        <v>415337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326590</v>
      </c>
      <c r="E15" s="1">
        <v>300681</v>
      </c>
      <c r="F15" s="1">
        <v>347149</v>
      </c>
      <c r="G15" s="1">
        <v>355613</v>
      </c>
      <c r="H15" s="1">
        <v>302378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5860</v>
      </c>
      <c r="E16" s="1">
        <v>3909</v>
      </c>
      <c r="F16" s="1">
        <v>3496</v>
      </c>
      <c r="G16" s="1">
        <v>4804</v>
      </c>
      <c r="H16" s="1">
        <v>5314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315176</v>
      </c>
      <c r="E17" s="1">
        <v>292403</v>
      </c>
      <c r="F17" s="1">
        <v>337158</v>
      </c>
      <c r="G17" s="1">
        <v>317459</v>
      </c>
      <c r="H17" s="1">
        <v>297064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5554</v>
      </c>
      <c r="E18" s="1">
        <v>4369</v>
      </c>
      <c r="F18" s="1">
        <v>6495</v>
      </c>
      <c r="G18" s="1">
        <v>33350</v>
      </c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328032</v>
      </c>
      <c r="E19" s="1">
        <v>193668</v>
      </c>
      <c r="F19" s="1">
        <v>170030</v>
      </c>
      <c r="G19" s="1">
        <v>143184</v>
      </c>
      <c r="H19" s="1">
        <v>112741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166555</v>
      </c>
      <c r="E20" s="1">
        <v>126178</v>
      </c>
      <c r="F20" s="1">
        <v>126247</v>
      </c>
      <c r="G20" s="1">
        <v>92345</v>
      </c>
      <c r="H20" s="1">
        <v>80961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161418</v>
      </c>
      <c r="E21" s="1">
        <v>67461</v>
      </c>
      <c r="F21" s="1">
        <v>43754</v>
      </c>
      <c r="G21" s="1">
        <v>50808</v>
      </c>
      <c r="H21" s="1">
        <v>31723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>
        <v>10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161418</v>
      </c>
      <c r="E23" s="1">
        <v>67461</v>
      </c>
      <c r="F23" s="1">
        <v>43754</v>
      </c>
      <c r="G23" s="1">
        <v>50808</v>
      </c>
      <c r="H23" s="1">
        <v>31713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59</v>
      </c>
      <c r="E26" s="1">
        <v>29</v>
      </c>
      <c r="F26" s="1">
        <v>29</v>
      </c>
      <c r="G26" s="1">
        <v>31</v>
      </c>
      <c r="H26" s="1">
        <v>57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2305</v>
      </c>
      <c r="E27" s="1">
        <v>1853</v>
      </c>
      <c r="F27" s="1">
        <v>2577</v>
      </c>
      <c r="G27" s="1">
        <v>2601</v>
      </c>
      <c r="H27" s="1">
        <v>218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656927</v>
      </c>
      <c r="E28" s="1">
        <v>496202</v>
      </c>
      <c r="F28" s="1">
        <v>519756</v>
      </c>
      <c r="G28" s="1">
        <v>501398</v>
      </c>
      <c r="H28" s="1">
        <v>415337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301889</v>
      </c>
      <c r="E29" s="1">
        <v>261257</v>
      </c>
      <c r="F29" s="1">
        <v>236724</v>
      </c>
      <c r="G29" s="1">
        <v>235595</v>
      </c>
      <c r="H29" s="1">
        <v>214892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117849</v>
      </c>
      <c r="E30" s="1">
        <v>117849</v>
      </c>
      <c r="F30" s="1">
        <v>117849</v>
      </c>
      <c r="G30" s="1">
        <v>117849</v>
      </c>
      <c r="H30" s="1">
        <v>117849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250647</v>
      </c>
      <c r="E31" s="1">
        <v>250647</v>
      </c>
      <c r="F31" s="1">
        <v>250000</v>
      </c>
      <c r="G31" s="1">
        <v>250000</v>
      </c>
      <c r="H31" s="1">
        <v>250000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-107238</v>
      </c>
      <c r="E33" s="1">
        <v>-131126</v>
      </c>
      <c r="F33" s="1">
        <v>-132254</v>
      </c>
      <c r="G33" s="1">
        <v>-152958</v>
      </c>
      <c r="H33" s="1">
        <v>-156975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40631</v>
      </c>
      <c r="E34" s="1">
        <v>23887</v>
      </c>
      <c r="F34" s="1">
        <v>1129</v>
      </c>
      <c r="G34" s="1">
        <v>20704</v>
      </c>
      <c r="H34" s="1">
        <v>4018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353831</v>
      </c>
      <c r="E36" s="1">
        <v>229458</v>
      </c>
      <c r="F36" s="1">
        <v>282384</v>
      </c>
      <c r="G36" s="1">
        <v>265165</v>
      </c>
      <c r="H36" s="1">
        <v>200396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6298</v>
      </c>
      <c r="E37" s="1">
        <v>7426</v>
      </c>
      <c r="F37" s="1">
        <v>2035</v>
      </c>
      <c r="G37" s="1">
        <v>2368</v>
      </c>
      <c r="H37" s="1">
        <v>1489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347533</v>
      </c>
      <c r="E38" s="1">
        <v>222032</v>
      </c>
      <c r="F38" s="1">
        <v>280349</v>
      </c>
      <c r="G38" s="1">
        <v>262797</v>
      </c>
      <c r="H38" s="1">
        <v>198907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111227</v>
      </c>
      <c r="E39" s="1">
        <v>9428</v>
      </c>
      <c r="F39" s="1">
        <v>21828</v>
      </c>
      <c r="G39" s="1">
        <v>41589</v>
      </c>
      <c r="H39" s="1">
        <v>76057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236306</v>
      </c>
      <c r="E40" s="1">
        <v>212604</v>
      </c>
      <c r="F40" s="1">
        <v>258521</v>
      </c>
      <c r="G40" s="1">
        <v>221208</v>
      </c>
      <c r="H40" s="1">
        <v>122850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1207</v>
      </c>
      <c r="E42" s="1">
        <v>5487</v>
      </c>
      <c r="F42" s="1">
        <v>648</v>
      </c>
      <c r="G42" s="1">
        <v>638</v>
      </c>
      <c r="H42" s="1">
        <v>49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852952</v>
      </c>
      <c r="E43" s="1">
        <v>628919</v>
      </c>
      <c r="F43" s="1">
        <v>585480</v>
      </c>
      <c r="G43" s="1">
        <v>427325</v>
      </c>
      <c r="H43" s="1">
        <v>424219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>
        <v>120</v>
      </c>
      <c r="F44" s="1">
        <v>52</v>
      </c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615566</v>
      </c>
      <c r="E45" s="1">
        <v>419956</v>
      </c>
      <c r="F45" s="1">
        <v>468039</v>
      </c>
      <c r="G45" s="1">
        <v>317473</v>
      </c>
      <c r="H45" s="1">
        <v>302799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-21621</v>
      </c>
      <c r="E46" s="1">
        <v>12673</v>
      </c>
      <c r="F46" s="1">
        <v>-20616</v>
      </c>
      <c r="G46" s="1">
        <v>-11387</v>
      </c>
      <c r="H46" s="1">
        <v>7747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>
        <v>-207</v>
      </c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162567</v>
      </c>
      <c r="E48" s="1">
        <v>126531</v>
      </c>
      <c r="F48" s="1">
        <v>113770</v>
      </c>
      <c r="G48" s="1">
        <v>80295</v>
      </c>
      <c r="H48" s="1">
        <v>81698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32413</v>
      </c>
      <c r="E49" s="1">
        <v>23113</v>
      </c>
      <c r="F49" s="1">
        <v>18952</v>
      </c>
      <c r="G49" s="1">
        <v>17040</v>
      </c>
      <c r="H49" s="1">
        <v>14760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10231</v>
      </c>
      <c r="E50" s="1">
        <v>6240</v>
      </c>
      <c r="F50" s="1">
        <v>5484</v>
      </c>
      <c r="G50" s="1">
        <v>6071</v>
      </c>
      <c r="H50" s="1">
        <v>4556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21010</v>
      </c>
      <c r="E51" s="1">
        <v>20004</v>
      </c>
      <c r="F51" s="1">
        <v>10209</v>
      </c>
      <c r="G51" s="1">
        <v>9462</v>
      </c>
      <c r="H51" s="1">
        <v>7565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53248</v>
      </c>
      <c r="E52" s="1">
        <v>33002</v>
      </c>
      <c r="F52" s="1">
        <v>869</v>
      </c>
      <c r="G52" s="1">
        <v>20513</v>
      </c>
      <c r="H52" s="1">
        <v>14206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429</v>
      </c>
      <c r="E57" s="1">
        <v>507</v>
      </c>
      <c r="F57" s="1">
        <v>764</v>
      </c>
      <c r="G57" s="1">
        <v>537</v>
      </c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7917</v>
      </c>
      <c r="E59" s="1">
        <v>5048</v>
      </c>
      <c r="F59" s="1">
        <v>3321</v>
      </c>
      <c r="G59" s="1">
        <v>3303</v>
      </c>
      <c r="H59" s="1">
        <v>2541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7533</v>
      </c>
      <c r="E60" s="1">
        <v>5486</v>
      </c>
      <c r="F60" s="1">
        <v>7472</v>
      </c>
      <c r="G60" s="1">
        <v>6632</v>
      </c>
      <c r="H60" s="1">
        <v>2454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8820</v>
      </c>
      <c r="E61" s="1">
        <v>10060</v>
      </c>
      <c r="F61" s="1">
        <v>4655</v>
      </c>
      <c r="G61" s="1">
        <v>2550</v>
      </c>
      <c r="H61" s="1">
        <v>10102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-8775</v>
      </c>
      <c r="E62" s="1">
        <v>-9115</v>
      </c>
      <c r="F62" s="1">
        <v>260</v>
      </c>
      <c r="G62" s="1">
        <v>1316</v>
      </c>
      <c r="H62" s="1">
        <v>-10189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44473</v>
      </c>
      <c r="E63" s="1">
        <v>23887</v>
      </c>
      <c r="F63" s="1">
        <v>1129</v>
      </c>
      <c r="G63" s="1">
        <v>21829</v>
      </c>
      <c r="H63" s="1">
        <v>4017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3842</v>
      </c>
      <c r="E64" s="1"/>
      <c r="F64" s="1"/>
      <c r="G64" s="1">
        <v>1125</v>
      </c>
      <c r="H64" s="1">
        <v>-1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40631</v>
      </c>
      <c r="E65" s="1">
        <v>23887</v>
      </c>
      <c r="F65" s="1">
        <v>1129</v>
      </c>
      <c r="G65" s="1">
        <v>20704</v>
      </c>
      <c r="H65" s="1">
        <v>4018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40631</v>
      </c>
      <c r="E67" s="1">
        <v>23887</v>
      </c>
      <c r="F67" s="1">
        <v>1129</v>
      </c>
      <c r="G67" s="1">
        <v>20704</v>
      </c>
      <c r="H67" s="1">
        <v>4018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871145</v>
      </c>
      <c r="E68" s="1">
        <v>641272</v>
      </c>
      <c r="F68" s="1">
        <v>599251</v>
      </c>
      <c r="G68" s="1">
        <v>440564</v>
      </c>
      <c r="H68" s="1">
        <v>431229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29</v>
      </c>
      <c r="J69" s="1">
        <v>29</v>
      </c>
      <c r="K69" s="1">
        <v>30</v>
      </c>
      <c r="L69" s="1">
        <v>57</v>
      </c>
      <c r="M69" s="1">
        <v>41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44473</v>
      </c>
      <c r="J70" s="1">
        <v>23887</v>
      </c>
      <c r="K70" s="1">
        <v>1128</v>
      </c>
      <c r="L70" s="1">
        <v>21829</v>
      </c>
      <c r="M70" s="1">
        <v>4017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40026</v>
      </c>
      <c r="J71" s="1">
        <v>39663</v>
      </c>
      <c r="K71" s="1">
        <v>28791</v>
      </c>
      <c r="L71" s="1">
        <v>28254</v>
      </c>
      <c r="M71" s="1">
        <v>23140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37575</v>
      </c>
      <c r="J72" s="1">
        <v>29731</v>
      </c>
      <c r="K72" s="1">
        <v>28024</v>
      </c>
      <c r="L72" s="1">
        <v>22544</v>
      </c>
      <c r="M72" s="1">
        <v>21234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-6289</v>
      </c>
      <c r="J73" s="1">
        <v>5391</v>
      </c>
      <c r="K73" s="1">
        <v>-1791</v>
      </c>
      <c r="L73" s="1">
        <v>3023</v>
      </c>
      <c r="M73" s="1">
        <v>-630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1252</v>
      </c>
      <c r="J74" s="1"/>
      <c r="K74" s="1"/>
      <c r="L74" s="1">
        <v>-79</v>
      </c>
      <c r="M74" s="1">
        <v>-5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7488</v>
      </c>
      <c r="J76" s="1">
        <v>4541</v>
      </c>
      <c r="K76" s="1">
        <v>2558</v>
      </c>
      <c r="L76" s="1">
        <v>2766</v>
      </c>
      <c r="M76" s="1">
        <v>2541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84499</v>
      </c>
      <c r="J78" s="1">
        <v>63550</v>
      </c>
      <c r="K78" s="1">
        <v>29919</v>
      </c>
      <c r="L78" s="1">
        <v>50083</v>
      </c>
      <c r="M78" s="1">
        <v>27157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-115674</v>
      </c>
      <c r="J79" s="1">
        <v>1111</v>
      </c>
      <c r="K79" s="1">
        <v>13575</v>
      </c>
      <c r="L79" s="1">
        <v>61834</v>
      </c>
      <c r="M79" s="1">
        <v>22778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-88777</v>
      </c>
      <c r="J80" s="1">
        <v>-23816</v>
      </c>
      <c r="K80" s="1">
        <v>7996</v>
      </c>
      <c r="L80" s="1">
        <v>-23027</v>
      </c>
      <c r="M80" s="1">
        <v>26279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15933</v>
      </c>
      <c r="J81" s="1">
        <v>25855</v>
      </c>
      <c r="K81" s="1">
        <v>38024</v>
      </c>
      <c r="L81" s="1">
        <v>98389</v>
      </c>
      <c r="M81" s="1">
        <v>-21664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-42830</v>
      </c>
      <c r="J82" s="1">
        <v>-928</v>
      </c>
      <c r="K82" s="1">
        <v>-32445</v>
      </c>
      <c r="L82" s="1">
        <v>-13528</v>
      </c>
      <c r="M82" s="1">
        <v>18163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-31175</v>
      </c>
      <c r="J84" s="1">
        <v>64661</v>
      </c>
      <c r="K84" s="1">
        <v>43494</v>
      </c>
      <c r="L84" s="1">
        <v>111917</v>
      </c>
      <c r="M84" s="1">
        <v>49935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-7917</v>
      </c>
      <c r="J85" s="1">
        <v>-5048</v>
      </c>
      <c r="K85" s="1">
        <v>-3321</v>
      </c>
      <c r="L85" s="1">
        <v>-3303</v>
      </c>
      <c r="M85" s="1">
        <v>-2541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429</v>
      </c>
      <c r="J86" s="1">
        <v>507</v>
      </c>
      <c r="K86" s="1">
        <v>764</v>
      </c>
      <c r="L86" s="1">
        <v>537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281</v>
      </c>
      <c r="K87" s="1">
        <v>-1617</v>
      </c>
      <c r="L87" s="1">
        <v>990</v>
      </c>
      <c r="M87" s="1">
        <v>-407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-38663</v>
      </c>
      <c r="J90" s="1">
        <v>60401</v>
      </c>
      <c r="K90" s="1">
        <v>39320</v>
      </c>
      <c r="L90" s="1">
        <v>110141</v>
      </c>
      <c r="M90" s="1">
        <v>46987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-62300</v>
      </c>
      <c r="J91" s="1">
        <v>-51761</v>
      </c>
      <c r="K91" s="1">
        <v>-46415</v>
      </c>
      <c r="L91" s="1">
        <v>-42429</v>
      </c>
      <c r="M91" s="1">
        <v>-43433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379</v>
      </c>
      <c r="J92" s="1">
        <v>2280</v>
      </c>
      <c r="K92" s="1"/>
      <c r="L92" s="1">
        <v>79</v>
      </c>
      <c r="M92" s="1">
        <v>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-1185</v>
      </c>
      <c r="J93" s="1">
        <v>2126</v>
      </c>
      <c r="K93" s="1">
        <v>26855</v>
      </c>
      <c r="L93" s="1">
        <v>-33350</v>
      </c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-63106</v>
      </c>
      <c r="J94" s="1">
        <v>-47355</v>
      </c>
      <c r="K94" s="1">
        <v>-19560</v>
      </c>
      <c r="L94" s="1">
        <v>-75700</v>
      </c>
      <c r="M94" s="1">
        <v>-43428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101799</v>
      </c>
      <c r="J95" s="1">
        <v>-13046</v>
      </c>
      <c r="K95" s="1">
        <v>-19761</v>
      </c>
      <c r="L95" s="1">
        <v>-34458</v>
      </c>
      <c r="M95" s="1">
        <v>-3533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-10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101799</v>
      </c>
      <c r="J103" s="1">
        <v>-13046</v>
      </c>
      <c r="K103" s="1">
        <v>-19761</v>
      </c>
      <c r="L103" s="1">
        <v>-34468</v>
      </c>
      <c r="M103" s="1">
        <v>-3543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30</v>
      </c>
      <c r="J104" s="1"/>
      <c r="K104" s="1">
        <v>-1</v>
      </c>
      <c r="L104" s="1">
        <v>-27</v>
      </c>
      <c r="M104" s="1">
        <v>16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59</v>
      </c>
      <c r="J105" s="1">
        <v>29</v>
      </c>
      <c r="K105" s="1">
        <v>29</v>
      </c>
      <c r="L105" s="1">
        <v>30</v>
      </c>
      <c r="M105" s="1">
        <v>57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58DFD-8ABC-4E0C-9E69-FF62D755CF0D}">
  <dimension ref="A1:QM105"/>
  <sheetViews>
    <sheetView topLeftCell="A55" workbookViewId="0">
      <selection activeCell="G71" sqref="G7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-33262</v>
      </c>
      <c r="O1" s="4">
        <f t="shared" ref="O1:R1" si="0">E67</f>
        <v>15216</v>
      </c>
      <c r="P1" s="4">
        <f t="shared" si="0"/>
        <v>-42495</v>
      </c>
      <c r="Q1" s="4">
        <f t="shared" si="0"/>
        <v>53997</v>
      </c>
      <c r="R1" s="4">
        <f t="shared" si="0"/>
        <v>104774</v>
      </c>
      <c r="S1" s="4">
        <f>D63+D59</f>
        <v>-40979</v>
      </c>
      <c r="T1" s="4">
        <f t="shared" ref="T1:W1" si="1">E63+E59</f>
        <v>20630</v>
      </c>
      <c r="U1" s="4">
        <f t="shared" si="1"/>
        <v>-51619</v>
      </c>
      <c r="V1" s="4">
        <f t="shared" si="1"/>
        <v>68652</v>
      </c>
      <c r="W1" s="4">
        <f t="shared" si="1"/>
        <v>131033</v>
      </c>
      <c r="X1">
        <f>(D13-E13)/E13</f>
        <v>-0.17589296066676216</v>
      </c>
      <c r="Y1">
        <f t="shared" ref="Y1:AA1" si="2">(E13-F13)/F13</f>
        <v>-2.4439091901099195E-2</v>
      </c>
      <c r="Z1">
        <f t="shared" si="2"/>
        <v>-6.4392577617373464E-2</v>
      </c>
      <c r="AA1">
        <f t="shared" si="2"/>
        <v>-0.16644115598117903</v>
      </c>
      <c r="AB1">
        <f>(D36-E36)/E36</f>
        <v>-0.38286957190407661</v>
      </c>
      <c r="AC1">
        <f t="shared" ref="AC1:AE1" si="3">(E36-F36)/F36</f>
        <v>-0.24730444848685298</v>
      </c>
      <c r="AD1">
        <f t="shared" si="3"/>
        <v>9.3389305714357256E-3</v>
      </c>
      <c r="AE1">
        <f t="shared" si="3"/>
        <v>-0.18526803927434929</v>
      </c>
      <c r="AF1">
        <f>(D29-E29)/E29</f>
        <v>-0.13786394049793621</v>
      </c>
      <c r="AG1">
        <f t="shared" ref="AG1:AI1" si="4">(E29-F29)/F29</f>
        <v>3.1687031993136591E-2</v>
      </c>
      <c r="AH1">
        <f t="shared" si="4"/>
        <v>-8.129368957112959E-2</v>
      </c>
      <c r="AI1">
        <f t="shared" si="4"/>
        <v>-0.16200232455613001</v>
      </c>
      <c r="AJ1" s="4">
        <f>(D43+D44+D46+D47)-D45</f>
        <v>231528</v>
      </c>
      <c r="AK1" s="4">
        <f t="shared" ref="AK1:AN1" si="5">(E43+E44+E46+E47)-E45</f>
        <v>294060</v>
      </c>
      <c r="AL1" s="4">
        <f t="shared" si="5"/>
        <v>266771</v>
      </c>
      <c r="AM1" s="4">
        <f t="shared" si="5"/>
        <v>391588</v>
      </c>
      <c r="AN1" s="4">
        <f t="shared" si="5"/>
        <v>465991</v>
      </c>
      <c r="AO1">
        <f>(D25+D26)/D40</f>
        <v>1.2915044465390764</v>
      </c>
      <c r="AP1">
        <f t="shared" ref="AP1:AS1" si="6">(E25+E26)/E40</f>
        <v>1.5266465494620833</v>
      </c>
      <c r="AQ1">
        <f t="shared" si="6"/>
        <v>0.86815751621570281</v>
      </c>
      <c r="AR1">
        <f t="shared" si="6"/>
        <v>1.2394555250968902</v>
      </c>
      <c r="AS1">
        <f t="shared" si="6"/>
        <v>1.6285976941050293</v>
      </c>
      <c r="AT1">
        <f>(D19-D20)/D40</f>
        <v>3.5955493627310355</v>
      </c>
      <c r="AU1">
        <f t="shared" ref="AU1:AX1" si="7">(E19-E20)/E40</f>
        <v>3.1807006035161374</v>
      </c>
      <c r="AV1">
        <f t="shared" si="7"/>
        <v>2.1531377497941939</v>
      </c>
      <c r="AW1">
        <f t="shared" si="7"/>
        <v>2.5921164571320539</v>
      </c>
      <c r="AX1">
        <f t="shared" si="7"/>
        <v>3.0832190600222162</v>
      </c>
      <c r="AY1">
        <f>D19/D40</f>
        <v>4.7233719929511082</v>
      </c>
      <c r="AZ1">
        <f t="shared" ref="AZ1:BC1" si="8">E19/E40</f>
        <v>4.1590921018105487</v>
      </c>
      <c r="BA1">
        <f t="shared" si="8"/>
        <v>2.9775467925927934</v>
      </c>
      <c r="BB1">
        <f t="shared" si="8"/>
        <v>3.6375082711031288</v>
      </c>
      <c r="BC1">
        <f t="shared" si="8"/>
        <v>3.8378519171103536</v>
      </c>
      <c r="BD1" s="4">
        <f>D19-D40</f>
        <v>181708</v>
      </c>
      <c r="BE1" s="4">
        <f t="shared" ref="BE1:BH1" si="9">E19-E40</f>
        <v>240786</v>
      </c>
      <c r="BF1" s="4">
        <f t="shared" si="9"/>
        <v>218600</v>
      </c>
      <c r="BG1" s="4">
        <f t="shared" si="9"/>
        <v>279022</v>
      </c>
      <c r="BH1" s="4">
        <f t="shared" si="9"/>
        <v>370439</v>
      </c>
      <c r="BI1">
        <f>(D43+D44)/BD1</f>
        <v>3.0582252845224205</v>
      </c>
      <c r="BJ1">
        <f t="shared" ref="BJ1:BM1" si="10">(E43+E44)/BE1</f>
        <v>3.1696485676077515</v>
      </c>
      <c r="BK1">
        <f t="shared" si="10"/>
        <v>3.8600548947849953</v>
      </c>
      <c r="BL1">
        <f t="shared" si="10"/>
        <v>3.5851079843166489</v>
      </c>
      <c r="BM1">
        <f t="shared" si="10"/>
        <v>2.7863399911996307</v>
      </c>
      <c r="BN1">
        <f>365/BI1</f>
        <v>119.35026560902926</v>
      </c>
      <c r="BO1">
        <f t="shared" ref="BO1:BR1" si="11">365/BJ1</f>
        <v>115.1547221133978</v>
      </c>
      <c r="BP1">
        <f t="shared" si="11"/>
        <v>94.558240737229326</v>
      </c>
      <c r="BQ1">
        <f t="shared" si="11"/>
        <v>101.81004354589113</v>
      </c>
      <c r="BR1">
        <f t="shared" si="11"/>
        <v>130.99621767365616</v>
      </c>
      <c r="BS1">
        <f>N1/D13</f>
        <v>-6.8819971902615046E-2</v>
      </c>
      <c r="BT1">
        <f t="shared" ref="BT1:BW1" si="12">O1/E13</f>
        <v>2.5944795694964499E-2</v>
      </c>
      <c r="BU1">
        <f t="shared" si="12"/>
        <v>-7.068739520400287E-2</v>
      </c>
      <c r="BV1">
        <f t="shared" si="12"/>
        <v>8.4036399120370156E-2</v>
      </c>
      <c r="BW1">
        <f t="shared" si="12"/>
        <v>0.13592132250017189</v>
      </c>
      <c r="BX1">
        <f>S1/D13</f>
        <v>-8.4786652293826648E-2</v>
      </c>
      <c r="BY1">
        <f t="shared" ref="BY1:CB1" si="13">T1/E13</f>
        <v>3.5176204993895746E-2</v>
      </c>
      <c r="BZ1">
        <f t="shared" si="13"/>
        <v>-8.5864517073430388E-2</v>
      </c>
      <c r="CA1">
        <f t="shared" si="13"/>
        <v>0.10684421120454195</v>
      </c>
      <c r="CB1">
        <f t="shared" si="13"/>
        <v>0.16998662503259418</v>
      </c>
      <c r="CC1">
        <f>N1/D29</f>
        <v>-7.7871241580649009E-2</v>
      </c>
      <c r="CD1">
        <f t="shared" ref="CD1:CG1" si="14">O1/E29</f>
        <v>3.071178435547841E-2</v>
      </c>
      <c r="CE1">
        <f t="shared" si="14"/>
        <v>-8.8489217621629729E-2</v>
      </c>
      <c r="CF1">
        <f t="shared" si="14"/>
        <v>0.10329965067473725</v>
      </c>
      <c r="CG1">
        <f t="shared" si="14"/>
        <v>0.16796761652839565</v>
      </c>
      <c r="CH1">
        <f>N1/(D43+D44)</f>
        <v>-5.9855606581921308E-2</v>
      </c>
      <c r="CI1">
        <f t="shared" ref="CI1:CL1" si="15">O1/(E43+E44)</f>
        <v>1.9936924058610573E-2</v>
      </c>
      <c r="CJ1">
        <f t="shared" si="15"/>
        <v>-5.036098259319656E-2</v>
      </c>
      <c r="CK1">
        <f t="shared" si="15"/>
        <v>5.3979510638553108E-2</v>
      </c>
      <c r="CL1">
        <f t="shared" si="15"/>
        <v>0.10150857078637317</v>
      </c>
      <c r="CM1">
        <f>1-CH1</f>
        <v>1.0598556065819214</v>
      </c>
      <c r="CN1">
        <f t="shared" ref="CN1:CQ1" si="16">1-CI1</f>
        <v>0.98006307594138942</v>
      </c>
      <c r="CO1">
        <f t="shared" si="16"/>
        <v>1.0503609825931965</v>
      </c>
      <c r="CP1">
        <f t="shared" si="16"/>
        <v>0.94602048936144689</v>
      </c>
      <c r="CQ1">
        <f t="shared" si="16"/>
        <v>0.89849142921362679</v>
      </c>
      <c r="CR1">
        <f>N1/(D45+D48+D49+D51+D59+D61)</f>
        <v>-5.4916878412492424E-2</v>
      </c>
      <c r="CS1">
        <f t="shared" ref="CS1:CV1" si="17">O1/(E45+E48+E49+E51+E59+E61)</f>
        <v>1.974470470532819E-2</v>
      </c>
      <c r="CT1">
        <f t="shared" si="17"/>
        <v>-4.7087750868732715E-2</v>
      </c>
      <c r="CU1">
        <f t="shared" si="17"/>
        <v>5.7014251187070986E-2</v>
      </c>
      <c r="CV1">
        <f t="shared" si="17"/>
        <v>0.11131651696829455</v>
      </c>
      <c r="CW1">
        <f>(D43+D44)/D13</f>
        <v>1.1497665103172026</v>
      </c>
      <c r="CX1">
        <f t="shared" ref="CX1:DA1" si="18">(E43+E44)/E13</f>
        <v>1.3013439595141147</v>
      </c>
      <c r="CY1">
        <f t="shared" si="18"/>
        <v>1.403614297500865</v>
      </c>
      <c r="CZ1">
        <f t="shared" si="18"/>
        <v>1.5568203217527854</v>
      </c>
      <c r="DA1">
        <f t="shared" si="18"/>
        <v>1.3390132621039563</v>
      </c>
      <c r="DB1">
        <f>365/CW1</f>
        <v>317.45575882124297</v>
      </c>
      <c r="DC1">
        <f t="shared" ref="DC1:DF1" si="19">365/CX1</f>
        <v>280.47926709267603</v>
      </c>
      <c r="DD1">
        <f t="shared" si="19"/>
        <v>260.04294815882287</v>
      </c>
      <c r="DE1">
        <f t="shared" si="19"/>
        <v>234.45223247667755</v>
      </c>
      <c r="DF1">
        <f t="shared" si="19"/>
        <v>272.58878633247076</v>
      </c>
      <c r="DG1">
        <f>(D43+D44)/D20</f>
        <v>10.096366279069768</v>
      </c>
      <c r="DH1">
        <f t="shared" ref="DH1:DK1" si="20">(E43+E44)/E20</f>
        <v>10.234360961742185</v>
      </c>
      <c r="DI1">
        <f t="shared" si="20"/>
        <v>9.2592860826721974</v>
      </c>
      <c r="DJ1">
        <f t="shared" si="20"/>
        <v>9.0451750578703702</v>
      </c>
      <c r="DK1">
        <f t="shared" si="20"/>
        <v>10.47823482833533</v>
      </c>
      <c r="DL1">
        <f>365/DG1</f>
        <v>36.151620287059295</v>
      </c>
      <c r="DM1">
        <f t="shared" ref="DM1:DP1" si="21">365/DH1</f>
        <v>35.664171057131291</v>
      </c>
      <c r="DN1">
        <f t="shared" si="21"/>
        <v>39.419885803405514</v>
      </c>
      <c r="DO1">
        <f t="shared" si="21"/>
        <v>40.353005626177122</v>
      </c>
      <c r="DP1">
        <f t="shared" si="21"/>
        <v>34.834111468180112</v>
      </c>
      <c r="DQ1">
        <f>(D43+D44)/D21</f>
        <v>4.9421390583589764</v>
      </c>
      <c r="DR1">
        <f t="shared" ref="DR1:DU1" si="22">(E43+E44)/E21</f>
        <v>6.0537391331937309</v>
      </c>
      <c r="DS1">
        <f t="shared" si="22"/>
        <v>5.940510972029597</v>
      </c>
      <c r="DT1">
        <f t="shared" si="22"/>
        <v>6.9904820472683058</v>
      </c>
      <c r="DU1">
        <f t="shared" si="22"/>
        <v>5.4359302503173073</v>
      </c>
      <c r="DV1">
        <f>365/DQ1</f>
        <v>73.854660034838687</v>
      </c>
      <c r="DW1">
        <f t="shared" ref="DW1:DZ1" si="23">365/DR1</f>
        <v>60.293314919805503</v>
      </c>
      <c r="DX1">
        <f t="shared" si="23"/>
        <v>61.442526024877694</v>
      </c>
      <c r="DY1">
        <f t="shared" si="23"/>
        <v>52.213852711721401</v>
      </c>
      <c r="DZ1">
        <f t="shared" si="23"/>
        <v>67.145821081625201</v>
      </c>
      <c r="EA1">
        <f>(D43+D44)/D38</f>
        <v>11.329799380198988</v>
      </c>
      <c r="EB1">
        <f t="shared" ref="EB1:EE1" si="24">(E43+E44)/E38</f>
        <v>9.7794392762871283</v>
      </c>
      <c r="EC1">
        <f t="shared" si="24"/>
        <v>7.5366243602683074</v>
      </c>
      <c r="ED1">
        <f t="shared" si="24"/>
        <v>9.1311261421620973</v>
      </c>
      <c r="EE1">
        <f t="shared" si="24"/>
        <v>7.6358545282376786</v>
      </c>
      <c r="EF1">
        <f>365/EA1</f>
        <v>32.215927904064039</v>
      </c>
      <c r="EG1">
        <f t="shared" ref="EG1:EJ1" si="25">365/EB1</f>
        <v>37.323203272506667</v>
      </c>
      <c r="EH1">
        <f t="shared" si="25"/>
        <v>48.430170133490087</v>
      </c>
      <c r="EI1">
        <f t="shared" si="25"/>
        <v>39.973163694962835</v>
      </c>
      <c r="EJ1">
        <f t="shared" si="25"/>
        <v>47.800805875781968</v>
      </c>
      <c r="EK1">
        <f>D36/D13</f>
        <v>0.11623379176072118</v>
      </c>
      <c r="EL1">
        <f t="shared" ref="EL1:EO1" si="26">E36/E13</f>
        <v>0.15521692277262839</v>
      </c>
      <c r="EM1">
        <f t="shared" si="26"/>
        <v>0.20117504591062732</v>
      </c>
      <c r="EN1">
        <f t="shared" si="26"/>
        <v>0.18647934846383821</v>
      </c>
      <c r="EO1">
        <f t="shared" si="26"/>
        <v>0.19078852632766985</v>
      </c>
      <c r="EP1">
        <f>(D29)/D13</f>
        <v>0.88376620823927887</v>
      </c>
      <c r="EQ1">
        <f t="shared" ref="EQ1:ET1" si="27">(E29)/E13</f>
        <v>0.84478307722737167</v>
      </c>
      <c r="ER1">
        <f t="shared" si="27"/>
        <v>0.79882495408937271</v>
      </c>
      <c r="ES1">
        <f t="shared" si="27"/>
        <v>0.81352065153616182</v>
      </c>
      <c r="ET1">
        <f t="shared" si="27"/>
        <v>0.80921147367233015</v>
      </c>
      <c r="EU1">
        <f>D13/D29</f>
        <v>1.1315209731681108</v>
      </c>
      <c r="EV1">
        <f t="shared" ref="EV1:EY1" si="28">E13/E29</f>
        <v>1.1837358334426626</v>
      </c>
      <c r="EW1">
        <f t="shared" si="28"/>
        <v>1.251838709946109</v>
      </c>
      <c r="EX1">
        <f t="shared" si="28"/>
        <v>1.2292250947922605</v>
      </c>
      <c r="EY1">
        <f t="shared" si="28"/>
        <v>1.2357709109855317</v>
      </c>
      <c r="EZ1">
        <f>D36/D29</f>
        <v>0.13152097316811076</v>
      </c>
      <c r="FA1">
        <f t="shared" ref="FA1:FD1" si="29">E36/E29</f>
        <v>0.18373583344266264</v>
      </c>
      <c r="FB1">
        <f t="shared" si="29"/>
        <v>0.25183870994610891</v>
      </c>
      <c r="FC1">
        <f t="shared" si="29"/>
        <v>0.22922509479226053</v>
      </c>
      <c r="FD1">
        <f t="shared" si="29"/>
        <v>0.23577091098553163</v>
      </c>
      <c r="FE1" s="7">
        <f>I90/(D43+D44+D46+D47+D53+D55)</f>
        <v>-1.7426395260790165E-2</v>
      </c>
      <c r="FF1" s="7">
        <f t="shared" ref="FF1:FI1" si="30">J90/(E43+E44+E46+E47+E53+E55)</f>
        <v>6.3833272184076736E-2</v>
      </c>
      <c r="FG1" s="7">
        <f t="shared" si="30"/>
        <v>1.2838621567013396E-3</v>
      </c>
      <c r="FH1" s="7">
        <f t="shared" si="30"/>
        <v>8.7065539171375148E-2</v>
      </c>
      <c r="FI1" s="7">
        <f t="shared" si="30"/>
        <v>0.1950667422780015</v>
      </c>
      <c r="FJ1" s="7">
        <f>I90/D36</f>
        <v>-0.17410730179073658</v>
      </c>
      <c r="FK1" s="7">
        <f t="shared" ref="FK1:FN1" si="31">J90/E36</f>
        <v>0.53514736738034296</v>
      </c>
      <c r="FL1" s="7">
        <f t="shared" si="31"/>
        <v>9.0788820902927073E-3</v>
      </c>
      <c r="FM1" s="7">
        <f t="shared" si="31"/>
        <v>0.72506488845861738</v>
      </c>
      <c r="FN1" s="7">
        <f t="shared" si="31"/>
        <v>1.3893233062256916</v>
      </c>
      <c r="FO1" s="7">
        <f>I90/D29</f>
        <v>-2.289876176719163E-2</v>
      </c>
      <c r="FP1" s="7">
        <f t="shared" ref="FP1:FS1" si="32">J90/E29</f>
        <v>9.8325747560274096E-2</v>
      </c>
      <c r="FQ1" s="7">
        <f t="shared" si="32"/>
        <v>2.2864139533721483E-3</v>
      </c>
      <c r="FR1" s="7">
        <f t="shared" si="32"/>
        <v>0.16620306778746638</v>
      </c>
      <c r="FS1" s="7">
        <f t="shared" si="32"/>
        <v>0.32756202156226205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0.37595873532801316</v>
      </c>
      <c r="FZ1">
        <f t="shared" ref="FZ1:GC1" si="34">BE1/E13</f>
        <v>0.41056411515560737</v>
      </c>
      <c r="GA1">
        <f t="shared" si="34"/>
        <v>0.36362547574055837</v>
      </c>
      <c r="GB1">
        <f t="shared" si="34"/>
        <v>0.43424642397473789</v>
      </c>
      <c r="GC1">
        <f t="shared" si="34"/>
        <v>0.48056348698762263</v>
      </c>
      <c r="GD1">
        <f>BS1</f>
        <v>-6.8819971902615046E-2</v>
      </c>
      <c r="GE1">
        <f t="shared" ref="GE1:GH1" si="35">BT1</f>
        <v>2.5944795694964499E-2</v>
      </c>
      <c r="GF1">
        <f t="shared" si="35"/>
        <v>-7.068739520400287E-2</v>
      </c>
      <c r="GG1">
        <f t="shared" si="35"/>
        <v>8.4036399120370156E-2</v>
      </c>
      <c r="GH1">
        <f t="shared" si="35"/>
        <v>0.13592132250017189</v>
      </c>
      <c r="GI1">
        <f>S1/D13</f>
        <v>-8.4786652293826648E-2</v>
      </c>
      <c r="GJ1">
        <f t="shared" ref="GJ1:GM1" si="36">T1/E13</f>
        <v>3.5176204993895746E-2</v>
      </c>
      <c r="GK1">
        <f t="shared" si="36"/>
        <v>-8.5864517073430388E-2</v>
      </c>
      <c r="GL1">
        <f t="shared" si="36"/>
        <v>0.10684421120454195</v>
      </c>
      <c r="GM1">
        <f t="shared" si="36"/>
        <v>0.16998662503259418</v>
      </c>
      <c r="GN1">
        <f>D30/D13</f>
        <v>0.15355489852457693</v>
      </c>
      <c r="GO1">
        <f t="shared" ref="GO1:GR1" si="37">E30/E13</f>
        <v>0.12654567279820486</v>
      </c>
      <c r="GP1">
        <f t="shared" si="37"/>
        <v>0.12345301147100311</v>
      </c>
      <c r="GQ1">
        <f t="shared" si="37"/>
        <v>0.11550355384775805</v>
      </c>
      <c r="GR1">
        <f t="shared" si="37"/>
        <v>9.6279008825402843E-2</v>
      </c>
      <c r="GS1">
        <f>(D43+D44)/D13</f>
        <v>1.1497665103172026</v>
      </c>
      <c r="GT1">
        <f t="shared" ref="GT1:GW1" si="38">(E43+E44)/E13</f>
        <v>1.3013439595141147</v>
      </c>
      <c r="GU1">
        <f t="shared" si="38"/>
        <v>1.403614297500865</v>
      </c>
      <c r="GV1">
        <f t="shared" si="38"/>
        <v>1.5568203217527854</v>
      </c>
      <c r="GW1">
        <f t="shared" si="38"/>
        <v>1.3390132621039563</v>
      </c>
      <c r="GX1">
        <f>0.717*FY1+0.847*GD1+3.107*GI1+0.42*GN1+0.998*GS1</f>
        <v>1.1597998030286416</v>
      </c>
      <c r="GY1">
        <f t="shared" ref="GY1:HB1" si="39">0.717*FZ1+0.847*GE1+3.107*GJ1+0.42*GO1+0.998*GT1</f>
        <v>1.7775326356065722</v>
      </c>
      <c r="GZ1">
        <f t="shared" si="39"/>
        <v>1.3867235215447262</v>
      </c>
      <c r="HA1">
        <f t="shared" si="39"/>
        <v>2.3167166539826907</v>
      </c>
      <c r="HB1">
        <f t="shared" si="39"/>
        <v>2.3646102435904588</v>
      </c>
      <c r="HC1">
        <f>D36/D13</f>
        <v>0.11623379176072118</v>
      </c>
      <c r="HD1">
        <f t="shared" ref="HD1:HG1" si="40">E36/E13</f>
        <v>0.15521692277262839</v>
      </c>
      <c r="HE1">
        <f t="shared" si="40"/>
        <v>0.20117504591062732</v>
      </c>
      <c r="HF1">
        <f t="shared" si="40"/>
        <v>0.18647934846383821</v>
      </c>
      <c r="HG1">
        <f t="shared" si="40"/>
        <v>0.19078852632766985</v>
      </c>
      <c r="HH1">
        <f>S1/D13</f>
        <v>-8.4786652293826648E-2</v>
      </c>
      <c r="HI1">
        <f t="shared" ref="HI1:HL1" si="41">T1/E13</f>
        <v>3.5176204993895746E-2</v>
      </c>
      <c r="HJ1">
        <f t="shared" si="41"/>
        <v>-8.5864517073430388E-2</v>
      </c>
      <c r="HK1">
        <f t="shared" si="41"/>
        <v>0.10684421120454195</v>
      </c>
      <c r="HL1">
        <f t="shared" si="41"/>
        <v>0.16998662503259418</v>
      </c>
      <c r="HM1">
        <f>(D43+D44+D46+D47+D50+D53+D55+D57+D60)/D13</f>
        <v>1.1914325735176974</v>
      </c>
      <c r="HN1">
        <f t="shared" ref="HN1:HQ1" si="42">(E43+E44+E46+E47+E50+E53+E55+E57+E60)/E13</f>
        <v>1.3486485380475928</v>
      </c>
      <c r="HO1">
        <f t="shared" si="42"/>
        <v>1.4531129401431879</v>
      </c>
      <c r="HP1">
        <f t="shared" si="42"/>
        <v>1.5725064314761814</v>
      </c>
      <c r="HQ1">
        <f t="shared" si="42"/>
        <v>1.4304560072543955</v>
      </c>
      <c r="HR1">
        <f>D19/D40</f>
        <v>4.7233719929511082</v>
      </c>
      <c r="HS1">
        <f t="shared" ref="HS1:HV1" si="43">E19/E40</f>
        <v>4.1590921018105487</v>
      </c>
      <c r="HT1">
        <f t="shared" si="43"/>
        <v>2.9775467925927934</v>
      </c>
      <c r="HU1">
        <f t="shared" si="43"/>
        <v>3.6375082711031288</v>
      </c>
      <c r="HV1">
        <f t="shared" si="43"/>
        <v>3.8378519171103536</v>
      </c>
      <c r="HW1">
        <f>-0.017*HC1+4.573*HH1+0.481*HM1+0.015*HR1</f>
        <v>0.25422431235667753</v>
      </c>
      <c r="HX1">
        <f t="shared" ref="HX1:IA1" si="44">-0.017*HD1+4.573*HI1+0.481*HN1+0.015*HS1</f>
        <v>0.86930842607800085</v>
      </c>
      <c r="HY1">
        <f t="shared" si="44"/>
        <v>0.34753211374048742</v>
      </c>
      <c r="HZ1">
        <f t="shared" si="44"/>
        <v>1.2963666465210752</v>
      </c>
      <c r="IA1">
        <f t="shared" si="44"/>
        <v>1.5197225495725024</v>
      </c>
      <c r="IB1">
        <f>D13/D36</f>
        <v>8.603350065862081</v>
      </c>
      <c r="IC1">
        <f t="shared" ref="IC1:IF1" si="45">E13/E36</f>
        <v>6.4425964781228373</v>
      </c>
      <c r="ID1">
        <f t="shared" si="45"/>
        <v>4.9707954357532662</v>
      </c>
      <c r="IE1">
        <f t="shared" si="45"/>
        <v>5.3625240984468503</v>
      </c>
      <c r="IF1">
        <f t="shared" si="45"/>
        <v>5.2414053363070146</v>
      </c>
      <c r="IG1">
        <f>IFERROR(S1/D59,0)</f>
        <v>0</v>
      </c>
      <c r="IH1">
        <f t="shared" ref="IH1:IK1" si="46">IFERROR(T1/E59,0)</f>
        <v>92.511210762331842</v>
      </c>
      <c r="II1">
        <f t="shared" si="46"/>
        <v>-403.2734375</v>
      </c>
      <c r="IJ1">
        <f t="shared" si="46"/>
        <v>184.54838709677421</v>
      </c>
      <c r="IK1">
        <f t="shared" si="46"/>
        <v>696.98404255319144</v>
      </c>
      <c r="IL1">
        <f>S1/D13</f>
        <v>-8.4786652293826648E-2</v>
      </c>
      <c r="IM1">
        <f t="shared" ref="IM1:IP1" si="47">T1/E13</f>
        <v>3.5176204993895746E-2</v>
      </c>
      <c r="IN1">
        <f t="shared" si="47"/>
        <v>-8.5864517073430388E-2</v>
      </c>
      <c r="IO1">
        <f t="shared" si="47"/>
        <v>0.10684421120454195</v>
      </c>
      <c r="IP1">
        <f t="shared" si="47"/>
        <v>0.16998662503259418</v>
      </c>
      <c r="IQ1">
        <f>(D43+D44+D46+D47+D50+D53+D55+D57+D60)/D13</f>
        <v>1.1914325735176974</v>
      </c>
      <c r="IR1">
        <f t="shared" ref="IR1:IU1" si="48">(E43+E44+E46+E47+E50+E53+E55+E57+E60)/E13</f>
        <v>1.3486485380475928</v>
      </c>
      <c r="IS1">
        <f t="shared" si="48"/>
        <v>1.4531129401431879</v>
      </c>
      <c r="IT1">
        <f t="shared" si="48"/>
        <v>1.5725064314761814</v>
      </c>
      <c r="IU1">
        <f t="shared" si="48"/>
        <v>1.4304560072543955</v>
      </c>
      <c r="IV1">
        <f>D19/D40</f>
        <v>4.7233719929511082</v>
      </c>
      <c r="IW1">
        <f t="shared" ref="IW1:IZ1" si="49">E19/E40</f>
        <v>4.1590921018105487</v>
      </c>
      <c r="IX1">
        <f t="shared" si="49"/>
        <v>2.9775467925927934</v>
      </c>
      <c r="IY1">
        <f t="shared" si="49"/>
        <v>3.6375082711031288</v>
      </c>
      <c r="IZ1">
        <f t="shared" si="49"/>
        <v>3.8378519171103536</v>
      </c>
      <c r="JA1">
        <f>0.13*IB1+0.04*IG1+3.92*IL1+0.21*IQ1+0.09*IV1</f>
        <v>1.4613761513745862</v>
      </c>
      <c r="JB1">
        <f t="shared" ref="JB1:JE1" si="50">0.13*IC1+0.04*IH1+3.92*IM1+0.21*IR1+0.09*IW1</f>
        <v>5.3334111783782578</v>
      </c>
      <c r="JC1">
        <f t="shared" si="50"/>
        <v>-15.248190071516504</v>
      </c>
      <c r="JD1">
        <f t="shared" si="50"/>
        <v>9.1554950196001421</v>
      </c>
      <c r="JE1">
        <f t="shared" si="50"/>
        <v>29.872894400038689</v>
      </c>
      <c r="JF1">
        <f>D29/D13</f>
        <v>0.88376620823927887</v>
      </c>
      <c r="JG1">
        <f t="shared" ref="JG1:JJ1" si="51">E29/E13</f>
        <v>0.84478307722737167</v>
      </c>
      <c r="JH1">
        <f t="shared" si="51"/>
        <v>0.79882495408937271</v>
      </c>
      <c r="JI1">
        <f t="shared" si="51"/>
        <v>0.81352065153616182</v>
      </c>
      <c r="JJ1">
        <f t="shared" si="51"/>
        <v>0.80921147367233015</v>
      </c>
      <c r="JK1">
        <f>(D36-D26)/I90</f>
        <v>0.70033738881504959</v>
      </c>
      <c r="JL1">
        <f t="shared" ref="JL1:JO1" si="52">(E36-E26)/J90</f>
        <v>-0.51996305039515545</v>
      </c>
      <c r="JM1">
        <f t="shared" si="52"/>
        <v>22.74408014571949</v>
      </c>
      <c r="JN1">
        <f t="shared" si="52"/>
        <v>-0.13007896130205576</v>
      </c>
      <c r="JO1">
        <f t="shared" si="52"/>
        <v>-0.3206705004282393</v>
      </c>
      <c r="JP1">
        <f>S1/D13</f>
        <v>-8.4786652293826648E-2</v>
      </c>
      <c r="JQ1">
        <f t="shared" ref="JQ1:JT1" si="53">T1/E13</f>
        <v>3.5176204993895746E-2</v>
      </c>
      <c r="JR1">
        <f t="shared" si="53"/>
        <v>-8.5864517073430388E-2</v>
      </c>
      <c r="JS1">
        <f t="shared" si="53"/>
        <v>0.10684421120454195</v>
      </c>
      <c r="JT1">
        <f t="shared" si="53"/>
        <v>0.16998662503259418</v>
      </c>
      <c r="JU1">
        <f>I90/(D50+D44+D43)</f>
        <v>-1.7539895596286513E-2</v>
      </c>
      <c r="JV1">
        <f t="shared" ref="JV1:JY1" si="54">J90/(E50+E44+E43)</f>
        <v>6.3162794436643369E-2</v>
      </c>
      <c r="JW1">
        <f t="shared" si="54"/>
        <v>1.2942725492807829E-3</v>
      </c>
      <c r="JX1">
        <f t="shared" si="54"/>
        <v>8.6599150734634478E-2</v>
      </c>
      <c r="JY1">
        <f t="shared" si="54"/>
        <v>0.19517593296627297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3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0</v>
      </c>
      <c r="KM1">
        <f t="shared" si="57"/>
        <v>2</v>
      </c>
      <c r="KN1">
        <f t="shared" si="57"/>
        <v>4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3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3.5</v>
      </c>
      <c r="KW1">
        <f t="shared" si="59"/>
        <v>2</v>
      </c>
      <c r="KX1">
        <f t="shared" si="59"/>
        <v>2</v>
      </c>
      <c r="KY1">
        <f>(KJ1+KO1)/2</f>
        <v>0</v>
      </c>
      <c r="KZ1">
        <f t="shared" ref="KZ1:LC1" si="60">(KK1+KP1)/2</f>
        <v>1.5</v>
      </c>
      <c r="LA1">
        <f t="shared" si="60"/>
        <v>0.5</v>
      </c>
      <c r="LB1">
        <f t="shared" si="60"/>
        <v>2.5</v>
      </c>
      <c r="LC1">
        <f t="shared" si="60"/>
        <v>4</v>
      </c>
      <c r="LD1">
        <f>(KT1+KY1)/2</f>
        <v>1</v>
      </c>
      <c r="LE1">
        <f t="shared" ref="LE1:LH1" si="61">(KU1+KZ1)/2</f>
        <v>1.75</v>
      </c>
      <c r="LF1">
        <f t="shared" si="61"/>
        <v>2</v>
      </c>
      <c r="LG1">
        <f t="shared" si="61"/>
        <v>2.25</v>
      </c>
      <c r="LH1">
        <f t="shared" si="61"/>
        <v>3</v>
      </c>
      <c r="LI1">
        <f>(D29/(D13-D19))</f>
        <v>1.6895798804631164</v>
      </c>
      <c r="LJ1">
        <f t="shared" ref="LJ1:LM1" si="62">(E29/(E13-E19))</f>
        <v>1.8385905666679037</v>
      </c>
      <c r="LK1">
        <f t="shared" si="62"/>
        <v>1.7653688788245285</v>
      </c>
      <c r="LL1">
        <f t="shared" si="62"/>
        <v>2.028168904788326</v>
      </c>
      <c r="LM1">
        <f t="shared" si="62"/>
        <v>2.3113992344433782</v>
      </c>
      <c r="LN1">
        <f>(D18+D25+D26+D21)/(2.17*D40)</f>
        <v>1.656935190198634</v>
      </c>
      <c r="LO1">
        <f t="shared" ref="LO1:LR1" si="63">(E18+E25+E26+E21)/(2.17*E40)</f>
        <v>1.4657606467816302</v>
      </c>
      <c r="LP1">
        <f t="shared" si="63"/>
        <v>0.99222937778534281</v>
      </c>
      <c r="LQ1">
        <f t="shared" si="63"/>
        <v>1.1945237129640802</v>
      </c>
      <c r="LR1">
        <f t="shared" si="63"/>
        <v>1.4208382765079337</v>
      </c>
      <c r="LS1">
        <f>(D43+D44+D46+D47)/(2*D13)</f>
        <v>0.58064652951777196</v>
      </c>
      <c r="LT1">
        <f t="shared" ref="LT1:LW1" si="64">(E43+E44+E46+E47)/(2*E13)</f>
        <v>0.65063190991617725</v>
      </c>
      <c r="LU1">
        <f t="shared" si="64"/>
        <v>0.71130865248981978</v>
      </c>
      <c r="LV1">
        <f t="shared" si="64"/>
        <v>0.77648188525904105</v>
      </c>
      <c r="LW1">
        <f t="shared" si="64"/>
        <v>0.67942629043787128</v>
      </c>
      <c r="LX1">
        <f>8*N1/D29</f>
        <v>-0.62296993264519207</v>
      </c>
      <c r="LY1">
        <f t="shared" ref="LY1:MB1" si="65">8*O1/E29</f>
        <v>0.24569427484382728</v>
      </c>
      <c r="LZ1">
        <f t="shared" si="65"/>
        <v>-0.70791374097303783</v>
      </c>
      <c r="MA1">
        <f t="shared" si="65"/>
        <v>0.82639720539789796</v>
      </c>
      <c r="MB1">
        <f t="shared" si="65"/>
        <v>1.3437409322271652</v>
      </c>
      <c r="MC1">
        <f>(2*LI1+4*LN1+LS1+5*LX1)/12</f>
        <v>0.62272478233438167</v>
      </c>
      <c r="MD1">
        <f t="shared" ref="MD1:MG1" si="66">(2*LJ1+4*LO1+LT1+5*LY1)/12</f>
        <v>0.95161058371647023</v>
      </c>
      <c r="ME1">
        <f t="shared" si="66"/>
        <v>0.38928293470125491</v>
      </c>
      <c r="MF1">
        <f t="shared" si="66"/>
        <v>1.1452417144734588</v>
      </c>
      <c r="MG1">
        <f t="shared" si="66"/>
        <v>1.4753568772076822</v>
      </c>
      <c r="MH1">
        <f>D29/(D13-D19)</f>
        <v>1.6895798804631164</v>
      </c>
      <c r="MI1">
        <f t="shared" ref="MI1:ML1" si="67">E29/(E13-E19)</f>
        <v>1.8385905666679037</v>
      </c>
      <c r="MJ1">
        <f t="shared" si="67"/>
        <v>1.7653688788245285</v>
      </c>
      <c r="MK1">
        <f t="shared" si="67"/>
        <v>2.028168904788326</v>
      </c>
      <c r="ML1">
        <f t="shared" si="67"/>
        <v>2.3113992344433782</v>
      </c>
      <c r="MM1">
        <f>D29/D13*2</f>
        <v>1.7675324164785577</v>
      </c>
      <c r="MN1">
        <f t="shared" ref="MN1:MQ1" si="68">E29/E13*2</f>
        <v>1.6895661544547433</v>
      </c>
      <c r="MO1">
        <f t="shared" si="68"/>
        <v>1.5976499081787454</v>
      </c>
      <c r="MP1">
        <f t="shared" si="68"/>
        <v>1.6270413030723236</v>
      </c>
      <c r="MQ1">
        <f t="shared" si="68"/>
        <v>1.6184229473446603</v>
      </c>
      <c r="MR1">
        <f>D29/D36</f>
        <v>7.603350065862081</v>
      </c>
      <c r="MS1">
        <f t="shared" ref="MS1:MV1" si="69">E29/E36</f>
        <v>5.4425964781228373</v>
      </c>
      <c r="MT1">
        <f t="shared" si="69"/>
        <v>3.9707954357532662</v>
      </c>
      <c r="MU1">
        <f t="shared" si="69"/>
        <v>4.3625240984468503</v>
      </c>
      <c r="MV1">
        <f t="shared" si="69"/>
        <v>4.2414053363070146</v>
      </c>
      <c r="MW1">
        <f>D13/(D40*5)</f>
        <v>1.9807343961313062</v>
      </c>
      <c r="MX1">
        <f t="shared" ref="MX1:NA1" si="70">E13/(E40*5)</f>
        <v>1.5389031750196798</v>
      </c>
      <c r="MY1">
        <f t="shared" si="70"/>
        <v>1.0876833030278359</v>
      </c>
      <c r="MZ1">
        <f t="shared" si="70"/>
        <v>1.2147518669061348</v>
      </c>
      <c r="NA1">
        <f t="shared" si="70"/>
        <v>1.1810518251809858</v>
      </c>
      <c r="NB1">
        <f>D13/(D20*15)</f>
        <v>0.58541545542635653</v>
      </c>
      <c r="NC1">
        <f t="shared" ref="NC1:NF1" si="71">E13/(E20*15)</f>
        <v>0.52429699757284809</v>
      </c>
      <c r="ND1">
        <f t="shared" si="71"/>
        <v>0.4397830229742532</v>
      </c>
      <c r="NE1">
        <f t="shared" si="71"/>
        <v>0.38733543113425928</v>
      </c>
      <c r="NF1">
        <f t="shared" si="71"/>
        <v>0.52168937255937031</v>
      </c>
      <c r="NG1">
        <f>2*(D18+D25+D26)/D40</f>
        <v>2.5830088930781527</v>
      </c>
      <c r="NH1">
        <f t="shared" ref="NH1:NK1" si="72">2*(E18+E25+E26)/E40</f>
        <v>3.0532930989241667</v>
      </c>
      <c r="NI1">
        <f t="shared" si="72"/>
        <v>1.7363150324314056</v>
      </c>
      <c r="NJ1">
        <f t="shared" si="72"/>
        <v>2.4789110501937803</v>
      </c>
      <c r="NK1">
        <f t="shared" si="72"/>
        <v>3.2571953882100586</v>
      </c>
      <c r="NL1">
        <f>((D18+D25+D26+D21)/D40)/2.17</f>
        <v>1.656935190198634</v>
      </c>
      <c r="NM1">
        <f t="shared" ref="NM1:NP1" si="73">((E18+E25+E26+E21)/E40)/2.17</f>
        <v>1.4657606467816302</v>
      </c>
      <c r="NN1">
        <f t="shared" si="73"/>
        <v>0.99222937778534281</v>
      </c>
      <c r="NO1">
        <f t="shared" si="73"/>
        <v>1.1945237129640802</v>
      </c>
      <c r="NP1">
        <f t="shared" si="73"/>
        <v>1.4208382765079337</v>
      </c>
      <c r="NQ1">
        <f>(D19/D40)/2.5</f>
        <v>1.8893487971804432</v>
      </c>
      <c r="NR1">
        <f t="shared" ref="NR1:NU1" si="74">(E19/E40)/2.5</f>
        <v>1.6636368407242195</v>
      </c>
      <c r="NS1">
        <f t="shared" si="74"/>
        <v>1.1910187170371174</v>
      </c>
      <c r="NT1">
        <f t="shared" si="74"/>
        <v>1.4550033084412515</v>
      </c>
      <c r="NU1">
        <f t="shared" si="74"/>
        <v>1.5351407668441415</v>
      </c>
      <c r="NV1">
        <f>(BD1/D13)*3.33</f>
        <v>1.2519425886422839</v>
      </c>
      <c r="NW1">
        <f t="shared" ref="NW1:NZ1" si="75">(BE1/E13)*3.33</f>
        <v>1.3671785034681725</v>
      </c>
      <c r="NX1">
        <f t="shared" si="75"/>
        <v>1.2108728342160593</v>
      </c>
      <c r="NY1">
        <f t="shared" si="75"/>
        <v>1.4460405918358772</v>
      </c>
      <c r="NZ1">
        <f t="shared" si="75"/>
        <v>1.6002764116687833</v>
      </c>
      <c r="OA1">
        <f>((D43+D44)/2)/D13</f>
        <v>0.57488325515860128</v>
      </c>
      <c r="OB1">
        <f t="shared" ref="OB1:OE1" si="76">((E43+E44)/2)/E13</f>
        <v>0.65067197975705737</v>
      </c>
      <c r="OC1">
        <f t="shared" si="76"/>
        <v>0.70180714875043249</v>
      </c>
      <c r="OD1">
        <f t="shared" si="76"/>
        <v>0.7784101608763927</v>
      </c>
      <c r="OE1">
        <f t="shared" si="76"/>
        <v>0.66950663105197816</v>
      </c>
      <c r="OF1">
        <f>((D43+D44)/4)/D29</f>
        <v>0.32524623016755594</v>
      </c>
      <c r="OG1">
        <f t="shared" ref="OG1:OJ1" si="77">((E43+E44)/4)/E29</f>
        <v>0.38511186912775386</v>
      </c>
      <c r="OH1">
        <f t="shared" si="77"/>
        <v>0.43927467786134922</v>
      </c>
      <c r="OI1">
        <f t="shared" si="77"/>
        <v>0.47842065189527128</v>
      </c>
      <c r="OJ1">
        <f t="shared" si="77"/>
        <v>0.41367840968297864</v>
      </c>
      <c r="OK1">
        <f>AJ1*4/(D43+D44)</f>
        <v>1.6665562961576668</v>
      </c>
      <c r="OL1">
        <f t="shared" ref="OL1:OO1" si="78">AK1*4/(E43+E44)</f>
        <v>1.5411808329850225</v>
      </c>
      <c r="OM1">
        <f t="shared" si="78"/>
        <v>1.2646052182487011</v>
      </c>
      <c r="ON1">
        <f t="shared" si="78"/>
        <v>1.5658446663281096</v>
      </c>
      <c r="OO1">
        <f t="shared" si="78"/>
        <v>1.8058709378018523</v>
      </c>
      <c r="OP1">
        <f>(10*N1)/AJ1</f>
        <v>-1.4366296948965136</v>
      </c>
      <c r="OQ1">
        <f t="shared" ref="OQ1:OT1" si="79">(10*O1)/AK1</f>
        <v>0.51744541930218324</v>
      </c>
      <c r="OR1">
        <f t="shared" si="79"/>
        <v>-1.5929392625135417</v>
      </c>
      <c r="OS1">
        <f t="shared" si="79"/>
        <v>1.3789237668161436</v>
      </c>
      <c r="OT1">
        <f t="shared" si="79"/>
        <v>2.2484125229886414</v>
      </c>
      <c r="OU1">
        <f>(8*AJ1)/D29</f>
        <v>4.3363292214982874</v>
      </c>
      <c r="OV1">
        <f t="shared" ref="OV1:OY1" si="80">(8*AK1)/E29</f>
        <v>4.7482162500378449</v>
      </c>
      <c r="OW1">
        <f t="shared" si="80"/>
        <v>4.4440723989438347</v>
      </c>
      <c r="OX1">
        <f t="shared" si="80"/>
        <v>5.9930594082514226</v>
      </c>
      <c r="OY1">
        <f t="shared" si="80"/>
        <v>5.976398541140636</v>
      </c>
      <c r="OZ1">
        <f>(20*N1)/D13</f>
        <v>-1.3763994380523008</v>
      </c>
      <c r="PA1">
        <f t="shared" ref="PA1:PD1" si="81">(20*O1)/E13</f>
        <v>0.51889591389929002</v>
      </c>
      <c r="PB1">
        <f t="shared" si="81"/>
        <v>-1.4137479040800576</v>
      </c>
      <c r="PC1">
        <f t="shared" si="81"/>
        <v>1.6807279824074031</v>
      </c>
      <c r="PD1">
        <f t="shared" si="81"/>
        <v>2.7184264500034376</v>
      </c>
      <c r="PE1">
        <f>(40*N1)/(AJ1+D45)</f>
        <v>-2.3704601131352723</v>
      </c>
      <c r="PF1">
        <f t="shared" ref="PF1:PI1" si="82">(40*O1)/(AK1+E45)</f>
        <v>0.79752607579013579</v>
      </c>
      <c r="PG1">
        <f t="shared" si="82"/>
        <v>-1.9875308688168825</v>
      </c>
      <c r="PH1">
        <f t="shared" si="82"/>
        <v>2.1645424243821192</v>
      </c>
      <c r="PI1">
        <f t="shared" si="82"/>
        <v>4.0010616136909976</v>
      </c>
      <c r="PJ1">
        <f>(1.33*D52)/(D52+D62)</f>
        <v>1.4719610044168965</v>
      </c>
      <c r="PK1">
        <f t="shared" ref="PK1:PN1" si="83">(1.33*E52)/(E52+E62)</f>
        <v>0.90037487136766803</v>
      </c>
      <c r="PL1">
        <f t="shared" si="83"/>
        <v>1.1948333236709374</v>
      </c>
      <c r="PM1">
        <f t="shared" si="83"/>
        <v>1.5737943760984183</v>
      </c>
      <c r="PN1">
        <f t="shared" si="83"/>
        <v>1.2750598035843939</v>
      </c>
      <c r="PO1">
        <f>(2*MH1+MM1+MR1+MW1+2*NB1)/7</f>
        <v>2.271658221464413</v>
      </c>
      <c r="PP1">
        <f t="shared" ref="PP1:PS1" si="84">(2*MI1+MN1+MS1+MX1+2*NC1)/7</f>
        <v>1.9138344194398234</v>
      </c>
      <c r="PQ1">
        <f t="shared" si="84"/>
        <v>1.5809189215082016</v>
      </c>
      <c r="PR1">
        <f t="shared" si="84"/>
        <v>1.7193322771814969</v>
      </c>
      <c r="PS1">
        <f t="shared" si="84"/>
        <v>1.8152939032625939</v>
      </c>
      <c r="PT1">
        <f>(5*NG1+8*NL1+2*NQ1+NV1)/16</f>
        <v>1.9500728856239378</v>
      </c>
      <c r="PU1">
        <f t="shared" ref="PU1:PX1" si="85">(5*NH1+8*NM1+2*NR1+NW1)/16</f>
        <v>1.9804376783619053</v>
      </c>
      <c r="PV1">
        <f t="shared" si="85"/>
        <v>1.2632700282956291</v>
      </c>
      <c r="PW1">
        <f t="shared" si="85"/>
        <v>1.6441745102124952</v>
      </c>
      <c r="PX1">
        <f t="shared" si="85"/>
        <v>2.0202025686544269</v>
      </c>
      <c r="PY1">
        <f>(OA1+OF1+OK1)/3</f>
        <v>0.85556192716127466</v>
      </c>
      <c r="PZ1">
        <f t="shared" ref="PZ1:QC1" si="86">(OB1+OG1+OL1)/3</f>
        <v>0.85898822728994462</v>
      </c>
      <c r="QA1">
        <f t="shared" si="86"/>
        <v>0.80189568162016089</v>
      </c>
      <c r="QB1">
        <f t="shared" si="86"/>
        <v>0.94089182636659119</v>
      </c>
      <c r="QC1">
        <f t="shared" si="86"/>
        <v>0.96301865951226961</v>
      </c>
      <c r="QD1">
        <f>(3*OP1+7*OU1+4*OZ1+2*PE1+PJ1)/17</f>
        <v>1.0158740289256247</v>
      </c>
      <c r="QE1">
        <f t="shared" ref="QE1:QH1" si="87">(3*OQ1+7*OV1+4*PA1+2*PF1+PK1)/17</f>
        <v>2.3153447462774448</v>
      </c>
      <c r="QF1">
        <f t="shared" si="87"/>
        <v>1.0526158220460682</v>
      </c>
      <c r="QG1">
        <f t="shared" si="87"/>
        <v>3.4537634301588618</v>
      </c>
      <c r="QH1">
        <f t="shared" si="87"/>
        <v>4.0429950698782662</v>
      </c>
      <c r="QI1">
        <f>(2*PO1+4*PT1+PY1+5*QD1)/12</f>
        <v>1.5232116714344979</v>
      </c>
      <c r="QJ1">
        <f t="shared" ref="QJ1:QM1" si="88">(2*PP1+4*PU1+PZ1+5*QE1)/12</f>
        <v>2.0154276259170363</v>
      </c>
      <c r="QK1">
        <f t="shared" si="88"/>
        <v>1.1899910623374517</v>
      </c>
      <c r="QL1">
        <f t="shared" si="88"/>
        <v>2.3520892976978227</v>
      </c>
      <c r="QM1">
        <f t="shared" si="88"/>
        <v>2.7407826741705414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452</v>
      </c>
      <c r="E3" s="2" t="s">
        <v>452</v>
      </c>
      <c r="F3" s="2" t="s">
        <v>452</v>
      </c>
      <c r="G3" s="2" t="s">
        <v>452</v>
      </c>
      <c r="H3" s="2" t="s">
        <v>452</v>
      </c>
      <c r="I3" s="2" t="s">
        <v>452</v>
      </c>
      <c r="J3" s="2" t="s">
        <v>452</v>
      </c>
      <c r="K3" s="2" t="s">
        <v>452</v>
      </c>
      <c r="L3" s="2" t="s">
        <v>452</v>
      </c>
      <c r="M3" s="2" t="s">
        <v>452</v>
      </c>
    </row>
    <row r="4" spans="1:455" x14ac:dyDescent="0.25">
      <c r="A4" s="2" t="s">
        <v>281</v>
      </c>
      <c r="B4" s="2"/>
      <c r="C4" s="2"/>
      <c r="D4" s="2" t="s">
        <v>453</v>
      </c>
      <c r="E4" s="2" t="s">
        <v>453</v>
      </c>
      <c r="F4" s="2" t="s">
        <v>453</v>
      </c>
      <c r="G4" s="2">
        <v>48171514</v>
      </c>
      <c r="H4" s="2" t="s">
        <v>453</v>
      </c>
      <c r="I4" s="2" t="s">
        <v>453</v>
      </c>
      <c r="J4" s="2" t="s">
        <v>453</v>
      </c>
      <c r="K4" s="2" t="s">
        <v>453</v>
      </c>
      <c r="L4" s="2" t="s">
        <v>453</v>
      </c>
      <c r="M4" s="2" t="s">
        <v>453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269</v>
      </c>
      <c r="K8" s="2" t="s">
        <v>269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483319</v>
      </c>
      <c r="E13" s="1">
        <v>586476</v>
      </c>
      <c r="F13" s="1">
        <v>601168</v>
      </c>
      <c r="G13" s="1">
        <v>642543</v>
      </c>
      <c r="H13" s="1">
        <v>770843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252809</v>
      </c>
      <c r="E15" s="1">
        <v>269470</v>
      </c>
      <c r="F15" s="1">
        <v>272027</v>
      </c>
      <c r="G15" s="1">
        <v>257731</v>
      </c>
      <c r="H15" s="1">
        <v>269869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100</v>
      </c>
      <c r="E16" s="1"/>
      <c r="F16" s="1"/>
      <c r="G16" s="1">
        <v>73</v>
      </c>
      <c r="H16" s="1">
        <v>51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252709</v>
      </c>
      <c r="E17" s="1">
        <v>269470</v>
      </c>
      <c r="F17" s="1">
        <v>272027</v>
      </c>
      <c r="G17" s="1">
        <v>257658</v>
      </c>
      <c r="H17" s="1">
        <v>269818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230510</v>
      </c>
      <c r="E19" s="1">
        <v>317006</v>
      </c>
      <c r="F19" s="1">
        <v>329141</v>
      </c>
      <c r="G19" s="1">
        <v>384812</v>
      </c>
      <c r="H19" s="1">
        <v>500974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55040</v>
      </c>
      <c r="E20" s="1">
        <v>74573</v>
      </c>
      <c r="F20" s="1">
        <v>91131</v>
      </c>
      <c r="G20" s="1">
        <v>110592</v>
      </c>
      <c r="H20" s="1">
        <v>98506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112442</v>
      </c>
      <c r="E21" s="1">
        <v>126072</v>
      </c>
      <c r="F21" s="1">
        <v>142043</v>
      </c>
      <c r="G21" s="1">
        <v>143098</v>
      </c>
      <c r="H21" s="1">
        <v>189879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6547</v>
      </c>
      <c r="E22" s="1"/>
      <c r="F22" s="1">
        <v>5675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105705</v>
      </c>
      <c r="E23" s="1">
        <v>125841</v>
      </c>
      <c r="F23" s="1">
        <v>132595</v>
      </c>
      <c r="G23" s="1">
        <v>142816</v>
      </c>
      <c r="H23" s="1">
        <v>188608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190</v>
      </c>
      <c r="E24" s="1">
        <v>231</v>
      </c>
      <c r="F24" s="1">
        <v>3773</v>
      </c>
      <c r="G24" s="1">
        <v>282</v>
      </c>
      <c r="H24" s="1">
        <v>1271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63028</v>
      </c>
      <c r="E26" s="1">
        <v>116361</v>
      </c>
      <c r="F26" s="1">
        <v>95967</v>
      </c>
      <c r="G26" s="1">
        <v>131122</v>
      </c>
      <c r="H26" s="1">
        <v>212589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483319</v>
      </c>
      <c r="E28" s="1">
        <v>586476</v>
      </c>
      <c r="F28" s="1">
        <v>601168</v>
      </c>
      <c r="G28" s="1">
        <v>642543</v>
      </c>
      <c r="H28" s="1">
        <v>770843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427141</v>
      </c>
      <c r="E29" s="1">
        <v>495445</v>
      </c>
      <c r="F29" s="1">
        <v>480228</v>
      </c>
      <c r="G29" s="1">
        <v>522722</v>
      </c>
      <c r="H29" s="1">
        <v>623775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74216</v>
      </c>
      <c r="E30" s="1">
        <v>74216</v>
      </c>
      <c r="F30" s="1">
        <v>74216</v>
      </c>
      <c r="G30" s="1">
        <v>74216</v>
      </c>
      <c r="H30" s="1">
        <v>74216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386187</v>
      </c>
      <c r="E33" s="1">
        <v>406013</v>
      </c>
      <c r="F33" s="1">
        <v>448507</v>
      </c>
      <c r="G33" s="1">
        <v>394509</v>
      </c>
      <c r="H33" s="1">
        <v>444785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-33262</v>
      </c>
      <c r="E34" s="1">
        <v>15216</v>
      </c>
      <c r="F34" s="1">
        <v>-42495</v>
      </c>
      <c r="G34" s="1">
        <v>53997</v>
      </c>
      <c r="H34" s="1">
        <v>104774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56178</v>
      </c>
      <c r="E36" s="1">
        <v>91031</v>
      </c>
      <c r="F36" s="1">
        <v>120940</v>
      </c>
      <c r="G36" s="1">
        <v>119821</v>
      </c>
      <c r="H36" s="1">
        <v>147068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7130</v>
      </c>
      <c r="E37" s="1">
        <v>12989</v>
      </c>
      <c r="F37" s="1">
        <v>8979</v>
      </c>
      <c r="G37" s="1">
        <v>10270</v>
      </c>
      <c r="H37" s="1">
        <v>11894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49048</v>
      </c>
      <c r="E38" s="1">
        <v>78042</v>
      </c>
      <c r="F38" s="1">
        <v>111961</v>
      </c>
      <c r="G38" s="1">
        <v>109551</v>
      </c>
      <c r="H38" s="1">
        <v>135174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>
        <v>1091</v>
      </c>
      <c r="F39" s="1"/>
      <c r="G39" s="1">
        <v>3497</v>
      </c>
      <c r="H39" s="1">
        <v>3082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48802</v>
      </c>
      <c r="E40" s="1">
        <v>76220</v>
      </c>
      <c r="F40" s="1">
        <v>110541</v>
      </c>
      <c r="G40" s="1">
        <v>105790</v>
      </c>
      <c r="H40" s="1">
        <v>130535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>
        <v>246</v>
      </c>
      <c r="E41" s="1">
        <v>731</v>
      </c>
      <c r="F41" s="1">
        <v>1420</v>
      </c>
      <c r="G41" s="1">
        <v>264</v>
      </c>
      <c r="H41" s="1">
        <v>1557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530758</v>
      </c>
      <c r="E43" s="1">
        <v>732114</v>
      </c>
      <c r="F43" s="1">
        <v>826776</v>
      </c>
      <c r="G43" s="1">
        <v>989993</v>
      </c>
      <c r="H43" s="1">
        <v>995980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24946</v>
      </c>
      <c r="E44" s="1">
        <v>31093</v>
      </c>
      <c r="F44" s="1">
        <v>17032</v>
      </c>
      <c r="G44" s="1">
        <v>10331</v>
      </c>
      <c r="H44" s="1">
        <v>36189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329747</v>
      </c>
      <c r="E45" s="1">
        <v>469100</v>
      </c>
      <c r="F45" s="1">
        <v>588461</v>
      </c>
      <c r="G45" s="1">
        <v>606258</v>
      </c>
      <c r="H45" s="1">
        <v>581471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5571</v>
      </c>
      <c r="E46" s="1">
        <v>-47</v>
      </c>
      <c r="F46" s="1">
        <v>11903</v>
      </c>
      <c r="G46" s="1">
        <v>-698</v>
      </c>
      <c r="H46" s="1">
        <v>16035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>
        <v>-479</v>
      </c>
      <c r="G47" s="1">
        <v>-1780</v>
      </c>
      <c r="H47" s="1">
        <v>-742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219581</v>
      </c>
      <c r="E48" s="1">
        <v>254406</v>
      </c>
      <c r="F48" s="1">
        <v>269137</v>
      </c>
      <c r="G48" s="1">
        <v>284873</v>
      </c>
      <c r="H48" s="1">
        <v>291860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50468</v>
      </c>
      <c r="E49" s="1">
        <v>25933</v>
      </c>
      <c r="F49" s="1">
        <v>20844</v>
      </c>
      <c r="G49" s="1">
        <v>29222</v>
      </c>
      <c r="H49" s="1">
        <v>25250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1939</v>
      </c>
      <c r="E50" s="1">
        <v>8054</v>
      </c>
      <c r="F50" s="1">
        <v>4545</v>
      </c>
      <c r="G50" s="1">
        <v>2896</v>
      </c>
      <c r="H50" s="1">
        <v>14707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-2371</v>
      </c>
      <c r="E51" s="1">
        <v>8054</v>
      </c>
      <c r="F51" s="1">
        <v>4975</v>
      </c>
      <c r="G51" s="1">
        <v>4549</v>
      </c>
      <c r="H51" s="1">
        <v>7562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-45353</v>
      </c>
      <c r="E52" s="1">
        <v>13815</v>
      </c>
      <c r="F52" s="1">
        <v>-46488</v>
      </c>
      <c r="G52" s="1">
        <v>80796</v>
      </c>
      <c r="H52" s="1">
        <v>125440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1980</v>
      </c>
      <c r="E57" s="1">
        <v>1356</v>
      </c>
      <c r="F57" s="1">
        <v>1336</v>
      </c>
      <c r="G57" s="1">
        <v>106</v>
      </c>
      <c r="H57" s="1">
        <v>194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>
        <v>223</v>
      </c>
      <c r="F59" s="1">
        <v>128</v>
      </c>
      <c r="G59" s="1">
        <v>372</v>
      </c>
      <c r="H59" s="1">
        <v>188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10648</v>
      </c>
      <c r="E60" s="1">
        <v>18380</v>
      </c>
      <c r="F60" s="1">
        <v>12452</v>
      </c>
      <c r="G60" s="1">
        <v>9555</v>
      </c>
      <c r="H60" s="1">
        <v>40294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8254</v>
      </c>
      <c r="E61" s="1">
        <v>12921</v>
      </c>
      <c r="F61" s="1">
        <v>18919</v>
      </c>
      <c r="G61" s="1">
        <v>21805</v>
      </c>
      <c r="H61" s="1">
        <v>34895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4374</v>
      </c>
      <c r="E62" s="1">
        <v>6592</v>
      </c>
      <c r="F62" s="1">
        <v>-5259</v>
      </c>
      <c r="G62" s="1">
        <v>-12516</v>
      </c>
      <c r="H62" s="1">
        <v>5405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-40979</v>
      </c>
      <c r="E63" s="1">
        <v>20407</v>
      </c>
      <c r="F63" s="1">
        <v>-51747</v>
      </c>
      <c r="G63" s="1">
        <v>68280</v>
      </c>
      <c r="H63" s="1">
        <v>130845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-7717</v>
      </c>
      <c r="E64" s="1">
        <v>5191</v>
      </c>
      <c r="F64" s="1">
        <v>-9252</v>
      </c>
      <c r="G64" s="1">
        <v>14283</v>
      </c>
      <c r="H64" s="1">
        <v>26071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-33262</v>
      </c>
      <c r="E65" s="1">
        <v>15216</v>
      </c>
      <c r="F65" s="1">
        <v>-42495</v>
      </c>
      <c r="G65" s="1">
        <v>53997</v>
      </c>
      <c r="H65" s="1">
        <v>104774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-33262</v>
      </c>
      <c r="E67" s="1">
        <v>15216</v>
      </c>
      <c r="F67" s="1">
        <v>-42495</v>
      </c>
      <c r="G67" s="1">
        <v>53997</v>
      </c>
      <c r="H67" s="1">
        <v>104774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555704</v>
      </c>
      <c r="E68" s="1">
        <v>790997</v>
      </c>
      <c r="F68" s="1">
        <v>862141</v>
      </c>
      <c r="G68" s="1">
        <v>1012881</v>
      </c>
      <c r="H68" s="1">
        <v>1087364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116361</v>
      </c>
      <c r="J69" s="1">
        <v>95967</v>
      </c>
      <c r="K69" s="1">
        <v>131122</v>
      </c>
      <c r="L69" s="1">
        <v>212589</v>
      </c>
      <c r="M69" s="1">
        <v>121837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-40979</v>
      </c>
      <c r="J70" s="1">
        <v>20407</v>
      </c>
      <c r="K70" s="1">
        <v>-51747</v>
      </c>
      <c r="L70" s="1">
        <v>68280</v>
      </c>
      <c r="M70" s="1">
        <v>130845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42732</v>
      </c>
      <c r="J71" s="1">
        <v>29384</v>
      </c>
      <c r="K71" s="1">
        <v>17277</v>
      </c>
      <c r="L71" s="1">
        <v>27864</v>
      </c>
      <c r="M71" s="1">
        <v>24557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25069</v>
      </c>
      <c r="J72" s="1">
        <v>25879</v>
      </c>
      <c r="K72" s="1">
        <v>24829</v>
      </c>
      <c r="L72" s="1">
        <v>25433</v>
      </c>
      <c r="M72" s="1">
        <v>25281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19540</v>
      </c>
      <c r="J73" s="1">
        <v>4064</v>
      </c>
      <c r="K73" s="1">
        <v>-5276</v>
      </c>
      <c r="L73" s="1">
        <v>2165</v>
      </c>
      <c r="M73" s="1">
        <v>-844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103</v>
      </c>
      <c r="J74" s="1">
        <v>574</v>
      </c>
      <c r="K74" s="1">
        <v>-1068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-1980</v>
      </c>
      <c r="J76" s="1">
        <v>-1133</v>
      </c>
      <c r="K76" s="1">
        <v>-1208</v>
      </c>
      <c r="L76" s="1">
        <v>266</v>
      </c>
      <c r="M76" s="1">
        <v>-6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>
        <v>126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1753</v>
      </c>
      <c r="J78" s="1">
        <v>49791</v>
      </c>
      <c r="K78" s="1">
        <v>-34470</v>
      </c>
      <c r="L78" s="1">
        <v>96144</v>
      </c>
      <c r="M78" s="1">
        <v>155402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-14315</v>
      </c>
      <c r="J79" s="1">
        <v>-20353</v>
      </c>
      <c r="K79" s="1">
        <v>49482</v>
      </c>
      <c r="L79" s="1">
        <v>8319</v>
      </c>
      <c r="M79" s="1">
        <v>56894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-598</v>
      </c>
      <c r="J80" s="1">
        <v>9857</v>
      </c>
      <c r="K80" s="1">
        <v>23222</v>
      </c>
      <c r="L80" s="1">
        <v>50173</v>
      </c>
      <c r="M80" s="1">
        <v>55195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-28626</v>
      </c>
      <c r="J81" s="1">
        <v>-46930</v>
      </c>
      <c r="K81" s="1">
        <v>4104</v>
      </c>
      <c r="L81" s="1">
        <v>-26038</v>
      </c>
      <c r="M81" s="1">
        <v>-26841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14909</v>
      </c>
      <c r="J82" s="1">
        <v>16720</v>
      </c>
      <c r="K82" s="1">
        <v>22156</v>
      </c>
      <c r="L82" s="1">
        <v>-15816</v>
      </c>
      <c r="M82" s="1">
        <v>28540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-12562</v>
      </c>
      <c r="J84" s="1">
        <v>29438</v>
      </c>
      <c r="K84" s="1">
        <v>15012</v>
      </c>
      <c r="L84" s="1">
        <v>104463</v>
      </c>
      <c r="M84" s="1">
        <v>212296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>
        <v>-128</v>
      </c>
      <c r="L85" s="1">
        <v>-372</v>
      </c>
      <c r="M85" s="1">
        <v>-188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1980</v>
      </c>
      <c r="J86" s="1">
        <v>1357</v>
      </c>
      <c r="K86" s="1">
        <v>1336</v>
      </c>
      <c r="L86" s="1">
        <v>106</v>
      </c>
      <c r="M86" s="1">
        <v>194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801</v>
      </c>
      <c r="J87" s="1">
        <v>17920</v>
      </c>
      <c r="K87" s="1">
        <v>-15122</v>
      </c>
      <c r="L87" s="1">
        <v>-17319</v>
      </c>
      <c r="M87" s="1">
        <v>-7977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-9781</v>
      </c>
      <c r="J90" s="1">
        <v>48715</v>
      </c>
      <c r="K90" s="1">
        <v>1098</v>
      </c>
      <c r="L90" s="1">
        <v>86878</v>
      </c>
      <c r="M90" s="1">
        <v>204325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-8557</v>
      </c>
      <c r="J91" s="1">
        <v>-28857</v>
      </c>
      <c r="K91" s="1">
        <v>-37802</v>
      </c>
      <c r="L91" s="1">
        <v>-13295</v>
      </c>
      <c r="M91" s="1">
        <v>-8774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47</v>
      </c>
      <c r="J92" s="1">
        <v>536</v>
      </c>
      <c r="K92" s="1">
        <v>1548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-8510</v>
      </c>
      <c r="J94" s="1">
        <v>-28321</v>
      </c>
      <c r="K94" s="1">
        <v>-36254</v>
      </c>
      <c r="L94" s="1">
        <v>-13295</v>
      </c>
      <c r="M94" s="1">
        <v>-8774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-35042</v>
      </c>
      <c r="J96" s="1"/>
      <c r="K96" s="1"/>
      <c r="L96" s="1">
        <v>-155050</v>
      </c>
      <c r="M96" s="1">
        <v>-104799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-35042</v>
      </c>
      <c r="J102" s="1"/>
      <c r="K102" s="1"/>
      <c r="L102" s="1">
        <v>-155050</v>
      </c>
      <c r="M102" s="1">
        <v>-104799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-35042</v>
      </c>
      <c r="J103" s="1"/>
      <c r="K103" s="1"/>
      <c r="L103" s="1">
        <v>-155050</v>
      </c>
      <c r="M103" s="1">
        <v>-104799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-53333</v>
      </c>
      <c r="J104" s="1">
        <v>20394</v>
      </c>
      <c r="K104" s="1">
        <v>-35156</v>
      </c>
      <c r="L104" s="1">
        <v>-81467</v>
      </c>
      <c r="M104" s="1">
        <v>90752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63028</v>
      </c>
      <c r="J105" s="1">
        <v>116361</v>
      </c>
      <c r="K105" s="1">
        <v>95966</v>
      </c>
      <c r="L105" s="1">
        <v>131122</v>
      </c>
      <c r="M105" s="1">
        <v>212589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FB303-F391-4572-BC04-B79D35447430}">
  <dimension ref="A1:QM105"/>
  <sheetViews>
    <sheetView topLeftCell="A39" workbookViewId="0">
      <selection activeCell="L56" sqref="L5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49656</v>
      </c>
      <c r="O1" s="4">
        <f t="shared" ref="O1:R1" si="0">E67</f>
        <v>49780</v>
      </c>
      <c r="P1" s="4">
        <f t="shared" si="0"/>
        <v>21692</v>
      </c>
      <c r="Q1" s="4">
        <f t="shared" si="0"/>
        <v>24330</v>
      </c>
      <c r="R1" s="4">
        <f t="shared" si="0"/>
        <v>35555</v>
      </c>
      <c r="S1" s="4">
        <f>D63+D59</f>
        <v>63732</v>
      </c>
      <c r="T1" s="4">
        <f t="shared" ref="T1:W1" si="1">E63+E59</f>
        <v>62228</v>
      </c>
      <c r="U1" s="4">
        <f t="shared" si="1"/>
        <v>26996</v>
      </c>
      <c r="V1" s="4">
        <f t="shared" si="1"/>
        <v>30492</v>
      </c>
      <c r="W1" s="4">
        <f t="shared" si="1"/>
        <v>44119</v>
      </c>
      <c r="X1">
        <f>(D13-E13)/E13</f>
        <v>7.3477675334093023E-2</v>
      </c>
      <c r="Y1">
        <f t="shared" ref="Y1:AA1" si="2">(E13-F13)/F13</f>
        <v>0.30224915548744291</v>
      </c>
      <c r="Z1">
        <f t="shared" si="2"/>
        <v>-0.27044891756656209</v>
      </c>
      <c r="AA1">
        <f t="shared" si="2"/>
        <v>4.1831411087231145E-2</v>
      </c>
      <c r="AB1">
        <f>(D36-E36)/E36</f>
        <v>-3.3961535987650351E-2</v>
      </c>
      <c r="AC1">
        <f t="shared" ref="AC1:AE1" si="3">(E36-F36)/F36</f>
        <v>0.74118042333967971</v>
      </c>
      <c r="AD1">
        <f t="shared" si="3"/>
        <v>0.10978994904089158</v>
      </c>
      <c r="AE1">
        <f t="shared" si="3"/>
        <v>-0.36125224939134115</v>
      </c>
      <c r="AF1">
        <f>(D29-E29)/E29</f>
        <v>0.10118398023267786</v>
      </c>
      <c r="AG1">
        <f t="shared" ref="AG1:AI1" si="4">(E29-F29)/F29</f>
        <v>0.2257698132256436</v>
      </c>
      <c r="AH1">
        <f t="shared" si="4"/>
        <v>-0.31032081744912704</v>
      </c>
      <c r="AI1">
        <f t="shared" si="4"/>
        <v>0.11841836287708436</v>
      </c>
      <c r="AJ1" s="4">
        <f>(D43+D44+D46+D47)-D45</f>
        <v>166802</v>
      </c>
      <c r="AK1" s="4">
        <f t="shared" ref="AK1:AN1" si="5">(E43+E44+E46+E47)-E45</f>
        <v>170020</v>
      </c>
      <c r="AL1" s="4">
        <f t="shared" si="5"/>
        <v>154697</v>
      </c>
      <c r="AM1" s="4">
        <f t="shared" si="5"/>
        <v>121605</v>
      </c>
      <c r="AN1" s="4">
        <f t="shared" si="5"/>
        <v>158066</v>
      </c>
      <c r="AO1">
        <f>(D25+D26)/D40</f>
        <v>1.4850655105511509E-3</v>
      </c>
      <c r="AP1">
        <f t="shared" ref="AP1:AS1" si="6">(E25+E26)/E40</f>
        <v>5.5291895129705568E-4</v>
      </c>
      <c r="AQ1">
        <f t="shared" si="6"/>
        <v>5.4441140751287746E-4</v>
      </c>
      <c r="AR1">
        <f t="shared" si="6"/>
        <v>1.5954950727358047E-3</v>
      </c>
      <c r="AS1">
        <f t="shared" si="6"/>
        <v>1.2554569577995264E-3</v>
      </c>
      <c r="AT1">
        <f>(D19-D20)/D40</f>
        <v>3.3956022898752067</v>
      </c>
      <c r="AU1">
        <f t="shared" ref="AU1:AX1" si="7">(E19-E20)/E40</f>
        <v>3.0364235359166933</v>
      </c>
      <c r="AV1">
        <f t="shared" si="7"/>
        <v>3.7246534612002176</v>
      </c>
      <c r="AW1">
        <f t="shared" si="7"/>
        <v>7.6091506335053962</v>
      </c>
      <c r="AX1">
        <f t="shared" si="7"/>
        <v>4.6013924158986503</v>
      </c>
      <c r="AY1">
        <f>D19/D40</f>
        <v>5.3699968861529621</v>
      </c>
      <c r="AZ1">
        <f t="shared" ref="AZ1:BC1" si="8">E19/E40</f>
        <v>4.7690641846749298</v>
      </c>
      <c r="BA1">
        <f t="shared" si="8"/>
        <v>6.4558398592905899</v>
      </c>
      <c r="BB1">
        <f t="shared" si="8"/>
        <v>10.287282965743783</v>
      </c>
      <c r="BC1">
        <f t="shared" si="8"/>
        <v>5.9507803806317234</v>
      </c>
      <c r="BD1" s="4">
        <f>D19-D40</f>
        <v>182443</v>
      </c>
      <c r="BE1" s="4">
        <f t="shared" ref="BE1:BH1" si="9">E19-E40</f>
        <v>163600</v>
      </c>
      <c r="BF1" s="4">
        <f t="shared" si="9"/>
        <v>130280</v>
      </c>
      <c r="BG1" s="4">
        <f t="shared" si="9"/>
        <v>197912</v>
      </c>
      <c r="BH1" s="4">
        <f t="shared" si="9"/>
        <v>173510</v>
      </c>
      <c r="BI1">
        <f>(D43+D44)/BD1</f>
        <v>3.0580290830560779</v>
      </c>
      <c r="BJ1">
        <f t="shared" ref="BJ1:BM1" si="10">(E43+E44)/BE1</f>
        <v>3.3487775061124694</v>
      </c>
      <c r="BK1">
        <f t="shared" si="10"/>
        <v>3.2220755296284924</v>
      </c>
      <c r="BL1">
        <f t="shared" si="10"/>
        <v>2.114803549052104</v>
      </c>
      <c r="BM1">
        <f t="shared" si="10"/>
        <v>2.3051178606420377</v>
      </c>
      <c r="BN1">
        <f>365/BI1</f>
        <v>119.35792305651746</v>
      </c>
      <c r="BO1">
        <f t="shared" ref="BO1:BR1" si="11">365/BJ1</f>
        <v>108.99499872230132</v>
      </c>
      <c r="BP1">
        <f t="shared" si="11"/>
        <v>113.2810192199575</v>
      </c>
      <c r="BQ1">
        <f t="shared" si="11"/>
        <v>172.59286337191938</v>
      </c>
      <c r="BR1">
        <f t="shared" si="11"/>
        <v>158.34331347306363</v>
      </c>
      <c r="BS1">
        <f>N1/D13</f>
        <v>0.19167982335933792</v>
      </c>
      <c r="BT1">
        <f t="shared" ref="BT1:BW1" si="12">O1/E13</f>
        <v>0.20627784108567285</v>
      </c>
      <c r="BU1">
        <f t="shared" si="12"/>
        <v>0.11705537628025946</v>
      </c>
      <c r="BV1">
        <f t="shared" si="12"/>
        <v>9.5783253481148453E-2</v>
      </c>
      <c r="BW1">
        <f t="shared" si="12"/>
        <v>0.14582957360589308</v>
      </c>
      <c r="BX1">
        <f>S1/D13</f>
        <v>0.24601535569392063</v>
      </c>
      <c r="BY1">
        <f t="shared" ref="BY1:CB1" si="13">T1/E13</f>
        <v>0.25785973272557755</v>
      </c>
      <c r="BZ1">
        <f t="shared" si="13"/>
        <v>0.14567706703217242</v>
      </c>
      <c r="CA1">
        <f t="shared" si="13"/>
        <v>0.1200420454232297</v>
      </c>
      <c r="CB1">
        <f t="shared" si="13"/>
        <v>0.1809549981133004</v>
      </c>
      <c r="CC1">
        <f>N1/D29</f>
        <v>0.23212849903700519</v>
      </c>
      <c r="CD1">
        <f t="shared" ref="CD1:CG1" si="14">O1/E29</f>
        <v>0.25625450427262431</v>
      </c>
      <c r="CE1">
        <f t="shared" si="14"/>
        <v>0.13687531549722362</v>
      </c>
      <c r="CF1">
        <f t="shared" si="14"/>
        <v>0.10588020262154682</v>
      </c>
      <c r="CG1">
        <f t="shared" si="14"/>
        <v>0.17305240000389374</v>
      </c>
      <c r="CH1">
        <f>N1/(D43+D44)</f>
        <v>8.9002645559546595E-2</v>
      </c>
      <c r="CI1">
        <f t="shared" ref="CI1:CL1" si="15">O1/(E43+E44)</f>
        <v>9.0862629138831086E-2</v>
      </c>
      <c r="CJ1">
        <f t="shared" si="15"/>
        <v>5.1675671555034636E-2</v>
      </c>
      <c r="CK1">
        <f t="shared" si="15"/>
        <v>5.8129950184567965E-2</v>
      </c>
      <c r="CL1">
        <f t="shared" si="15"/>
        <v>8.8896167376319196E-2</v>
      </c>
      <c r="CM1">
        <f>1-CH1</f>
        <v>0.91099735444045338</v>
      </c>
      <c r="CN1">
        <f t="shared" ref="CN1:CQ1" si="16">1-CI1</f>
        <v>0.90913737086116897</v>
      </c>
      <c r="CO1">
        <f t="shared" si="16"/>
        <v>0.94832432844496539</v>
      </c>
      <c r="CP1">
        <f t="shared" si="16"/>
        <v>0.94187004981543199</v>
      </c>
      <c r="CQ1">
        <f t="shared" si="16"/>
        <v>0.91110383262368078</v>
      </c>
      <c r="CR1">
        <f>N1/(D45+D48+D49+D51+D59+D61)</f>
        <v>9.4284737781490907E-2</v>
      </c>
      <c r="CS1">
        <f t="shared" ref="CS1:CV1" si="17">O1/(E45+E48+E49+E51+E59+E61)</f>
        <v>9.8554156280996147E-2</v>
      </c>
      <c r="CT1">
        <f t="shared" si="17"/>
        <v>5.5404577033101754E-2</v>
      </c>
      <c r="CU1">
        <f t="shared" si="17"/>
        <v>5.994810903508923E-2</v>
      </c>
      <c r="CV1">
        <f t="shared" si="17"/>
        <v>9.5368249387100409E-2</v>
      </c>
      <c r="CW1">
        <f>(D43+D44)/D13</f>
        <v>2.1536418626016669</v>
      </c>
      <c r="CX1">
        <f t="shared" ref="CX1:DA1" si="18">(E43+E44)/E13</f>
        <v>2.2702165130011394</v>
      </c>
      <c r="CY1">
        <f t="shared" si="18"/>
        <v>2.265193131657619</v>
      </c>
      <c r="CZ1">
        <f t="shared" si="18"/>
        <v>1.6477436016550464</v>
      </c>
      <c r="DA1">
        <f t="shared" si="18"/>
        <v>1.6404483782586583</v>
      </c>
      <c r="DB1">
        <f>365/CW1</f>
        <v>169.4803608428509</v>
      </c>
      <c r="DC1">
        <f t="shared" ref="DC1:DF1" si="19">365/CX1</f>
        <v>160.77761654437268</v>
      </c>
      <c r="DD1">
        <f t="shared" si="19"/>
        <v>161.13416330770036</v>
      </c>
      <c r="DE1">
        <f t="shared" si="19"/>
        <v>221.51504617185728</v>
      </c>
      <c r="DF1">
        <f t="shared" si="19"/>
        <v>222.500143764017</v>
      </c>
      <c r="DG1">
        <f>(D43+D44)/D20</f>
        <v>6.7684431450096447</v>
      </c>
      <c r="DH1">
        <f t="shared" ref="DH1:DK1" si="20">(E43+E44)/E20</f>
        <v>7.2846942438868725</v>
      </c>
      <c r="DI1">
        <f t="shared" si="20"/>
        <v>6.4364439265233528</v>
      </c>
      <c r="DJ1">
        <f t="shared" si="20"/>
        <v>7.3337597028263044</v>
      </c>
      <c r="DK1">
        <f t="shared" si="20"/>
        <v>8.4572654994502248</v>
      </c>
      <c r="DL1">
        <f>365/DG1</f>
        <v>53.926729113343228</v>
      </c>
      <c r="DM1">
        <f t="shared" ref="DM1:DP1" si="21">365/DH1</f>
        <v>50.105054210929801</v>
      </c>
      <c r="DN1">
        <f t="shared" si="21"/>
        <v>56.70833214221053</v>
      </c>
      <c r="DO1">
        <f t="shared" si="21"/>
        <v>49.769833590175487</v>
      </c>
      <c r="DP1">
        <f t="shared" si="21"/>
        <v>43.158157920397237</v>
      </c>
      <c r="DQ1">
        <f>(D43+D44)/D21</f>
        <v>3.937276377724928</v>
      </c>
      <c r="DR1">
        <f t="shared" ref="DR1:DU1" si="22">(E43+E44)/E21</f>
        <v>4.1575412635173592</v>
      </c>
      <c r="DS1">
        <f t="shared" si="22"/>
        <v>4.7203580424613172</v>
      </c>
      <c r="DT1">
        <f t="shared" si="22"/>
        <v>2.5817465164048188</v>
      </c>
      <c r="DU1">
        <f t="shared" si="22"/>
        <v>2.4808244583521999</v>
      </c>
      <c r="DV1">
        <f>365/DQ1</f>
        <v>92.703677614551296</v>
      </c>
      <c r="DW1">
        <f t="shared" ref="DW1:DZ1" si="23">365/DR1</f>
        <v>87.792273573540683</v>
      </c>
      <c r="DX1">
        <f t="shared" si="23"/>
        <v>77.324642901384564</v>
      </c>
      <c r="DY1">
        <f t="shared" si="23"/>
        <v>141.37716374583377</v>
      </c>
      <c r="DZ1">
        <f t="shared" si="23"/>
        <v>147.12850752948412</v>
      </c>
      <c r="EA1">
        <f>(D43+D44)/D38</f>
        <v>12.858170085273104</v>
      </c>
      <c r="EB1">
        <f t="shared" ref="EB1:EE1" si="24">(E43+E44)/E38</f>
        <v>12.133413062255</v>
      </c>
      <c r="EC1">
        <f t="shared" si="24"/>
        <v>16.202408522464104</v>
      </c>
      <c r="ED1">
        <f t="shared" si="24"/>
        <v>17.915632223268556</v>
      </c>
      <c r="EE1">
        <f t="shared" si="24"/>
        <v>10.801874307937451</v>
      </c>
      <c r="EF1">
        <f>365/EA1</f>
        <v>28.386620925013805</v>
      </c>
      <c r="EG1">
        <f t="shared" ref="EG1:EJ1" si="25">365/EB1</f>
        <v>30.082219910196034</v>
      </c>
      <c r="EH1">
        <f t="shared" si="25"/>
        <v>22.527514936679911</v>
      </c>
      <c r="EI1">
        <f t="shared" si="25"/>
        <v>20.373269301986642</v>
      </c>
      <c r="EJ1">
        <f t="shared" si="25"/>
        <v>33.790432067126545</v>
      </c>
      <c r="EK1">
        <f>D36/D13</f>
        <v>0.17392697360040454</v>
      </c>
      <c r="EL1">
        <f t="shared" ref="EL1:EO1" si="26">E36/E13</f>
        <v>0.19327048585931836</v>
      </c>
      <c r="EM1">
        <f t="shared" si="26"/>
        <v>0.14454925154062834</v>
      </c>
      <c r="EN1">
        <f t="shared" si="26"/>
        <v>9.5023443866604204E-2</v>
      </c>
      <c r="EO1">
        <f t="shared" si="26"/>
        <v>0.15498826965038637</v>
      </c>
      <c r="EP1">
        <f>(D29)/D13</f>
        <v>0.82574877343596198</v>
      </c>
      <c r="EQ1">
        <f t="shared" ref="EQ1:ET1" si="27">(E29)/E13</f>
        <v>0.80497254739459234</v>
      </c>
      <c r="ER1">
        <f t="shared" si="27"/>
        <v>0.85519712487993349</v>
      </c>
      <c r="ES1">
        <f t="shared" si="27"/>
        <v>0.90463798811862484</v>
      </c>
      <c r="ET1">
        <f t="shared" si="27"/>
        <v>0.84269026955194981</v>
      </c>
      <c r="EU1">
        <f>D13/D29</f>
        <v>1.2110220834346193</v>
      </c>
      <c r="EV1">
        <f t="shared" ref="EV1:EY1" si="28">E13/E29</f>
        <v>1.2422783897868837</v>
      </c>
      <c r="EW1">
        <f t="shared" si="28"/>
        <v>1.1693210499747602</v>
      </c>
      <c r="EX1">
        <f t="shared" si="28"/>
        <v>1.1054145560255539</v>
      </c>
      <c r="EY1">
        <f t="shared" si="28"/>
        <v>1.1866756222682981</v>
      </c>
      <c r="EZ1">
        <f>D36/D29</f>
        <v>0.21062940593503993</v>
      </c>
      <c r="FA1">
        <f t="shared" ref="FA1:FD1" si="29">E36/E29</f>
        <v>0.24009574796664265</v>
      </c>
      <c r="FB1">
        <f t="shared" si="29"/>
        <v>0.16902448258455324</v>
      </c>
      <c r="FC1">
        <f t="shared" si="29"/>
        <v>0.10504029801382143</v>
      </c>
      <c r="FD1">
        <f t="shared" si="29"/>
        <v>0.18392080133165903</v>
      </c>
      <c r="FE1" s="7">
        <f>I90/(D43+D44+D46+D47+D53+D55)</f>
        <v>0.11602304087718324</v>
      </c>
      <c r="FF1" s="7">
        <f t="shared" ref="FF1:FI1" si="30">J90/(E43+E44+E46+E47+E53+E55)</f>
        <v>7.8484028515993787E-2</v>
      </c>
      <c r="FG1" s="7">
        <f t="shared" si="30"/>
        <v>1.787166420843906E-2</v>
      </c>
      <c r="FH1" s="7">
        <f t="shared" si="30"/>
        <v>6.1997831123379504E-2</v>
      </c>
      <c r="FI1" s="7">
        <f t="shared" si="30"/>
        <v>0.16174625270814749</v>
      </c>
      <c r="FJ1" s="7">
        <f>I90/D36</f>
        <v>1.3902834187806556</v>
      </c>
      <c r="FK1" s="7">
        <f t="shared" ref="FK1:FN1" si="31">J90/E36</f>
        <v>0.90544799639801887</v>
      </c>
      <c r="FL1" s="7">
        <f t="shared" si="31"/>
        <v>0.28633292268637772</v>
      </c>
      <c r="FM1" s="7">
        <f t="shared" si="31"/>
        <v>1.042175912499482</v>
      </c>
      <c r="FN1" s="7">
        <f t="shared" si="31"/>
        <v>1.7465068275643061</v>
      </c>
      <c r="FO1" s="7">
        <f>I90/D29</f>
        <v>0.29283457057910584</v>
      </c>
      <c r="FP1" s="7">
        <f t="shared" ref="FP1:FS1" si="32">J90/E29</f>
        <v>0.21739421394008029</v>
      </c>
      <c r="FQ1" s="7">
        <f t="shared" si="32"/>
        <v>4.8397274103987885E-2</v>
      </c>
      <c r="FR1" s="7">
        <f t="shared" si="32"/>
        <v>0.1094704684317719</v>
      </c>
      <c r="FS1" s="7">
        <f t="shared" si="32"/>
        <v>0.32121893525684081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0.70425813624028688</v>
      </c>
      <c r="FZ1">
        <f t="shared" ref="FZ1:GC1" si="34">BE1/E13</f>
        <v>0.67792396146275768</v>
      </c>
      <c r="GA1">
        <f t="shared" si="34"/>
        <v>0.70302297721704787</v>
      </c>
      <c r="GB1">
        <f t="shared" si="34"/>
        <v>0.77914735976001037</v>
      </c>
      <c r="GC1">
        <f t="shared" si="34"/>
        <v>0.71165488163010848</v>
      </c>
      <c r="GD1">
        <f>BS1</f>
        <v>0.19167982335933792</v>
      </c>
      <c r="GE1">
        <f t="shared" ref="GE1:GH1" si="35">BT1</f>
        <v>0.20627784108567285</v>
      </c>
      <c r="GF1">
        <f t="shared" si="35"/>
        <v>0.11705537628025946</v>
      </c>
      <c r="GG1">
        <f t="shared" si="35"/>
        <v>9.5783253481148453E-2</v>
      </c>
      <c r="GH1">
        <f t="shared" si="35"/>
        <v>0.14582957360589308</v>
      </c>
      <c r="GI1">
        <f>S1/D13</f>
        <v>0.24601535569392063</v>
      </c>
      <c r="GJ1">
        <f t="shared" ref="GJ1:GM1" si="36">T1/E13</f>
        <v>0.25785973272557755</v>
      </c>
      <c r="GK1">
        <f t="shared" si="36"/>
        <v>0.14567706703217242</v>
      </c>
      <c r="GL1">
        <f t="shared" si="36"/>
        <v>0.1200420454232297</v>
      </c>
      <c r="GM1">
        <f t="shared" si="36"/>
        <v>0.1809549981133004</v>
      </c>
      <c r="GN1">
        <f>D30/D13</f>
        <v>4.0531620454185759E-4</v>
      </c>
      <c r="GO1">
        <f t="shared" ref="GO1:GR1" si="37">E30/E13</f>
        <v>4.3509789702683103E-4</v>
      </c>
      <c r="GP1">
        <f t="shared" si="37"/>
        <v>5.6660586895755313E-4</v>
      </c>
      <c r="GQ1">
        <f t="shared" si="37"/>
        <v>4.1336792501112156E-4</v>
      </c>
      <c r="GR1">
        <f t="shared" si="37"/>
        <v>4.3065968861253755E-4</v>
      </c>
      <c r="GS1">
        <f>(D43+D44)/D13</f>
        <v>2.1536418626016669</v>
      </c>
      <c r="GT1">
        <f t="shared" ref="GT1:GW1" si="38">(E43+E44)/E13</f>
        <v>2.2702165130011394</v>
      </c>
      <c r="GU1">
        <f t="shared" si="38"/>
        <v>2.265193131657619</v>
      </c>
      <c r="GV1">
        <f t="shared" si="38"/>
        <v>1.6477436016550464</v>
      </c>
      <c r="GW1">
        <f t="shared" si="38"/>
        <v>1.6404483782586583</v>
      </c>
      <c r="GX1">
        <f>0.717*FY1+0.847*GD1+3.107*GI1+0.42*GN1+0.998*GS1</f>
        <v>3.5811804158930278</v>
      </c>
      <c r="GY1">
        <f t="shared" ref="GY1:HB1" si="39">0.717*FZ1+0.847*GE1+3.107*GJ1+0.42*GO1+0.998*GT1</f>
        <v>3.7278178224386203</v>
      </c>
      <c r="GZ1">
        <f t="shared" si="39"/>
        <v>3.3167327455022289</v>
      </c>
      <c r="HA1">
        <f t="shared" si="39"/>
        <v>2.6573694367566758</v>
      </c>
      <c r="HB1">
        <f t="shared" si="39"/>
        <v>2.8333497366823623</v>
      </c>
      <c r="HC1">
        <f>D36/D13</f>
        <v>0.17392697360040454</v>
      </c>
      <c r="HD1">
        <f t="shared" ref="HD1:HG1" si="40">E36/E13</f>
        <v>0.19327048585931836</v>
      </c>
      <c r="HE1">
        <f t="shared" si="40"/>
        <v>0.14454925154062834</v>
      </c>
      <c r="HF1">
        <f t="shared" si="40"/>
        <v>9.5023443866604204E-2</v>
      </c>
      <c r="HG1">
        <f t="shared" si="40"/>
        <v>0.15498826965038637</v>
      </c>
      <c r="HH1">
        <f>S1/D13</f>
        <v>0.24601535569392063</v>
      </c>
      <c r="HI1">
        <f t="shared" ref="HI1:HL1" si="41">T1/E13</f>
        <v>0.25785973272557755</v>
      </c>
      <c r="HJ1">
        <f t="shared" si="41"/>
        <v>0.14567706703217242</v>
      </c>
      <c r="HK1">
        <f t="shared" si="41"/>
        <v>0.1200420454232297</v>
      </c>
      <c r="HL1">
        <f t="shared" si="41"/>
        <v>0.1809549981133004</v>
      </c>
      <c r="HM1">
        <f>(D43+D44+D46+D47+D50+D53+D55+D57+D60)/D13</f>
        <v>2.1399923568944286</v>
      </c>
      <c r="HN1">
        <f t="shared" ref="HN1:HQ1" si="42">(E43+E44+E46+E47+E50+E53+E55+E57+E60)/E13</f>
        <v>2.2698808660520045</v>
      </c>
      <c r="HO1">
        <f t="shared" si="42"/>
        <v>2.3598540854981276</v>
      </c>
      <c r="HP1">
        <f t="shared" si="42"/>
        <v>1.616989028034219</v>
      </c>
      <c r="HQ1">
        <f t="shared" si="42"/>
        <v>1.7762497334011451</v>
      </c>
      <c r="HR1">
        <f>D19/D40</f>
        <v>5.3699968861529621</v>
      </c>
      <c r="HS1">
        <f t="shared" ref="HS1:HV1" si="43">E19/E40</f>
        <v>4.7690641846749298</v>
      </c>
      <c r="HT1">
        <f t="shared" si="43"/>
        <v>6.4558398592905899</v>
      </c>
      <c r="HU1">
        <f t="shared" si="43"/>
        <v>10.287282965743783</v>
      </c>
      <c r="HV1">
        <f t="shared" si="43"/>
        <v>5.9507803806317234</v>
      </c>
      <c r="HW1">
        <f>-0.017*HC1+4.573*HH1+0.481*HM1+0.015*HR1</f>
        <v>2.2319577399956065</v>
      </c>
      <c r="HX1">
        <f t="shared" ref="HX1:IA1" si="44">-0.017*HD1+4.573*HI1+0.481*HN1+0.015*HS1</f>
        <v>2.3392556188355957</v>
      </c>
      <c r="HY1">
        <f t="shared" si="44"/>
        <v>1.8956513032758919</v>
      </c>
      <c r="HZ1">
        <f t="shared" si="44"/>
        <v>1.4794178421453132</v>
      </c>
      <c r="IA1">
        <f t="shared" si="44"/>
        <v>1.768510233263493</v>
      </c>
      <c r="IB1">
        <f>D13/D36</f>
        <v>5.7495394722240718</v>
      </c>
      <c r="IC1">
        <f t="shared" ref="IC1:IF1" si="45">E13/E36</f>
        <v>5.1740957526639653</v>
      </c>
      <c r="ID1">
        <f t="shared" si="45"/>
        <v>6.9180572665845377</v>
      </c>
      <c r="IE1">
        <f t="shared" si="45"/>
        <v>10.523718772009778</v>
      </c>
      <c r="IF1">
        <f t="shared" si="45"/>
        <v>6.4521011961469252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0.24601535569392063</v>
      </c>
      <c r="IM1">
        <f t="shared" ref="IM1:IP1" si="47">T1/E13</f>
        <v>0.25785973272557755</v>
      </c>
      <c r="IN1">
        <f t="shared" si="47"/>
        <v>0.14567706703217242</v>
      </c>
      <c r="IO1">
        <f t="shared" si="47"/>
        <v>0.1200420454232297</v>
      </c>
      <c r="IP1">
        <f t="shared" si="47"/>
        <v>0.1809549981133004</v>
      </c>
      <c r="IQ1">
        <f>(D43+D44+D46+D47+D50+D53+D55+D57+D60)/D13</f>
        <v>2.1399923568944286</v>
      </c>
      <c r="IR1">
        <f t="shared" ref="IR1:IU1" si="48">(E43+E44+E46+E47+E50+E53+E55+E57+E60)/E13</f>
        <v>2.2698808660520045</v>
      </c>
      <c r="IS1">
        <f t="shared" si="48"/>
        <v>2.3598540854981276</v>
      </c>
      <c r="IT1">
        <f t="shared" si="48"/>
        <v>1.616989028034219</v>
      </c>
      <c r="IU1">
        <f t="shared" si="48"/>
        <v>1.7762497334011451</v>
      </c>
      <c r="IV1">
        <f>D19/D40</f>
        <v>5.3699968861529621</v>
      </c>
      <c r="IW1">
        <f t="shared" ref="IW1:IZ1" si="49">E19/E40</f>
        <v>4.7690641846749298</v>
      </c>
      <c r="IX1">
        <f t="shared" si="49"/>
        <v>6.4558398592905899</v>
      </c>
      <c r="IY1">
        <f t="shared" si="49"/>
        <v>10.287282965743783</v>
      </c>
      <c r="IZ1">
        <f t="shared" si="49"/>
        <v>5.9507803806317234</v>
      </c>
      <c r="JA1">
        <f>0.13*IB1+0.04*IG1+3.92*IL1+0.21*IQ1+0.09*IV1</f>
        <v>2.6445184404108946</v>
      </c>
      <c r="JB1">
        <f t="shared" ref="JB1:JE1" si="50">0.13*IC1+0.04*IH1+3.92*IM1+0.21*IR1+0.09*IW1</f>
        <v>2.5893333586222442</v>
      </c>
      <c r="JC1">
        <f t="shared" si="50"/>
        <v>2.5469964927128657</v>
      </c>
      <c r="JD1">
        <f t="shared" si="50"/>
        <v>3.1040714212244582</v>
      </c>
      <c r="JE1">
        <f t="shared" si="50"/>
        <v>2.4566994263743336</v>
      </c>
      <c r="JF1">
        <f>D29/D13</f>
        <v>0.82574877343596198</v>
      </c>
      <c r="JG1">
        <f t="shared" ref="JG1:JJ1" si="51">E29/E13</f>
        <v>0.80497254739459234</v>
      </c>
      <c r="JH1">
        <f t="shared" si="51"/>
        <v>0.85519712487993349</v>
      </c>
      <c r="JI1">
        <f t="shared" si="51"/>
        <v>0.90463798811862484</v>
      </c>
      <c r="JJ1">
        <f t="shared" si="51"/>
        <v>0.84269026955194981</v>
      </c>
      <c r="JK1">
        <f>(D36-D26)/I90</f>
        <v>0.71828804955141923</v>
      </c>
      <c r="JL1">
        <f t="shared" ref="JL1:JO1" si="52">(E36-E26)/J90</f>
        <v>1.1038573559707323</v>
      </c>
      <c r="JM1">
        <f t="shared" si="52"/>
        <v>3.4907431551499348</v>
      </c>
      <c r="JN1">
        <f t="shared" si="52"/>
        <v>0.95817928841184652</v>
      </c>
      <c r="JO1">
        <f t="shared" si="52"/>
        <v>0.57190478355076746</v>
      </c>
      <c r="JP1">
        <f>S1/D13</f>
        <v>0.24601535569392063</v>
      </c>
      <c r="JQ1">
        <f t="shared" ref="JQ1:JT1" si="53">T1/E13</f>
        <v>0.25785973272557755</v>
      </c>
      <c r="JR1">
        <f t="shared" si="53"/>
        <v>0.14567706703217242</v>
      </c>
      <c r="JS1">
        <f t="shared" si="53"/>
        <v>0.1200420454232297</v>
      </c>
      <c r="JT1">
        <f t="shared" si="53"/>
        <v>0.1809549981133004</v>
      </c>
      <c r="JU1">
        <f>I90/(D50+D44+D43)</f>
        <v>0.11215130633122609</v>
      </c>
      <c r="JV1">
        <f t="shared" ref="JV1:JY1" si="54">J90/(E50+E44+E43)</f>
        <v>7.6958682384842617E-2</v>
      </c>
      <c r="JW1">
        <f t="shared" si="54"/>
        <v>1.8258992017939995E-2</v>
      </c>
      <c r="JX1">
        <f t="shared" si="54"/>
        <v>5.9885585321782356E-2</v>
      </c>
      <c r="JY1">
        <f t="shared" si="54"/>
        <v>0.16472029970473792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3</v>
      </c>
      <c r="KM1">
        <f t="shared" si="57"/>
        <v>3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3</v>
      </c>
      <c r="LA1">
        <f t="shared" si="60"/>
        <v>2</v>
      </c>
      <c r="LB1">
        <f t="shared" si="60"/>
        <v>2.5</v>
      </c>
      <c r="LC1">
        <f t="shared" si="60"/>
        <v>4</v>
      </c>
      <c r="LD1">
        <f>(KT1+KY1)/2</f>
        <v>3</v>
      </c>
      <c r="LE1">
        <f t="shared" ref="LE1:LH1" si="61">(KU1+KZ1)/2</f>
        <v>2.5</v>
      </c>
      <c r="LF1">
        <f t="shared" si="61"/>
        <v>2.25</v>
      </c>
      <c r="LG1">
        <f t="shared" si="61"/>
        <v>2.25</v>
      </c>
      <c r="LH1">
        <f t="shared" si="61"/>
        <v>3</v>
      </c>
      <c r="LI1">
        <f>(D29/(D13-D19))</f>
        <v>6.1355514125914237</v>
      </c>
      <c r="LJ1">
        <f t="shared" ref="LJ1:LM1" si="62">(E29/(E13-E19))</f>
        <v>5.6604213409481625</v>
      </c>
      <c r="LK1">
        <f t="shared" si="62"/>
        <v>5.0868239447921679</v>
      </c>
      <c r="LL1">
        <f t="shared" si="62"/>
        <v>6.605191296099342</v>
      </c>
      <c r="LM1">
        <f t="shared" si="62"/>
        <v>5.8277691107644305</v>
      </c>
      <c r="LN1">
        <f>(D18+D25+D26+D21)/(2.17*D40)</f>
        <v>1.5647936819701413</v>
      </c>
      <c r="LO1">
        <f t="shared" ref="LO1:LR1" si="63">(E18+E25+E26+E21)/(2.17*E40)</f>
        <v>1.3992735188556191</v>
      </c>
      <c r="LP1">
        <f t="shared" si="63"/>
        <v>1.7164301664517132</v>
      </c>
      <c r="LQ1">
        <f t="shared" si="63"/>
        <v>3.5065210292651599</v>
      </c>
      <c r="LR1">
        <f t="shared" si="63"/>
        <v>2.1204573345155073</v>
      </c>
      <c r="LS1">
        <f>(D43+D44+D46+D47)/(2*D13)</f>
        <v>1.0420679618771158</v>
      </c>
      <c r="LT1">
        <f t="shared" ref="LT1:LW1" si="64">(E43+E44+E46+E47)/(2*E13)</f>
        <v>1.1148534134465968</v>
      </c>
      <c r="LU1">
        <f t="shared" si="64"/>
        <v>1.1579562256494382</v>
      </c>
      <c r="LV1">
        <f t="shared" si="64"/>
        <v>0.79866619949529749</v>
      </c>
      <c r="LW1">
        <f t="shared" si="64"/>
        <v>0.83676767345331649</v>
      </c>
      <c r="LX1">
        <f>8*N1/D29</f>
        <v>1.8570279922960415</v>
      </c>
      <c r="LY1">
        <f t="shared" ref="LY1:MB1" si="65">8*O1/E29</f>
        <v>2.0500360341809944</v>
      </c>
      <c r="LZ1">
        <f t="shared" si="65"/>
        <v>1.095002523977789</v>
      </c>
      <c r="MA1">
        <f t="shared" si="65"/>
        <v>0.84704162097237456</v>
      </c>
      <c r="MB1">
        <f t="shared" si="65"/>
        <v>1.3844192000311499</v>
      </c>
      <c r="MC1">
        <f>(2*LI1+4*LN1+LS1+5*LX1)/12</f>
        <v>2.4047904563683948</v>
      </c>
      <c r="MD1">
        <f t="shared" ref="MD1:MG1" si="66">(2*LJ1+4*LO1+LT1+5*LY1)/12</f>
        <v>2.3569141951391974</v>
      </c>
      <c r="ME1">
        <f t="shared" si="66"/>
        <v>1.9726947834107975</v>
      </c>
      <c r="MF1">
        <f t="shared" si="66"/>
        <v>2.6891950844680412</v>
      </c>
      <c r="MG1">
        <f t="shared" si="66"/>
        <v>2.3246859360999967</v>
      </c>
      <c r="MH1">
        <f>D29/(D13-D19)</f>
        <v>6.1355514125914237</v>
      </c>
      <c r="MI1">
        <f t="shared" ref="MI1:ML1" si="67">E29/(E13-E19)</f>
        <v>5.6604213409481625</v>
      </c>
      <c r="MJ1">
        <f t="shared" si="67"/>
        <v>5.0868239447921679</v>
      </c>
      <c r="MK1">
        <f t="shared" si="67"/>
        <v>6.605191296099342</v>
      </c>
      <c r="ML1">
        <f t="shared" si="67"/>
        <v>5.8277691107644305</v>
      </c>
      <c r="MM1">
        <f>D29/D13*2</f>
        <v>1.651497546871924</v>
      </c>
      <c r="MN1">
        <f t="shared" ref="MN1:MQ1" si="68">E29/E13*2</f>
        <v>1.6099450947891847</v>
      </c>
      <c r="MO1">
        <f t="shared" si="68"/>
        <v>1.710394249759867</v>
      </c>
      <c r="MP1">
        <f t="shared" si="68"/>
        <v>1.8092759762372497</v>
      </c>
      <c r="MQ1">
        <f t="shared" si="68"/>
        <v>1.6853805391038996</v>
      </c>
      <c r="MR1">
        <f>D29/D36</f>
        <v>4.7476751670106756</v>
      </c>
      <c r="MS1">
        <f t="shared" ref="MS1:MV1" si="69">E29/E36</f>
        <v>4.1650050384854529</v>
      </c>
      <c r="MT1">
        <f t="shared" si="69"/>
        <v>5.9163026841378281</v>
      </c>
      <c r="MU1">
        <f t="shared" si="69"/>
        <v>9.5201557774371306</v>
      </c>
      <c r="MV1">
        <f t="shared" si="69"/>
        <v>5.4371228961575104</v>
      </c>
      <c r="MW1">
        <f>D13/(D40*5)</f>
        <v>1.2410213418285467</v>
      </c>
      <c r="MX1">
        <f t="shared" ref="MX1:NA1" si="70">E13/(E40*5)</f>
        <v>1.1119430493480165</v>
      </c>
      <c r="MY1">
        <f t="shared" si="70"/>
        <v>1.5521085472590979</v>
      </c>
      <c r="MZ1">
        <f t="shared" si="70"/>
        <v>2.3839605818864382</v>
      </c>
      <c r="NA1">
        <f t="shared" si="70"/>
        <v>1.3913430536137188</v>
      </c>
      <c r="NB1">
        <f>D13/(D20*15)</f>
        <v>0.20951930348137993</v>
      </c>
      <c r="NC1">
        <f t="shared" ref="NC1:NF1" si="71">E13/(E20*15)</f>
        <v>0.21392069000669264</v>
      </c>
      <c r="ND1">
        <f t="shared" si="71"/>
        <v>0.18943032087256073</v>
      </c>
      <c r="NE1">
        <f t="shared" si="71"/>
        <v>0.29671929117531964</v>
      </c>
      <c r="NF1">
        <f t="shared" si="71"/>
        <v>0.3436973131466915</v>
      </c>
      <c r="NG1">
        <f>2*(D18+D25+D26)/D40</f>
        <v>2.9701310211023018E-3</v>
      </c>
      <c r="NH1">
        <f t="shared" ref="NH1:NK1" si="72">2*(E18+E25+E26)/E40</f>
        <v>1.1058379025941114E-3</v>
      </c>
      <c r="NI1">
        <f t="shared" si="72"/>
        <v>1.0888228150257549E-3</v>
      </c>
      <c r="NJ1">
        <f t="shared" si="72"/>
        <v>3.1909901454716095E-3</v>
      </c>
      <c r="NK1">
        <f t="shared" si="72"/>
        <v>2.5109139155990528E-3</v>
      </c>
      <c r="NL1">
        <f>((D18+D25+D26+D21)/D40)/2.17</f>
        <v>1.5647936819701413</v>
      </c>
      <c r="NM1">
        <f t="shared" ref="NM1:NP1" si="73">((E18+E25+E26+E21)/E40)/2.17</f>
        <v>1.3992735188556191</v>
      </c>
      <c r="NN1">
        <f t="shared" si="73"/>
        <v>1.7164301664517132</v>
      </c>
      <c r="NO1">
        <f t="shared" si="73"/>
        <v>3.5065210292651599</v>
      </c>
      <c r="NP1">
        <f t="shared" si="73"/>
        <v>2.1204573345155073</v>
      </c>
      <c r="NQ1">
        <f>(D19/D40)/2.5</f>
        <v>2.1479987544611849</v>
      </c>
      <c r="NR1">
        <f t="shared" ref="NR1:NU1" si="74">(E19/E40)/2.5</f>
        <v>1.9076256738699719</v>
      </c>
      <c r="NS1">
        <f t="shared" si="74"/>
        <v>2.5823359437162359</v>
      </c>
      <c r="NT1">
        <f t="shared" si="74"/>
        <v>4.114913186297513</v>
      </c>
      <c r="NU1">
        <f t="shared" si="74"/>
        <v>2.3803121522526896</v>
      </c>
      <c r="NV1">
        <f>(BD1/D13)*3.33</f>
        <v>2.3451795936801552</v>
      </c>
      <c r="NW1">
        <f t="shared" ref="NW1:NZ1" si="75">(BE1/E13)*3.33</f>
        <v>2.2574867916709831</v>
      </c>
      <c r="NX1">
        <f t="shared" si="75"/>
        <v>2.3410665141327693</v>
      </c>
      <c r="NY1">
        <f t="shared" si="75"/>
        <v>2.5945607080008344</v>
      </c>
      <c r="NZ1">
        <f t="shared" si="75"/>
        <v>2.3698107558282615</v>
      </c>
      <c r="OA1">
        <f>((D43+D44)/2)/D13</f>
        <v>1.0768209313008335</v>
      </c>
      <c r="OB1">
        <f t="shared" ref="OB1:OE1" si="76">((E43+E44)/2)/E13</f>
        <v>1.1351082565005697</v>
      </c>
      <c r="OC1">
        <f t="shared" si="76"/>
        <v>1.1325965658288095</v>
      </c>
      <c r="OD1">
        <f t="shared" si="76"/>
        <v>0.8238718008275232</v>
      </c>
      <c r="OE1">
        <f t="shared" si="76"/>
        <v>0.82022418912932915</v>
      </c>
      <c r="OF1">
        <f>((D43+D44)/4)/D29</f>
        <v>0.65202696385497116</v>
      </c>
      <c r="OG1">
        <f t="shared" ref="OG1:OJ1" si="77">((E43+E44)/4)/E29</f>
        <v>0.70506022855966233</v>
      </c>
      <c r="OH1">
        <f t="shared" si="77"/>
        <v>0.66218450277637553</v>
      </c>
      <c r="OI1">
        <f t="shared" si="77"/>
        <v>0.45535994046686512</v>
      </c>
      <c r="OJ1">
        <f t="shared" si="77"/>
        <v>0.48667002501727846</v>
      </c>
      <c r="OK1">
        <f>AJ1*4/(D43+D44)</f>
        <v>1.1958932885954159</v>
      </c>
      <c r="OL1">
        <f t="shared" ref="OL1:OO1" si="78">AK1*4/(E43+E44)</f>
        <v>1.2413390282188881</v>
      </c>
      <c r="OM1">
        <f t="shared" si="78"/>
        <v>1.474104990328083</v>
      </c>
      <c r="ON1">
        <f t="shared" si="78"/>
        <v>1.1621689424076265</v>
      </c>
      <c r="OO1">
        <f t="shared" si="78"/>
        <v>1.5808141293776143</v>
      </c>
      <c r="OP1">
        <f>(10*N1)/AJ1</f>
        <v>2.9769427225093223</v>
      </c>
      <c r="OQ1">
        <f t="shared" ref="OQ1:OT1" si="79">(10*O1)/AK1</f>
        <v>2.9278908363721916</v>
      </c>
      <c r="OR1">
        <f t="shared" si="79"/>
        <v>1.4022249946669942</v>
      </c>
      <c r="OS1">
        <f t="shared" si="79"/>
        <v>2.0007401011471568</v>
      </c>
      <c r="OT1">
        <f t="shared" si="79"/>
        <v>2.2493768425847431</v>
      </c>
      <c r="OU1">
        <f>(8*AJ1)/D29</f>
        <v>6.2380373604592458</v>
      </c>
      <c r="OV1">
        <f t="shared" ref="OV1:OY1" si="80">(8*AK1)/E29</f>
        <v>7.0017502316483062</v>
      </c>
      <c r="OW1">
        <f t="shared" si="80"/>
        <v>7.8090358404846034</v>
      </c>
      <c r="OX1">
        <f t="shared" si="80"/>
        <v>4.2336414434174108</v>
      </c>
      <c r="OY1">
        <f t="shared" si="80"/>
        <v>6.1546788151349672</v>
      </c>
      <c r="OZ1">
        <f>(20*N1)/D13</f>
        <v>3.8335964671867582</v>
      </c>
      <c r="PA1">
        <f t="shared" ref="PA1:PD1" si="81">(20*O1)/E13</f>
        <v>4.1255568217134568</v>
      </c>
      <c r="PB1">
        <f t="shared" si="81"/>
        <v>2.3411075256051892</v>
      </c>
      <c r="PC1">
        <f t="shared" si="81"/>
        <v>1.9156650696229691</v>
      </c>
      <c r="PD1">
        <f t="shared" si="81"/>
        <v>2.9165914721178612</v>
      </c>
      <c r="PE1">
        <f>(40*N1)/(AJ1+D45)</f>
        <v>3.6788353614491305</v>
      </c>
      <c r="PF1">
        <f t="shared" ref="PF1:PI1" si="82">(40*O1)/(AK1+E45)</f>
        <v>3.7005374625523153</v>
      </c>
      <c r="PG1">
        <f t="shared" si="82"/>
        <v>2.0217582269072234</v>
      </c>
      <c r="PH1">
        <f t="shared" si="82"/>
        <v>2.3985803716665846</v>
      </c>
      <c r="PI1">
        <f t="shared" si="82"/>
        <v>3.4855451096493377</v>
      </c>
      <c r="PJ1">
        <f>(1.33*D52)/(D52+D62)</f>
        <v>1.2907878302893367</v>
      </c>
      <c r="PK1">
        <f t="shared" ref="PK1:PN1" si="83">(1.33*E52)/(E52+E62)</f>
        <v>1.3227972938227164</v>
      </c>
      <c r="PL1">
        <f t="shared" si="83"/>
        <v>1.4966194991850645</v>
      </c>
      <c r="PM1">
        <f t="shared" si="83"/>
        <v>1.675977961432507</v>
      </c>
      <c r="PN1">
        <f t="shared" si="83"/>
        <v>1.052327568621229</v>
      </c>
      <c r="PO1">
        <f>(2*MH1+MM1+MR1+MW1+2*NB1)/7</f>
        <v>2.9043336411223932</v>
      </c>
      <c r="PP1">
        <f t="shared" ref="PP1:PS1" si="84">(2*MI1+MN1+MS1+MX1+2*NC1)/7</f>
        <v>2.6622253206474809</v>
      </c>
      <c r="PQ1">
        <f t="shared" si="84"/>
        <v>2.8187591446408931</v>
      </c>
      <c r="PR1">
        <f t="shared" si="84"/>
        <v>3.9310305014443054</v>
      </c>
      <c r="PS1">
        <f t="shared" si="84"/>
        <v>2.9795399052424818</v>
      </c>
      <c r="PT1">
        <f>(5*NG1+8*NL1+2*NQ1+NV1)/16</f>
        <v>1.198398575841823</v>
      </c>
      <c r="PU1">
        <f t="shared" ref="PU1:PX1" si="85">(5*NH1+8*NM1+2*NR1+NW1)/16</f>
        <v>1.0795284674855532</v>
      </c>
      <c r="PV1">
        <f t="shared" si="85"/>
        <v>1.3276639904533798</v>
      </c>
      <c r="PW1">
        <f t="shared" si="85"/>
        <v>2.4307818915902812</v>
      </c>
      <c r="PX1">
        <f t="shared" si="85"/>
        <v>1.5066655191272309</v>
      </c>
      <c r="PY1">
        <f>(OA1+OF1+OK1)/3</f>
        <v>0.97491372791707354</v>
      </c>
      <c r="PZ1">
        <f t="shared" ref="PZ1:QC1" si="86">(OB1+OG1+OL1)/3</f>
        <v>1.02716917109304</v>
      </c>
      <c r="QA1">
        <f t="shared" si="86"/>
        <v>1.0896286863110893</v>
      </c>
      <c r="QB1">
        <f t="shared" si="86"/>
        <v>0.81380022790067164</v>
      </c>
      <c r="QC1">
        <f t="shared" si="86"/>
        <v>0.9625694478414073</v>
      </c>
      <c r="QD1">
        <f>(3*OP1+7*OU1+4*OZ1+2*PE1+PJ1)/17</f>
        <v>4.5047020066280776</v>
      </c>
      <c r="QE1">
        <f t="shared" ref="QE1:QH1" si="87">(3*OQ1+7*OV1+4*PA1+2*PF1+PK1)/17</f>
        <v>4.8836484492021111</v>
      </c>
      <c r="QF1">
        <f t="shared" si="87"/>
        <v>4.3396759954596158</v>
      </c>
      <c r="QG1">
        <f t="shared" si="87"/>
        <v>2.9278534935659355</v>
      </c>
      <c r="QH1">
        <f t="shared" si="87"/>
        <v>4.0894509358876672</v>
      </c>
      <c r="QI1">
        <f>(2*PO1+4*PT1+PY1+5*QD1)/12</f>
        <v>2.8417237788891287</v>
      </c>
      <c r="QJ1">
        <f t="shared" ref="QJ1:QM1" si="88">(2*PP1+4*PU1+PZ1+5*QE1)/12</f>
        <v>2.9239979940283973</v>
      </c>
      <c r="QK1">
        <f t="shared" si="88"/>
        <v>2.8113485762253725</v>
      </c>
      <c r="QL1">
        <f t="shared" si="88"/>
        <v>2.7531880220816736</v>
      </c>
      <c r="QM1">
        <f t="shared" si="88"/>
        <v>2.7829638345228029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454</v>
      </c>
      <c r="E3" s="2" t="s">
        <v>454</v>
      </c>
      <c r="F3" s="2" t="s">
        <v>454</v>
      </c>
      <c r="G3" s="2" t="s">
        <v>454</v>
      </c>
      <c r="H3" s="2" t="s">
        <v>454</v>
      </c>
      <c r="I3" s="2" t="s">
        <v>454</v>
      </c>
      <c r="J3" s="2" t="s">
        <v>454</v>
      </c>
      <c r="K3" s="2" t="s">
        <v>454</v>
      </c>
      <c r="L3" s="2" t="s">
        <v>454</v>
      </c>
      <c r="M3" s="2" t="s">
        <v>454</v>
      </c>
    </row>
    <row r="4" spans="1:455" x14ac:dyDescent="0.25">
      <c r="A4" s="2" t="s">
        <v>281</v>
      </c>
      <c r="B4" s="2"/>
      <c r="C4" s="2"/>
      <c r="D4" s="2" t="s">
        <v>455</v>
      </c>
      <c r="E4" s="2" t="s">
        <v>455</v>
      </c>
      <c r="F4" s="2" t="s">
        <v>455</v>
      </c>
      <c r="G4" s="2" t="s">
        <v>455</v>
      </c>
      <c r="H4" s="2" t="s">
        <v>455</v>
      </c>
      <c r="I4" s="2">
        <v>25719912</v>
      </c>
      <c r="J4" s="2" t="s">
        <v>455</v>
      </c>
      <c r="K4" s="2" t="s">
        <v>455</v>
      </c>
      <c r="L4" s="2" t="s">
        <v>455</v>
      </c>
      <c r="M4" s="2" t="s">
        <v>455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259057</v>
      </c>
      <c r="E13" s="1">
        <v>241325</v>
      </c>
      <c r="F13" s="1">
        <v>185314</v>
      </c>
      <c r="G13" s="1">
        <v>254011</v>
      </c>
      <c r="H13" s="1">
        <v>243812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34116</v>
      </c>
      <c r="E15" s="1">
        <v>33431</v>
      </c>
      <c r="F15" s="1">
        <v>29976</v>
      </c>
      <c r="G15" s="1">
        <v>33335</v>
      </c>
      <c r="H15" s="1">
        <v>33907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732</v>
      </c>
      <c r="E16" s="1">
        <v>41</v>
      </c>
      <c r="F16" s="1">
        <v>251</v>
      </c>
      <c r="G16" s="1">
        <v>522</v>
      </c>
      <c r="H16" s="1">
        <v>813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33384</v>
      </c>
      <c r="E17" s="1">
        <v>33390</v>
      </c>
      <c r="F17" s="1">
        <v>29725</v>
      </c>
      <c r="G17" s="1">
        <v>32813</v>
      </c>
      <c r="H17" s="1">
        <v>33094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224192</v>
      </c>
      <c r="E19" s="1">
        <v>207006</v>
      </c>
      <c r="F19" s="1">
        <v>154159</v>
      </c>
      <c r="G19" s="1">
        <v>219222</v>
      </c>
      <c r="H19" s="1">
        <v>208557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82429</v>
      </c>
      <c r="E20" s="1">
        <v>75207</v>
      </c>
      <c r="F20" s="1">
        <v>65218</v>
      </c>
      <c r="G20" s="1">
        <v>57071</v>
      </c>
      <c r="H20" s="1">
        <v>47292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141701</v>
      </c>
      <c r="E21" s="1">
        <v>131775</v>
      </c>
      <c r="F21" s="1">
        <v>88928</v>
      </c>
      <c r="G21" s="1">
        <v>162117</v>
      </c>
      <c r="H21" s="1">
        <v>161221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141701</v>
      </c>
      <c r="E23" s="1">
        <v>131775</v>
      </c>
      <c r="F23" s="1">
        <v>88928</v>
      </c>
      <c r="G23" s="1">
        <v>162117</v>
      </c>
      <c r="H23" s="1">
        <v>161221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62</v>
      </c>
      <c r="E26" s="1">
        <v>24</v>
      </c>
      <c r="F26" s="1">
        <v>13</v>
      </c>
      <c r="G26" s="1">
        <v>34</v>
      </c>
      <c r="H26" s="1">
        <v>44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749</v>
      </c>
      <c r="E27" s="1">
        <v>888</v>
      </c>
      <c r="F27" s="1">
        <v>1179</v>
      </c>
      <c r="G27" s="1">
        <v>1454</v>
      </c>
      <c r="H27" s="1">
        <v>1348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259057</v>
      </c>
      <c r="E28" s="1">
        <v>241325</v>
      </c>
      <c r="F28" s="1">
        <v>185314</v>
      </c>
      <c r="G28" s="1">
        <v>254011</v>
      </c>
      <c r="H28" s="1">
        <v>243812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213916</v>
      </c>
      <c r="E29" s="1">
        <v>194260</v>
      </c>
      <c r="F29" s="1">
        <v>158480</v>
      </c>
      <c r="G29" s="1">
        <v>229788</v>
      </c>
      <c r="H29" s="1">
        <v>205458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105</v>
      </c>
      <c r="E30" s="1">
        <v>105</v>
      </c>
      <c r="F30" s="1">
        <v>105</v>
      </c>
      <c r="G30" s="1">
        <v>105</v>
      </c>
      <c r="H30" s="1">
        <v>105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164155</v>
      </c>
      <c r="E33" s="1">
        <v>144375</v>
      </c>
      <c r="F33" s="1">
        <v>136683</v>
      </c>
      <c r="G33" s="1">
        <v>205353</v>
      </c>
      <c r="H33" s="1">
        <v>169798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49656</v>
      </c>
      <c r="E34" s="1">
        <v>49780</v>
      </c>
      <c r="F34" s="1">
        <v>21692</v>
      </c>
      <c r="G34" s="1">
        <v>24330</v>
      </c>
      <c r="H34" s="1">
        <v>35555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45057</v>
      </c>
      <c r="E36" s="1">
        <v>46641</v>
      </c>
      <c r="F36" s="1">
        <v>26787</v>
      </c>
      <c r="G36" s="1">
        <v>24137</v>
      </c>
      <c r="H36" s="1">
        <v>37788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1667</v>
      </c>
      <c r="E37" s="1">
        <v>1488</v>
      </c>
      <c r="F37" s="1">
        <v>879</v>
      </c>
      <c r="G37" s="1">
        <v>775</v>
      </c>
      <c r="H37" s="1">
        <v>761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43390</v>
      </c>
      <c r="E38" s="1">
        <v>45153</v>
      </c>
      <c r="F38" s="1">
        <v>25908</v>
      </c>
      <c r="G38" s="1">
        <v>23362</v>
      </c>
      <c r="H38" s="1">
        <v>37027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1641</v>
      </c>
      <c r="E39" s="1">
        <v>1747</v>
      </c>
      <c r="F39" s="1">
        <v>2029</v>
      </c>
      <c r="G39" s="1">
        <v>2052</v>
      </c>
      <c r="H39" s="1">
        <v>1980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41749</v>
      </c>
      <c r="E40" s="1">
        <v>43406</v>
      </c>
      <c r="F40" s="1">
        <v>23879</v>
      </c>
      <c r="G40" s="1">
        <v>21310</v>
      </c>
      <c r="H40" s="1">
        <v>35047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84</v>
      </c>
      <c r="E42" s="1">
        <v>424</v>
      </c>
      <c r="F42" s="1">
        <v>47</v>
      </c>
      <c r="G42" s="1">
        <v>86</v>
      </c>
      <c r="H42" s="1">
        <v>566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449165</v>
      </c>
      <c r="E43" s="1">
        <v>464123</v>
      </c>
      <c r="F43" s="1">
        <v>342402</v>
      </c>
      <c r="G43" s="1">
        <v>351575</v>
      </c>
      <c r="H43" s="1">
        <v>335910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108751</v>
      </c>
      <c r="E44" s="1">
        <v>83737</v>
      </c>
      <c r="F44" s="1">
        <v>77370</v>
      </c>
      <c r="G44" s="1">
        <v>66970</v>
      </c>
      <c r="H44" s="1">
        <v>64051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373108</v>
      </c>
      <c r="E45" s="1">
        <v>368064</v>
      </c>
      <c r="F45" s="1">
        <v>274474</v>
      </c>
      <c r="G45" s="1">
        <v>284135</v>
      </c>
      <c r="H45" s="1">
        <v>249962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-18006</v>
      </c>
      <c r="E46" s="1">
        <v>-9776</v>
      </c>
      <c r="F46" s="1">
        <v>9399</v>
      </c>
      <c r="G46" s="1">
        <v>-12805</v>
      </c>
      <c r="H46" s="1">
        <v>8067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100377</v>
      </c>
      <c r="E48" s="1">
        <v>92638</v>
      </c>
      <c r="F48" s="1">
        <v>78450</v>
      </c>
      <c r="G48" s="1">
        <v>79761</v>
      </c>
      <c r="H48" s="1">
        <v>74385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7248</v>
      </c>
      <c r="E49" s="1">
        <v>7883</v>
      </c>
      <c r="F49" s="1">
        <v>8707</v>
      </c>
      <c r="G49" s="1">
        <v>8353</v>
      </c>
      <c r="H49" s="1">
        <v>16640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633</v>
      </c>
      <c r="E50" s="1">
        <v>889</v>
      </c>
      <c r="F50" s="1">
        <v>295</v>
      </c>
      <c r="G50" s="1">
        <v>1506</v>
      </c>
      <c r="H50" s="1">
        <v>700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33969</v>
      </c>
      <c r="E51" s="1">
        <v>28049</v>
      </c>
      <c r="F51" s="1">
        <v>18659</v>
      </c>
      <c r="G51" s="1">
        <v>22183</v>
      </c>
      <c r="H51" s="1">
        <v>16699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61853</v>
      </c>
      <c r="E52" s="1">
        <v>61891</v>
      </c>
      <c r="F52" s="1">
        <v>30378</v>
      </c>
      <c r="G52" s="1">
        <v>38424</v>
      </c>
      <c r="H52" s="1">
        <v>34908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13837</v>
      </c>
      <c r="E60" s="1">
        <v>8806</v>
      </c>
      <c r="F60" s="1">
        <v>7848</v>
      </c>
      <c r="G60" s="1">
        <v>3487</v>
      </c>
      <c r="H60" s="1">
        <v>24343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11958</v>
      </c>
      <c r="E61" s="1">
        <v>8469</v>
      </c>
      <c r="F61" s="1">
        <v>11230</v>
      </c>
      <c r="G61" s="1">
        <v>11419</v>
      </c>
      <c r="H61" s="1">
        <v>15132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1879</v>
      </c>
      <c r="E62" s="1">
        <v>337</v>
      </c>
      <c r="F62" s="1">
        <v>-3382</v>
      </c>
      <c r="G62" s="1">
        <v>-7932</v>
      </c>
      <c r="H62" s="1">
        <v>9211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63732</v>
      </c>
      <c r="E63" s="1">
        <v>62228</v>
      </c>
      <c r="F63" s="1">
        <v>26996</v>
      </c>
      <c r="G63" s="1">
        <v>30492</v>
      </c>
      <c r="H63" s="1">
        <v>44119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14076</v>
      </c>
      <c r="E64" s="1">
        <v>12448</v>
      </c>
      <c r="F64" s="1">
        <v>5304</v>
      </c>
      <c r="G64" s="1">
        <v>6162</v>
      </c>
      <c r="H64" s="1">
        <v>8564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49656</v>
      </c>
      <c r="E65" s="1">
        <v>49780</v>
      </c>
      <c r="F65" s="1">
        <v>21692</v>
      </c>
      <c r="G65" s="1">
        <v>24330</v>
      </c>
      <c r="H65" s="1">
        <v>35555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49656</v>
      </c>
      <c r="E67" s="1">
        <v>49780</v>
      </c>
      <c r="F67" s="1">
        <v>21692</v>
      </c>
      <c r="G67" s="1">
        <v>24330</v>
      </c>
      <c r="H67" s="1">
        <v>35555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557916</v>
      </c>
      <c r="E68" s="1">
        <v>557555</v>
      </c>
      <c r="F68" s="1">
        <v>427915</v>
      </c>
      <c r="G68" s="1">
        <v>423538</v>
      </c>
      <c r="H68" s="1">
        <v>425004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24</v>
      </c>
      <c r="J69" s="1">
        <v>13</v>
      </c>
      <c r="K69" s="1">
        <v>34</v>
      </c>
      <c r="L69" s="1">
        <v>44</v>
      </c>
      <c r="M69" s="1">
        <v>21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63732</v>
      </c>
      <c r="J70" s="1">
        <v>62228</v>
      </c>
      <c r="K70" s="1">
        <v>26996</v>
      </c>
      <c r="L70" s="1">
        <v>30492</v>
      </c>
      <c r="M70" s="1">
        <v>44119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7458</v>
      </c>
      <c r="J71" s="1">
        <v>8455</v>
      </c>
      <c r="K71" s="1">
        <v>8839</v>
      </c>
      <c r="L71" s="1">
        <v>8482</v>
      </c>
      <c r="M71" s="1">
        <v>15842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7588</v>
      </c>
      <c r="J72" s="1">
        <v>7929</v>
      </c>
      <c r="K72" s="1">
        <v>8333</v>
      </c>
      <c r="L72" s="1">
        <v>8488</v>
      </c>
      <c r="M72" s="1">
        <v>16664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-161</v>
      </c>
      <c r="J73" s="1">
        <v>563</v>
      </c>
      <c r="K73" s="1">
        <v>478</v>
      </c>
      <c r="L73" s="1">
        <v>-121</v>
      </c>
      <c r="M73" s="1">
        <v>-896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-11</v>
      </c>
      <c r="J74" s="1">
        <v>-75</v>
      </c>
      <c r="K74" s="1"/>
      <c r="L74" s="1">
        <v>-10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42</v>
      </c>
      <c r="J77" s="1">
        <v>38</v>
      </c>
      <c r="K77" s="1">
        <v>28</v>
      </c>
      <c r="L77" s="1">
        <v>125</v>
      </c>
      <c r="M77" s="1">
        <v>74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71190</v>
      </c>
      <c r="J78" s="1">
        <v>70683</v>
      </c>
      <c r="K78" s="1">
        <v>35835</v>
      </c>
      <c r="L78" s="1">
        <v>38974</v>
      </c>
      <c r="M78" s="1">
        <v>59961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7764</v>
      </c>
      <c r="J79" s="1">
        <v>-24831</v>
      </c>
      <c r="K79" s="1">
        <v>-21776</v>
      </c>
      <c r="L79" s="1">
        <v>-5607</v>
      </c>
      <c r="M79" s="1">
        <v>9864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14844</v>
      </c>
      <c r="J80" s="1">
        <v>-25652</v>
      </c>
      <c r="K80" s="1">
        <v>-16039</v>
      </c>
      <c r="L80" s="1">
        <v>17098</v>
      </c>
      <c r="M80" s="1">
        <v>-5343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133</v>
      </c>
      <c r="J81" s="1">
        <v>10795</v>
      </c>
      <c r="K81" s="1">
        <v>2530</v>
      </c>
      <c r="L81" s="1">
        <v>-12936</v>
      </c>
      <c r="M81" s="1">
        <v>9716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-7213</v>
      </c>
      <c r="J82" s="1">
        <v>-9974</v>
      </c>
      <c r="K82" s="1">
        <v>-8267</v>
      </c>
      <c r="L82" s="1">
        <v>-9769</v>
      </c>
      <c r="M82" s="1">
        <v>5491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78954</v>
      </c>
      <c r="J84" s="1">
        <v>45852</v>
      </c>
      <c r="K84" s="1">
        <v>14059</v>
      </c>
      <c r="L84" s="1">
        <v>33367</v>
      </c>
      <c r="M84" s="1">
        <v>69825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-16312</v>
      </c>
      <c r="J87" s="1">
        <v>-3621</v>
      </c>
      <c r="K87" s="1">
        <v>-6389</v>
      </c>
      <c r="L87" s="1">
        <v>-8212</v>
      </c>
      <c r="M87" s="1">
        <v>-3828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62642</v>
      </c>
      <c r="J90" s="1">
        <v>42231</v>
      </c>
      <c r="K90" s="1">
        <v>7670</v>
      </c>
      <c r="L90" s="1">
        <v>25155</v>
      </c>
      <c r="M90" s="1">
        <v>65997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-8863</v>
      </c>
      <c r="J91" s="1">
        <v>-11384</v>
      </c>
      <c r="K91" s="1">
        <v>-4974</v>
      </c>
      <c r="L91" s="1">
        <v>-7916</v>
      </c>
      <c r="M91" s="1">
        <v>-9913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600</v>
      </c>
      <c r="J92" s="1">
        <v>75</v>
      </c>
      <c r="K92" s="1"/>
      <c r="L92" s="1">
        <v>10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-24341</v>
      </c>
      <c r="J93" s="1">
        <v>-16911</v>
      </c>
      <c r="K93" s="1">
        <v>90283</v>
      </c>
      <c r="L93" s="1">
        <v>-17259</v>
      </c>
      <c r="M93" s="1">
        <v>-56061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-32604</v>
      </c>
      <c r="J94" s="1">
        <v>-28220</v>
      </c>
      <c r="K94" s="1">
        <v>85309</v>
      </c>
      <c r="L94" s="1">
        <v>-25165</v>
      </c>
      <c r="M94" s="1">
        <v>-65974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-30000</v>
      </c>
      <c r="J96" s="1">
        <v>-14000</v>
      </c>
      <c r="K96" s="1">
        <v>-93000</v>
      </c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-30000</v>
      </c>
      <c r="J102" s="1">
        <v>-14000</v>
      </c>
      <c r="K102" s="1">
        <v>-93000</v>
      </c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-30000</v>
      </c>
      <c r="J103" s="1">
        <v>-14000</v>
      </c>
      <c r="K103" s="1">
        <v>-93000</v>
      </c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38</v>
      </c>
      <c r="J104" s="1">
        <v>11</v>
      </c>
      <c r="K104" s="1">
        <v>-21</v>
      </c>
      <c r="L104" s="1">
        <v>-10</v>
      </c>
      <c r="M104" s="1">
        <v>23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62</v>
      </c>
      <c r="J105" s="1">
        <v>24</v>
      </c>
      <c r="K105" s="1">
        <v>13</v>
      </c>
      <c r="L105" s="1">
        <v>34</v>
      </c>
      <c r="M105" s="1">
        <v>44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74A21-4B0F-4D97-8B8E-C3EF41B326F1}">
  <dimension ref="A1:QM105"/>
  <sheetViews>
    <sheetView workbookViewId="0">
      <selection activeCell="S9" sqref="S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25548</v>
      </c>
      <c r="O1" s="4">
        <f t="shared" ref="O1:R1" si="0">E67</f>
        <v>33961</v>
      </c>
      <c r="P1" s="4">
        <f t="shared" si="0"/>
        <v>49876</v>
      </c>
      <c r="Q1" s="4">
        <f t="shared" si="0"/>
        <v>29374</v>
      </c>
      <c r="R1" s="4">
        <f t="shared" si="0"/>
        <v>40395</v>
      </c>
      <c r="S1" s="4">
        <f>D63+D59</f>
        <v>32241</v>
      </c>
      <c r="T1" s="4">
        <f t="shared" ref="T1:W1" si="1">E63+E59</f>
        <v>37960</v>
      </c>
      <c r="U1" s="4">
        <f t="shared" si="1"/>
        <v>53506</v>
      </c>
      <c r="V1" s="4">
        <f t="shared" si="1"/>
        <v>36295</v>
      </c>
      <c r="W1" s="4">
        <f t="shared" si="1"/>
        <v>49601</v>
      </c>
      <c r="X1">
        <f>(D13-E13)/E13</f>
        <v>8.5987822445521778E-2</v>
      </c>
      <c r="Y1">
        <f t="shared" ref="Y1:AA1" si="2">(E13-F13)/F13</f>
        <v>2.6139566960937746E-2</v>
      </c>
      <c r="Z1">
        <f t="shared" si="2"/>
        <v>0.21513672218380431</v>
      </c>
      <c r="AA1">
        <f t="shared" si="2"/>
        <v>-2.262469356427704E-2</v>
      </c>
      <c r="AB1">
        <f>(D36-E36)/E36</f>
        <v>0.17791260548178189</v>
      </c>
      <c r="AC1">
        <f t="shared" ref="AC1:AE1" si="3">(E36-F36)/F36</f>
        <v>-0.23191518759970356</v>
      </c>
      <c r="AD1">
        <f t="shared" si="3"/>
        <v>0.31178632042050453</v>
      </c>
      <c r="AE1">
        <f t="shared" si="3"/>
        <v>0.58850935741395105</v>
      </c>
      <c r="AF1">
        <f>(D29-E29)/E29</f>
        <v>7.015135206379193E-2</v>
      </c>
      <c r="AG1">
        <f t="shared" ref="AG1:AI1" si="4">(E29-F29)/F29</f>
        <v>0.10284262452948462</v>
      </c>
      <c r="AH1">
        <f t="shared" si="4"/>
        <v>0.1779038908784796</v>
      </c>
      <c r="AI1">
        <f t="shared" si="4"/>
        <v>-9.7918456523767697E-2</v>
      </c>
      <c r="AJ1" s="4">
        <f>(D43+D44+D46+D47)-D45</f>
        <v>66794</v>
      </c>
      <c r="AK1" s="4">
        <f t="shared" ref="AK1:AN1" si="5">(E43+E44+E46+E47)-E45</f>
        <v>52385</v>
      </c>
      <c r="AL1" s="4">
        <f t="shared" si="5"/>
        <v>45326</v>
      </c>
      <c r="AM1" s="4">
        <f t="shared" si="5"/>
        <v>65266</v>
      </c>
      <c r="AN1" s="4">
        <f t="shared" si="5"/>
        <v>69431</v>
      </c>
      <c r="AO1">
        <f>(D25+D26)/D40</f>
        <v>1.0281738532898128</v>
      </c>
      <c r="AP1">
        <f t="shared" ref="AP1:AS1" si="6">(E25+E26)/E40</f>
        <v>0.73312893827495085</v>
      </c>
      <c r="AQ1">
        <f t="shared" si="6"/>
        <v>0.2622137060994586</v>
      </c>
      <c r="AR1">
        <f t="shared" si="6"/>
        <v>1.4238001826360469</v>
      </c>
      <c r="AS1">
        <f t="shared" si="6"/>
        <v>4.3387788553476305</v>
      </c>
      <c r="AT1">
        <f>(D19-D20)/D40</f>
        <v>1.9188999599152494</v>
      </c>
      <c r="AU1">
        <f t="shared" ref="AU1:AX1" si="7">(E19-E20)/E40</f>
        <v>1.7314689342096348</v>
      </c>
      <c r="AV1">
        <f t="shared" si="7"/>
        <v>1.1104409665513562</v>
      </c>
      <c r="AW1">
        <f t="shared" si="7"/>
        <v>2.3239084114046067</v>
      </c>
      <c r="AX1">
        <f t="shared" si="7"/>
        <v>5.5483677093293267</v>
      </c>
      <c r="AY1">
        <f>D19/D40</f>
        <v>1.9642673080226765</v>
      </c>
      <c r="AZ1">
        <f t="shared" ref="AZ1:BC1" si="8">E19/E40</f>
        <v>1.7641947286401518</v>
      </c>
      <c r="BA1">
        <f t="shared" si="8"/>
        <v>1.1475032471290236</v>
      </c>
      <c r="BB1">
        <f t="shared" si="8"/>
        <v>2.3436939831568977</v>
      </c>
      <c r="BC1">
        <f t="shared" si="8"/>
        <v>5.6059554705641306</v>
      </c>
      <c r="BD1" s="4">
        <f>D19-D40</f>
        <v>67356</v>
      </c>
      <c r="BE1" s="4">
        <f t="shared" ref="BE1:BH1" si="9">E19-E40</f>
        <v>45115</v>
      </c>
      <c r="BF1" s="4">
        <f t="shared" si="9"/>
        <v>11470</v>
      </c>
      <c r="BG1" s="4">
        <f t="shared" si="9"/>
        <v>79458</v>
      </c>
      <c r="BH1" s="4">
        <f t="shared" si="9"/>
        <v>168601</v>
      </c>
      <c r="BI1">
        <f>(D43+D44)/BD1</f>
        <v>9.7337579428707173</v>
      </c>
      <c r="BJ1">
        <f t="shared" ref="BJ1:BM1" si="10">(E43+E44)/BE1</f>
        <v>13.2925412833869</v>
      </c>
      <c r="BK1">
        <f t="shared" si="10"/>
        <v>42.201133391455976</v>
      </c>
      <c r="BL1">
        <f t="shared" si="10"/>
        <v>6.033011150544942</v>
      </c>
      <c r="BM1">
        <f t="shared" si="10"/>
        <v>3.0841335460643768</v>
      </c>
      <c r="BN1">
        <f>365/BI1</f>
        <v>37.498364161329533</v>
      </c>
      <c r="BO1">
        <f t="shared" ref="BO1:BR1" si="11">365/BJ1</f>
        <v>27.459008192525175</v>
      </c>
      <c r="BP1">
        <f t="shared" si="11"/>
        <v>8.64905680646714</v>
      </c>
      <c r="BQ1">
        <f t="shared" si="11"/>
        <v>60.500468322030329</v>
      </c>
      <c r="BR1">
        <f t="shared" si="11"/>
        <v>118.34766379224136</v>
      </c>
      <c r="BS1">
        <f>N1/D13</f>
        <v>5.5283384689956028E-2</v>
      </c>
      <c r="BT1">
        <f t="shared" ref="BT1:BW1" si="12">O1/E13</f>
        <v>7.9807396301614195E-2</v>
      </c>
      <c r="BU1">
        <f t="shared" si="12"/>
        <v>0.12027094481030728</v>
      </c>
      <c r="BV1">
        <f t="shared" si="12"/>
        <v>8.6071097879721989E-2</v>
      </c>
      <c r="BW1">
        <f t="shared" si="12"/>
        <v>0.1156866451302495</v>
      </c>
      <c r="BX1">
        <f>S1/D13</f>
        <v>6.9766385070802892E-2</v>
      </c>
      <c r="BY1">
        <f t="shared" ref="BY1:CB1" si="13">T1/E13</f>
        <v>8.9204934001038683E-2</v>
      </c>
      <c r="BZ1">
        <f t="shared" si="13"/>
        <v>0.12902432378338882</v>
      </c>
      <c r="CA1">
        <f t="shared" si="13"/>
        <v>0.10635087143543642</v>
      </c>
      <c r="CB1">
        <f t="shared" si="13"/>
        <v>0.14205157284578551</v>
      </c>
      <c r="CC1">
        <f>N1/D29</f>
        <v>6.5552738805127631E-2</v>
      </c>
      <c r="CD1">
        <f t="shared" ref="CD1:CG1" si="14">O1/E29</f>
        <v>9.3252312018100747E-2</v>
      </c>
      <c r="CE1">
        <f t="shared" si="14"/>
        <v>0.15103732931988384</v>
      </c>
      <c r="CF1">
        <f t="shared" si="14"/>
        <v>0.10477692011357313</v>
      </c>
      <c r="CG1">
        <f t="shared" si="14"/>
        <v>0.12997982489164325</v>
      </c>
      <c r="CH1">
        <f>N1/(D43+D44)</f>
        <v>3.8967278650818227E-2</v>
      </c>
      <c r="CI1">
        <f t="shared" ref="CI1:CL1" si="15">O1/(E43+E44)</f>
        <v>5.6630642678837335E-2</v>
      </c>
      <c r="CJ1">
        <f t="shared" si="15"/>
        <v>0.10303958086714719</v>
      </c>
      <c r="CK1">
        <f t="shared" si="15"/>
        <v>6.1276130596135354E-2</v>
      </c>
      <c r="CL1">
        <f t="shared" si="15"/>
        <v>7.7684485026577543E-2</v>
      </c>
      <c r="CM1">
        <f>1-CH1</f>
        <v>0.96103272134918183</v>
      </c>
      <c r="CN1">
        <f t="shared" ref="CN1:CQ1" si="16">1-CI1</f>
        <v>0.94336935732116267</v>
      </c>
      <c r="CO1">
        <f t="shared" si="16"/>
        <v>0.89696041913285285</v>
      </c>
      <c r="CP1">
        <f t="shared" si="16"/>
        <v>0.93872386940386465</v>
      </c>
      <c r="CQ1">
        <f t="shared" si="16"/>
        <v>0.92231551497342246</v>
      </c>
      <c r="CR1">
        <f>N1/(D45+D48+D49+D51+D59+D61)</f>
        <v>4.0653110325743626E-2</v>
      </c>
      <c r="CS1">
        <f t="shared" ref="CS1:CV1" si="17">O1/(E45+E48+E49+E51+E59+E61)</f>
        <v>5.8150804087559245E-2</v>
      </c>
      <c r="CT1">
        <f t="shared" si="17"/>
        <v>0.10584620086075906</v>
      </c>
      <c r="CU1">
        <f t="shared" si="17"/>
        <v>6.6226569087654272E-2</v>
      </c>
      <c r="CV1">
        <f t="shared" si="17"/>
        <v>8.46917488704622E-2</v>
      </c>
      <c r="CW1">
        <f>(D43+D44)/D13</f>
        <v>1.4187129972648271</v>
      </c>
      <c r="CX1">
        <f t="shared" ref="CX1:DA1" si="18">(E43+E44)/E13</f>
        <v>1.4092617093225737</v>
      </c>
      <c r="CY1">
        <f t="shared" si="18"/>
        <v>1.167230532171682</v>
      </c>
      <c r="CZ1">
        <f t="shared" si="18"/>
        <v>1.4046431627187379</v>
      </c>
      <c r="DA1">
        <f t="shared" si="18"/>
        <v>1.4891859692533278</v>
      </c>
      <c r="DB1">
        <f>365/CW1</f>
        <v>257.27543252489602</v>
      </c>
      <c r="DC1">
        <f t="shared" ref="DC1:DF1" si="19">365/CX1</f>
        <v>259.00086377529834</v>
      </c>
      <c r="DD1">
        <f t="shared" si="19"/>
        <v>312.70600788766376</v>
      </c>
      <c r="DE1">
        <f t="shared" si="19"/>
        <v>259.85247334527952</v>
      </c>
      <c r="DF1">
        <f t="shared" si="19"/>
        <v>245.10034846958007</v>
      </c>
      <c r="DG1">
        <f>(D43+D44)/D20</f>
        <v>206.887661722941</v>
      </c>
      <c r="DH1">
        <f t="shared" ref="DH1:DK1" si="20">(E43+E44)/E20</f>
        <v>310.40010351966873</v>
      </c>
      <c r="DI1">
        <f t="shared" si="20"/>
        <v>167.95523941707148</v>
      </c>
      <c r="DJ1">
        <f t="shared" si="20"/>
        <v>409.71880341880342</v>
      </c>
      <c r="DK1">
        <f t="shared" si="20"/>
        <v>246.67362428842506</v>
      </c>
      <c r="DL1">
        <f>365/DG1</f>
        <v>1.764242473235544</v>
      </c>
      <c r="DM1">
        <f t="shared" ref="DM1:DP1" si="21">365/DH1</f>
        <v>1.175901669687657</v>
      </c>
      <c r="DN1">
        <f t="shared" si="21"/>
        <v>2.1731980572134524</v>
      </c>
      <c r="DO1">
        <f t="shared" si="21"/>
        <v>0.89085489109687488</v>
      </c>
      <c r="DP1">
        <f t="shared" si="21"/>
        <v>1.4796879927998339</v>
      </c>
      <c r="DQ1">
        <f>(D43+D44)/D21</f>
        <v>10.537408187209694</v>
      </c>
      <c r="DR1">
        <f t="shared" ref="DR1:DU1" si="22">(E43+E44)/E21</f>
        <v>10.17498048797041</v>
      </c>
      <c r="DS1">
        <f t="shared" si="22"/>
        <v>7.3386042844797528</v>
      </c>
      <c r="DT1">
        <f t="shared" si="22"/>
        <v>9.0061622860578279</v>
      </c>
      <c r="DU1">
        <f t="shared" si="22"/>
        <v>11.743975427422816</v>
      </c>
      <c r="DV1">
        <f>365/DQ1</f>
        <v>34.638498719546327</v>
      </c>
      <c r="DW1">
        <f t="shared" ref="DW1:DZ1" si="23">365/DR1</f>
        <v>35.872304662552338</v>
      </c>
      <c r="DX1">
        <f t="shared" si="23"/>
        <v>49.736978020729389</v>
      </c>
      <c r="DY1">
        <f t="shared" si="23"/>
        <v>40.527806229413123</v>
      </c>
      <c r="DZ1">
        <f t="shared" si="23"/>
        <v>31.079765302276204</v>
      </c>
      <c r="EA1">
        <f>(D43+D44)/D38</f>
        <v>9.1025171116386918</v>
      </c>
      <c r="EB1">
        <f t="shared" ref="EB1:EE1" si="24">(E43+E44)/E38</f>
        <v>9.807238176228168</v>
      </c>
      <c r="EC1">
        <f t="shared" si="24"/>
        <v>6.0801522402683048</v>
      </c>
      <c r="ED1">
        <f t="shared" si="24"/>
        <v>7.8988119758111024</v>
      </c>
      <c r="EE1">
        <f t="shared" si="24"/>
        <v>13.610469833791388</v>
      </c>
      <c r="EF1">
        <f>365/EA1</f>
        <v>40.09879855466599</v>
      </c>
      <c r="EG1">
        <f t="shared" ref="EG1:EJ1" si="25">365/EB1</f>
        <v>37.21740957456565</v>
      </c>
      <c r="EH1">
        <f t="shared" si="25"/>
        <v>60.031391579743286</v>
      </c>
      <c r="EI1">
        <f t="shared" si="25"/>
        <v>46.209480757075418</v>
      </c>
      <c r="EJ1">
        <f t="shared" si="25"/>
        <v>26.817590021308185</v>
      </c>
      <c r="EK1">
        <f>D36/D13</f>
        <v>0.15585941557317454</v>
      </c>
      <c r="EL1">
        <f t="shared" ref="EL1:EO1" si="26">E36/E13</f>
        <v>0.14369608283181015</v>
      </c>
      <c r="EM1">
        <f t="shared" si="26"/>
        <v>0.19197389901542572</v>
      </c>
      <c r="EN1">
        <f t="shared" si="26"/>
        <v>0.1778296745156413</v>
      </c>
      <c r="EO1">
        <f t="shared" si="26"/>
        <v>0.10941473640800055</v>
      </c>
      <c r="EP1">
        <f>(D29)/D13</f>
        <v>0.84334210435204104</v>
      </c>
      <c r="EQ1">
        <f t="shared" ref="EQ1:ET1" si="27">(E29)/E13</f>
        <v>0.8558221729250336</v>
      </c>
      <c r="ER1">
        <f t="shared" si="27"/>
        <v>0.79629946683964437</v>
      </c>
      <c r="ES1">
        <f t="shared" si="27"/>
        <v>0.82147001254116903</v>
      </c>
      <c r="ET1">
        <f t="shared" si="27"/>
        <v>0.8900353976218297</v>
      </c>
      <c r="EU1">
        <f>D13/D29</f>
        <v>1.1857584186056058</v>
      </c>
      <c r="EV1">
        <f t="shared" ref="EV1:EY1" si="28">E13/E29</f>
        <v>1.1684670386398084</v>
      </c>
      <c r="EW1">
        <f t="shared" si="28"/>
        <v>1.2558089533436496</v>
      </c>
      <c r="EX1">
        <f t="shared" si="28"/>
        <v>1.2173298899938647</v>
      </c>
      <c r="EY1">
        <f t="shared" si="28"/>
        <v>1.1235508190707866</v>
      </c>
      <c r="EZ1">
        <f>D36/D29</f>
        <v>0.18481161413484137</v>
      </c>
      <c r="FA1">
        <f t="shared" ref="FA1:FD1" si="29">E36/E29</f>
        <v>0.16790413637062584</v>
      </c>
      <c r="FB1">
        <f t="shared" si="29"/>
        <v>0.24108254119186126</v>
      </c>
      <c r="FC1">
        <f t="shared" si="29"/>
        <v>0.21647737811577039</v>
      </c>
      <c r="FD1">
        <f t="shared" si="29"/>
        <v>0.12293301670962324</v>
      </c>
      <c r="FE1" s="7">
        <f>I90/(D43+D44+D46+D47+D53+D55)</f>
        <v>7.2430410043145543E-2</v>
      </c>
      <c r="FF1" s="7">
        <f t="shared" ref="FF1:FI1" si="30">J90/(E43+E44+E46+E47+E53+E55)</f>
        <v>4.9307050963502845E-2</v>
      </c>
      <c r="FG1" s="7">
        <f t="shared" si="30"/>
        <v>0.13341076894331214</v>
      </c>
      <c r="FH1" s="7">
        <f t="shared" si="30"/>
        <v>0.11026366720079912</v>
      </c>
      <c r="FI1" s="7">
        <f t="shared" si="30"/>
        <v>0.11601589495507947</v>
      </c>
      <c r="FJ1" s="7">
        <f>I90/D36</f>
        <v>0.65796159773418306</v>
      </c>
      <c r="FK1" s="7">
        <f t="shared" ref="FK1:FN1" si="31">J90/E36</f>
        <v>0.4965330018970367</v>
      </c>
      <c r="FL1" s="7">
        <f t="shared" si="31"/>
        <v>0.86996771802891559</v>
      </c>
      <c r="FM1" s="7">
        <f t="shared" si="31"/>
        <v>0.87305772050948283</v>
      </c>
      <c r="FN1" s="7">
        <f t="shared" si="31"/>
        <v>1.5818610129564192</v>
      </c>
      <c r="FO1" s="7">
        <f>I90/D29</f>
        <v>0.12159894491599356</v>
      </c>
      <c r="FP1" s="7">
        <f t="shared" ref="FP1:FS1" si="32">J90/E29</f>
        <v>8.3369944863036269E-2</v>
      </c>
      <c r="FQ1" s="7">
        <f t="shared" si="32"/>
        <v>0.20973402821729559</v>
      </c>
      <c r="FR1" s="7">
        <f t="shared" si="32"/>
        <v>0.18899724627962389</v>
      </c>
      <c r="FS1" s="7">
        <f t="shared" si="32"/>
        <v>0.19446294633807304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0.14575182633382958</v>
      </c>
      <c r="FZ1">
        <f t="shared" ref="FZ1:GC1" si="34">BE1/E13</f>
        <v>0.10601898307315227</v>
      </c>
      <c r="GA1">
        <f t="shared" si="34"/>
        <v>2.7658748435604792E-2</v>
      </c>
      <c r="GB1">
        <f t="shared" si="34"/>
        <v>0.23282621690362054</v>
      </c>
      <c r="GC1">
        <f t="shared" si="34"/>
        <v>0.48285391894059154</v>
      </c>
      <c r="GD1">
        <f>BS1</f>
        <v>5.5283384689956028E-2</v>
      </c>
      <c r="GE1">
        <f t="shared" ref="GE1:GH1" si="35">BT1</f>
        <v>7.9807396301614195E-2</v>
      </c>
      <c r="GF1">
        <f t="shared" si="35"/>
        <v>0.12027094481030728</v>
      </c>
      <c r="GG1">
        <f t="shared" si="35"/>
        <v>8.6071097879721989E-2</v>
      </c>
      <c r="GH1">
        <f t="shared" si="35"/>
        <v>0.1156866451302495</v>
      </c>
      <c r="GI1">
        <f>S1/D13</f>
        <v>6.9766385070802892E-2</v>
      </c>
      <c r="GJ1">
        <f t="shared" ref="GJ1:GM1" si="36">T1/E13</f>
        <v>8.9204934001038683E-2</v>
      </c>
      <c r="GK1">
        <f t="shared" si="36"/>
        <v>0.12902432378338882</v>
      </c>
      <c r="GL1">
        <f t="shared" si="36"/>
        <v>0.10635087143543642</v>
      </c>
      <c r="GM1">
        <f t="shared" si="36"/>
        <v>0.14205157284578551</v>
      </c>
      <c r="GN1">
        <f>D30/D13</f>
        <v>8.8564207319184296E-2</v>
      </c>
      <c r="GO1">
        <f t="shared" ref="GO1:GR1" si="37">E30/E13</f>
        <v>9.61796506531747E-2</v>
      </c>
      <c r="GP1">
        <f t="shared" si="37"/>
        <v>9.8693745071702949E-2</v>
      </c>
      <c r="GQ1">
        <f t="shared" si="37"/>
        <v>0.11992639388647312</v>
      </c>
      <c r="GR1">
        <f t="shared" si="37"/>
        <v>0.11721309597452288</v>
      </c>
      <c r="GS1">
        <f>(D43+D44)/D13</f>
        <v>1.4187129972648271</v>
      </c>
      <c r="GT1">
        <f t="shared" ref="GT1:GW1" si="38">(E43+E44)/E13</f>
        <v>1.4092617093225737</v>
      </c>
      <c r="GU1">
        <f t="shared" si="38"/>
        <v>1.167230532171682</v>
      </c>
      <c r="GV1">
        <f t="shared" si="38"/>
        <v>1.4046431627187379</v>
      </c>
      <c r="GW1">
        <f t="shared" si="38"/>
        <v>1.4891859692533278</v>
      </c>
      <c r="GX1">
        <f>0.717*FY1+0.847*GD1+3.107*GI1+0.42*GN1+0.998*GS1</f>
        <v>1.8211657830730881</v>
      </c>
      <c r="GY1">
        <f t="shared" ref="GY1:HB1" si="39">0.717*FZ1+0.847*GE1+3.107*GJ1+0.42*GO1+0.998*GT1</f>
        <v>1.8676108446504065</v>
      </c>
      <c r="GZ1">
        <f t="shared" si="39"/>
        <v>1.728926830915102</v>
      </c>
      <c r="HA1">
        <f t="shared" si="39"/>
        <v>2.0224737367995407</v>
      </c>
      <c r="HB1">
        <f t="shared" si="39"/>
        <v>2.420984182761702</v>
      </c>
      <c r="HC1">
        <f>D36/D13</f>
        <v>0.15585941557317454</v>
      </c>
      <c r="HD1">
        <f t="shared" ref="HD1:HG1" si="40">E36/E13</f>
        <v>0.14369608283181015</v>
      </c>
      <c r="HE1">
        <f t="shared" si="40"/>
        <v>0.19197389901542572</v>
      </c>
      <c r="HF1">
        <f t="shared" si="40"/>
        <v>0.1778296745156413</v>
      </c>
      <c r="HG1">
        <f t="shared" si="40"/>
        <v>0.10941473640800055</v>
      </c>
      <c r="HH1">
        <f>S1/D13</f>
        <v>6.9766385070802892E-2</v>
      </c>
      <c r="HI1">
        <f t="shared" ref="HI1:HL1" si="41">T1/E13</f>
        <v>8.9204934001038683E-2</v>
      </c>
      <c r="HJ1">
        <f t="shared" si="41"/>
        <v>0.12902432378338882</v>
      </c>
      <c r="HK1">
        <f t="shared" si="41"/>
        <v>0.10635087143543642</v>
      </c>
      <c r="HL1">
        <f t="shared" si="41"/>
        <v>0.14205157284578551</v>
      </c>
      <c r="HM1">
        <f>(D43+D44+D46+D47+D50+D53+D55+D57+D60)/D13</f>
        <v>1.4238912162863968</v>
      </c>
      <c r="HN1">
        <f t="shared" ref="HN1:HQ1" si="42">(E43+E44+E46+E47+E50+E53+E55+E57+E60)/E13</f>
        <v>1.4667067728540644</v>
      </c>
      <c r="HO1">
        <f t="shared" si="42"/>
        <v>1.2561122940363687</v>
      </c>
      <c r="HP1">
        <f t="shared" si="42"/>
        <v>1.4127890622252957</v>
      </c>
      <c r="HQ1">
        <f t="shared" si="42"/>
        <v>1.5133628886292299</v>
      </c>
      <c r="HR1">
        <f>D19/D40</f>
        <v>1.9642673080226765</v>
      </c>
      <c r="HS1">
        <f t="shared" ref="HS1:HV1" si="43">E19/E40</f>
        <v>1.7641947286401518</v>
      </c>
      <c r="HT1">
        <f t="shared" si="43"/>
        <v>1.1475032471290236</v>
      </c>
      <c r="HU1">
        <f t="shared" si="43"/>
        <v>2.3436939831568977</v>
      </c>
      <c r="HV1">
        <f t="shared" si="43"/>
        <v>5.6059554705641306</v>
      </c>
      <c r="HW1">
        <f>-0.017*HC1+4.573*HH1+0.481*HM1+0.015*HR1</f>
        <v>1.0307477535181346</v>
      </c>
      <c r="HX1">
        <f t="shared" ref="HX1:IA1" si="44">-0.017*HD1+4.573*HI1+0.481*HN1+0.015*HS1</f>
        <v>1.1374402084510165</v>
      </c>
      <c r="HY1">
        <f t="shared" si="44"/>
        <v>1.2081672385166036</v>
      </c>
      <c r="HZ1">
        <f t="shared" si="44"/>
        <v>1.1980263792852055</v>
      </c>
      <c r="IA1">
        <f t="shared" si="44"/>
        <v>1.4597586735939625</v>
      </c>
      <c r="IB1">
        <f>D13/D36</f>
        <v>6.4160384300331819</v>
      </c>
      <c r="IC1">
        <f t="shared" ref="IC1:IF1" si="45">E13/E36</f>
        <v>6.9591319421730882</v>
      </c>
      <c r="ID1">
        <f t="shared" si="45"/>
        <v>5.2090414641192799</v>
      </c>
      <c r="IE1">
        <f t="shared" si="45"/>
        <v>5.6233584339830944</v>
      </c>
      <c r="IF1">
        <f t="shared" si="45"/>
        <v>9.1395367098547311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6.9766385070802892E-2</v>
      </c>
      <c r="IM1">
        <f t="shared" ref="IM1:IP1" si="47">T1/E13</f>
        <v>8.9204934001038683E-2</v>
      </c>
      <c r="IN1">
        <f t="shared" si="47"/>
        <v>0.12902432378338882</v>
      </c>
      <c r="IO1">
        <f t="shared" si="47"/>
        <v>0.10635087143543642</v>
      </c>
      <c r="IP1">
        <f t="shared" si="47"/>
        <v>0.14205157284578551</v>
      </c>
      <c r="IQ1">
        <f>(D43+D44+D46+D47+D50+D53+D55+D57+D60)/D13</f>
        <v>1.4238912162863968</v>
      </c>
      <c r="IR1">
        <f t="shared" ref="IR1:IU1" si="48">(E43+E44+E46+E47+E50+E53+E55+E57+E60)/E13</f>
        <v>1.4667067728540644</v>
      </c>
      <c r="IS1">
        <f t="shared" si="48"/>
        <v>1.2561122940363687</v>
      </c>
      <c r="IT1">
        <f t="shared" si="48"/>
        <v>1.4127890622252957</v>
      </c>
      <c r="IU1">
        <f t="shared" si="48"/>
        <v>1.5133628886292299</v>
      </c>
      <c r="IV1">
        <f>D19/D40</f>
        <v>1.9642673080226765</v>
      </c>
      <c r="IW1">
        <f t="shared" ref="IW1:IZ1" si="49">E19/E40</f>
        <v>1.7641947286401518</v>
      </c>
      <c r="IX1">
        <f t="shared" si="49"/>
        <v>1.1475032471290236</v>
      </c>
      <c r="IY1">
        <f t="shared" si="49"/>
        <v>2.3436939831568977</v>
      </c>
      <c r="IZ1">
        <f t="shared" si="49"/>
        <v>5.6059554705641306</v>
      </c>
      <c r="JA1">
        <f>0.13*IB1+0.04*IG1+3.92*IL1+0.21*IQ1+0.09*IV1</f>
        <v>1.583370438524045</v>
      </c>
      <c r="JB1">
        <f t="shared" ref="JB1:JE1" si="50">0.13*IC1+0.04*IH1+3.92*IM1+0.21*IR1+0.09*IW1</f>
        <v>1.7211564416435403</v>
      </c>
      <c r="JC1">
        <f t="shared" si="50"/>
        <v>1.5500096135556403</v>
      </c>
      <c r="JD1">
        <f t="shared" si="50"/>
        <v>1.6555501739961458</v>
      </c>
      <c r="JE1">
        <f t="shared" si="50"/>
        <v>2.5673241367995043</v>
      </c>
      <c r="JF1">
        <f>D29/D13</f>
        <v>0.84334210435204104</v>
      </c>
      <c r="JG1">
        <f t="shared" ref="JG1:JJ1" si="51">E29/E13</f>
        <v>0.8558221729250336</v>
      </c>
      <c r="JH1">
        <f t="shared" si="51"/>
        <v>0.79629946683964437</v>
      </c>
      <c r="JI1">
        <f t="shared" si="51"/>
        <v>0.82147001254116903</v>
      </c>
      <c r="JJ1">
        <f t="shared" si="51"/>
        <v>0.8900353976218297</v>
      </c>
      <c r="JK1">
        <f>(D36-D26)/I90</f>
        <v>4.3679179591061598E-3</v>
      </c>
      <c r="JL1">
        <f t="shared" ref="JL1:JO1" si="52">(E36-E26)/J90</f>
        <v>0.58846584546472569</v>
      </c>
      <c r="JM1">
        <f t="shared" si="52"/>
        <v>0.85506576762586817</v>
      </c>
      <c r="JN1">
        <f t="shared" si="52"/>
        <v>-0.44363499103519866</v>
      </c>
      <c r="JO1">
        <f t="shared" si="52"/>
        <v>-1.9957971374203689</v>
      </c>
      <c r="JP1">
        <f>S1/D13</f>
        <v>6.9766385070802892E-2</v>
      </c>
      <c r="JQ1">
        <f t="shared" ref="JQ1:JT1" si="53">T1/E13</f>
        <v>8.9204934001038683E-2</v>
      </c>
      <c r="JR1">
        <f t="shared" si="53"/>
        <v>0.12902432378338882</v>
      </c>
      <c r="JS1">
        <f t="shared" si="53"/>
        <v>0.10635087143543642</v>
      </c>
      <c r="JT1">
        <f t="shared" si="53"/>
        <v>0.14205157284578551</v>
      </c>
      <c r="JU1">
        <f>I90/(D50+D44+D43)</f>
        <v>7.1950954745793327E-2</v>
      </c>
      <c r="JV1">
        <f t="shared" ref="JV1:JY1" si="54">J90/(E50+E44+E43)</f>
        <v>5.0005599731212901E-2</v>
      </c>
      <c r="JW1">
        <f t="shared" si="54"/>
        <v>0.14274496387012206</v>
      </c>
      <c r="JX1">
        <f t="shared" si="54"/>
        <v>0.110401746925066</v>
      </c>
      <c r="JY1">
        <f t="shared" si="54"/>
        <v>0.11577674924712067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3</v>
      </c>
      <c r="KM1">
        <f t="shared" si="57"/>
        <v>2</v>
      </c>
      <c r="KN1">
        <f t="shared" si="57"/>
        <v>3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1.5</v>
      </c>
      <c r="KZ1">
        <f t="shared" ref="KZ1:LC1" si="60">(KK1+KP1)/2</f>
        <v>2</v>
      </c>
      <c r="LA1">
        <f t="shared" si="60"/>
        <v>3.5</v>
      </c>
      <c r="LB1">
        <f t="shared" si="60"/>
        <v>3</v>
      </c>
      <c r="LC1">
        <f t="shared" si="60"/>
        <v>3.5</v>
      </c>
      <c r="LD1">
        <f>(KT1+KY1)/2</f>
        <v>1.75</v>
      </c>
      <c r="LE1">
        <f t="shared" ref="LE1:LH1" si="61">(KU1+KZ1)/2</f>
        <v>2</v>
      </c>
      <c r="LF1">
        <f t="shared" si="61"/>
        <v>2.75</v>
      </c>
      <c r="LG1">
        <f t="shared" si="61"/>
        <v>2.5</v>
      </c>
      <c r="LH1">
        <f t="shared" si="61"/>
        <v>2.75</v>
      </c>
      <c r="LI1">
        <f>(D29/(D13-D19))</f>
        <v>1.1994706389265051</v>
      </c>
      <c r="LJ1">
        <f t="shared" ref="LJ1:LM1" si="62">(E29/(E13-E19))</f>
        <v>1.1331669705587673</v>
      </c>
      <c r="LK1">
        <f t="shared" si="62"/>
        <v>1.0146159660302458</v>
      </c>
      <c r="LL1">
        <f t="shared" si="62"/>
        <v>1.3831777545341517</v>
      </c>
      <c r="LM1">
        <f t="shared" si="62"/>
        <v>2.1586372160866847</v>
      </c>
      <c r="LN1">
        <f>(D18+D25+D26+D21)/(2.17*D40)</f>
        <v>0.91684301054157691</v>
      </c>
      <c r="LO1">
        <f t="shared" ref="LO1:LR1" si="63">(E18+E25+E26+E21)/(2.17*E40)</f>
        <v>0.83643409957151826</v>
      </c>
      <c r="LP1">
        <f t="shared" si="63"/>
        <v>0.54096988782300393</v>
      </c>
      <c r="LQ1">
        <f t="shared" si="63"/>
        <v>1.2070687226184256</v>
      </c>
      <c r="LR1">
        <f t="shared" si="63"/>
        <v>2.7767856749443087</v>
      </c>
      <c r="LS1">
        <f>(D43+D44+D46+D47)/(2*D13)</f>
        <v>0.70791750337568815</v>
      </c>
      <c r="LT1">
        <f t="shared" ref="LT1:LW1" si="64">(E43+E44+E46+E47)/(2*E13)</f>
        <v>0.7059010144828769</v>
      </c>
      <c r="LU1">
        <f t="shared" si="64"/>
        <v>0.58131720268051135</v>
      </c>
      <c r="LV1">
        <f t="shared" si="64"/>
        <v>0.70401962048312805</v>
      </c>
      <c r="LW1">
        <f t="shared" si="64"/>
        <v>0.74592755515843012</v>
      </c>
      <c r="LX1">
        <f>8*N1/D29</f>
        <v>0.52442191044102104</v>
      </c>
      <c r="LY1">
        <f t="shared" ref="LY1:MB1" si="65">8*O1/E29</f>
        <v>0.74601849614480598</v>
      </c>
      <c r="LZ1">
        <f t="shared" si="65"/>
        <v>1.2082986345590707</v>
      </c>
      <c r="MA1">
        <f t="shared" si="65"/>
        <v>0.83821536090858506</v>
      </c>
      <c r="MB1">
        <f t="shared" si="65"/>
        <v>1.039838599133146</v>
      </c>
      <c r="MC1">
        <f>(2*LI1+4*LN1+LS1+5*LX1)/12</f>
        <v>0.78302836463334258</v>
      </c>
      <c r="MD1">
        <f t="shared" ref="MD1:MG1" si="66">(2*LJ1+4*LO1+LT1+5*LY1)/12</f>
        <v>0.83733865288420961</v>
      </c>
      <c r="ME1">
        <f t="shared" si="66"/>
        <v>0.9013268215690311</v>
      </c>
      <c r="MF1">
        <f t="shared" si="66"/>
        <v>1.040810568714005</v>
      </c>
      <c r="MG1">
        <f t="shared" si="66"/>
        <v>1.7807948068978972</v>
      </c>
      <c r="MH1">
        <f>D29/(D13-D19)</f>
        <v>1.1994706389265051</v>
      </c>
      <c r="MI1">
        <f t="shared" ref="MI1:ML1" si="67">E29/(E13-E19)</f>
        <v>1.1331669705587673</v>
      </c>
      <c r="MJ1">
        <f t="shared" si="67"/>
        <v>1.0146159660302458</v>
      </c>
      <c r="MK1">
        <f t="shared" si="67"/>
        <v>1.3831777545341517</v>
      </c>
      <c r="ML1">
        <f t="shared" si="67"/>
        <v>2.1586372160866847</v>
      </c>
      <c r="MM1">
        <f>D29/D13*2</f>
        <v>1.6866842087040821</v>
      </c>
      <c r="MN1">
        <f t="shared" ref="MN1:MQ1" si="68">E29/E13*2</f>
        <v>1.7116443458500672</v>
      </c>
      <c r="MO1">
        <f t="shared" si="68"/>
        <v>1.5925989336792887</v>
      </c>
      <c r="MP1">
        <f t="shared" si="68"/>
        <v>1.6429400250823381</v>
      </c>
      <c r="MQ1">
        <f t="shared" si="68"/>
        <v>1.7800707952436594</v>
      </c>
      <c r="MR1">
        <f>D29/D36</f>
        <v>5.4109153511877492</v>
      </c>
      <c r="MS1">
        <f t="shared" ref="MS1:MV1" si="69">E29/E36</f>
        <v>5.9557794204225809</v>
      </c>
      <c r="MT1">
        <f t="shared" si="69"/>
        <v>4.1479569406237831</v>
      </c>
      <c r="MU1">
        <f t="shared" si="69"/>
        <v>4.6194203232875806</v>
      </c>
      <c r="MV1">
        <f t="shared" si="69"/>
        <v>8.1345111896348641</v>
      </c>
      <c r="MW1">
        <f>D13/(D40*5)</f>
        <v>1.3231632594628644</v>
      </c>
      <c r="MX1">
        <f t="shared" ref="MX1:NA1" si="70">E13/(E40*5)</f>
        <v>1.441618673351853</v>
      </c>
      <c r="MY1">
        <f t="shared" si="70"/>
        <v>1.0665937938040919</v>
      </c>
      <c r="MZ1">
        <f t="shared" si="70"/>
        <v>1.1542462880914532</v>
      </c>
      <c r="NA1">
        <f t="shared" si="70"/>
        <v>1.9078049446796885</v>
      </c>
      <c r="NB1">
        <f>D13/(D20*15)</f>
        <v>9.7218470600610072</v>
      </c>
      <c r="NC1">
        <f t="shared" ref="NC1:NF1" si="71">E13/(E20*15)</f>
        <v>14.683816425120773</v>
      </c>
      <c r="ND1">
        <f t="shared" si="71"/>
        <v>9.5928059218135555</v>
      </c>
      <c r="NE1">
        <f t="shared" si="71"/>
        <v>19.445925925925927</v>
      </c>
      <c r="NF1">
        <f t="shared" si="71"/>
        <v>11.042884250474383</v>
      </c>
      <c r="NG1">
        <f>2*(D18+D25+D26)/D40</f>
        <v>2.1976464524995705</v>
      </c>
      <c r="NH1">
        <f t="shared" ref="NH1:NK1" si="72">2*(E18+E25+E26)/E40</f>
        <v>1.6334440002710211</v>
      </c>
      <c r="NI1">
        <f t="shared" si="72"/>
        <v>0.65135479224804205</v>
      </c>
      <c r="NJ1">
        <f t="shared" si="72"/>
        <v>3.4384617986268475</v>
      </c>
      <c r="NK1">
        <f t="shared" si="72"/>
        <v>9.6320721212949056</v>
      </c>
      <c r="NL1">
        <f>((D18+D25+D26+D21)/D40)/2.17</f>
        <v>0.91684301054157691</v>
      </c>
      <c r="NM1">
        <f t="shared" ref="NM1:NP1" si="73">((E18+E25+E26+E21)/E40)/2.17</f>
        <v>0.83643409957151815</v>
      </c>
      <c r="NN1">
        <f t="shared" si="73"/>
        <v>0.54096988782300393</v>
      </c>
      <c r="NO1">
        <f t="shared" si="73"/>
        <v>1.2070687226184256</v>
      </c>
      <c r="NP1">
        <f t="shared" si="73"/>
        <v>2.7767856749443083</v>
      </c>
      <c r="NQ1">
        <f>(D19/D40)/2.5</f>
        <v>0.78570692320907054</v>
      </c>
      <c r="NR1">
        <f t="shared" ref="NR1:NU1" si="74">(E19/E40)/2.5</f>
        <v>0.70567789145606075</v>
      </c>
      <c r="NS1">
        <f t="shared" si="74"/>
        <v>0.45900129885160945</v>
      </c>
      <c r="NT1">
        <f t="shared" si="74"/>
        <v>0.93747759326275903</v>
      </c>
      <c r="NU1">
        <f t="shared" si="74"/>
        <v>2.2423821882256521</v>
      </c>
      <c r="NV1">
        <f>(BD1/D13)*3.33</f>
        <v>0.48535358169165249</v>
      </c>
      <c r="NW1">
        <f t="shared" ref="NW1:NZ1" si="75">(BE1/E13)*3.33</f>
        <v>0.35304321363359709</v>
      </c>
      <c r="NX1">
        <f t="shared" si="75"/>
        <v>9.2103632290563967E-2</v>
      </c>
      <c r="NY1">
        <f t="shared" si="75"/>
        <v>0.77531130228905643</v>
      </c>
      <c r="NZ1">
        <f t="shared" si="75"/>
        <v>1.6079035500721699</v>
      </c>
      <c r="OA1">
        <f>((D43+D44)/2)/D13</f>
        <v>0.70935649863241357</v>
      </c>
      <c r="OB1">
        <f t="shared" ref="OB1:OE1" si="76">((E43+E44)/2)/E13</f>
        <v>0.70463085466128683</v>
      </c>
      <c r="OC1">
        <f t="shared" si="76"/>
        <v>0.58361526608584102</v>
      </c>
      <c r="OD1">
        <f t="shared" si="76"/>
        <v>0.70232158135936895</v>
      </c>
      <c r="OE1">
        <f t="shared" si="76"/>
        <v>0.7445929846266639</v>
      </c>
      <c r="OF1">
        <f>((D43+D44)/4)/D29</f>
        <v>0.42056272002299017</v>
      </c>
      <c r="OG1">
        <f t="shared" ref="OG1:OJ1" si="77">((E43+E44)/4)/E29</f>
        <v>0.41166896404015552</v>
      </c>
      <c r="OH1">
        <f t="shared" si="77"/>
        <v>0.36645463822931779</v>
      </c>
      <c r="OI1">
        <f t="shared" si="77"/>
        <v>0.42747852668825886</v>
      </c>
      <c r="OJ1">
        <f t="shared" si="77"/>
        <v>0.41829402887582495</v>
      </c>
      <c r="OK1">
        <f>AJ1*4/(D43+D44)</f>
        <v>0.40751219824686902</v>
      </c>
      <c r="OL1">
        <f t="shared" ref="OL1:OO1" si="78">AK1*4/(E43+E44)</f>
        <v>0.34941211586595139</v>
      </c>
      <c r="OM1">
        <f t="shared" si="78"/>
        <v>0.37455866888959127</v>
      </c>
      <c r="ON1">
        <f t="shared" si="78"/>
        <v>0.54459698229554976</v>
      </c>
      <c r="OO1">
        <f t="shared" si="78"/>
        <v>0.53409694069863156</v>
      </c>
      <c r="OP1">
        <f>(10*N1)/AJ1</f>
        <v>3.8248944515974488</v>
      </c>
      <c r="OQ1">
        <f t="shared" ref="OQ1:OT1" si="79">(10*O1)/AK1</f>
        <v>6.4829626801565334</v>
      </c>
      <c r="OR1">
        <f t="shared" si="79"/>
        <v>11.003838856285576</v>
      </c>
      <c r="OS1">
        <f t="shared" si="79"/>
        <v>4.5006588422762235</v>
      </c>
      <c r="OT1">
        <f t="shared" si="79"/>
        <v>5.8180063660324635</v>
      </c>
      <c r="OU1">
        <f>(8*AJ1)/D29</f>
        <v>1.3710755082980099</v>
      </c>
      <c r="OV1">
        <f t="shared" ref="OV1:OY1" si="80">(8*AK1)/E29</f>
        <v>1.1507369900929201</v>
      </c>
      <c r="OW1">
        <f t="shared" si="80"/>
        <v>1.0980700920287201</v>
      </c>
      <c r="OX1">
        <f t="shared" si="80"/>
        <v>1.8624281250445875</v>
      </c>
      <c r="OY1">
        <f t="shared" si="80"/>
        <v>1.7872764890806649</v>
      </c>
      <c r="OZ1">
        <f>(20*N1)/D13</f>
        <v>1.1056676937991206</v>
      </c>
      <c r="PA1">
        <f t="shared" ref="PA1:PD1" si="81">(20*O1)/E13</f>
        <v>1.5961479260322839</v>
      </c>
      <c r="PB1">
        <f t="shared" si="81"/>
        <v>2.4054188962061458</v>
      </c>
      <c r="PC1">
        <f t="shared" si="81"/>
        <v>1.7214219575944396</v>
      </c>
      <c r="PD1">
        <f t="shared" si="81"/>
        <v>2.3137329026049902</v>
      </c>
      <c r="PE1">
        <f>(40*N1)/(AJ1+D45)</f>
        <v>1.5618595225104195</v>
      </c>
      <c r="PF1">
        <f t="shared" ref="PF1:PI1" si="82">(40*O1)/(AK1+E45)</f>
        <v>2.2611497834460215</v>
      </c>
      <c r="PG1">
        <f t="shared" si="82"/>
        <v>4.1378766792286905</v>
      </c>
      <c r="PH1">
        <f t="shared" si="82"/>
        <v>2.445133498428818</v>
      </c>
      <c r="PI1">
        <f t="shared" si="82"/>
        <v>3.1018198571757658</v>
      </c>
      <c r="PJ1">
        <f>(1.33*D52)/(D52+D62)</f>
        <v>1.3150668403585497</v>
      </c>
      <c r="PK1">
        <f t="shared" ref="PK1:PN1" si="83">(1.33*E52)/(E52+E62)</f>
        <v>0.78605242360379357</v>
      </c>
      <c r="PL1">
        <f t="shared" si="83"/>
        <v>0.41476432549620607</v>
      </c>
      <c r="PM1">
        <f t="shared" si="83"/>
        <v>1.3369257473481195</v>
      </c>
      <c r="PN1">
        <f t="shared" si="83"/>
        <v>1.2076478296808533</v>
      </c>
      <c r="PO1">
        <f>(2*MH1+MM1+MR1+MW1+2*NB1)/7</f>
        <v>4.3233426024756749</v>
      </c>
      <c r="PP1">
        <f t="shared" ref="PP1:PS1" si="84">(2*MI1+MN1+MS1+MX1+2*NC1)/7</f>
        <v>5.8204298901405114</v>
      </c>
      <c r="PQ1">
        <f t="shared" si="84"/>
        <v>4.0031419205421095</v>
      </c>
      <c r="PR1">
        <f t="shared" si="84"/>
        <v>7.0106877139116461</v>
      </c>
      <c r="PS1">
        <f t="shared" si="84"/>
        <v>5.4607756946686212</v>
      </c>
      <c r="PT1">
        <f>(5*NG1+8*NL1+2*NQ1+NV1)/16</f>
        <v>1.2737339859337664</v>
      </c>
      <c r="PU1">
        <f t="shared" ref="PU1:PX1" si="85">(5*NH1+8*NM1+2*NR1+NW1)/16</f>
        <v>1.0389432371545606</v>
      </c>
      <c r="PV1">
        <f t="shared" si="85"/>
        <v>0.53716495586362656</v>
      </c>
      <c r="PW1">
        <f t="shared" si="85"/>
        <v>1.8436953289310136</v>
      </c>
      <c r="PX1">
        <f t="shared" si="85"/>
        <v>4.7792071207845295</v>
      </c>
      <c r="PY1">
        <f>(OA1+OF1+OK1)/3</f>
        <v>0.5124771389674242</v>
      </c>
      <c r="PZ1">
        <f t="shared" ref="PZ1:QC1" si="86">(OB1+OG1+OL1)/3</f>
        <v>0.48857064485579788</v>
      </c>
      <c r="QA1">
        <f t="shared" si="86"/>
        <v>0.44154285773491669</v>
      </c>
      <c r="QB1">
        <f t="shared" si="86"/>
        <v>0.55813236344772588</v>
      </c>
      <c r="QC1">
        <f t="shared" si="86"/>
        <v>0.56566131806704012</v>
      </c>
      <c r="QD1">
        <f>(3*OP1+7*OU1+4*OZ1+2*PE1+PJ1)/17</f>
        <v>1.7608040337326052</v>
      </c>
      <c r="QE1">
        <f t="shared" ref="QE1:QH1" si="87">(3*OQ1+7*OV1+4*PA1+2*PF1+PK1)/17</f>
        <v>2.3057053332791182</v>
      </c>
      <c r="QF1">
        <f t="shared" si="87"/>
        <v>3.4711882636374081</v>
      </c>
      <c r="QG1">
        <f t="shared" si="87"/>
        <v>2.332461998630841</v>
      </c>
      <c r="QH1">
        <f t="shared" si="87"/>
        <v>2.7430102162420229</v>
      </c>
      <c r="QI1">
        <f>(2*PO1+4*PT1+PY1+5*QD1)/12</f>
        <v>1.9215098713597392</v>
      </c>
      <c r="QJ1">
        <f t="shared" ref="QJ1:QM1" si="88">(2*PP1+4*PU1+PZ1+5*QE1)/12</f>
        <v>2.3178108366792212</v>
      </c>
      <c r="QK1">
        <f t="shared" si="88"/>
        <v>2.3293689867050564</v>
      </c>
      <c r="QL1">
        <f t="shared" si="88"/>
        <v>2.8013832583457732</v>
      </c>
      <c r="QM1">
        <f t="shared" si="88"/>
        <v>3.6932576893127096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310</v>
      </c>
      <c r="E3" s="2" t="s">
        <v>310</v>
      </c>
      <c r="F3" s="2" t="s">
        <v>310</v>
      </c>
      <c r="G3" s="2" t="s">
        <v>310</v>
      </c>
      <c r="H3" s="2" t="s">
        <v>310</v>
      </c>
      <c r="I3" s="2" t="s">
        <v>310</v>
      </c>
      <c r="J3" s="2" t="s">
        <v>310</v>
      </c>
      <c r="K3" s="2" t="s">
        <v>310</v>
      </c>
      <c r="L3" s="2" t="s">
        <v>310</v>
      </c>
      <c r="M3" s="2" t="s">
        <v>310</v>
      </c>
    </row>
    <row r="4" spans="1:455" x14ac:dyDescent="0.25">
      <c r="A4" s="2" t="s">
        <v>281</v>
      </c>
      <c r="B4" s="2"/>
      <c r="C4" s="2"/>
      <c r="D4" s="2" t="s">
        <v>311</v>
      </c>
      <c r="E4" s="2">
        <v>49611461</v>
      </c>
      <c r="F4" s="2" t="s">
        <v>311</v>
      </c>
      <c r="G4" s="2" t="s">
        <v>311</v>
      </c>
      <c r="H4" s="2" t="s">
        <v>311</v>
      </c>
      <c r="I4" s="2" t="s">
        <v>311</v>
      </c>
      <c r="J4" s="2" t="s">
        <v>311</v>
      </c>
      <c r="K4" s="2" t="s">
        <v>311</v>
      </c>
      <c r="L4" s="2" t="s">
        <v>311</v>
      </c>
      <c r="M4" s="2" t="s">
        <v>311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312</v>
      </c>
      <c r="I8" s="2" t="s">
        <v>269</v>
      </c>
      <c r="J8" s="2" t="s">
        <v>268</v>
      </c>
      <c r="K8" s="2" t="s">
        <v>269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266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462128</v>
      </c>
      <c r="E13" s="1">
        <v>425537</v>
      </c>
      <c r="F13" s="1">
        <v>414697</v>
      </c>
      <c r="G13" s="1">
        <v>341276</v>
      </c>
      <c r="H13" s="1">
        <v>349176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>
        <v>0</v>
      </c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324730</v>
      </c>
      <c r="E15" s="1">
        <v>321251</v>
      </c>
      <c r="F15" s="1">
        <v>323357</v>
      </c>
      <c r="G15" s="1">
        <v>200337</v>
      </c>
      <c r="H15" s="1">
        <v>140704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>
        <v>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319795</v>
      </c>
      <c r="E17" s="1">
        <v>316316</v>
      </c>
      <c r="F17" s="1">
        <v>318422</v>
      </c>
      <c r="G17" s="1">
        <v>182867</v>
      </c>
      <c r="H17" s="1">
        <v>123234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4935</v>
      </c>
      <c r="E18" s="1">
        <v>4935</v>
      </c>
      <c r="F18" s="1">
        <v>4935</v>
      </c>
      <c r="G18" s="1">
        <v>17470</v>
      </c>
      <c r="H18" s="1">
        <v>17470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137208</v>
      </c>
      <c r="E19" s="1">
        <v>104151</v>
      </c>
      <c r="F19" s="1">
        <v>89231</v>
      </c>
      <c r="G19" s="1">
        <v>138592</v>
      </c>
      <c r="H19" s="1">
        <v>205206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3169</v>
      </c>
      <c r="E20" s="1">
        <v>1932</v>
      </c>
      <c r="F20" s="1">
        <v>2882</v>
      </c>
      <c r="G20" s="1">
        <v>1170</v>
      </c>
      <c r="H20" s="1">
        <v>2108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62219</v>
      </c>
      <c r="E21" s="1">
        <v>58938</v>
      </c>
      <c r="F21" s="1">
        <v>65959</v>
      </c>
      <c r="G21" s="1">
        <v>53227</v>
      </c>
      <c r="H21" s="1">
        <v>44277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>
        <v>6570</v>
      </c>
      <c r="H22" s="1">
        <v>7289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62219</v>
      </c>
      <c r="E23" s="1">
        <v>58938</v>
      </c>
      <c r="F23" s="1">
        <v>65959</v>
      </c>
      <c r="G23" s="1">
        <v>46657</v>
      </c>
      <c r="H23" s="1">
        <v>36988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>
        <v>0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>
        <v>0</v>
      </c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71820</v>
      </c>
      <c r="E26" s="1">
        <v>43281</v>
      </c>
      <c r="F26" s="1">
        <v>20390</v>
      </c>
      <c r="G26" s="1">
        <v>84195</v>
      </c>
      <c r="H26" s="1">
        <v>158821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190</v>
      </c>
      <c r="E27" s="1">
        <v>135</v>
      </c>
      <c r="F27" s="1">
        <v>2109</v>
      </c>
      <c r="G27" s="1">
        <v>2347</v>
      </c>
      <c r="H27" s="1">
        <v>3266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462128</v>
      </c>
      <c r="E28" s="1">
        <v>425537</v>
      </c>
      <c r="F28" s="1">
        <v>414697</v>
      </c>
      <c r="G28" s="1">
        <v>341276</v>
      </c>
      <c r="H28" s="1">
        <v>349176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389732</v>
      </c>
      <c r="E29" s="1">
        <v>364184</v>
      </c>
      <c r="F29" s="1">
        <v>330223</v>
      </c>
      <c r="G29" s="1">
        <v>280348</v>
      </c>
      <c r="H29" s="1">
        <v>310779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40928</v>
      </c>
      <c r="E30" s="1">
        <v>40928</v>
      </c>
      <c r="F30" s="1">
        <v>40928</v>
      </c>
      <c r="G30" s="1">
        <v>40928</v>
      </c>
      <c r="H30" s="1">
        <v>40928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>
        <v>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1438</v>
      </c>
      <c r="E32" s="1">
        <v>1438</v>
      </c>
      <c r="F32" s="1">
        <v>1438</v>
      </c>
      <c r="G32" s="1">
        <v>1439</v>
      </c>
      <c r="H32" s="1">
        <v>1438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321818</v>
      </c>
      <c r="E33" s="1">
        <v>287857</v>
      </c>
      <c r="F33" s="1">
        <v>237981</v>
      </c>
      <c r="G33" s="1">
        <v>208607</v>
      </c>
      <c r="H33" s="1">
        <v>228018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25548</v>
      </c>
      <c r="E34" s="1">
        <v>33961</v>
      </c>
      <c r="F34" s="1">
        <v>49876</v>
      </c>
      <c r="G34" s="1">
        <v>29374</v>
      </c>
      <c r="H34" s="1">
        <v>40395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>
        <v>0</v>
      </c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72027</v>
      </c>
      <c r="E36" s="1">
        <v>61148</v>
      </c>
      <c r="F36" s="1">
        <v>79611</v>
      </c>
      <c r="G36" s="1">
        <v>60689</v>
      </c>
      <c r="H36" s="1">
        <v>38205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>
        <v>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72027</v>
      </c>
      <c r="E38" s="1">
        <v>61148</v>
      </c>
      <c r="F38" s="1">
        <v>79611</v>
      </c>
      <c r="G38" s="1">
        <v>60689</v>
      </c>
      <c r="H38" s="1">
        <v>38205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2175</v>
      </c>
      <c r="E39" s="1">
        <v>2112</v>
      </c>
      <c r="F39" s="1">
        <v>1850</v>
      </c>
      <c r="G39" s="1">
        <v>1555</v>
      </c>
      <c r="H39" s="1">
        <v>1600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69852</v>
      </c>
      <c r="E40" s="1">
        <v>59036</v>
      </c>
      <c r="F40" s="1">
        <v>77761</v>
      </c>
      <c r="G40" s="1">
        <v>59134</v>
      </c>
      <c r="H40" s="1">
        <v>36605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>
        <v>0</v>
      </c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369</v>
      </c>
      <c r="E42" s="1">
        <v>205</v>
      </c>
      <c r="F42" s="1">
        <v>4863</v>
      </c>
      <c r="G42" s="1">
        <v>239</v>
      </c>
      <c r="H42" s="1">
        <v>192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655627</v>
      </c>
      <c r="E43" s="1">
        <v>599693</v>
      </c>
      <c r="F43" s="1">
        <v>484047</v>
      </c>
      <c r="G43" s="1">
        <v>479371</v>
      </c>
      <c r="H43" s="1">
        <v>519988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>
        <v>0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587503</v>
      </c>
      <c r="E45" s="1">
        <v>548389</v>
      </c>
      <c r="F45" s="1">
        <v>436815</v>
      </c>
      <c r="G45" s="1">
        <v>415264</v>
      </c>
      <c r="H45" s="1">
        <v>451489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-1330</v>
      </c>
      <c r="E46" s="1">
        <v>1081</v>
      </c>
      <c r="F46" s="1">
        <v>-1906</v>
      </c>
      <c r="G46" s="1">
        <v>1159</v>
      </c>
      <c r="H46" s="1">
        <v>932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>
        <v>0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20560</v>
      </c>
      <c r="E48" s="1">
        <v>18801</v>
      </c>
      <c r="F48" s="1">
        <v>19937</v>
      </c>
      <c r="G48" s="1">
        <v>17981</v>
      </c>
      <c r="H48" s="1">
        <v>16746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16107</v>
      </c>
      <c r="E49" s="1">
        <v>11134</v>
      </c>
      <c r="F49" s="1">
        <v>12752</v>
      </c>
      <c r="G49" s="1">
        <v>6229</v>
      </c>
      <c r="H49" s="1">
        <v>5056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3030</v>
      </c>
      <c r="E50" s="1">
        <v>7479</v>
      </c>
      <c r="F50" s="1">
        <v>1147</v>
      </c>
      <c r="G50" s="1">
        <v>558</v>
      </c>
      <c r="H50" s="1">
        <v>2008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3938</v>
      </c>
      <c r="E51" s="1">
        <v>5332</v>
      </c>
      <c r="F51" s="1">
        <v>910</v>
      </c>
      <c r="G51" s="1">
        <v>2812</v>
      </c>
      <c r="H51" s="1">
        <v>2735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31879</v>
      </c>
      <c r="E52" s="1">
        <v>22435</v>
      </c>
      <c r="F52" s="1">
        <v>16686</v>
      </c>
      <c r="G52" s="1">
        <v>36484</v>
      </c>
      <c r="H52" s="1">
        <v>45038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>
        <v>15000</v>
      </c>
      <c r="F53" s="1"/>
      <c r="G53" s="1"/>
      <c r="H53" s="1">
        <v>0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>
        <v>0</v>
      </c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>
        <v>37000</v>
      </c>
      <c r="G55" s="1"/>
      <c r="H55" s="1">
        <v>0</v>
      </c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>
        <v>0</v>
      </c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15</v>
      </c>
      <c r="E57" s="1"/>
      <c r="F57" s="1">
        <v>465</v>
      </c>
      <c r="G57" s="1">
        <v>1132</v>
      </c>
      <c r="H57" s="1">
        <v>1145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>
        <v>0</v>
      </c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>
        <v>0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678</v>
      </c>
      <c r="E60" s="1">
        <v>885</v>
      </c>
      <c r="F60" s="1">
        <v>153</v>
      </c>
      <c r="G60" s="1">
        <v>-69</v>
      </c>
      <c r="H60" s="1">
        <v>4357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331</v>
      </c>
      <c r="E61" s="1">
        <v>360</v>
      </c>
      <c r="F61" s="1">
        <v>798</v>
      </c>
      <c r="G61" s="1">
        <v>1252</v>
      </c>
      <c r="H61" s="1">
        <v>939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362</v>
      </c>
      <c r="E62" s="1">
        <v>15525</v>
      </c>
      <c r="F62" s="1">
        <v>36820</v>
      </c>
      <c r="G62" s="1">
        <v>-189</v>
      </c>
      <c r="H62" s="1">
        <v>4563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32241</v>
      </c>
      <c r="E63" s="1">
        <v>37960</v>
      </c>
      <c r="F63" s="1">
        <v>53506</v>
      </c>
      <c r="G63" s="1">
        <v>36295</v>
      </c>
      <c r="H63" s="1">
        <v>49601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6693</v>
      </c>
      <c r="E64" s="1">
        <v>3999</v>
      </c>
      <c r="F64" s="1">
        <v>3630</v>
      </c>
      <c r="G64" s="1">
        <v>6921</v>
      </c>
      <c r="H64" s="1">
        <v>9206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25548</v>
      </c>
      <c r="E65" s="1">
        <v>33961</v>
      </c>
      <c r="F65" s="1">
        <v>49876</v>
      </c>
      <c r="G65" s="1">
        <v>29374</v>
      </c>
      <c r="H65" s="1">
        <v>40395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>
        <v>0</v>
      </c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25548</v>
      </c>
      <c r="E67" s="1">
        <v>33961</v>
      </c>
      <c r="F67" s="1">
        <v>49876</v>
      </c>
      <c r="G67" s="1">
        <v>29374</v>
      </c>
      <c r="H67" s="1">
        <v>40395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655627</v>
      </c>
      <c r="E68" s="1">
        <v>623057</v>
      </c>
      <c r="F68" s="1">
        <v>522812</v>
      </c>
      <c r="G68" s="1">
        <v>480992</v>
      </c>
      <c r="H68" s="1">
        <v>527498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43281</v>
      </c>
      <c r="J69" s="1">
        <v>20390</v>
      </c>
      <c r="K69" s="1">
        <v>84195</v>
      </c>
      <c r="L69" s="1">
        <v>158821</v>
      </c>
      <c r="M69" s="1">
        <v>115340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32241</v>
      </c>
      <c r="J70" s="1">
        <v>37960</v>
      </c>
      <c r="K70" s="1">
        <v>53506</v>
      </c>
      <c r="L70" s="1">
        <v>36295</v>
      </c>
      <c r="M70" s="1">
        <v>49601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15764</v>
      </c>
      <c r="J71" s="1">
        <v>-10052</v>
      </c>
      <c r="K71" s="1">
        <v>12154</v>
      </c>
      <c r="L71" s="1">
        <v>5239</v>
      </c>
      <c r="M71" s="1">
        <v>3758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15700</v>
      </c>
      <c r="J72" s="1">
        <v>15761</v>
      </c>
      <c r="K72" s="1">
        <v>10175</v>
      </c>
      <c r="L72" s="1">
        <v>8030</v>
      </c>
      <c r="M72" s="1">
        <v>6110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407</v>
      </c>
      <c r="J73" s="1">
        <v>-4627</v>
      </c>
      <c r="K73" s="1">
        <v>2577</v>
      </c>
      <c r="L73" s="1">
        <v>-1801</v>
      </c>
      <c r="M73" s="1">
        <v>-1055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-328</v>
      </c>
      <c r="J74" s="1">
        <v>-6186</v>
      </c>
      <c r="K74" s="1">
        <v>-133</v>
      </c>
      <c r="L74" s="1">
        <v>-53</v>
      </c>
      <c r="M74" s="1">
        <v>-80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>
        <v>-15000</v>
      </c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-15</v>
      </c>
      <c r="J76" s="1"/>
      <c r="K76" s="1">
        <v>-465</v>
      </c>
      <c r="L76" s="1">
        <v>-1132</v>
      </c>
      <c r="M76" s="1">
        <v>-1145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>
        <v>195</v>
      </c>
      <c r="M77" s="1">
        <v>-72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48005</v>
      </c>
      <c r="J78" s="1">
        <v>27908</v>
      </c>
      <c r="K78" s="1">
        <v>65660</v>
      </c>
      <c r="L78" s="1">
        <v>41534</v>
      </c>
      <c r="M78" s="1">
        <v>53359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2907</v>
      </c>
      <c r="J79" s="1">
        <v>-7395</v>
      </c>
      <c r="K79" s="1">
        <v>6469</v>
      </c>
      <c r="L79" s="1">
        <v>17285</v>
      </c>
      <c r="M79" s="1">
        <v>15108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-3742</v>
      </c>
      <c r="J80" s="1">
        <v>13623</v>
      </c>
      <c r="K80" s="1">
        <v>-15070</v>
      </c>
      <c r="L80" s="1">
        <v>-6229</v>
      </c>
      <c r="M80" s="1">
        <v>23572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7886</v>
      </c>
      <c r="J81" s="1">
        <v>-21968</v>
      </c>
      <c r="K81" s="1">
        <v>23251</v>
      </c>
      <c r="L81" s="1">
        <v>22576</v>
      </c>
      <c r="M81" s="1">
        <v>-9416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-1237</v>
      </c>
      <c r="J82" s="1">
        <v>950</v>
      </c>
      <c r="K82" s="1">
        <v>-1712</v>
      </c>
      <c r="L82" s="1">
        <v>938</v>
      </c>
      <c r="M82" s="1">
        <v>952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50912</v>
      </c>
      <c r="J84" s="1">
        <v>20513</v>
      </c>
      <c r="K84" s="1">
        <v>72129</v>
      </c>
      <c r="L84" s="1">
        <v>58819</v>
      </c>
      <c r="M84" s="1">
        <v>68467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15</v>
      </c>
      <c r="J86" s="1"/>
      <c r="K86" s="1">
        <v>465</v>
      </c>
      <c r="L86" s="1">
        <v>1132</v>
      </c>
      <c r="M86" s="1">
        <v>1145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-3536</v>
      </c>
      <c r="J87" s="1">
        <v>-5151</v>
      </c>
      <c r="K87" s="1">
        <v>-3335</v>
      </c>
      <c r="L87" s="1">
        <v>-6966</v>
      </c>
      <c r="M87" s="1">
        <v>-9177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>
        <v>15000</v>
      </c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47391</v>
      </c>
      <c r="J90" s="1">
        <v>30362</v>
      </c>
      <c r="K90" s="1">
        <v>69259</v>
      </c>
      <c r="L90" s="1">
        <v>52985</v>
      </c>
      <c r="M90" s="1">
        <v>60435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-19180</v>
      </c>
      <c r="J91" s="1">
        <v>-13893</v>
      </c>
      <c r="K91" s="1">
        <v>-133195</v>
      </c>
      <c r="L91" s="1">
        <v>-67664</v>
      </c>
      <c r="M91" s="1">
        <v>-17104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328</v>
      </c>
      <c r="J92" s="1">
        <v>6424</v>
      </c>
      <c r="K92" s="1">
        <v>133</v>
      </c>
      <c r="L92" s="1">
        <v>53</v>
      </c>
      <c r="M92" s="1">
        <v>150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-18852</v>
      </c>
      <c r="J94" s="1">
        <v>-7469</v>
      </c>
      <c r="K94" s="1">
        <v>-133062</v>
      </c>
      <c r="L94" s="1">
        <v>-67611</v>
      </c>
      <c r="M94" s="1">
        <v>-16954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>
        <v>-2</v>
      </c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-60000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-60000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>
        <v>-2</v>
      </c>
      <c r="K103" s="1"/>
      <c r="L103" s="1">
        <v>-60000</v>
      </c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28539</v>
      </c>
      <c r="J104" s="1">
        <v>22891</v>
      </c>
      <c r="K104" s="1">
        <v>-63803</v>
      </c>
      <c r="L104" s="1">
        <v>-74626</v>
      </c>
      <c r="M104" s="1">
        <v>43481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71820</v>
      </c>
      <c r="J105" s="1">
        <v>43281</v>
      </c>
      <c r="K105" s="1">
        <v>20392</v>
      </c>
      <c r="L105" s="1">
        <v>84195</v>
      </c>
      <c r="M105" s="1">
        <v>158821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EAD69-CEBA-4DB6-BFB1-516AC438D489}">
  <dimension ref="A1:QM105"/>
  <sheetViews>
    <sheetView workbookViewId="0">
      <selection activeCell="O3" sqref="O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-10207</v>
      </c>
      <c r="O1" s="4">
        <f t="shared" ref="O1:R1" si="0">E67</f>
        <v>-20006</v>
      </c>
      <c r="P1" s="4">
        <f t="shared" si="0"/>
        <v>1928</v>
      </c>
      <c r="Q1" s="4">
        <f t="shared" si="0"/>
        <v>7477</v>
      </c>
      <c r="R1" s="4">
        <f t="shared" si="0"/>
        <v>40066</v>
      </c>
      <c r="S1" s="4">
        <f>D63+D59</f>
        <v>-11694</v>
      </c>
      <c r="T1" s="4">
        <f t="shared" ref="T1:W1" si="1">E63+E59</f>
        <v>-23390</v>
      </c>
      <c r="U1" s="4">
        <f t="shared" si="1"/>
        <v>2395</v>
      </c>
      <c r="V1" s="4">
        <f t="shared" si="1"/>
        <v>9478</v>
      </c>
      <c r="W1" s="4">
        <f t="shared" si="1"/>
        <v>49944</v>
      </c>
      <c r="X1">
        <f>(D13-E13)/E13</f>
        <v>6.0629296022997319E-2</v>
      </c>
      <c r="Y1">
        <f t="shared" ref="Y1:AA1" si="2">(E13-F13)/F13</f>
        <v>-7.8751262541722645E-3</v>
      </c>
      <c r="Z1">
        <f t="shared" si="2"/>
        <v>-1.8782656829663093E-2</v>
      </c>
      <c r="AA1">
        <f t="shared" si="2"/>
        <v>-3.5948091150430551E-2</v>
      </c>
      <c r="AB1">
        <f>(D36-E36)/E36</f>
        <v>0.39653800085004443</v>
      </c>
      <c r="AC1">
        <f t="shared" ref="AC1:AE1" si="3">(E36-F36)/F36</f>
        <v>0.12096222312696529</v>
      </c>
      <c r="AD1">
        <f t="shared" si="3"/>
        <v>-0.12548672030059241</v>
      </c>
      <c r="AE1">
        <f t="shared" si="3"/>
        <v>-0.16635511657867483</v>
      </c>
      <c r="AF1">
        <f>(D29-E29)/E29</f>
        <v>-1.806465543178544E-2</v>
      </c>
      <c r="AG1">
        <f t="shared" ref="AG1:AI1" si="4">(E29-F29)/F29</f>
        <v>-3.4196420024887528E-2</v>
      </c>
      <c r="AH1">
        <f t="shared" si="4"/>
        <v>3.3064427614970912E-3</v>
      </c>
      <c r="AI1">
        <f t="shared" si="4"/>
        <v>-2.5032147449635661E-4</v>
      </c>
      <c r="AJ1" s="4">
        <f>(D43+D44+D46+D47)-D45</f>
        <v>309378</v>
      </c>
      <c r="AK1" s="4">
        <f t="shared" ref="AK1:AN1" si="5">(E43+E44+E46+E47)-E45</f>
        <v>240912</v>
      </c>
      <c r="AL1" s="4">
        <f t="shared" si="5"/>
        <v>162807</v>
      </c>
      <c r="AM1" s="4">
        <f t="shared" si="5"/>
        <v>362705</v>
      </c>
      <c r="AN1" s="4">
        <f t="shared" si="5"/>
        <v>345990</v>
      </c>
      <c r="AO1">
        <f>(D25+D26)/D40</f>
        <v>0.93931945985233922</v>
      </c>
      <c r="AP1">
        <f t="shared" ref="AP1:AS1" si="6">(E25+E26)/E40</f>
        <v>1.0580272562162727</v>
      </c>
      <c r="AQ1">
        <f t="shared" si="6"/>
        <v>1.212014598540146</v>
      </c>
      <c r="AR1">
        <f t="shared" si="6"/>
        <v>1.7412023580800369</v>
      </c>
      <c r="AS1">
        <f t="shared" si="6"/>
        <v>1.4322550879171581</v>
      </c>
      <c r="AT1">
        <f>(D19-D20)/D40</f>
        <v>2.2020867602616581</v>
      </c>
      <c r="AU1">
        <f t="shared" ref="AU1:AX1" si="7">(E19-E20)/E40</f>
        <v>2.2026707433394743</v>
      </c>
      <c r="AV1">
        <f t="shared" si="7"/>
        <v>2.4170656934306569</v>
      </c>
      <c r="AW1">
        <f t="shared" si="7"/>
        <v>2.8368392531651807</v>
      </c>
      <c r="AX1">
        <f t="shared" si="7"/>
        <v>3.0298525315698637</v>
      </c>
      <c r="AY1">
        <f>D19/D40</f>
        <v>3.422449408974408</v>
      </c>
      <c r="AZ1">
        <f t="shared" ref="AZ1:BC1" si="8">E19/E40</f>
        <v>3.890047430520168</v>
      </c>
      <c r="BA1">
        <f t="shared" si="8"/>
        <v>4.4393430656934303</v>
      </c>
      <c r="BB1">
        <f t="shared" si="8"/>
        <v>4.5115194508760696</v>
      </c>
      <c r="BC1">
        <f t="shared" si="8"/>
        <v>5.1311836776541755</v>
      </c>
      <c r="BD1" s="4">
        <f>D19-D40</f>
        <v>253301</v>
      </c>
      <c r="BE1" s="4">
        <f t="shared" ref="BE1:BH1" si="9">E19-E40</f>
        <v>221184</v>
      </c>
      <c r="BF1" s="4">
        <f t="shared" si="9"/>
        <v>235595</v>
      </c>
      <c r="BG1" s="4">
        <f t="shared" si="9"/>
        <v>213841</v>
      </c>
      <c r="BH1" s="4">
        <f t="shared" si="9"/>
        <v>241761</v>
      </c>
      <c r="BI1">
        <f>(D43+D44)/BD1</f>
        <v>3.9411530155822518</v>
      </c>
      <c r="BJ1">
        <f t="shared" ref="BJ1:BM1" si="10">(E43+E44)/BE1</f>
        <v>4.2972592954282405</v>
      </c>
      <c r="BK1">
        <f t="shared" si="10"/>
        <v>3.2993187461533564</v>
      </c>
      <c r="BL1">
        <f t="shared" si="10"/>
        <v>3.9537506839193606</v>
      </c>
      <c r="BM1">
        <f t="shared" si="10"/>
        <v>3.5239223861582305</v>
      </c>
      <c r="BN1">
        <f>365/BI1</f>
        <v>92.612491460465719</v>
      </c>
      <c r="BO1">
        <f t="shared" ref="BO1:BR1" si="11">365/BJ1</f>
        <v>84.937858040894923</v>
      </c>
      <c r="BP1">
        <f t="shared" si="11"/>
        <v>110.62889889785579</v>
      </c>
      <c r="BQ1">
        <f t="shared" si="11"/>
        <v>92.317404201666761</v>
      </c>
      <c r="BR1">
        <f t="shared" si="11"/>
        <v>103.57776364022645</v>
      </c>
      <c r="BS1">
        <f>N1/D13</f>
        <v>-1.3818396459501281E-2</v>
      </c>
      <c r="BT1">
        <f t="shared" ref="BT1:BW1" si="12">O1/E13</f>
        <v>-2.872654642468938E-2</v>
      </c>
      <c r="BU1">
        <f t="shared" si="12"/>
        <v>2.7466069858979964E-3</v>
      </c>
      <c r="BV1">
        <f t="shared" si="12"/>
        <v>1.0451583323315543E-2</v>
      </c>
      <c r="BW1">
        <f t="shared" si="12"/>
        <v>5.3992210977401055E-2</v>
      </c>
      <c r="BX1">
        <f>S1/D13</f>
        <v>-1.5831520348526303E-2</v>
      </c>
      <c r="BY1">
        <f t="shared" ref="BY1:CB1" si="13">T1/E13</f>
        <v>-3.3585620357566959E-2</v>
      </c>
      <c r="BZ1">
        <f t="shared" si="13"/>
        <v>3.4118899020880197E-3</v>
      </c>
      <c r="CA1">
        <f t="shared" si="13"/>
        <v>1.3248643404892967E-2</v>
      </c>
      <c r="CB1">
        <f t="shared" si="13"/>
        <v>6.7303623647364808E-2</v>
      </c>
      <c r="CC1">
        <f>N1/D29</f>
        <v>-1.8396990730310245E-2</v>
      </c>
      <c r="CD1">
        <f t="shared" ref="CD1:CG1" si="14">O1/E29</f>
        <v>-3.5407220198716519E-2</v>
      </c>
      <c r="CE1">
        <f t="shared" si="14"/>
        <v>3.2955462265311982E-3</v>
      </c>
      <c r="CF1">
        <f t="shared" si="14"/>
        <v>1.2822755460432444E-2</v>
      </c>
      <c r="CG1">
        <f t="shared" si="14"/>
        <v>6.8694384912130299E-2</v>
      </c>
      <c r="CH1">
        <f>N1/(D43+D44)</f>
        <v>-1.0224401932088414E-2</v>
      </c>
      <c r="CI1">
        <f t="shared" ref="CI1:CL1" si="15">O1/(E43+E44)</f>
        <v>-2.1048201707549303E-2</v>
      </c>
      <c r="CJ1">
        <f t="shared" si="15"/>
        <v>2.4803712323251035E-3</v>
      </c>
      <c r="CK1">
        <f t="shared" si="15"/>
        <v>8.843559943889464E-3</v>
      </c>
      <c r="CL1">
        <f t="shared" si="15"/>
        <v>4.7028747093422481E-2</v>
      </c>
      <c r="CM1">
        <f>1-CH1</f>
        <v>1.0102244019320885</v>
      </c>
      <c r="CN1">
        <f t="shared" ref="CN1:CQ1" si="16">1-CI1</f>
        <v>1.0210482017075493</v>
      </c>
      <c r="CO1">
        <f t="shared" si="16"/>
        <v>0.99751962876767486</v>
      </c>
      <c r="CP1">
        <f t="shared" si="16"/>
        <v>0.99115644005611059</v>
      </c>
      <c r="CQ1">
        <f t="shared" si="16"/>
        <v>0.95297125290657747</v>
      </c>
      <c r="CR1">
        <f>N1/(D45+D48+D49+D51+D59+D61)</f>
        <v>-9.7073713062391757E-3</v>
      </c>
      <c r="CS1">
        <f t="shared" ref="CS1:CV1" si="17">O1/(E45+E48+E49+E51+E59+E61)</f>
        <v>-1.9750721919194414E-2</v>
      </c>
      <c r="CT1">
        <f t="shared" si="17"/>
        <v>2.1845243220949681E-3</v>
      </c>
      <c r="CU1">
        <f t="shared" si="17"/>
        <v>8.9103872687643082E-3</v>
      </c>
      <c r="CV1">
        <f t="shared" si="17"/>
        <v>4.691596555014959E-2</v>
      </c>
      <c r="CW1">
        <f>(D43+D44)/D13</f>
        <v>1.3515114674955628</v>
      </c>
      <c r="CX1">
        <f t="shared" ref="CX1:DA1" si="18">(E43+E44)/E13</f>
        <v>1.3647981344831992</v>
      </c>
      <c r="CY1">
        <f t="shared" si="18"/>
        <v>1.107337059107609</v>
      </c>
      <c r="CZ1">
        <f t="shared" si="18"/>
        <v>1.181829872769411</v>
      </c>
      <c r="DA1">
        <f t="shared" si="18"/>
        <v>1.1480682415405554</v>
      </c>
      <c r="DB1">
        <f>365/CW1</f>
        <v>270.06800073725481</v>
      </c>
      <c r="DC1">
        <f t="shared" ref="DC1:DF1" si="19">365/CX1</f>
        <v>267.43881807708698</v>
      </c>
      <c r="DD1">
        <f t="shared" si="19"/>
        <v>329.61960136523339</v>
      </c>
      <c r="DE1">
        <f t="shared" si="19"/>
        <v>308.8430986641813</v>
      </c>
      <c r="DF1">
        <f t="shared" si="19"/>
        <v>317.92535216392571</v>
      </c>
      <c r="DG1">
        <f>(D43+D44)/D20</f>
        <v>7.8232841715906778</v>
      </c>
      <c r="DH1">
        <f t="shared" ref="DH1:DK1" si="20">(E43+E44)/E20</f>
        <v>7.3601130555985748</v>
      </c>
      <c r="DI1">
        <f t="shared" si="20"/>
        <v>5.6112426548084837</v>
      </c>
      <c r="DJ1">
        <f t="shared" si="20"/>
        <v>8.2903425080650699</v>
      </c>
      <c r="DK1">
        <f t="shared" si="20"/>
        <v>6.9279754740916628</v>
      </c>
      <c r="DL1">
        <f>365/DG1</f>
        <v>46.655597827502405</v>
      </c>
      <c r="DM1">
        <f t="shared" ref="DM1:DP1" si="21">365/DH1</f>
        <v>49.591629536499788</v>
      </c>
      <c r="DN1">
        <f t="shared" si="21"/>
        <v>65.047980002650192</v>
      </c>
      <c r="DO1">
        <f t="shared" si="21"/>
        <v>44.027131526220792</v>
      </c>
      <c r="DP1">
        <f t="shared" si="21"/>
        <v>52.68494401647051</v>
      </c>
      <c r="DQ1">
        <f>(D43+D44)/D21</f>
        <v>7.5605725537715847</v>
      </c>
      <c r="DR1">
        <f t="shared" ref="DR1:DU1" si="22">(E43+E44)/E21</f>
        <v>10.849913815736905</v>
      </c>
      <c r="DS1">
        <f t="shared" si="22"/>
        <v>9.4166040753034679</v>
      </c>
      <c r="DT1">
        <f t="shared" si="22"/>
        <v>12.671782497264729</v>
      </c>
      <c r="DU1">
        <f t="shared" si="22"/>
        <v>9.1124148331960679</v>
      </c>
      <c r="DV1">
        <f>365/DQ1</f>
        <v>48.27676705753192</v>
      </c>
      <c r="DW1">
        <f t="shared" ref="DW1:DZ1" si="23">365/DR1</f>
        <v>33.640820212838705</v>
      </c>
      <c r="DX1">
        <f t="shared" si="23"/>
        <v>38.761319588371585</v>
      </c>
      <c r="DY1">
        <f t="shared" si="23"/>
        <v>28.804156011893919</v>
      </c>
      <c r="DZ1">
        <f t="shared" si="23"/>
        <v>40.055244046871458</v>
      </c>
      <c r="EA1">
        <f>(D43+D44)/D38</f>
        <v>7.9745816192035788</v>
      </c>
      <c r="EB1">
        <f t="shared" ref="EB1:EE1" si="24">(E43+E44)/E38</f>
        <v>9.217092376020636</v>
      </c>
      <c r="EC1">
        <f t="shared" si="24"/>
        <v>10.239257580946861</v>
      </c>
      <c r="ED1">
        <f t="shared" si="24"/>
        <v>10.746412456307594</v>
      </c>
      <c r="EE1">
        <f t="shared" si="24"/>
        <v>8.6043084816288609</v>
      </c>
      <c r="EF1">
        <f>365/EA1</f>
        <v>45.770426265503886</v>
      </c>
      <c r="EG1">
        <f t="shared" ref="EG1:EJ1" si="25">365/EB1</f>
        <v>39.600340878604079</v>
      </c>
      <c r="EH1">
        <f t="shared" si="25"/>
        <v>35.647115732217685</v>
      </c>
      <c r="EI1">
        <f t="shared" si="25"/>
        <v>33.964823282561028</v>
      </c>
      <c r="EJ1">
        <f t="shared" si="25"/>
        <v>42.420608324226741</v>
      </c>
      <c r="EK1">
        <f>D36/D13</f>
        <v>0.24466021257613521</v>
      </c>
      <c r="EL1">
        <f t="shared" ref="EL1:EO1" si="26">E36/E13</f>
        <v>0.18581219334634255</v>
      </c>
      <c r="EM1">
        <f t="shared" si="26"/>
        <v>0.16445594245801382</v>
      </c>
      <c r="EN1">
        <f t="shared" si="26"/>
        <v>0.18452209551659646</v>
      </c>
      <c r="EO1">
        <f t="shared" si="26"/>
        <v>0.21338687724877706</v>
      </c>
      <c r="EP1">
        <f>(D29)/D13</f>
        <v>0.75112265163750769</v>
      </c>
      <c r="EQ1">
        <f t="shared" ref="EQ1:ET1" si="27">(E29)/E13</f>
        <v>0.81131888534222441</v>
      </c>
      <c r="ER1">
        <f t="shared" si="27"/>
        <v>0.83342996793250868</v>
      </c>
      <c r="ES1">
        <f t="shared" si="27"/>
        <v>0.81508092044383929</v>
      </c>
      <c r="ET1">
        <f t="shared" si="27"/>
        <v>0.78597706415836777</v>
      </c>
      <c r="EU1">
        <f>D13/D29</f>
        <v>1.3313404912232638</v>
      </c>
      <c r="EV1">
        <f t="shared" ref="EV1:EY1" si="28">E13/E29</f>
        <v>1.232560979494749</v>
      </c>
      <c r="EW1">
        <f t="shared" si="28"/>
        <v>1.1998608623118052</v>
      </c>
      <c r="EX1">
        <f t="shared" si="28"/>
        <v>1.2268720502689057</v>
      </c>
      <c r="EY1">
        <f t="shared" si="28"/>
        <v>1.2723017573939135</v>
      </c>
      <c r="EZ1">
        <f>D36/D29</f>
        <v>0.3257260475939</v>
      </c>
      <c r="FA1">
        <f t="shared" ref="FA1:FD1" si="29">E36/E29</f>
        <v>0.22902485903303565</v>
      </c>
      <c r="FB1">
        <f t="shared" si="29"/>
        <v>0.19732424892997305</v>
      </c>
      <c r="FC1">
        <f t="shared" si="29"/>
        <v>0.22638500164636155</v>
      </c>
      <c r="FD1">
        <f t="shared" si="29"/>
        <v>0.27149249892841837</v>
      </c>
      <c r="FE1" s="7">
        <f>I90/(D43+D44+D46+D47+D53+D55)</f>
        <v>4.8343286234871073E-2</v>
      </c>
      <c r="FF1" s="7">
        <f t="shared" ref="FF1:FI1" si="30">J90/(E43+E44+E46+E47+E53+E55)</f>
        <v>3.8818456067615512E-2</v>
      </c>
      <c r="FG1" s="7">
        <f t="shared" si="30"/>
        <v>1.3727927171772606E-2</v>
      </c>
      <c r="FH1" s="7">
        <f t="shared" si="30"/>
        <v>0.11762439529274442</v>
      </c>
      <c r="FI1" s="7">
        <f t="shared" si="30"/>
        <v>3.6979331867079822E-2</v>
      </c>
      <c r="FJ1" s="7">
        <f>I90/D36</f>
        <v>0.26639700308213304</v>
      </c>
      <c r="FK1" s="7">
        <f t="shared" ref="FK1:FN1" si="31">J90/E36</f>
        <v>0.28478806846721533</v>
      </c>
      <c r="FL1" s="7">
        <f t="shared" si="31"/>
        <v>8.840879756758864E-2</v>
      </c>
      <c r="FM1" s="7">
        <f t="shared" si="31"/>
        <v>0.78170689211096467</v>
      </c>
      <c r="FN1" s="7">
        <f t="shared" si="31"/>
        <v>0.20100032839063328</v>
      </c>
      <c r="FO1" s="7">
        <f>I90/D29</f>
        <v>8.6772442904803182E-2</v>
      </c>
      <c r="FP1" s="7">
        <f t="shared" ref="FP1:FS1" si="32">J90/E29</f>
        <v>6.5223547234994489E-2</v>
      </c>
      <c r="FQ1" s="7">
        <f t="shared" si="32"/>
        <v>1.7445199578826457E-2</v>
      </c>
      <c r="FR1" s="7">
        <f t="shared" si="32"/>
        <v>0.17696671605751291</v>
      </c>
      <c r="FS1" s="7">
        <f t="shared" si="32"/>
        <v>5.4570081440205746E-2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0.34292286093740904</v>
      </c>
      <c r="FZ1">
        <f t="shared" ref="FZ1:GC1" si="34">BE1/E13</f>
        <v>0.3175973430170197</v>
      </c>
      <c r="GA1">
        <f t="shared" si="34"/>
        <v>0.33562597139141004</v>
      </c>
      <c r="GB1">
        <f t="shared" si="34"/>
        <v>0.29891360564947428</v>
      </c>
      <c r="GC1">
        <f t="shared" si="34"/>
        <v>0.32579271497298101</v>
      </c>
      <c r="GD1">
        <f>BS1</f>
        <v>-1.3818396459501281E-2</v>
      </c>
      <c r="GE1">
        <f t="shared" ref="GE1:GH1" si="35">BT1</f>
        <v>-2.872654642468938E-2</v>
      </c>
      <c r="GF1">
        <f t="shared" si="35"/>
        <v>2.7466069858979964E-3</v>
      </c>
      <c r="GG1">
        <f t="shared" si="35"/>
        <v>1.0451583323315543E-2</v>
      </c>
      <c r="GH1">
        <f t="shared" si="35"/>
        <v>5.3992210977401055E-2</v>
      </c>
      <c r="GI1">
        <f>S1/D13</f>
        <v>-1.5831520348526303E-2</v>
      </c>
      <c r="GJ1">
        <f t="shared" ref="GJ1:GM1" si="36">T1/E13</f>
        <v>-3.3585620357566959E-2</v>
      </c>
      <c r="GK1">
        <f t="shared" si="36"/>
        <v>3.4118899020880197E-3</v>
      </c>
      <c r="GL1">
        <f t="shared" si="36"/>
        <v>1.3248643404892967E-2</v>
      </c>
      <c r="GM1">
        <f t="shared" si="36"/>
        <v>6.7303623647364808E-2</v>
      </c>
      <c r="GN1">
        <f>D30/D13</f>
        <v>0.17599603602774239</v>
      </c>
      <c r="GO1">
        <f t="shared" ref="GO1:GR1" si="37">E30/E13</f>
        <v>0.18666655179494249</v>
      </c>
      <c r="GP1">
        <f t="shared" si="37"/>
        <v>0.18519652913212634</v>
      </c>
      <c r="GQ1">
        <f t="shared" si="37"/>
        <v>0.18171804627939289</v>
      </c>
      <c r="GR1">
        <f t="shared" si="37"/>
        <v>0.17518562938806312</v>
      </c>
      <c r="GS1">
        <f>(D43+D44)/D13</f>
        <v>1.3515114674955628</v>
      </c>
      <c r="GT1">
        <f t="shared" ref="GT1:GW1" si="38">(E43+E44)/E13</f>
        <v>1.3647981344831992</v>
      </c>
      <c r="GU1">
        <f t="shared" si="38"/>
        <v>1.107337059107609</v>
      </c>
      <c r="GV1">
        <f t="shared" si="38"/>
        <v>1.181829872769411</v>
      </c>
      <c r="GW1">
        <f t="shared" si="38"/>
        <v>1.1480682415405554</v>
      </c>
      <c r="GX1">
        <f>0.717*FY1+0.847*GD1+3.107*GI1+0.42*GN1+0.998*GS1</f>
        <v>1.6077097554602768</v>
      </c>
      <c r="GY1">
        <f t="shared" ref="GY1:HB1" si="39">0.717*FZ1+0.847*GE1+3.107*GJ1+0.42*GO1+0.998*GT1</f>
        <v>1.5395038776386394</v>
      </c>
      <c r="GZ1">
        <f t="shared" si="39"/>
        <v>1.436475866755371</v>
      </c>
      <c r="HA1">
        <f t="shared" si="39"/>
        <v>1.5201248738457411</v>
      </c>
      <c r="HB1">
        <f t="shared" si="39"/>
        <v>1.7077872074063092</v>
      </c>
      <c r="HC1">
        <f>D36/D13</f>
        <v>0.24466021257613521</v>
      </c>
      <c r="HD1">
        <f t="shared" ref="HD1:HG1" si="40">E36/E13</f>
        <v>0.18581219334634255</v>
      </c>
      <c r="HE1">
        <f t="shared" si="40"/>
        <v>0.16445594245801382</v>
      </c>
      <c r="HF1">
        <f t="shared" si="40"/>
        <v>0.18452209551659646</v>
      </c>
      <c r="HG1">
        <f t="shared" si="40"/>
        <v>0.21338687724877706</v>
      </c>
      <c r="HH1">
        <f>S1/D13</f>
        <v>-1.5831520348526303E-2</v>
      </c>
      <c r="HI1">
        <f t="shared" ref="HI1:HL1" si="41">T1/E13</f>
        <v>-3.3585620357566959E-2</v>
      </c>
      <c r="HJ1">
        <f t="shared" si="41"/>
        <v>3.4118899020880197E-3</v>
      </c>
      <c r="HK1">
        <f t="shared" si="41"/>
        <v>1.3248643404892967E-2</v>
      </c>
      <c r="HL1">
        <f t="shared" si="41"/>
        <v>6.7303623647364808E-2</v>
      </c>
      <c r="HM1">
        <f>(D43+D44+D46+D47+D50+D53+D55+D57+D60)/D13</f>
        <v>1.3994378957372406</v>
      </c>
      <c r="HN1">
        <f t="shared" ref="HN1:HQ1" si="42">(E43+E44+E46+E47+E50+E53+E55+E57+E60)/E13</f>
        <v>1.4174251790204027</v>
      </c>
      <c r="HO1">
        <f t="shared" si="42"/>
        <v>1.1640827002223784</v>
      </c>
      <c r="HP1">
        <f t="shared" si="42"/>
        <v>1.2747255358585619</v>
      </c>
      <c r="HQ1">
        <f t="shared" si="42"/>
        <v>1.2409786138773971</v>
      </c>
      <c r="HR1">
        <f>D19/D40</f>
        <v>3.422449408974408</v>
      </c>
      <c r="HS1">
        <f t="shared" ref="HS1:HV1" si="43">E19/E40</f>
        <v>3.890047430520168</v>
      </c>
      <c r="HT1">
        <f t="shared" si="43"/>
        <v>4.4393430656934303</v>
      </c>
      <c r="HU1">
        <f t="shared" si="43"/>
        <v>4.5115194508760696</v>
      </c>
      <c r="HV1">
        <f t="shared" si="43"/>
        <v>5.1311836776541755</v>
      </c>
      <c r="HW1">
        <f>-0.017*HC1+4.573*HH1+0.481*HM1+0.015*HR1</f>
        <v>0.6479096028166238</v>
      </c>
      <c r="HX1">
        <f t="shared" ref="HX1:IA1" si="44">-0.017*HD1+4.573*HI1+0.481*HN1+0.015*HS1</f>
        <v>0.58338637338457477</v>
      </c>
      <c r="HY1">
        <f t="shared" si="44"/>
        <v>0.63932074629282776</v>
      </c>
      <c r="HZ1">
        <f t="shared" si="44"/>
        <v>0.73826494517790264</v>
      </c>
      <c r="IA1">
        <f t="shared" si="44"/>
        <v>0.97803036246601072</v>
      </c>
      <c r="IB1">
        <f>D13/D36</f>
        <v>4.0873012798875603</v>
      </c>
      <c r="IC1">
        <f t="shared" ref="IC1:IF1" si="45">E13/E36</f>
        <v>5.381778138402689</v>
      </c>
      <c r="ID1">
        <f t="shared" si="45"/>
        <v>6.0806559194740171</v>
      </c>
      <c r="IE1">
        <f t="shared" si="45"/>
        <v>5.4194051785524904</v>
      </c>
      <c r="IF1">
        <f t="shared" si="45"/>
        <v>4.6863237931644228</v>
      </c>
      <c r="IG1">
        <f>IFERROR(S1/D59,0)</f>
        <v>-9.7939698492462313</v>
      </c>
      <c r="IH1">
        <f t="shared" ref="IH1:IK1" si="46">IFERROR(T1/E59,0)</f>
        <v>-141.75757575757575</v>
      </c>
      <c r="II1">
        <f t="shared" si="46"/>
        <v>19.793388429752067</v>
      </c>
      <c r="IJ1">
        <f t="shared" si="46"/>
        <v>31.593333333333334</v>
      </c>
      <c r="IK1">
        <f t="shared" si="46"/>
        <v>91.472527472527474</v>
      </c>
      <c r="IL1">
        <f>S1/D13</f>
        <v>-1.5831520348526303E-2</v>
      </c>
      <c r="IM1">
        <f t="shared" ref="IM1:IP1" si="47">T1/E13</f>
        <v>-3.3585620357566959E-2</v>
      </c>
      <c r="IN1">
        <f t="shared" si="47"/>
        <v>3.4118899020880197E-3</v>
      </c>
      <c r="IO1">
        <f t="shared" si="47"/>
        <v>1.3248643404892967E-2</v>
      </c>
      <c r="IP1">
        <f t="shared" si="47"/>
        <v>6.7303623647364808E-2</v>
      </c>
      <c r="IQ1">
        <f>(D43+D44+D46+D47+D50+D53+D55+D57+D60)/D13</f>
        <v>1.3994378957372406</v>
      </c>
      <c r="IR1">
        <f t="shared" ref="IR1:IU1" si="48">(E43+E44+E46+E47+E50+E53+E55+E57+E60)/E13</f>
        <v>1.4174251790204027</v>
      </c>
      <c r="IS1">
        <f t="shared" si="48"/>
        <v>1.1640827002223784</v>
      </c>
      <c r="IT1">
        <f t="shared" si="48"/>
        <v>1.2747255358585619</v>
      </c>
      <c r="IU1">
        <f t="shared" si="48"/>
        <v>1.2409786138773971</v>
      </c>
      <c r="IV1">
        <f>D19/D40</f>
        <v>3.422449408974408</v>
      </c>
      <c r="IW1">
        <f t="shared" ref="IW1:IZ1" si="49">E19/E40</f>
        <v>3.890047430520168</v>
      </c>
      <c r="IX1">
        <f t="shared" si="49"/>
        <v>4.4393430656934303</v>
      </c>
      <c r="IY1">
        <f t="shared" si="49"/>
        <v>4.5115194508760696</v>
      </c>
      <c r="IZ1">
        <f t="shared" si="49"/>
        <v>5.1311836776541755</v>
      </c>
      <c r="JA1">
        <f>0.13*IB1+0.04*IG1+3.92*IL1+0.21*IQ1+0.09*IV1</f>
        <v>0.67943321756182773</v>
      </c>
      <c r="JB1">
        <f t="shared" ref="JB1:JE1" si="50">0.13*IC1+0.04*IH1+3.92*IM1+0.21*IR1+0.09*IW1</f>
        <v>-4.4545639477712431</v>
      </c>
      <c r="JC1">
        <f t="shared" si="50"/>
        <v>2.239593658096998</v>
      </c>
      <c r="JD1">
        <f t="shared" si="50"/>
        <v>2.6939198018014814</v>
      </c>
      <c r="JE1">
        <f t="shared" si="50"/>
        <v>5.2543654366132744</v>
      </c>
      <c r="JF1">
        <f>D29/D13</f>
        <v>0.75112265163750769</v>
      </c>
      <c r="JG1">
        <f t="shared" ref="JG1:JJ1" si="51">E29/E13</f>
        <v>0.81131888534222441</v>
      </c>
      <c r="JH1">
        <f t="shared" si="51"/>
        <v>0.83342996793250868</v>
      </c>
      <c r="JI1">
        <f t="shared" si="51"/>
        <v>0.81508092044383929</v>
      </c>
      <c r="JJ1">
        <f t="shared" si="51"/>
        <v>0.78597706415836777</v>
      </c>
      <c r="JK1">
        <f>(D36-D26)/I90</f>
        <v>1.7136447666327399</v>
      </c>
      <c r="JL1">
        <f t="shared" ref="JL1:JO1" si="52">(E36-E26)/J90</f>
        <v>1.3141670963015222</v>
      </c>
      <c r="JM1">
        <f t="shared" si="52"/>
        <v>3.1763668430335099</v>
      </c>
      <c r="JN1">
        <f t="shared" si="52"/>
        <v>0.25169105533481928</v>
      </c>
      <c r="JO1">
        <f t="shared" si="52"/>
        <v>2.341680281513133</v>
      </c>
      <c r="JP1">
        <f>S1/D13</f>
        <v>-1.5831520348526303E-2</v>
      </c>
      <c r="JQ1">
        <f t="shared" ref="JQ1:JT1" si="53">T1/E13</f>
        <v>-3.3585620357566959E-2</v>
      </c>
      <c r="JR1">
        <f t="shared" si="53"/>
        <v>3.4118899020880197E-3</v>
      </c>
      <c r="JS1">
        <f t="shared" si="53"/>
        <v>1.3248643404892967E-2</v>
      </c>
      <c r="JT1">
        <f t="shared" si="53"/>
        <v>6.7303623647364808E-2</v>
      </c>
      <c r="JU1">
        <f>I90/(D50+D44+D43)</f>
        <v>4.7033434252548134E-2</v>
      </c>
      <c r="JV1">
        <f t="shared" ref="JV1:JY1" si="54">J90/(E50+E44+E43)</f>
        <v>3.7642091156922568E-2</v>
      </c>
      <c r="JW1">
        <f t="shared" si="54"/>
        <v>1.2058840905062916E-2</v>
      </c>
      <c r="JX1">
        <f t="shared" si="54"/>
        <v>0.11788265883143202</v>
      </c>
      <c r="JY1">
        <f t="shared" si="54"/>
        <v>3.5479041749294664E-2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1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4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2.5</v>
      </c>
      <c r="KW1">
        <f t="shared" si="59"/>
        <v>2</v>
      </c>
      <c r="KX1">
        <f t="shared" si="59"/>
        <v>2</v>
      </c>
      <c r="KY1">
        <f>(KJ1+KO1)/2</f>
        <v>0.5</v>
      </c>
      <c r="KZ1">
        <f t="shared" ref="KZ1:LC1" si="60">(KK1+KP1)/2</f>
        <v>0.5</v>
      </c>
      <c r="LA1">
        <f t="shared" si="60"/>
        <v>1</v>
      </c>
      <c r="LB1">
        <f t="shared" si="60"/>
        <v>2.5</v>
      </c>
      <c r="LC1">
        <f t="shared" si="60"/>
        <v>1</v>
      </c>
      <c r="LD1">
        <f>(KT1+KY1)/2</f>
        <v>1.25</v>
      </c>
      <c r="LE1">
        <f t="shared" ref="LE1:LH1" si="61">(KU1+KZ1)/2</f>
        <v>1.25</v>
      </c>
      <c r="LF1">
        <f t="shared" si="61"/>
        <v>1.75</v>
      </c>
      <c r="LG1">
        <f t="shared" si="61"/>
        <v>2.25</v>
      </c>
      <c r="LH1">
        <f t="shared" si="61"/>
        <v>1.5</v>
      </c>
      <c r="LI1">
        <f>(D29/(D13-D19))</f>
        <v>1.4570285828334926</v>
      </c>
      <c r="LJ1">
        <f t="shared" ref="LJ1:LM1" si="62">(E29/(E13-E19))</f>
        <v>1.417128152651538</v>
      </c>
      <c r="LK1">
        <f t="shared" si="62"/>
        <v>1.4704394991228114</v>
      </c>
      <c r="LL1">
        <f t="shared" si="62"/>
        <v>1.3232634980574416</v>
      </c>
      <c r="LM1">
        <f t="shared" si="62"/>
        <v>1.3202033554555579</v>
      </c>
      <c r="LN1">
        <f>(D18+D25+D26+D21)/(2.17*D40)</f>
        <v>1.0147865254662018</v>
      </c>
      <c r="LO1">
        <f t="shared" ref="LO1:LR1" si="63">(E18+E25+E26+E21)/(2.17*E40)</f>
        <v>1.0150556420919239</v>
      </c>
      <c r="LP1">
        <f t="shared" si="63"/>
        <v>1.1138551582629757</v>
      </c>
      <c r="LQ1">
        <f t="shared" si="63"/>
        <v>1.3072991950069957</v>
      </c>
      <c r="LR1">
        <f t="shared" si="63"/>
        <v>1.3962454062533936</v>
      </c>
      <c r="LS1">
        <f>(D43+D44+D46+D47)/(2*D13)</f>
        <v>0.67410340173261329</v>
      </c>
      <c r="LT1">
        <f t="shared" ref="LT1:LW1" si="64">(E43+E44+E46+E47)/(2*E13)</f>
        <v>0.68159711901715758</v>
      </c>
      <c r="LU1">
        <f t="shared" si="64"/>
        <v>0.52955380457777323</v>
      </c>
      <c r="LV1">
        <f t="shared" si="64"/>
        <v>0.61314744043142655</v>
      </c>
      <c r="LW1">
        <f t="shared" si="64"/>
        <v>0.57992979099006836</v>
      </c>
      <c r="LX1">
        <f>8*N1/D29</f>
        <v>-0.14717592584248196</v>
      </c>
      <c r="LY1">
        <f t="shared" ref="LY1:MB1" si="65">8*O1/E29</f>
        <v>-0.28325776158973215</v>
      </c>
      <c r="LZ1">
        <f t="shared" si="65"/>
        <v>2.6364369812249586E-2</v>
      </c>
      <c r="MA1">
        <f t="shared" si="65"/>
        <v>0.10258204368345955</v>
      </c>
      <c r="MB1">
        <f t="shared" si="65"/>
        <v>0.54955507929704239</v>
      </c>
      <c r="MC1">
        <f>(2*LI1+4*LN1+LS1+5*LX1)/12</f>
        <v>0.57595225333766631</v>
      </c>
      <c r="MD1">
        <f t="shared" ref="MD1:MG1" si="66">(2*LJ1+4*LO1+LT1+5*LY1)/12</f>
        <v>0.51331559872827237</v>
      </c>
      <c r="ME1">
        <f t="shared" si="66"/>
        <v>0.67147294041137895</v>
      </c>
      <c r="MF1">
        <f t="shared" si="66"/>
        <v>0.75014845291596588</v>
      </c>
      <c r="MG1">
        <f t="shared" si="66"/>
        <v>0.96275779361666414</v>
      </c>
      <c r="MH1">
        <f>D29/(D13-D19)</f>
        <v>1.4570285828334926</v>
      </c>
      <c r="MI1">
        <f t="shared" ref="MI1:ML1" si="67">E29/(E13-E19)</f>
        <v>1.417128152651538</v>
      </c>
      <c r="MJ1">
        <f t="shared" si="67"/>
        <v>1.4704394991228114</v>
      </c>
      <c r="MK1">
        <f t="shared" si="67"/>
        <v>1.3232634980574416</v>
      </c>
      <c r="ML1">
        <f t="shared" si="67"/>
        <v>1.3202033554555579</v>
      </c>
      <c r="MM1">
        <f>D29/D13*2</f>
        <v>1.5022453032750154</v>
      </c>
      <c r="MN1">
        <f t="shared" ref="MN1:MQ1" si="68">E29/E13*2</f>
        <v>1.6226377706844488</v>
      </c>
      <c r="MO1">
        <f t="shared" si="68"/>
        <v>1.6668599358650174</v>
      </c>
      <c r="MP1">
        <f t="shared" si="68"/>
        <v>1.6301618408876786</v>
      </c>
      <c r="MQ1">
        <f t="shared" si="68"/>
        <v>1.5719541283167355</v>
      </c>
      <c r="MR1">
        <f>D29/D36</f>
        <v>3.0700645753905236</v>
      </c>
      <c r="MS1">
        <f t="shared" ref="MS1:MV1" si="69">E29/E36</f>
        <v>4.3663382404080213</v>
      </c>
      <c r="MT1">
        <f t="shared" si="69"/>
        <v>5.0678008679758495</v>
      </c>
      <c r="MU1">
        <f t="shared" si="69"/>
        <v>4.417253761192673</v>
      </c>
      <c r="MV1">
        <f t="shared" si="69"/>
        <v>3.6833430166468792</v>
      </c>
      <c r="MW1">
        <f>D13/(D40*5)</f>
        <v>1.4128246815347538</v>
      </c>
      <c r="MX1">
        <f t="shared" ref="MX1:NA1" si="70">E13/(E40*5)</f>
        <v>1.8199443377366626</v>
      </c>
      <c r="MY1">
        <f t="shared" si="70"/>
        <v>2.0495094890510948</v>
      </c>
      <c r="MZ1">
        <f t="shared" si="70"/>
        <v>2.3495213228894691</v>
      </c>
      <c r="NA1">
        <f t="shared" si="70"/>
        <v>2.5360810649168672</v>
      </c>
      <c r="NB1">
        <f>D13/(D20*15)</f>
        <v>0.38590296172071326</v>
      </c>
      <c r="NC1">
        <f t="shared" ref="NC1:NF1" si="71">E13/(E20*15)</f>
        <v>0.3595214495895927</v>
      </c>
      <c r="ND1">
        <f t="shared" si="71"/>
        <v>0.33782202137745504</v>
      </c>
      <c r="NE1">
        <f t="shared" si="71"/>
        <v>0.46765572039784409</v>
      </c>
      <c r="NF1">
        <f t="shared" si="71"/>
        <v>0.40229754198787798</v>
      </c>
      <c r="NG1">
        <f>2*(D18+D25+D26)/D40</f>
        <v>1.8786389197046784</v>
      </c>
      <c r="NH1">
        <f t="shared" ref="NH1:NK1" si="72">2*(E18+E25+E26)/E40</f>
        <v>2.1160545124325454</v>
      </c>
      <c r="NI1">
        <f t="shared" si="72"/>
        <v>2.4240291970802921</v>
      </c>
      <c r="NJ1">
        <f t="shared" si="72"/>
        <v>3.4824047161600737</v>
      </c>
      <c r="NK1">
        <f t="shared" si="72"/>
        <v>2.8645101758343161</v>
      </c>
      <c r="NL1">
        <f>((D18+D25+D26+D21)/D40)/2.17</f>
        <v>1.0147865254662018</v>
      </c>
      <c r="NM1">
        <f t="shared" ref="NM1:NP1" si="73">((E18+E25+E26+E21)/E40)/2.17</f>
        <v>1.0150556420919237</v>
      </c>
      <c r="NN1">
        <f t="shared" si="73"/>
        <v>1.1138551582629757</v>
      </c>
      <c r="NO1">
        <f t="shared" si="73"/>
        <v>1.3072991950069957</v>
      </c>
      <c r="NP1">
        <f t="shared" si="73"/>
        <v>1.3962454062533936</v>
      </c>
      <c r="NQ1">
        <f>(D19/D40)/2.5</f>
        <v>1.3689797635897631</v>
      </c>
      <c r="NR1">
        <f t="shared" ref="NR1:NU1" si="74">(E19/E40)/2.5</f>
        <v>1.5560189722080673</v>
      </c>
      <c r="NS1">
        <f t="shared" si="74"/>
        <v>1.7757372262773721</v>
      </c>
      <c r="NT1">
        <f t="shared" si="74"/>
        <v>1.8046077803504279</v>
      </c>
      <c r="NU1">
        <f t="shared" si="74"/>
        <v>2.0524734710616701</v>
      </c>
      <c r="NV1">
        <f>(BD1/D13)*3.33</f>
        <v>1.141933126921572</v>
      </c>
      <c r="NW1">
        <f t="shared" ref="NW1:NZ1" si="75">(BE1/E13)*3.33</f>
        <v>1.0575991522466757</v>
      </c>
      <c r="NX1">
        <f t="shared" si="75"/>
        <v>1.1176344847333954</v>
      </c>
      <c r="NY1">
        <f t="shared" si="75"/>
        <v>0.99538230681274942</v>
      </c>
      <c r="NZ1">
        <f t="shared" si="75"/>
        <v>1.0848897408600269</v>
      </c>
      <c r="OA1">
        <f>((D43+D44)/2)/D13</f>
        <v>0.67575573374778142</v>
      </c>
      <c r="OB1">
        <f t="shared" ref="OB1:OE1" si="76">((E43+E44)/2)/E13</f>
        <v>0.6823990672415996</v>
      </c>
      <c r="OC1">
        <f t="shared" si="76"/>
        <v>0.55366852955380452</v>
      </c>
      <c r="OD1">
        <f t="shared" si="76"/>
        <v>0.59091493638470549</v>
      </c>
      <c r="OE1">
        <f t="shared" si="76"/>
        <v>0.57403412077027771</v>
      </c>
      <c r="OF1">
        <f>((D43+D44)/4)/D29</f>
        <v>0.4498304852573542</v>
      </c>
      <c r="OG1">
        <f t="shared" ref="OG1:OJ1" si="77">((E43+E44)/4)/E29</f>
        <v>0.42054923136280453</v>
      </c>
      <c r="OH1">
        <f t="shared" si="77"/>
        <v>0.33216259965266859</v>
      </c>
      <c r="OI1">
        <f t="shared" si="77"/>
        <v>0.36248850976841179</v>
      </c>
      <c r="OJ1">
        <f t="shared" si="77"/>
        <v>0.36517231033004716</v>
      </c>
      <c r="OK1">
        <f>AJ1*4/(D43+D44)</f>
        <v>1.2396218363654941</v>
      </c>
      <c r="OL1">
        <f t="shared" ref="OL1:OO1" si="78">AK1*4/(E43+E44)</f>
        <v>1.0138487193380221</v>
      </c>
      <c r="OM1">
        <f t="shared" si="78"/>
        <v>0.83780456269948789</v>
      </c>
      <c r="ON1">
        <f t="shared" si="78"/>
        <v>1.7159841698266298</v>
      </c>
      <c r="OO1">
        <f t="shared" si="78"/>
        <v>1.6244672497232808</v>
      </c>
      <c r="OP1">
        <f>(10*N1)/AJ1</f>
        <v>-0.32992003309866896</v>
      </c>
      <c r="OQ1">
        <f t="shared" ref="OQ1:OT1" si="79">(10*O1)/AK1</f>
        <v>-0.83042770804277077</v>
      </c>
      <c r="OR1">
        <f t="shared" si="79"/>
        <v>0.11842242655414079</v>
      </c>
      <c r="OS1">
        <f t="shared" si="79"/>
        <v>0.2061454901366124</v>
      </c>
      <c r="OT1">
        <f t="shared" si="79"/>
        <v>1.1580103471198591</v>
      </c>
      <c r="OU1">
        <f>(8*AJ1)/D29</f>
        <v>4.460957537503222</v>
      </c>
      <c r="OV1">
        <f t="shared" ref="OV1:OY1" si="80">(8*AK1)/E29</f>
        <v>3.4109863970861518</v>
      </c>
      <c r="OW1">
        <f t="shared" si="80"/>
        <v>2.2262987323770322</v>
      </c>
      <c r="OX1">
        <f t="shared" si="80"/>
        <v>4.9761963560531228</v>
      </c>
      <c r="OY1">
        <f t="shared" si="80"/>
        <v>4.7456836690955848</v>
      </c>
      <c r="OZ1">
        <f>(20*N1)/D13</f>
        <v>-0.27636792919002562</v>
      </c>
      <c r="PA1">
        <f t="shared" ref="PA1:PD1" si="81">(20*O1)/E13</f>
        <v>-0.57453092849378762</v>
      </c>
      <c r="PB1">
        <f t="shared" si="81"/>
        <v>5.4932139717959932E-2</v>
      </c>
      <c r="PC1">
        <f t="shared" si="81"/>
        <v>0.20903166646631088</v>
      </c>
      <c r="PD1">
        <f t="shared" si="81"/>
        <v>1.0798442195480211</v>
      </c>
      <c r="PE1">
        <f>(40*N1)/(AJ1+D45)</f>
        <v>-0.40997854109575971</v>
      </c>
      <c r="PF1">
        <f t="shared" ref="PF1:PI1" si="82">(40*O1)/(AK1+E45)</f>
        <v>-0.84291865746475547</v>
      </c>
      <c r="PG1">
        <f t="shared" si="82"/>
        <v>0.10373287708084493</v>
      </c>
      <c r="PH1">
        <f t="shared" si="82"/>
        <v>0.34091582657383468</v>
      </c>
      <c r="PI1">
        <f t="shared" si="82"/>
        <v>1.8620257767832349</v>
      </c>
      <c r="PJ1">
        <f>(1.33*D52)/(D52+D62)</f>
        <v>2.0537189633767849</v>
      </c>
      <c r="PK1">
        <f t="shared" ref="PK1:PN1" si="83">(1.33*E52)/(E52+E62)</f>
        <v>1.2717295690936108</v>
      </c>
      <c r="PL1">
        <f t="shared" si="83"/>
        <v>5.7633333333333336</v>
      </c>
      <c r="PM1">
        <f t="shared" si="83"/>
        <v>3.9285574199171935</v>
      </c>
      <c r="PN1">
        <f t="shared" si="83"/>
        <v>1.6287505567027005</v>
      </c>
      <c r="PO1">
        <f>(2*MH1+MM1+MR1+MW1+2*NB1)/7</f>
        <v>1.3815710927583866</v>
      </c>
      <c r="PP1">
        <f t="shared" ref="PP1:PS1" si="84">(2*MI1+MN1+MS1+MX1+2*NC1)/7</f>
        <v>1.6231742219016281</v>
      </c>
      <c r="PQ1">
        <f t="shared" si="84"/>
        <v>1.7715276191274996</v>
      </c>
      <c r="PR1">
        <f t="shared" si="84"/>
        <v>1.7112536231257705</v>
      </c>
      <c r="PS1">
        <f t="shared" si="84"/>
        <v>1.6051971435381933</v>
      </c>
      <c r="PT1">
        <f>(5*NG1+8*NL1+2*NQ1+NV1)/16</f>
        <v>1.3369612160221316</v>
      </c>
      <c r="PU1">
        <f t="shared" ref="PU1:PX1" si="85">(5*NH1+8*NM1+2*NR1+NW1)/16</f>
        <v>1.429397174722558</v>
      </c>
      <c r="PV1">
        <f t="shared" si="85"/>
        <v>1.6062560117995877</v>
      </c>
      <c r="PW1">
        <f t="shared" si="85"/>
        <v>2.029688438023121</v>
      </c>
      <c r="PX1">
        <f t="shared" si="85"/>
        <v>1.9176469257613811</v>
      </c>
      <c r="PY1">
        <f>(OA1+OF1+OK1)/3</f>
        <v>0.78840268512354328</v>
      </c>
      <c r="PZ1">
        <f t="shared" ref="PZ1:QC1" si="86">(OB1+OG1+OL1)/3</f>
        <v>0.70559900598080871</v>
      </c>
      <c r="QA1">
        <f t="shared" si="86"/>
        <v>0.57454523063532037</v>
      </c>
      <c r="QB1">
        <f t="shared" si="86"/>
        <v>0.88979587199324905</v>
      </c>
      <c r="QC1">
        <f t="shared" si="86"/>
        <v>0.85455789360786849</v>
      </c>
      <c r="QD1">
        <f>(3*OP1+7*OU1+4*OZ1+2*PE1+PJ1)/17</f>
        <v>1.7861901663324535</v>
      </c>
      <c r="QE1">
        <f t="shared" ref="QE1:QH1" si="87">(3*OQ1+7*OV1+4*PA1+2*PF1+PK1)/17</f>
        <v>1.0984347173919824</v>
      </c>
      <c r="QF1">
        <f t="shared" si="87"/>
        <v>1.3017580030981477</v>
      </c>
      <c r="QG1">
        <f t="shared" si="87"/>
        <v>2.4057839236301062</v>
      </c>
      <c r="QH1">
        <f t="shared" si="87"/>
        <v>2.7274115125582306</v>
      </c>
      <c r="QI1">
        <f>(2*PO1+4*PT1+PY1+5*QD1)/12</f>
        <v>1.4858617138659256</v>
      </c>
      <c r="QJ1">
        <f t="shared" ref="QJ1:QM1" si="88">(2*PP1+4*PU1+PZ1+5*QE1)/12</f>
        <v>1.2634758113028506</v>
      </c>
      <c r="QK1">
        <f t="shared" si="88"/>
        <v>1.4209512109649509</v>
      </c>
      <c r="QL1">
        <f t="shared" si="88"/>
        <v>2.0383313740406503</v>
      </c>
      <c r="QM1">
        <f t="shared" si="88"/>
        <v>2.1143831205434109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456</v>
      </c>
      <c r="E3" s="2" t="s">
        <v>456</v>
      </c>
      <c r="F3" s="2" t="s">
        <v>456</v>
      </c>
      <c r="G3" s="2" t="s">
        <v>456</v>
      </c>
      <c r="H3" s="2" t="s">
        <v>456</v>
      </c>
      <c r="I3" s="2" t="s">
        <v>456</v>
      </c>
      <c r="J3" s="2" t="s">
        <v>456</v>
      </c>
      <c r="K3" s="2" t="s">
        <v>456</v>
      </c>
      <c r="L3" s="2" t="s">
        <v>456</v>
      </c>
      <c r="M3" s="2" t="s">
        <v>456</v>
      </c>
    </row>
    <row r="4" spans="1:455" x14ac:dyDescent="0.25">
      <c r="A4" s="2" t="s">
        <v>281</v>
      </c>
      <c r="B4" s="2"/>
      <c r="C4" s="2"/>
      <c r="D4" s="2" t="s">
        <v>457</v>
      </c>
      <c r="E4" s="2" t="s">
        <v>457</v>
      </c>
      <c r="F4" s="2" t="s">
        <v>457</v>
      </c>
      <c r="G4" s="2" t="s">
        <v>457</v>
      </c>
      <c r="H4" s="2" t="s">
        <v>457</v>
      </c>
      <c r="I4" s="2">
        <v>49702092</v>
      </c>
      <c r="J4" s="2" t="s">
        <v>457</v>
      </c>
      <c r="K4" s="2" t="s">
        <v>457</v>
      </c>
      <c r="L4" s="2" t="s">
        <v>457</v>
      </c>
      <c r="M4" s="2" t="s">
        <v>457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738653</v>
      </c>
      <c r="E13" s="1">
        <v>696429</v>
      </c>
      <c r="F13" s="1">
        <v>701957</v>
      </c>
      <c r="G13" s="1">
        <v>715394</v>
      </c>
      <c r="H13" s="1">
        <v>742070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366528</v>
      </c>
      <c r="E15" s="1">
        <v>394187</v>
      </c>
      <c r="F15" s="1">
        <v>393328</v>
      </c>
      <c r="G15" s="1">
        <v>426369</v>
      </c>
      <c r="H15" s="1">
        <v>428376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23662</v>
      </c>
      <c r="E16" s="1">
        <v>25648</v>
      </c>
      <c r="F16" s="1">
        <v>29118</v>
      </c>
      <c r="G16" s="1">
        <v>38170</v>
      </c>
      <c r="H16" s="1">
        <v>43832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342866</v>
      </c>
      <c r="E17" s="1">
        <v>368539</v>
      </c>
      <c r="F17" s="1">
        <v>364210</v>
      </c>
      <c r="G17" s="1">
        <v>388199</v>
      </c>
      <c r="H17" s="1">
        <v>384544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357865</v>
      </c>
      <c r="E19" s="1">
        <v>297717</v>
      </c>
      <c r="F19" s="1">
        <v>304095</v>
      </c>
      <c r="G19" s="1">
        <v>274738</v>
      </c>
      <c r="H19" s="1">
        <v>300282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127606</v>
      </c>
      <c r="E20" s="1">
        <v>129140</v>
      </c>
      <c r="F20" s="1">
        <v>138526</v>
      </c>
      <c r="G20" s="1">
        <v>101983</v>
      </c>
      <c r="H20" s="1">
        <v>122972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132040</v>
      </c>
      <c r="E21" s="1">
        <v>87603</v>
      </c>
      <c r="F21" s="1">
        <v>82546</v>
      </c>
      <c r="G21" s="1">
        <v>66721</v>
      </c>
      <c r="H21" s="1">
        <v>93493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132040</v>
      </c>
      <c r="E23" s="1">
        <v>87603</v>
      </c>
      <c r="F23" s="1">
        <v>82546</v>
      </c>
      <c r="G23" s="1">
        <v>66721</v>
      </c>
      <c r="H23" s="1">
        <v>93493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98219</v>
      </c>
      <c r="E26" s="1">
        <v>80974</v>
      </c>
      <c r="F26" s="1">
        <v>83023</v>
      </c>
      <c r="G26" s="1">
        <v>106034</v>
      </c>
      <c r="H26" s="1">
        <v>83817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14260</v>
      </c>
      <c r="E27" s="1">
        <v>4525</v>
      </c>
      <c r="F27" s="1">
        <v>4534</v>
      </c>
      <c r="G27" s="1">
        <v>14287</v>
      </c>
      <c r="H27" s="1">
        <v>13412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738653</v>
      </c>
      <c r="E28" s="1">
        <v>696429</v>
      </c>
      <c r="F28" s="1">
        <v>701957</v>
      </c>
      <c r="G28" s="1">
        <v>715394</v>
      </c>
      <c r="H28" s="1">
        <v>742070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554819</v>
      </c>
      <c r="E29" s="1">
        <v>565026</v>
      </c>
      <c r="F29" s="1">
        <v>585032</v>
      </c>
      <c r="G29" s="1">
        <v>583104</v>
      </c>
      <c r="H29" s="1">
        <v>583250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130000</v>
      </c>
      <c r="E30" s="1">
        <v>130000</v>
      </c>
      <c r="F30" s="1">
        <v>130000</v>
      </c>
      <c r="G30" s="1">
        <v>130000</v>
      </c>
      <c r="H30" s="1">
        <v>130000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13000</v>
      </c>
      <c r="E32" s="1">
        <v>13000</v>
      </c>
      <c r="F32" s="1">
        <v>13000</v>
      </c>
      <c r="G32" s="1">
        <v>13000</v>
      </c>
      <c r="H32" s="1">
        <v>13000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422026</v>
      </c>
      <c r="E33" s="1">
        <v>442032</v>
      </c>
      <c r="F33" s="1">
        <v>440104</v>
      </c>
      <c r="G33" s="1">
        <v>432627</v>
      </c>
      <c r="H33" s="1">
        <v>400184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-10207</v>
      </c>
      <c r="E34" s="1">
        <v>-20006</v>
      </c>
      <c r="F34" s="1">
        <v>1928</v>
      </c>
      <c r="G34" s="1">
        <v>7477</v>
      </c>
      <c r="H34" s="1">
        <v>40066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180719</v>
      </c>
      <c r="E36" s="1">
        <v>129405</v>
      </c>
      <c r="F36" s="1">
        <v>115441</v>
      </c>
      <c r="G36" s="1">
        <v>132006</v>
      </c>
      <c r="H36" s="1">
        <v>158348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55534</v>
      </c>
      <c r="E37" s="1">
        <v>26283</v>
      </c>
      <c r="F37" s="1">
        <v>39527</v>
      </c>
      <c r="G37" s="1">
        <v>53331</v>
      </c>
      <c r="H37" s="1">
        <v>59334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125185</v>
      </c>
      <c r="E38" s="1">
        <v>103122</v>
      </c>
      <c r="F38" s="1">
        <v>75914</v>
      </c>
      <c r="G38" s="1">
        <v>78675</v>
      </c>
      <c r="H38" s="1">
        <v>99014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20621</v>
      </c>
      <c r="E39" s="1">
        <v>26589</v>
      </c>
      <c r="F39" s="1">
        <v>7414</v>
      </c>
      <c r="G39" s="1">
        <v>17778</v>
      </c>
      <c r="H39" s="1">
        <v>40493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104564</v>
      </c>
      <c r="E40" s="1">
        <v>76533</v>
      </c>
      <c r="F40" s="1">
        <v>68500</v>
      </c>
      <c r="G40" s="1">
        <v>60897</v>
      </c>
      <c r="H40" s="1">
        <v>58521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3115</v>
      </c>
      <c r="E42" s="1">
        <v>1998</v>
      </c>
      <c r="F42" s="1">
        <v>1484</v>
      </c>
      <c r="G42" s="1">
        <v>284</v>
      </c>
      <c r="H42" s="1">
        <v>472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998121</v>
      </c>
      <c r="E43" s="1">
        <v>949770</v>
      </c>
      <c r="F43" s="1">
        <v>777121</v>
      </c>
      <c r="G43" s="1">
        <v>845155</v>
      </c>
      <c r="H43" s="1">
        <v>851894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177</v>
      </c>
      <c r="E44" s="1">
        <v>715</v>
      </c>
      <c r="F44" s="1">
        <v>182</v>
      </c>
      <c r="G44" s="1">
        <v>319</v>
      </c>
      <c r="H44" s="1">
        <v>53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686479</v>
      </c>
      <c r="E45" s="1">
        <v>708456</v>
      </c>
      <c r="F45" s="1">
        <v>580641</v>
      </c>
      <c r="G45" s="1">
        <v>514579</v>
      </c>
      <c r="H45" s="1">
        <v>514707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3105</v>
      </c>
      <c r="E46" s="1">
        <v>4696</v>
      </c>
      <c r="F46" s="1">
        <v>-33855</v>
      </c>
      <c r="G46" s="1">
        <v>31810</v>
      </c>
      <c r="H46" s="1">
        <v>8750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-5546</v>
      </c>
      <c r="E47" s="1">
        <v>-5813</v>
      </c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250060</v>
      </c>
      <c r="E48" s="1">
        <v>223752</v>
      </c>
      <c r="F48" s="1">
        <v>202446</v>
      </c>
      <c r="G48" s="1">
        <v>213773</v>
      </c>
      <c r="H48" s="1">
        <v>205922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53521</v>
      </c>
      <c r="E49" s="1">
        <v>54869</v>
      </c>
      <c r="F49" s="1">
        <v>57183</v>
      </c>
      <c r="G49" s="1">
        <v>53675</v>
      </c>
      <c r="H49" s="1">
        <v>53179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25293</v>
      </c>
      <c r="E50" s="1">
        <v>28552</v>
      </c>
      <c r="F50" s="1">
        <v>69047</v>
      </c>
      <c r="G50" s="1">
        <v>29888</v>
      </c>
      <c r="H50" s="1">
        <v>45146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55873</v>
      </c>
      <c r="E51" s="1">
        <v>15600</v>
      </c>
      <c r="F51" s="1">
        <v>30081</v>
      </c>
      <c r="G51" s="1">
        <v>34415</v>
      </c>
      <c r="H51" s="1">
        <v>54041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-19901</v>
      </c>
      <c r="E52" s="1">
        <v>-22523</v>
      </c>
      <c r="F52" s="1">
        <v>9854</v>
      </c>
      <c r="G52" s="1">
        <v>27110</v>
      </c>
      <c r="H52" s="1">
        <v>60494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720</v>
      </c>
      <c r="E57" s="1">
        <v>1027</v>
      </c>
      <c r="F57" s="1">
        <v>569</v>
      </c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1194</v>
      </c>
      <c r="E59" s="1">
        <v>165</v>
      </c>
      <c r="F59" s="1">
        <v>121</v>
      </c>
      <c r="G59" s="1">
        <v>300</v>
      </c>
      <c r="H59" s="1">
        <v>546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11829</v>
      </c>
      <c r="E60" s="1">
        <v>8189</v>
      </c>
      <c r="F60" s="1">
        <v>4072</v>
      </c>
      <c r="G60" s="1">
        <v>4759</v>
      </c>
      <c r="H60" s="1">
        <v>15050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4342</v>
      </c>
      <c r="E61" s="1">
        <v>10083</v>
      </c>
      <c r="F61" s="1">
        <v>12100</v>
      </c>
      <c r="G61" s="1">
        <v>22391</v>
      </c>
      <c r="H61" s="1">
        <v>25600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7013</v>
      </c>
      <c r="E62" s="1">
        <v>-1032</v>
      </c>
      <c r="F62" s="1">
        <v>-7580</v>
      </c>
      <c r="G62" s="1">
        <v>-17932</v>
      </c>
      <c r="H62" s="1">
        <v>-11096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-12888</v>
      </c>
      <c r="E63" s="1">
        <v>-23555</v>
      </c>
      <c r="F63" s="1">
        <v>2274</v>
      </c>
      <c r="G63" s="1">
        <v>9178</v>
      </c>
      <c r="H63" s="1">
        <v>49398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-2681</v>
      </c>
      <c r="E64" s="1">
        <v>-3549</v>
      </c>
      <c r="F64" s="1">
        <v>346</v>
      </c>
      <c r="G64" s="1">
        <v>1701</v>
      </c>
      <c r="H64" s="1">
        <v>9332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-10207</v>
      </c>
      <c r="E65" s="1">
        <v>-20006</v>
      </c>
      <c r="F65" s="1">
        <v>1928</v>
      </c>
      <c r="G65" s="1">
        <v>7477</v>
      </c>
      <c r="H65" s="1">
        <v>40066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-10207</v>
      </c>
      <c r="E67" s="1">
        <v>-20006</v>
      </c>
      <c r="F67" s="1">
        <v>1928</v>
      </c>
      <c r="G67" s="1">
        <v>7477</v>
      </c>
      <c r="H67" s="1">
        <v>40066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998298</v>
      </c>
      <c r="E68" s="1">
        <v>988253</v>
      </c>
      <c r="F68" s="1">
        <v>850991</v>
      </c>
      <c r="G68" s="1">
        <v>880121</v>
      </c>
      <c r="H68" s="1">
        <v>912143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80974</v>
      </c>
      <c r="J69" s="1">
        <v>83023</v>
      </c>
      <c r="K69" s="1">
        <v>106034</v>
      </c>
      <c r="L69" s="1">
        <v>83817</v>
      </c>
      <c r="M69" s="1">
        <v>108069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-12888</v>
      </c>
      <c r="J70" s="1">
        <v>-23555</v>
      </c>
      <c r="K70" s="1">
        <v>2274</v>
      </c>
      <c r="L70" s="1">
        <v>9178</v>
      </c>
      <c r="M70" s="1">
        <v>49398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80543</v>
      </c>
      <c r="J71" s="1">
        <v>40600</v>
      </c>
      <c r="K71" s="1">
        <v>42192</v>
      </c>
      <c r="L71" s="1">
        <v>47879</v>
      </c>
      <c r="M71" s="1">
        <v>79532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54629</v>
      </c>
      <c r="J72" s="1">
        <v>55066</v>
      </c>
      <c r="K72" s="1">
        <v>55966</v>
      </c>
      <c r="L72" s="1">
        <v>53886</v>
      </c>
      <c r="M72" s="1">
        <v>56046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25560</v>
      </c>
      <c r="J73" s="1">
        <v>-13441</v>
      </c>
      <c r="K73" s="1">
        <v>-12587</v>
      </c>
      <c r="L73" s="1">
        <v>-6214</v>
      </c>
      <c r="M73" s="1">
        <v>22940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-120</v>
      </c>
      <c r="J74" s="1">
        <v>-163</v>
      </c>
      <c r="K74" s="1">
        <v>-739</v>
      </c>
      <c r="L74" s="1">
        <v>-93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474</v>
      </c>
      <c r="J76" s="1">
        <v>-862</v>
      </c>
      <c r="K76" s="1">
        <v>-448</v>
      </c>
      <c r="L76" s="1">
        <v>300</v>
      </c>
      <c r="M76" s="1">
        <v>546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67655</v>
      </c>
      <c r="J78" s="1">
        <v>17045</v>
      </c>
      <c r="K78" s="1">
        <v>44466</v>
      </c>
      <c r="L78" s="1">
        <v>57057</v>
      </c>
      <c r="M78" s="1">
        <v>128930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-22465</v>
      </c>
      <c r="J79" s="1">
        <v>18947</v>
      </c>
      <c r="K79" s="1">
        <v>-38544</v>
      </c>
      <c r="L79" s="1">
        <v>62900</v>
      </c>
      <c r="M79" s="1">
        <v>-92945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-54487</v>
      </c>
      <c r="J80" s="1">
        <v>-5140</v>
      </c>
      <c r="K80" s="1">
        <v>-9957</v>
      </c>
      <c r="L80" s="1">
        <v>39116</v>
      </c>
      <c r="M80" s="1">
        <v>-34389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29065</v>
      </c>
      <c r="J81" s="1">
        <v>14413</v>
      </c>
      <c r="K81" s="1">
        <v>9120</v>
      </c>
      <c r="L81" s="1">
        <v>2781</v>
      </c>
      <c r="M81" s="1">
        <v>-60623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2957</v>
      </c>
      <c r="J82" s="1">
        <v>9674</v>
      </c>
      <c r="K82" s="1">
        <v>-37707</v>
      </c>
      <c r="L82" s="1">
        <v>21003</v>
      </c>
      <c r="M82" s="1">
        <v>2067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45190</v>
      </c>
      <c r="J84" s="1">
        <v>35992</v>
      </c>
      <c r="K84" s="1">
        <v>5922</v>
      </c>
      <c r="L84" s="1">
        <v>119957</v>
      </c>
      <c r="M84" s="1">
        <v>35985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-1194</v>
      </c>
      <c r="J85" s="1">
        <v>-165</v>
      </c>
      <c r="K85" s="1">
        <v>-121</v>
      </c>
      <c r="L85" s="1">
        <v>-300</v>
      </c>
      <c r="M85" s="1">
        <v>-546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720</v>
      </c>
      <c r="J86" s="1">
        <v>1027</v>
      </c>
      <c r="K86" s="1">
        <v>569</v>
      </c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3427</v>
      </c>
      <c r="J87" s="1">
        <v>-1</v>
      </c>
      <c r="K87" s="1">
        <v>3836</v>
      </c>
      <c r="L87" s="1">
        <v>-16467</v>
      </c>
      <c r="M87" s="1">
        <v>-3611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48143</v>
      </c>
      <c r="J90" s="1">
        <v>36853</v>
      </c>
      <c r="K90" s="1">
        <v>10206</v>
      </c>
      <c r="L90" s="1">
        <v>103190</v>
      </c>
      <c r="M90" s="1">
        <v>31828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-26970</v>
      </c>
      <c r="J91" s="1">
        <v>-56040</v>
      </c>
      <c r="K91" s="1">
        <v>-23040</v>
      </c>
      <c r="L91" s="1">
        <v>-51920</v>
      </c>
      <c r="M91" s="1">
        <v>-41138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120</v>
      </c>
      <c r="J92" s="1">
        <v>278</v>
      </c>
      <c r="K92" s="1">
        <v>854</v>
      </c>
      <c r="L92" s="1">
        <v>134</v>
      </c>
      <c r="M92" s="1">
        <v>65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-26850</v>
      </c>
      <c r="J94" s="1">
        <v>-55762</v>
      </c>
      <c r="K94" s="1">
        <v>-22186</v>
      </c>
      <c r="L94" s="1">
        <v>-51786</v>
      </c>
      <c r="M94" s="1">
        <v>-41073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-4048</v>
      </c>
      <c r="J95" s="1">
        <v>16860</v>
      </c>
      <c r="K95" s="1">
        <v>-11031</v>
      </c>
      <c r="L95" s="1">
        <v>-21564</v>
      </c>
      <c r="M95" s="1">
        <v>-15007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-7623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>
        <v>-7623</v>
      </c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-4048</v>
      </c>
      <c r="J103" s="1">
        <v>16860</v>
      </c>
      <c r="K103" s="1">
        <v>-11031</v>
      </c>
      <c r="L103" s="1">
        <v>-29187</v>
      </c>
      <c r="M103" s="1">
        <v>-15007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17245</v>
      </c>
      <c r="J104" s="1">
        <v>-2049</v>
      </c>
      <c r="K104" s="1">
        <v>-23011</v>
      </c>
      <c r="L104" s="1">
        <v>22217</v>
      </c>
      <c r="M104" s="1">
        <v>-24252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98219</v>
      </c>
      <c r="J105" s="1">
        <v>80974</v>
      </c>
      <c r="K105" s="1">
        <v>83023</v>
      </c>
      <c r="L105" s="1">
        <v>106034</v>
      </c>
      <c r="M105" s="1">
        <v>83817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9BECE-732B-4047-8B10-9002DE55886E}">
  <dimension ref="A1:QM105"/>
  <sheetViews>
    <sheetView topLeftCell="A55" workbookViewId="0">
      <selection activeCell="I70" sqref="I70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-17793</v>
      </c>
      <c r="O1" s="4">
        <f t="shared" ref="O1:R1" si="0">E67</f>
        <v>59647</v>
      </c>
      <c r="P1" s="4">
        <f t="shared" si="0"/>
        <v>-53205</v>
      </c>
      <c r="Q1" s="4">
        <f t="shared" si="0"/>
        <v>39032</v>
      </c>
      <c r="R1" s="4">
        <f t="shared" si="0"/>
        <v>-76887</v>
      </c>
      <c r="S1" s="4">
        <f>D63+D59</f>
        <v>11613</v>
      </c>
      <c r="T1" s="4">
        <f t="shared" ref="T1:W1" si="1">E63+E59</f>
        <v>59897</v>
      </c>
      <c r="U1" s="4">
        <f t="shared" si="1"/>
        <v>-42289</v>
      </c>
      <c r="V1" s="4">
        <f t="shared" si="1"/>
        <v>55532</v>
      </c>
      <c r="W1" s="4">
        <f t="shared" si="1"/>
        <v>-69969</v>
      </c>
      <c r="X1">
        <f>(D13-E13)/E13</f>
        <v>-0.12850069343862081</v>
      </c>
      <c r="Y1">
        <f t="shared" ref="Y1:AA1" si="2">(E13-F13)/F13</f>
        <v>0.21324096415512053</v>
      </c>
      <c r="Z1">
        <f t="shared" si="2"/>
        <v>-9.6261493154688307E-2</v>
      </c>
      <c r="AA1">
        <f t="shared" si="2"/>
        <v>0.16462452219055526</v>
      </c>
      <c r="AB1">
        <f>(D36-E36)/E36</f>
        <v>-0.15578850783597131</v>
      </c>
      <c r="AC1">
        <f t="shared" ref="AC1:AE1" si="3">(E36-F36)/F36</f>
        <v>0.1553270157544944</v>
      </c>
      <c r="AD1">
        <f t="shared" si="3"/>
        <v>-1.7051389377151342E-2</v>
      </c>
      <c r="AE1">
        <f t="shared" si="3"/>
        <v>-3.4152144493788075E-2</v>
      </c>
      <c r="AF1">
        <f>(D29-E29)/E29</f>
        <v>-7.6095975364612295E-2</v>
      </c>
      <c r="AG1">
        <f t="shared" ref="AG1:AI1" si="4">(E29-F29)/F29</f>
        <v>0.34247802346078099</v>
      </c>
      <c r="AH1">
        <f t="shared" si="4"/>
        <v>-0.23400727451851397</v>
      </c>
      <c r="AI1">
        <f t="shared" si="4"/>
        <v>0.81375739880980869</v>
      </c>
      <c r="AJ1" s="4">
        <f>(D43+D44+D46+D47)-D45</f>
        <v>115600</v>
      </c>
      <c r="AK1" s="4">
        <f t="shared" ref="AK1:AN1" si="5">(E43+E44+E46+E47)-E45</f>
        <v>155365</v>
      </c>
      <c r="AL1" s="4">
        <f t="shared" si="5"/>
        <v>-23305</v>
      </c>
      <c r="AM1" s="4">
        <f t="shared" si="5"/>
        <v>41475</v>
      </c>
      <c r="AN1" s="4">
        <f t="shared" si="5"/>
        <v>48330</v>
      </c>
      <c r="AO1">
        <f>(D25+D26)/D40</f>
        <v>9.4845280972851553E-2</v>
      </c>
      <c r="AP1">
        <f t="shared" ref="AP1:AS1" si="6">(E25+E26)/E40</f>
        <v>8.1630640182736428E-2</v>
      </c>
      <c r="AQ1">
        <f t="shared" si="6"/>
        <v>6.2963587322993932E-3</v>
      </c>
      <c r="AR1">
        <f t="shared" si="6"/>
        <v>0.13037920085641086</v>
      </c>
      <c r="AS1">
        <f t="shared" si="6"/>
        <v>9.8885950148272825E-2</v>
      </c>
      <c r="AT1">
        <f>(D19-D20)/D40</f>
        <v>1.6421372138956662</v>
      </c>
      <c r="AU1">
        <f t="shared" ref="AU1:AX1" si="7">(E19-E20)/E40</f>
        <v>0.85012564250280764</v>
      </c>
      <c r="AV1">
        <f t="shared" si="7"/>
        <v>0.65245841762193746</v>
      </c>
      <c r="AW1">
        <f t="shared" si="7"/>
        <v>1.2494192723625612</v>
      </c>
      <c r="AX1">
        <f t="shared" si="7"/>
        <v>0.82813710560765141</v>
      </c>
      <c r="AY1">
        <f>D19/D40</f>
        <v>1.7739582123078115</v>
      </c>
      <c r="AZ1">
        <f t="shared" ref="AZ1:BC1" si="8">E19/E40</f>
        <v>0.94075188239592744</v>
      </c>
      <c r="BA1">
        <f t="shared" si="8"/>
        <v>0.76792537648909864</v>
      </c>
      <c r="BB1">
        <f t="shared" si="8"/>
        <v>1.4357509964610691</v>
      </c>
      <c r="BC1">
        <f t="shared" si="8"/>
        <v>1.0026662392134862</v>
      </c>
      <c r="BD1" s="4">
        <f>D19-D40</f>
        <v>159875</v>
      </c>
      <c r="BE1" s="4">
        <f t="shared" ref="BE1:BH1" si="9">E19-E40</f>
        <v>-26431</v>
      </c>
      <c r="BF1" s="4">
        <f t="shared" si="9"/>
        <v>-82600</v>
      </c>
      <c r="BG1" s="4">
        <f t="shared" si="9"/>
        <v>83852</v>
      </c>
      <c r="BH1" s="4">
        <f t="shared" si="9"/>
        <v>499</v>
      </c>
      <c r="BI1">
        <f>(D43+D44)/BD1</f>
        <v>3.1346364347146207</v>
      </c>
      <c r="BJ1">
        <f t="shared" ref="BJ1:BM1" si="10">(E43+E44)/BE1</f>
        <v>-21.041806969089325</v>
      </c>
      <c r="BK1">
        <f t="shared" si="10"/>
        <v>-4.1266585956416462</v>
      </c>
      <c r="BL1">
        <f t="shared" si="10"/>
        <v>3.4740614415875593</v>
      </c>
      <c r="BM1">
        <f t="shared" si="10"/>
        <v>670.15430861723451</v>
      </c>
      <c r="BN1">
        <f>365/BI1</f>
        <v>116.44093584755063</v>
      </c>
      <c r="BO1">
        <f t="shared" ref="BO1:BR1" si="11">365/BJ1</f>
        <v>-17.346418990355225</v>
      </c>
      <c r="BP1">
        <f t="shared" si="11"/>
        <v>-88.449284461160246</v>
      </c>
      <c r="BQ1">
        <f t="shared" si="11"/>
        <v>105.06434792160847</v>
      </c>
      <c r="BR1">
        <f t="shared" si="11"/>
        <v>0.54465068015920715</v>
      </c>
      <c r="BS1">
        <f>N1/D13</f>
        <v>-2.9899930262063404E-2</v>
      </c>
      <c r="BT1">
        <f t="shared" ref="BT1:BW1" si="12">O1/E13</f>
        <v>8.7352763283340337E-2</v>
      </c>
      <c r="BU1">
        <f t="shared" si="12"/>
        <v>-9.4533895745308391E-2</v>
      </c>
      <c r="BV1">
        <f t="shared" si="12"/>
        <v>6.2675628891936244E-2</v>
      </c>
      <c r="BW1">
        <f t="shared" si="12"/>
        <v>-0.14378604609411819</v>
      </c>
      <c r="BX1">
        <f>S1/D13</f>
        <v>1.9514859221791844E-2</v>
      </c>
      <c r="BY1">
        <f t="shared" ref="BY1:CB1" si="13">T1/E13</f>
        <v>8.7718887159156975E-2</v>
      </c>
      <c r="BZ1">
        <f t="shared" si="13"/>
        <v>-7.5138500463741126E-2</v>
      </c>
      <c r="CA1">
        <f t="shared" si="13"/>
        <v>8.9170501732604115E-2</v>
      </c>
      <c r="CB1">
        <f t="shared" si="13"/>
        <v>-0.13084872422073113</v>
      </c>
      <c r="CC1">
        <f>N1/D29</f>
        <v>-8.2368135988667615E-2</v>
      </c>
      <c r="CD1">
        <f t="shared" ref="CD1:CG1" si="14">O1/E29</f>
        <v>0.25510884906548054</v>
      </c>
      <c r="CE1">
        <f t="shared" si="14"/>
        <v>-0.30548968495030515</v>
      </c>
      <c r="CF1">
        <f t="shared" si="14"/>
        <v>0.17166808140071865</v>
      </c>
      <c r="CG1">
        <f t="shared" si="14"/>
        <v>-0.61333939596994214</v>
      </c>
      <c r="CH1">
        <f>N1/(D43+D44)</f>
        <v>-3.5504340017958692E-2</v>
      </c>
      <c r="CI1">
        <f t="shared" ref="CI1:CL1" si="15">O1/(E43+E44)</f>
        <v>0.10724868562058128</v>
      </c>
      <c r="CJ1">
        <f t="shared" si="15"/>
        <v>-0.15608956117138315</v>
      </c>
      <c r="CK1">
        <f t="shared" si="15"/>
        <v>0.13398922785926876</v>
      </c>
      <c r="CL1">
        <f t="shared" si="15"/>
        <v>-0.2299204263068656</v>
      </c>
      <c r="CM1">
        <f>1-CH1</f>
        <v>1.0355043400179587</v>
      </c>
      <c r="CN1">
        <f t="shared" ref="CN1:CQ1" si="16">1-CI1</f>
        <v>0.89275131437941868</v>
      </c>
      <c r="CO1">
        <f t="shared" si="16"/>
        <v>1.1560895611713831</v>
      </c>
      <c r="CP1">
        <f t="shared" si="16"/>
        <v>0.8660107721407313</v>
      </c>
      <c r="CQ1">
        <f t="shared" si="16"/>
        <v>1.2299204263068657</v>
      </c>
      <c r="CR1">
        <f>N1/(D45+D48+D49+D51+D59+D61)</f>
        <v>-1.8708402115512002E-2</v>
      </c>
      <c r="CS1">
        <f t="shared" ref="CS1:CV1" si="17">O1/(E45+E48+E49+E51+E59+E61)</f>
        <v>0.10638066396287459</v>
      </c>
      <c r="CT1">
        <f t="shared" si="17"/>
        <v>-8.2458712525107253E-2</v>
      </c>
      <c r="CU1">
        <f t="shared" si="17"/>
        <v>7.8220911147762417E-2</v>
      </c>
      <c r="CV1">
        <f t="shared" si="17"/>
        <v>-0.14299503431345198</v>
      </c>
      <c r="CW1">
        <f>(D43+D44)/D13</f>
        <v>0.84214860062007946</v>
      </c>
      <c r="CX1">
        <f t="shared" ref="CX1:DA1" si="18">(E43+E44)/E13</f>
        <v>0.81448796111471544</v>
      </c>
      <c r="CY1">
        <f t="shared" si="18"/>
        <v>0.60563880784770807</v>
      </c>
      <c r="CZ1">
        <f t="shared" si="18"/>
        <v>0.46776617712705654</v>
      </c>
      <c r="DA1">
        <f t="shared" si="18"/>
        <v>0.62537308408698189</v>
      </c>
      <c r="DB1">
        <f>365/CW1</f>
        <v>433.41519505138183</v>
      </c>
      <c r="DC1">
        <f t="shared" ref="DC1:DF1" si="19">365/CX1</f>
        <v>448.13430943835897</v>
      </c>
      <c r="DD1">
        <f t="shared" si="19"/>
        <v>602.66943807171231</v>
      </c>
      <c r="DE1">
        <f t="shared" si="19"/>
        <v>780.30438678095618</v>
      </c>
      <c r="DF1">
        <f t="shared" si="19"/>
        <v>583.65159820219071</v>
      </c>
      <c r="DG1">
        <f>(D43+D44)/D20</f>
        <v>18.404333455747338</v>
      </c>
      <c r="DH1">
        <f t="shared" ref="DH1:DK1" si="20">(E43+E44)/E20</f>
        <v>13.756363006752579</v>
      </c>
      <c r="DI1">
        <f t="shared" si="20"/>
        <v>8.2940847263790545</v>
      </c>
      <c r="DJ1">
        <f t="shared" si="20"/>
        <v>8.1243585452922797</v>
      </c>
      <c r="DK1">
        <f t="shared" si="20"/>
        <v>10.237784717119764</v>
      </c>
      <c r="DL1">
        <f>365/DG1</f>
        <v>19.83228574279158</v>
      </c>
      <c r="DM1">
        <f t="shared" ref="DM1:DP1" si="21">365/DH1</f>
        <v>26.533175943440327</v>
      </c>
      <c r="DN1">
        <f t="shared" si="21"/>
        <v>44.00726687046371</v>
      </c>
      <c r="DO1">
        <f t="shared" si="21"/>
        <v>44.926623802380313</v>
      </c>
      <c r="DP1">
        <f t="shared" si="21"/>
        <v>35.652244121684056</v>
      </c>
      <c r="DQ1">
        <f>(D43+D44)/D21</f>
        <v>1.5679507917189421</v>
      </c>
      <c r="DR1">
        <f t="shared" ref="DR1:DU1" si="22">(E43+E44)/E21</f>
        <v>1.622245362875586</v>
      </c>
      <c r="DS1">
        <f t="shared" si="22"/>
        <v>1.4821246880190624</v>
      </c>
      <c r="DT1">
        <f t="shared" si="22"/>
        <v>1.3527895680279374</v>
      </c>
      <c r="DU1">
        <f t="shared" si="22"/>
        <v>2.4501732816541253</v>
      </c>
      <c r="DV1">
        <f>365/DQ1</f>
        <v>232.7879177890851</v>
      </c>
      <c r="DW1">
        <f t="shared" ref="DW1:DZ1" si="23">365/DR1</f>
        <v>224.99679046886126</v>
      </c>
      <c r="DX1">
        <f t="shared" si="23"/>
        <v>246.26807916400185</v>
      </c>
      <c r="DY1">
        <f t="shared" si="23"/>
        <v>269.81284349500703</v>
      </c>
      <c r="DZ1">
        <f t="shared" si="23"/>
        <v>148.96905567168153</v>
      </c>
      <c r="EA1">
        <f>(D43+D44)/D38</f>
        <v>1.3259129128016807</v>
      </c>
      <c r="EB1">
        <f t="shared" ref="EB1:EE1" si="24">(E43+E44)/E38</f>
        <v>1.2466874539067982</v>
      </c>
      <c r="EC1">
        <f t="shared" si="24"/>
        <v>0.88046867129724105</v>
      </c>
      <c r="ED1">
        <f t="shared" si="24"/>
        <v>0.73973712410931491</v>
      </c>
      <c r="EE1">
        <f t="shared" si="24"/>
        <v>0.83655917206391139</v>
      </c>
      <c r="EF1">
        <f>365/EA1</f>
        <v>275.28203132794573</v>
      </c>
      <c r="EG1">
        <f t="shared" ref="EG1:EJ1" si="25">365/EB1</f>
        <v>292.77586684311592</v>
      </c>
      <c r="EH1">
        <f t="shared" si="25"/>
        <v>414.55194477530495</v>
      </c>
      <c r="EI1">
        <f t="shared" si="25"/>
        <v>493.41852410000445</v>
      </c>
      <c r="EJ1">
        <f t="shared" si="25"/>
        <v>436.31103714934198</v>
      </c>
      <c r="EK1">
        <f>D36/D13</f>
        <v>0.63699639547291564</v>
      </c>
      <c r="EL1">
        <f t="shared" ref="EL1:EO1" si="26">E36/E13</f>
        <v>0.65758630638124627</v>
      </c>
      <c r="EM1">
        <f t="shared" si="26"/>
        <v>0.69054963096156097</v>
      </c>
      <c r="EN1">
        <f t="shared" si="26"/>
        <v>0.63490225800546596</v>
      </c>
      <c r="EO1">
        <f t="shared" si="26"/>
        <v>0.76556854648683825</v>
      </c>
      <c r="EP1">
        <f>(D29)/D13</f>
        <v>0.36300360452708436</v>
      </c>
      <c r="EQ1">
        <f t="shared" ref="EQ1:ET1" si="27">(E29)/E13</f>
        <v>0.34241369361875373</v>
      </c>
      <c r="ER1">
        <f t="shared" si="27"/>
        <v>0.30945036903843898</v>
      </c>
      <c r="ES1">
        <f t="shared" si="27"/>
        <v>0.36509774199453404</v>
      </c>
      <c r="ET1">
        <f t="shared" si="27"/>
        <v>0.23443145351316175</v>
      </c>
      <c r="EU1">
        <f>D13/D29</f>
        <v>2.7547935820163136</v>
      </c>
      <c r="EV1">
        <f t="shared" ref="EV1:EY1" si="28">E13/E29</f>
        <v>2.9204439502159873</v>
      </c>
      <c r="EW1">
        <f t="shared" si="28"/>
        <v>3.2315359749200461</v>
      </c>
      <c r="EX1">
        <f t="shared" si="28"/>
        <v>2.7389925627504188</v>
      </c>
      <c r="EY1">
        <f t="shared" si="28"/>
        <v>4.2656392093045516</v>
      </c>
      <c r="EZ1">
        <f>D36/D29</f>
        <v>1.7547935820163134</v>
      </c>
      <c r="FA1">
        <f t="shared" ref="FA1:FD1" si="29">E36/E29</f>
        <v>1.9204439502159873</v>
      </c>
      <c r="FB1">
        <f t="shared" si="29"/>
        <v>2.2315359749200461</v>
      </c>
      <c r="FC1">
        <f t="shared" si="29"/>
        <v>1.738992562750419</v>
      </c>
      <c r="FD1">
        <f t="shared" si="29"/>
        <v>3.2656392093045516</v>
      </c>
      <c r="FE1" s="7">
        <f>I90/(D43+D44+D46+D47+D53+D55)</f>
        <v>-0.36686516545324993</v>
      </c>
      <c r="FF1" s="7">
        <f t="shared" ref="FF1:FI1" si="30">J90/(E43+E44+E46+E47+E53+E55)</f>
        <v>0.24872407976623478</v>
      </c>
      <c r="FG1" s="7">
        <f t="shared" si="30"/>
        <v>0.56829203618043078</v>
      </c>
      <c r="FH1" s="7">
        <f t="shared" si="30"/>
        <v>7.9229821612093076E-2</v>
      </c>
      <c r="FI1" s="7">
        <f t="shared" si="30"/>
        <v>-0.2914652044335197</v>
      </c>
      <c r="FJ1" s="7">
        <f>I90/D36</f>
        <v>-0.48626496107548267</v>
      </c>
      <c r="FK1" s="7">
        <f t="shared" ref="FK1:FN1" si="31">J90/E36</f>
        <v>0.30671976018832164</v>
      </c>
      <c r="FL1" s="7">
        <f t="shared" si="31"/>
        <v>0.49629101687632349</v>
      </c>
      <c r="FM1" s="7">
        <f t="shared" si="31"/>
        <v>5.8883187107510754E-2</v>
      </c>
      <c r="FN1" s="7">
        <f t="shared" si="31"/>
        <v>-0.23722317489630509</v>
      </c>
      <c r="FO1" s="7">
        <f>I90/D29</f>
        <v>-0.85329463285466955</v>
      </c>
      <c r="FP1" s="7">
        <f t="shared" ref="FP1:FS1" si="32">J90/E29</f>
        <v>0.58903810786536082</v>
      </c>
      <c r="FQ1" s="7">
        <f t="shared" si="32"/>
        <v>1.1074912581891676</v>
      </c>
      <c r="FR1" s="7">
        <f t="shared" si="32"/>
        <v>0.10239742445100256</v>
      </c>
      <c r="FS1" s="7">
        <f t="shared" si="32"/>
        <v>-0.77468530129708513</v>
      </c>
      <c r="FT1" s="7">
        <f>I90/D31</f>
        <v>-0.38124657435080717</v>
      </c>
      <c r="FU1" s="7">
        <f t="shared" ref="FU1:FX1" si="33">J90/E31</f>
        <v>0.28485475247422359</v>
      </c>
      <c r="FV1" s="7">
        <f t="shared" si="33"/>
        <v>0.39894515858816715</v>
      </c>
      <c r="FW1" s="7">
        <f t="shared" si="33"/>
        <v>4.8154544608415978E-2</v>
      </c>
      <c r="FX1" s="7">
        <f t="shared" si="33"/>
        <v>-0.22130688033253118</v>
      </c>
      <c r="FY1">
        <f>BD1/D13</f>
        <v>0.26865909912029373</v>
      </c>
      <c r="FZ1">
        <f t="shared" ref="FZ1:GC1" si="34">BE1/E13</f>
        <v>-3.8708080646838373E-2</v>
      </c>
      <c r="GA1">
        <f t="shared" si="34"/>
        <v>-0.14676251834531479</v>
      </c>
      <c r="GB1">
        <f t="shared" si="34"/>
        <v>0.13464533802640494</v>
      </c>
      <c r="GC1">
        <f t="shared" si="34"/>
        <v>9.3317774137324869E-4</v>
      </c>
      <c r="GD1">
        <f>BS1</f>
        <v>-2.9899930262063404E-2</v>
      </c>
      <c r="GE1">
        <f t="shared" ref="GE1:GH1" si="35">BT1</f>
        <v>8.7352763283340337E-2</v>
      </c>
      <c r="GF1">
        <f t="shared" si="35"/>
        <v>-9.4533895745308391E-2</v>
      </c>
      <c r="GG1">
        <f t="shared" si="35"/>
        <v>6.2675628891936244E-2</v>
      </c>
      <c r="GH1">
        <f t="shared" si="35"/>
        <v>-0.14378604609411819</v>
      </c>
      <c r="GI1">
        <f>S1/D13</f>
        <v>1.9514859221791844E-2</v>
      </c>
      <c r="GJ1">
        <f t="shared" ref="GJ1:GM1" si="36">T1/E13</f>
        <v>8.7718887159156975E-2</v>
      </c>
      <c r="GK1">
        <f t="shared" si="36"/>
        <v>-7.5138500463741126E-2</v>
      </c>
      <c r="GL1">
        <f t="shared" si="36"/>
        <v>8.9170501732604115E-2</v>
      </c>
      <c r="GM1">
        <f t="shared" si="36"/>
        <v>-0.13084872422073113</v>
      </c>
      <c r="GN1">
        <f>D30/D13</f>
        <v>3.8649940764764697E-2</v>
      </c>
      <c r="GO1">
        <f t="shared" ref="GO1:GR1" si="37">E30/E13</f>
        <v>3.3683396575130815E-2</v>
      </c>
      <c r="GP1">
        <f t="shared" si="37"/>
        <v>4.0866076536830998E-2</v>
      </c>
      <c r="GQ1">
        <f t="shared" si="37"/>
        <v>3.6932246990021872E-2</v>
      </c>
      <c r="GR1">
        <f t="shared" si="37"/>
        <v>4.3012200504177797E-2</v>
      </c>
      <c r="GS1">
        <f>(D43+D44)/D13</f>
        <v>0.84214860062007946</v>
      </c>
      <c r="GT1">
        <f t="shared" ref="GT1:GW1" si="38">(E43+E44)/E13</f>
        <v>0.81448796111471544</v>
      </c>
      <c r="GU1">
        <f t="shared" si="38"/>
        <v>0.60563880784770807</v>
      </c>
      <c r="GV1">
        <f t="shared" si="38"/>
        <v>0.46776617712705654</v>
      </c>
      <c r="GW1">
        <f t="shared" si="38"/>
        <v>0.62537308408698189</v>
      </c>
      <c r="GX1">
        <f>0.717*FY1+0.847*GD1+3.107*GI1+0.42*GN1+0.998*GS1</f>
        <v>1.0846332792794307</v>
      </c>
      <c r="GY1">
        <f t="shared" ref="GY1:HB1" si="39">0.717*FZ1+0.847*GE1+3.107*GJ1+0.42*GO1+0.998*GT1</f>
        <v>1.1457826908347477</v>
      </c>
      <c r="GZ1">
        <f t="shared" si="39"/>
        <v>0.20283702608677107</v>
      </c>
      <c r="HA1">
        <f t="shared" si="39"/>
        <v>0.90902190242821501</v>
      </c>
      <c r="HB1">
        <f t="shared" si="39"/>
        <v>0.1145227833755974</v>
      </c>
      <c r="HC1">
        <f>D36/D13</f>
        <v>0.63699639547291564</v>
      </c>
      <c r="HD1">
        <f t="shared" ref="HD1:HG1" si="40">E36/E13</f>
        <v>0.65758630638124627</v>
      </c>
      <c r="HE1">
        <f t="shared" si="40"/>
        <v>0.69054963096156097</v>
      </c>
      <c r="HF1">
        <f t="shared" si="40"/>
        <v>0.63490225800546596</v>
      </c>
      <c r="HG1">
        <f t="shared" si="40"/>
        <v>0.76556854648683825</v>
      </c>
      <c r="HH1">
        <f>S1/D13</f>
        <v>1.9514859221791844E-2</v>
      </c>
      <c r="HI1">
        <f t="shared" ref="HI1:HL1" si="41">T1/E13</f>
        <v>8.7718887159156975E-2</v>
      </c>
      <c r="HJ1">
        <f t="shared" si="41"/>
        <v>-7.5138500463741126E-2</v>
      </c>
      <c r="HK1">
        <f t="shared" si="41"/>
        <v>8.9170501732604115E-2</v>
      </c>
      <c r="HL1">
        <f t="shared" si="41"/>
        <v>-0.13084872422073113</v>
      </c>
      <c r="HM1">
        <f>(D43+D44+D46+D47+D50+D53+D55+D57+D60)/D13</f>
        <v>1.5942882109278507</v>
      </c>
      <c r="HN1">
        <f t="shared" ref="HN1:HQ1" si="42">(E43+E44+E46+E47+E50+E53+E55+E57+E60)/E13</f>
        <v>0.88205392565342133</v>
      </c>
      <c r="HO1">
        <f t="shared" si="42"/>
        <v>1.0531454441431805</v>
      </c>
      <c r="HP1">
        <f t="shared" si="42"/>
        <v>0.88795559138161928</v>
      </c>
      <c r="HQ1">
        <f t="shared" si="42"/>
        <v>0.85719014384775927</v>
      </c>
      <c r="HR1">
        <f>D19/D40</f>
        <v>1.7739582123078115</v>
      </c>
      <c r="HS1">
        <f t="shared" ref="HS1:HV1" si="43">E19/E40</f>
        <v>0.94075188239592744</v>
      </c>
      <c r="HT1">
        <f t="shared" si="43"/>
        <v>0.76792537648909864</v>
      </c>
      <c r="HU1">
        <f t="shared" si="43"/>
        <v>1.4357509964610691</v>
      </c>
      <c r="HV1">
        <f t="shared" si="43"/>
        <v>1.0026662392134862</v>
      </c>
      <c r="HW1">
        <f>-0.017*HC1+4.573*HH1+0.481*HM1+0.015*HR1</f>
        <v>0.87187451513912795</v>
      </c>
      <c r="HX1">
        <f t="shared" ref="HX1:IA1" si="44">-0.017*HD1+4.573*HI1+0.481*HN1+0.015*HS1</f>
        <v>0.82833872024557831</v>
      </c>
      <c r="HY1">
        <f t="shared" si="44"/>
        <v>0.16273413293317152</v>
      </c>
      <c r="HZ1">
        <f t="shared" si="44"/>
        <v>0.84562627043858063</v>
      </c>
      <c r="IA1">
        <f t="shared" si="44"/>
        <v>-0.18403742837270531</v>
      </c>
      <c r="IB1">
        <f>D13/D36</f>
        <v>1.5698675959658848</v>
      </c>
      <c r="IC1">
        <f t="shared" ref="IC1:IF1" si="45">E13/E36</f>
        <v>1.5207129319694712</v>
      </c>
      <c r="ID1">
        <f t="shared" si="45"/>
        <v>1.4481218368150346</v>
      </c>
      <c r="IE1">
        <f t="shared" si="45"/>
        <v>1.5750455875546607</v>
      </c>
      <c r="IF1">
        <f t="shared" si="45"/>
        <v>1.3062187632824751</v>
      </c>
      <c r="IG1">
        <f>IFERROR(S1/D59,0)</f>
        <v>0.70288100714199253</v>
      </c>
      <c r="IH1">
        <f t="shared" ref="IH1:IK1" si="46">IFERROR(T1/E59,0)</f>
        <v>4.4622662594054976</v>
      </c>
      <c r="II1">
        <f t="shared" si="46"/>
        <v>-5.7819250751982496</v>
      </c>
      <c r="IJ1">
        <f t="shared" si="46"/>
        <v>8.3657728231394994</v>
      </c>
      <c r="IK1">
        <f t="shared" si="46"/>
        <v>-10.11405030355594</v>
      </c>
      <c r="IL1">
        <f>S1/D13</f>
        <v>1.9514859221791844E-2</v>
      </c>
      <c r="IM1">
        <f t="shared" ref="IM1:IP1" si="47">T1/E13</f>
        <v>8.7718887159156975E-2</v>
      </c>
      <c r="IN1">
        <f t="shared" si="47"/>
        <v>-7.5138500463741126E-2</v>
      </c>
      <c r="IO1">
        <f t="shared" si="47"/>
        <v>8.9170501732604115E-2</v>
      </c>
      <c r="IP1">
        <f t="shared" si="47"/>
        <v>-0.13084872422073113</v>
      </c>
      <c r="IQ1">
        <f>(D43+D44+D46+D47+D50+D53+D55+D57+D60)/D13</f>
        <v>1.5942882109278507</v>
      </c>
      <c r="IR1">
        <f t="shared" ref="IR1:IU1" si="48">(E43+E44+E46+E47+E50+E53+E55+E57+E60)/E13</f>
        <v>0.88205392565342133</v>
      </c>
      <c r="IS1">
        <f t="shared" si="48"/>
        <v>1.0531454441431805</v>
      </c>
      <c r="IT1">
        <f t="shared" si="48"/>
        <v>0.88795559138161928</v>
      </c>
      <c r="IU1">
        <f t="shared" si="48"/>
        <v>0.85719014384775927</v>
      </c>
      <c r="IV1">
        <f>D19/D40</f>
        <v>1.7739582123078115</v>
      </c>
      <c r="IW1">
        <f t="shared" ref="IW1:IZ1" si="49">E19/E40</f>
        <v>0.94075188239592744</v>
      </c>
      <c r="IX1">
        <f t="shared" si="49"/>
        <v>0.76792537648909864</v>
      </c>
      <c r="IY1">
        <f t="shared" si="49"/>
        <v>1.4357509964610691</v>
      </c>
      <c r="IZ1">
        <f t="shared" si="49"/>
        <v>1.0026662392134862</v>
      </c>
      <c r="JA1">
        <f>0.13*IB1+0.04*IG1+3.92*IL1+0.21*IQ1+0.09*IV1</f>
        <v>0.80315303931322035</v>
      </c>
      <c r="JB1">
        <f t="shared" ref="JB1:JE1" si="50">0.13*IC1+0.04*IH1+3.92*IM1+0.21*IR1+0.09*IW1</f>
        <v>0.98994036299899846</v>
      </c>
      <c r="JC1">
        <f t="shared" si="50"/>
        <v>-4.7290258885753958E-2</v>
      </c>
      <c r="JD1">
        <f t="shared" si="50"/>
        <v>1.2046234699711302</v>
      </c>
      <c r="JE1">
        <f t="shared" si="50"/>
        <v>-0.47743068012353873</v>
      </c>
      <c r="JF1">
        <f>D29/D13</f>
        <v>0.36300360452708436</v>
      </c>
      <c r="JG1">
        <f t="shared" ref="JG1:JJ1" si="51">E29/E13</f>
        <v>0.34241369361875373</v>
      </c>
      <c r="JH1">
        <f t="shared" si="51"/>
        <v>0.30945036903843898</v>
      </c>
      <c r="JI1">
        <f t="shared" si="51"/>
        <v>0.36509774199453404</v>
      </c>
      <c r="JJ1">
        <f t="shared" si="51"/>
        <v>0.23443145351316175</v>
      </c>
      <c r="JK1">
        <f>(D36-D26)/I90</f>
        <v>-1.9502026290234202</v>
      </c>
      <c r="JL1">
        <f t="shared" ref="JL1:JO1" si="52">(E36-E26)/J90</f>
        <v>2.9958903015473086</v>
      </c>
      <c r="JM1">
        <f t="shared" si="52"/>
        <v>2.0033284253748369</v>
      </c>
      <c r="JN1">
        <f t="shared" si="52"/>
        <v>15.905162786702173</v>
      </c>
      <c r="JO1">
        <f t="shared" si="52"/>
        <v>-4.024867937351333</v>
      </c>
      <c r="JP1">
        <f>S1/D13</f>
        <v>1.9514859221791844E-2</v>
      </c>
      <c r="JQ1">
        <f t="shared" ref="JQ1:JT1" si="53">T1/E13</f>
        <v>8.7718887159156975E-2</v>
      </c>
      <c r="JR1">
        <f t="shared" si="53"/>
        <v>-7.5138500463741126E-2</v>
      </c>
      <c r="JS1">
        <f t="shared" si="53"/>
        <v>8.9170501732604115E-2</v>
      </c>
      <c r="JT1">
        <f t="shared" si="53"/>
        <v>-0.13084872422073113</v>
      </c>
      <c r="JU1">
        <f>I90/(D50+D44+D43)</f>
        <v>-0.19878996381754552</v>
      </c>
      <c r="JV1">
        <f t="shared" ref="JV1:JY1" si="54">J90/(E50+E44+E43)</f>
        <v>0.24303787192966667</v>
      </c>
      <c r="JW1">
        <f t="shared" si="54"/>
        <v>0.3343085530466372</v>
      </c>
      <c r="JX1">
        <f t="shared" si="54"/>
        <v>4.4010011039363646E-2</v>
      </c>
      <c r="JY1">
        <f t="shared" si="54"/>
        <v>-0.22261574010398041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3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3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0</v>
      </c>
      <c r="KM1">
        <f t="shared" si="57"/>
        <v>2</v>
      </c>
      <c r="KN1">
        <f t="shared" si="57"/>
        <v>0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1</v>
      </c>
      <c r="KS1">
        <f t="shared" si="58"/>
        <v>0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3.5</v>
      </c>
      <c r="KX1">
        <f t="shared" si="59"/>
        <v>1.5</v>
      </c>
      <c r="KY1">
        <f>(KJ1+KO1)/2</f>
        <v>0.5</v>
      </c>
      <c r="KZ1">
        <f t="shared" ref="KZ1:LC1" si="60">(KK1+KP1)/2</f>
        <v>3</v>
      </c>
      <c r="LA1">
        <f t="shared" si="60"/>
        <v>2</v>
      </c>
      <c r="LB1">
        <f t="shared" si="60"/>
        <v>1.5</v>
      </c>
      <c r="LC1">
        <f t="shared" si="60"/>
        <v>0</v>
      </c>
      <c r="LD1">
        <f>(KT1+KY1)/2</f>
        <v>1.25</v>
      </c>
      <c r="LE1">
        <f t="shared" ref="LE1:LH1" si="61">(KU1+KZ1)/2</f>
        <v>2.5</v>
      </c>
      <c r="LF1">
        <f t="shared" si="61"/>
        <v>2</v>
      </c>
      <c r="LG1">
        <f t="shared" si="61"/>
        <v>2.5</v>
      </c>
      <c r="LH1">
        <f t="shared" si="61"/>
        <v>0.75</v>
      </c>
      <c r="LI1">
        <f>(D29/(D13-D19))</f>
        <v>0.94478704699923899</v>
      </c>
      <c r="LJ1">
        <f t="shared" ref="LJ1:LM1" si="62">(E29/(E13-E19))</f>
        <v>0.88849452599818357</v>
      </c>
      <c r="LK1">
        <f t="shared" si="62"/>
        <v>0.60161177779159503</v>
      </c>
      <c r="LL1">
        <f t="shared" si="62"/>
        <v>0.65622736154283523</v>
      </c>
      <c r="LM1">
        <f t="shared" si="62"/>
        <v>0.36118106016515017</v>
      </c>
      <c r="LN1">
        <f>(D18+D25+D26+D21)/(2.17*D40)</f>
        <v>0.75674525985975405</v>
      </c>
      <c r="LO1">
        <f t="shared" ref="LO1:LR1" si="63">(E18+E25+E26+E21)/(2.17*E40)</f>
        <v>0.3917629688953031</v>
      </c>
      <c r="LP1">
        <f t="shared" si="63"/>
        <v>0.30067208185342742</v>
      </c>
      <c r="LQ1">
        <f t="shared" si="63"/>
        <v>0.57576924993666412</v>
      </c>
      <c r="LR1">
        <f t="shared" si="63"/>
        <v>0.38163000258417118</v>
      </c>
      <c r="LS1">
        <f>(D43+D44+D46+D47)/(2*D13)</f>
        <v>0.42215649865145316</v>
      </c>
      <c r="LT1">
        <f t="shared" ref="LT1:LW1" si="64">(E43+E44+E46+E47)/(2*E13)</f>
        <v>0.40545876053887575</v>
      </c>
      <c r="LU1">
        <f t="shared" si="64"/>
        <v>0.3015294573340393</v>
      </c>
      <c r="LV1">
        <f t="shared" si="64"/>
        <v>0.23592801102186711</v>
      </c>
      <c r="LW1">
        <f t="shared" si="64"/>
        <v>0.31154765377796728</v>
      </c>
      <c r="LX1">
        <f>8*N1/D29</f>
        <v>-0.65894508790934092</v>
      </c>
      <c r="LY1">
        <f t="shared" ref="LY1:MB1" si="65">8*O1/E29</f>
        <v>2.0408707925238443</v>
      </c>
      <c r="LZ1">
        <f t="shared" si="65"/>
        <v>-2.4439174796024412</v>
      </c>
      <c r="MA1">
        <f t="shared" si="65"/>
        <v>1.3733446512057492</v>
      </c>
      <c r="MB1">
        <f t="shared" si="65"/>
        <v>-4.9067151677595371</v>
      </c>
      <c r="MC1">
        <f>(2*LI1+4*LN1+LS1+5*LX1)/12</f>
        <v>0.17033218271185357</v>
      </c>
      <c r="MD1">
        <f t="shared" ref="MD1:MG1" si="66">(2*LJ1+4*LO1+LT1+5*LY1)/12</f>
        <v>1.1628211375613065</v>
      </c>
      <c r="ME1">
        <f t="shared" si="66"/>
        <v>-0.79267883814010542</v>
      </c>
      <c r="MF1">
        <f t="shared" si="66"/>
        <v>0.89318191582357842</v>
      </c>
      <c r="MG1">
        <f t="shared" si="66"/>
        <v>-1.8310955045293944</v>
      </c>
      <c r="MH1">
        <f>D29/(D13-D19)</f>
        <v>0.94478704699923899</v>
      </c>
      <c r="MI1">
        <f t="shared" ref="MI1:ML1" si="67">E29/(E13-E19)</f>
        <v>0.88849452599818357</v>
      </c>
      <c r="MJ1">
        <f t="shared" si="67"/>
        <v>0.60161177779159503</v>
      </c>
      <c r="MK1">
        <f t="shared" si="67"/>
        <v>0.65622736154283523</v>
      </c>
      <c r="ML1">
        <f t="shared" si="67"/>
        <v>0.36118106016515017</v>
      </c>
      <c r="MM1">
        <f>D29/D13*2</f>
        <v>0.72600720905416871</v>
      </c>
      <c r="MN1">
        <f t="shared" ref="MN1:MQ1" si="68">E29/E13*2</f>
        <v>0.68482738723750747</v>
      </c>
      <c r="MO1">
        <f t="shared" si="68"/>
        <v>0.61890073807687795</v>
      </c>
      <c r="MP1">
        <f t="shared" si="68"/>
        <v>0.73019548398906808</v>
      </c>
      <c r="MQ1">
        <f t="shared" si="68"/>
        <v>0.46886290702632349</v>
      </c>
      <c r="MR1">
        <f>D29/D36</f>
        <v>0.56986759596588465</v>
      </c>
      <c r="MS1">
        <f t="shared" ref="MS1:MV1" si="69">E29/E36</f>
        <v>0.52071293196947122</v>
      </c>
      <c r="MT1">
        <f t="shared" si="69"/>
        <v>0.44812183681503459</v>
      </c>
      <c r="MU1">
        <f t="shared" si="69"/>
        <v>0.57504558755466084</v>
      </c>
      <c r="MV1">
        <f t="shared" si="69"/>
        <v>0.30621876328247521</v>
      </c>
      <c r="MW1">
        <f>D13/(D40*5)</f>
        <v>0.57616378141822544</v>
      </c>
      <c r="MX1">
        <f t="shared" ref="MX1:NA1" si="70">E13/(E40*5)</f>
        <v>0.30612790205040497</v>
      </c>
      <c r="MY1">
        <f t="shared" si="70"/>
        <v>0.31625870982243198</v>
      </c>
      <c r="MZ1">
        <f t="shared" si="70"/>
        <v>0.64725745851759853</v>
      </c>
      <c r="NA1">
        <f t="shared" si="70"/>
        <v>0.57143223531297582</v>
      </c>
      <c r="NB1">
        <f>D13/(D20*15)</f>
        <v>1.4569347533357817</v>
      </c>
      <c r="NC1">
        <f t="shared" ref="NC1:NF1" si="71">E13/(E20*15)</f>
        <v>1.1259722806236447</v>
      </c>
      <c r="ND1">
        <f t="shared" si="71"/>
        <v>0.91298472719014367</v>
      </c>
      <c r="NE1">
        <f t="shared" si="71"/>
        <v>1.1578945411274728</v>
      </c>
      <c r="NF1">
        <f t="shared" si="71"/>
        <v>1.0913788880724957</v>
      </c>
      <c r="NG1">
        <f>2*(D18+D25+D26)/D40</f>
        <v>0.18969056194570311</v>
      </c>
      <c r="NH1">
        <f t="shared" ref="NH1:NK1" si="72">2*(E18+E25+E26)/E40</f>
        <v>0.16326128036547286</v>
      </c>
      <c r="NI1">
        <f t="shared" si="72"/>
        <v>1.2592717464598786E-2</v>
      </c>
      <c r="NJ1">
        <f t="shared" si="72"/>
        <v>0.26075840171282172</v>
      </c>
      <c r="NK1">
        <f t="shared" si="72"/>
        <v>0.19777190029654565</v>
      </c>
      <c r="NL1">
        <f>((D18+D25+D26+D21)/D40)/2.17</f>
        <v>0.75674525985975405</v>
      </c>
      <c r="NM1">
        <f t="shared" ref="NM1:NP1" si="73">((E18+E25+E26+E21)/E40)/2.17</f>
        <v>0.3917629688953031</v>
      </c>
      <c r="NN1">
        <f t="shared" si="73"/>
        <v>0.30067208185342742</v>
      </c>
      <c r="NO1">
        <f t="shared" si="73"/>
        <v>0.57576924993666423</v>
      </c>
      <c r="NP1">
        <f t="shared" si="73"/>
        <v>0.38163000258417118</v>
      </c>
      <c r="NQ1">
        <f>(D19/D40)/2.5</f>
        <v>0.70958328492312461</v>
      </c>
      <c r="NR1">
        <f t="shared" ref="NR1:NU1" si="74">(E19/E40)/2.5</f>
        <v>0.37630075295837095</v>
      </c>
      <c r="NS1">
        <f t="shared" si="74"/>
        <v>0.30717015059563946</v>
      </c>
      <c r="NT1">
        <f t="shared" si="74"/>
        <v>0.57430039858442761</v>
      </c>
      <c r="NU1">
        <f t="shared" si="74"/>
        <v>0.40106649568539449</v>
      </c>
      <c r="NV1">
        <f>(BD1/D13)*3.33</f>
        <v>0.89463480007057816</v>
      </c>
      <c r="NW1">
        <f t="shared" ref="NW1:NZ1" si="75">(BE1/E13)*3.33</f>
        <v>-0.12889790855397179</v>
      </c>
      <c r="NX1">
        <f t="shared" si="75"/>
        <v>-0.48871918608989823</v>
      </c>
      <c r="NY1">
        <f t="shared" si="75"/>
        <v>0.44836897562792843</v>
      </c>
      <c r="NZ1">
        <f t="shared" si="75"/>
        <v>3.1074818787729182E-3</v>
      </c>
      <c r="OA1">
        <f>((D43+D44)/2)/D13</f>
        <v>0.42107430031003973</v>
      </c>
      <c r="OB1">
        <f t="shared" ref="OB1:OE1" si="76">((E43+E44)/2)/E13</f>
        <v>0.40724398055735772</v>
      </c>
      <c r="OC1">
        <f t="shared" si="76"/>
        <v>0.30281940392385404</v>
      </c>
      <c r="OD1">
        <f t="shared" si="76"/>
        <v>0.23388308856352827</v>
      </c>
      <c r="OE1">
        <f t="shared" si="76"/>
        <v>0.31268654204349094</v>
      </c>
      <c r="OF1">
        <f>((D43+D44)/4)/D29</f>
        <v>0.57998639002305363</v>
      </c>
      <c r="OG1">
        <f t="shared" ref="OG1:OJ1" si="77">((E43+E44)/4)/E29</f>
        <v>0.59466660964030627</v>
      </c>
      <c r="OH1">
        <f t="shared" si="77"/>
        <v>0.4892858988418895</v>
      </c>
      <c r="OI1">
        <f t="shared" si="77"/>
        <v>0.32030202006430075</v>
      </c>
      <c r="OJ1">
        <f t="shared" si="77"/>
        <v>0.66690398698128561</v>
      </c>
      <c r="OK1">
        <f>AJ1*4/(D43+D44)</f>
        <v>0.92267784096577876</v>
      </c>
      <c r="OL1">
        <f t="shared" ref="OL1:OO1" si="78">AK1*4/(E43+E44)</f>
        <v>1.1174202921482461</v>
      </c>
      <c r="OM1">
        <f t="shared" si="78"/>
        <v>-0.27348311046699253</v>
      </c>
      <c r="ON1">
        <f t="shared" si="78"/>
        <v>0.56950227766583017</v>
      </c>
      <c r="OO1">
        <f t="shared" si="78"/>
        <v>0.57809794651427748</v>
      </c>
      <c r="OP1">
        <f>(10*N1)/AJ1</f>
        <v>-1.5391868512110727</v>
      </c>
      <c r="OQ1">
        <f t="shared" ref="OQ1:OT1" si="79">(10*O1)/AK1</f>
        <v>3.8391529623789142</v>
      </c>
      <c r="OR1">
        <f t="shared" si="79"/>
        <v>22.829864835872129</v>
      </c>
      <c r="OS1">
        <f t="shared" si="79"/>
        <v>9.4109704641350209</v>
      </c>
      <c r="OT1">
        <f t="shared" si="79"/>
        <v>-15.908752327746742</v>
      </c>
      <c r="OU1">
        <f>(8*AJ1)/D29</f>
        <v>4.2811247210880579</v>
      </c>
      <c r="OV1">
        <f t="shared" ref="OV1:OY1" si="80">(8*AK1)/E29</f>
        <v>5.3159402934006241</v>
      </c>
      <c r="OW1">
        <f t="shared" si="80"/>
        <v>-1.0704914361833455</v>
      </c>
      <c r="OX1">
        <f t="shared" si="80"/>
        <v>1.4593018397406858</v>
      </c>
      <c r="OY1">
        <f t="shared" si="80"/>
        <v>3.0842866031685254</v>
      </c>
      <c r="OZ1">
        <f>(20*N1)/D13</f>
        <v>-0.59799860524126802</v>
      </c>
      <c r="PA1">
        <f t="shared" ref="PA1:PD1" si="81">(20*O1)/E13</f>
        <v>1.7470552656668068</v>
      </c>
      <c r="PB1">
        <f t="shared" si="81"/>
        <v>-1.8906779149061679</v>
      </c>
      <c r="PC1">
        <f t="shared" si="81"/>
        <v>1.2535125778387248</v>
      </c>
      <c r="PD1">
        <f t="shared" si="81"/>
        <v>-2.8757209218823636</v>
      </c>
      <c r="PE1">
        <f>(40*N1)/(AJ1+D45)</f>
        <v>-1.4165329851643387</v>
      </c>
      <c r="PF1">
        <f t="shared" ref="PF1:PI1" si="82">(40*O1)/(AK1+E45)</f>
        <v>4.3088359056414998</v>
      </c>
      <c r="PG1">
        <f t="shared" si="82"/>
        <v>-6.2702925665124774</v>
      </c>
      <c r="PH1">
        <f t="shared" si="82"/>
        <v>5.3131146759955623</v>
      </c>
      <c r="PI1">
        <f t="shared" si="82"/>
        <v>-9.2304367791253608</v>
      </c>
      <c r="PJ1">
        <f>(1.33*D52)/(D52+D62)</f>
        <v>-0.70333672845793449</v>
      </c>
      <c r="PK1">
        <f t="shared" ref="PK1:PN1" si="83">(1.33*E52)/(E52+E62)</f>
        <v>1.5270359771054784</v>
      </c>
      <c r="PL1">
        <f t="shared" si="83"/>
        <v>1.2929177670705403</v>
      </c>
      <c r="PM1">
        <f t="shared" si="83"/>
        <v>1.1686939092731214</v>
      </c>
      <c r="PN1">
        <f t="shared" si="83"/>
        <v>1.0925834016153577</v>
      </c>
      <c r="PO1">
        <f>(2*MH1+MM1+MR1+MW1+2*NB1)/7</f>
        <v>0.95364031244404579</v>
      </c>
      <c r="PP1">
        <f t="shared" ref="PP1:PS1" si="84">(2*MI1+MN1+MS1+MX1+2*NC1)/7</f>
        <v>0.79151454778586294</v>
      </c>
      <c r="PQ1">
        <f t="shared" si="84"/>
        <v>0.6303534706682602</v>
      </c>
      <c r="PR1">
        <f t="shared" si="84"/>
        <v>0.79724890505742052</v>
      </c>
      <c r="PS1">
        <f t="shared" si="84"/>
        <v>0.60737625744243806</v>
      </c>
      <c r="PT1">
        <f>(5*NG1+8*NL1+2*NQ1+NV1)/16</f>
        <v>0.58226351615771099</v>
      </c>
      <c r="PU1">
        <f t="shared" ref="PU1:PX1" si="85">(5*NH1+8*NM1+2*NR1+NW1)/16</f>
        <v>0.28588210939703496</v>
      </c>
      <c r="PV1">
        <f t="shared" si="85"/>
        <v>0.16212258482823713</v>
      </c>
      <c r="PW1">
        <f t="shared" si="85"/>
        <v>0.4691822363033879</v>
      </c>
      <c r="PX1">
        <f t="shared" si="85"/>
        <v>0.30294624971285378</v>
      </c>
      <c r="PY1">
        <f>(OA1+OF1+OK1)/3</f>
        <v>0.64124617709962406</v>
      </c>
      <c r="PZ1">
        <f t="shared" ref="PZ1:QC1" si="86">(OB1+OG1+OL1)/3</f>
        <v>0.70644362744863665</v>
      </c>
      <c r="QA1">
        <f t="shared" si="86"/>
        <v>0.1728740640995837</v>
      </c>
      <c r="QB1">
        <f t="shared" si="86"/>
        <v>0.37456246209788641</v>
      </c>
      <c r="QC1">
        <f t="shared" si="86"/>
        <v>0.51922949184635137</v>
      </c>
      <c r="QD1">
        <f>(3*OP1+7*OU1+4*OZ1+2*PE1+PJ1)/17</f>
        <v>1.1424656102489119</v>
      </c>
      <c r="QE1">
        <f t="shared" ref="QE1:QH1" si="87">(3*OQ1+7*OV1+4*PA1+2*PF1+PK1)/17</f>
        <v>3.8742335171762838</v>
      </c>
      <c r="QF1">
        <f t="shared" si="87"/>
        <v>2.481516201691405</v>
      </c>
      <c r="QG1">
        <f t="shared" si="87"/>
        <v>3.2504116378358243</v>
      </c>
      <c r="QH1">
        <f t="shared" si="87"/>
        <v>-3.235730859130904</v>
      </c>
      <c r="QI1">
        <f>(2*PO1+4*PT1+PY1+5*QD1)/12</f>
        <v>0.88249240982192667</v>
      </c>
      <c r="QJ1">
        <f t="shared" ref="QJ1:QM1" si="88">(2*PP1+4*PU1+PZ1+5*QE1)/12</f>
        <v>1.9003473955408268</v>
      </c>
      <c r="QK1">
        <f t="shared" si="88"/>
        <v>1.20747102943384</v>
      </c>
      <c r="QL1">
        <f t="shared" si="88"/>
        <v>1.6748206172171167</v>
      </c>
      <c r="QM1">
        <f t="shared" si="88"/>
        <v>-1.10274060750599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458</v>
      </c>
      <c r="E3" s="2" t="s">
        <v>458</v>
      </c>
      <c r="F3" s="2" t="s">
        <v>458</v>
      </c>
      <c r="G3" s="2" t="s">
        <v>458</v>
      </c>
      <c r="H3" s="2" t="s">
        <v>458</v>
      </c>
      <c r="I3" s="2" t="s">
        <v>458</v>
      </c>
      <c r="J3" s="2" t="s">
        <v>458</v>
      </c>
      <c r="K3" s="2" t="s">
        <v>458</v>
      </c>
      <c r="L3" s="2" t="s">
        <v>458</v>
      </c>
      <c r="M3" s="2" t="s">
        <v>458</v>
      </c>
    </row>
    <row r="4" spans="1:455" x14ac:dyDescent="0.25">
      <c r="A4" s="2" t="s">
        <v>281</v>
      </c>
      <c r="B4" s="2"/>
      <c r="C4" s="2"/>
      <c r="D4" s="2">
        <v>28259114</v>
      </c>
      <c r="E4" s="2" t="s">
        <v>459</v>
      </c>
      <c r="F4" s="2" t="s">
        <v>459</v>
      </c>
      <c r="G4" s="2" t="s">
        <v>459</v>
      </c>
      <c r="H4" s="2" t="s">
        <v>459</v>
      </c>
      <c r="I4" s="2" t="s">
        <v>459</v>
      </c>
      <c r="J4" s="2" t="s">
        <v>459</v>
      </c>
      <c r="K4" s="2" t="s">
        <v>459</v>
      </c>
      <c r="L4" s="2" t="s">
        <v>459</v>
      </c>
      <c r="M4" s="2" t="s">
        <v>459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595085</v>
      </c>
      <c r="E13" s="1">
        <v>682829</v>
      </c>
      <c r="F13" s="1">
        <v>562814</v>
      </c>
      <c r="G13" s="1">
        <v>622762</v>
      </c>
      <c r="H13" s="1">
        <v>534732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175736</v>
      </c>
      <c r="E15" s="1">
        <v>192754</v>
      </c>
      <c r="F15" s="1">
        <v>214473</v>
      </c>
      <c r="G15" s="1">
        <v>231613</v>
      </c>
      <c r="H15" s="1">
        <v>249645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>
        <v>118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175736</v>
      </c>
      <c r="E17" s="1">
        <v>192754</v>
      </c>
      <c r="F17" s="1">
        <v>214473</v>
      </c>
      <c r="G17" s="1">
        <v>231613</v>
      </c>
      <c r="H17" s="1">
        <v>249527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366443</v>
      </c>
      <c r="E19" s="1">
        <v>419676</v>
      </c>
      <c r="F19" s="1">
        <v>273320</v>
      </c>
      <c r="G19" s="1">
        <v>276283</v>
      </c>
      <c r="H19" s="1">
        <v>187654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27230</v>
      </c>
      <c r="E20" s="1">
        <v>40429</v>
      </c>
      <c r="F20" s="1">
        <v>41097</v>
      </c>
      <c r="G20" s="1">
        <v>35856</v>
      </c>
      <c r="H20" s="1">
        <v>32664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319621</v>
      </c>
      <c r="E21" s="1">
        <v>342831</v>
      </c>
      <c r="F21" s="1">
        <v>229982</v>
      </c>
      <c r="G21" s="1">
        <v>215338</v>
      </c>
      <c r="H21" s="1">
        <v>136483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5136</v>
      </c>
      <c r="E22" s="1">
        <v>18020</v>
      </c>
      <c r="F22" s="1">
        <v>4846</v>
      </c>
      <c r="G22" s="1">
        <v>8449</v>
      </c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314485</v>
      </c>
      <c r="E23" s="1">
        <v>324811</v>
      </c>
      <c r="F23" s="1">
        <v>225136</v>
      </c>
      <c r="G23" s="1">
        <v>206889</v>
      </c>
      <c r="H23" s="1">
        <v>136483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19592</v>
      </c>
      <c r="E26" s="1">
        <v>36416</v>
      </c>
      <c r="F26" s="1">
        <v>2241</v>
      </c>
      <c r="G26" s="1">
        <v>25089</v>
      </c>
      <c r="H26" s="1">
        <v>18507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52906</v>
      </c>
      <c r="E27" s="1">
        <v>70399</v>
      </c>
      <c r="F27" s="1">
        <v>75021</v>
      </c>
      <c r="G27" s="1">
        <v>114866</v>
      </c>
      <c r="H27" s="1">
        <v>97433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595085</v>
      </c>
      <c r="E28" s="1">
        <v>682829</v>
      </c>
      <c r="F28" s="1">
        <v>562814</v>
      </c>
      <c r="G28" s="1">
        <v>622762</v>
      </c>
      <c r="H28" s="1">
        <v>534732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216018</v>
      </c>
      <c r="E29" s="1">
        <v>233810</v>
      </c>
      <c r="F29" s="1">
        <v>174163</v>
      </c>
      <c r="G29" s="1">
        <v>227369</v>
      </c>
      <c r="H29" s="1">
        <v>125358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23000</v>
      </c>
      <c r="E30" s="1">
        <v>23000</v>
      </c>
      <c r="F30" s="1">
        <v>23000</v>
      </c>
      <c r="G30" s="1">
        <v>23000</v>
      </c>
      <c r="H30" s="1">
        <v>23000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483485</v>
      </c>
      <c r="E31" s="1">
        <v>483485</v>
      </c>
      <c r="F31" s="1">
        <v>483485</v>
      </c>
      <c r="G31" s="1">
        <v>483485</v>
      </c>
      <c r="H31" s="1">
        <v>438816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-272674</v>
      </c>
      <c r="E33" s="1">
        <v>-332322</v>
      </c>
      <c r="F33" s="1">
        <v>-279117</v>
      </c>
      <c r="G33" s="1">
        <v>-318148</v>
      </c>
      <c r="H33" s="1">
        <v>-259571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-17793</v>
      </c>
      <c r="E34" s="1">
        <v>59647</v>
      </c>
      <c r="F34" s="1">
        <v>-53205</v>
      </c>
      <c r="G34" s="1">
        <v>39032</v>
      </c>
      <c r="H34" s="1">
        <v>-76887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379067</v>
      </c>
      <c r="E36" s="1">
        <v>449019</v>
      </c>
      <c r="F36" s="1">
        <v>388651</v>
      </c>
      <c r="G36" s="1">
        <v>395393</v>
      </c>
      <c r="H36" s="1">
        <v>409374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1101</v>
      </c>
      <c r="E37" s="1">
        <v>2912</v>
      </c>
      <c r="F37" s="1">
        <v>1514</v>
      </c>
      <c r="G37" s="1">
        <v>1595</v>
      </c>
      <c r="H37" s="1">
        <v>9633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377966</v>
      </c>
      <c r="E38" s="1">
        <v>446107</v>
      </c>
      <c r="F38" s="1">
        <v>387137</v>
      </c>
      <c r="G38" s="1">
        <v>393798</v>
      </c>
      <c r="H38" s="1">
        <v>399741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171398</v>
      </c>
      <c r="E39" s="1"/>
      <c r="F39" s="1">
        <v>31217</v>
      </c>
      <c r="G39" s="1">
        <v>201367</v>
      </c>
      <c r="H39" s="1">
        <v>212586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206568</v>
      </c>
      <c r="E40" s="1">
        <v>446107</v>
      </c>
      <c r="F40" s="1">
        <v>355920</v>
      </c>
      <c r="G40" s="1">
        <v>192431</v>
      </c>
      <c r="H40" s="1">
        <v>187155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501150</v>
      </c>
      <c r="E43" s="1">
        <v>555820</v>
      </c>
      <c r="F43" s="1">
        <v>331671</v>
      </c>
      <c r="G43" s="1">
        <v>291305</v>
      </c>
      <c r="H43" s="1">
        <v>334407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>
        <v>336</v>
      </c>
      <c r="F44" s="1">
        <v>9191</v>
      </c>
      <c r="G44" s="1">
        <v>2</v>
      </c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386838</v>
      </c>
      <c r="E45" s="1">
        <v>398353</v>
      </c>
      <c r="F45" s="1">
        <v>362715</v>
      </c>
      <c r="G45" s="1">
        <v>252379</v>
      </c>
      <c r="H45" s="1">
        <v>284859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1288</v>
      </c>
      <c r="E46" s="1">
        <v>-2438</v>
      </c>
      <c r="F46" s="1">
        <v>-1452</v>
      </c>
      <c r="G46" s="1">
        <v>2547</v>
      </c>
      <c r="H46" s="1">
        <v>-1218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92290</v>
      </c>
      <c r="E48" s="1">
        <v>84256</v>
      </c>
      <c r="F48" s="1">
        <v>71903</v>
      </c>
      <c r="G48" s="1">
        <v>76335</v>
      </c>
      <c r="H48" s="1">
        <v>83646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19417</v>
      </c>
      <c r="E49" s="1">
        <v>22444</v>
      </c>
      <c r="F49" s="1">
        <v>24313</v>
      </c>
      <c r="G49" s="1">
        <v>24052</v>
      </c>
      <c r="H49" s="1">
        <v>23026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426095</v>
      </c>
      <c r="E50" s="1">
        <v>10517</v>
      </c>
      <c r="F50" s="1">
        <v>236102</v>
      </c>
      <c r="G50" s="1">
        <v>237709</v>
      </c>
      <c r="H50" s="1">
        <v>101829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424816</v>
      </c>
      <c r="E51" s="1">
        <v>10699</v>
      </c>
      <c r="F51" s="1">
        <v>167705</v>
      </c>
      <c r="G51" s="1">
        <v>130739</v>
      </c>
      <c r="H51" s="1">
        <v>109085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2596</v>
      </c>
      <c r="E52" s="1">
        <v>53359</v>
      </c>
      <c r="F52" s="1">
        <v>-48220</v>
      </c>
      <c r="G52" s="1">
        <v>42964</v>
      </c>
      <c r="H52" s="1">
        <v>-63162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11157</v>
      </c>
      <c r="E57" s="1">
        <v>8094</v>
      </c>
      <c r="F57" s="1">
        <v>3827</v>
      </c>
      <c r="G57" s="1">
        <v>2223</v>
      </c>
      <c r="H57" s="1">
        <v>2486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16522</v>
      </c>
      <c r="E59" s="1">
        <v>13423</v>
      </c>
      <c r="F59" s="1">
        <v>7314</v>
      </c>
      <c r="G59" s="1">
        <v>6638</v>
      </c>
      <c r="H59" s="1">
        <v>6918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9047</v>
      </c>
      <c r="E60" s="1">
        <v>29963</v>
      </c>
      <c r="F60" s="1">
        <v>13386</v>
      </c>
      <c r="G60" s="1">
        <v>19199</v>
      </c>
      <c r="H60" s="1">
        <v>20863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11187</v>
      </c>
      <c r="E61" s="1">
        <v>31519</v>
      </c>
      <c r="F61" s="1">
        <v>11282</v>
      </c>
      <c r="G61" s="1">
        <v>8854</v>
      </c>
      <c r="H61" s="1">
        <v>30156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-7505</v>
      </c>
      <c r="E62" s="1">
        <v>-6885</v>
      </c>
      <c r="F62" s="1">
        <v>-1383</v>
      </c>
      <c r="G62" s="1">
        <v>5930</v>
      </c>
      <c r="H62" s="1">
        <v>-13725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-4909</v>
      </c>
      <c r="E63" s="1">
        <v>46474</v>
      </c>
      <c r="F63" s="1">
        <v>-49603</v>
      </c>
      <c r="G63" s="1">
        <v>48894</v>
      </c>
      <c r="H63" s="1">
        <v>-76887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12884</v>
      </c>
      <c r="E64" s="1">
        <v>-13173</v>
      </c>
      <c r="F64" s="1">
        <v>3602</v>
      </c>
      <c r="G64" s="1">
        <v>9862</v>
      </c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-17793</v>
      </c>
      <c r="E65" s="1">
        <v>59647</v>
      </c>
      <c r="F65" s="1">
        <v>-53205</v>
      </c>
      <c r="G65" s="1">
        <v>39032</v>
      </c>
      <c r="H65" s="1">
        <v>-76887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-17793</v>
      </c>
      <c r="E67" s="1">
        <v>59647</v>
      </c>
      <c r="F67" s="1">
        <v>-53205</v>
      </c>
      <c r="G67" s="1">
        <v>39032</v>
      </c>
      <c r="H67" s="1">
        <v>-76887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501150</v>
      </c>
      <c r="E68" s="1">
        <v>604730</v>
      </c>
      <c r="F68" s="1">
        <v>594177</v>
      </c>
      <c r="G68" s="1">
        <v>550438</v>
      </c>
      <c r="H68" s="1">
        <v>459585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36416</v>
      </c>
      <c r="J69" s="1">
        <v>2241</v>
      </c>
      <c r="K69" s="1">
        <v>25089</v>
      </c>
      <c r="L69" s="1">
        <v>18507</v>
      </c>
      <c r="M69" s="1">
        <v>16260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-4909</v>
      </c>
      <c r="J70" s="1">
        <v>46474</v>
      </c>
      <c r="K70" s="1">
        <v>-49603</v>
      </c>
      <c r="L70" s="1">
        <v>48894</v>
      </c>
      <c r="M70" s="1">
        <v>-76887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22921</v>
      </c>
      <c r="J71" s="1">
        <v>29168</v>
      </c>
      <c r="K71" s="1">
        <v>27719</v>
      </c>
      <c r="L71" s="1">
        <v>20395</v>
      </c>
      <c r="M71" s="1">
        <v>28318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17239</v>
      </c>
      <c r="J72" s="1">
        <v>23095</v>
      </c>
      <c r="K72" s="1">
        <v>22803</v>
      </c>
      <c r="L72" s="1">
        <v>23899</v>
      </c>
      <c r="M72" s="1">
        <v>25230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367</v>
      </c>
      <c r="J73" s="1">
        <v>747</v>
      </c>
      <c r="K73" s="1">
        <v>1429</v>
      </c>
      <c r="L73" s="1">
        <v>-7885</v>
      </c>
      <c r="M73" s="1">
        <v>-1151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-50</v>
      </c>
      <c r="J74" s="1">
        <v>-3</v>
      </c>
      <c r="K74" s="1"/>
      <c r="L74" s="1">
        <v>-34</v>
      </c>
      <c r="M74" s="1">
        <v>-193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5365</v>
      </c>
      <c r="J76" s="1">
        <v>5329</v>
      </c>
      <c r="K76" s="1">
        <v>3487</v>
      </c>
      <c r="L76" s="1">
        <v>4415</v>
      </c>
      <c r="M76" s="1">
        <v>4432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18012</v>
      </c>
      <c r="J78" s="1">
        <v>75642</v>
      </c>
      <c r="K78" s="1">
        <v>-21884</v>
      </c>
      <c r="L78" s="1">
        <v>69289</v>
      </c>
      <c r="M78" s="1">
        <v>-48569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-196974</v>
      </c>
      <c r="J79" s="1">
        <v>67411</v>
      </c>
      <c r="K79" s="1">
        <v>218255</v>
      </c>
      <c r="L79" s="1">
        <v>-41592</v>
      </c>
      <c r="M79" s="1">
        <v>-41626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32154</v>
      </c>
      <c r="J80" s="1">
        <v>-23429</v>
      </c>
      <c r="K80" s="1">
        <v>59870</v>
      </c>
      <c r="L80" s="1">
        <v>-43872</v>
      </c>
      <c r="M80" s="1">
        <v>-34168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-239538</v>
      </c>
      <c r="J81" s="1">
        <v>90187</v>
      </c>
      <c r="K81" s="1">
        <v>163489</v>
      </c>
      <c r="L81" s="1">
        <v>5275</v>
      </c>
      <c r="M81" s="1">
        <v>-4055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10410</v>
      </c>
      <c r="J82" s="1">
        <v>653</v>
      </c>
      <c r="K82" s="1">
        <v>-5104</v>
      </c>
      <c r="L82" s="1">
        <v>-2995</v>
      </c>
      <c r="M82" s="1">
        <v>-3403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-178962</v>
      </c>
      <c r="J84" s="1">
        <v>143053</v>
      </c>
      <c r="K84" s="1">
        <v>196371</v>
      </c>
      <c r="L84" s="1">
        <v>27697</v>
      </c>
      <c r="M84" s="1">
        <v>-90195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-16522</v>
      </c>
      <c r="J85" s="1">
        <v>-13423</v>
      </c>
      <c r="K85" s="1">
        <v>-7314</v>
      </c>
      <c r="L85" s="1">
        <v>-6638</v>
      </c>
      <c r="M85" s="1">
        <v>-6918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11157</v>
      </c>
      <c r="J86" s="1">
        <v>8094</v>
      </c>
      <c r="K86" s="1">
        <v>3827</v>
      </c>
      <c r="L86" s="1">
        <v>2223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>
        <v>-1</v>
      </c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-184327</v>
      </c>
      <c r="J90" s="1">
        <v>137723</v>
      </c>
      <c r="K90" s="1">
        <v>192884</v>
      </c>
      <c r="L90" s="1">
        <v>23282</v>
      </c>
      <c r="M90" s="1">
        <v>-97113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-221</v>
      </c>
      <c r="J91" s="1">
        <v>-1535</v>
      </c>
      <c r="K91" s="1">
        <v>-5663</v>
      </c>
      <c r="L91" s="1">
        <v>-5867</v>
      </c>
      <c r="M91" s="1">
        <v>-2794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50</v>
      </c>
      <c r="J92" s="1">
        <v>162</v>
      </c>
      <c r="K92" s="1"/>
      <c r="L92" s="1">
        <v>34</v>
      </c>
      <c r="M92" s="1">
        <v>322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-3725</v>
      </c>
      <c r="J93" s="1">
        <v>-70958</v>
      </c>
      <c r="K93" s="1">
        <v>-39919</v>
      </c>
      <c r="L93" s="1">
        <v>-44317</v>
      </c>
      <c r="M93" s="1">
        <v>42187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-3896</v>
      </c>
      <c r="J94" s="1">
        <v>-72331</v>
      </c>
      <c r="K94" s="1">
        <v>-45582</v>
      </c>
      <c r="L94" s="1">
        <v>-50150</v>
      </c>
      <c r="M94" s="1">
        <v>39715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171398</v>
      </c>
      <c r="J95" s="1">
        <v>-31217</v>
      </c>
      <c r="K95" s="1">
        <v>-170150</v>
      </c>
      <c r="L95" s="1">
        <v>-11219</v>
      </c>
      <c r="M95" s="1">
        <v>-13761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1</v>
      </c>
      <c r="J96" s="1"/>
      <c r="K96" s="1"/>
      <c r="L96" s="1">
        <v>44669</v>
      </c>
      <c r="M96" s="1">
        <v>73406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>
        <v>44669</v>
      </c>
      <c r="M99" s="1">
        <v>73405</v>
      </c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>
        <v>1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171399</v>
      </c>
      <c r="J103" s="1">
        <v>-31217</v>
      </c>
      <c r="K103" s="1">
        <v>-170150</v>
      </c>
      <c r="L103" s="1">
        <v>33450</v>
      </c>
      <c r="M103" s="1">
        <v>59645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-16824</v>
      </c>
      <c r="J104" s="1">
        <v>34175</v>
      </c>
      <c r="K104" s="1">
        <v>-22848</v>
      </c>
      <c r="L104" s="1">
        <v>6582</v>
      </c>
      <c r="M104" s="1">
        <v>2247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19592</v>
      </c>
      <c r="J105" s="1">
        <v>36416</v>
      </c>
      <c r="K105" s="1">
        <v>2241</v>
      </c>
      <c r="L105" s="1">
        <v>25089</v>
      </c>
      <c r="M105" s="1">
        <v>18507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9435E-7EED-4E8B-BFA5-08D13198FD2B}">
  <dimension ref="A1:QM105"/>
  <sheetViews>
    <sheetView topLeftCell="A39" workbookViewId="0">
      <selection activeCell="K54" sqref="K5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72641</v>
      </c>
      <c r="O1" s="4">
        <f t="shared" ref="O1:R1" si="0">E67</f>
        <v>79806</v>
      </c>
      <c r="P1" s="4">
        <f t="shared" si="0"/>
        <v>56781</v>
      </c>
      <c r="Q1" s="4">
        <f t="shared" si="0"/>
        <v>2338</v>
      </c>
      <c r="R1" s="4">
        <f t="shared" si="0"/>
        <v>36446</v>
      </c>
      <c r="S1" s="4">
        <f>D63+D59</f>
        <v>92360</v>
      </c>
      <c r="T1" s="4">
        <f t="shared" ref="T1:W1" si="1">E63+E59</f>
        <v>102246</v>
      </c>
      <c r="U1" s="4">
        <f t="shared" si="1"/>
        <v>74377</v>
      </c>
      <c r="V1" s="4">
        <f t="shared" si="1"/>
        <v>3604</v>
      </c>
      <c r="W1" s="4">
        <f t="shared" si="1"/>
        <v>42287</v>
      </c>
      <c r="X1">
        <f>(D13-E13)/E13</f>
        <v>4.7684794857882212E-2</v>
      </c>
      <c r="Y1">
        <f t="shared" ref="Y1:AA1" si="2">(E13-F13)/F13</f>
        <v>-5.1064072483353325E-2</v>
      </c>
      <c r="Z1">
        <f t="shared" si="2"/>
        <v>0.41774815932868842</v>
      </c>
      <c r="AA1">
        <f t="shared" si="2"/>
        <v>0.47370476783137155</v>
      </c>
      <c r="AB1">
        <f>(D36-E36)/E36</f>
        <v>-0.12668215621263643</v>
      </c>
      <c r="AC1">
        <f t="shared" ref="AC1:AE1" si="3">(E36-F36)/F36</f>
        <v>-0.33118199682970884</v>
      </c>
      <c r="AD1">
        <f t="shared" si="3"/>
        <v>0.44024782216268538</v>
      </c>
      <c r="AE1">
        <f t="shared" si="3"/>
        <v>3.1009781261514755</v>
      </c>
      <c r="AF1">
        <f>(D29-E29)/E29</f>
        <v>0.18204014734209725</v>
      </c>
      <c r="AG1">
        <f t="shared" ref="AG1:AI1" si="4">(E29-F29)/F29</f>
        <v>0.28990213813997079</v>
      </c>
      <c r="AH1">
        <f t="shared" si="4"/>
        <v>0.39470764367029926</v>
      </c>
      <c r="AI1">
        <f t="shared" si="4"/>
        <v>-0.18146530810286268</v>
      </c>
      <c r="AJ1" s="4">
        <f>(D43+D44+D46+D47)-D45</f>
        <v>218507</v>
      </c>
      <c r="AK1" s="4">
        <f t="shared" ref="AK1:AN1" si="5">(E43+E44+E46+E47)-E45</f>
        <v>246547</v>
      </c>
      <c r="AL1" s="4">
        <f t="shared" si="5"/>
        <v>23386</v>
      </c>
      <c r="AM1" s="4">
        <f t="shared" si="5"/>
        <v>-13460</v>
      </c>
      <c r="AN1" s="4">
        <f t="shared" si="5"/>
        <v>111191</v>
      </c>
      <c r="AO1">
        <f>(D25+D26)/D40</f>
        <v>0.33850310332238043</v>
      </c>
      <c r="AP1">
        <f t="shared" ref="AP1:AS1" si="6">(E25+E26)/E40</f>
        <v>2.8758113742853458E-2</v>
      </c>
      <c r="AQ1">
        <f t="shared" si="6"/>
        <v>9.6297427543609579E-2</v>
      </c>
      <c r="AR1">
        <f t="shared" si="6"/>
        <v>4.4083047468524934E-2</v>
      </c>
      <c r="AS1">
        <f t="shared" si="6"/>
        <v>1.0833709669326108</v>
      </c>
      <c r="AT1">
        <f>(D19-D20)/D40</f>
        <v>2.0521796276013142</v>
      </c>
      <c r="AU1">
        <f t="shared" ref="AU1:AX1" si="7">(E19-E20)/E40</f>
        <v>1.6430741234291937</v>
      </c>
      <c r="AV1">
        <f t="shared" si="7"/>
        <v>0.89351286228195204</v>
      </c>
      <c r="AW1">
        <f t="shared" si="7"/>
        <v>1.2130695594389267</v>
      </c>
      <c r="AX1">
        <f t="shared" si="7"/>
        <v>3.234683125094084</v>
      </c>
      <c r="AY1">
        <f>D19/D40</f>
        <v>3.086462212486309</v>
      </c>
      <c r="AZ1">
        <f t="shared" ref="AZ1:BC1" si="8">E19/E40</f>
        <v>2.7388270357792774</v>
      </c>
      <c r="BA1">
        <f t="shared" si="8"/>
        <v>1.7815872531052739</v>
      </c>
      <c r="BB1">
        <f t="shared" si="8"/>
        <v>1.9372115160114227</v>
      </c>
      <c r="BC1">
        <f t="shared" si="8"/>
        <v>4.4067439409905163</v>
      </c>
      <c r="BD1" s="4">
        <f>D19-D40</f>
        <v>285741</v>
      </c>
      <c r="BE1" s="4">
        <f t="shared" ref="BE1:BH1" si="9">E19-E40</f>
        <v>242702</v>
      </c>
      <c r="BF1" s="4">
        <f t="shared" si="9"/>
        <v>184242</v>
      </c>
      <c r="BG1" s="4">
        <f t="shared" si="9"/>
        <v>104366</v>
      </c>
      <c r="BH1" s="4">
        <f t="shared" si="9"/>
        <v>135786</v>
      </c>
      <c r="BI1">
        <f>(D43+D44)/BD1</f>
        <v>2.6711777448808536</v>
      </c>
      <c r="BJ1">
        <f t="shared" ref="BJ1:BM1" si="10">(E43+E44)/BE1</f>
        <v>3.1076917371921122</v>
      </c>
      <c r="BK1">
        <f t="shared" si="10"/>
        <v>3.3916425136505248</v>
      </c>
      <c r="BL1">
        <f t="shared" si="10"/>
        <v>3.0674932449265087</v>
      </c>
      <c r="BM1">
        <f t="shared" si="10"/>
        <v>3.8165201125300103</v>
      </c>
      <c r="BN1">
        <f>365/BI1</f>
        <v>136.64384584646223</v>
      </c>
      <c r="BO1">
        <f t="shared" ref="BO1:BR1" si="11">365/BJ1</f>
        <v>117.45051661069442</v>
      </c>
      <c r="BP1">
        <f t="shared" si="11"/>
        <v>107.61747399113113</v>
      </c>
      <c r="BQ1">
        <f t="shared" si="11"/>
        <v>118.98966708523093</v>
      </c>
      <c r="BR1">
        <f t="shared" si="11"/>
        <v>95.636860081431024</v>
      </c>
      <c r="BS1">
        <f>N1/D13</f>
        <v>0.11575572436366302</v>
      </c>
      <c r="BT1">
        <f t="shared" ref="BT1:BW1" si="12">O1/E13</f>
        <v>0.13323761425769023</v>
      </c>
      <c r="BU1">
        <f t="shared" si="12"/>
        <v>8.9956226721186555E-2</v>
      </c>
      <c r="BV1">
        <f t="shared" si="12"/>
        <v>5.2513600079062391E-3</v>
      </c>
      <c r="BW1">
        <f t="shared" si="12"/>
        <v>0.12063897678975731</v>
      </c>
      <c r="BX1">
        <f>S1/D13</f>
        <v>0.14717857273754376</v>
      </c>
      <c r="BY1">
        <f t="shared" ref="BY1:CB1" si="13">T1/E13</f>
        <v>0.17070161525940147</v>
      </c>
      <c r="BZ1">
        <f t="shared" si="13"/>
        <v>0.11783297713745253</v>
      </c>
      <c r="CA1">
        <f t="shared" si="13"/>
        <v>8.0949108077391294E-3</v>
      </c>
      <c r="CB1">
        <f t="shared" si="13"/>
        <v>0.13997312219471184</v>
      </c>
      <c r="CC1">
        <f>N1/D29</f>
        <v>0.17306478165881645</v>
      </c>
      <c r="CD1">
        <f t="shared" ref="CD1:CG1" si="14">O1/E29</f>
        <v>0.2247473894089419</v>
      </c>
      <c r="CE1">
        <f t="shared" si="14"/>
        <v>0.20626185131100019</v>
      </c>
      <c r="CF1">
        <f t="shared" si="14"/>
        <v>1.184523176224421E-2</v>
      </c>
      <c r="CG1">
        <f t="shared" si="14"/>
        <v>0.15114229670270427</v>
      </c>
      <c r="CH1">
        <f>N1/(D43+D44)</f>
        <v>9.517140180671195E-2</v>
      </c>
      <c r="CI1">
        <f t="shared" ref="CI1:CL1" si="15">O1/(E43+E44)</f>
        <v>0.10580940094903102</v>
      </c>
      <c r="CJ1">
        <f t="shared" si="15"/>
        <v>9.0866610229434944E-2</v>
      </c>
      <c r="CK1">
        <f t="shared" si="15"/>
        <v>7.3030092896277281E-3</v>
      </c>
      <c r="CL1">
        <f t="shared" si="15"/>
        <v>7.0327846708990213E-2</v>
      </c>
      <c r="CM1">
        <f>1-CH1</f>
        <v>0.90482859819328809</v>
      </c>
      <c r="CN1">
        <f t="shared" ref="CN1:CQ1" si="16">1-CI1</f>
        <v>0.89419059905096898</v>
      </c>
      <c r="CO1">
        <f t="shared" si="16"/>
        <v>0.90913338977056501</v>
      </c>
      <c r="CP1">
        <f t="shared" si="16"/>
        <v>0.99269699071037232</v>
      </c>
      <c r="CQ1">
        <f t="shared" si="16"/>
        <v>0.92967215329100983</v>
      </c>
      <c r="CR1">
        <f>N1/(D45+D48+D49+D51+D59+D61)</f>
        <v>0.10585795643328884</v>
      </c>
      <c r="CS1">
        <f t="shared" ref="CS1:CV1" si="17">O1/(E45+E48+E49+E51+E59+E61)</f>
        <v>0.12161099597708155</v>
      </c>
      <c r="CT1">
        <f t="shared" si="17"/>
        <v>8.2920175767815921E-2</v>
      </c>
      <c r="CU1">
        <f t="shared" si="17"/>
        <v>6.2147463330870121E-3</v>
      </c>
      <c r="CV1">
        <f t="shared" si="17"/>
        <v>7.2876404449447818E-2</v>
      </c>
      <c r="CW1">
        <f>(D43+D44)/D13</f>
        <v>1.2162868484248737</v>
      </c>
      <c r="CX1">
        <f t="shared" ref="CX1:DA1" si="18">(E43+E44)/E13</f>
        <v>1.2592228390166536</v>
      </c>
      <c r="CY1">
        <f t="shared" si="18"/>
        <v>0.98998109970263326</v>
      </c>
      <c r="CZ1">
        <f t="shared" si="18"/>
        <v>0.71906796221177038</v>
      </c>
      <c r="DA1">
        <f t="shared" si="18"/>
        <v>1.7153799303560315</v>
      </c>
      <c r="DB1">
        <f>365/CW1</f>
        <v>300.09368305896379</v>
      </c>
      <c r="DC1">
        <f t="shared" ref="DC1:DF1" si="19">365/CX1</f>
        <v>289.86132453334005</v>
      </c>
      <c r="DD1">
        <f t="shared" si="19"/>
        <v>368.69390749948388</v>
      </c>
      <c r="DE1">
        <f t="shared" si="19"/>
        <v>507.60153306970034</v>
      </c>
      <c r="DF1">
        <f t="shared" si="19"/>
        <v>212.78085020164792</v>
      </c>
      <c r="DG1">
        <f>(D43+D44)/D20</f>
        <v>5.3885770764940517</v>
      </c>
      <c r="DH1">
        <f t="shared" ref="DH1:DK1" si="20">(E43+E44)/E20</f>
        <v>4.931530047141746</v>
      </c>
      <c r="DI1">
        <f t="shared" si="20"/>
        <v>2.9849577728523387</v>
      </c>
      <c r="DJ1">
        <f t="shared" si="20"/>
        <v>3.9700641128982253</v>
      </c>
      <c r="DK1">
        <f t="shared" si="20"/>
        <v>11.093201472728829</v>
      </c>
      <c r="DL1">
        <f>365/DG1</f>
        <v>67.735878102624909</v>
      </c>
      <c r="DM1">
        <f t="shared" ref="DM1:DP1" si="21">365/DH1</f>
        <v>74.013540728916269</v>
      </c>
      <c r="DN1">
        <f t="shared" si="21"/>
        <v>122.27978677608449</v>
      </c>
      <c r="DO1">
        <f t="shared" si="21"/>
        <v>91.938061860049601</v>
      </c>
      <c r="DP1">
        <f t="shared" si="21"/>
        <v>32.903035331802485</v>
      </c>
      <c r="DQ1">
        <f>(D43+D44)/D21</f>
        <v>3.2522540564494138</v>
      </c>
      <c r="DR1">
        <f t="shared" ref="DR1:DU1" si="22">(E43+E44)/E21</f>
        <v>3.3473857528969524</v>
      </c>
      <c r="DS1">
        <f t="shared" si="22"/>
        <v>3.3251545821227504</v>
      </c>
      <c r="DT1">
        <f t="shared" si="22"/>
        <v>2.4593012536873156</v>
      </c>
      <c r="DU1">
        <f t="shared" si="22"/>
        <v>6.0437099840227644</v>
      </c>
      <c r="DV1">
        <f>365/DQ1</f>
        <v>112.22985463764223</v>
      </c>
      <c r="DW1">
        <f t="shared" ref="DW1:DZ1" si="23">365/DR1</f>
        <v>109.04031591940529</v>
      </c>
      <c r="DX1">
        <f t="shared" si="23"/>
        <v>109.76933281910374</v>
      </c>
      <c r="DY1">
        <f t="shared" si="23"/>
        <v>148.41614033772515</v>
      </c>
      <c r="DZ1">
        <f t="shared" si="23"/>
        <v>60.393367809659807</v>
      </c>
      <c r="EA1">
        <f>(D43+D44)/D38</f>
        <v>3.8923225987404066</v>
      </c>
      <c r="EB1">
        <f t="shared" ref="EB1:EE1" si="24">(E43+E44)/E38</f>
        <v>3.3816793550874737</v>
      </c>
      <c r="EC1">
        <f t="shared" si="24"/>
        <v>1.8451578422079897</v>
      </c>
      <c r="ED1">
        <f t="shared" si="24"/>
        <v>1.4012369184710531</v>
      </c>
      <c r="EE1">
        <f t="shared" si="24"/>
        <v>13.001906769030057</v>
      </c>
      <c r="EF1">
        <f>365/EA1</f>
        <v>93.774344428212999</v>
      </c>
      <c r="EG1">
        <f t="shared" ref="EG1:EJ1" si="25">365/EB1</f>
        <v>107.93453833844001</v>
      </c>
      <c r="EH1">
        <f t="shared" si="25"/>
        <v>197.81505497829193</v>
      </c>
      <c r="EI1">
        <f t="shared" si="25"/>
        <v>260.48414453586224</v>
      </c>
      <c r="EJ1">
        <f t="shared" si="25"/>
        <v>28.072805511066512</v>
      </c>
      <c r="EK1">
        <f>D36/D13</f>
        <v>0.32823403241561855</v>
      </c>
      <c r="EL1">
        <f t="shared" ref="EL1:EO1" si="26">E36/E13</f>
        <v>0.39376935598313784</v>
      </c>
      <c r="EM1">
        <f t="shared" si="26"/>
        <v>0.55868993848293824</v>
      </c>
      <c r="EN1">
        <f t="shared" si="26"/>
        <v>0.549962041067522</v>
      </c>
      <c r="EO1">
        <f t="shared" si="26"/>
        <v>0.197631310657116</v>
      </c>
      <c r="EP1">
        <f>(D29)/D13</f>
        <v>0.66885777252974721</v>
      </c>
      <c r="EQ1">
        <f t="shared" ref="EQ1:ET1" si="27">(E29)/E13</f>
        <v>0.59283275595809504</v>
      </c>
      <c r="ER1">
        <f t="shared" si="27"/>
        <v>0.43612634207161832</v>
      </c>
      <c r="ES1">
        <f t="shared" si="27"/>
        <v>0.44333113216446773</v>
      </c>
      <c r="ET1">
        <f t="shared" si="27"/>
        <v>0.79818144504614241</v>
      </c>
      <c r="EU1">
        <f>D13/D29</f>
        <v>1.4950861619172189</v>
      </c>
      <c r="EV1">
        <f t="shared" ref="EV1:EY1" si="28">E13/E29</f>
        <v>1.6868163743480562</v>
      </c>
      <c r="EW1">
        <f t="shared" si="28"/>
        <v>2.2929135517243884</v>
      </c>
      <c r="EX1">
        <f t="shared" si="28"/>
        <v>2.2556502971440731</v>
      </c>
      <c r="EY1">
        <f t="shared" si="28"/>
        <v>1.2528479660939631</v>
      </c>
      <c r="EZ1">
        <f>D36/D29</f>
        <v>0.49073815973487905</v>
      </c>
      <c r="FA1">
        <f t="shared" ref="FA1:FD1" si="29">E36/E29</f>
        <v>0.66421659738884575</v>
      </c>
      <c r="FB1">
        <f t="shared" si="29"/>
        <v>1.2810277311595941</v>
      </c>
      <c r="FC1">
        <f t="shared" si="29"/>
        <v>1.2405220413519169</v>
      </c>
      <c r="FD1">
        <f t="shared" si="29"/>
        <v>0.24760198559325197</v>
      </c>
      <c r="FE1" s="7">
        <f>I90/(D43+D44+D46+D47+D53+D55)</f>
        <v>0.10397236024722281</v>
      </c>
      <c r="FF1" s="7">
        <f t="shared" ref="FF1:FI1" si="30">J90/(E43+E44+E46+E47+E53+E55)</f>
        <v>1.589949447961328E-2</v>
      </c>
      <c r="FG1" s="7">
        <f t="shared" si="30"/>
        <v>2.4825230450771035E-2</v>
      </c>
      <c r="FH1" s="7">
        <f t="shared" si="30"/>
        <v>0.22154845935073164</v>
      </c>
      <c r="FI1" s="7">
        <f t="shared" si="30"/>
        <v>0.14622524728157285</v>
      </c>
      <c r="FJ1" s="7">
        <f>I90/D36</f>
        <v>0.38409740798819297</v>
      </c>
      <c r="FK1" s="7">
        <f t="shared" ref="FK1:FN1" si="31">J90/E36</f>
        <v>5.180659549389887E-2</v>
      </c>
      <c r="FL1" s="7">
        <f t="shared" si="31"/>
        <v>3.8497202600886432E-2</v>
      </c>
      <c r="FM1" s="7">
        <f t="shared" si="31"/>
        <v>0.24560858964358206</v>
      </c>
      <c r="FN1" s="7">
        <f t="shared" si="31"/>
        <v>1.2464241449770543</v>
      </c>
      <c r="FO1" s="7">
        <f>I90/D29</f>
        <v>0.18849125515506285</v>
      </c>
      <c r="FP1" s="7">
        <f t="shared" ref="FP1:FS1" si="32">J90/E29</f>
        <v>3.4410800581257818E-2</v>
      </c>
      <c r="FQ1" s="7">
        <f t="shared" si="32"/>
        <v>4.9315984103804771E-2</v>
      </c>
      <c r="FR1" s="7">
        <f t="shared" si="32"/>
        <v>0.30468286899822167</v>
      </c>
      <c r="FS1" s="7">
        <f t="shared" si="32"/>
        <v>0.30861709318768998</v>
      </c>
      <c r="FT1" s="7">
        <f>I90/D31</f>
        <v>2.5087519025875191</v>
      </c>
      <c r="FU1" s="7">
        <f t="shared" ref="FU1:FX1" si="33">J90/E31</f>
        <v>0.30906009712666938</v>
      </c>
      <c r="FV1" s="7">
        <f t="shared" si="33"/>
        <v>0.3433832456495346</v>
      </c>
      <c r="FW1" s="7">
        <f t="shared" si="33"/>
        <v>3.266771687761421</v>
      </c>
      <c r="FX1" s="7">
        <f t="shared" si="33"/>
        <v>1.1812539682539682</v>
      </c>
      <c r="FY1">
        <f>BD1/D13</f>
        <v>0.45533729485273378</v>
      </c>
      <c r="FZ1">
        <f t="shared" ref="FZ1:GC1" si="34">BE1/E13</f>
        <v>0.40519554238490757</v>
      </c>
      <c r="GA1">
        <f t="shared" si="34"/>
        <v>0.29188839794235488</v>
      </c>
      <c r="GB1">
        <f t="shared" si="34"/>
        <v>0.23441549982255883</v>
      </c>
      <c r="GC1">
        <f t="shared" si="34"/>
        <v>0.44946178187932795</v>
      </c>
      <c r="GD1">
        <f>BS1</f>
        <v>0.11575572436366302</v>
      </c>
      <c r="GE1">
        <f t="shared" ref="GE1:GH1" si="35">BT1</f>
        <v>0.13323761425769023</v>
      </c>
      <c r="GF1">
        <f t="shared" si="35"/>
        <v>8.9956226721186555E-2</v>
      </c>
      <c r="GG1">
        <f t="shared" si="35"/>
        <v>5.2513600079062391E-3</v>
      </c>
      <c r="GH1">
        <f t="shared" si="35"/>
        <v>0.12063897678975731</v>
      </c>
      <c r="GI1">
        <f>S1/D13</f>
        <v>0.14717857273754376</v>
      </c>
      <c r="GJ1">
        <f t="shared" ref="GJ1:GM1" si="36">T1/E13</f>
        <v>0.17070161525940147</v>
      </c>
      <c r="GK1">
        <f t="shared" si="36"/>
        <v>0.11783297713745253</v>
      </c>
      <c r="GL1">
        <f t="shared" si="36"/>
        <v>8.0949108077391294E-3</v>
      </c>
      <c r="GM1">
        <f t="shared" si="36"/>
        <v>0.13997312219471184</v>
      </c>
      <c r="GN1">
        <f>D30/D13</f>
        <v>3.1870630735717577E-4</v>
      </c>
      <c r="GO1">
        <f t="shared" ref="GO1:GR1" si="37">E30/E13</f>
        <v>3.3390375224341581E-4</v>
      </c>
      <c r="GP1">
        <f t="shared" si="37"/>
        <v>3.1685326683639442E-4</v>
      </c>
      <c r="GQ1">
        <f t="shared" si="37"/>
        <v>4.4921813583457989E-4</v>
      </c>
      <c r="GR1">
        <f t="shared" si="37"/>
        <v>6.6201490857574117E-4</v>
      </c>
      <c r="GS1">
        <f>(D43+D44)/D13</f>
        <v>1.2162868484248737</v>
      </c>
      <c r="GT1">
        <f t="shared" ref="GT1:GW1" si="38">(E43+E44)/E13</f>
        <v>1.2592228390166536</v>
      </c>
      <c r="GU1">
        <f t="shared" si="38"/>
        <v>0.98998109970263326</v>
      </c>
      <c r="GV1">
        <f t="shared" si="38"/>
        <v>0.71906796221177038</v>
      </c>
      <c r="GW1">
        <f t="shared" si="38"/>
        <v>1.7153799303560315</v>
      </c>
      <c r="GX1">
        <f>0.717*FY1+0.847*GD1+3.107*GI1+0.42*GN1+0.998*GS1</f>
        <v>2.0957938958180948</v>
      </c>
      <c r="GY1">
        <f t="shared" ref="GY1:HB1" si="39">0.717*FZ1+0.847*GE1+3.107*GJ1+0.42*GO1+0.998*GT1</f>
        <v>2.1905920146917652</v>
      </c>
      <c r="GZ1">
        <f t="shared" si="39"/>
        <v>1.6397181811988779</v>
      </c>
      <c r="HA1">
        <f t="shared" si="39"/>
        <v>0.91549320108351406</v>
      </c>
      <c r="HB1">
        <f t="shared" si="39"/>
        <v>2.5715690183642934</v>
      </c>
      <c r="HC1">
        <f>D36/D13</f>
        <v>0.32823403241561855</v>
      </c>
      <c r="HD1">
        <f t="shared" ref="HD1:HG1" si="40">E36/E13</f>
        <v>0.39376935598313784</v>
      </c>
      <c r="HE1">
        <f t="shared" si="40"/>
        <v>0.55868993848293824</v>
      </c>
      <c r="HF1">
        <f t="shared" si="40"/>
        <v>0.549962041067522</v>
      </c>
      <c r="HG1">
        <f t="shared" si="40"/>
        <v>0.197631310657116</v>
      </c>
      <c r="HH1">
        <f>S1/D13</f>
        <v>0.14717857273754376</v>
      </c>
      <c r="HI1">
        <f t="shared" ref="HI1:HL1" si="41">T1/E13</f>
        <v>0.17070161525940147</v>
      </c>
      <c r="HJ1">
        <f t="shared" si="41"/>
        <v>0.11783297713745253</v>
      </c>
      <c r="HK1">
        <f t="shared" si="41"/>
        <v>8.0949108077391294E-3</v>
      </c>
      <c r="HL1">
        <f t="shared" si="41"/>
        <v>0.13997312219471184</v>
      </c>
      <c r="HM1">
        <f>(D43+D44+D46+D47+D50+D53+D55+D57+D60)/D13</f>
        <v>1.2309473385633039</v>
      </c>
      <c r="HN1">
        <f t="shared" ref="HN1:HQ1" si="42">(E43+E44+E46+E47+E50+E53+E55+E57+E60)/E13</f>
        <v>1.3081447472765975</v>
      </c>
      <c r="HO1">
        <f t="shared" si="42"/>
        <v>0.94871888302886376</v>
      </c>
      <c r="HP1">
        <f t="shared" si="42"/>
        <v>0.63282931058492697</v>
      </c>
      <c r="HQ1">
        <f t="shared" si="42"/>
        <v>1.7338236657089519</v>
      </c>
      <c r="HR1">
        <f>D19/D40</f>
        <v>3.086462212486309</v>
      </c>
      <c r="HS1">
        <f t="shared" ref="HS1:HV1" si="43">E19/E40</f>
        <v>2.7388270357792774</v>
      </c>
      <c r="HT1">
        <f t="shared" si="43"/>
        <v>1.7815872531052739</v>
      </c>
      <c r="HU1">
        <f t="shared" si="43"/>
        <v>1.9372115160114227</v>
      </c>
      <c r="HV1">
        <f t="shared" si="43"/>
        <v>4.4067439409905163</v>
      </c>
      <c r="HW1">
        <f>-0.017*HC1+4.573*HH1+0.481*HM1+0.015*HR1</f>
        <v>1.305850237613966</v>
      </c>
      <c r="HX1">
        <f t="shared" ref="HX1:IA1" si="44">-0.017*HD1+4.573*HI1+0.481*HN1+0.015*HS1</f>
        <v>1.4442244365062622</v>
      </c>
      <c r="HY1">
        <f t="shared" si="44"/>
        <v>1.012410067028823</v>
      </c>
      <c r="HZ1">
        <f t="shared" si="44"/>
        <v>0.36111774355716436</v>
      </c>
      <c r="IA1">
        <f t="shared" si="44"/>
        <v>1.5368076978361098</v>
      </c>
      <c r="IB1">
        <f>D13/D36</f>
        <v>3.0466066929152973</v>
      </c>
      <c r="IC1">
        <f t="shared" ref="IC1:IF1" si="45">E13/E36</f>
        <v>2.5395576999720171</v>
      </c>
      <c r="ID1">
        <f t="shared" si="45"/>
        <v>1.7899015735192785</v>
      </c>
      <c r="IE1">
        <f t="shared" si="45"/>
        <v>1.8183073109171626</v>
      </c>
      <c r="IF1">
        <f t="shared" si="45"/>
        <v>5.0599269755133491</v>
      </c>
      <c r="IG1">
        <f>IFERROR(S1/D59,0)</f>
        <v>64.00554400554401</v>
      </c>
      <c r="IH1">
        <f t="shared" ref="IH1:IK1" si="46">IFERROR(T1/E59,0)</f>
        <v>29.347301951779563</v>
      </c>
      <c r="II1">
        <f t="shared" si="46"/>
        <v>17.43483356774496</v>
      </c>
      <c r="IJ1">
        <f t="shared" si="46"/>
        <v>5.4358974358974361</v>
      </c>
      <c r="IK1">
        <f t="shared" si="46"/>
        <v>0</v>
      </c>
      <c r="IL1">
        <f>S1/D13</f>
        <v>0.14717857273754376</v>
      </c>
      <c r="IM1">
        <f t="shared" ref="IM1:IP1" si="47">T1/E13</f>
        <v>0.17070161525940147</v>
      </c>
      <c r="IN1">
        <f t="shared" si="47"/>
        <v>0.11783297713745253</v>
      </c>
      <c r="IO1">
        <f t="shared" si="47"/>
        <v>8.0949108077391294E-3</v>
      </c>
      <c r="IP1">
        <f t="shared" si="47"/>
        <v>0.13997312219471184</v>
      </c>
      <c r="IQ1">
        <f>(D43+D44+D46+D47+D50+D53+D55+D57+D60)/D13</f>
        <v>1.2309473385633039</v>
      </c>
      <c r="IR1">
        <f t="shared" ref="IR1:IU1" si="48">(E43+E44+E46+E47+E50+E53+E55+E57+E60)/E13</f>
        <v>1.3081447472765975</v>
      </c>
      <c r="IS1">
        <f t="shared" si="48"/>
        <v>0.94871888302886376</v>
      </c>
      <c r="IT1">
        <f t="shared" si="48"/>
        <v>0.63282931058492697</v>
      </c>
      <c r="IU1">
        <f t="shared" si="48"/>
        <v>1.7338236657089519</v>
      </c>
      <c r="IV1">
        <f>D19/D40</f>
        <v>3.086462212486309</v>
      </c>
      <c r="IW1">
        <f t="shared" ref="IW1:IZ1" si="49">E19/E40</f>
        <v>2.7388270357792774</v>
      </c>
      <c r="IX1">
        <f t="shared" si="49"/>
        <v>1.7815872531052739</v>
      </c>
      <c r="IY1">
        <f t="shared" si="49"/>
        <v>1.9372115160114227</v>
      </c>
      <c r="IZ1">
        <f t="shared" si="49"/>
        <v>4.4067439409905163</v>
      </c>
      <c r="JA1">
        <f>0.13*IB1+0.04*IG1+3.92*IL1+0.21*IQ1+0.09*IV1</f>
        <v>4.0695011756539818</v>
      </c>
      <c r="JB1">
        <f t="shared" ref="JB1:JE1" si="50">0.13*IC1+0.04*IH1+3.92*IM1+0.21*IR1+0.09*IW1</f>
        <v>2.694389741032619</v>
      </c>
      <c r="JC1">
        <f t="shared" si="50"/>
        <v>1.7515596358616543</v>
      </c>
      <c r="JD1">
        <f t="shared" si="50"/>
        <v>0.79279108988532876</v>
      </c>
      <c r="JE1">
        <f t="shared" si="50"/>
        <v>1.9671950703080321</v>
      </c>
      <c r="JF1">
        <f>D29/D13</f>
        <v>0.66885777252974721</v>
      </c>
      <c r="JG1">
        <f t="shared" ref="JG1:JJ1" si="51">E29/E13</f>
        <v>0.59283275595809504</v>
      </c>
      <c r="JH1">
        <f t="shared" si="51"/>
        <v>0.43612634207161832</v>
      </c>
      <c r="JI1">
        <f t="shared" si="51"/>
        <v>0.44333113216446773</v>
      </c>
      <c r="JJ1">
        <f t="shared" si="51"/>
        <v>0.79818144504614241</v>
      </c>
      <c r="JK1">
        <f>(D36-D26)/I90</f>
        <v>2.017556499317458</v>
      </c>
      <c r="JL1">
        <f t="shared" ref="JL1:JO1" si="52">(E36-E26)/J90</f>
        <v>18.974056796791881</v>
      </c>
      <c r="JM1">
        <f t="shared" si="52"/>
        <v>24.303845020624632</v>
      </c>
      <c r="JN1">
        <f t="shared" si="52"/>
        <v>3.9898899198510094</v>
      </c>
      <c r="JO1">
        <f t="shared" si="52"/>
        <v>0.2220535078407396</v>
      </c>
      <c r="JP1">
        <f>S1/D13</f>
        <v>0.14717857273754376</v>
      </c>
      <c r="JQ1">
        <f t="shared" ref="JQ1:JT1" si="53">T1/E13</f>
        <v>0.17070161525940147</v>
      </c>
      <c r="JR1">
        <f t="shared" si="53"/>
        <v>0.11783297713745253</v>
      </c>
      <c r="JS1">
        <f t="shared" si="53"/>
        <v>8.0949108077391294E-3</v>
      </c>
      <c r="JT1">
        <f t="shared" si="53"/>
        <v>0.13997312219471184</v>
      </c>
      <c r="JU1">
        <f>I90/(D50+D44+D43)</f>
        <v>0.10241248480627761</v>
      </c>
      <c r="JV1">
        <f t="shared" ref="JV1:JY1" si="54">J90/(E50+E44+E43)</f>
        <v>1.5935283370001396E-2</v>
      </c>
      <c r="JW1">
        <f t="shared" si="54"/>
        <v>2.0209929601681581E-2</v>
      </c>
      <c r="JX1">
        <f t="shared" si="54"/>
        <v>0.18276194267757886</v>
      </c>
      <c r="JY1">
        <f t="shared" si="54"/>
        <v>0.13988218310865169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3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2</v>
      </c>
      <c r="KM1">
        <f t="shared" si="57"/>
        <v>1</v>
      </c>
      <c r="KN1">
        <f t="shared" si="57"/>
        <v>3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3.5</v>
      </c>
      <c r="KV1">
        <f t="shared" si="59"/>
        <v>3.5</v>
      </c>
      <c r="KW1">
        <f t="shared" si="59"/>
        <v>2.5</v>
      </c>
      <c r="KX1">
        <f t="shared" si="59"/>
        <v>2</v>
      </c>
      <c r="KY1">
        <f>(KJ1+KO1)/2</f>
        <v>3.5</v>
      </c>
      <c r="KZ1">
        <f t="shared" ref="KZ1:LC1" si="60">(KK1+KP1)/2</f>
        <v>2.5</v>
      </c>
      <c r="LA1">
        <f t="shared" si="60"/>
        <v>1.5</v>
      </c>
      <c r="LB1">
        <f t="shared" si="60"/>
        <v>2.5</v>
      </c>
      <c r="LC1">
        <f t="shared" si="60"/>
        <v>3.5</v>
      </c>
      <c r="LD1">
        <f>(KT1+KY1)/2</f>
        <v>2.75</v>
      </c>
      <c r="LE1">
        <f t="shared" ref="LE1:LH1" si="61">(KU1+KZ1)/2</f>
        <v>3</v>
      </c>
      <c r="LF1">
        <f t="shared" si="61"/>
        <v>2.5</v>
      </c>
      <c r="LG1">
        <f t="shared" si="61"/>
        <v>2.5</v>
      </c>
      <c r="LH1">
        <f t="shared" si="61"/>
        <v>2.75</v>
      </c>
      <c r="LI1">
        <f>(D29/(D13-D19))</f>
        <v>2.0490173105650098</v>
      </c>
      <c r="LJ1">
        <f t="shared" ref="LJ1:LM1" si="62">(E29/(E13-E19))</f>
        <v>1.6386718659867556</v>
      </c>
      <c r="LK1">
        <f t="shared" si="62"/>
        <v>1.3032091915715522</v>
      </c>
      <c r="LL1">
        <f t="shared" si="62"/>
        <v>0.86006170095950218</v>
      </c>
      <c r="LM1">
        <f t="shared" si="62"/>
        <v>1.906763980263158</v>
      </c>
      <c r="LN1">
        <f>(D18+D25+D26+D21)/(2.17*D40)</f>
        <v>0.94570489751212639</v>
      </c>
      <c r="LO1">
        <f t="shared" ref="LO1:LR1" si="63">(E18+E25+E26+E21)/(2.17*E40)</f>
        <v>0.75717701540515836</v>
      </c>
      <c r="LP1">
        <f t="shared" si="63"/>
        <v>0.41175707939260464</v>
      </c>
      <c r="LQ1">
        <f t="shared" si="63"/>
        <v>0.55901823015618746</v>
      </c>
      <c r="LR1">
        <f t="shared" si="63"/>
        <v>1.4906373848359833</v>
      </c>
      <c r="LS1">
        <f>(D43+D44+D46+D47)/(2*D13)</f>
        <v>0.60628536644054454</v>
      </c>
      <c r="LT1">
        <f t="shared" ref="LT1:LW1" si="64">(E43+E44+E46+E47)/(2*E13)</f>
        <v>0.64152510538837182</v>
      </c>
      <c r="LU1">
        <f t="shared" si="64"/>
        <v>0.4331883201548779</v>
      </c>
      <c r="LV1">
        <f t="shared" si="64"/>
        <v>0.30484391915870429</v>
      </c>
      <c r="LW1">
        <f t="shared" si="64"/>
        <v>0.84230473870271561</v>
      </c>
      <c r="LX1">
        <f>8*N1/D29</f>
        <v>1.3845182532705316</v>
      </c>
      <c r="LY1">
        <f t="shared" ref="LY1:MB1" si="65">8*O1/E29</f>
        <v>1.7979791152715352</v>
      </c>
      <c r="LZ1">
        <f t="shared" si="65"/>
        <v>1.6500948104880016</v>
      </c>
      <c r="MA1">
        <f t="shared" si="65"/>
        <v>9.4761854097953679E-2</v>
      </c>
      <c r="MB1">
        <f t="shared" si="65"/>
        <v>1.2091383736216341</v>
      </c>
      <c r="MC1">
        <f>(2*LI1+4*LN1+LS1+5*LX1)/12</f>
        <v>1.2841442369976439</v>
      </c>
      <c r="MD1">
        <f t="shared" ref="MD1:MG1" si="66">(2*LJ1+4*LO1+LT1+5*LY1)/12</f>
        <v>1.3281227062783494</v>
      </c>
      <c r="ME1">
        <f t="shared" si="66"/>
        <v>1.0780924227757007</v>
      </c>
      <c r="MF1">
        <f t="shared" si="66"/>
        <v>0.39457079268268558</v>
      </c>
      <c r="MG1">
        <f t="shared" si="66"/>
        <v>1.3886728422234278</v>
      </c>
      <c r="MH1">
        <f>D29/(D13-D19)</f>
        <v>2.0490173105650098</v>
      </c>
      <c r="MI1">
        <f t="shared" ref="MI1:ML1" si="67">E29/(E13-E19)</f>
        <v>1.6386718659867556</v>
      </c>
      <c r="MJ1">
        <f t="shared" si="67"/>
        <v>1.3032091915715522</v>
      </c>
      <c r="MK1">
        <f t="shared" si="67"/>
        <v>0.86006170095950218</v>
      </c>
      <c r="ML1">
        <f t="shared" si="67"/>
        <v>1.906763980263158</v>
      </c>
      <c r="MM1">
        <f>D29/D13*2</f>
        <v>1.3377155450594944</v>
      </c>
      <c r="MN1">
        <f t="shared" ref="MN1:MQ1" si="68">E29/E13*2</f>
        <v>1.1856655119161901</v>
      </c>
      <c r="MO1">
        <f t="shared" si="68"/>
        <v>0.87225268414323665</v>
      </c>
      <c r="MP1">
        <f t="shared" si="68"/>
        <v>0.88666226432893547</v>
      </c>
      <c r="MQ1">
        <f t="shared" si="68"/>
        <v>1.5963628900922848</v>
      </c>
      <c r="MR1">
        <f>D29/D36</f>
        <v>2.0377465663975456</v>
      </c>
      <c r="MS1">
        <f t="shared" ref="MS1:MV1" si="69">E29/E36</f>
        <v>1.505532990189012</v>
      </c>
      <c r="MT1">
        <f t="shared" si="69"/>
        <v>0.78062322592719668</v>
      </c>
      <c r="MU1">
        <f t="shared" si="69"/>
        <v>0.80611223877183458</v>
      </c>
      <c r="MV1">
        <f t="shared" si="69"/>
        <v>4.0387398251432014</v>
      </c>
      <c r="MW1">
        <f>D13/(D40*5)</f>
        <v>0.91644687842278205</v>
      </c>
      <c r="MX1">
        <f t="shared" ref="MX1:NA1" si="70">E13/(E40*5)</f>
        <v>0.85826562925389382</v>
      </c>
      <c r="MY1">
        <f t="shared" si="70"/>
        <v>0.53553841715875927</v>
      </c>
      <c r="MZ1">
        <f t="shared" si="70"/>
        <v>0.7996156540167747</v>
      </c>
      <c r="NA1">
        <f t="shared" si="70"/>
        <v>1.5159215214009734</v>
      </c>
      <c r="NB1">
        <f>D13/(D20*15)</f>
        <v>0.29535670161318789</v>
      </c>
      <c r="NC1">
        <f t="shared" ref="NC1:NF1" si="71">E13/(E20*15)</f>
        <v>0.2610885536877573</v>
      </c>
      <c r="ND1">
        <f t="shared" si="71"/>
        <v>0.20101109497605218</v>
      </c>
      <c r="NE1">
        <f t="shared" si="71"/>
        <v>0.36807500093007106</v>
      </c>
      <c r="NF1">
        <f t="shared" si="71"/>
        <v>0.43112709421468731</v>
      </c>
      <c r="NG1">
        <f>2*(D18+D25+D26)/D40</f>
        <v>0.67700620664476086</v>
      </c>
      <c r="NH1">
        <f t="shared" ref="NH1:NK1" si="72">2*(E18+E25+E26)/E40</f>
        <v>5.7516227485706915E-2</v>
      </c>
      <c r="NI1">
        <f t="shared" si="72"/>
        <v>0.19259485508721916</v>
      </c>
      <c r="NJ1">
        <f t="shared" si="72"/>
        <v>8.8166094937049869E-2</v>
      </c>
      <c r="NK1">
        <f t="shared" si="72"/>
        <v>2.1667419338652216</v>
      </c>
      <c r="NL1">
        <f>((D18+D25+D26+D21)/D40)/2.17</f>
        <v>0.94570489751212639</v>
      </c>
      <c r="NM1">
        <f t="shared" ref="NM1:NP1" si="73">((E18+E25+E26+E21)/E40)/2.17</f>
        <v>0.75717701540515836</v>
      </c>
      <c r="NN1">
        <f t="shared" si="73"/>
        <v>0.41175707939260464</v>
      </c>
      <c r="NO1">
        <f t="shared" si="73"/>
        <v>0.55901823015618746</v>
      </c>
      <c r="NP1">
        <f t="shared" si="73"/>
        <v>1.4906373848359835</v>
      </c>
      <c r="NQ1">
        <f>(D19/D40)/2.5</f>
        <v>1.2345848849945236</v>
      </c>
      <c r="NR1">
        <f t="shared" ref="NR1:NU1" si="74">(E19/E40)/2.5</f>
        <v>1.0955308143117111</v>
      </c>
      <c r="NS1">
        <f t="shared" si="74"/>
        <v>0.7126349012421096</v>
      </c>
      <c r="NT1">
        <f t="shared" si="74"/>
        <v>0.77488460640456913</v>
      </c>
      <c r="NU1">
        <f t="shared" si="74"/>
        <v>1.7626975763962065</v>
      </c>
      <c r="NV1">
        <f>(BD1/D13)*3.33</f>
        <v>1.5162731918596035</v>
      </c>
      <c r="NW1">
        <f t="shared" ref="NW1:NZ1" si="75">(BE1/E13)*3.33</f>
        <v>1.3493011561417423</v>
      </c>
      <c r="NX1">
        <f t="shared" si="75"/>
        <v>0.97198836514804177</v>
      </c>
      <c r="NY1">
        <f t="shared" si="75"/>
        <v>0.78060361440912096</v>
      </c>
      <c r="NZ1">
        <f t="shared" si="75"/>
        <v>1.496707733658162</v>
      </c>
      <c r="OA1">
        <f>((D43+D44)/2)/D13</f>
        <v>0.60814342421243683</v>
      </c>
      <c r="OB1">
        <f t="shared" ref="OB1:OE1" si="76">((E43+E44)/2)/E13</f>
        <v>0.62961141950832678</v>
      </c>
      <c r="OC1">
        <f t="shared" si="76"/>
        <v>0.49499054985131663</v>
      </c>
      <c r="OD1">
        <f t="shared" si="76"/>
        <v>0.35953398110588519</v>
      </c>
      <c r="OE1">
        <f t="shared" si="76"/>
        <v>0.85768996517801577</v>
      </c>
      <c r="OF1">
        <f>((D43+D44)/4)/D29</f>
        <v>0.45461340900048364</v>
      </c>
      <c r="OG1">
        <f t="shared" ref="OG1:OJ1" si="77">((E43+E44)/4)/E29</f>
        <v>0.53101942595158436</v>
      </c>
      <c r="OH1">
        <f t="shared" si="77"/>
        <v>0.56748526986479519</v>
      </c>
      <c r="OI1">
        <f t="shared" si="77"/>
        <v>0.40549146565744076</v>
      </c>
      <c r="OJ1">
        <f t="shared" si="77"/>
        <v>0.53727756420623962</v>
      </c>
      <c r="OK1">
        <f>AJ1*4/(D43+D44)</f>
        <v>1.1451173576673894</v>
      </c>
      <c r="OL1">
        <f t="shared" ref="OL1:OO1" si="78">AK1*4/(E43+E44)</f>
        <v>1.3075202554084029</v>
      </c>
      <c r="OM1">
        <f t="shared" si="78"/>
        <v>0.1496984235448876</v>
      </c>
      <c r="ON1">
        <f t="shared" si="78"/>
        <v>-0.16817537217859574</v>
      </c>
      <c r="OO1">
        <f t="shared" si="78"/>
        <v>0.85823669027265881</v>
      </c>
      <c r="OP1">
        <f>(10*N1)/AJ1</f>
        <v>3.3244243891500043</v>
      </c>
      <c r="OQ1">
        <f t="shared" ref="OQ1:OT1" si="79">(10*O1)/AK1</f>
        <v>3.2369487359408144</v>
      </c>
      <c r="OR1">
        <f t="shared" si="79"/>
        <v>24.279911057897888</v>
      </c>
      <c r="OS1">
        <f t="shared" si="79"/>
        <v>-1.736998514115899</v>
      </c>
      <c r="OT1">
        <f t="shared" si="79"/>
        <v>3.277783273826119</v>
      </c>
      <c r="OU1">
        <f>(8*AJ1)/D29</f>
        <v>4.164685645398384</v>
      </c>
      <c r="OV1">
        <f t="shared" ref="OV1:OY1" si="80">(8*AK1)/E29</f>
        <v>5.5545492435763126</v>
      </c>
      <c r="OW1">
        <f t="shared" si="80"/>
        <v>0.67961320226963962</v>
      </c>
      <c r="OX1">
        <f t="shared" si="80"/>
        <v>-0.54554942521747496</v>
      </c>
      <c r="OY1">
        <f t="shared" si="80"/>
        <v>3.6888905476969525</v>
      </c>
      <c r="OZ1">
        <f>(20*N1)/D13</f>
        <v>2.3151144872732603</v>
      </c>
      <c r="PA1">
        <f t="shared" ref="PA1:PD1" si="81">(20*O1)/E13</f>
        <v>2.6647522851538046</v>
      </c>
      <c r="PB1">
        <f t="shared" si="81"/>
        <v>1.799124534423731</v>
      </c>
      <c r="PC1">
        <f t="shared" si="81"/>
        <v>0.10502720015812478</v>
      </c>
      <c r="PD1">
        <f t="shared" si="81"/>
        <v>2.412779535795146</v>
      </c>
      <c r="PE1">
        <f>(40*N1)/(AJ1+D45)</f>
        <v>3.8185227871573448</v>
      </c>
      <c r="PF1">
        <f t="shared" ref="PF1:PI1" si="82">(40*O1)/(AK1+E45)</f>
        <v>4.1537770895818555</v>
      </c>
      <c r="PG1">
        <f t="shared" si="82"/>
        <v>4.153215704847466</v>
      </c>
      <c r="PH1">
        <f t="shared" si="82"/>
        <v>0.34452778473644657</v>
      </c>
      <c r="PI1">
        <f t="shared" si="82"/>
        <v>2.8644971646618225</v>
      </c>
      <c r="PJ1">
        <f>(1.33*D52)/(D52+D62)</f>
        <v>1.3734912062650551</v>
      </c>
      <c r="PK1">
        <f t="shared" ref="PK1:PN1" si="83">(1.33*E52)/(E52+E62)</f>
        <v>1.3593709118891881</v>
      </c>
      <c r="PL1">
        <f t="shared" si="83"/>
        <v>1.3511324899088588</v>
      </c>
      <c r="PM1">
        <f t="shared" si="83"/>
        <v>1.9373410404624278</v>
      </c>
      <c r="PN1">
        <f t="shared" si="83"/>
        <v>1.3138338023506042</v>
      </c>
      <c r="PO1">
        <f>(2*MH1+MM1+MR1+MW1+2*NB1)/7</f>
        <v>1.2829510020337456</v>
      </c>
      <c r="PP1">
        <f t="shared" ref="PP1:PS1" si="84">(2*MI1+MN1+MS1+MX1+2*NC1)/7</f>
        <v>1.0498549958154459</v>
      </c>
      <c r="PQ1">
        <f t="shared" si="84"/>
        <v>0.74240784290348583</v>
      </c>
      <c r="PR1">
        <f t="shared" si="84"/>
        <v>0.70695193727095584</v>
      </c>
      <c r="PS1">
        <f t="shared" si="84"/>
        <v>1.689543769370307</v>
      </c>
      <c r="PT1">
        <f>(5*NG1+8*NL1+2*NQ1+NV1)/16</f>
        <v>0.9335070734480917</v>
      </c>
      <c r="PU1">
        <f t="shared" ref="PU1:PX1" si="85">(5*NH1+8*NM1+2*NR1+NW1)/16</f>
        <v>0.61783500283968529</v>
      </c>
      <c r="PV1">
        <f t="shared" si="85"/>
        <v>0.41589306738807469</v>
      </c>
      <c r="PW1">
        <f t="shared" si="85"/>
        <v>0.45270932144706305</v>
      </c>
      <c r="PX1">
        <f t="shared" si="85"/>
        <v>1.7363069771540345</v>
      </c>
      <c r="PY1">
        <f>(OA1+OF1+OK1)/3</f>
        <v>0.73595806362677008</v>
      </c>
      <c r="PZ1">
        <f t="shared" ref="PZ1:QC1" si="86">(OB1+OG1+OL1)/3</f>
        <v>0.82271703362277149</v>
      </c>
      <c r="QA1">
        <f t="shared" si="86"/>
        <v>0.40405808108699981</v>
      </c>
      <c r="QB1">
        <f t="shared" si="86"/>
        <v>0.19895002486157676</v>
      </c>
      <c r="QC1">
        <f t="shared" si="86"/>
        <v>0.7510680732189714</v>
      </c>
      <c r="QD1">
        <f>(3*OP1+7*OU1+4*OZ1+2*PE1+PJ1)/17</f>
        <v>3.3762980832300871</v>
      </c>
      <c r="QE1">
        <f t="shared" ref="QE1:QH1" si="87">(3*OQ1+7*OV1+4*PA1+2*PF1+PK1)/17</f>
        <v>4.0540367732073381</v>
      </c>
      <c r="QF1">
        <f t="shared" si="87"/>
        <v>5.5559463309929331</v>
      </c>
      <c r="QG1">
        <f t="shared" si="87"/>
        <v>-0.35196094754718826</v>
      </c>
      <c r="QH1">
        <f t="shared" si="87"/>
        <v>3.0793841135418738</v>
      </c>
      <c r="QI1">
        <f>(2*PO1+4*PT1+PY1+5*QD1)/12</f>
        <v>1.9931148981364217</v>
      </c>
      <c r="QJ1">
        <f t="shared" ref="QJ1:QM1" si="88">(2*PP1+4*PU1+PZ1+5*QE1)/12</f>
        <v>2.1386625752207578</v>
      </c>
      <c r="QK1">
        <f t="shared" si="88"/>
        <v>2.6110148076175776</v>
      </c>
      <c r="QL1">
        <f t="shared" si="88"/>
        <v>0.13865720395464995</v>
      </c>
      <c r="QM1">
        <f t="shared" si="88"/>
        <v>2.2060253406904242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460</v>
      </c>
      <c r="E3" s="2" t="s">
        <v>460</v>
      </c>
      <c r="F3" s="2" t="s">
        <v>460</v>
      </c>
      <c r="G3" s="2" t="s">
        <v>460</v>
      </c>
      <c r="H3" s="2" t="s">
        <v>460</v>
      </c>
      <c r="I3" s="2" t="s">
        <v>460</v>
      </c>
      <c r="J3" s="2" t="s">
        <v>460</v>
      </c>
      <c r="K3" s="2" t="s">
        <v>460</v>
      </c>
      <c r="L3" s="2" t="s">
        <v>460</v>
      </c>
      <c r="M3" s="2" t="s">
        <v>460</v>
      </c>
    </row>
    <row r="4" spans="1:455" x14ac:dyDescent="0.25">
      <c r="A4" s="2" t="s">
        <v>281</v>
      </c>
      <c r="B4" s="2"/>
      <c r="C4" s="2"/>
      <c r="D4" s="2" t="s">
        <v>461</v>
      </c>
      <c r="E4" s="2" t="s">
        <v>461</v>
      </c>
      <c r="F4" s="2" t="s">
        <v>461</v>
      </c>
      <c r="G4" s="2">
        <v>29024064</v>
      </c>
      <c r="H4" s="2" t="s">
        <v>461</v>
      </c>
      <c r="I4" s="2" t="s">
        <v>461</v>
      </c>
      <c r="J4" s="2" t="s">
        <v>461</v>
      </c>
      <c r="K4" s="2" t="s">
        <v>461</v>
      </c>
      <c r="L4" s="2" t="s">
        <v>461</v>
      </c>
      <c r="M4" s="2" t="s">
        <v>461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627537</v>
      </c>
      <c r="E13" s="1">
        <v>598975</v>
      </c>
      <c r="F13" s="1">
        <v>631207</v>
      </c>
      <c r="G13" s="1">
        <v>445218</v>
      </c>
      <c r="H13" s="1">
        <v>302108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203901</v>
      </c>
      <c r="E15" s="1">
        <v>214207</v>
      </c>
      <c r="F15" s="1">
        <v>210625</v>
      </c>
      <c r="G15" s="1">
        <v>228849</v>
      </c>
      <c r="H15" s="1">
        <v>124387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166</v>
      </c>
      <c r="E16" s="1">
        <v>253</v>
      </c>
      <c r="F16" s="1"/>
      <c r="G16" s="1">
        <v>15647</v>
      </c>
      <c r="H16" s="1">
        <v>15021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203735</v>
      </c>
      <c r="E17" s="1">
        <v>213954</v>
      </c>
      <c r="F17" s="1">
        <v>210625</v>
      </c>
      <c r="G17" s="1">
        <v>213202</v>
      </c>
      <c r="H17" s="1">
        <v>109366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422691</v>
      </c>
      <c r="E19" s="1">
        <v>382280</v>
      </c>
      <c r="F19" s="1">
        <v>419970</v>
      </c>
      <c r="G19" s="1">
        <v>215724</v>
      </c>
      <c r="H19" s="1">
        <v>175644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141645</v>
      </c>
      <c r="E20" s="1">
        <v>152943</v>
      </c>
      <c r="F20" s="1">
        <v>209344</v>
      </c>
      <c r="G20" s="1">
        <v>80639</v>
      </c>
      <c r="H20" s="1">
        <v>46716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234688</v>
      </c>
      <c r="E21" s="1">
        <v>225323</v>
      </c>
      <c r="F21" s="1">
        <v>187926</v>
      </c>
      <c r="G21" s="1">
        <v>130176</v>
      </c>
      <c r="H21" s="1">
        <v>85747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12854</v>
      </c>
      <c r="E22" s="1">
        <v>10970</v>
      </c>
      <c r="F22" s="1">
        <v>6125</v>
      </c>
      <c r="G22" s="1">
        <v>7392</v>
      </c>
      <c r="H22" s="1">
        <v>3344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221834</v>
      </c>
      <c r="E23" s="1">
        <v>214353</v>
      </c>
      <c r="F23" s="1">
        <v>181801</v>
      </c>
      <c r="G23" s="1">
        <v>122784</v>
      </c>
      <c r="H23" s="1">
        <v>82403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46358</v>
      </c>
      <c r="E26" s="1">
        <v>4014</v>
      </c>
      <c r="F26" s="1">
        <v>22700</v>
      </c>
      <c r="G26" s="1">
        <v>4909</v>
      </c>
      <c r="H26" s="1">
        <v>43181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945</v>
      </c>
      <c r="E27" s="1">
        <v>2488</v>
      </c>
      <c r="F27" s="1">
        <v>612</v>
      </c>
      <c r="G27" s="1">
        <v>645</v>
      </c>
      <c r="H27" s="1">
        <v>2077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627537</v>
      </c>
      <c r="E28" s="1">
        <v>598975</v>
      </c>
      <c r="F28" s="1">
        <v>631207</v>
      </c>
      <c r="G28" s="1">
        <v>445218</v>
      </c>
      <c r="H28" s="1">
        <v>302108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419733</v>
      </c>
      <c r="E29" s="1">
        <v>355092</v>
      </c>
      <c r="F29" s="1">
        <v>275286</v>
      </c>
      <c r="G29" s="1">
        <v>197379</v>
      </c>
      <c r="H29" s="1">
        <v>241137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</v>
      </c>
      <c r="E30" s="1">
        <v>200</v>
      </c>
      <c r="F30" s="1">
        <v>200</v>
      </c>
      <c r="G30" s="1">
        <v>200</v>
      </c>
      <c r="H30" s="1">
        <v>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31536</v>
      </c>
      <c r="E31" s="1">
        <v>39536</v>
      </c>
      <c r="F31" s="1">
        <v>39536</v>
      </c>
      <c r="G31" s="1">
        <v>18409</v>
      </c>
      <c r="H31" s="1">
        <v>63000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315356</v>
      </c>
      <c r="E33" s="1">
        <v>235550</v>
      </c>
      <c r="F33" s="1">
        <v>178769</v>
      </c>
      <c r="G33" s="1">
        <v>176432</v>
      </c>
      <c r="H33" s="1">
        <v>141491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72641</v>
      </c>
      <c r="E34" s="1">
        <v>79806</v>
      </c>
      <c r="F34" s="1">
        <v>56781</v>
      </c>
      <c r="G34" s="1">
        <v>2338</v>
      </c>
      <c r="H34" s="1">
        <v>36446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205979</v>
      </c>
      <c r="E36" s="1">
        <v>235858</v>
      </c>
      <c r="F36" s="1">
        <v>352649</v>
      </c>
      <c r="G36" s="1">
        <v>244853</v>
      </c>
      <c r="H36" s="1">
        <v>59706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9884</v>
      </c>
      <c r="E37" s="1">
        <v>12820</v>
      </c>
      <c r="F37" s="1">
        <v>13988</v>
      </c>
      <c r="G37" s="1">
        <v>16382</v>
      </c>
      <c r="H37" s="1">
        <v>19848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196095</v>
      </c>
      <c r="E38" s="1">
        <v>223038</v>
      </c>
      <c r="F38" s="1">
        <v>338661</v>
      </c>
      <c r="G38" s="1">
        <v>228471</v>
      </c>
      <c r="H38" s="1">
        <v>39858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59145</v>
      </c>
      <c r="E39" s="1">
        <v>83460</v>
      </c>
      <c r="F39" s="1">
        <v>102933</v>
      </c>
      <c r="G39" s="1">
        <v>117113</v>
      </c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136950</v>
      </c>
      <c r="E40" s="1">
        <v>139578</v>
      </c>
      <c r="F40" s="1">
        <v>235728</v>
      </c>
      <c r="G40" s="1">
        <v>111358</v>
      </c>
      <c r="H40" s="1">
        <v>39858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1825</v>
      </c>
      <c r="E42" s="1">
        <v>8025</v>
      </c>
      <c r="F42" s="1">
        <v>3272</v>
      </c>
      <c r="G42" s="1">
        <v>2986</v>
      </c>
      <c r="H42" s="1">
        <v>1265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763265</v>
      </c>
      <c r="E43" s="1">
        <v>754243</v>
      </c>
      <c r="F43" s="1">
        <v>624883</v>
      </c>
      <c r="G43" s="1">
        <v>320142</v>
      </c>
      <c r="H43" s="1">
        <v>518230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542426</v>
      </c>
      <c r="E45" s="1">
        <v>521968</v>
      </c>
      <c r="F45" s="1">
        <v>523477</v>
      </c>
      <c r="G45" s="1">
        <v>284904</v>
      </c>
      <c r="H45" s="1">
        <v>397743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12627</v>
      </c>
      <c r="E46" s="1">
        <v>14272</v>
      </c>
      <c r="F46" s="1">
        <v>-76675</v>
      </c>
      <c r="G46" s="1">
        <v>-5051</v>
      </c>
      <c r="H46" s="1">
        <v>9143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-14959</v>
      </c>
      <c r="E47" s="1"/>
      <c r="F47" s="1">
        <v>-1345</v>
      </c>
      <c r="G47" s="1">
        <v>-43647</v>
      </c>
      <c r="H47" s="1">
        <v>-18439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111081</v>
      </c>
      <c r="E48" s="1">
        <v>103743</v>
      </c>
      <c r="F48" s="1">
        <v>88938</v>
      </c>
      <c r="G48" s="1">
        <v>80746</v>
      </c>
      <c r="H48" s="1">
        <v>76186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24517</v>
      </c>
      <c r="E49" s="1">
        <v>19627</v>
      </c>
      <c r="F49" s="1">
        <v>13720</v>
      </c>
      <c r="G49" s="1">
        <v>5389</v>
      </c>
      <c r="H49" s="1">
        <v>3032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9258</v>
      </c>
      <c r="E50" s="1">
        <v>12546</v>
      </c>
      <c r="F50" s="1">
        <v>46866</v>
      </c>
      <c r="G50" s="1">
        <v>8909</v>
      </c>
      <c r="H50" s="1">
        <v>13782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2941</v>
      </c>
      <c r="E51" s="1">
        <v>6236</v>
      </c>
      <c r="F51" s="1">
        <v>52409</v>
      </c>
      <c r="G51" s="1">
        <v>2426</v>
      </c>
      <c r="H51" s="1">
        <v>22574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93890</v>
      </c>
      <c r="E52" s="1">
        <v>100943</v>
      </c>
      <c r="F52" s="1">
        <v>71225</v>
      </c>
      <c r="G52" s="1">
        <v>4284</v>
      </c>
      <c r="H52" s="1">
        <v>41773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1470</v>
      </c>
      <c r="E57" s="1">
        <v>482</v>
      </c>
      <c r="F57" s="1">
        <v>94</v>
      </c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1443</v>
      </c>
      <c r="E59" s="1">
        <v>3484</v>
      </c>
      <c r="F59" s="1">
        <v>4266</v>
      </c>
      <c r="G59" s="1">
        <v>663</v>
      </c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804</v>
      </c>
      <c r="E60" s="1">
        <v>2003</v>
      </c>
      <c r="F60" s="1">
        <v>5015</v>
      </c>
      <c r="G60" s="1">
        <v>1394</v>
      </c>
      <c r="H60" s="1">
        <v>1086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3804</v>
      </c>
      <c r="E61" s="1">
        <v>1182</v>
      </c>
      <c r="F61" s="1">
        <v>1957</v>
      </c>
      <c r="G61" s="1">
        <v>2074</v>
      </c>
      <c r="H61" s="1">
        <v>572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-2973</v>
      </c>
      <c r="E62" s="1">
        <v>-2181</v>
      </c>
      <c r="F62" s="1">
        <v>-1114</v>
      </c>
      <c r="G62" s="1">
        <v>-1343</v>
      </c>
      <c r="H62" s="1">
        <v>514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90917</v>
      </c>
      <c r="E63" s="1">
        <v>98762</v>
      </c>
      <c r="F63" s="1">
        <v>70111</v>
      </c>
      <c r="G63" s="1">
        <v>2941</v>
      </c>
      <c r="H63" s="1">
        <v>42287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18276</v>
      </c>
      <c r="E64" s="1">
        <v>18956</v>
      </c>
      <c r="F64" s="1">
        <v>13330</v>
      </c>
      <c r="G64" s="1">
        <v>603</v>
      </c>
      <c r="H64" s="1">
        <v>5841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72641</v>
      </c>
      <c r="E65" s="1">
        <v>79806</v>
      </c>
      <c r="F65" s="1">
        <v>56781</v>
      </c>
      <c r="G65" s="1">
        <v>2338</v>
      </c>
      <c r="H65" s="1">
        <v>36446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72641</v>
      </c>
      <c r="E67" s="1">
        <v>79806</v>
      </c>
      <c r="F67" s="1">
        <v>56781</v>
      </c>
      <c r="G67" s="1">
        <v>2338</v>
      </c>
      <c r="H67" s="1">
        <v>36446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774797</v>
      </c>
      <c r="E68" s="1">
        <v>769274</v>
      </c>
      <c r="F68" s="1">
        <v>676858</v>
      </c>
      <c r="G68" s="1">
        <v>330445</v>
      </c>
      <c r="H68" s="1">
        <v>533098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4014</v>
      </c>
      <c r="J69" s="1">
        <v>22700</v>
      </c>
      <c r="K69" s="1">
        <v>4909</v>
      </c>
      <c r="L69" s="1">
        <v>43181</v>
      </c>
      <c r="M69" s="1">
        <v>13261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90917</v>
      </c>
      <c r="J70" s="1">
        <v>98762</v>
      </c>
      <c r="K70" s="1">
        <v>70111</v>
      </c>
      <c r="L70" s="1">
        <v>2941</v>
      </c>
      <c r="M70" s="1">
        <v>42287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19509</v>
      </c>
      <c r="J71" s="1">
        <v>21207</v>
      </c>
      <c r="K71" s="1">
        <v>9412</v>
      </c>
      <c r="L71" s="1">
        <v>1528</v>
      </c>
      <c r="M71" s="1">
        <v>14140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18387</v>
      </c>
      <c r="J72" s="1">
        <v>18845</v>
      </c>
      <c r="K72" s="1">
        <v>13085</v>
      </c>
      <c r="L72" s="1">
        <v>6416</v>
      </c>
      <c r="M72" s="1">
        <v>5778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1148</v>
      </c>
      <c r="J73" s="1">
        <v>-385</v>
      </c>
      <c r="K73" s="1">
        <v>-1759</v>
      </c>
      <c r="L73" s="1">
        <v>-6352</v>
      </c>
      <c r="M73" s="1">
        <v>8395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-4</v>
      </c>
      <c r="J74" s="1">
        <v>198</v>
      </c>
      <c r="K74" s="1">
        <v>-6229</v>
      </c>
      <c r="L74" s="1">
        <v>197</v>
      </c>
      <c r="M74" s="1">
        <v>-33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-27</v>
      </c>
      <c r="J76" s="1">
        <v>3002</v>
      </c>
      <c r="K76" s="1">
        <v>4172</v>
      </c>
      <c r="L76" s="1">
        <v>663</v>
      </c>
      <c r="M76" s="1"/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5</v>
      </c>
      <c r="J77" s="1">
        <v>-453</v>
      </c>
      <c r="K77" s="1">
        <v>143</v>
      </c>
      <c r="L77" s="1">
        <v>604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110426</v>
      </c>
      <c r="J78" s="1">
        <v>119969</v>
      </c>
      <c r="K78" s="1">
        <v>79523</v>
      </c>
      <c r="L78" s="1">
        <v>4469</v>
      </c>
      <c r="M78" s="1">
        <v>56427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-5545</v>
      </c>
      <c r="J79" s="1">
        <v>-91478</v>
      </c>
      <c r="K79" s="1">
        <v>-61775</v>
      </c>
      <c r="L79" s="1">
        <v>63007</v>
      </c>
      <c r="M79" s="1">
        <v>29368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-6988</v>
      </c>
      <c r="J80" s="1">
        <v>-39767</v>
      </c>
      <c r="K80" s="1">
        <v>-62594</v>
      </c>
      <c r="L80" s="1">
        <v>-34671</v>
      </c>
      <c r="M80" s="1">
        <v>61505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-4932</v>
      </c>
      <c r="J81" s="1">
        <v>-108277</v>
      </c>
      <c r="K81" s="1">
        <v>129524</v>
      </c>
      <c r="L81" s="1">
        <v>131500</v>
      </c>
      <c r="M81" s="1">
        <v>-50580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6375</v>
      </c>
      <c r="J82" s="1">
        <v>56566</v>
      </c>
      <c r="K82" s="1">
        <v>-128705</v>
      </c>
      <c r="L82" s="1">
        <v>-33822</v>
      </c>
      <c r="M82" s="1">
        <v>18443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104881</v>
      </c>
      <c r="J84" s="1">
        <v>28491</v>
      </c>
      <c r="K84" s="1">
        <v>17748</v>
      </c>
      <c r="L84" s="1">
        <v>67476</v>
      </c>
      <c r="M84" s="1">
        <v>85795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-1443</v>
      </c>
      <c r="J85" s="1">
        <v>-3484</v>
      </c>
      <c r="K85" s="1">
        <v>-4266</v>
      </c>
      <c r="L85" s="1">
        <v>-663</v>
      </c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1470</v>
      </c>
      <c r="J86" s="1">
        <v>482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-25792</v>
      </c>
      <c r="J87" s="1">
        <v>-13270</v>
      </c>
      <c r="K87" s="1">
        <v>94</v>
      </c>
      <c r="L87" s="1">
        <v>-6675</v>
      </c>
      <c r="M87" s="1">
        <v>-11376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79116</v>
      </c>
      <c r="J90" s="1">
        <v>12219</v>
      </c>
      <c r="K90" s="1">
        <v>13576</v>
      </c>
      <c r="L90" s="1">
        <v>60138</v>
      </c>
      <c r="M90" s="1">
        <v>74419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-8081</v>
      </c>
      <c r="J91" s="1">
        <v>-22725</v>
      </c>
      <c r="K91" s="1">
        <v>-23984</v>
      </c>
      <c r="L91" s="1">
        <v>-111472</v>
      </c>
      <c r="M91" s="1">
        <v>-44727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</v>
      </c>
      <c r="J92" s="1">
        <v>100</v>
      </c>
      <c r="K92" s="1">
        <v>35352</v>
      </c>
      <c r="L92" s="1">
        <v>397</v>
      </c>
      <c r="M92" s="1">
        <v>276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-8077</v>
      </c>
      <c r="J94" s="1">
        <v>-22625</v>
      </c>
      <c r="K94" s="1">
        <v>11368</v>
      </c>
      <c r="L94" s="1">
        <v>-111075</v>
      </c>
      <c r="M94" s="1">
        <v>-44451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-20695</v>
      </c>
      <c r="J95" s="1">
        <v>-8280</v>
      </c>
      <c r="K95" s="1">
        <v>-28280</v>
      </c>
      <c r="L95" s="1">
        <v>57256</v>
      </c>
      <c r="M95" s="1">
        <v>-48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-8000</v>
      </c>
      <c r="J96" s="1"/>
      <c r="K96" s="1">
        <v>21127</v>
      </c>
      <c r="L96" s="1">
        <v>-44591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>
        <v>21127</v>
      </c>
      <c r="L98" s="1">
        <v>-44591</v>
      </c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>
        <v>-8000</v>
      </c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-28695</v>
      </c>
      <c r="J103" s="1">
        <v>-8280</v>
      </c>
      <c r="K103" s="1">
        <v>-7153</v>
      </c>
      <c r="L103" s="1">
        <v>12665</v>
      </c>
      <c r="M103" s="1">
        <v>-48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42344</v>
      </c>
      <c r="J104" s="1">
        <v>-18686</v>
      </c>
      <c r="K104" s="1">
        <v>17791</v>
      </c>
      <c r="L104" s="1">
        <v>-38272</v>
      </c>
      <c r="M104" s="1">
        <v>29920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46358</v>
      </c>
      <c r="J105" s="1">
        <v>4014</v>
      </c>
      <c r="K105" s="1">
        <v>22700</v>
      </c>
      <c r="L105" s="1">
        <v>4909</v>
      </c>
      <c r="M105" s="1">
        <v>43181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B10CB-18D5-45D1-9F72-211195F7D82A}">
  <dimension ref="A1:QM105"/>
  <sheetViews>
    <sheetView topLeftCell="A56" workbookViewId="0">
      <selection activeCell="G74" sqref="G7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50896</v>
      </c>
      <c r="O1" s="4">
        <f t="shared" ref="O1:R1" si="0">E67</f>
        <v>50910</v>
      </c>
      <c r="P1" s="4">
        <f t="shared" si="0"/>
        <v>74772</v>
      </c>
      <c r="Q1" s="4">
        <f t="shared" si="0"/>
        <v>71056</v>
      </c>
      <c r="R1" s="4">
        <f t="shared" si="0"/>
        <v>47608</v>
      </c>
      <c r="S1" s="4">
        <f>D63+D59</f>
        <v>70309</v>
      </c>
      <c r="T1" s="4">
        <f t="shared" ref="T1:W1" si="1">E63+E59</f>
        <v>70387</v>
      </c>
      <c r="U1" s="4">
        <f t="shared" si="1"/>
        <v>98192</v>
      </c>
      <c r="V1" s="4">
        <f t="shared" si="1"/>
        <v>89232</v>
      </c>
      <c r="W1" s="4">
        <f t="shared" si="1"/>
        <v>60185</v>
      </c>
      <c r="X1">
        <f>(D13-E13)/E13</f>
        <v>6.6089186955150869E-2</v>
      </c>
      <c r="Y1">
        <f t="shared" ref="Y1:AA1" si="2">(E13-F13)/F13</f>
        <v>0.31549432348432405</v>
      </c>
      <c r="Z1">
        <f t="shared" si="2"/>
        <v>-2.5023293686249757E-2</v>
      </c>
      <c r="AA1">
        <f t="shared" si="2"/>
        <v>0.10231982361870798</v>
      </c>
      <c r="AB1">
        <f>(D36-E36)/E36</f>
        <v>5.7953416491886517E-4</v>
      </c>
      <c r="AC1">
        <f t="shared" ref="AC1:AE1" si="3">(E36-F36)/F36</f>
        <v>0.60157936221464303</v>
      </c>
      <c r="AD1">
        <f t="shared" si="3"/>
        <v>-0.199963460847119</v>
      </c>
      <c r="AE1">
        <f t="shared" si="3"/>
        <v>0.62660569807124511</v>
      </c>
      <c r="AF1">
        <f>(D29-E29)/E29</f>
        <v>0.12261290578617351</v>
      </c>
      <c r="AG1">
        <f t="shared" ref="AG1:AI1" si="4">(E29-F29)/F29</f>
        <v>0.13981996652643958</v>
      </c>
      <c r="AH1">
        <f t="shared" si="4"/>
        <v>0.12619588584702851</v>
      </c>
      <c r="AI1">
        <f t="shared" si="4"/>
        <v>-0.13787924037735186</v>
      </c>
      <c r="AJ1" s="4">
        <f>(D43+D44+D46+D47)-D45</f>
        <v>147437</v>
      </c>
      <c r="AK1" s="4">
        <f t="shared" ref="AK1:AN1" si="5">(E43+E44+E46+E47)-E45</f>
        <v>165424</v>
      </c>
      <c r="AL1" s="4">
        <f t="shared" si="5"/>
        <v>186058</v>
      </c>
      <c r="AM1" s="4">
        <f t="shared" si="5"/>
        <v>148031</v>
      </c>
      <c r="AN1" s="4">
        <f t="shared" si="5"/>
        <v>117645</v>
      </c>
      <c r="AO1">
        <f>(D25+D26)/D40</f>
        <v>2.8006936051705113E-3</v>
      </c>
      <c r="AP1">
        <f t="shared" ref="AP1:AS1" si="6">(E25+E26)/E40</f>
        <v>0.12530906056022117</v>
      </c>
      <c r="AQ1">
        <f t="shared" si="6"/>
        <v>0.26831606170763028</v>
      </c>
      <c r="AR1">
        <f t="shared" si="6"/>
        <v>0.19593798232075207</v>
      </c>
      <c r="AS1">
        <f t="shared" si="6"/>
        <v>0.17838204395628829</v>
      </c>
      <c r="AT1">
        <f>(D19-D20)/D40</f>
        <v>0.41532762335137408</v>
      </c>
      <c r="AU1">
        <f t="shared" ref="AU1:AX1" si="7">(E19-E20)/E40</f>
        <v>0.42421365604298161</v>
      </c>
      <c r="AV1">
        <f t="shared" si="7"/>
        <v>0.83574774383737549</v>
      </c>
      <c r="AW1">
        <f t="shared" si="7"/>
        <v>0.6576118984144802</v>
      </c>
      <c r="AX1">
        <f t="shared" si="7"/>
        <v>0.73492824030326953</v>
      </c>
      <c r="AY1">
        <f>D19/D40</f>
        <v>0.72571068257054283</v>
      </c>
      <c r="AZ1">
        <f t="shared" ref="AZ1:BC1" si="8">E19/E40</f>
        <v>0.69373011319180011</v>
      </c>
      <c r="BA1">
        <f t="shared" si="8"/>
        <v>1.3864684498941999</v>
      </c>
      <c r="BB1">
        <f t="shared" si="8"/>
        <v>1.1209835835554931</v>
      </c>
      <c r="BC1">
        <f t="shared" si="8"/>
        <v>1.3085277867330718</v>
      </c>
      <c r="BD1" s="4">
        <f>D19-D40</f>
        <v>-52200</v>
      </c>
      <c r="BE1" s="4">
        <f t="shared" ref="BE1:BH1" si="9">E19-E40</f>
        <v>-58715</v>
      </c>
      <c r="BF1" s="4">
        <f t="shared" si="9"/>
        <v>42738</v>
      </c>
      <c r="BG1" s="4">
        <f t="shared" si="9"/>
        <v>17245</v>
      </c>
      <c r="BH1" s="4">
        <f t="shared" si="9"/>
        <v>27753</v>
      </c>
      <c r="BI1">
        <f>(D43+D44)/BD1</f>
        <v>-9.8074904214559382</v>
      </c>
      <c r="BJ1">
        <f t="shared" ref="BJ1:BM1" si="10">(E43+E44)/BE1</f>
        <v>-8.1087796985438132</v>
      </c>
      <c r="BK1">
        <f t="shared" si="10"/>
        <v>15.276592259815621</v>
      </c>
      <c r="BL1">
        <f t="shared" si="10"/>
        <v>37.097303566251085</v>
      </c>
      <c r="BM1">
        <f t="shared" si="10"/>
        <v>14.164306561452817</v>
      </c>
      <c r="BN1">
        <f>365/BI1</f>
        <v>-37.216452355791866</v>
      </c>
      <c r="BO1">
        <f t="shared" ref="BO1:BR1" si="11">365/BJ1</f>
        <v>-45.012938268078393</v>
      </c>
      <c r="BP1">
        <f t="shared" si="11"/>
        <v>23.892763110534531</v>
      </c>
      <c r="BQ1">
        <f t="shared" si="11"/>
        <v>9.8389900319346992</v>
      </c>
      <c r="BR1">
        <f t="shared" si="11"/>
        <v>25.768998885785368</v>
      </c>
      <c r="BS1">
        <f>N1/D13</f>
        <v>0.10170697297059658</v>
      </c>
      <c r="BT1">
        <f t="shared" ref="BT1:BW1" si="12">O1/E13</f>
        <v>0.10845852968495684</v>
      </c>
      <c r="BU1">
        <f t="shared" si="12"/>
        <v>0.20955044686271268</v>
      </c>
      <c r="BV1">
        <f t="shared" si="12"/>
        <v>0.19415321644138051</v>
      </c>
      <c r="BW1">
        <f t="shared" si="12"/>
        <v>0.1433941350810824</v>
      </c>
      <c r="BX1">
        <f>S1/D13</f>
        <v>0.14050054154726649</v>
      </c>
      <c r="BY1">
        <f t="shared" ref="BY1:CB1" si="13">T1/E13</f>
        <v>0.14995227909909756</v>
      </c>
      <c r="BZ1">
        <f t="shared" si="13"/>
        <v>0.27518559726025094</v>
      </c>
      <c r="CA1">
        <f t="shared" si="13"/>
        <v>0.24381726820391333</v>
      </c>
      <c r="CB1">
        <f t="shared" si="13"/>
        <v>0.18127575239150864</v>
      </c>
      <c r="CC1">
        <f>N1/D29</f>
        <v>0.17992335864477721</v>
      </c>
      <c r="CD1">
        <f t="shared" ref="CD1:CG1" si="14">O1/E29</f>
        <v>0.2020398444320978</v>
      </c>
      <c r="CE1">
        <f t="shared" si="14"/>
        <v>0.33822771067987517</v>
      </c>
      <c r="CF1">
        <f t="shared" si="14"/>
        <v>0.36198025451099858</v>
      </c>
      <c r="CG1">
        <f t="shared" si="14"/>
        <v>0.20908947174252937</v>
      </c>
      <c r="CH1">
        <f>N1/(D43+D44)</f>
        <v>9.9415764399327283E-2</v>
      </c>
      <c r="CI1">
        <f t="shared" ref="CI1:CL1" si="15">O1/(E43+E44)</f>
        <v>0.10692974478426068</v>
      </c>
      <c r="CJ1">
        <f t="shared" si="15"/>
        <v>0.11452447652058306</v>
      </c>
      <c r="CK1">
        <f t="shared" si="15"/>
        <v>0.1110696013868069</v>
      </c>
      <c r="CL1">
        <f t="shared" si="15"/>
        <v>0.12110851636470941</v>
      </c>
      <c r="CM1">
        <f>1-CH1</f>
        <v>0.90058423560067269</v>
      </c>
      <c r="CN1">
        <f t="shared" ref="CN1:CQ1" si="16">1-CI1</f>
        <v>0.89307025521573935</v>
      </c>
      <c r="CO1">
        <f t="shared" si="16"/>
        <v>0.88547552347941694</v>
      </c>
      <c r="CP1">
        <f t="shared" si="16"/>
        <v>0.88893039861319312</v>
      </c>
      <c r="CQ1">
        <f t="shared" si="16"/>
        <v>0.87889148363529057</v>
      </c>
      <c r="CR1">
        <f>N1/(D45+D48+D49+D51+D59+D61)</f>
        <v>0.11041017675693969</v>
      </c>
      <c r="CS1">
        <f t="shared" ref="CS1:CV1" si="17">O1/(E45+E48+E49+E51+E59+E61)</f>
        <v>0.12433266742537842</v>
      </c>
      <c r="CT1">
        <f t="shared" si="17"/>
        <v>0.13228620612176659</v>
      </c>
      <c r="CU1">
        <f t="shared" si="17"/>
        <v>0.12367071731661555</v>
      </c>
      <c r="CV1">
        <f t="shared" si="17"/>
        <v>0.13644779456020178</v>
      </c>
      <c r="CW1">
        <f>(D43+D44)/D13</f>
        <v>1.0230467329312694</v>
      </c>
      <c r="CX1">
        <f t="shared" ref="CX1:DA1" si="18">(E43+E44)/E13</f>
        <v>1.0142970966944755</v>
      </c>
      <c r="CY1">
        <f t="shared" si="18"/>
        <v>1.829743765081091</v>
      </c>
      <c r="CZ1">
        <f t="shared" si="18"/>
        <v>1.748031990906582</v>
      </c>
      <c r="DA1">
        <f t="shared" si="18"/>
        <v>1.184013638225585</v>
      </c>
      <c r="DB1">
        <f>365/CW1</f>
        <v>356.7774454977137</v>
      </c>
      <c r="DC1">
        <f t="shared" ref="DC1:DF1" si="19">365/CX1</f>
        <v>359.85511660194027</v>
      </c>
      <c r="DD1">
        <f t="shared" si="19"/>
        <v>199.48148312658623</v>
      </c>
      <c r="DE1">
        <f t="shared" si="19"/>
        <v>208.80624719613971</v>
      </c>
      <c r="DF1">
        <f t="shared" si="19"/>
        <v>308.27347609526277</v>
      </c>
      <c r="DG1">
        <f>(D43+D44)/D20</f>
        <v>8.6669996106248632</v>
      </c>
      <c r="DH1">
        <f t="shared" ref="DH1:DK1" si="20">(E43+E44)/E20</f>
        <v>9.2145580522169972</v>
      </c>
      <c r="DI1">
        <f t="shared" si="20"/>
        <v>10.720354011362517</v>
      </c>
      <c r="DJ1">
        <f t="shared" si="20"/>
        <v>9.685884721948856</v>
      </c>
      <c r="DK1">
        <f t="shared" si="20"/>
        <v>7.6186987615559048</v>
      </c>
      <c r="DL1">
        <f>365/DG1</f>
        <v>42.113766747208224</v>
      </c>
      <c r="DM1">
        <f t="shared" ref="DM1:DP1" si="21">365/DH1</f>
        <v>39.611232349030786</v>
      </c>
      <c r="DN1">
        <f t="shared" si="21"/>
        <v>34.047383100701346</v>
      </c>
      <c r="DO1">
        <f t="shared" si="21"/>
        <v>37.683702674355175</v>
      </c>
      <c r="DP1">
        <f t="shared" si="21"/>
        <v>47.9084436100554</v>
      </c>
      <c r="DQ1">
        <f>(D43+D44)/D21</f>
        <v>6.5210042288683958</v>
      </c>
      <c r="DR1">
        <f t="shared" ref="DR1:DU1" si="22">(E43+E44)/E21</f>
        <v>8.3085876830183416</v>
      </c>
      <c r="DS1">
        <f t="shared" si="22"/>
        <v>10.404637450199203</v>
      </c>
      <c r="DT1">
        <f t="shared" si="22"/>
        <v>9.7215037913899742</v>
      </c>
      <c r="DU1">
        <f t="shared" si="22"/>
        <v>7.8521462956674588</v>
      </c>
      <c r="DV1">
        <f>365/DQ1</f>
        <v>55.972973976025045</v>
      </c>
      <c r="DW1">
        <f t="shared" ref="DW1:DZ1" si="23">365/DR1</f>
        <v>43.930450507974044</v>
      </c>
      <c r="DX1">
        <f t="shared" si="23"/>
        <v>35.080511141982349</v>
      </c>
      <c r="DY1">
        <f t="shared" si="23"/>
        <v>37.54563160519146</v>
      </c>
      <c r="DZ1">
        <f t="shared" si="23"/>
        <v>46.484105906355097</v>
      </c>
      <c r="EA1">
        <f>(D43+D44)/D38</f>
        <v>2.4278729418013505</v>
      </c>
      <c r="EB1">
        <f t="shared" ref="EB1:EE1" si="24">(E43+E44)/E38</f>
        <v>2.2635006964880837</v>
      </c>
      <c r="EC1">
        <f t="shared" si="24"/>
        <v>5.246211329851346</v>
      </c>
      <c r="ED1">
        <f t="shared" si="24"/>
        <v>4.1906393292283504</v>
      </c>
      <c r="EE1">
        <f t="shared" si="24"/>
        <v>3.9146957188523857</v>
      </c>
      <c r="EF1">
        <f>365/EA1</f>
        <v>150.33735650482177</v>
      </c>
      <c r="EG1">
        <f t="shared" ref="EG1:EJ1" si="25">365/EB1</f>
        <v>161.25464443917019</v>
      </c>
      <c r="EH1">
        <f t="shared" si="25"/>
        <v>69.574017715055035</v>
      </c>
      <c r="EI1">
        <f t="shared" si="25"/>
        <v>87.098881894760865</v>
      </c>
      <c r="EJ1">
        <f t="shared" si="25"/>
        <v>93.238408860804569</v>
      </c>
      <c r="EK1">
        <f>D36/D13</f>
        <v>0.43472057360047001</v>
      </c>
      <c r="EL1">
        <f t="shared" ref="EL1:EO1" si="26">E36/E13</f>
        <v>0.46318247279482572</v>
      </c>
      <c r="EM1">
        <f t="shared" si="26"/>
        <v>0.38044565762665317</v>
      </c>
      <c r="EN1">
        <f t="shared" si="26"/>
        <v>0.46363589167684482</v>
      </c>
      <c r="EO1">
        <f t="shared" si="26"/>
        <v>0.31419724825907808</v>
      </c>
      <c r="EP1">
        <f>(D29)/D13</f>
        <v>0.56527942639952999</v>
      </c>
      <c r="EQ1">
        <f t="shared" ref="EQ1:ET1" si="27">(E29)/E13</f>
        <v>0.53681752720517428</v>
      </c>
      <c r="ER1">
        <f t="shared" si="27"/>
        <v>0.61955434237334683</v>
      </c>
      <c r="ES1">
        <f t="shared" si="27"/>
        <v>0.53636410832315518</v>
      </c>
      <c r="ET1">
        <f t="shared" si="27"/>
        <v>0.68580275174092187</v>
      </c>
      <c r="EU1">
        <f>D13/D29</f>
        <v>1.7690366096805668</v>
      </c>
      <c r="EV1">
        <f t="shared" ref="EV1:EY1" si="28">E13/E29</f>
        <v>1.8628303833637589</v>
      </c>
      <c r="EW1">
        <f t="shared" si="28"/>
        <v>1.6140634188266161</v>
      </c>
      <c r="EX1">
        <f t="shared" si="28"/>
        <v>1.8644051391252077</v>
      </c>
      <c r="EY1">
        <f t="shared" si="28"/>
        <v>1.4581452137097484</v>
      </c>
      <c r="EZ1">
        <f>D36/D29</f>
        <v>0.76903660968056675</v>
      </c>
      <c r="FA1">
        <f t="shared" ref="FA1:FD1" si="29">E36/E29</f>
        <v>0.86283038336375906</v>
      </c>
      <c r="FB1">
        <f t="shared" si="29"/>
        <v>0.61406341882661597</v>
      </c>
      <c r="FC1">
        <f t="shared" si="29"/>
        <v>0.86440513912520756</v>
      </c>
      <c r="FD1">
        <f t="shared" si="29"/>
        <v>0.45814521370974826</v>
      </c>
      <c r="FE1" s="7">
        <f>I90/(D43+D44+D46+D47+D53+D55)</f>
        <v>6.9409136734734214E-2</v>
      </c>
      <c r="FF1" s="7">
        <f t="shared" ref="FF1:FI1" si="30">J90/(E43+E44+E46+E47+E53+E55)</f>
        <v>0.16599473712386703</v>
      </c>
      <c r="FG1" s="7">
        <f t="shared" si="30"/>
        <v>0.10732622793249869</v>
      </c>
      <c r="FH1" s="7">
        <f t="shared" si="30"/>
        <v>0.1589646422569542</v>
      </c>
      <c r="FI1" s="7">
        <f t="shared" si="30"/>
        <v>0.17622940323811573</v>
      </c>
      <c r="FJ1" s="7">
        <f>I90/D36</f>
        <v>0.16140331522188819</v>
      </c>
      <c r="FK1" s="7">
        <f t="shared" ref="FK1:FN1" si="31">J90/E36</f>
        <v>0.37080067704308789</v>
      </c>
      <c r="FL1" s="7">
        <f t="shared" si="31"/>
        <v>0.51984884089251648</v>
      </c>
      <c r="FM1" s="7">
        <f t="shared" si="31"/>
        <v>0.59036073573352355</v>
      </c>
      <c r="FN1" s="7">
        <f t="shared" si="31"/>
        <v>0.65965911269603894</v>
      </c>
      <c r="FO1" s="7">
        <f>I90/D29</f>
        <v>0.1241250583294447</v>
      </c>
      <c r="FP1" s="7">
        <f t="shared" ref="FP1:FS1" si="32">J90/E29</f>
        <v>0.31993809032462894</v>
      </c>
      <c r="FQ1" s="7">
        <f t="shared" si="32"/>
        <v>0.3192201565115122</v>
      </c>
      <c r="FR1" s="7">
        <f t="shared" si="32"/>
        <v>0.51031085390579634</v>
      </c>
      <c r="FS1" s="7">
        <f t="shared" si="32"/>
        <v>0.30221966516170967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-0.10431279450379483</v>
      </c>
      <c r="FZ1">
        <f t="shared" ref="FZ1:GC1" si="34">BE1/E13</f>
        <v>-0.12508628109314948</v>
      </c>
      <c r="GA1">
        <f t="shared" si="34"/>
        <v>0.11977434063578096</v>
      </c>
      <c r="GB1">
        <f t="shared" si="34"/>
        <v>4.7120189956254319E-2</v>
      </c>
      <c r="GC1">
        <f t="shared" si="34"/>
        <v>8.3591359244355554E-2</v>
      </c>
      <c r="GD1">
        <f>BS1</f>
        <v>0.10170697297059658</v>
      </c>
      <c r="GE1">
        <f t="shared" ref="GE1:GH1" si="35">BT1</f>
        <v>0.10845852968495684</v>
      </c>
      <c r="GF1">
        <f t="shared" si="35"/>
        <v>0.20955044686271268</v>
      </c>
      <c r="GG1">
        <f t="shared" si="35"/>
        <v>0.19415321644138051</v>
      </c>
      <c r="GH1">
        <f t="shared" si="35"/>
        <v>0.1433941350810824</v>
      </c>
      <c r="GI1">
        <f>S1/D13</f>
        <v>0.14050054154726649</v>
      </c>
      <c r="GJ1">
        <f t="shared" ref="GJ1:GM1" si="36">T1/E13</f>
        <v>0.14995227909909756</v>
      </c>
      <c r="GK1">
        <f t="shared" si="36"/>
        <v>0.27518559726025094</v>
      </c>
      <c r="GL1">
        <f t="shared" si="36"/>
        <v>0.24381726820391333</v>
      </c>
      <c r="GM1">
        <f t="shared" si="36"/>
        <v>0.18127575239150864</v>
      </c>
      <c r="GN1">
        <f>D30/D13</f>
        <v>0.13988305776370955</v>
      </c>
      <c r="GO1">
        <f t="shared" ref="GO1:GR1" si="37">E30/E13</f>
        <v>0.14912781532011352</v>
      </c>
      <c r="GP1">
        <f t="shared" si="37"/>
        <v>0.19617679452722794</v>
      </c>
      <c r="GQ1">
        <f t="shared" si="37"/>
        <v>0.19126780498334603</v>
      </c>
      <c r="GR1">
        <f t="shared" si="37"/>
        <v>0.21083829305317944</v>
      </c>
      <c r="GS1">
        <f>(D43+D44)/D13</f>
        <v>1.0230467329312694</v>
      </c>
      <c r="GT1">
        <f t="shared" ref="GT1:GW1" si="38">(E43+E44)/E13</f>
        <v>1.0142970966944755</v>
      </c>
      <c r="GU1">
        <f t="shared" si="38"/>
        <v>1.829743765081091</v>
      </c>
      <c r="GV1">
        <f t="shared" si="38"/>
        <v>1.748031990906582</v>
      </c>
      <c r="GW1">
        <f t="shared" si="38"/>
        <v>1.184013638225585</v>
      </c>
      <c r="GX1">
        <f>0.717*FY1+0.847*GD1+3.107*GI1+0.42*GN1+0.998*GS1</f>
        <v>1.5276402387603962</v>
      </c>
      <c r="GY1">
        <f t="shared" ref="GY1:HB1" si="39">0.717*FZ1+0.847*GE1+3.107*GJ1+0.42*GO1+0.998*GT1</f>
        <v>1.5429814271958007</v>
      </c>
      <c r="GZ1">
        <f t="shared" si="39"/>
        <v>3.0268476126685373</v>
      </c>
      <c r="HA1">
        <f t="shared" si="39"/>
        <v>2.7806416078518166</v>
      </c>
      <c r="HB1">
        <f t="shared" si="39"/>
        <v>2.0148112937037661</v>
      </c>
      <c r="HC1">
        <f>D36/D13</f>
        <v>0.43472057360047001</v>
      </c>
      <c r="HD1">
        <f t="shared" ref="HD1:HG1" si="40">E36/E13</f>
        <v>0.46318247279482572</v>
      </c>
      <c r="HE1">
        <f t="shared" si="40"/>
        <v>0.38044565762665317</v>
      </c>
      <c r="HF1">
        <f t="shared" si="40"/>
        <v>0.46363589167684482</v>
      </c>
      <c r="HG1">
        <f t="shared" si="40"/>
        <v>0.31419724825907808</v>
      </c>
      <c r="HH1">
        <f>S1/D13</f>
        <v>0.14050054154726649</v>
      </c>
      <c r="HI1">
        <f t="shared" ref="HI1:HL1" si="41">T1/E13</f>
        <v>0.14995227909909756</v>
      </c>
      <c r="HJ1">
        <f t="shared" si="41"/>
        <v>0.27518559726025094</v>
      </c>
      <c r="HK1">
        <f t="shared" si="41"/>
        <v>0.24381726820391333</v>
      </c>
      <c r="HL1">
        <f t="shared" si="41"/>
        <v>0.18127575239150864</v>
      </c>
      <c r="HM1">
        <f>(D43+D44+D46+D47+D50+D53+D55+D57+D60)/D13</f>
        <v>1.0261901050721596</v>
      </c>
      <c r="HN1">
        <f t="shared" ref="HN1:HQ1" si="42">(E43+E44+E46+E47+E50+E53+E55+E57+E60)/E13</f>
        <v>1.0519795652285064</v>
      </c>
      <c r="HO1">
        <f t="shared" si="42"/>
        <v>1.8711622914570611</v>
      </c>
      <c r="HP1">
        <f t="shared" si="42"/>
        <v>1.7577374658108798</v>
      </c>
      <c r="HQ1">
        <f t="shared" si="42"/>
        <v>1.2124225922266934</v>
      </c>
      <c r="HR1">
        <f>D19/D40</f>
        <v>0.72571068257054283</v>
      </c>
      <c r="HS1">
        <f t="shared" ref="HS1:HV1" si="43">E19/E40</f>
        <v>0.69373011319180011</v>
      </c>
      <c r="HT1">
        <f t="shared" si="43"/>
        <v>1.3864684498941999</v>
      </c>
      <c r="HU1">
        <f t="shared" si="43"/>
        <v>1.1209835835554931</v>
      </c>
      <c r="HV1">
        <f t="shared" si="43"/>
        <v>1.3085277867330718</v>
      </c>
      <c r="HW1">
        <f>-0.017*HC1+4.573*HH1+0.481*HM1+0.015*HR1</f>
        <v>1.1396018275227087</v>
      </c>
      <c r="HX1">
        <f t="shared" ref="HX1:IA1" si="44">-0.017*HD1+4.573*HI1+0.481*HN1+0.015*HS1</f>
        <v>1.1942657928554499</v>
      </c>
      <c r="HY1">
        <f t="shared" si="44"/>
        <v>2.172782249030734</v>
      </c>
      <c r="HZ1">
        <f t="shared" si="44"/>
        <v>1.969381032146355</v>
      </c>
      <c r="IA1">
        <f t="shared" si="44"/>
        <v>1.4264358461280005</v>
      </c>
      <c r="IB1">
        <f>D13/D36</f>
        <v>2.3003282124831066</v>
      </c>
      <c r="IC1">
        <f t="shared" ref="IC1:IF1" si="45">E13/E36</f>
        <v>2.1589763402877433</v>
      </c>
      <c r="ID1">
        <f t="shared" si="45"/>
        <v>2.6284962910033811</v>
      </c>
      <c r="IE1">
        <f t="shared" si="45"/>
        <v>2.1568649406828109</v>
      </c>
      <c r="IF1">
        <f t="shared" si="45"/>
        <v>3.1827140611219757</v>
      </c>
      <c r="IG1">
        <f>IFERROR(S1/D59,0)</f>
        <v>12.566398570151922</v>
      </c>
      <c r="IH1">
        <f t="shared" ref="IH1:IK1" si="46">IFERROR(T1/E59,0)</f>
        <v>13.598724884080371</v>
      </c>
      <c r="II1">
        <f t="shared" si="46"/>
        <v>19.540696517412936</v>
      </c>
      <c r="IJ1">
        <f t="shared" si="46"/>
        <v>67.243406179351922</v>
      </c>
      <c r="IK1">
        <f t="shared" si="46"/>
        <v>46.11877394636015</v>
      </c>
      <c r="IL1">
        <f>S1/D13</f>
        <v>0.14050054154726649</v>
      </c>
      <c r="IM1">
        <f t="shared" ref="IM1:IP1" si="47">T1/E13</f>
        <v>0.14995227909909756</v>
      </c>
      <c r="IN1">
        <f t="shared" si="47"/>
        <v>0.27518559726025094</v>
      </c>
      <c r="IO1">
        <f t="shared" si="47"/>
        <v>0.24381726820391333</v>
      </c>
      <c r="IP1">
        <f t="shared" si="47"/>
        <v>0.18127575239150864</v>
      </c>
      <c r="IQ1">
        <f>(D43+D44+D46+D47+D50+D53+D55+D57+D60)/D13</f>
        <v>1.0261901050721596</v>
      </c>
      <c r="IR1">
        <f t="shared" ref="IR1:IU1" si="48">(E43+E44+E46+E47+E50+E53+E55+E57+E60)/E13</f>
        <v>1.0519795652285064</v>
      </c>
      <c r="IS1">
        <f t="shared" si="48"/>
        <v>1.8711622914570611</v>
      </c>
      <c r="IT1">
        <f t="shared" si="48"/>
        <v>1.7577374658108798</v>
      </c>
      <c r="IU1">
        <f t="shared" si="48"/>
        <v>1.2124225922266934</v>
      </c>
      <c r="IV1">
        <f>D19/D40</f>
        <v>0.72571068257054283</v>
      </c>
      <c r="IW1">
        <f t="shared" ref="IW1:IZ1" si="49">E19/E40</f>
        <v>0.69373011319180011</v>
      </c>
      <c r="IX1">
        <f t="shared" si="49"/>
        <v>1.3864684498941999</v>
      </c>
      <c r="IY1">
        <f t="shared" si="49"/>
        <v>1.1209835835554931</v>
      </c>
      <c r="IZ1">
        <f t="shared" si="49"/>
        <v>1.3085277867330718</v>
      </c>
      <c r="JA1">
        <f>0.13*IB1+0.04*IG1+3.92*IL1+0.21*IQ1+0.09*IV1</f>
        <v>1.6332746167906675</v>
      </c>
      <c r="JB1">
        <f t="shared" ref="JB1:JE1" si="50">0.13*IC1+0.04*IH1+3.92*IM1+0.21*IR1+0.09*IW1</f>
        <v>1.6957802725543323</v>
      </c>
      <c r="JC1">
        <f t="shared" si="50"/>
        <v>2.7197861614836012</v>
      </c>
      <c r="JD1">
        <f t="shared" si="50"/>
        <v>4.3959057711624627</v>
      </c>
      <c r="JE1">
        <f t="shared" si="50"/>
        <v>3.341480980348559</v>
      </c>
      <c r="JF1">
        <f>D29/D13</f>
        <v>0.56527942639952999</v>
      </c>
      <c r="JG1">
        <f t="shared" ref="JG1:JJ1" si="51">E29/E13</f>
        <v>0.53681752720517428</v>
      </c>
      <c r="JH1">
        <f t="shared" si="51"/>
        <v>0.61955434237334683</v>
      </c>
      <c r="JI1">
        <f t="shared" si="51"/>
        <v>0.53636410832315518</v>
      </c>
      <c r="JJ1">
        <f t="shared" si="51"/>
        <v>0.68580275174092187</v>
      </c>
      <c r="JK1">
        <f>(D36-D26)/I90</f>
        <v>6.1804796081111872</v>
      </c>
      <c r="JL1">
        <f t="shared" ref="JL1:JO1" si="52">(E36-E26)/J90</f>
        <v>2.3988811431690191</v>
      </c>
      <c r="JM1">
        <f t="shared" si="52"/>
        <v>1.5031741533229417</v>
      </c>
      <c r="JN1">
        <f t="shared" si="52"/>
        <v>1.415071925568766</v>
      </c>
      <c r="JO1">
        <f t="shared" si="52"/>
        <v>1.2827518056181244</v>
      </c>
      <c r="JP1">
        <f>S1/D13</f>
        <v>0.14050054154726649</v>
      </c>
      <c r="JQ1">
        <f t="shared" ref="JQ1:JT1" si="53">T1/E13</f>
        <v>0.14995227909909756</v>
      </c>
      <c r="JR1">
        <f t="shared" si="53"/>
        <v>0.27518559726025094</v>
      </c>
      <c r="JS1">
        <f t="shared" si="53"/>
        <v>0.24381726820391333</v>
      </c>
      <c r="JT1">
        <f t="shared" si="53"/>
        <v>0.18127575239150864</v>
      </c>
      <c r="JU1">
        <f>I90/(D50+D44+D43)</f>
        <v>6.8078835881377781E-2</v>
      </c>
      <c r="JV1">
        <f t="shared" ref="JV1:JY1" si="54">J90/(E50+E44+E43)</f>
        <v>0.16808197900486829</v>
      </c>
      <c r="JW1">
        <f t="shared" si="54"/>
        <v>0.10723734296954897</v>
      </c>
      <c r="JX1">
        <f t="shared" si="54"/>
        <v>0.15512755789428043</v>
      </c>
      <c r="JY1">
        <f t="shared" si="54"/>
        <v>0.17370791281914061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3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3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3.5</v>
      </c>
      <c r="LA1">
        <f t="shared" si="60"/>
        <v>4</v>
      </c>
      <c r="LB1">
        <f t="shared" si="60"/>
        <v>4</v>
      </c>
      <c r="LC1">
        <f t="shared" si="60"/>
        <v>4</v>
      </c>
      <c r="LD1">
        <f>(KT1+KY1)/2</f>
        <v>2.75</v>
      </c>
      <c r="LE1">
        <f t="shared" ref="LE1:LH1" si="61">(KU1+KZ1)/2</f>
        <v>2.75</v>
      </c>
      <c r="LF1">
        <f t="shared" si="61"/>
        <v>3</v>
      </c>
      <c r="LG1">
        <f t="shared" si="61"/>
        <v>3</v>
      </c>
      <c r="LH1">
        <f t="shared" si="61"/>
        <v>3</v>
      </c>
      <c r="LI1">
        <f>(D29/(D13-D19))</f>
        <v>0.78076112037272161</v>
      </c>
      <c r="LJ1">
        <f t="shared" ref="LJ1:LM1" si="62">(E29/(E13-E19))</f>
        <v>0.74904652483197132</v>
      </c>
      <c r="LK1">
        <f t="shared" si="62"/>
        <v>1.0863550814016913</v>
      </c>
      <c r="LL1">
        <f t="shared" si="62"/>
        <v>0.95200636293975571</v>
      </c>
      <c r="LM1">
        <f t="shared" si="62"/>
        <v>1.0624819180408955</v>
      </c>
      <c r="LN1">
        <f>(D18+D25+D26+D21)/(2.17*D40)</f>
        <v>0.19139521813427376</v>
      </c>
      <c r="LO1">
        <f t="shared" ref="LO1:LR1" si="63">(E18+E25+E26+E21)/(2.17*E40)</f>
        <v>0.19549016407510672</v>
      </c>
      <c r="LP1">
        <f t="shared" si="63"/>
        <v>0.38513720914164767</v>
      </c>
      <c r="LQ1">
        <f t="shared" si="63"/>
        <v>0.30304695779469132</v>
      </c>
      <c r="LR1">
        <f t="shared" si="63"/>
        <v>0.33867660843468644</v>
      </c>
      <c r="LS1">
        <f>(D43+D44+D46+D47)/(2*D13)</f>
        <v>0.50544744593519819</v>
      </c>
      <c r="LT1">
        <f t="shared" ref="LT1:LW1" si="64">(E43+E44+E46+E47)/(2*E13)</f>
        <v>0.51733078253755893</v>
      </c>
      <c r="LU1">
        <f t="shared" si="64"/>
        <v>0.92136953822785095</v>
      </c>
      <c r="LV1">
        <f t="shared" si="64"/>
        <v>0.86092234800357392</v>
      </c>
      <c r="LW1">
        <f t="shared" si="64"/>
        <v>0.58804908315462279</v>
      </c>
      <c r="LX1">
        <f>8*N1/D29</f>
        <v>1.4393868691582177</v>
      </c>
      <c r="LY1">
        <f t="shared" ref="LY1:MB1" si="65">8*O1/E29</f>
        <v>1.6163187554567824</v>
      </c>
      <c r="LZ1">
        <f t="shared" si="65"/>
        <v>2.7058216854390014</v>
      </c>
      <c r="MA1">
        <f t="shared" si="65"/>
        <v>2.8958420360879886</v>
      </c>
      <c r="MB1">
        <f t="shared" si="65"/>
        <v>1.672715773940235</v>
      </c>
      <c r="MC1">
        <f>(2*LI1+4*LN1+LS1+5*LX1)/12</f>
        <v>0.8357904087507354</v>
      </c>
      <c r="MD1">
        <f t="shared" ref="MD1:MG1" si="66">(2*LJ1+4*LO1+LT1+5*LY1)/12</f>
        <v>0.90658152214881993</v>
      </c>
      <c r="ME1">
        <f t="shared" si="66"/>
        <v>1.5136447470660694</v>
      </c>
      <c r="MF1">
        <f t="shared" si="66"/>
        <v>1.5380277571251495</v>
      </c>
      <c r="MG1">
        <f t="shared" si="66"/>
        <v>1.0359415185563614</v>
      </c>
      <c r="MH1">
        <f>D29/(D13-D19)</f>
        <v>0.78076112037272161</v>
      </c>
      <c r="MI1">
        <f t="shared" ref="MI1:ML1" si="67">E29/(E13-E19)</f>
        <v>0.74904652483197132</v>
      </c>
      <c r="MJ1">
        <f t="shared" si="67"/>
        <v>1.0863550814016913</v>
      </c>
      <c r="MK1">
        <f t="shared" si="67"/>
        <v>0.95200636293975571</v>
      </c>
      <c r="ML1">
        <f t="shared" si="67"/>
        <v>1.0624819180408955</v>
      </c>
      <c r="MM1">
        <f>D29/D13*2</f>
        <v>1.13055885279906</v>
      </c>
      <c r="MN1">
        <f t="shared" ref="MN1:MQ1" si="68">E29/E13*2</f>
        <v>1.0736350544103486</v>
      </c>
      <c r="MO1">
        <f t="shared" si="68"/>
        <v>1.2391086847466937</v>
      </c>
      <c r="MP1">
        <f t="shared" si="68"/>
        <v>1.0727282166463104</v>
      </c>
      <c r="MQ1">
        <f t="shared" si="68"/>
        <v>1.3716055034818437</v>
      </c>
      <c r="MR1">
        <f>D29/D36</f>
        <v>1.3003282124831068</v>
      </c>
      <c r="MS1">
        <f t="shared" ref="MS1:MV1" si="69">E29/E36</f>
        <v>1.1589763402877433</v>
      </c>
      <c r="MT1">
        <f t="shared" si="69"/>
        <v>1.6284962910033811</v>
      </c>
      <c r="MU1">
        <f t="shared" si="69"/>
        <v>1.1568649406828106</v>
      </c>
      <c r="MV1">
        <f t="shared" si="69"/>
        <v>2.1827140611219757</v>
      </c>
      <c r="MW1">
        <f>D13/(D40*5)</f>
        <v>0.52589774578319581</v>
      </c>
      <c r="MX1">
        <f t="shared" ref="MX1:NA1" si="70">E13/(E40*5)</f>
        <v>0.48969380835637161</v>
      </c>
      <c r="MY1">
        <f t="shared" si="70"/>
        <v>0.64532761832420016</v>
      </c>
      <c r="MZ1">
        <f t="shared" si="70"/>
        <v>0.51351059351760908</v>
      </c>
      <c r="NA1">
        <f t="shared" si="70"/>
        <v>0.73818105010394319</v>
      </c>
      <c r="NB1">
        <f>D13/(D20*15)</f>
        <v>0.5647835582115831</v>
      </c>
      <c r="NC1">
        <f t="shared" ref="NC1:NF1" si="71">E13/(E20*15)</f>
        <v>0.60564490635906765</v>
      </c>
      <c r="ND1">
        <f t="shared" si="71"/>
        <v>0.39059582060797127</v>
      </c>
      <c r="NE1">
        <f t="shared" si="71"/>
        <v>0.36940150494329965</v>
      </c>
      <c r="NF1">
        <f t="shared" si="71"/>
        <v>0.4289758448488607</v>
      </c>
      <c r="NG1">
        <f>2*(D18+D25+D26)/D40</f>
        <v>5.6013872103410226E-3</v>
      </c>
      <c r="NH1">
        <f t="shared" ref="NH1:NK1" si="72">2*(E18+E25+E26)/E40</f>
        <v>0.25061812112044235</v>
      </c>
      <c r="NI1">
        <f t="shared" si="72"/>
        <v>0.53663212341526056</v>
      </c>
      <c r="NJ1">
        <f t="shared" si="72"/>
        <v>0.39187596464150415</v>
      </c>
      <c r="NK1">
        <f t="shared" si="72"/>
        <v>0.35676408791257658</v>
      </c>
      <c r="NL1">
        <f>((D18+D25+D26+D21)/D40)/2.17</f>
        <v>0.19139521813427376</v>
      </c>
      <c r="NM1">
        <f t="shared" ref="NM1:NP1" si="73">((E18+E25+E26+E21)/E40)/2.17</f>
        <v>0.19549016407510675</v>
      </c>
      <c r="NN1">
        <f t="shared" si="73"/>
        <v>0.38513720914164773</v>
      </c>
      <c r="NO1">
        <f t="shared" si="73"/>
        <v>0.30304695779469137</v>
      </c>
      <c r="NP1">
        <f t="shared" si="73"/>
        <v>0.33867660843468644</v>
      </c>
      <c r="NQ1">
        <f>(D19/D40)/2.5</f>
        <v>0.29028427302821713</v>
      </c>
      <c r="NR1">
        <f t="shared" ref="NR1:NU1" si="74">(E19/E40)/2.5</f>
        <v>0.27749204527672006</v>
      </c>
      <c r="NS1">
        <f t="shared" si="74"/>
        <v>0.55458737995767993</v>
      </c>
      <c r="NT1">
        <f t="shared" si="74"/>
        <v>0.44839343342219723</v>
      </c>
      <c r="NU1">
        <f t="shared" si="74"/>
        <v>0.52341111469322876</v>
      </c>
      <c r="NV1">
        <f>(BD1/D13)*3.33</f>
        <v>-0.3473616056976368</v>
      </c>
      <c r="NW1">
        <f t="shared" ref="NW1:NZ1" si="75">(BE1/E13)*3.33</f>
        <v>-0.41653731604018779</v>
      </c>
      <c r="NX1">
        <f t="shared" si="75"/>
        <v>0.39884855431715061</v>
      </c>
      <c r="NY1">
        <f t="shared" si="75"/>
        <v>0.15691023255432687</v>
      </c>
      <c r="NZ1">
        <f t="shared" si="75"/>
        <v>0.27835922628370402</v>
      </c>
      <c r="OA1">
        <f>((D43+D44)/2)/D13</f>
        <v>0.51152336646563468</v>
      </c>
      <c r="OB1">
        <f t="shared" ref="OB1:OE1" si="76">((E43+E44)/2)/E13</f>
        <v>0.50714854834723777</v>
      </c>
      <c r="OC1">
        <f t="shared" si="76"/>
        <v>0.91487188254054552</v>
      </c>
      <c r="OD1">
        <f t="shared" si="76"/>
        <v>0.87401599545329101</v>
      </c>
      <c r="OE1">
        <f t="shared" si="76"/>
        <v>0.59200681911279252</v>
      </c>
      <c r="OF1">
        <f>((D43+D44)/4)/D29</f>
        <v>0.45245178099237826</v>
      </c>
      <c r="OG1">
        <f t="shared" ref="OG1:OJ1" si="77">((E43+E44)/4)/E29</f>
        <v>0.47236586237002937</v>
      </c>
      <c r="OH1">
        <f t="shared" si="77"/>
        <v>0.73833061926086763</v>
      </c>
      <c r="OI1">
        <f t="shared" si="77"/>
        <v>0.81475995680037494</v>
      </c>
      <c r="OJ1">
        <f t="shared" si="77"/>
        <v>0.43161595488642551</v>
      </c>
      <c r="OK1">
        <f>AJ1*4/(D43+D44)</f>
        <v>1.1519618088449872</v>
      </c>
      <c r="OL1">
        <f t="shared" ref="OL1:OO1" si="78">AK1*4/(E43+E44)</f>
        <v>1.3898052328573198</v>
      </c>
      <c r="OM1">
        <f t="shared" si="78"/>
        <v>1.1399023726778283</v>
      </c>
      <c r="ON1">
        <f t="shared" si="78"/>
        <v>0.92556542236491846</v>
      </c>
      <c r="OO1">
        <f t="shared" si="78"/>
        <v>1.1970938840300991</v>
      </c>
      <c r="OP1">
        <f>(10*N1)/AJ1</f>
        <v>3.4520507064034129</v>
      </c>
      <c r="OQ1">
        <f t="shared" ref="OQ1:OT1" si="79">(10*O1)/AK1</f>
        <v>3.0775461843505174</v>
      </c>
      <c r="OR1">
        <f t="shared" si="79"/>
        <v>4.018746842382483</v>
      </c>
      <c r="OS1">
        <f t="shared" si="79"/>
        <v>4.8000756598280088</v>
      </c>
      <c r="OT1">
        <f t="shared" si="79"/>
        <v>4.0467508181393175</v>
      </c>
      <c r="OU1">
        <f>(8*AJ1)/D29</f>
        <v>4.1696573763769287</v>
      </c>
      <c r="OV1">
        <f t="shared" ref="OV1:OY1" si="80">(8*AK1)/E29</f>
        <v>5.2519723787602191</v>
      </c>
      <c r="OW1">
        <f t="shared" si="80"/>
        <v>6.7329985977292264</v>
      </c>
      <c r="OX1">
        <f t="shared" si="80"/>
        <v>6.032909148335694</v>
      </c>
      <c r="OY1">
        <f t="shared" si="80"/>
        <v>4.1334785587548089</v>
      </c>
      <c r="OZ1">
        <f>(20*N1)/D13</f>
        <v>2.0341394594119317</v>
      </c>
      <c r="PA1">
        <f t="shared" ref="PA1:PD1" si="81">(20*O1)/E13</f>
        <v>2.1691705936991368</v>
      </c>
      <c r="PB1">
        <f t="shared" si="81"/>
        <v>4.1910089372542538</v>
      </c>
      <c r="PC1">
        <f t="shared" si="81"/>
        <v>3.8830643288276105</v>
      </c>
      <c r="PD1">
        <f t="shared" si="81"/>
        <v>2.8678827016216477</v>
      </c>
      <c r="PE1">
        <f>(40*N1)/(AJ1+D45)</f>
        <v>4.0244331547630816</v>
      </c>
      <c r="PF1">
        <f t="shared" ref="PF1:PI1" si="82">(40*O1)/(AK1+E45)</f>
        <v>4.1930050693274801</v>
      </c>
      <c r="PG1">
        <f t="shared" si="82"/>
        <v>4.548673212395518</v>
      </c>
      <c r="PH1">
        <f t="shared" si="82"/>
        <v>4.5103537361205666</v>
      </c>
      <c r="PI1">
        <f t="shared" si="82"/>
        <v>4.8769444316394948</v>
      </c>
      <c r="PJ1">
        <f>(1.33*D52)/(D52+D62)</f>
        <v>1.4403846153846154</v>
      </c>
      <c r="PK1">
        <f t="shared" ref="PK1:PN1" si="83">(1.33*E52)/(E52+E62)</f>
        <v>1.444234254956986</v>
      </c>
      <c r="PL1">
        <f t="shared" si="83"/>
        <v>1.415395687314178</v>
      </c>
      <c r="PM1">
        <f t="shared" si="83"/>
        <v>1.330605198794153</v>
      </c>
      <c r="PN1">
        <f t="shared" si="83"/>
        <v>1.3485224184782609</v>
      </c>
      <c r="PO1">
        <f>(2*MH1+MM1+MR1+MW1+2*NB1)/7</f>
        <v>0.80683916689056734</v>
      </c>
      <c r="PP1">
        <f t="shared" ref="PP1:PS1" si="84">(2*MI1+MN1+MS1+MX1+2*NC1)/7</f>
        <v>0.77595543791950594</v>
      </c>
      <c r="PQ1">
        <f t="shared" si="84"/>
        <v>0.92383348544194288</v>
      </c>
      <c r="PR1">
        <f t="shared" si="84"/>
        <v>0.7694170695161201</v>
      </c>
      <c r="PS1">
        <f t="shared" si="84"/>
        <v>1.0393451629267536</v>
      </c>
      <c r="PT1">
        <f>(5*NG1+8*NL1+2*NQ1+NV1)/16</f>
        <v>0.11202347634279328</v>
      </c>
      <c r="PU1">
        <f t="shared" ref="PU1:PX1" si="85">(5*NH1+8*NM1+2*NR1+NW1)/16</f>
        <v>0.18471616829476986</v>
      </c>
      <c r="PV1">
        <f t="shared" si="85"/>
        <v>0.45451760027762472</v>
      </c>
      <c r="PW1">
        <f t="shared" si="85"/>
        <v>0.33984078656023581</v>
      </c>
      <c r="PX1">
        <f t="shared" si="85"/>
        <v>0.36365092266940852</v>
      </c>
      <c r="PY1">
        <f>(OA1+OF1+OK1)/3</f>
        <v>0.70531231876766665</v>
      </c>
      <c r="PZ1">
        <f t="shared" ref="PZ1:QC1" si="86">(OB1+OG1+OL1)/3</f>
        <v>0.78977321452486227</v>
      </c>
      <c r="QA1">
        <f t="shared" si="86"/>
        <v>0.93103495815974713</v>
      </c>
      <c r="QB1">
        <f t="shared" si="86"/>
        <v>0.87144712487286136</v>
      </c>
      <c r="QC1">
        <f t="shared" si="86"/>
        <v>0.74023888600977239</v>
      </c>
      <c r="QD1">
        <f>(3*OP1+7*OU1+4*OZ1+2*PE1+PJ1)/17</f>
        <v>3.3629154421416025</v>
      </c>
      <c r="QE1">
        <f t="shared" ref="QE1:QH1" si="87">(3*OQ1+7*OV1+4*PA1+2*PF1+PK1)/17</f>
        <v>3.7943159983989165</v>
      </c>
      <c r="QF1">
        <f t="shared" si="87"/>
        <v>5.0861181513161329</v>
      </c>
      <c r="QG1">
        <f t="shared" si="87"/>
        <v>4.8537741767164482</v>
      </c>
      <c r="QH1">
        <f t="shared" si="87"/>
        <v>3.7440320267026737</v>
      </c>
      <c r="QI1">
        <f>(2*PO1+4*PT1+PY1+5*QD1)/12</f>
        <v>1.6318051473856656</v>
      </c>
      <c r="QJ1">
        <f t="shared" ref="QJ1:QM1" si="88">(2*PP1+4*PU1+PZ1+5*QE1)/12</f>
        <v>1.8376773962947945</v>
      </c>
      <c r="QK1">
        <f t="shared" si="88"/>
        <v>2.5022802572278997</v>
      </c>
      <c r="QL1">
        <f t="shared" si="88"/>
        <v>2.3365429411440242</v>
      </c>
      <c r="QM1">
        <f t="shared" si="88"/>
        <v>1.9161410863378567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462</v>
      </c>
      <c r="E3" s="2" t="s">
        <v>462</v>
      </c>
      <c r="F3" s="2" t="s">
        <v>462</v>
      </c>
      <c r="G3" s="2" t="s">
        <v>462</v>
      </c>
      <c r="H3" s="2" t="s">
        <v>462</v>
      </c>
      <c r="I3" s="2" t="s">
        <v>462</v>
      </c>
      <c r="J3" s="2" t="s">
        <v>462</v>
      </c>
      <c r="K3" s="2" t="s">
        <v>462</v>
      </c>
      <c r="L3" s="2" t="s">
        <v>462</v>
      </c>
      <c r="M3" s="2" t="s">
        <v>462</v>
      </c>
    </row>
    <row r="4" spans="1:455" x14ac:dyDescent="0.25">
      <c r="A4" s="2" t="s">
        <v>281</v>
      </c>
      <c r="B4" s="2"/>
      <c r="C4" s="2"/>
      <c r="D4" s="2" t="s">
        <v>463</v>
      </c>
      <c r="E4" s="2" t="s">
        <v>463</v>
      </c>
      <c r="F4" s="2" t="s">
        <v>463</v>
      </c>
      <c r="G4" s="2" t="s">
        <v>463</v>
      </c>
      <c r="H4" s="2" t="s">
        <v>463</v>
      </c>
      <c r="I4" s="2" t="s">
        <v>463</v>
      </c>
      <c r="J4" s="2" t="s">
        <v>463</v>
      </c>
      <c r="K4" s="2">
        <v>25321455</v>
      </c>
      <c r="L4" s="2" t="s">
        <v>463</v>
      </c>
      <c r="M4" s="2" t="s">
        <v>463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500418</v>
      </c>
      <c r="E13" s="1">
        <v>469396</v>
      </c>
      <c r="F13" s="1">
        <v>356821</v>
      </c>
      <c r="G13" s="1">
        <v>365979</v>
      </c>
      <c r="H13" s="1">
        <v>332008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362308</v>
      </c>
      <c r="E15" s="1">
        <v>336401</v>
      </c>
      <c r="F15" s="1">
        <v>203497</v>
      </c>
      <c r="G15" s="1">
        <v>206194</v>
      </c>
      <c r="H15" s="1">
        <v>214302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14348</v>
      </c>
      <c r="E16" s="1">
        <v>12858</v>
      </c>
      <c r="F16" s="1">
        <v>8583</v>
      </c>
      <c r="G16" s="1">
        <v>7064</v>
      </c>
      <c r="H16" s="1">
        <v>7610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347960</v>
      </c>
      <c r="E17" s="1">
        <v>323543</v>
      </c>
      <c r="F17" s="1">
        <v>194914</v>
      </c>
      <c r="G17" s="1">
        <v>199130</v>
      </c>
      <c r="H17" s="1">
        <v>206692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138110</v>
      </c>
      <c r="E19" s="1">
        <v>132995</v>
      </c>
      <c r="F19" s="1">
        <v>153324</v>
      </c>
      <c r="G19" s="1">
        <v>159785</v>
      </c>
      <c r="H19" s="1">
        <v>117706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59069</v>
      </c>
      <c r="E20" s="1">
        <v>51669</v>
      </c>
      <c r="F20" s="1">
        <v>60902</v>
      </c>
      <c r="G20" s="1">
        <v>66049</v>
      </c>
      <c r="H20" s="1">
        <v>51597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78508</v>
      </c>
      <c r="E21" s="1">
        <v>57303</v>
      </c>
      <c r="F21" s="1">
        <v>62750</v>
      </c>
      <c r="G21" s="1">
        <v>65807</v>
      </c>
      <c r="H21" s="1">
        <v>50063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77642</v>
      </c>
      <c r="E23" s="1">
        <v>56672</v>
      </c>
      <c r="F23" s="1">
        <v>62555</v>
      </c>
      <c r="G23" s="1">
        <v>65472</v>
      </c>
      <c r="H23" s="1">
        <v>49830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866</v>
      </c>
      <c r="E24" s="1">
        <v>631</v>
      </c>
      <c r="F24" s="1">
        <v>195</v>
      </c>
      <c r="G24" s="1">
        <v>335</v>
      </c>
      <c r="H24" s="1">
        <v>233</v>
      </c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533</v>
      </c>
      <c r="E26" s="1">
        <v>24023</v>
      </c>
      <c r="F26" s="1">
        <v>29672</v>
      </c>
      <c r="G26" s="1">
        <v>27929</v>
      </c>
      <c r="H26" s="1">
        <v>16046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500418</v>
      </c>
      <c r="E28" s="1">
        <v>469396</v>
      </c>
      <c r="F28" s="1">
        <v>356821</v>
      </c>
      <c r="G28" s="1">
        <v>365979</v>
      </c>
      <c r="H28" s="1">
        <v>332008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282876</v>
      </c>
      <c r="E29" s="1">
        <v>251980</v>
      </c>
      <c r="F29" s="1">
        <v>221070</v>
      </c>
      <c r="G29" s="1">
        <v>196298</v>
      </c>
      <c r="H29" s="1">
        <v>227692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70000</v>
      </c>
      <c r="E30" s="1">
        <v>70000</v>
      </c>
      <c r="F30" s="1">
        <v>70000</v>
      </c>
      <c r="G30" s="1">
        <v>70000</v>
      </c>
      <c r="H30" s="1">
        <v>70000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7000</v>
      </c>
      <c r="E32" s="1">
        <v>7000</v>
      </c>
      <c r="F32" s="1">
        <v>7000</v>
      </c>
      <c r="G32" s="1">
        <v>7000</v>
      </c>
      <c r="H32" s="1">
        <v>7000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154980</v>
      </c>
      <c r="E33" s="1">
        <v>124070</v>
      </c>
      <c r="F33" s="1">
        <v>69298</v>
      </c>
      <c r="G33" s="1">
        <v>48242</v>
      </c>
      <c r="H33" s="1">
        <v>103084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50896</v>
      </c>
      <c r="E34" s="1">
        <v>50910</v>
      </c>
      <c r="F34" s="1">
        <v>74772</v>
      </c>
      <c r="G34" s="1">
        <v>71056</v>
      </c>
      <c r="H34" s="1">
        <v>47608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217542</v>
      </c>
      <c r="E36" s="1">
        <v>217416</v>
      </c>
      <c r="F36" s="1">
        <v>135751</v>
      </c>
      <c r="G36" s="1">
        <v>169681</v>
      </c>
      <c r="H36" s="1">
        <v>104316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6678</v>
      </c>
      <c r="E37" s="1">
        <v>7075</v>
      </c>
      <c r="F37" s="1">
        <v>11301</v>
      </c>
      <c r="G37" s="1">
        <v>17021</v>
      </c>
      <c r="H37" s="1">
        <v>3899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210864</v>
      </c>
      <c r="E38" s="1">
        <v>210341</v>
      </c>
      <c r="F38" s="1">
        <v>124450</v>
      </c>
      <c r="G38" s="1">
        <v>152660</v>
      </c>
      <c r="H38" s="1">
        <v>100417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20554</v>
      </c>
      <c r="E39" s="1">
        <v>18631</v>
      </c>
      <c r="F39" s="1">
        <v>13864</v>
      </c>
      <c r="G39" s="1">
        <v>10120</v>
      </c>
      <c r="H39" s="1">
        <v>10464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190310</v>
      </c>
      <c r="E40" s="1">
        <v>191710</v>
      </c>
      <c r="F40" s="1">
        <v>110586</v>
      </c>
      <c r="G40" s="1">
        <v>142540</v>
      </c>
      <c r="H40" s="1">
        <v>89953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506979</v>
      </c>
      <c r="E43" s="1">
        <v>466227</v>
      </c>
      <c r="F43" s="1">
        <v>631562</v>
      </c>
      <c r="G43" s="1">
        <v>614053</v>
      </c>
      <c r="H43" s="1">
        <v>377826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4972</v>
      </c>
      <c r="E44" s="1">
        <v>9880</v>
      </c>
      <c r="F44" s="1">
        <v>21329</v>
      </c>
      <c r="G44" s="1">
        <v>25690</v>
      </c>
      <c r="H44" s="1">
        <v>15276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358433</v>
      </c>
      <c r="E45" s="1">
        <v>320242</v>
      </c>
      <c r="F45" s="1">
        <v>471470</v>
      </c>
      <c r="G45" s="1">
        <v>482128</v>
      </c>
      <c r="H45" s="1">
        <v>272829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-5091</v>
      </c>
      <c r="E46" s="1">
        <v>10493</v>
      </c>
      <c r="F46" s="1">
        <v>5656</v>
      </c>
      <c r="G46" s="1">
        <v>-8391</v>
      </c>
      <c r="H46" s="1">
        <v>-721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-990</v>
      </c>
      <c r="E47" s="1">
        <v>-934</v>
      </c>
      <c r="F47" s="1">
        <v>-1019</v>
      </c>
      <c r="G47" s="1">
        <v>-1193</v>
      </c>
      <c r="H47" s="1">
        <v>-1907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63651</v>
      </c>
      <c r="E48" s="1">
        <v>60865</v>
      </c>
      <c r="F48" s="1">
        <v>63953</v>
      </c>
      <c r="G48" s="1">
        <v>46282</v>
      </c>
      <c r="H48" s="1">
        <v>41942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24316</v>
      </c>
      <c r="E49" s="1">
        <v>17180</v>
      </c>
      <c r="F49" s="1">
        <v>17265</v>
      </c>
      <c r="G49" s="1">
        <v>20828</v>
      </c>
      <c r="H49" s="1">
        <v>20443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3804</v>
      </c>
      <c r="E50" s="1">
        <v>3528</v>
      </c>
      <c r="F50" s="1">
        <v>5182</v>
      </c>
      <c r="G50" s="1">
        <v>6003</v>
      </c>
      <c r="H50" s="1">
        <v>3040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5351</v>
      </c>
      <c r="E51" s="1">
        <v>977</v>
      </c>
      <c r="F51" s="1">
        <v>1599</v>
      </c>
      <c r="G51" s="1">
        <v>18147</v>
      </c>
      <c r="H51" s="1">
        <v>3856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70085</v>
      </c>
      <c r="E52" s="1">
        <v>70812</v>
      </c>
      <c r="F52" s="1">
        <v>99149</v>
      </c>
      <c r="G52" s="1">
        <v>87945</v>
      </c>
      <c r="H52" s="1">
        <v>59700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80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5595</v>
      </c>
      <c r="E59" s="1">
        <v>5176</v>
      </c>
      <c r="F59" s="1">
        <v>5025</v>
      </c>
      <c r="G59" s="1">
        <v>1327</v>
      </c>
      <c r="H59" s="1">
        <v>1305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3770</v>
      </c>
      <c r="E60" s="1">
        <v>4601</v>
      </c>
      <c r="F60" s="1">
        <v>4960</v>
      </c>
      <c r="G60" s="1">
        <v>7133</v>
      </c>
      <c r="H60" s="1">
        <v>9020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3626</v>
      </c>
      <c r="E61" s="1">
        <v>5026</v>
      </c>
      <c r="F61" s="1">
        <v>5917</v>
      </c>
      <c r="G61" s="1">
        <v>5846</v>
      </c>
      <c r="H61" s="1">
        <v>8535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-5371</v>
      </c>
      <c r="E62" s="1">
        <v>-5601</v>
      </c>
      <c r="F62" s="1">
        <v>-5982</v>
      </c>
      <c r="G62" s="1">
        <v>-40</v>
      </c>
      <c r="H62" s="1">
        <v>-820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64714</v>
      </c>
      <c r="E63" s="1">
        <v>65211</v>
      </c>
      <c r="F63" s="1">
        <v>93167</v>
      </c>
      <c r="G63" s="1">
        <v>87905</v>
      </c>
      <c r="H63" s="1">
        <v>58880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13818</v>
      </c>
      <c r="E64" s="1">
        <v>14301</v>
      </c>
      <c r="F64" s="1">
        <v>18395</v>
      </c>
      <c r="G64" s="1">
        <v>16849</v>
      </c>
      <c r="H64" s="1">
        <v>11272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50896</v>
      </c>
      <c r="E65" s="1">
        <v>50910</v>
      </c>
      <c r="F65" s="1">
        <v>74772</v>
      </c>
      <c r="G65" s="1">
        <v>71056</v>
      </c>
      <c r="H65" s="1">
        <v>47608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50896</v>
      </c>
      <c r="E67" s="1">
        <v>50910</v>
      </c>
      <c r="F67" s="1">
        <v>74772</v>
      </c>
      <c r="G67" s="1">
        <v>71056</v>
      </c>
      <c r="H67" s="1">
        <v>47608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515659</v>
      </c>
      <c r="E68" s="1">
        <v>484236</v>
      </c>
      <c r="F68" s="1">
        <v>663033</v>
      </c>
      <c r="G68" s="1">
        <v>652879</v>
      </c>
      <c r="H68" s="1">
        <v>405162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24023</v>
      </c>
      <c r="J69" s="1">
        <v>29672</v>
      </c>
      <c r="K69" s="1">
        <v>27929</v>
      </c>
      <c r="L69" s="1">
        <v>16046</v>
      </c>
      <c r="M69" s="1">
        <v>17837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64714</v>
      </c>
      <c r="J70" s="1">
        <v>65211</v>
      </c>
      <c r="K70" s="1">
        <v>93167</v>
      </c>
      <c r="L70" s="1">
        <v>87905</v>
      </c>
      <c r="M70" s="1">
        <v>58880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30328</v>
      </c>
      <c r="J71" s="1">
        <v>18925</v>
      </c>
      <c r="K71" s="1">
        <v>12657</v>
      </c>
      <c r="L71" s="1">
        <v>35277</v>
      </c>
      <c r="M71" s="1">
        <v>21174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24798</v>
      </c>
      <c r="J72" s="1">
        <v>18611</v>
      </c>
      <c r="K72" s="1">
        <v>20072</v>
      </c>
      <c r="L72" s="1">
        <v>21179</v>
      </c>
      <c r="M72" s="1">
        <v>20269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-879</v>
      </c>
      <c r="J73" s="1">
        <v>-5657</v>
      </c>
      <c r="K73" s="1">
        <v>-8527</v>
      </c>
      <c r="L73" s="1">
        <v>12771</v>
      </c>
      <c r="M73" s="1">
        <v>-188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40</v>
      </c>
      <c r="J74" s="1">
        <v>-284</v>
      </c>
      <c r="K74" s="1">
        <v>-760</v>
      </c>
      <c r="L74" s="1"/>
      <c r="M74" s="1">
        <v>-212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5515</v>
      </c>
      <c r="J76" s="1">
        <v>5176</v>
      </c>
      <c r="K76" s="1">
        <v>5025</v>
      </c>
      <c r="L76" s="1">
        <v>1327</v>
      </c>
      <c r="M76" s="1">
        <v>1305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854</v>
      </c>
      <c r="J77" s="1">
        <v>1079</v>
      </c>
      <c r="K77" s="1">
        <v>-3153</v>
      </c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95042</v>
      </c>
      <c r="J78" s="1">
        <v>84136</v>
      </c>
      <c r="K78" s="1">
        <v>105824</v>
      </c>
      <c r="L78" s="1">
        <v>123182</v>
      </c>
      <c r="M78" s="1">
        <v>80054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-41888</v>
      </c>
      <c r="J79" s="1">
        <v>12221</v>
      </c>
      <c r="K79" s="1">
        <v>-10352</v>
      </c>
      <c r="L79" s="1">
        <v>-10589</v>
      </c>
      <c r="M79" s="1">
        <v>-3886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-47659</v>
      </c>
      <c r="J80" s="1">
        <v>5447</v>
      </c>
      <c r="K80" s="1">
        <v>12308</v>
      </c>
      <c r="L80" s="1">
        <v>-15744</v>
      </c>
      <c r="M80" s="1">
        <v>-2185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13554</v>
      </c>
      <c r="J81" s="1">
        <v>-2811</v>
      </c>
      <c r="K81" s="1">
        <v>-27492</v>
      </c>
      <c r="L81" s="1">
        <v>19256</v>
      </c>
      <c r="M81" s="1">
        <v>7230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-7783</v>
      </c>
      <c r="J82" s="1">
        <v>9585</v>
      </c>
      <c r="K82" s="1">
        <v>4832</v>
      </c>
      <c r="L82" s="1">
        <v>-14101</v>
      </c>
      <c r="M82" s="1">
        <v>-8931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53154</v>
      </c>
      <c r="J84" s="1">
        <v>96357</v>
      </c>
      <c r="K84" s="1">
        <v>95472</v>
      </c>
      <c r="L84" s="1">
        <v>112593</v>
      </c>
      <c r="M84" s="1">
        <v>76168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-5595</v>
      </c>
      <c r="J85" s="1">
        <v>-5176</v>
      </c>
      <c r="K85" s="1">
        <v>-5025</v>
      </c>
      <c r="L85" s="1">
        <v>-1327</v>
      </c>
      <c r="M85" s="1">
        <v>-1305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80</v>
      </c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-12527</v>
      </c>
      <c r="J87" s="1">
        <v>-10563</v>
      </c>
      <c r="K87" s="1">
        <v>-19877</v>
      </c>
      <c r="L87" s="1">
        <v>-11093</v>
      </c>
      <c r="M87" s="1">
        <v>-6050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35112</v>
      </c>
      <c r="J90" s="1">
        <v>80618</v>
      </c>
      <c r="K90" s="1">
        <v>70570</v>
      </c>
      <c r="L90" s="1">
        <v>100173</v>
      </c>
      <c r="M90" s="1">
        <v>68813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-55203</v>
      </c>
      <c r="J91" s="1">
        <v>-146431</v>
      </c>
      <c r="K91" s="1">
        <v>-16611</v>
      </c>
      <c r="L91" s="1">
        <v>-13118</v>
      </c>
      <c r="M91" s="1">
        <v>-12976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488</v>
      </c>
      <c r="K92" s="1">
        <v>760</v>
      </c>
      <c r="L92" s="1"/>
      <c r="M92" s="1">
        <v>365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26662</v>
      </c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-28541</v>
      </c>
      <c r="J94" s="1">
        <v>-145943</v>
      </c>
      <c r="K94" s="1">
        <v>-15851</v>
      </c>
      <c r="L94" s="1">
        <v>-13118</v>
      </c>
      <c r="M94" s="1">
        <v>-12611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-10061</v>
      </c>
      <c r="J95" s="1">
        <v>79676</v>
      </c>
      <c r="K95" s="1">
        <v>-2976</v>
      </c>
      <c r="L95" s="1">
        <v>27278</v>
      </c>
      <c r="M95" s="1">
        <v>-57993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-20000</v>
      </c>
      <c r="J96" s="1">
        <v>-20000</v>
      </c>
      <c r="K96" s="1">
        <v>-50000</v>
      </c>
      <c r="L96" s="1">
        <v>-102450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-20000</v>
      </c>
      <c r="J102" s="1">
        <v>-20000</v>
      </c>
      <c r="K102" s="1">
        <v>-50000</v>
      </c>
      <c r="L102" s="1">
        <v>-102450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-30061</v>
      </c>
      <c r="J103" s="1">
        <v>59676</v>
      </c>
      <c r="K103" s="1">
        <v>-52976</v>
      </c>
      <c r="L103" s="1">
        <v>-75172</v>
      </c>
      <c r="M103" s="1">
        <v>-57993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-23490</v>
      </c>
      <c r="J104" s="1">
        <v>-5649</v>
      </c>
      <c r="K104" s="1">
        <v>1743</v>
      </c>
      <c r="L104" s="1">
        <v>11883</v>
      </c>
      <c r="M104" s="1">
        <v>-1791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533</v>
      </c>
      <c r="J105" s="1">
        <v>24023</v>
      </c>
      <c r="K105" s="1">
        <v>29672</v>
      </c>
      <c r="L105" s="1">
        <v>27929</v>
      </c>
      <c r="M105" s="1">
        <v>16046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6C92A-8057-4DF1-9534-69C9B174E9F7}">
  <dimension ref="A1:QM105"/>
  <sheetViews>
    <sheetView topLeftCell="A70" workbookViewId="0">
      <selection activeCell="I106" sqref="I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291</v>
      </c>
      <c r="K1" s="3" t="s">
        <v>290</v>
      </c>
      <c r="L1" s="3" t="s">
        <v>289</v>
      </c>
      <c r="M1" s="3" t="s">
        <v>288</v>
      </c>
      <c r="N1" s="4">
        <f>D67</f>
        <v>18985</v>
      </c>
      <c r="O1" s="4">
        <f t="shared" ref="O1:R1" si="0">E67</f>
        <v>13066</v>
      </c>
      <c r="P1" s="4">
        <f t="shared" si="0"/>
        <v>27902</v>
      </c>
      <c r="Q1" s="4">
        <f t="shared" si="0"/>
        <v>20552</v>
      </c>
      <c r="R1" s="4">
        <f t="shared" si="0"/>
        <v>5296</v>
      </c>
      <c r="S1" s="4">
        <f>D63+D59</f>
        <v>30648</v>
      </c>
      <c r="T1" s="4">
        <f t="shared" ref="T1:W1" si="1">E63+E59</f>
        <v>26725</v>
      </c>
      <c r="U1" s="4">
        <f t="shared" si="1"/>
        <v>42273</v>
      </c>
      <c r="V1" s="4">
        <f t="shared" si="1"/>
        <v>32020</v>
      </c>
      <c r="W1" s="4">
        <f t="shared" si="1"/>
        <v>12971</v>
      </c>
      <c r="X1">
        <f>(D13-E13)/E13</f>
        <v>-8.7513471235533061E-3</v>
      </c>
      <c r="Y1">
        <f t="shared" ref="Y1:AA1" si="2">(E13-F13)/F13</f>
        <v>-0.20366761289433727</v>
      </c>
      <c r="Z1">
        <f t="shared" si="2"/>
        <v>0.26767333127149018</v>
      </c>
      <c r="AA1">
        <f t="shared" si="2"/>
        <v>9.0168478480352737E-3</v>
      </c>
      <c r="AB1">
        <f>(D36-E36)/E36</f>
        <v>-0.11353626144552657</v>
      </c>
      <c r="AC1">
        <f t="shared" ref="AC1:AE1" si="3">(E36-F36)/F36</f>
        <v>-0.31498477991332419</v>
      </c>
      <c r="AD1">
        <f t="shared" si="3"/>
        <v>0.19937294549874313</v>
      </c>
      <c r="AE1">
        <f t="shared" si="3"/>
        <v>-8.3662044322194429E-2</v>
      </c>
      <c r="AF1">
        <f>(D29-E29)/E29</f>
        <v>0.19316570761404386</v>
      </c>
      <c r="AG1">
        <f t="shared" ref="AG1:AI1" si="4">(E29-F29)/F29</f>
        <v>0.15144458714935602</v>
      </c>
      <c r="AH1">
        <f t="shared" si="4"/>
        <v>0.50854669901857819</v>
      </c>
      <c r="AI1">
        <f t="shared" si="4"/>
        <v>0.61046308176834252</v>
      </c>
      <c r="AJ1" s="4">
        <f>(D43+D44+D46+D47)-D45</f>
        <v>89939</v>
      </c>
      <c r="AK1" s="4">
        <f t="shared" ref="AK1:AN1" si="5">(E43+E44+E46+E47)-E45</f>
        <v>18547</v>
      </c>
      <c r="AL1" s="4">
        <f t="shared" si="5"/>
        <v>81567</v>
      </c>
      <c r="AM1" s="4">
        <f t="shared" si="5"/>
        <v>50236</v>
      </c>
      <c r="AN1" s="4">
        <f t="shared" si="5"/>
        <v>73938</v>
      </c>
      <c r="AO1">
        <f>(D25+D26)/D40</f>
        <v>6.4388168095202938E-2</v>
      </c>
      <c r="AP1">
        <f t="shared" ref="AP1:AS1" si="6">(E25+E26)/E40</f>
        <v>4.6789394403935106E-2</v>
      </c>
      <c r="AQ1">
        <f t="shared" si="6"/>
        <v>2.5580507793668647E-2</v>
      </c>
      <c r="AR1">
        <f t="shared" si="6"/>
        <v>2.5445090290312578E-4</v>
      </c>
      <c r="AS1">
        <f t="shared" si="6"/>
        <v>4.3413706575439999E-4</v>
      </c>
      <c r="AT1">
        <f>(D19-D20)/D40</f>
        <v>0.8591756327733292</v>
      </c>
      <c r="AU1">
        <f t="shared" ref="AU1:AX1" si="7">(E19-E20)/E40</f>
        <v>0.82031406214591363</v>
      </c>
      <c r="AV1">
        <f t="shared" si="7"/>
        <v>0.88959304194118594</v>
      </c>
      <c r="AW1">
        <f t="shared" si="7"/>
        <v>0.81514937063159487</v>
      </c>
      <c r="AX1">
        <f t="shared" si="7"/>
        <v>1.1049396115341537</v>
      </c>
      <c r="AY1">
        <f>D19/D40</f>
        <v>1.3658775597870956</v>
      </c>
      <c r="AZ1">
        <f t="shared" ref="AZ1:BC1" si="8">E19/E40</f>
        <v>1.3757015076582642</v>
      </c>
      <c r="BA1">
        <f t="shared" si="8"/>
        <v>1.3363881970110878</v>
      </c>
      <c r="BB1">
        <f t="shared" si="8"/>
        <v>1.462583789887167</v>
      </c>
      <c r="BC1">
        <f t="shared" si="8"/>
        <v>1.5266516744666627</v>
      </c>
      <c r="BD1" s="4">
        <f>D19-D40</f>
        <v>54511</v>
      </c>
      <c r="BE1" s="4">
        <f t="shared" ref="BE1:BH1" si="9">E19-E40</f>
        <v>56368</v>
      </c>
      <c r="BF1" s="4">
        <f t="shared" si="9"/>
        <v>66987</v>
      </c>
      <c r="BG1" s="4">
        <f t="shared" si="9"/>
        <v>58175</v>
      </c>
      <c r="BH1" s="4">
        <f t="shared" si="9"/>
        <v>60655</v>
      </c>
      <c r="BI1">
        <f>(D43+D44)/BD1</f>
        <v>7.7031975197666522</v>
      </c>
      <c r="BJ1">
        <f t="shared" ref="BJ1:BM1" si="10">(E43+E44)/BE1</f>
        <v>6.9477363042861198</v>
      </c>
      <c r="BK1">
        <f t="shared" si="10"/>
        <v>7.5027691940227212</v>
      </c>
      <c r="BL1">
        <f t="shared" si="10"/>
        <v>5.9792006875805761</v>
      </c>
      <c r="BM1">
        <f t="shared" si="10"/>
        <v>5.0290660291814362</v>
      </c>
      <c r="BN1">
        <f>365/BI1</f>
        <v>47.382921061468082</v>
      </c>
      <c r="BO1">
        <f t="shared" ref="BO1:BR1" si="11">365/BJ1</f>
        <v>52.535096902688764</v>
      </c>
      <c r="BP1">
        <f t="shared" si="11"/>
        <v>48.648704306509501</v>
      </c>
      <c r="BQ1">
        <f t="shared" si="11"/>
        <v>61.044948827046916</v>
      </c>
      <c r="BR1">
        <f t="shared" si="11"/>
        <v>72.578088631580329</v>
      </c>
      <c r="BS1">
        <f>N1/D13</f>
        <v>6.9032598221915167E-2</v>
      </c>
      <c r="BT1">
        <f t="shared" ref="BT1:BW1" si="12">O1/E13</f>
        <v>4.7094358120406715E-2</v>
      </c>
      <c r="BU1">
        <f t="shared" si="12"/>
        <v>8.0085878054310985E-2</v>
      </c>
      <c r="BV1">
        <f t="shared" si="12"/>
        <v>7.4779413102406905E-2</v>
      </c>
      <c r="BW1">
        <f t="shared" si="12"/>
        <v>1.9443496011072807E-2</v>
      </c>
      <c r="BX1">
        <f>S1/D13</f>
        <v>0.11144119411668454</v>
      </c>
      <c r="BY1">
        <f t="shared" ref="BY1:CB1" si="13">T1/E13</f>
        <v>9.6326092206327069E-2</v>
      </c>
      <c r="BZ1">
        <f t="shared" si="13"/>
        <v>0.12133432452834521</v>
      </c>
      <c r="CA1">
        <f t="shared" si="13"/>
        <v>0.11650626739680171</v>
      </c>
      <c r="CB1">
        <f t="shared" si="13"/>
        <v>4.7621145536183039E-2</v>
      </c>
      <c r="CC1">
        <f>N1/D29</f>
        <v>0.16586870293033251</v>
      </c>
      <c r="CD1">
        <f t="shared" ref="CD1:CG1" si="14">O1/E29</f>
        <v>0.13620632140772246</v>
      </c>
      <c r="CE1">
        <f t="shared" si="14"/>
        <v>0.33491375688684566</v>
      </c>
      <c r="CF1">
        <f t="shared" si="14"/>
        <v>0.37214355557165102</v>
      </c>
      <c r="CG1">
        <f t="shared" si="14"/>
        <v>0.15443835296862241</v>
      </c>
      <c r="CH1">
        <f>N1/(D43+D44)</f>
        <v>4.5212176924047831E-2</v>
      </c>
      <c r="CI1">
        <f t="shared" ref="CI1:CL1" si="15">O1/(E43+E44)</f>
        <v>3.3363123356229096E-2</v>
      </c>
      <c r="CJ1">
        <f t="shared" si="15"/>
        <v>5.5516645841126332E-2</v>
      </c>
      <c r="CK1">
        <f t="shared" si="15"/>
        <v>5.9084636614535418E-2</v>
      </c>
      <c r="CL1">
        <f t="shared" si="15"/>
        <v>1.7361771320294522E-2</v>
      </c>
      <c r="CM1">
        <f>1-CH1</f>
        <v>0.95478782307595211</v>
      </c>
      <c r="CN1">
        <f t="shared" ref="CN1:CQ1" si="16">1-CI1</f>
        <v>0.96663687664377096</v>
      </c>
      <c r="CO1">
        <f t="shared" si="16"/>
        <v>0.94448335415887363</v>
      </c>
      <c r="CP1">
        <f t="shared" si="16"/>
        <v>0.94091536338546455</v>
      </c>
      <c r="CQ1">
        <f t="shared" si="16"/>
        <v>0.98263822867970552</v>
      </c>
      <c r="CR1">
        <f>N1/(D45+D48+D49+D51+D59+D61)</f>
        <v>4.4042183991240283E-2</v>
      </c>
      <c r="CS1">
        <f t="shared" ref="CS1:CV1" si="17">O1/(E45+E48+E49+E51+E59+E61)</f>
        <v>2.9074644800231423E-2</v>
      </c>
      <c r="CT1">
        <f t="shared" si="17"/>
        <v>5.2495917276880119E-2</v>
      </c>
      <c r="CU1">
        <f t="shared" si="17"/>
        <v>5.5296811392994263E-2</v>
      </c>
      <c r="CV1">
        <f t="shared" si="17"/>
        <v>1.6273803048879792E-2</v>
      </c>
      <c r="CW1">
        <f>(D43+D44)/D13</f>
        <v>1.5268585349890007</v>
      </c>
      <c r="CX1">
        <f t="shared" ref="CX1:DA1" si="18">(E43+E44)/E13</f>
        <v>1.4115692232278343</v>
      </c>
      <c r="CY1">
        <f t="shared" si="18"/>
        <v>1.4425561350283151</v>
      </c>
      <c r="CZ1">
        <f t="shared" si="18"/>
        <v>1.2656321065366494</v>
      </c>
      <c r="DA1">
        <f t="shared" si="18"/>
        <v>1.1199027825199446</v>
      </c>
      <c r="DB1">
        <f>365/CW1</f>
        <v>239.05292575296073</v>
      </c>
      <c r="DC1">
        <f t="shared" ref="DC1:DF1" si="19">365/CX1</f>
        <v>258.5774710823992</v>
      </c>
      <c r="DD1">
        <f t="shared" si="19"/>
        <v>253.02308252485136</v>
      </c>
      <c r="DE1">
        <f t="shared" si="19"/>
        <v>288.3934423873045</v>
      </c>
      <c r="DF1">
        <f t="shared" si="19"/>
        <v>325.92114752916029</v>
      </c>
      <c r="DG1">
        <f>(D43+D44)/D20</f>
        <v>5.5622979918401949</v>
      </c>
      <c r="DH1">
        <f t="shared" ref="DH1:DK1" si="20">(E43+E44)/E20</f>
        <v>4.6999171937067219</v>
      </c>
      <c r="DI1">
        <f t="shared" si="20"/>
        <v>5.6487698515279918</v>
      </c>
      <c r="DJ1">
        <f t="shared" si="20"/>
        <v>4.2720640613102114</v>
      </c>
      <c r="DK1">
        <f t="shared" si="20"/>
        <v>6.2805081430542113</v>
      </c>
      <c r="DL1">
        <f>365/DG1</f>
        <v>65.62036060193995</v>
      </c>
      <c r="DM1">
        <f t="shared" ref="DM1:DP1" si="21">365/DH1</f>
        <v>77.660942726553117</v>
      </c>
      <c r="DN1">
        <f t="shared" si="21"/>
        <v>64.615838420336331</v>
      </c>
      <c r="DO1">
        <f t="shared" si="21"/>
        <v>85.438793698252056</v>
      </c>
      <c r="DP1">
        <f t="shared" si="21"/>
        <v>58.116316655629795</v>
      </c>
      <c r="DQ1">
        <f>(D43+D44)/D21</f>
        <v>3.5461393596986817</v>
      </c>
      <c r="DR1">
        <f t="shared" ref="DR1:DU1" si="22">(E43+E44)/E21</f>
        <v>3.3745207013915817</v>
      </c>
      <c r="DS1">
        <f t="shared" si="22"/>
        <v>2.9210722090482171</v>
      </c>
      <c r="DT1">
        <f t="shared" si="22"/>
        <v>3.3941570226966689</v>
      </c>
      <c r="DU1">
        <f t="shared" si="22"/>
        <v>2.3979655207653665</v>
      </c>
      <c r="DV1">
        <f>365/DQ1</f>
        <v>102.92883696229421</v>
      </c>
      <c r="DW1">
        <f t="shared" ref="DW1:DZ1" si="23">365/DR1</f>
        <v>108.16350892423971</v>
      </c>
      <c r="DX1">
        <f t="shared" si="23"/>
        <v>124.95411748788271</v>
      </c>
      <c r="DY1">
        <f t="shared" si="23"/>
        <v>107.53774724011039</v>
      </c>
      <c r="DZ1">
        <f t="shared" si="23"/>
        <v>152.21236370550557</v>
      </c>
      <c r="EA1">
        <f>(D43+D44)/D38</f>
        <v>2.7152741404618261</v>
      </c>
      <c r="EB1">
        <f t="shared" ref="EB1:EE1" si="24">(E43+E44)/E38</f>
        <v>2.2332405738920187</v>
      </c>
      <c r="EC1">
        <f t="shared" si="24"/>
        <v>2.0009236477716996</v>
      </c>
      <c r="ED1">
        <f t="shared" si="24"/>
        <v>1.6499226835908967</v>
      </c>
      <c r="EE1">
        <f t="shared" si="24"/>
        <v>1.2981003285274142</v>
      </c>
      <c r="EF1">
        <f>365/EA1</f>
        <v>134.42473250156581</v>
      </c>
      <c r="EG1">
        <f t="shared" ref="EG1:EJ1" si="25">365/EB1</f>
        <v>163.43962413502541</v>
      </c>
      <c r="EH1">
        <f t="shared" si="25"/>
        <v>182.41575604670228</v>
      </c>
      <c r="EI1">
        <f t="shared" si="25"/>
        <v>221.22248735050596</v>
      </c>
      <c r="EJ1">
        <f t="shared" si="25"/>
        <v>281.1801152643277</v>
      </c>
      <c r="EK1">
        <f>D36/D13</f>
        <v>0.57521589731469192</v>
      </c>
      <c r="EL1">
        <f t="shared" ref="EL1:EO1" si="26">E36/E13</f>
        <v>0.64320959620534668</v>
      </c>
      <c r="EM1">
        <f t="shared" si="26"/>
        <v>0.74773321546149407</v>
      </c>
      <c r="EN1">
        <f t="shared" si="26"/>
        <v>0.79031418851310786</v>
      </c>
      <c r="EO1">
        <f t="shared" si="26"/>
        <v>0.87024697204997448</v>
      </c>
      <c r="EP1">
        <f>(D29)/D13</f>
        <v>0.41618820791593186</v>
      </c>
      <c r="EQ1">
        <f t="shared" ref="EQ1:ET1" si="27">(E29)/E13</f>
        <v>0.34575750694737295</v>
      </c>
      <c r="ER1">
        <f t="shared" si="27"/>
        <v>0.23912388311170174</v>
      </c>
      <c r="ES1">
        <f t="shared" si="27"/>
        <v>0.20094238361198538</v>
      </c>
      <c r="ET1">
        <f t="shared" si="27"/>
        <v>0.12589810521369121</v>
      </c>
      <c r="EU1">
        <f>D13/D29</f>
        <v>2.4027590906708136</v>
      </c>
      <c r="EV1">
        <f t="shared" ref="EV1:EY1" si="28">E13/E29</f>
        <v>2.8922004003002253</v>
      </c>
      <c r="EW1">
        <f t="shared" si="28"/>
        <v>4.1819327579791388</v>
      </c>
      <c r="EX1">
        <f t="shared" si="28"/>
        <v>4.9765508999384345</v>
      </c>
      <c r="EY1">
        <f t="shared" si="28"/>
        <v>7.9429312959290801</v>
      </c>
      <c r="EZ1">
        <f>D36/D29</f>
        <v>1.3821052263712454</v>
      </c>
      <c r="FA1">
        <f t="shared" ref="FA1:FD1" si="29">E36/E29</f>
        <v>1.8602910516220499</v>
      </c>
      <c r="FB1">
        <f t="shared" si="29"/>
        <v>3.1269700279674955</v>
      </c>
      <c r="FC1">
        <f t="shared" si="29"/>
        <v>3.9330387860790208</v>
      </c>
      <c r="FD1">
        <f t="shared" si="29"/>
        <v>6.912311909483261</v>
      </c>
      <c r="FE1" s="7">
        <f>I90/(D43+D44+D46+D47+D53+D55)</f>
        <v>-0.1212119703603404</v>
      </c>
      <c r="FF1" s="7">
        <f t="shared" ref="FF1:FI1" si="30">J90/(E43+E44+E46+E47+E53+E55)</f>
        <v>8.6372360844529747E-2</v>
      </c>
      <c r="FG1" s="7">
        <f t="shared" si="30"/>
        <v>5.471757038765173E-2</v>
      </c>
      <c r="FH1" s="7">
        <f t="shared" si="30"/>
        <v>0.12206595032387167</v>
      </c>
      <c r="FI1" s="7">
        <f t="shared" si="30"/>
        <v>0.11133512698947889</v>
      </c>
      <c r="FJ1" s="7">
        <f>I90/D36</f>
        <v>-0.3078391584962672</v>
      </c>
      <c r="FK1" s="7">
        <f t="shared" ref="FK1:FN1" si="31">J90/E36</f>
        <v>0.16668160982662197</v>
      </c>
      <c r="FL1" s="7">
        <f t="shared" si="31"/>
        <v>0.10155425298739784</v>
      </c>
      <c r="FM1" s="7">
        <f t="shared" si="31"/>
        <v>0.17777133228363856</v>
      </c>
      <c r="FN1" s="7">
        <f t="shared" si="31"/>
        <v>0.13651877133105803</v>
      </c>
      <c r="FO1" s="7">
        <f>I90/D29</f>
        <v>-0.42546610983941707</v>
      </c>
      <c r="FP1" s="7">
        <f t="shared" ref="FP1:FS1" si="32">J90/E29</f>
        <v>0.31007630723042284</v>
      </c>
      <c r="FQ1" s="7">
        <f t="shared" si="32"/>
        <v>0.31755710530422154</v>
      </c>
      <c r="FR1" s="7">
        <f t="shared" si="32"/>
        <v>0.69918154492449214</v>
      </c>
      <c r="FS1" s="7">
        <f t="shared" si="32"/>
        <v>0.94366032893969443</v>
      </c>
      <c r="FT1" s="7" t="e">
        <f>I90/D31</f>
        <v>#DIV/0!</v>
      </c>
      <c r="FU1" s="7" t="e">
        <f t="shared" ref="FU1:FX1" si="33">J90/E31</f>
        <v>#DIV/0!</v>
      </c>
      <c r="FV1" s="7">
        <f t="shared" si="33"/>
        <v>696.21052631578948</v>
      </c>
      <c r="FW1" s="7">
        <f t="shared" si="33"/>
        <v>-89.381944444444443</v>
      </c>
      <c r="FX1" s="7">
        <f t="shared" si="33"/>
        <v>-29.418181818181818</v>
      </c>
      <c r="FY1">
        <f>BD1/D13</f>
        <v>0.19821100667236333</v>
      </c>
      <c r="FZ1">
        <f t="shared" ref="FZ1:GC1" si="34">BE1/E13</f>
        <v>0.20316966007432158</v>
      </c>
      <c r="GA1">
        <f t="shared" si="34"/>
        <v>0.19226982700968137</v>
      </c>
      <c r="GB1">
        <f t="shared" si="34"/>
        <v>0.21167245802026671</v>
      </c>
      <c r="GC1">
        <f t="shared" si="34"/>
        <v>0.22268603673557799</v>
      </c>
      <c r="GD1">
        <f>BS1</f>
        <v>6.9032598221915167E-2</v>
      </c>
      <c r="GE1">
        <f t="shared" ref="GE1:GH1" si="35">BT1</f>
        <v>4.7094358120406715E-2</v>
      </c>
      <c r="GF1">
        <f t="shared" si="35"/>
        <v>8.0085878054310985E-2</v>
      </c>
      <c r="GG1">
        <f t="shared" si="35"/>
        <v>7.4779413102406905E-2</v>
      </c>
      <c r="GH1">
        <f t="shared" si="35"/>
        <v>1.9443496011072807E-2</v>
      </c>
      <c r="GI1">
        <f>S1/D13</f>
        <v>0.11144119411668454</v>
      </c>
      <c r="GJ1">
        <f t="shared" ref="GJ1:GM1" si="36">T1/E13</f>
        <v>9.6326092206327069E-2</v>
      </c>
      <c r="GK1">
        <f t="shared" si="36"/>
        <v>0.12133432452834521</v>
      </c>
      <c r="GL1">
        <f t="shared" si="36"/>
        <v>0.11650626739680171</v>
      </c>
      <c r="GM1">
        <f t="shared" si="36"/>
        <v>4.7621145536183039E-2</v>
      </c>
      <c r="GN1">
        <f>D30/D13</f>
        <v>4.3633983600894496E-4</v>
      </c>
      <c r="GO1">
        <f t="shared" ref="GO1:GR1" si="37">E30/E13</f>
        <v>4.3252127464019638E-4</v>
      </c>
      <c r="GP1">
        <f t="shared" si="37"/>
        <v>3.4443069910821154E-4</v>
      </c>
      <c r="GQ1">
        <f t="shared" si="37"/>
        <v>4.3662561173067474E-4</v>
      </c>
      <c r="GR1">
        <f t="shared" si="37"/>
        <v>4.4056259843820559E-4</v>
      </c>
      <c r="GS1">
        <f>(D43+D44)/D13</f>
        <v>1.5268585349890007</v>
      </c>
      <c r="GT1">
        <f t="shared" ref="GT1:GW1" si="38">(E43+E44)/E13</f>
        <v>1.4115692232278343</v>
      </c>
      <c r="GU1">
        <f t="shared" si="38"/>
        <v>1.4425561350283151</v>
      </c>
      <c r="GV1">
        <f t="shared" si="38"/>
        <v>1.2656321065366494</v>
      </c>
      <c r="GW1">
        <f t="shared" si="38"/>
        <v>1.1199027825199446</v>
      </c>
      <c r="GX1">
        <f>0.717*FY1+0.847*GD1+3.107*GI1+0.42*GN1+0.998*GS1</f>
        <v>2.070823773248732</v>
      </c>
      <c r="GY1">
        <f t="shared" ref="GY1:HB1" si="39">0.717*FZ1+0.847*GE1+3.107*GJ1+0.42*GO1+0.998*GT1</f>
        <v>1.8937744798030587</v>
      </c>
      <c r="GZ1">
        <f t="shared" si="39"/>
        <v>2.0224916346393957</v>
      </c>
      <c r="HA1">
        <f t="shared" si="39"/>
        <v>1.8403765131806358</v>
      </c>
      <c r="HB1">
        <f t="shared" si="39"/>
        <v>1.4419414418879575</v>
      </c>
      <c r="HC1">
        <f>D36/D13</f>
        <v>0.57521589731469192</v>
      </c>
      <c r="HD1">
        <f t="shared" ref="HD1:HG1" si="40">E36/E13</f>
        <v>0.64320959620534668</v>
      </c>
      <c r="HE1">
        <f t="shared" si="40"/>
        <v>0.74773321546149407</v>
      </c>
      <c r="HF1">
        <f t="shared" si="40"/>
        <v>0.79031418851310786</v>
      </c>
      <c r="HG1">
        <f t="shared" si="40"/>
        <v>0.87024697204997448</v>
      </c>
      <c r="HH1">
        <f>S1/D13</f>
        <v>0.11144119411668454</v>
      </c>
      <c r="HI1">
        <f t="shared" ref="HI1:HL1" si="41">T1/E13</f>
        <v>9.6326092206327069E-2</v>
      </c>
      <c r="HJ1">
        <f t="shared" si="41"/>
        <v>0.12133432452834521</v>
      </c>
      <c r="HK1">
        <f t="shared" si="41"/>
        <v>0.11650626739680171</v>
      </c>
      <c r="HL1">
        <f t="shared" si="41"/>
        <v>4.7621145536183039E-2</v>
      </c>
      <c r="HM1">
        <f>(D43+D44+D46+D47+D50+D53+D55+D57+D60)/D13</f>
        <v>1.5248550079086596</v>
      </c>
      <c r="HN1">
        <f t="shared" ref="HN1:HQ1" si="42">(E43+E44+E46+E47+E50+E53+E55+E57+E60)/E13</f>
        <v>1.3441571782312043</v>
      </c>
      <c r="HO1">
        <f t="shared" si="42"/>
        <v>1.516419298452071</v>
      </c>
      <c r="HP1">
        <f t="shared" si="42"/>
        <v>1.2243819018683937</v>
      </c>
      <c r="HQ1">
        <f t="shared" si="42"/>
        <v>1.1186802213092786</v>
      </c>
      <c r="HR1">
        <f>D19/D40</f>
        <v>1.3658775597870956</v>
      </c>
      <c r="HS1">
        <f t="shared" ref="HS1:HV1" si="43">E19/E40</f>
        <v>1.3757015076582642</v>
      </c>
      <c r="HT1">
        <f t="shared" si="43"/>
        <v>1.3363881970110878</v>
      </c>
      <c r="HU1">
        <f t="shared" si="43"/>
        <v>1.462583789887167</v>
      </c>
      <c r="HV1">
        <f t="shared" si="43"/>
        <v>1.5266516744666627</v>
      </c>
      <c r="HW1">
        <f>-0.017*HC1+4.573*HH1+0.481*HM1+0.015*HR1</f>
        <v>1.2537853326421204</v>
      </c>
      <c r="HX1">
        <f t="shared" ref="HX1:IA1" si="44">-0.017*HD1+4.573*HI1+0.481*HN1+0.015*HS1</f>
        <v>1.0967397818681259</v>
      </c>
      <c r="HY1">
        <f t="shared" si="44"/>
        <v>1.2915939069158897</v>
      </c>
      <c r="HZ1">
        <f t="shared" si="44"/>
        <v>1.1302142712478565</v>
      </c>
      <c r="IA1">
        <f t="shared" si="44"/>
        <v>0.76396226157887837</v>
      </c>
      <c r="IB1">
        <f>D13/D36</f>
        <v>1.7384776823247552</v>
      </c>
      <c r="IC1">
        <f t="shared" ref="IC1:IF1" si="45">E13/E36</f>
        <v>1.5547031728064375</v>
      </c>
      <c r="ID1">
        <f t="shared" si="45"/>
        <v>1.3373753891390383</v>
      </c>
      <c r="IE1">
        <f t="shared" si="45"/>
        <v>1.2653195583915731</v>
      </c>
      <c r="IF1">
        <f t="shared" si="45"/>
        <v>1.1490990857967323</v>
      </c>
      <c r="IG1">
        <f>IFERROR(S1/D59,0)</f>
        <v>5.0624380574826562</v>
      </c>
      <c r="IH1">
        <f t="shared" ref="IH1:IK1" si="46">IFERROR(T1/E59,0)</f>
        <v>3.0736055204140311</v>
      </c>
      <c r="II1">
        <f t="shared" si="46"/>
        <v>5.8027453671928617</v>
      </c>
      <c r="IJ1">
        <f t="shared" si="46"/>
        <v>7.6934166266218167</v>
      </c>
      <c r="IK1">
        <f t="shared" si="46"/>
        <v>2.6315682694258471</v>
      </c>
      <c r="IL1">
        <f>S1/D13</f>
        <v>0.11144119411668454</v>
      </c>
      <c r="IM1">
        <f t="shared" ref="IM1:IP1" si="47">T1/E13</f>
        <v>9.6326092206327069E-2</v>
      </c>
      <c r="IN1">
        <f t="shared" si="47"/>
        <v>0.12133432452834521</v>
      </c>
      <c r="IO1">
        <f t="shared" si="47"/>
        <v>0.11650626739680171</v>
      </c>
      <c r="IP1">
        <f t="shared" si="47"/>
        <v>4.7621145536183039E-2</v>
      </c>
      <c r="IQ1">
        <f>(D43+D44+D46+D47+D50+D53+D55+D57+D60)/D13</f>
        <v>1.5248550079086596</v>
      </c>
      <c r="IR1">
        <f t="shared" ref="IR1:IU1" si="48">(E43+E44+E46+E47+E50+E53+E55+E57+E60)/E13</f>
        <v>1.3441571782312043</v>
      </c>
      <c r="IS1">
        <f t="shared" si="48"/>
        <v>1.516419298452071</v>
      </c>
      <c r="IT1">
        <f t="shared" si="48"/>
        <v>1.2243819018683937</v>
      </c>
      <c r="IU1">
        <f t="shared" si="48"/>
        <v>1.1186802213092786</v>
      </c>
      <c r="IV1">
        <f>D19/D40</f>
        <v>1.3658775597870956</v>
      </c>
      <c r="IW1">
        <f t="shared" ref="IW1:IZ1" si="49">E19/E40</f>
        <v>1.3757015076582642</v>
      </c>
      <c r="IX1">
        <f t="shared" si="49"/>
        <v>1.3363881970110878</v>
      </c>
      <c r="IY1">
        <f t="shared" si="49"/>
        <v>1.462583789887167</v>
      </c>
      <c r="IZ1">
        <f t="shared" si="49"/>
        <v>1.5266516744666627</v>
      </c>
      <c r="JA1">
        <f>0.13*IB1+0.04*IG1+3.92*IL1+0.21*IQ1+0.09*IV1</f>
        <v>1.3084976339805849</v>
      </c>
      <c r="JB1">
        <f t="shared" ref="JB1:JE1" si="50">0.13*IC1+0.04*IH1+3.92*IM1+0.21*IR1+0.09*IW1</f>
        <v>1.1087400578479969</v>
      </c>
      <c r="JC1">
        <f t="shared" si="50"/>
        <v>1.3203221578328355</v>
      </c>
      <c r="JD1">
        <f t="shared" si="50"/>
        <v>1.3176855163334475</v>
      </c>
      <c r="JE1">
        <f t="shared" si="50"/>
        <v>0.81364199960939476</v>
      </c>
      <c r="JF1">
        <f>D29/D13</f>
        <v>0.41618820791593186</v>
      </c>
      <c r="JG1">
        <f t="shared" ref="JG1:JJ1" si="51">E29/E13</f>
        <v>0.34575750694737295</v>
      </c>
      <c r="JH1">
        <f t="shared" si="51"/>
        <v>0.23912388311170174</v>
      </c>
      <c r="JI1">
        <f t="shared" si="51"/>
        <v>0.20094238361198538</v>
      </c>
      <c r="JJ1">
        <f t="shared" si="51"/>
        <v>0.12589810521369121</v>
      </c>
      <c r="JK1">
        <f>(D36-D26)/I90</f>
        <v>-3.0514600188919463</v>
      </c>
      <c r="JL1">
        <f t="shared" ref="JL1:JO1" si="52">(E36-E26)/J90</f>
        <v>5.7634560430324422</v>
      </c>
      <c r="JM1">
        <f t="shared" si="52"/>
        <v>9.6544073178107048</v>
      </c>
      <c r="JN1">
        <f t="shared" si="52"/>
        <v>5.6243752104213609</v>
      </c>
      <c r="JO1">
        <f t="shared" si="52"/>
        <v>7.3234548825710757</v>
      </c>
      <c r="JP1">
        <f>S1/D13</f>
        <v>0.11144119411668454</v>
      </c>
      <c r="JQ1">
        <f t="shared" ref="JQ1:JT1" si="53">T1/E13</f>
        <v>9.6326092206327069E-2</v>
      </c>
      <c r="JR1">
        <f t="shared" si="53"/>
        <v>0.12133432452834521</v>
      </c>
      <c r="JS1">
        <f t="shared" si="53"/>
        <v>0.11650626739680171</v>
      </c>
      <c r="JT1">
        <f t="shared" si="53"/>
        <v>4.7621145536183039E-2</v>
      </c>
      <c r="JU1">
        <f>I90/(D50+D44+D43)</f>
        <v>-0.1135569743635185</v>
      </c>
      <c r="JV1">
        <f t="shared" ref="JV1:JY1" si="54">J90/(E50+E44+E43)</f>
        <v>7.2953583910724137E-2</v>
      </c>
      <c r="JW1">
        <f t="shared" si="54"/>
        <v>4.954130845531713E-2</v>
      </c>
      <c r="JX1">
        <f t="shared" si="54"/>
        <v>0.10754541985689577</v>
      </c>
      <c r="JY1">
        <f t="shared" si="54"/>
        <v>0.10374987175541192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3</v>
      </c>
      <c r="KC1">
        <f t="shared" si="55"/>
        <v>3</v>
      </c>
      <c r="KD1">
        <f t="shared" si="55"/>
        <v>2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2</v>
      </c>
      <c r="KH1">
        <f t="shared" si="56"/>
        <v>2</v>
      </c>
      <c r="KI1">
        <f t="shared" si="56"/>
        <v>2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3</v>
      </c>
      <c r="KM1">
        <f t="shared" si="57"/>
        <v>2</v>
      </c>
      <c r="KN1">
        <f t="shared" si="57"/>
        <v>1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1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3</v>
      </c>
      <c r="KV1">
        <f t="shared" si="59"/>
        <v>2.5</v>
      </c>
      <c r="KW1">
        <f t="shared" si="59"/>
        <v>2.5</v>
      </c>
      <c r="KX1">
        <f t="shared" si="59"/>
        <v>2</v>
      </c>
      <c r="KY1">
        <f>(KJ1+KO1)/2</f>
        <v>1</v>
      </c>
      <c r="KZ1">
        <f t="shared" ref="KZ1:LC1" si="60">(KK1+KP1)/2</f>
        <v>2</v>
      </c>
      <c r="LA1">
        <f t="shared" si="60"/>
        <v>2</v>
      </c>
      <c r="LB1">
        <f t="shared" si="60"/>
        <v>3</v>
      </c>
      <c r="LC1">
        <f t="shared" si="60"/>
        <v>2.5</v>
      </c>
      <c r="LD1">
        <f>(KT1+KY1)/2</f>
        <v>1.5</v>
      </c>
      <c r="LE1">
        <f t="shared" ref="LE1:LH1" si="61">(KU1+KZ1)/2</f>
        <v>2.5</v>
      </c>
      <c r="LF1">
        <f t="shared" si="61"/>
        <v>2.25</v>
      </c>
      <c r="LG1">
        <f t="shared" si="61"/>
        <v>2.75</v>
      </c>
      <c r="LH1">
        <f t="shared" si="61"/>
        <v>2.25</v>
      </c>
      <c r="LI1">
        <f>(D29/(D13-D19))</f>
        <v>1.600430666834459</v>
      </c>
      <c r="LJ1">
        <f t="shared" ref="LJ1:LM1" si="62">(E29/(E13-E19))</f>
        <v>1.350318829971425</v>
      </c>
      <c r="LK1">
        <f t="shared" si="62"/>
        <v>1.012554996475364</v>
      </c>
      <c r="LL1">
        <f t="shared" si="62"/>
        <v>0.60755343843166587</v>
      </c>
      <c r="LM1">
        <f t="shared" si="62"/>
        <v>0.35516244963905835</v>
      </c>
      <c r="LN1">
        <f>(D18+D25+D26+D21)/(2.17*D40)</f>
        <v>0.39593347132411488</v>
      </c>
      <c r="LO1">
        <f t="shared" ref="LO1:LR1" si="63">(E18+E25+E26+E21)/(2.17*E40)</f>
        <v>0.37802491343129663</v>
      </c>
      <c r="LP1">
        <f t="shared" si="63"/>
        <v>0.40995071057197507</v>
      </c>
      <c r="LQ1">
        <f t="shared" si="63"/>
        <v>0.37564487125879947</v>
      </c>
      <c r="LR1">
        <f t="shared" si="63"/>
        <v>0.50918876107564681</v>
      </c>
      <c r="LS1">
        <f>(D43+D44+D46+D47)/(2*D13)</f>
        <v>0.7304310673963238</v>
      </c>
      <c r="LT1">
        <f t="shared" ref="LT1:LW1" si="64">(E43+E44+E46+E47)/(2*E13)</f>
        <v>0.62063378784110612</v>
      </c>
      <c r="LU1">
        <f t="shared" si="64"/>
        <v>0.69388578103966403</v>
      </c>
      <c r="LV1">
        <f t="shared" si="64"/>
        <v>0.57548892972146926</v>
      </c>
      <c r="LW1">
        <f t="shared" si="64"/>
        <v>0.53354700619357587</v>
      </c>
      <c r="LX1">
        <f>8*N1/D29</f>
        <v>1.3269496234426601</v>
      </c>
      <c r="LY1">
        <f t="shared" ref="LY1:MB1" si="65">8*O1/E29</f>
        <v>1.0896505712617797</v>
      </c>
      <c r="LZ1">
        <f t="shared" si="65"/>
        <v>2.6793100550947653</v>
      </c>
      <c r="MA1">
        <f t="shared" si="65"/>
        <v>2.9771484445732082</v>
      </c>
      <c r="MB1">
        <f t="shared" si="65"/>
        <v>1.2355068237489792</v>
      </c>
      <c r="MC1">
        <f>(2*LI1+4*LN1+LS1+5*LX1)/12</f>
        <v>1.0124812002979169</v>
      </c>
      <c r="MD1">
        <f t="shared" ref="MD1:MG1" si="66">(2*LJ1+4*LO1+LT1+5*LY1)/12</f>
        <v>0.85680199648483679</v>
      </c>
      <c r="ME1">
        <f t="shared" si="66"/>
        <v>1.47961240764601</v>
      </c>
      <c r="MF1">
        <f t="shared" si="66"/>
        <v>1.5149097928738364</v>
      </c>
      <c r="MG1">
        <f t="shared" si="66"/>
        <v>0.78818008904326475</v>
      </c>
      <c r="MH1">
        <f>D29/(D13-D19)</f>
        <v>1.600430666834459</v>
      </c>
      <c r="MI1">
        <f t="shared" ref="MI1:ML1" si="67">E29/(E13-E19)</f>
        <v>1.350318829971425</v>
      </c>
      <c r="MJ1">
        <f t="shared" si="67"/>
        <v>1.012554996475364</v>
      </c>
      <c r="MK1">
        <f t="shared" si="67"/>
        <v>0.60755343843166587</v>
      </c>
      <c r="ML1">
        <f t="shared" si="67"/>
        <v>0.35516244963905835</v>
      </c>
      <c r="MM1">
        <f>D29/D13*2</f>
        <v>0.83237641583186373</v>
      </c>
      <c r="MN1">
        <f t="shared" ref="MN1:MQ1" si="68">E29/E13*2</f>
        <v>0.6915150138947459</v>
      </c>
      <c r="MO1">
        <f t="shared" si="68"/>
        <v>0.47824776622340348</v>
      </c>
      <c r="MP1">
        <f t="shared" si="68"/>
        <v>0.40188476722397076</v>
      </c>
      <c r="MQ1">
        <f t="shared" si="68"/>
        <v>0.25179621042738243</v>
      </c>
      <c r="MR1">
        <f>D29/D36</f>
        <v>0.72353391110858256</v>
      </c>
      <c r="MS1">
        <f t="shared" ref="MS1:MV1" si="69">E29/E36</f>
        <v>0.53755029307272462</v>
      </c>
      <c r="MT1">
        <f t="shared" si="69"/>
        <v>0.31979839622895001</v>
      </c>
      <c r="MU1">
        <f t="shared" si="69"/>
        <v>0.2542563280940674</v>
      </c>
      <c r="MV1">
        <f t="shared" si="69"/>
        <v>0.14466939760459338</v>
      </c>
      <c r="MW1">
        <f>D13/(D40*5)</f>
        <v>0.36917986133018316</v>
      </c>
      <c r="MX1">
        <f t="shared" ref="MX1:NA1" si="70">E13/(E40*5)</f>
        <v>0.36984016956156607</v>
      </c>
      <c r="MY1">
        <f t="shared" si="70"/>
        <v>0.3499126225293267</v>
      </c>
      <c r="MZ1">
        <f t="shared" si="70"/>
        <v>0.43707508687112856</v>
      </c>
      <c r="NA1">
        <f t="shared" si="70"/>
        <v>0.47299927933247082</v>
      </c>
      <c r="NB1">
        <f>D13/(D20*15)</f>
        <v>0.24286458609300765</v>
      </c>
      <c r="NC1">
        <f t="shared" ref="NC1:NF1" si="71">E13/(E20*15)</f>
        <v>0.22197126981650606</v>
      </c>
      <c r="ND1">
        <f t="shared" si="71"/>
        <v>0.26105372790996517</v>
      </c>
      <c r="NE1">
        <f t="shared" si="71"/>
        <v>0.22502927136809872</v>
      </c>
      <c r="NF1">
        <f t="shared" si="71"/>
        <v>0.37387222302291584</v>
      </c>
      <c r="NG1">
        <f>2*(D18+D25+D26)/D40</f>
        <v>0.12877633619040588</v>
      </c>
      <c r="NH1">
        <f t="shared" ref="NH1:NK1" si="72">2*(E18+E25+E26)/E40</f>
        <v>9.3578788807870211E-2</v>
      </c>
      <c r="NI1">
        <f t="shared" si="72"/>
        <v>5.1161015587337294E-2</v>
      </c>
      <c r="NJ1">
        <f t="shared" si="72"/>
        <v>5.0890180580625156E-4</v>
      </c>
      <c r="NK1">
        <f t="shared" si="72"/>
        <v>8.6827413150879999E-4</v>
      </c>
      <c r="NL1">
        <f>((D18+D25+D26+D21)/D40)/2.17</f>
        <v>0.39593347132411483</v>
      </c>
      <c r="NM1">
        <f t="shared" ref="NM1:NP1" si="73">((E18+E25+E26+E21)/E40)/2.17</f>
        <v>0.37802491343129663</v>
      </c>
      <c r="NN1">
        <f t="shared" si="73"/>
        <v>0.40995071057197507</v>
      </c>
      <c r="NO1">
        <f t="shared" si="73"/>
        <v>0.37564487125879947</v>
      </c>
      <c r="NP1">
        <f t="shared" si="73"/>
        <v>0.50918876107564681</v>
      </c>
      <c r="NQ1">
        <f>(D19/D40)/2.5</f>
        <v>0.54635102391483825</v>
      </c>
      <c r="NR1">
        <f t="shared" ref="NR1:NU1" si="74">(E19/E40)/2.5</f>
        <v>0.55028060306330562</v>
      </c>
      <c r="NS1">
        <f t="shared" si="74"/>
        <v>0.5345552788044351</v>
      </c>
      <c r="NT1">
        <f t="shared" si="74"/>
        <v>0.58503351595486675</v>
      </c>
      <c r="NU1">
        <f t="shared" si="74"/>
        <v>0.61066066978666511</v>
      </c>
      <c r="NV1">
        <f>(BD1/D13)*3.33</f>
        <v>0.66004265221896985</v>
      </c>
      <c r="NW1">
        <f t="shared" ref="NW1:NZ1" si="75">(BE1/E13)*3.33</f>
        <v>0.67655496804749082</v>
      </c>
      <c r="NX1">
        <f t="shared" si="75"/>
        <v>0.64025852394223903</v>
      </c>
      <c r="NY1">
        <f t="shared" si="75"/>
        <v>0.70486928520748815</v>
      </c>
      <c r="NZ1">
        <f t="shared" si="75"/>
        <v>0.74154450232947478</v>
      </c>
      <c r="OA1">
        <f>((D43+D44)/2)/D13</f>
        <v>0.76342926749450035</v>
      </c>
      <c r="OB1">
        <f t="shared" ref="OB1:OE1" si="76">((E43+E44)/2)/E13</f>
        <v>0.70578461161391715</v>
      </c>
      <c r="OC1">
        <f t="shared" si="76"/>
        <v>0.72127806751415757</v>
      </c>
      <c r="OD1">
        <f t="shared" si="76"/>
        <v>0.63281605326832469</v>
      </c>
      <c r="OE1">
        <f t="shared" si="76"/>
        <v>0.55995139125997229</v>
      </c>
      <c r="OF1">
        <f>((D43+D44)/4)/D29</f>
        <v>0.91716830627828549</v>
      </c>
      <c r="OG1">
        <f t="shared" ref="OG1:OJ1" si="77">((E43+E44)/4)/E29</f>
        <v>1.0206352681177551</v>
      </c>
      <c r="OH1">
        <f t="shared" si="77"/>
        <v>1.5081681890746721</v>
      </c>
      <c r="OI1">
        <f t="shared" si="77"/>
        <v>1.5746206496939847</v>
      </c>
      <c r="OJ1">
        <f t="shared" si="77"/>
        <v>2.2238277149189316</v>
      </c>
      <c r="OK1">
        <f>AJ1*4/(D43+D44)</f>
        <v>0.85674753339414011</v>
      </c>
      <c r="OL1">
        <f t="shared" ref="OL1:OO1" si="78">AK1*4/(E43+E44)</f>
        <v>0.18943390445062941</v>
      </c>
      <c r="OM1">
        <f t="shared" si="78"/>
        <v>0.64917586571903829</v>
      </c>
      <c r="ON1">
        <f t="shared" si="78"/>
        <v>0.57769089236430538</v>
      </c>
      <c r="OO1">
        <f t="shared" si="78"/>
        <v>0.96955789114798807</v>
      </c>
      <c r="OP1">
        <f>(10*N1)/AJ1</f>
        <v>2.1108751487119046</v>
      </c>
      <c r="OQ1">
        <f t="shared" ref="OQ1:OT1" si="79">(10*O1)/AK1</f>
        <v>7.0448050897719305</v>
      </c>
      <c r="OR1">
        <f t="shared" si="79"/>
        <v>3.4207461350791375</v>
      </c>
      <c r="OS1">
        <f t="shared" si="79"/>
        <v>4.0910900549406799</v>
      </c>
      <c r="OT1">
        <f t="shared" si="79"/>
        <v>0.71627579864210555</v>
      </c>
      <c r="OU1">
        <f>(8*AJ1)/D29</f>
        <v>6.2862534728896193</v>
      </c>
      <c r="OV1">
        <f t="shared" ref="OV1:OY1" si="80">(8*AK1)/E29</f>
        <v>1.5467433908764907</v>
      </c>
      <c r="OW1">
        <f t="shared" si="80"/>
        <v>7.8325311183397153</v>
      </c>
      <c r="OX1">
        <f t="shared" si="80"/>
        <v>7.2771520660558435</v>
      </c>
      <c r="OY1">
        <f t="shared" si="80"/>
        <v>17.249037676425989</v>
      </c>
      <c r="OZ1">
        <f>(20*N1)/D13</f>
        <v>1.3806519644383033</v>
      </c>
      <c r="PA1">
        <f t="shared" ref="PA1:PD1" si="81">(20*O1)/E13</f>
        <v>0.9418871624081343</v>
      </c>
      <c r="PB1">
        <f t="shared" si="81"/>
        <v>1.6017175610862195</v>
      </c>
      <c r="PC1">
        <f t="shared" si="81"/>
        <v>1.495588262048138</v>
      </c>
      <c r="PD1">
        <f t="shared" si="81"/>
        <v>0.38886992022145611</v>
      </c>
      <c r="PE1">
        <f>(40*N1)/(AJ1+D45)</f>
        <v>1.8901878987153991</v>
      </c>
      <c r="PF1">
        <f t="shared" ref="PF1:PI1" si="82">(40*O1)/(AK1+E45)</f>
        <v>1.5176214715678276</v>
      </c>
      <c r="PG1">
        <f t="shared" si="82"/>
        <v>2.3083302826674608</v>
      </c>
      <c r="PH1">
        <f t="shared" si="82"/>
        <v>2.5988132608771246</v>
      </c>
      <c r="PI1">
        <f t="shared" si="82"/>
        <v>0.72883910078650216</v>
      </c>
      <c r="PJ1">
        <f>(1.33*D52)/(D52+D62)</f>
        <v>1.6206164105066276</v>
      </c>
      <c r="PK1">
        <f t="shared" ref="PK1:PN1" si="83">(1.33*E52)/(E52+E62)</f>
        <v>1.8783760399334444</v>
      </c>
      <c r="PL1">
        <f t="shared" si="83"/>
        <v>1.4027189322053275</v>
      </c>
      <c r="PM1">
        <f t="shared" si="83"/>
        <v>1.3047444181204682</v>
      </c>
      <c r="PN1">
        <f t="shared" si="83"/>
        <v>3.2166749564784878</v>
      </c>
      <c r="PO1">
        <f>(2*MH1+MM1+MR1+MW1+2*NB1)/7</f>
        <v>0.80166867058936631</v>
      </c>
      <c r="PP1">
        <f t="shared" ref="PP1:PS1" si="84">(2*MI1+MN1+MS1+MX1+2*NC1)/7</f>
        <v>0.67764081087212824</v>
      </c>
      <c r="PQ1">
        <f t="shared" si="84"/>
        <v>0.52788231910747696</v>
      </c>
      <c r="PR1">
        <f t="shared" si="84"/>
        <v>0.3940545145412423</v>
      </c>
      <c r="PS1">
        <f t="shared" si="84"/>
        <v>0.33250489038405645</v>
      </c>
      <c r="PT1">
        <f>(5*NG1+8*NL1+2*NQ1+NV1)/16</f>
        <v>0.34775588447459965</v>
      </c>
      <c r="PU1">
        <f t="shared" ref="PU1:PX1" si="85">(5*NH1+8*NM1+2*NR1+NW1)/16</f>
        <v>0.32932558910398912</v>
      </c>
      <c r="PV1">
        <f t="shared" si="85"/>
        <v>0.32779874025397476</v>
      </c>
      <c r="PW1">
        <f t="shared" si="85"/>
        <v>0.30516498726354058</v>
      </c>
      <c r="PX1">
        <f t="shared" si="85"/>
        <v>0.37754483132284522</v>
      </c>
      <c r="PY1">
        <f>(OA1+OF1+OK1)/3</f>
        <v>0.84578170238897543</v>
      </c>
      <c r="PZ1">
        <f t="shared" ref="PZ1:QC1" si="86">(OB1+OG1+OL1)/3</f>
        <v>0.63861792806076723</v>
      </c>
      <c r="QA1">
        <f t="shared" si="86"/>
        <v>0.95954070743595599</v>
      </c>
      <c r="QB1">
        <f t="shared" si="86"/>
        <v>0.9283758651088716</v>
      </c>
      <c r="QC1">
        <f t="shared" si="86"/>
        <v>1.2511123324422975</v>
      </c>
      <c r="QD1">
        <f>(3*OP1+7*OU1+4*OZ1+2*PE1+PJ1)/17</f>
        <v>3.6035294012972763</v>
      </c>
      <c r="QE1">
        <f t="shared" ref="QE1:QH1" si="87">(3*OQ1+7*OV1+4*PA1+2*PF1+PK1)/17</f>
        <v>2.3907521551854627</v>
      </c>
      <c r="QF1">
        <f t="shared" si="87"/>
        <v>4.559776822088268</v>
      </c>
      <c r="QG1">
        <f t="shared" si="87"/>
        <v>4.4528269773694236</v>
      </c>
      <c r="QH1">
        <f t="shared" si="87"/>
        <v>7.5954072923438574</v>
      </c>
      <c r="QI1">
        <f>(2*PO1+4*PT1+PY1+5*QD1)/12</f>
        <v>1.8214824656627073</v>
      </c>
      <c r="QJ1">
        <f t="shared" ref="QJ1:QM1" si="88">(2*PP1+4*PU1+PZ1+5*QE1)/12</f>
        <v>1.2720802235123578</v>
      </c>
      <c r="QK1">
        <f t="shared" si="88"/>
        <v>2.1771153680923456</v>
      </c>
      <c r="QL1">
        <f t="shared" si="88"/>
        <v>2.1001066441743865</v>
      </c>
      <c r="QM1">
        <f t="shared" si="88"/>
        <v>3.4502781583517561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464</v>
      </c>
      <c r="E3" s="2" t="s">
        <v>464</v>
      </c>
      <c r="F3" s="2" t="s">
        <v>464</v>
      </c>
      <c r="G3" s="2" t="s">
        <v>464</v>
      </c>
      <c r="H3" s="2" t="s">
        <v>464</v>
      </c>
      <c r="I3" s="2" t="s">
        <v>464</v>
      </c>
      <c r="J3" s="2" t="s">
        <v>464</v>
      </c>
      <c r="K3" s="2" t="s">
        <v>464</v>
      </c>
      <c r="L3" s="2" t="s">
        <v>464</v>
      </c>
      <c r="M3" s="2" t="s">
        <v>464</v>
      </c>
    </row>
    <row r="4" spans="1:455" x14ac:dyDescent="0.25">
      <c r="A4" s="2" t="s">
        <v>281</v>
      </c>
      <c r="B4" s="2"/>
      <c r="C4" s="2"/>
      <c r="D4" s="2" t="s">
        <v>465</v>
      </c>
      <c r="E4" s="2" t="s">
        <v>465</v>
      </c>
      <c r="F4" s="2" t="s">
        <v>465</v>
      </c>
      <c r="G4" s="2" t="s">
        <v>465</v>
      </c>
      <c r="H4" s="2" t="s">
        <v>465</v>
      </c>
      <c r="I4" s="2">
        <v>47906600</v>
      </c>
      <c r="J4" s="2" t="s">
        <v>465</v>
      </c>
      <c r="K4" s="2" t="s">
        <v>465</v>
      </c>
      <c r="L4" s="2" t="s">
        <v>465</v>
      </c>
      <c r="M4" s="2" t="s">
        <v>465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266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275015</v>
      </c>
      <c r="E13" s="1">
        <v>277443</v>
      </c>
      <c r="F13" s="1">
        <v>348401</v>
      </c>
      <c r="G13" s="1">
        <v>274835</v>
      </c>
      <c r="H13" s="1">
        <v>272379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67973</v>
      </c>
      <c r="E15" s="1">
        <v>67299</v>
      </c>
      <c r="F15" s="1">
        <v>80748</v>
      </c>
      <c r="G15" s="1">
        <v>87521</v>
      </c>
      <c r="H15" s="1">
        <v>95743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>
        <v>7</v>
      </c>
      <c r="G16" s="1">
        <v>36</v>
      </c>
      <c r="H16" s="1">
        <v>121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67973</v>
      </c>
      <c r="E17" s="1">
        <v>67299</v>
      </c>
      <c r="F17" s="1">
        <v>80741</v>
      </c>
      <c r="G17" s="1">
        <v>87485</v>
      </c>
      <c r="H17" s="1">
        <v>95622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>
        <v>0</v>
      </c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203498</v>
      </c>
      <c r="E19" s="1">
        <v>206402</v>
      </c>
      <c r="F19" s="1">
        <v>266123</v>
      </c>
      <c r="G19" s="1">
        <v>183936</v>
      </c>
      <c r="H19" s="1">
        <v>175826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75492</v>
      </c>
      <c r="E20" s="1">
        <v>83327</v>
      </c>
      <c r="F20" s="1">
        <v>88973</v>
      </c>
      <c r="G20" s="1">
        <v>81422</v>
      </c>
      <c r="H20" s="1">
        <v>48569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118413</v>
      </c>
      <c r="E21" s="1">
        <v>116055</v>
      </c>
      <c r="F21" s="1">
        <v>172056</v>
      </c>
      <c r="G21" s="1">
        <v>102482</v>
      </c>
      <c r="H21" s="1">
        <v>127207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56</v>
      </c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118357</v>
      </c>
      <c r="E23" s="1">
        <v>116055</v>
      </c>
      <c r="F23" s="1">
        <v>172056</v>
      </c>
      <c r="G23" s="1">
        <v>102482</v>
      </c>
      <c r="H23" s="1">
        <v>127207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9593</v>
      </c>
      <c r="E26" s="1">
        <v>7020</v>
      </c>
      <c r="F26" s="1">
        <v>5094</v>
      </c>
      <c r="G26" s="1">
        <v>32</v>
      </c>
      <c r="H26" s="1">
        <v>50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3544</v>
      </c>
      <c r="E27" s="1">
        <v>3742</v>
      </c>
      <c r="F27" s="1">
        <v>1530</v>
      </c>
      <c r="G27" s="1">
        <v>3378</v>
      </c>
      <c r="H27" s="1">
        <v>810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275015</v>
      </c>
      <c r="E28" s="1">
        <v>277443</v>
      </c>
      <c r="F28" s="1">
        <v>348401</v>
      </c>
      <c r="G28" s="1">
        <v>274835</v>
      </c>
      <c r="H28" s="1">
        <v>272379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114458</v>
      </c>
      <c r="E29" s="1">
        <v>95928</v>
      </c>
      <c r="F29" s="1">
        <v>83311</v>
      </c>
      <c r="G29" s="1">
        <v>55226</v>
      </c>
      <c r="H29" s="1">
        <v>34292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120</v>
      </c>
      <c r="E30" s="1">
        <v>120</v>
      </c>
      <c r="F30" s="1">
        <v>120</v>
      </c>
      <c r="G30" s="1">
        <v>120</v>
      </c>
      <c r="H30" s="1">
        <v>120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>
        <v>38</v>
      </c>
      <c r="G31" s="1">
        <v>-432</v>
      </c>
      <c r="H31" s="1">
        <v>-1100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1463</v>
      </c>
      <c r="E32" s="1">
        <v>1419</v>
      </c>
      <c r="F32" s="1">
        <v>1330</v>
      </c>
      <c r="G32" s="1">
        <v>617</v>
      </c>
      <c r="H32" s="1">
        <v>403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93890</v>
      </c>
      <c r="E33" s="1">
        <v>81323</v>
      </c>
      <c r="F33" s="1">
        <v>53921</v>
      </c>
      <c r="G33" s="1">
        <v>34369</v>
      </c>
      <c r="H33" s="1">
        <v>29573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18985</v>
      </c>
      <c r="E34" s="1">
        <v>13066</v>
      </c>
      <c r="F34" s="1">
        <v>27902</v>
      </c>
      <c r="G34" s="1">
        <v>20552</v>
      </c>
      <c r="H34" s="1">
        <v>5296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>
        <v>0</v>
      </c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158193</v>
      </c>
      <c r="E36" s="1">
        <v>178454</v>
      </c>
      <c r="F36" s="1">
        <v>260511</v>
      </c>
      <c r="G36" s="1">
        <v>217206</v>
      </c>
      <c r="H36" s="1">
        <v>237037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3546</v>
      </c>
      <c r="E37" s="1">
        <v>3090</v>
      </c>
      <c r="F37" s="1">
        <v>9333</v>
      </c>
      <c r="G37" s="1">
        <v>6384</v>
      </c>
      <c r="H37" s="1">
        <v>2049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154647</v>
      </c>
      <c r="E38" s="1">
        <v>175364</v>
      </c>
      <c r="F38" s="1">
        <v>251178</v>
      </c>
      <c r="G38" s="1">
        <v>210822</v>
      </c>
      <c r="H38" s="1">
        <v>234988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5660</v>
      </c>
      <c r="E39" s="1">
        <v>25330</v>
      </c>
      <c r="F39" s="1">
        <v>52042</v>
      </c>
      <c r="G39" s="1">
        <v>85061</v>
      </c>
      <c r="H39" s="1">
        <v>119817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148987</v>
      </c>
      <c r="E40" s="1">
        <v>150034</v>
      </c>
      <c r="F40" s="1">
        <v>199136</v>
      </c>
      <c r="G40" s="1">
        <v>125761</v>
      </c>
      <c r="H40" s="1">
        <v>115171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2364</v>
      </c>
      <c r="E42" s="1">
        <v>3061</v>
      </c>
      <c r="F42" s="1">
        <v>4579</v>
      </c>
      <c r="G42" s="1">
        <v>2403</v>
      </c>
      <c r="H42" s="1">
        <v>1050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418352</v>
      </c>
      <c r="E43" s="1">
        <v>391431</v>
      </c>
      <c r="F43" s="1">
        <v>498423</v>
      </c>
      <c r="G43" s="1">
        <v>347840</v>
      </c>
      <c r="H43" s="1">
        <v>304994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1557</v>
      </c>
      <c r="E44" s="1">
        <v>199</v>
      </c>
      <c r="F44" s="1">
        <v>4165</v>
      </c>
      <c r="G44" s="1"/>
      <c r="H44" s="1">
        <v>44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311820</v>
      </c>
      <c r="E45" s="1">
        <v>325834</v>
      </c>
      <c r="F45" s="1">
        <v>401934</v>
      </c>
      <c r="G45" s="1">
        <v>266093</v>
      </c>
      <c r="H45" s="1">
        <v>216716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7957</v>
      </c>
      <c r="E46" s="1">
        <v>-15739</v>
      </c>
      <c r="F46" s="1">
        <v>7635</v>
      </c>
      <c r="G46" s="1">
        <v>-9513</v>
      </c>
      <c r="H46" s="1">
        <v>577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-26107</v>
      </c>
      <c r="E47" s="1">
        <v>-31510</v>
      </c>
      <c r="F47" s="1">
        <v>-26722</v>
      </c>
      <c r="G47" s="1">
        <v>-21998</v>
      </c>
      <c r="H47" s="1">
        <v>-14961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75864</v>
      </c>
      <c r="E48" s="1">
        <v>70383</v>
      </c>
      <c r="F48" s="1">
        <v>68491</v>
      </c>
      <c r="G48" s="1">
        <v>66470</v>
      </c>
      <c r="H48" s="1">
        <v>65400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15203</v>
      </c>
      <c r="E49" s="1">
        <v>15641</v>
      </c>
      <c r="F49" s="1">
        <v>14050</v>
      </c>
      <c r="G49" s="1">
        <v>13445</v>
      </c>
      <c r="H49" s="1">
        <v>13182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8933</v>
      </c>
      <c r="E50" s="1">
        <v>16095</v>
      </c>
      <c r="F50" s="1">
        <v>31431</v>
      </c>
      <c r="G50" s="1">
        <v>11199</v>
      </c>
      <c r="H50" s="1">
        <v>6866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14137</v>
      </c>
      <c r="E51" s="1">
        <v>17652</v>
      </c>
      <c r="F51" s="1">
        <v>31730</v>
      </c>
      <c r="G51" s="1">
        <v>17213</v>
      </c>
      <c r="H51" s="1">
        <v>11540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29968</v>
      </c>
      <c r="E52" s="1">
        <v>25464</v>
      </c>
      <c r="F52" s="1">
        <v>36901</v>
      </c>
      <c r="G52" s="1">
        <v>27329</v>
      </c>
      <c r="H52" s="1">
        <v>19450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2214</v>
      </c>
      <c r="E57" s="1">
        <v>3076</v>
      </c>
      <c r="F57" s="1">
        <v>2387</v>
      </c>
      <c r="G57" s="1">
        <v>319</v>
      </c>
      <c r="H57" s="1">
        <v>370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6054</v>
      </c>
      <c r="E59" s="1">
        <v>8695</v>
      </c>
      <c r="F59" s="1">
        <v>7285</v>
      </c>
      <c r="G59" s="1">
        <v>4162</v>
      </c>
      <c r="H59" s="1">
        <v>4929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6452</v>
      </c>
      <c r="E60" s="1">
        <v>9375</v>
      </c>
      <c r="F60" s="1">
        <v>11003</v>
      </c>
      <c r="G60" s="1">
        <v>8656</v>
      </c>
      <c r="H60" s="1">
        <v>6815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7986</v>
      </c>
      <c r="E61" s="1">
        <v>11190</v>
      </c>
      <c r="F61" s="1">
        <v>8018</v>
      </c>
      <c r="G61" s="1">
        <v>4284</v>
      </c>
      <c r="H61" s="1">
        <v>13664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-5374</v>
      </c>
      <c r="E62" s="1">
        <v>-7434</v>
      </c>
      <c r="F62" s="1">
        <v>-1913</v>
      </c>
      <c r="G62" s="1">
        <v>529</v>
      </c>
      <c r="H62" s="1">
        <v>-11408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24594</v>
      </c>
      <c r="E63" s="1">
        <v>18030</v>
      </c>
      <c r="F63" s="1">
        <v>34988</v>
      </c>
      <c r="G63" s="1">
        <v>27858</v>
      </c>
      <c r="H63" s="1">
        <v>8042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5609</v>
      </c>
      <c r="E64" s="1">
        <v>4964</v>
      </c>
      <c r="F64" s="1">
        <v>7086</v>
      </c>
      <c r="G64" s="1">
        <v>7306</v>
      </c>
      <c r="H64" s="1">
        <v>2746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18985</v>
      </c>
      <c r="E65" s="1">
        <v>13066</v>
      </c>
      <c r="F65" s="1">
        <v>27902</v>
      </c>
      <c r="G65" s="1">
        <v>20552</v>
      </c>
      <c r="H65" s="1">
        <v>5296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18985</v>
      </c>
      <c r="E67" s="1">
        <v>13066</v>
      </c>
      <c r="F67" s="1">
        <v>27902</v>
      </c>
      <c r="G67" s="1">
        <v>20552</v>
      </c>
      <c r="H67" s="1">
        <v>5296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419909</v>
      </c>
      <c r="E68" s="1">
        <v>420176</v>
      </c>
      <c r="F68" s="1">
        <v>547409</v>
      </c>
      <c r="G68" s="1">
        <v>368014</v>
      </c>
      <c r="H68" s="1">
        <v>319089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7020</v>
      </c>
      <c r="J69" s="1">
        <v>5094</v>
      </c>
      <c r="K69" s="1">
        <v>32</v>
      </c>
      <c r="L69" s="1">
        <v>50</v>
      </c>
      <c r="M69" s="1">
        <v>131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24594</v>
      </c>
      <c r="J70" s="1">
        <v>18030</v>
      </c>
      <c r="K70" s="1">
        <v>34988</v>
      </c>
      <c r="L70" s="1">
        <v>27858</v>
      </c>
      <c r="M70" s="1">
        <v>8042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19023</v>
      </c>
      <c r="J71" s="1">
        <v>14974</v>
      </c>
      <c r="K71" s="1">
        <v>21833</v>
      </c>
      <c r="L71" s="1">
        <v>21689</v>
      </c>
      <c r="M71" s="1">
        <v>18892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15102</v>
      </c>
      <c r="J72" s="1">
        <v>15604</v>
      </c>
      <c r="K72" s="1">
        <v>14045</v>
      </c>
      <c r="L72" s="1">
        <v>13445</v>
      </c>
      <c r="M72" s="1">
        <v>12978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355</v>
      </c>
      <c r="J73" s="1">
        <v>-6279</v>
      </c>
      <c r="K73" s="1">
        <v>2944</v>
      </c>
      <c r="L73" s="1">
        <v>4558</v>
      </c>
      <c r="M73" s="1">
        <v>1521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-273</v>
      </c>
      <c r="J74" s="1">
        <v>29</v>
      </c>
      <c r="K74" s="1">
        <v>-54</v>
      </c>
      <c r="L74" s="1">
        <v>-156</v>
      </c>
      <c r="M74" s="1">
        <v>-168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3840</v>
      </c>
      <c r="J76" s="1">
        <v>5619</v>
      </c>
      <c r="K76" s="1">
        <v>4898</v>
      </c>
      <c r="L76" s="1">
        <v>3843</v>
      </c>
      <c r="M76" s="1">
        <v>4559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</v>
      </c>
      <c r="J77" s="1">
        <v>1</v>
      </c>
      <c r="K77" s="1"/>
      <c r="L77" s="1">
        <v>-1</v>
      </c>
      <c r="M77" s="1">
        <v>2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43617</v>
      </c>
      <c r="J78" s="1">
        <v>33004</v>
      </c>
      <c r="K78" s="1">
        <v>56821</v>
      </c>
      <c r="L78" s="1">
        <v>49547</v>
      </c>
      <c r="M78" s="1">
        <v>26934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-81290</v>
      </c>
      <c r="J79" s="1">
        <v>4724</v>
      </c>
      <c r="K79" s="1">
        <v>-19008</v>
      </c>
      <c r="L79" s="1">
        <v>-1105</v>
      </c>
      <c r="M79" s="1">
        <v>13084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-2104</v>
      </c>
      <c r="J80" s="1">
        <v>53789</v>
      </c>
      <c r="K80" s="1">
        <v>-67726</v>
      </c>
      <c r="L80" s="1">
        <v>20314</v>
      </c>
      <c r="M80" s="1">
        <v>5915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-87122</v>
      </c>
      <c r="J81" s="1">
        <v>-54747</v>
      </c>
      <c r="K81" s="1">
        <v>56264</v>
      </c>
      <c r="L81" s="1">
        <v>11657</v>
      </c>
      <c r="M81" s="1">
        <v>4285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7936</v>
      </c>
      <c r="J82" s="1">
        <v>5682</v>
      </c>
      <c r="K82" s="1">
        <v>-7546</v>
      </c>
      <c r="L82" s="1">
        <v>-33076</v>
      </c>
      <c r="M82" s="1">
        <v>2884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-37673</v>
      </c>
      <c r="J84" s="1">
        <v>37728</v>
      </c>
      <c r="K84" s="1">
        <v>37813</v>
      </c>
      <c r="L84" s="1">
        <v>48442</v>
      </c>
      <c r="M84" s="1">
        <v>40018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-6054</v>
      </c>
      <c r="J85" s="1">
        <v>-8695</v>
      </c>
      <c r="K85" s="1">
        <v>-7285</v>
      </c>
      <c r="L85" s="1">
        <v>-4162</v>
      </c>
      <c r="M85" s="1">
        <v>-4929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2214</v>
      </c>
      <c r="J86" s="1">
        <v>3076</v>
      </c>
      <c r="K86" s="1">
        <v>2387</v>
      </c>
      <c r="L86" s="1">
        <v>319</v>
      </c>
      <c r="M86" s="1">
        <v>370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-7185</v>
      </c>
      <c r="J87" s="1">
        <v>-2364</v>
      </c>
      <c r="K87" s="1">
        <v>-6459</v>
      </c>
      <c r="L87" s="1">
        <v>-5986</v>
      </c>
      <c r="M87" s="1">
        <v>-3099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-48698</v>
      </c>
      <c r="J90" s="1">
        <v>29745</v>
      </c>
      <c r="K90" s="1">
        <v>26456</v>
      </c>
      <c r="L90" s="1">
        <v>38613</v>
      </c>
      <c r="M90" s="1">
        <v>32360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-15776</v>
      </c>
      <c r="J91" s="1">
        <v>-2255</v>
      </c>
      <c r="K91" s="1">
        <v>-6802</v>
      </c>
      <c r="L91" s="1">
        <v>-5946</v>
      </c>
      <c r="M91" s="1">
        <v>-21472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273</v>
      </c>
      <c r="J92" s="1">
        <v>33</v>
      </c>
      <c r="K92" s="1">
        <v>54</v>
      </c>
      <c r="L92" s="1">
        <v>1547</v>
      </c>
      <c r="M92" s="1">
        <v>174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-15503</v>
      </c>
      <c r="J94" s="1">
        <v>-2222</v>
      </c>
      <c r="K94" s="1">
        <v>-6748</v>
      </c>
      <c r="L94" s="1">
        <v>-4399</v>
      </c>
      <c r="M94" s="1">
        <v>-21298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67229</v>
      </c>
      <c r="J95" s="1">
        <v>-25186</v>
      </c>
      <c r="K95" s="1">
        <v>-14359</v>
      </c>
      <c r="L95" s="1">
        <v>-34232</v>
      </c>
      <c r="M95" s="1">
        <v>-11143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-455</v>
      </c>
      <c r="J96" s="1">
        <v>-411</v>
      </c>
      <c r="K96" s="1">
        <v>-287</v>
      </c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-455</v>
      </c>
      <c r="J101" s="1">
        <v>-411</v>
      </c>
      <c r="K101" s="1">
        <v>-287</v>
      </c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66774</v>
      </c>
      <c r="J103" s="1">
        <v>-25597</v>
      </c>
      <c r="K103" s="1">
        <v>-14646</v>
      </c>
      <c r="L103" s="1">
        <v>-34232</v>
      </c>
      <c r="M103" s="1">
        <v>-11143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2573</v>
      </c>
      <c r="J104" s="1">
        <v>1926</v>
      </c>
      <c r="K104" s="1">
        <v>5062</v>
      </c>
      <c r="L104" s="1">
        <v>-18</v>
      </c>
      <c r="M104" s="1">
        <v>-81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9593</v>
      </c>
      <c r="J105" s="1">
        <v>7020</v>
      </c>
      <c r="K105" s="1">
        <v>5094</v>
      </c>
      <c r="L105" s="1">
        <v>32</v>
      </c>
      <c r="M105" s="1">
        <v>50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9BD6-9DFE-49C0-AAB2-0B5EC9EFE722}">
  <dimension ref="A1:QM105"/>
  <sheetViews>
    <sheetView topLeftCell="A52" workbookViewId="0">
      <selection activeCell="F66" sqref="F6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1416</v>
      </c>
      <c r="O1" s="4">
        <f t="shared" ref="O1:R1" si="0">E67</f>
        <v>19090</v>
      </c>
      <c r="P1" s="4">
        <f t="shared" si="0"/>
        <v>46924</v>
      </c>
      <c r="Q1" s="4">
        <f t="shared" si="0"/>
        <v>33778</v>
      </c>
      <c r="R1" s="4">
        <f t="shared" si="0"/>
        <v>8779</v>
      </c>
      <c r="S1" s="4">
        <f>D63+D59</f>
        <v>2437</v>
      </c>
      <c r="T1" s="4">
        <f t="shared" ref="T1:W1" si="1">E63+E59</f>
        <v>25949</v>
      </c>
      <c r="U1" s="4">
        <f t="shared" si="1"/>
        <v>59614</v>
      </c>
      <c r="V1" s="4">
        <f t="shared" si="1"/>
        <v>43534</v>
      </c>
      <c r="W1" s="4">
        <f t="shared" si="1"/>
        <v>12976</v>
      </c>
      <c r="X1">
        <f>(D13-E13)/E13</f>
        <v>-0.14311332261686471</v>
      </c>
      <c r="Y1">
        <f t="shared" ref="Y1:AA1" si="2">(E13-F13)/F13</f>
        <v>9.6242312613733463E-2</v>
      </c>
      <c r="Z1">
        <f t="shared" si="2"/>
        <v>-6.2832136425382409E-4</v>
      </c>
      <c r="AA1">
        <f t="shared" si="2"/>
        <v>0.15181028683260964</v>
      </c>
      <c r="AB1">
        <f>(D36-E36)/E36</f>
        <v>-0.16914335910444903</v>
      </c>
      <c r="AC1">
        <f t="shared" ref="AC1:AE1" si="3">(E36-F36)/F36</f>
        <v>0.1062185041454618</v>
      </c>
      <c r="AD1">
        <f t="shared" si="3"/>
        <v>-0.22722524682176365</v>
      </c>
      <c r="AE1">
        <f t="shared" si="3"/>
        <v>-1.9405056360100446E-2</v>
      </c>
      <c r="AF1">
        <f>(D29-E29)/E29</f>
        <v>-8.0328269399370475E-2</v>
      </c>
      <c r="AG1">
        <f t="shared" ref="AG1:AI1" si="4">(E29-F29)/F29</f>
        <v>7.0629510517488114E-2</v>
      </c>
      <c r="AH1">
        <f t="shared" si="4"/>
        <v>2.5977966007861375</v>
      </c>
      <c r="AI1">
        <f t="shared" si="4"/>
        <v>-2.1494113903913457</v>
      </c>
      <c r="AJ1" s="4">
        <f>(D43+D44+D46+D47)-D45</f>
        <v>46784</v>
      </c>
      <c r="AK1" s="4">
        <f t="shared" ref="AK1:AN1" si="5">(E43+E44+E46+E47)-E45</f>
        <v>40509</v>
      </c>
      <c r="AL1" s="4">
        <f t="shared" si="5"/>
        <v>78254</v>
      </c>
      <c r="AM1" s="4">
        <f t="shared" si="5"/>
        <v>16968</v>
      </c>
      <c r="AN1" s="4">
        <f t="shared" si="5"/>
        <v>57269</v>
      </c>
      <c r="AO1">
        <f>(D25+D26)/D40</f>
        <v>6.2373922611406563E-2</v>
      </c>
      <c r="AP1">
        <f t="shared" ref="AP1:AS1" si="6">(E25+E26)/E40</f>
        <v>3.3133332398749528E-2</v>
      </c>
      <c r="AQ1">
        <f t="shared" si="6"/>
        <v>5.334514004711223E-2</v>
      </c>
      <c r="AR1">
        <f t="shared" si="6"/>
        <v>0.17419254612436935</v>
      </c>
      <c r="AS1">
        <f t="shared" si="6"/>
        <v>0.22823586695545595</v>
      </c>
      <c r="AT1">
        <f>(D19-D20)/D40</f>
        <v>0.82503514884772911</v>
      </c>
      <c r="AU1">
        <f t="shared" ref="AU1:AX1" si="7">(E19-E20)/E40</f>
        <v>0.84173524175346615</v>
      </c>
      <c r="AV1">
        <f t="shared" si="7"/>
        <v>0.82608882546123563</v>
      </c>
      <c r="AW1">
        <f t="shared" si="7"/>
        <v>0.72364585953335603</v>
      </c>
      <c r="AX1">
        <f t="shared" si="7"/>
        <v>0.79491764468846016</v>
      </c>
      <c r="AY1">
        <f>D19/D40</f>
        <v>1.3544150009169265</v>
      </c>
      <c r="AZ1">
        <f t="shared" ref="AZ1:BC1" si="8">E19/E40</f>
        <v>1.3938009056117084</v>
      </c>
      <c r="BA1">
        <f t="shared" si="8"/>
        <v>1.5975687339878608</v>
      </c>
      <c r="BB1">
        <f t="shared" si="8"/>
        <v>1.3779757061060232</v>
      </c>
      <c r="BC1">
        <f t="shared" si="8"/>
        <v>1.2960761597743413</v>
      </c>
      <c r="BD1" s="4">
        <f>D19-D40</f>
        <v>46383</v>
      </c>
      <c r="BE1" s="4">
        <f t="shared" ref="BE1:BH1" si="9">E19-E40</f>
        <v>56182</v>
      </c>
      <c r="BF1" s="4">
        <f t="shared" si="9"/>
        <v>69508</v>
      </c>
      <c r="BG1" s="4">
        <f t="shared" si="9"/>
        <v>51094</v>
      </c>
      <c r="BH1" s="4">
        <f t="shared" si="9"/>
        <v>35268</v>
      </c>
      <c r="BI1">
        <f>(D43+D44)/BD1</f>
        <v>10.511631416682837</v>
      </c>
      <c r="BJ1">
        <f t="shared" ref="BJ1:BM1" si="10">(E43+E44)/BE1</f>
        <v>11.479957993663451</v>
      </c>
      <c r="BK1">
        <f t="shared" si="10"/>
        <v>9.0140559360073667</v>
      </c>
      <c r="BL1">
        <f t="shared" si="10"/>
        <v>11.333757388343054</v>
      </c>
      <c r="BM1">
        <f t="shared" si="10"/>
        <v>12.356498809118747</v>
      </c>
      <c r="BN1">
        <f>365/BI1</f>
        <v>34.72343973369486</v>
      </c>
      <c r="BO1">
        <f t="shared" ref="BO1:BR1" si="11">365/BJ1</f>
        <v>31.794541426150484</v>
      </c>
      <c r="BP1">
        <f t="shared" si="11"/>
        <v>40.492315844411209</v>
      </c>
      <c r="BQ1">
        <f t="shared" si="11"/>
        <v>32.204677362814223</v>
      </c>
      <c r="BR1">
        <f t="shared" si="11"/>
        <v>29.539111817875167</v>
      </c>
      <c r="BS1">
        <f>N1/D13</f>
        <v>6.6742081447963798E-3</v>
      </c>
      <c r="BT1">
        <f t="shared" ref="BT1:BW1" si="12">O1/E13</f>
        <v>7.7102029936105071E-2</v>
      </c>
      <c r="BU1">
        <f t="shared" si="12"/>
        <v>0.20775977720416017</v>
      </c>
      <c r="BV1">
        <f t="shared" si="12"/>
        <v>0.14946083832229345</v>
      </c>
      <c r="BW1">
        <f t="shared" si="12"/>
        <v>4.4742421462499744E-2</v>
      </c>
      <c r="BX1">
        <f>S1/D13</f>
        <v>1.1486613876319759E-2</v>
      </c>
      <c r="BY1">
        <f t="shared" ref="BY1:CB1" si="13">T1/E13</f>
        <v>0.10480463985395445</v>
      </c>
      <c r="BZ1">
        <f t="shared" si="13"/>
        <v>0.26394577099669259</v>
      </c>
      <c r="CA1">
        <f t="shared" si="13"/>
        <v>0.19262917092553508</v>
      </c>
      <c r="CB1">
        <f t="shared" si="13"/>
        <v>6.6132550506594903E-2</v>
      </c>
      <c r="CC1">
        <f>N1/D29</f>
        <v>2.2129149215477904E-2</v>
      </c>
      <c r="CD1">
        <f t="shared" ref="CD1:CG1" si="14">O1/E29</f>
        <v>0.27437227819538068</v>
      </c>
      <c r="CE1">
        <f t="shared" si="14"/>
        <v>0.72205210272823794</v>
      </c>
      <c r="CF1">
        <f t="shared" si="14"/>
        <v>1.8700105187399656</v>
      </c>
      <c r="CG1">
        <f t="shared" si="14"/>
        <v>-0.55863824371619475</v>
      </c>
      <c r="CH1">
        <f>N1/(D43+D44)</f>
        <v>2.9042519807777898E-3</v>
      </c>
      <c r="CI1">
        <f t="shared" ref="CI1:CL1" si="15">O1/(E43+E44)</f>
        <v>2.9598413562244269E-2</v>
      </c>
      <c r="CJ1">
        <f t="shared" si="15"/>
        <v>7.4892785719871874E-2</v>
      </c>
      <c r="CK1">
        <f t="shared" si="15"/>
        <v>5.8329750106633375E-2</v>
      </c>
      <c r="CL1">
        <f t="shared" si="15"/>
        <v>2.0145070205994185E-2</v>
      </c>
      <c r="CM1">
        <f>1-CH1</f>
        <v>0.99709574801922218</v>
      </c>
      <c r="CN1">
        <f t="shared" ref="CN1:CQ1" si="16">1-CI1</f>
        <v>0.97040158643775576</v>
      </c>
      <c r="CO1">
        <f t="shared" si="16"/>
        <v>0.9251072142801281</v>
      </c>
      <c r="CP1">
        <f t="shared" si="16"/>
        <v>0.94167024989336667</v>
      </c>
      <c r="CQ1">
        <f t="shared" si="16"/>
        <v>0.97985492979400579</v>
      </c>
      <c r="CR1">
        <f>N1/(D45+D48+D49+D51+D59+D61)</f>
        <v>2.8526129814036225E-3</v>
      </c>
      <c r="CS1">
        <f t="shared" ref="CS1:CV1" si="17">O1/(E45+E48+E49+E51+E59+E61)</f>
        <v>2.8845006066668379E-2</v>
      </c>
      <c r="CT1">
        <f t="shared" si="17"/>
        <v>7.858242161267795E-2</v>
      </c>
      <c r="CU1">
        <f t="shared" si="17"/>
        <v>5.7622561814006969E-2</v>
      </c>
      <c r="CV1">
        <f t="shared" si="17"/>
        <v>2.0475180927458758E-2</v>
      </c>
      <c r="CW1">
        <f>(D43+D44)/D13</f>
        <v>2.2980816365007541</v>
      </c>
      <c r="CX1">
        <f t="shared" ref="CX1:DA1" si="18">(E43+E44)/E13</f>
        <v>2.6049379225667826</v>
      </c>
      <c r="CY1">
        <f t="shared" si="18"/>
        <v>2.7740959987956981</v>
      </c>
      <c r="CZ1">
        <f t="shared" si="18"/>
        <v>2.562343196208833</v>
      </c>
      <c r="DA1">
        <f t="shared" si="18"/>
        <v>2.2210109473426702</v>
      </c>
      <c r="DB1">
        <f>365/CW1</f>
        <v>158.82812612165452</v>
      </c>
      <c r="DC1">
        <f t="shared" ref="DC1:DF1" si="19">365/CX1</f>
        <v>140.1185021869336</v>
      </c>
      <c r="DD1">
        <f t="shared" si="19"/>
        <v>131.57439402185622</v>
      </c>
      <c r="DE1">
        <f t="shared" si="19"/>
        <v>142.4477410130084</v>
      </c>
      <c r="DF1">
        <f t="shared" si="19"/>
        <v>164.33957718069982</v>
      </c>
      <c r="DG1">
        <f>(D43+D44)/D20</f>
        <v>7.0374417228388735</v>
      </c>
      <c r="DH1">
        <f t="shared" ref="DH1:DK1" si="20">(E43+E44)/E20</f>
        <v>8.1889132946509058</v>
      </c>
      <c r="DI1">
        <f t="shared" si="20"/>
        <v>6.9820586825946931</v>
      </c>
      <c r="DJ1">
        <f t="shared" si="20"/>
        <v>6.5469808142361305</v>
      </c>
      <c r="DK1">
        <f t="shared" si="20"/>
        <v>7.3000150761344793</v>
      </c>
      <c r="DL1">
        <f>365/DG1</f>
        <v>51.865438375916042</v>
      </c>
      <c r="DM1">
        <f t="shared" ref="DM1:DP1" si="21">365/DH1</f>
        <v>44.572458745951344</v>
      </c>
      <c r="DN1">
        <f t="shared" si="21"/>
        <v>52.276845067185491</v>
      </c>
      <c r="DO1">
        <f t="shared" si="21"/>
        <v>55.750888899250029</v>
      </c>
      <c r="DP1">
        <f t="shared" si="21"/>
        <v>49.99989673901819</v>
      </c>
      <c r="DQ1">
        <f>(D43+D44)/D21</f>
        <v>4.8848423520453661</v>
      </c>
      <c r="DR1">
        <f t="shared" ref="DR1:DU1" si="22">(E43+E44)/E21</f>
        <v>5.5909067267683774</v>
      </c>
      <c r="DS1">
        <f t="shared" si="22"/>
        <v>6.9706399359174043</v>
      </c>
      <c r="DT1">
        <f t="shared" si="22"/>
        <v>7.7966313918733334</v>
      </c>
      <c r="DU1">
        <f t="shared" si="22"/>
        <v>6.4559420461615948</v>
      </c>
      <c r="DV1">
        <f>365/DQ1</f>
        <v>74.720937482694467</v>
      </c>
      <c r="DW1">
        <f t="shared" ref="DW1:DZ1" si="23">365/DR1</f>
        <v>65.284580451402931</v>
      </c>
      <c r="DX1">
        <f t="shared" si="23"/>
        <v>52.362480827517082</v>
      </c>
      <c r="DY1">
        <f t="shared" si="23"/>
        <v>46.815089960575875</v>
      </c>
      <c r="DZ1">
        <f t="shared" si="23"/>
        <v>56.537062661058449</v>
      </c>
      <c r="EA1">
        <f>(D43+D44)/D38</f>
        <v>3.3357119400125885</v>
      </c>
      <c r="EB1">
        <f t="shared" ref="EB1:EE1" si="24">(E43+E44)/E38</f>
        <v>3.6695892125625855</v>
      </c>
      <c r="EC1">
        <f t="shared" si="24"/>
        <v>3.9028323688620068</v>
      </c>
      <c r="ED1">
        <f t="shared" si="24"/>
        <v>2.7875431426632202</v>
      </c>
      <c r="EE1">
        <f t="shared" si="24"/>
        <v>2.0570445405282936</v>
      </c>
      <c r="EF1">
        <f>365/EA1</f>
        <v>109.42191848814815</v>
      </c>
      <c r="EG1">
        <f t="shared" ref="EG1:EJ1" si="25">365/EB1</f>
        <v>99.466174238371877</v>
      </c>
      <c r="EH1">
        <f t="shared" si="25"/>
        <v>93.52182351260636</v>
      </c>
      <c r="EI1">
        <f t="shared" si="25"/>
        <v>130.9396774577913</v>
      </c>
      <c r="EJ1">
        <f t="shared" si="25"/>
        <v>177.43903586368631</v>
      </c>
      <c r="EK1">
        <f>D36/D13</f>
        <v>0.6954703996983409</v>
      </c>
      <c r="EL1">
        <f t="shared" ref="EL1:EO1" si="26">E36/E13</f>
        <v>0.71725889965023382</v>
      </c>
      <c r="EM1">
        <f t="shared" si="26"/>
        <v>0.71079045590794177</v>
      </c>
      <c r="EN1">
        <f t="shared" si="26"/>
        <v>0.91921203191164558</v>
      </c>
      <c r="EO1">
        <f t="shared" si="26"/>
        <v>1.0797097017511672</v>
      </c>
      <c r="EP1">
        <f>(D29)/D13</f>
        <v>0.30160256410256409</v>
      </c>
      <c r="EQ1">
        <f t="shared" ref="EQ1:ET1" si="27">(E29)/E13</f>
        <v>0.28101246395308449</v>
      </c>
      <c r="ER1">
        <f t="shared" si="27"/>
        <v>0.28773515985778614</v>
      </c>
      <c r="ES1">
        <f t="shared" si="27"/>
        <v>7.9925132412090316E-2</v>
      </c>
      <c r="ET1">
        <f t="shared" si="27"/>
        <v>-8.0091941369539066E-2</v>
      </c>
      <c r="EU1">
        <f>D13/D29</f>
        <v>3.3156216790648245</v>
      </c>
      <c r="EV1">
        <f t="shared" ref="EV1:EY1" si="28">E13/E29</f>
        <v>3.558561018727453</v>
      </c>
      <c r="EW1">
        <f t="shared" si="28"/>
        <v>3.4754181605551882</v>
      </c>
      <c r="EX1">
        <f t="shared" si="28"/>
        <v>12.511709018435475</v>
      </c>
      <c r="EY1">
        <f t="shared" si="28"/>
        <v>-12.485650652243081</v>
      </c>
      <c r="EZ1">
        <f>D36/D29</f>
        <v>2.3059167343876976</v>
      </c>
      <c r="FA1">
        <f t="shared" ref="FA1:FD1" si="29">E36/E29</f>
        <v>2.552409560630668</v>
      </c>
      <c r="FB1">
        <f t="shared" si="29"/>
        <v>2.4702940588117626</v>
      </c>
      <c r="FC1">
        <f t="shared" si="29"/>
        <v>11.500913469523335</v>
      </c>
      <c r="FD1">
        <f t="shared" si="29"/>
        <v>-13.480878141902641</v>
      </c>
      <c r="FE1" s="7">
        <f>I90/(D43+D44+D46+D47+D53+D55)</f>
        <v>5.2397072130299899E-2</v>
      </c>
      <c r="FF1" s="7">
        <f t="shared" ref="FF1:FI1" si="30">J90/(E43+E44+E46+E47+E53+E55)</f>
        <v>4.3947103883048774E-2</v>
      </c>
      <c r="FG1" s="7">
        <f t="shared" si="30"/>
        <v>2.5491185958495262E-2</v>
      </c>
      <c r="FH1" s="7">
        <f t="shared" si="30"/>
        <v>3.4343232152814512E-2</v>
      </c>
      <c r="FI1" s="7">
        <f t="shared" si="30"/>
        <v>9.6370606942343964E-2</v>
      </c>
      <c r="FJ1" s="7">
        <f>I90/D36</f>
        <v>0.17581717507844746</v>
      </c>
      <c r="FK1" s="7">
        <f t="shared" ref="FK1:FN1" si="31">J90/E36</f>
        <v>0.15878235701535567</v>
      </c>
      <c r="FL1" s="7">
        <f t="shared" si="31"/>
        <v>0.10002055600889515</v>
      </c>
      <c r="FM1" s="7">
        <f t="shared" si="31"/>
        <v>9.2499795418333405E-2</v>
      </c>
      <c r="FN1" s="7">
        <f t="shared" si="31"/>
        <v>0.20182957914015445</v>
      </c>
      <c r="FO1" s="7">
        <f>I90/D29</f>
        <v>0.40541976620616366</v>
      </c>
      <c r="FP1" s="7">
        <f t="shared" ref="FP1:FS1" si="32">J90/E29</f>
        <v>0.40527760610546587</v>
      </c>
      <c r="FQ1" s="7">
        <f t="shared" si="32"/>
        <v>0.2470801852678228</v>
      </c>
      <c r="FR1" s="7">
        <f t="shared" si="32"/>
        <v>1.0638321430548636</v>
      </c>
      <c r="FS1" s="7">
        <f t="shared" si="32"/>
        <v>-2.7208399618199173</v>
      </c>
      <c r="FT1" s="7">
        <f>I90/D31</f>
        <v>1.7605700712589074</v>
      </c>
      <c r="FU1" s="7">
        <f t="shared" ref="FU1:FX1" si="33">J90/E31</f>
        <v>1.7914866581956799</v>
      </c>
      <c r="FV1" s="7">
        <f t="shared" si="33"/>
        <v>1.0201397712833544</v>
      </c>
      <c r="FW1" s="7">
        <f t="shared" si="33"/>
        <v>-1.2135143669087465</v>
      </c>
      <c r="FX1" s="7">
        <f t="shared" si="33"/>
        <v>-1.7371414642073617</v>
      </c>
      <c r="FY1">
        <f>BD1/D13</f>
        <v>0.21862273755656109</v>
      </c>
      <c r="FZ1">
        <f t="shared" ref="FZ1:GC1" si="34">BE1/E13</f>
        <v>0.22691179915506837</v>
      </c>
      <c r="GA1">
        <f t="shared" si="34"/>
        <v>0.30775225031767889</v>
      </c>
      <c r="GB1">
        <f t="shared" si="34"/>
        <v>0.22608064637454148</v>
      </c>
      <c r="GC1">
        <f t="shared" si="34"/>
        <v>0.17974435814323284</v>
      </c>
      <c r="GD1">
        <f>BS1</f>
        <v>6.6742081447963798E-3</v>
      </c>
      <c r="GE1">
        <f t="shared" ref="GE1:GH1" si="35">BT1</f>
        <v>7.7102029936105071E-2</v>
      </c>
      <c r="GF1">
        <f t="shared" si="35"/>
        <v>0.20775977720416017</v>
      </c>
      <c r="GG1">
        <f t="shared" si="35"/>
        <v>0.14946083832229345</v>
      </c>
      <c r="GH1">
        <f t="shared" si="35"/>
        <v>4.4742421462499744E-2</v>
      </c>
      <c r="GI1">
        <f>S1/D13</f>
        <v>1.1486613876319759E-2</v>
      </c>
      <c r="GJ1">
        <f t="shared" ref="GJ1:GM1" si="36">T1/E13</f>
        <v>0.10480463985395445</v>
      </c>
      <c r="GK1">
        <f t="shared" si="36"/>
        <v>0.26394577099669259</v>
      </c>
      <c r="GL1">
        <f t="shared" si="36"/>
        <v>0.19262917092553508</v>
      </c>
      <c r="GM1">
        <f t="shared" si="36"/>
        <v>6.6132550506594903E-2</v>
      </c>
      <c r="GN1">
        <f>D30/D13</f>
        <v>4.71342383107089E-4</v>
      </c>
      <c r="GO1">
        <f t="shared" ref="GO1:GR1" si="37">E30/E13</f>
        <v>4.0388700857048234E-4</v>
      </c>
      <c r="GP1">
        <f t="shared" si="37"/>
        <v>4.4275802830994832E-4</v>
      </c>
      <c r="GQ1">
        <f t="shared" si="37"/>
        <v>4.4247983398156628E-4</v>
      </c>
      <c r="GR1">
        <f t="shared" si="37"/>
        <v>5.0965282449595337E-4</v>
      </c>
      <c r="GS1">
        <f>(D43+D44)/D13</f>
        <v>2.2980816365007541</v>
      </c>
      <c r="GT1">
        <f t="shared" ref="GT1:GW1" si="38">(E43+E44)/E13</f>
        <v>2.6049379225667826</v>
      </c>
      <c r="GU1">
        <f t="shared" si="38"/>
        <v>2.7740959987956981</v>
      </c>
      <c r="GV1">
        <f t="shared" si="38"/>
        <v>2.562343196208833</v>
      </c>
      <c r="GW1">
        <f t="shared" si="38"/>
        <v>2.2210109473426702</v>
      </c>
      <c r="GX1">
        <f>0.717*FY1+0.847*GD1+3.107*GI1+0.42*GN1+0.998*GS1</f>
        <v>2.4917779034690799</v>
      </c>
      <c r="GY1">
        <f t="shared" ref="GY1:HB1" si="39">0.717*FZ1+0.847*GE1+3.107*GJ1+0.42*GO1+0.998*GT1</f>
        <v>3.1535268746415501</v>
      </c>
      <c r="GZ1">
        <f t="shared" si="39"/>
        <v>3.9854441704264203</v>
      </c>
      <c r="HA1">
        <f t="shared" si="39"/>
        <v>3.4445963389218539</v>
      </c>
      <c r="HB1">
        <f t="shared" si="39"/>
        <v>2.5890303498256988</v>
      </c>
      <c r="HC1">
        <f>D36/D13</f>
        <v>0.6954703996983409</v>
      </c>
      <c r="HD1">
        <f t="shared" ref="HD1:HG1" si="40">E36/E13</f>
        <v>0.71725889965023382</v>
      </c>
      <c r="HE1">
        <f t="shared" si="40"/>
        <v>0.71079045590794177</v>
      </c>
      <c r="HF1">
        <f t="shared" si="40"/>
        <v>0.91921203191164558</v>
      </c>
      <c r="HG1">
        <f t="shared" si="40"/>
        <v>1.0797097017511672</v>
      </c>
      <c r="HH1">
        <f>S1/D13</f>
        <v>1.1486613876319759E-2</v>
      </c>
      <c r="HI1">
        <f t="shared" ref="HI1:HL1" si="41">T1/E13</f>
        <v>0.10480463985395445</v>
      </c>
      <c r="HJ1">
        <f t="shared" si="41"/>
        <v>0.26394577099669259</v>
      </c>
      <c r="HK1">
        <f t="shared" si="41"/>
        <v>0.19262917092553508</v>
      </c>
      <c r="HL1">
        <f t="shared" si="41"/>
        <v>6.6132550506594903E-2</v>
      </c>
      <c r="HM1">
        <f>(D43+D44+D46+D47+D50+D53+D55+D57+D60)/D13</f>
        <v>2.4186133107088987</v>
      </c>
      <c r="HN1">
        <f t="shared" ref="HN1:HQ1" si="42">(E43+E44+E46+E47+E50+E53+E55+E57+E60)/E13</f>
        <v>2.746823428677593</v>
      </c>
      <c r="HO1">
        <f t="shared" si="42"/>
        <v>2.9306021066426986</v>
      </c>
      <c r="HP1">
        <f t="shared" si="42"/>
        <v>2.6057017951406864</v>
      </c>
      <c r="HQ1">
        <f t="shared" si="42"/>
        <v>2.3210099280370211</v>
      </c>
      <c r="HR1">
        <f>D19/D40</f>
        <v>1.3544150009169265</v>
      </c>
      <c r="HS1">
        <f t="shared" ref="HS1:HV1" si="43">E19/E40</f>
        <v>1.3938009056117084</v>
      </c>
      <c r="HT1">
        <f t="shared" si="43"/>
        <v>1.5975687339878608</v>
      </c>
      <c r="HU1">
        <f t="shared" si="43"/>
        <v>1.3779757061060232</v>
      </c>
      <c r="HV1">
        <f t="shared" si="43"/>
        <v>1.2960761597743413</v>
      </c>
      <c r="HW1">
        <f>-0.017*HC1+4.573*HH1+0.481*HM1+0.015*HR1</f>
        <v>1.2243745159262724</v>
      </c>
      <c r="HX1">
        <f t="shared" ref="HX1:IA1" si="44">-0.017*HD1+4.573*HI1+0.481*HN1+0.015*HS1</f>
        <v>1.8092072995361776</v>
      </c>
      <c r="HY1">
        <f t="shared" si="44"/>
        <v>2.6285237173223961</v>
      </c>
      <c r="HZ1">
        <f t="shared" si="44"/>
        <v>2.1392787931542343</v>
      </c>
      <c r="IA1">
        <f t="shared" si="44"/>
        <v>1.419916006319311</v>
      </c>
      <c r="IB1">
        <f>D13/D36</f>
        <v>1.4378757175485086</v>
      </c>
      <c r="IC1">
        <f t="shared" ref="IC1:IF1" si="45">E13/E36</f>
        <v>1.3941967126342285</v>
      </c>
      <c r="ID1">
        <f t="shared" si="45"/>
        <v>1.4068843942517923</v>
      </c>
      <c r="IE1">
        <f t="shared" si="45"/>
        <v>1.0878882839689805</v>
      </c>
      <c r="IF1">
        <f t="shared" si="45"/>
        <v>0.92617487680078547</v>
      </c>
      <c r="IG1">
        <f>IFERROR(S1/D59,0)</f>
        <v>3.1364221364221363</v>
      </c>
      <c r="IH1">
        <f t="shared" ref="IH1:IK1" si="46">IFERROR(T1/E59,0)</f>
        <v>25.923076923076923</v>
      </c>
      <c r="II1">
        <f t="shared" si="46"/>
        <v>38.263157894736842</v>
      </c>
      <c r="IJ1">
        <f t="shared" si="46"/>
        <v>25.251740139211137</v>
      </c>
      <c r="IK1">
        <f t="shared" si="46"/>
        <v>6.1294284364666982</v>
      </c>
      <c r="IL1">
        <f>S1/D13</f>
        <v>1.1486613876319759E-2</v>
      </c>
      <c r="IM1">
        <f t="shared" ref="IM1:IP1" si="47">T1/E13</f>
        <v>0.10480463985395445</v>
      </c>
      <c r="IN1">
        <f t="shared" si="47"/>
        <v>0.26394577099669259</v>
      </c>
      <c r="IO1">
        <f t="shared" si="47"/>
        <v>0.19262917092553508</v>
      </c>
      <c r="IP1">
        <f t="shared" si="47"/>
        <v>6.6132550506594903E-2</v>
      </c>
      <c r="IQ1">
        <f>(D43+D44+D46+D47+D50+D53+D55+D57+D60)/D13</f>
        <v>2.4186133107088987</v>
      </c>
      <c r="IR1">
        <f t="shared" ref="IR1:IU1" si="48">(E43+E44+E46+E47+E50+E53+E55+E57+E60)/E13</f>
        <v>2.746823428677593</v>
      </c>
      <c r="IS1">
        <f t="shared" si="48"/>
        <v>2.9306021066426986</v>
      </c>
      <c r="IT1">
        <f t="shared" si="48"/>
        <v>2.6057017951406864</v>
      </c>
      <c r="IU1">
        <f t="shared" si="48"/>
        <v>2.3210099280370211</v>
      </c>
      <c r="IV1">
        <f>D19/D40</f>
        <v>1.3544150009169265</v>
      </c>
      <c r="IW1">
        <f t="shared" ref="IW1:IZ1" si="49">E19/E40</f>
        <v>1.3938009056117084</v>
      </c>
      <c r="IX1">
        <f t="shared" si="49"/>
        <v>1.5975687339878608</v>
      </c>
      <c r="IY1">
        <f t="shared" si="49"/>
        <v>1.3779757061060232</v>
      </c>
      <c r="IZ1">
        <f t="shared" si="49"/>
        <v>1.2960761597743413</v>
      </c>
      <c r="JA1">
        <f>0.13*IB1+0.04*IG1+3.92*IL1+0.21*IQ1+0.09*IV1</f>
        <v>0.98721440046475695</v>
      </c>
      <c r="JB1">
        <f t="shared" ref="JB1:JE1" si="50">0.13*IC1+0.04*IH1+3.92*IM1+0.21*IR1+0.09*IW1</f>
        <v>2.3312778393203768</v>
      </c>
      <c r="JC1">
        <f t="shared" si="50"/>
        <v>3.5072963378031159</v>
      </c>
      <c r="JD1">
        <f t="shared" si="50"/>
        <v>2.5778166230415969</v>
      </c>
      <c r="JE1">
        <f t="shared" si="50"/>
        <v>1.2288784086960871</v>
      </c>
      <c r="JF1">
        <f>D29/D13</f>
        <v>0.30160256410256409</v>
      </c>
      <c r="JG1">
        <f t="shared" ref="JG1:JJ1" si="51">E29/E13</f>
        <v>0.28101246395308449</v>
      </c>
      <c r="JH1">
        <f t="shared" si="51"/>
        <v>0.28773515985778614</v>
      </c>
      <c r="JI1">
        <f t="shared" si="51"/>
        <v>7.9925132412090316E-2</v>
      </c>
      <c r="JJ1">
        <f t="shared" si="51"/>
        <v>-8.0091941369539066E-2</v>
      </c>
      <c r="JK1">
        <f>(D36-D26)/I90</f>
        <v>5.3730629866625552</v>
      </c>
      <c r="JL1">
        <f t="shared" ref="JL1:JO1" si="52">(E36-E26)/J90</f>
        <v>6.1302929285764947</v>
      </c>
      <c r="JM1">
        <f t="shared" si="52"/>
        <v>9.6115089991903844</v>
      </c>
      <c r="JN1">
        <f t="shared" si="52"/>
        <v>9.5854496253122399</v>
      </c>
      <c r="JO1">
        <f t="shared" si="52"/>
        <v>4.3188409186584966</v>
      </c>
      <c r="JP1">
        <f>S1/D13</f>
        <v>1.1486613876319759E-2</v>
      </c>
      <c r="JQ1">
        <f t="shared" ref="JQ1:JT1" si="53">T1/E13</f>
        <v>0.10480463985395445</v>
      </c>
      <c r="JR1">
        <f t="shared" si="53"/>
        <v>0.26394577099669259</v>
      </c>
      <c r="JS1">
        <f t="shared" si="53"/>
        <v>0.19262917092553508</v>
      </c>
      <c r="JT1">
        <f t="shared" si="53"/>
        <v>6.6132550506594903E-2</v>
      </c>
      <c r="JU1">
        <f>I90/(D50+D44+D43)</f>
        <v>5.2328478092921273E-2</v>
      </c>
      <c r="JV1">
        <f t="shared" ref="JV1:JY1" si="54">J90/(E50+E44+E43)</f>
        <v>4.3074516561187721E-2</v>
      </c>
      <c r="JW1">
        <f t="shared" si="54"/>
        <v>2.509070907778323E-2</v>
      </c>
      <c r="JX1">
        <f t="shared" si="54"/>
        <v>3.239931276228758E-2</v>
      </c>
      <c r="JY1">
        <f t="shared" si="54"/>
        <v>9.6932078628378673E-2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3</v>
      </c>
      <c r="KB1">
        <f t="shared" si="55"/>
        <v>3</v>
      </c>
      <c r="KC1">
        <f t="shared" si="55"/>
        <v>1</v>
      </c>
      <c r="KD1">
        <f t="shared" si="55"/>
        <v>0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2</v>
      </c>
      <c r="KH1">
        <f t="shared" si="56"/>
        <v>2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4</v>
      </c>
      <c r="KM1">
        <f t="shared" si="57"/>
        <v>4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3</v>
      </c>
      <c r="KT1">
        <f>(JZ1+KE1)/2</f>
        <v>3</v>
      </c>
      <c r="KU1">
        <f t="shared" ref="KU1:KX1" si="59">(KA1+KF1)/2</f>
        <v>2.5</v>
      </c>
      <c r="KV1">
        <f t="shared" si="59"/>
        <v>2.5</v>
      </c>
      <c r="KW1">
        <f t="shared" si="59"/>
        <v>1.5</v>
      </c>
      <c r="KX1">
        <f t="shared" si="59"/>
        <v>0.5</v>
      </c>
      <c r="KY1">
        <f>(KJ1+KO1)/2</f>
        <v>1.5</v>
      </c>
      <c r="KZ1">
        <f t="shared" ref="KZ1:LC1" si="60">(KK1+KP1)/2</f>
        <v>1.5</v>
      </c>
      <c r="LA1">
        <f t="shared" si="60"/>
        <v>2.5</v>
      </c>
      <c r="LB1">
        <f t="shared" si="60"/>
        <v>2.5</v>
      </c>
      <c r="LC1">
        <f t="shared" si="60"/>
        <v>2</v>
      </c>
      <c r="LD1">
        <f>(KT1+KY1)/2</f>
        <v>2.25</v>
      </c>
      <c r="LE1">
        <f t="shared" ref="LE1:LH1" si="61">(KU1+KZ1)/2</f>
        <v>2</v>
      </c>
      <c r="LF1">
        <f t="shared" si="61"/>
        <v>2.5</v>
      </c>
      <c r="LG1">
        <f t="shared" si="61"/>
        <v>2</v>
      </c>
      <c r="LH1">
        <f t="shared" si="61"/>
        <v>1.25</v>
      </c>
      <c r="LI1">
        <f>(D29/(D13-D19))</f>
        <v>1.8332044119753617</v>
      </c>
      <c r="LJ1">
        <f t="shared" ref="LJ1:LM1" si="62">(E29/(E13-E19))</f>
        <v>1.4273376277027858</v>
      </c>
      <c r="LK1">
        <f t="shared" si="62"/>
        <v>1.6234168519397467</v>
      </c>
      <c r="LL1">
        <f t="shared" si="62"/>
        <v>0.45467817856873161</v>
      </c>
      <c r="LM1">
        <f t="shared" si="62"/>
        <v>-0.37572323435183858</v>
      </c>
      <c r="LN1">
        <f>(D18+D25+D26+D21)/(2.17*D40)</f>
        <v>0.38020052942291666</v>
      </c>
      <c r="LO1">
        <f t="shared" ref="LO1:LR1" si="63">(E18+E25+E26+E21)/(2.17*E40)</f>
        <v>0.38789642477118258</v>
      </c>
      <c r="LP1">
        <f t="shared" si="63"/>
        <v>0.38068609468259706</v>
      </c>
      <c r="LQ1">
        <f t="shared" si="63"/>
        <v>0.33347735462366634</v>
      </c>
      <c r="LR1">
        <f t="shared" si="63"/>
        <v>0.36632149524813834</v>
      </c>
      <c r="LS1">
        <f>(D43+D44+D46+D47)/(2*D13)</f>
        <v>1.166817496229261</v>
      </c>
      <c r="LT1">
        <f t="shared" ref="LT1:LW1" si="64">(E43+E44+E46+E47)/(2*E13)</f>
        <v>1.2957402037206072</v>
      </c>
      <c r="LU1">
        <f t="shared" si="64"/>
        <v>1.3944752653227486</v>
      </c>
      <c r="LV1">
        <f t="shared" si="64"/>
        <v>1.2378992827401891</v>
      </c>
      <c r="LW1">
        <f t="shared" si="64"/>
        <v>1.1306214706541904</v>
      </c>
      <c r="LX1">
        <f>8*N1/D29</f>
        <v>0.17703319372382323</v>
      </c>
      <c r="LY1">
        <f t="shared" ref="LY1:MB1" si="65">8*O1/E29</f>
        <v>2.1949782255630454</v>
      </c>
      <c r="LZ1">
        <f t="shared" si="65"/>
        <v>5.7764168218259035</v>
      </c>
      <c r="MA1">
        <f t="shared" si="65"/>
        <v>14.960084149919725</v>
      </c>
      <c r="MB1">
        <f t="shared" si="65"/>
        <v>-4.469105949729558</v>
      </c>
      <c r="MC1">
        <f>(2*LI1+4*LN1+LS1+5*LX1)/12</f>
        <v>0.6032662005408973</v>
      </c>
      <c r="MD1">
        <f t="shared" ref="MD1:MG1" si="66">(2*LJ1+4*LO1+LT1+5*LY1)/12</f>
        <v>1.3897410238355112</v>
      </c>
      <c r="ME1">
        <f t="shared" si="66"/>
        <v>2.9205114547551791</v>
      </c>
      <c r="MF1">
        <f t="shared" si="66"/>
        <v>6.5234654839975788</v>
      </c>
      <c r="MG1">
        <f t="shared" si="66"/>
        <v>-1.7084223971420605</v>
      </c>
      <c r="MH1">
        <f>D29/(D13-D19)</f>
        <v>1.8332044119753617</v>
      </c>
      <c r="MI1">
        <f t="shared" ref="MI1:ML1" si="67">E29/(E13-E19)</f>
        <v>1.4273376277027858</v>
      </c>
      <c r="MJ1">
        <f t="shared" si="67"/>
        <v>1.6234168519397467</v>
      </c>
      <c r="MK1">
        <f t="shared" si="67"/>
        <v>0.45467817856873161</v>
      </c>
      <c r="ML1">
        <f t="shared" si="67"/>
        <v>-0.37572323435183858</v>
      </c>
      <c r="MM1">
        <f>D29/D13*2</f>
        <v>0.60320512820512817</v>
      </c>
      <c r="MN1">
        <f t="shared" ref="MN1:MQ1" si="68">E29/E13*2</f>
        <v>0.56202492790616898</v>
      </c>
      <c r="MO1">
        <f t="shared" si="68"/>
        <v>0.57547031971557228</v>
      </c>
      <c r="MP1">
        <f t="shared" si="68"/>
        <v>0.15985026482418063</v>
      </c>
      <c r="MQ1">
        <f t="shared" si="68"/>
        <v>-0.16018388273907813</v>
      </c>
      <c r="MR1">
        <f>D29/D36</f>
        <v>0.43366700327344443</v>
      </c>
      <c r="MS1">
        <f t="shared" ref="MS1:MV1" si="69">E29/E36</f>
        <v>0.39178665345263503</v>
      </c>
      <c r="MT1">
        <f t="shared" si="69"/>
        <v>0.40481010608146406</v>
      </c>
      <c r="MU1">
        <f t="shared" si="69"/>
        <v>8.6949615145782491E-2</v>
      </c>
      <c r="MV1">
        <f t="shared" si="69"/>
        <v>-7.4179143930668587E-2</v>
      </c>
      <c r="MW1">
        <f>D13/(D40*5)</f>
        <v>0.32422519713918946</v>
      </c>
      <c r="MX1">
        <f t="shared" ref="MX1:NA1" si="70">E13/(E40*5)</f>
        <v>0.34709601446735733</v>
      </c>
      <c r="MY1">
        <f t="shared" si="70"/>
        <v>0.38834402242129334</v>
      </c>
      <c r="MZ1">
        <f t="shared" si="70"/>
        <v>0.33437245705662166</v>
      </c>
      <c r="NA1">
        <f t="shared" si="70"/>
        <v>0.32944139424772073</v>
      </c>
      <c r="NB1">
        <f>D13/(D20*15)</f>
        <v>0.20415409708289431</v>
      </c>
      <c r="NC1">
        <f t="shared" ref="NC1:NF1" si="71">E13/(E20*15)</f>
        <v>0.20957411239911461</v>
      </c>
      <c r="ND1">
        <f t="shared" si="71"/>
        <v>0.16779180642692906</v>
      </c>
      <c r="NE1">
        <f t="shared" si="71"/>
        <v>0.17033837944172481</v>
      </c>
      <c r="NF1">
        <f t="shared" si="71"/>
        <v>0.21911988877163008</v>
      </c>
      <c r="NG1">
        <f>2*(D18+D25+D26)/D40</f>
        <v>0.12474784522281313</v>
      </c>
      <c r="NH1">
        <f t="shared" ref="NH1:NK1" si="72">2*(E18+E25+E26)/E40</f>
        <v>6.6266664797499056E-2</v>
      </c>
      <c r="NI1">
        <f t="shared" si="72"/>
        <v>0.10669028009422446</v>
      </c>
      <c r="NJ1">
        <f t="shared" si="72"/>
        <v>0.3483850922487387</v>
      </c>
      <c r="NK1">
        <f t="shared" si="72"/>
        <v>0.45647173391091189</v>
      </c>
      <c r="NL1">
        <f>((D18+D25+D26+D21)/D40)/2.17</f>
        <v>0.38020052942291666</v>
      </c>
      <c r="NM1">
        <f t="shared" ref="NM1:NP1" si="73">((E18+E25+E26+E21)/E40)/2.17</f>
        <v>0.38789642477118258</v>
      </c>
      <c r="NN1">
        <f t="shared" si="73"/>
        <v>0.38068609468259706</v>
      </c>
      <c r="NO1">
        <f t="shared" si="73"/>
        <v>0.3334773546236664</v>
      </c>
      <c r="NP1">
        <f t="shared" si="73"/>
        <v>0.36632149524813834</v>
      </c>
      <c r="NQ1">
        <f>(D19/D40)/2.5</f>
        <v>0.54176600036677058</v>
      </c>
      <c r="NR1">
        <f t="shared" ref="NR1:NU1" si="74">(E19/E40)/2.5</f>
        <v>0.55752036224468338</v>
      </c>
      <c r="NS1">
        <f t="shared" si="74"/>
        <v>0.63902749359514432</v>
      </c>
      <c r="NT1">
        <f t="shared" si="74"/>
        <v>0.55119028244240931</v>
      </c>
      <c r="NU1">
        <f t="shared" si="74"/>
        <v>0.51843046390973657</v>
      </c>
      <c r="NV1">
        <f>(BD1/D13)*3.33</f>
        <v>0.72801371606334842</v>
      </c>
      <c r="NW1">
        <f t="shared" ref="NW1:NZ1" si="75">(BE1/E13)*3.33</f>
        <v>0.75561629118637774</v>
      </c>
      <c r="NX1">
        <f t="shared" si="75"/>
        <v>1.0248149935578708</v>
      </c>
      <c r="NY1">
        <f t="shared" si="75"/>
        <v>0.75284855242722315</v>
      </c>
      <c r="NZ1">
        <f t="shared" si="75"/>
        <v>0.59854871261696541</v>
      </c>
      <c r="OA1">
        <f>((D43+D44)/2)/D13</f>
        <v>1.1490408182503771</v>
      </c>
      <c r="OB1">
        <f t="shared" ref="OB1:OE1" si="76">((E43+E44)/2)/E13</f>
        <v>1.3024689612833913</v>
      </c>
      <c r="OC1">
        <f t="shared" si="76"/>
        <v>1.3870479993978491</v>
      </c>
      <c r="OD1">
        <f t="shared" si="76"/>
        <v>1.2811715981044165</v>
      </c>
      <c r="OE1">
        <f t="shared" si="76"/>
        <v>1.1105054736713351</v>
      </c>
      <c r="OF1">
        <f>((D43+D44)/4)/D29</f>
        <v>1.9048923235606676</v>
      </c>
      <c r="OG1">
        <f t="shared" ref="OG1:OJ1" si="77">((E43+E44)/4)/E29</f>
        <v>2.3174576368627564</v>
      </c>
      <c r="OH1">
        <f t="shared" si="77"/>
        <v>2.410285903334513</v>
      </c>
      <c r="OI1">
        <f t="shared" si="77"/>
        <v>8.0148231190832089</v>
      </c>
      <c r="OJ1">
        <f t="shared" si="77"/>
        <v>-6.9326916958320073</v>
      </c>
      <c r="OK1">
        <f>AJ1*4/(D43+D44)</f>
        <v>0.3838206911545427</v>
      </c>
      <c r="OL1">
        <f t="shared" ref="OL1:OO1" si="78">AK1*4/(E43+E44)</f>
        <v>0.25123145835368321</v>
      </c>
      <c r="OM1">
        <f t="shared" si="78"/>
        <v>0.49958742253199667</v>
      </c>
      <c r="ON1">
        <f t="shared" si="78"/>
        <v>0.1172051867854053</v>
      </c>
      <c r="OO1">
        <f t="shared" si="78"/>
        <v>0.52565805929016107</v>
      </c>
      <c r="OP1">
        <f>(10*N1)/AJ1</f>
        <v>0.30266757865937072</v>
      </c>
      <c r="OQ1">
        <f t="shared" ref="OQ1:OT1" si="79">(10*O1)/AK1</f>
        <v>4.7125330173541684</v>
      </c>
      <c r="OR1">
        <f t="shared" si="79"/>
        <v>5.9963707925473457</v>
      </c>
      <c r="OS1">
        <f t="shared" si="79"/>
        <v>19.906883545497408</v>
      </c>
      <c r="OT1">
        <f t="shared" si="79"/>
        <v>1.5329410326703801</v>
      </c>
      <c r="OU1">
        <f>(8*AJ1)/D29</f>
        <v>5.8490967056323058</v>
      </c>
      <c r="OV1">
        <f t="shared" ref="OV1:OY1" si="80">(8*AK1)/E29</f>
        <v>4.6577460942552857</v>
      </c>
      <c r="OW1">
        <f t="shared" si="80"/>
        <v>9.6331881760967573</v>
      </c>
      <c r="OX1">
        <f t="shared" si="80"/>
        <v>7.515030725793058</v>
      </c>
      <c r="OY1">
        <f t="shared" si="80"/>
        <v>-29.153802099904549</v>
      </c>
      <c r="OZ1">
        <f>(20*N1)/D13</f>
        <v>0.1334841628959276</v>
      </c>
      <c r="PA1">
        <f t="shared" ref="PA1:PD1" si="81">(20*O1)/E13</f>
        <v>1.5420405987221015</v>
      </c>
      <c r="PB1">
        <f t="shared" si="81"/>
        <v>4.1551955440832034</v>
      </c>
      <c r="PC1">
        <f t="shared" si="81"/>
        <v>2.9892167664458693</v>
      </c>
      <c r="PD1">
        <f t="shared" si="81"/>
        <v>0.89484842924999486</v>
      </c>
      <c r="PE1">
        <f>(40*N1)/(AJ1+D45)</f>
        <v>0.11440020682523268</v>
      </c>
      <c r="PF1">
        <f t="shared" ref="PF1:PI1" si="82">(40*O1)/(AK1+E45)</f>
        <v>1.1900847054789716</v>
      </c>
      <c r="PG1">
        <f t="shared" si="82"/>
        <v>2.9797556453046812</v>
      </c>
      <c r="PH1">
        <f t="shared" si="82"/>
        <v>2.4147495746414833</v>
      </c>
      <c r="PI1">
        <f t="shared" si="82"/>
        <v>0.79146597908867367</v>
      </c>
      <c r="PJ1">
        <f>(1.33*D52)/(D52+D62)</f>
        <v>0.19389156626506024</v>
      </c>
      <c r="PK1">
        <f t="shared" ref="PK1:PN1" si="83">(1.33*E52)/(E52+E62)</f>
        <v>0.17144781144781149</v>
      </c>
      <c r="PL1">
        <f t="shared" si="83"/>
        <v>0.99520910844701671</v>
      </c>
      <c r="PM1">
        <f t="shared" si="83"/>
        <v>0.97737981344176039</v>
      </c>
      <c r="PN1">
        <f t="shared" si="83"/>
        <v>2.0041246891979005</v>
      </c>
      <c r="PO1">
        <f>(2*MH1+MM1+MR1+MW1+2*NB1)/7</f>
        <v>0.77654490667632481</v>
      </c>
      <c r="PP1">
        <f t="shared" ref="PP1:PS1" si="84">(2*MI1+MN1+MS1+MX1+2*NC1)/7</f>
        <v>0.65353301086142324</v>
      </c>
      <c r="PQ1">
        <f t="shared" si="84"/>
        <v>0.70729168070738313</v>
      </c>
      <c r="PR1">
        <f t="shared" si="84"/>
        <v>0.26160077900678536</v>
      </c>
      <c r="PS1">
        <f t="shared" si="84"/>
        <v>-3.1161189083206149E-2</v>
      </c>
      <c r="PT1">
        <f>(5*NG1+8*NL1+2*NQ1+NV1)/16</f>
        <v>0.34230557364339298</v>
      </c>
      <c r="PU1">
        <f t="shared" ref="PU1:PX1" si="85">(5*NH1+8*NM1+2*NR1+NW1)/16</f>
        <v>0.3315726086145438</v>
      </c>
      <c r="PV1">
        <f t="shared" si="85"/>
        <v>0.36761313366750364</v>
      </c>
      <c r="PW1">
        <f t="shared" si="85"/>
        <v>0.3915608384715667</v>
      </c>
      <c r="PX1">
        <f t="shared" si="85"/>
        <v>0.42802126699850662</v>
      </c>
      <c r="PY1">
        <f>(OA1+OF1+OK1)/3</f>
        <v>1.1459179443218623</v>
      </c>
      <c r="PZ1">
        <f t="shared" ref="PZ1:QC1" si="86">(OB1+OG1+OL1)/3</f>
        <v>1.290386018833277</v>
      </c>
      <c r="QA1">
        <f t="shared" si="86"/>
        <v>1.4323071084214529</v>
      </c>
      <c r="QB1">
        <f t="shared" si="86"/>
        <v>3.1377333013243436</v>
      </c>
      <c r="QC1">
        <f t="shared" si="86"/>
        <v>-1.7655093876235037</v>
      </c>
      <c r="QD1">
        <f>(3*OP1+7*OU1+4*OZ1+2*PE1+PJ1)/17</f>
        <v>2.5181357827590287</v>
      </c>
      <c r="QE1">
        <f t="shared" ref="QE1:QH1" si="87">(3*OQ1+7*OV1+4*PA1+2*PF1+PK1)/17</f>
        <v>3.2624471370084507</v>
      </c>
      <c r="QF1">
        <f t="shared" si="87"/>
        <v>6.4115842462181476</v>
      </c>
      <c r="QG1">
        <f t="shared" si="87"/>
        <v>7.652330102679521</v>
      </c>
      <c r="QH1">
        <f t="shared" si="87"/>
        <v>-11.312431837467381</v>
      </c>
      <c r="QI1">
        <f>(2*PO1+4*PT1+PY1+5*QD1)/12</f>
        <v>1.3882424138369356</v>
      </c>
      <c r="QJ1">
        <f t="shared" ref="QJ1:QM1" si="88">(2*PP1+4*PU1+PZ1+5*QE1)/12</f>
        <v>1.6863315133380461</v>
      </c>
      <c r="QK1">
        <f t="shared" si="88"/>
        <v>3.0312720196330809</v>
      </c>
      <c r="QL1">
        <f t="shared" si="88"/>
        <v>3.624069060551816</v>
      </c>
      <c r="QM1">
        <f t="shared" si="88"/>
        <v>-4.7231588237610662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466</v>
      </c>
      <c r="E3" s="2" t="s">
        <v>466</v>
      </c>
      <c r="F3" s="2" t="s">
        <v>466</v>
      </c>
      <c r="G3" s="2" t="s">
        <v>466</v>
      </c>
      <c r="H3" s="2" t="s">
        <v>466</v>
      </c>
      <c r="I3" s="2" t="s">
        <v>466</v>
      </c>
      <c r="J3" s="2" t="s">
        <v>466</v>
      </c>
      <c r="K3" s="2" t="s">
        <v>466</v>
      </c>
      <c r="L3" s="2" t="s">
        <v>466</v>
      </c>
      <c r="M3" s="2" t="s">
        <v>466</v>
      </c>
    </row>
    <row r="4" spans="1:455" x14ac:dyDescent="0.25">
      <c r="A4" s="2" t="s">
        <v>281</v>
      </c>
      <c r="B4" s="2"/>
      <c r="C4" s="2"/>
      <c r="D4" s="2" t="s">
        <v>467</v>
      </c>
      <c r="E4" s="2" t="s">
        <v>467</v>
      </c>
      <c r="F4" s="2" t="s">
        <v>467</v>
      </c>
      <c r="G4" s="2" t="s">
        <v>467</v>
      </c>
      <c r="H4" s="2" t="s">
        <v>467</v>
      </c>
      <c r="I4" s="2" t="s">
        <v>467</v>
      </c>
      <c r="J4" s="2" t="s">
        <v>467</v>
      </c>
      <c r="K4" s="2">
        <v>25170791</v>
      </c>
      <c r="L4" s="2" t="s">
        <v>467</v>
      </c>
      <c r="M4" s="2" t="s">
        <v>467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266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266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212160</v>
      </c>
      <c r="E13" s="1">
        <v>247594</v>
      </c>
      <c r="F13" s="1">
        <v>225857</v>
      </c>
      <c r="G13" s="1">
        <v>225999</v>
      </c>
      <c r="H13" s="1">
        <v>196212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34009</v>
      </c>
      <c r="E15" s="1">
        <v>38855</v>
      </c>
      <c r="F15" s="1">
        <v>39089</v>
      </c>
      <c r="G15" s="1">
        <v>39424</v>
      </c>
      <c r="H15" s="1">
        <v>40962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1757</v>
      </c>
      <c r="E16" s="1">
        <v>2713</v>
      </c>
      <c r="F16" s="1">
        <v>1304</v>
      </c>
      <c r="G16" s="1">
        <v>2351</v>
      </c>
      <c r="H16" s="1">
        <v>666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32252</v>
      </c>
      <c r="E17" s="1">
        <v>36142</v>
      </c>
      <c r="F17" s="1">
        <v>37785</v>
      </c>
      <c r="G17" s="1">
        <v>37073</v>
      </c>
      <c r="H17" s="1">
        <v>40296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177255</v>
      </c>
      <c r="E19" s="1">
        <v>198848</v>
      </c>
      <c r="F19" s="1">
        <v>185826</v>
      </c>
      <c r="G19" s="1">
        <v>186272</v>
      </c>
      <c r="H19" s="1">
        <v>154386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69281</v>
      </c>
      <c r="E20" s="1">
        <v>78761</v>
      </c>
      <c r="F20" s="1">
        <v>89737</v>
      </c>
      <c r="G20" s="1">
        <v>88451</v>
      </c>
      <c r="H20" s="1">
        <v>59697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99811</v>
      </c>
      <c r="E21" s="1">
        <v>115360</v>
      </c>
      <c r="F21" s="1">
        <v>89884</v>
      </c>
      <c r="G21" s="1">
        <v>74274</v>
      </c>
      <c r="H21" s="1">
        <v>67502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267</v>
      </c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99544</v>
      </c>
      <c r="E23" s="1">
        <v>115360</v>
      </c>
      <c r="F23" s="1">
        <v>89884</v>
      </c>
      <c r="G23" s="1">
        <v>74274</v>
      </c>
      <c r="H23" s="1">
        <v>67502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8163</v>
      </c>
      <c r="E26" s="1">
        <v>4727</v>
      </c>
      <c r="F26" s="1">
        <v>6205</v>
      </c>
      <c r="G26" s="1">
        <v>23547</v>
      </c>
      <c r="H26" s="1">
        <v>27187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896</v>
      </c>
      <c r="E27" s="1">
        <v>9891</v>
      </c>
      <c r="F27" s="1">
        <v>942</v>
      </c>
      <c r="G27" s="1">
        <v>303</v>
      </c>
      <c r="H27" s="1">
        <v>864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212160</v>
      </c>
      <c r="E28" s="1">
        <v>247594</v>
      </c>
      <c r="F28" s="1">
        <v>225857</v>
      </c>
      <c r="G28" s="1">
        <v>225999</v>
      </c>
      <c r="H28" s="1">
        <v>196212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63988</v>
      </c>
      <c r="E29" s="1">
        <v>69577</v>
      </c>
      <c r="F29" s="1">
        <v>64987</v>
      </c>
      <c r="G29" s="1">
        <v>18063</v>
      </c>
      <c r="H29" s="1">
        <v>-15715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</v>
      </c>
      <c r="E30" s="1">
        <v>100</v>
      </c>
      <c r="F30" s="1">
        <v>100</v>
      </c>
      <c r="G30" s="1">
        <v>100</v>
      </c>
      <c r="H30" s="1">
        <v>100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14735</v>
      </c>
      <c r="E31" s="1">
        <v>15740</v>
      </c>
      <c r="F31" s="1">
        <v>15740</v>
      </c>
      <c r="G31" s="1">
        <v>-15835</v>
      </c>
      <c r="H31" s="1">
        <v>-24614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20</v>
      </c>
      <c r="E32" s="1">
        <v>20</v>
      </c>
      <c r="F32" s="1">
        <v>20</v>
      </c>
      <c r="G32" s="1">
        <v>20</v>
      </c>
      <c r="H32" s="1">
        <v>20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47717</v>
      </c>
      <c r="E33" s="1">
        <v>34627</v>
      </c>
      <c r="F33" s="1">
        <v>2203</v>
      </c>
      <c r="G33" s="1"/>
      <c r="H33" s="1"/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1416</v>
      </c>
      <c r="E34" s="1">
        <v>19090</v>
      </c>
      <c r="F34" s="1">
        <v>46924</v>
      </c>
      <c r="G34" s="1">
        <v>33778</v>
      </c>
      <c r="H34" s="1">
        <v>8779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147551</v>
      </c>
      <c r="E36" s="1">
        <v>177589</v>
      </c>
      <c r="F36" s="1">
        <v>160537</v>
      </c>
      <c r="G36" s="1">
        <v>207741</v>
      </c>
      <c r="H36" s="1">
        <v>211852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1387</v>
      </c>
      <c r="E37" s="1">
        <v>1829</v>
      </c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146164</v>
      </c>
      <c r="E38" s="1">
        <v>175760</v>
      </c>
      <c r="F38" s="1">
        <v>160537</v>
      </c>
      <c r="G38" s="1">
        <v>207741</v>
      </c>
      <c r="H38" s="1">
        <v>211852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15292</v>
      </c>
      <c r="E39" s="1">
        <v>33094</v>
      </c>
      <c r="F39" s="1">
        <v>44219</v>
      </c>
      <c r="G39" s="1">
        <v>72563</v>
      </c>
      <c r="H39" s="1">
        <v>92734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130872</v>
      </c>
      <c r="E40" s="1">
        <v>142666</v>
      </c>
      <c r="F40" s="1">
        <v>116318</v>
      </c>
      <c r="G40" s="1">
        <v>135178</v>
      </c>
      <c r="H40" s="1">
        <v>119118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621</v>
      </c>
      <c r="E42" s="1">
        <v>428</v>
      </c>
      <c r="F42" s="1">
        <v>333</v>
      </c>
      <c r="G42" s="1">
        <v>195</v>
      </c>
      <c r="H42" s="1">
        <v>75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486627</v>
      </c>
      <c r="E43" s="1">
        <v>644569</v>
      </c>
      <c r="F43" s="1">
        <v>626549</v>
      </c>
      <c r="G43" s="1">
        <v>579087</v>
      </c>
      <c r="H43" s="1">
        <v>435789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934</v>
      </c>
      <c r="E44" s="1">
        <v>398</v>
      </c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448320</v>
      </c>
      <c r="E45" s="1">
        <v>601126</v>
      </c>
      <c r="F45" s="1">
        <v>551650</v>
      </c>
      <c r="G45" s="1">
        <v>542560</v>
      </c>
      <c r="H45" s="1">
        <v>386414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7543</v>
      </c>
      <c r="E46" s="1">
        <v>-3332</v>
      </c>
      <c r="F46" s="1">
        <v>3355</v>
      </c>
      <c r="G46" s="1">
        <v>-19559</v>
      </c>
      <c r="H46" s="1">
        <v>7894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33881</v>
      </c>
      <c r="E48" s="1">
        <v>37118</v>
      </c>
      <c r="F48" s="1">
        <v>31135</v>
      </c>
      <c r="G48" s="1">
        <v>31391</v>
      </c>
      <c r="H48" s="1">
        <v>24447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4971</v>
      </c>
      <c r="E49" s="1">
        <v>8239</v>
      </c>
      <c r="F49" s="1">
        <v>5390</v>
      </c>
      <c r="G49" s="1">
        <v>4767</v>
      </c>
      <c r="H49" s="1">
        <v>4071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8192</v>
      </c>
      <c r="E50" s="1">
        <v>9666</v>
      </c>
      <c r="F50" s="1">
        <v>13409</v>
      </c>
      <c r="G50" s="1">
        <v>14012</v>
      </c>
      <c r="H50" s="1">
        <v>5324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796</v>
      </c>
      <c r="E51" s="1">
        <v>8266</v>
      </c>
      <c r="F51" s="1">
        <v>4986</v>
      </c>
      <c r="G51" s="1">
        <v>3215</v>
      </c>
      <c r="H51" s="1">
        <v>1924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242</v>
      </c>
      <c r="E52" s="1">
        <v>3216</v>
      </c>
      <c r="F52" s="1">
        <v>43442</v>
      </c>
      <c r="G52" s="1">
        <v>30725</v>
      </c>
      <c r="H52" s="1">
        <v>16363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1692</v>
      </c>
      <c r="E57" s="1">
        <v>260</v>
      </c>
      <c r="F57" s="1">
        <v>179</v>
      </c>
      <c r="G57" s="1">
        <v>239</v>
      </c>
      <c r="H57" s="1">
        <v>676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777</v>
      </c>
      <c r="E59" s="1">
        <v>1001</v>
      </c>
      <c r="F59" s="1">
        <v>1558</v>
      </c>
      <c r="G59" s="1">
        <v>1724</v>
      </c>
      <c r="H59" s="1">
        <v>2117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8145</v>
      </c>
      <c r="E60" s="1">
        <v>28536</v>
      </c>
      <c r="F60" s="1">
        <v>18405</v>
      </c>
      <c r="G60" s="1">
        <v>15107</v>
      </c>
      <c r="H60" s="1">
        <v>5727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7642</v>
      </c>
      <c r="E61" s="1">
        <v>6063</v>
      </c>
      <c r="F61" s="1">
        <v>2412</v>
      </c>
      <c r="G61" s="1">
        <v>2537</v>
      </c>
      <c r="H61" s="1">
        <v>9790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1418</v>
      </c>
      <c r="E62" s="1">
        <v>21732</v>
      </c>
      <c r="F62" s="1">
        <v>14614</v>
      </c>
      <c r="G62" s="1">
        <v>11085</v>
      </c>
      <c r="H62" s="1">
        <v>-5504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1660</v>
      </c>
      <c r="E63" s="1">
        <v>24948</v>
      </c>
      <c r="F63" s="1">
        <v>58056</v>
      </c>
      <c r="G63" s="1">
        <v>41810</v>
      </c>
      <c r="H63" s="1">
        <v>10859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244</v>
      </c>
      <c r="E64" s="1">
        <v>5858</v>
      </c>
      <c r="F64" s="1">
        <v>11132</v>
      </c>
      <c r="G64" s="1">
        <v>8032</v>
      </c>
      <c r="H64" s="1">
        <v>2080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1416</v>
      </c>
      <c r="E65" s="1">
        <v>19090</v>
      </c>
      <c r="F65" s="1">
        <v>46924</v>
      </c>
      <c r="G65" s="1">
        <v>33778</v>
      </c>
      <c r="H65" s="1">
        <v>8779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1416</v>
      </c>
      <c r="E67" s="1">
        <v>19090</v>
      </c>
      <c r="F67" s="1">
        <v>46924</v>
      </c>
      <c r="G67" s="1">
        <v>33778</v>
      </c>
      <c r="H67" s="1">
        <v>8779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487561</v>
      </c>
      <c r="E68" s="1">
        <v>683429</v>
      </c>
      <c r="F68" s="1">
        <v>658542</v>
      </c>
      <c r="G68" s="1">
        <v>608445</v>
      </c>
      <c r="H68" s="1">
        <v>447516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4727</v>
      </c>
      <c r="J69" s="1">
        <v>6205</v>
      </c>
      <c r="K69" s="1">
        <v>23547</v>
      </c>
      <c r="L69" s="1">
        <v>26353</v>
      </c>
      <c r="M69" s="1">
        <v>-7774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1660</v>
      </c>
      <c r="J70" s="1">
        <v>24948</v>
      </c>
      <c r="K70" s="1">
        <v>58056</v>
      </c>
      <c r="L70" s="1">
        <v>41810</v>
      </c>
      <c r="M70" s="1">
        <v>10860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2469</v>
      </c>
      <c r="J71" s="1">
        <v>10309</v>
      </c>
      <c r="K71" s="1">
        <v>6769</v>
      </c>
      <c r="L71" s="1">
        <v>5708</v>
      </c>
      <c r="M71" s="1">
        <v>5491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4847</v>
      </c>
      <c r="J72" s="1">
        <v>4785</v>
      </c>
      <c r="K72" s="1">
        <v>5390</v>
      </c>
      <c r="L72" s="1">
        <v>4767</v>
      </c>
      <c r="M72" s="1">
        <v>4071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-442</v>
      </c>
      <c r="J73" s="1">
        <v>5283</v>
      </c>
      <c r="K73" s="1"/>
      <c r="L73" s="1"/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-500</v>
      </c>
      <c r="K74" s="1"/>
      <c r="L74" s="1">
        <v>-544</v>
      </c>
      <c r="M74" s="1">
        <v>-21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>
        <v>-1021</v>
      </c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-915</v>
      </c>
      <c r="J76" s="1">
        <v>741</v>
      </c>
      <c r="K76" s="1">
        <v>1379</v>
      </c>
      <c r="L76" s="1">
        <v>1485</v>
      </c>
      <c r="M76" s="1">
        <v>1441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4129</v>
      </c>
      <c r="J78" s="1">
        <v>35257</v>
      </c>
      <c r="K78" s="1">
        <v>64825</v>
      </c>
      <c r="L78" s="1">
        <v>47518</v>
      </c>
      <c r="M78" s="1">
        <v>16351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22723</v>
      </c>
      <c r="J79" s="1">
        <v>-460</v>
      </c>
      <c r="K79" s="1">
        <v>-36257</v>
      </c>
      <c r="L79" s="1">
        <v>-18785</v>
      </c>
      <c r="M79" s="1">
        <v>26792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68953</v>
      </c>
      <c r="J80" s="1">
        <v>-35248</v>
      </c>
      <c r="K80" s="1">
        <v>-16249</v>
      </c>
      <c r="L80" s="1">
        <v>-6211</v>
      </c>
      <c r="M80" s="1">
        <v>-17513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-55710</v>
      </c>
      <c r="J81" s="1">
        <v>26443</v>
      </c>
      <c r="K81" s="1">
        <v>-18722</v>
      </c>
      <c r="L81" s="1">
        <v>16180</v>
      </c>
      <c r="M81" s="1">
        <v>35937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9480</v>
      </c>
      <c r="J82" s="1">
        <v>8345</v>
      </c>
      <c r="K82" s="1">
        <v>-1286</v>
      </c>
      <c r="L82" s="1">
        <v>-28754</v>
      </c>
      <c r="M82" s="1">
        <v>8368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26852</v>
      </c>
      <c r="J84" s="1">
        <v>34797</v>
      </c>
      <c r="K84" s="1">
        <v>28568</v>
      </c>
      <c r="L84" s="1">
        <v>28733</v>
      </c>
      <c r="M84" s="1">
        <v>43143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-777</v>
      </c>
      <c r="J85" s="1">
        <v>-1001</v>
      </c>
      <c r="K85" s="1">
        <v>-1558</v>
      </c>
      <c r="L85" s="1">
        <v>-1724</v>
      </c>
      <c r="M85" s="1">
        <v>-2116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1692</v>
      </c>
      <c r="J86" s="1">
        <v>260</v>
      </c>
      <c r="K86" s="1">
        <v>179</v>
      </c>
      <c r="L86" s="1">
        <v>239</v>
      </c>
      <c r="M86" s="1">
        <v>676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-1825</v>
      </c>
      <c r="J87" s="1">
        <v>-5858</v>
      </c>
      <c r="K87" s="1">
        <v>-11132</v>
      </c>
      <c r="L87" s="1">
        <v>-8032</v>
      </c>
      <c r="M87" s="1">
        <v>1055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25942</v>
      </c>
      <c r="J90" s="1">
        <v>28198</v>
      </c>
      <c r="K90" s="1">
        <v>16057</v>
      </c>
      <c r="L90" s="1">
        <v>19216</v>
      </c>
      <c r="M90" s="1">
        <v>42758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</v>
      </c>
      <c r="J91" s="1">
        <v>-4551</v>
      </c>
      <c r="K91" s="1">
        <v>-5055</v>
      </c>
      <c r="L91" s="1">
        <v>-3231</v>
      </c>
      <c r="M91" s="1">
        <v>-768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1021</v>
      </c>
      <c r="J92" s="1">
        <v>500</v>
      </c>
      <c r="K92" s="1"/>
      <c r="L92" s="1">
        <v>544</v>
      </c>
      <c r="M92" s="1">
        <v>21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-8271</v>
      </c>
      <c r="J93" s="1"/>
      <c r="K93" s="1"/>
      <c r="L93" s="1"/>
      <c r="M93" s="1">
        <v>-3027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-7251</v>
      </c>
      <c r="J94" s="1">
        <v>-4051</v>
      </c>
      <c r="K94" s="1">
        <v>-5055</v>
      </c>
      <c r="L94" s="1">
        <v>-2687</v>
      </c>
      <c r="M94" s="1">
        <v>-3774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-12255</v>
      </c>
      <c r="J95" s="1">
        <v>-11125</v>
      </c>
      <c r="K95" s="1">
        <v>-28344</v>
      </c>
      <c r="L95" s="1">
        <v>-19335</v>
      </c>
      <c r="M95" s="1">
        <v>-4857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-3000</v>
      </c>
      <c r="J96" s="1">
        <v>-14500</v>
      </c>
      <c r="K96" s="1"/>
      <c r="L96" s="1"/>
      <c r="M96" s="1">
        <v>2079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>
        <v>-14500</v>
      </c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>
        <v>2079</v>
      </c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>
        <v>2079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-3000</v>
      </c>
      <c r="J102" s="1"/>
      <c r="K102" s="1"/>
      <c r="L102" s="1"/>
      <c r="M102" s="1">
        <v>-2079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-15255</v>
      </c>
      <c r="J103" s="1">
        <v>-25625</v>
      </c>
      <c r="K103" s="1">
        <v>-28344</v>
      </c>
      <c r="L103" s="1">
        <v>-19335</v>
      </c>
      <c r="M103" s="1">
        <v>-4857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3436</v>
      </c>
      <c r="J104" s="1">
        <v>-1478</v>
      </c>
      <c r="K104" s="1">
        <v>-17342</v>
      </c>
      <c r="L104" s="1">
        <v>-2806</v>
      </c>
      <c r="M104" s="1">
        <v>34127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8163</v>
      </c>
      <c r="J105" s="1">
        <v>4727</v>
      </c>
      <c r="K105" s="1">
        <v>6205</v>
      </c>
      <c r="L105" s="1">
        <v>23547</v>
      </c>
      <c r="M105" s="1">
        <v>26353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7A62B-39A6-4718-BB27-15BE5884E355}">
  <dimension ref="A1:QM105"/>
  <sheetViews>
    <sheetView topLeftCell="A37" workbookViewId="0">
      <selection activeCell="L54" sqref="L5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-3322</v>
      </c>
      <c r="O1" s="4">
        <f t="shared" ref="O1:R1" si="0">E67</f>
        <v>2930</v>
      </c>
      <c r="P1" s="4">
        <f t="shared" si="0"/>
        <v>7671</v>
      </c>
      <c r="Q1" s="4">
        <f t="shared" si="0"/>
        <v>24172</v>
      </c>
      <c r="R1" s="4">
        <f t="shared" si="0"/>
        <v>21475</v>
      </c>
      <c r="S1" s="4">
        <f>D63+D59</f>
        <v>-942</v>
      </c>
      <c r="T1" s="4">
        <f t="shared" ref="T1:W1" si="1">E63+E59</f>
        <v>15189</v>
      </c>
      <c r="U1" s="4">
        <f t="shared" si="1"/>
        <v>12500</v>
      </c>
      <c r="V1" s="4">
        <f t="shared" si="1"/>
        <v>31801</v>
      </c>
      <c r="W1" s="4">
        <f t="shared" si="1"/>
        <v>29286</v>
      </c>
      <c r="X1">
        <f>(D13-E13)/E13</f>
        <v>-4.0027255120518739E-2</v>
      </c>
      <c r="Y1">
        <f t="shared" ref="Y1:AA1" si="2">(E13-F13)/F13</f>
        <v>-8.4625397449543394E-2</v>
      </c>
      <c r="Z1">
        <f t="shared" si="2"/>
        <v>6.7193861770456692E-2</v>
      </c>
      <c r="AA1">
        <f t="shared" si="2"/>
        <v>3.8045437476530226E-2</v>
      </c>
      <c r="AB1">
        <f>(D36-E36)/E36</f>
        <v>-4.7634535224957475E-2</v>
      </c>
      <c r="AC1">
        <f t="shared" ref="AC1:AE1" si="3">(E36-F36)/F36</f>
        <v>-6.7106791240753721E-2</v>
      </c>
      <c r="AD1">
        <f t="shared" si="3"/>
        <v>6.8901116106376795E-2</v>
      </c>
      <c r="AE1">
        <f t="shared" si="3"/>
        <v>6.1059311545010615E-3</v>
      </c>
      <c r="AF1">
        <f>(D29-E29)/E29</f>
        <v>-3.2719828898663546E-2</v>
      </c>
      <c r="AG1">
        <f t="shared" ref="AG1:AI1" si="4">(E29-F29)/F29</f>
        <v>-0.10118869013271783</v>
      </c>
      <c r="AH1">
        <f t="shared" si="4"/>
        <v>6.5625900392834807E-2</v>
      </c>
      <c r="AI1">
        <f t="shared" si="4"/>
        <v>7.0359923276542932E-2</v>
      </c>
      <c r="AJ1" s="4">
        <f>(D43+D44+D46+D47)-D45</f>
        <v>206105</v>
      </c>
      <c r="AK1" s="4">
        <f t="shared" ref="AK1:AN1" si="5">(E43+E44+E46+E47)-E45</f>
        <v>234745</v>
      </c>
      <c r="AL1" s="4">
        <f t="shared" si="5"/>
        <v>166861</v>
      </c>
      <c r="AM1" s="4">
        <f t="shared" si="5"/>
        <v>217597</v>
      </c>
      <c r="AN1" s="4">
        <f t="shared" si="5"/>
        <v>240107</v>
      </c>
      <c r="AO1">
        <f>(D25+D26)/D40</f>
        <v>1.9814580002572725E-2</v>
      </c>
      <c r="AP1">
        <f t="shared" ref="AP1:AS1" si="6">(E25+E26)/E40</f>
        <v>2.3829217980924373E-2</v>
      </c>
      <c r="AQ1">
        <f t="shared" si="6"/>
        <v>9.2295917705509212E-2</v>
      </c>
      <c r="AR1">
        <f t="shared" si="6"/>
        <v>0.13709529110003388</v>
      </c>
      <c r="AS1">
        <f t="shared" si="6"/>
        <v>0.13671149655994075</v>
      </c>
      <c r="AT1">
        <f>(D19-D20)/D40</f>
        <v>0.3145937850304133</v>
      </c>
      <c r="AU1">
        <f t="shared" ref="AU1:AX1" si="7">(E19-E20)/E40</f>
        <v>0.37628413291669222</v>
      </c>
      <c r="AV1">
        <f t="shared" si="7"/>
        <v>0.49298862353902634</v>
      </c>
      <c r="AW1">
        <f t="shared" si="7"/>
        <v>0.48742680152930357</v>
      </c>
      <c r="AX1">
        <f t="shared" si="7"/>
        <v>0.48945442055663485</v>
      </c>
      <c r="AY1">
        <f>D19/D40</f>
        <v>0.91227006266424093</v>
      </c>
      <c r="AZ1">
        <f t="shared" ref="AZ1:BC1" si="8">E19/E40</f>
        <v>1.1238894675571349</v>
      </c>
      <c r="BA1">
        <f t="shared" si="8"/>
        <v>1.2013170923651018</v>
      </c>
      <c r="BB1">
        <f t="shared" si="8"/>
        <v>1.2084014905870397</v>
      </c>
      <c r="BC1">
        <f t="shared" si="8"/>
        <v>1.1840136529028518</v>
      </c>
      <c r="BD1" s="4">
        <f>D19-D40</f>
        <v>-19096</v>
      </c>
      <c r="BE1" s="4">
        <f t="shared" ref="BE1:BH1" si="9">E19-E40</f>
        <v>24264</v>
      </c>
      <c r="BF1" s="4">
        <f t="shared" si="9"/>
        <v>46558</v>
      </c>
      <c r="BG1" s="4">
        <f t="shared" si="9"/>
        <v>43062</v>
      </c>
      <c r="BH1" s="4">
        <f t="shared" si="9"/>
        <v>34288</v>
      </c>
      <c r="BI1">
        <f>(D43+D44)/BD1</f>
        <v>-26.759635525764558</v>
      </c>
      <c r="BJ1">
        <f t="shared" ref="BJ1:BM1" si="10">(E43+E44)/BE1</f>
        <v>23.095862182657434</v>
      </c>
      <c r="BK1">
        <f t="shared" si="10"/>
        <v>12.740216504145367</v>
      </c>
      <c r="BL1">
        <f t="shared" si="10"/>
        <v>14.778714411778367</v>
      </c>
      <c r="BM1">
        <f t="shared" si="10"/>
        <v>16.998366775548298</v>
      </c>
      <c r="BN1">
        <f>365/BI1</f>
        <v>-13.639946614690354</v>
      </c>
      <c r="BO1">
        <f t="shared" ref="BO1:BR1" si="11">365/BJ1</f>
        <v>15.803696658446318</v>
      </c>
      <c r="BP1">
        <f t="shared" si="11"/>
        <v>28.649434637255776</v>
      </c>
      <c r="BQ1">
        <f t="shared" si="11"/>
        <v>24.697682750341372</v>
      </c>
      <c r="BR1">
        <f t="shared" si="11"/>
        <v>21.47265115640656</v>
      </c>
      <c r="BS1">
        <f>N1/D13</f>
        <v>-6.4073879767929881E-3</v>
      </c>
      <c r="BT1">
        <f t="shared" ref="BT1:BW1" si="12">O1/E13</f>
        <v>5.4251021141234106E-3</v>
      </c>
      <c r="BU1">
        <f t="shared" si="12"/>
        <v>1.300143047938008E-2</v>
      </c>
      <c r="BV1">
        <f t="shared" si="12"/>
        <v>4.3721500624928779E-2</v>
      </c>
      <c r="BW1">
        <f t="shared" si="12"/>
        <v>4.0321066466391289E-2</v>
      </c>
      <c r="BX1">
        <f>S1/D13</f>
        <v>-1.8169053203308235E-3</v>
      </c>
      <c r="BY1">
        <f t="shared" ref="BY1:CB1" si="13">T1/E13</f>
        <v>2.8123507171133273E-2</v>
      </c>
      <c r="BZ1">
        <f t="shared" si="13"/>
        <v>2.1186009776072351E-2</v>
      </c>
      <c r="CA1">
        <f t="shared" si="13"/>
        <v>5.7520579239341389E-2</v>
      </c>
      <c r="CB1">
        <f t="shared" si="13"/>
        <v>5.498685692827638E-2</v>
      </c>
      <c r="CC1">
        <f>N1/D29</f>
        <v>-1.2599177753841952E-2</v>
      </c>
      <c r="CD1">
        <f t="shared" ref="CD1:CG1" si="14">O1/E29</f>
        <v>1.0748861831268549E-2</v>
      </c>
      <c r="CE1">
        <f t="shared" si="14"/>
        <v>2.5293875195779407E-2</v>
      </c>
      <c r="CF1">
        <f t="shared" si="14"/>
        <v>8.4933836499202386E-2</v>
      </c>
      <c r="CG1">
        <f t="shared" si="14"/>
        <v>8.0766482379931545E-2</v>
      </c>
      <c r="CH1">
        <f>N1/(D43+D44)</f>
        <v>-6.500953029538045E-3</v>
      </c>
      <c r="CI1">
        <f t="shared" ref="CI1:CL1" si="15">O1/(E43+E44)</f>
        <v>5.2284269394251943E-3</v>
      </c>
      <c r="CJ1">
        <f t="shared" si="15"/>
        <v>1.293245150119951E-2</v>
      </c>
      <c r="CK1">
        <f t="shared" si="15"/>
        <v>3.7982341322530921E-2</v>
      </c>
      <c r="CL1">
        <f t="shared" si="15"/>
        <v>3.6845446434699058E-2</v>
      </c>
      <c r="CM1">
        <f>1-CH1</f>
        <v>1.0065009530295381</v>
      </c>
      <c r="CN1">
        <f t="shared" ref="CN1:CQ1" si="16">1-CI1</f>
        <v>0.99477157306057484</v>
      </c>
      <c r="CO1">
        <f t="shared" si="16"/>
        <v>0.98706754849880052</v>
      </c>
      <c r="CP1">
        <f t="shared" si="16"/>
        <v>0.96201765867746913</v>
      </c>
      <c r="CQ1">
        <f t="shared" si="16"/>
        <v>0.963154553565301</v>
      </c>
      <c r="CR1">
        <f>N1/(D45+D48+D49+D51+D59+D61)</f>
        <v>-5.8129361451939162E-3</v>
      </c>
      <c r="CS1">
        <f t="shared" ref="CS1:CV1" si="17">O1/(E45+E48+E49+E51+E59+E61)</f>
        <v>4.9276078902270228E-3</v>
      </c>
      <c r="CT1">
        <f t="shared" si="17"/>
        <v>1.1113896064570998E-2</v>
      </c>
      <c r="CU1">
        <f t="shared" si="17"/>
        <v>3.5970452205072646E-2</v>
      </c>
      <c r="CV1">
        <f t="shared" si="17"/>
        <v>3.5659548041174119E-2</v>
      </c>
      <c r="CW1">
        <f>(D43+D44)/D13</f>
        <v>0.98560748673003329</v>
      </c>
      <c r="CX1">
        <f t="shared" ref="CX1:DA1" si="18">(E43+E44)/E13</f>
        <v>1.0376165100855055</v>
      </c>
      <c r="CY1">
        <f t="shared" si="18"/>
        <v>1.005333789821224</v>
      </c>
      <c r="CZ1">
        <f t="shared" si="18"/>
        <v>1.1511007247726832</v>
      </c>
      <c r="DA1">
        <f t="shared" si="18"/>
        <v>1.0943297033420953</v>
      </c>
      <c r="DB1">
        <f>365/CW1</f>
        <v>370.32997913902489</v>
      </c>
      <c r="DC1">
        <f t="shared" ref="DC1:DF1" si="19">365/CX1</f>
        <v>351.76772579488153</v>
      </c>
      <c r="DD1">
        <f t="shared" si="19"/>
        <v>363.06349562259021</v>
      </c>
      <c r="DE1">
        <f t="shared" si="19"/>
        <v>317.08780313041621</v>
      </c>
      <c r="DF1">
        <f t="shared" si="19"/>
        <v>333.53750600507857</v>
      </c>
      <c r="DG1">
        <f>(D43+D44)/D20</f>
        <v>3.9279142165340715</v>
      </c>
      <c r="DH1">
        <f t="shared" ref="DH1:DK1" si="20">(E43+E44)/E20</f>
        <v>3.827332331648682</v>
      </c>
      <c r="DI1">
        <f t="shared" si="20"/>
        <v>3.6209519391012925</v>
      </c>
      <c r="DJ1">
        <f t="shared" si="20"/>
        <v>4.2718644067796614</v>
      </c>
      <c r="DK1">
        <f t="shared" si="20"/>
        <v>4.5034770514603615</v>
      </c>
      <c r="DL1">
        <f>365/DG1</f>
        <v>92.924636302793331</v>
      </c>
      <c r="DM1">
        <f t="shared" ref="DM1:DP1" si="21">365/DH1</f>
        <v>95.366685819720985</v>
      </c>
      <c r="DN1">
        <f t="shared" si="21"/>
        <v>100.80222166400577</v>
      </c>
      <c r="DO1">
        <f t="shared" si="21"/>
        <v>85.44278685922869</v>
      </c>
      <c r="DP1">
        <f t="shared" si="21"/>
        <v>81.048486720197658</v>
      </c>
      <c r="DQ1">
        <f>(D43+D44)/D21</f>
        <v>7.9639985038339258</v>
      </c>
      <c r="DR1">
        <f t="shared" ref="DR1:DU1" si="22">(E43+E44)/E21</f>
        <v>8.1182981065928814</v>
      </c>
      <c r="DS1">
        <f t="shared" si="22"/>
        <v>6.4009733777936049</v>
      </c>
      <c r="DT1">
        <f t="shared" si="22"/>
        <v>8.7914047714431742</v>
      </c>
      <c r="DU1">
        <f t="shared" si="22"/>
        <v>8.8674537487828626</v>
      </c>
      <c r="DV1">
        <f>365/DQ1</f>
        <v>45.831249192762456</v>
      </c>
      <c r="DW1">
        <f t="shared" ref="DW1:DZ1" si="23">365/DR1</f>
        <v>44.960162241835263</v>
      </c>
      <c r="DX1">
        <f t="shared" si="23"/>
        <v>57.022577420219541</v>
      </c>
      <c r="DY1">
        <f t="shared" si="23"/>
        <v>41.517824453449954</v>
      </c>
      <c r="DZ1">
        <f t="shared" si="23"/>
        <v>41.161759659597834</v>
      </c>
      <c r="EA1">
        <f>(D43+D44)/D38</f>
        <v>2.0348673757481395</v>
      </c>
      <c r="EB1">
        <f t="shared" ref="EB1:EE1" si="24">(E43+E44)/E38</f>
        <v>2.2592320841127522</v>
      </c>
      <c r="EC1">
        <f t="shared" si="24"/>
        <v>2.1009347184687477</v>
      </c>
      <c r="ED1">
        <f t="shared" si="24"/>
        <v>2.4081014095166022</v>
      </c>
      <c r="EE1">
        <f t="shared" si="24"/>
        <v>2.2179770149935307</v>
      </c>
      <c r="EF1">
        <f>365/EA1</f>
        <v>179.37286938211591</v>
      </c>
      <c r="EG1">
        <f t="shared" ref="EG1:EJ1" si="25">365/EB1</f>
        <v>161.55932034018682</v>
      </c>
      <c r="EH1">
        <f t="shared" si="25"/>
        <v>173.73219490895357</v>
      </c>
      <c r="EI1">
        <f t="shared" si="25"/>
        <v>151.5716898622095</v>
      </c>
      <c r="EJ1">
        <f t="shared" si="25"/>
        <v>164.56437444238557</v>
      </c>
      <c r="EK1">
        <f>D36/D13</f>
        <v>0.49136102024441425</v>
      </c>
      <c r="EL1">
        <f t="shared" ref="EL1:EO1" si="26">E36/E13</f>
        <v>0.4952859010298436</v>
      </c>
      <c r="EM1">
        <f t="shared" si="26"/>
        <v>0.48598503081293259</v>
      </c>
      <c r="EN1">
        <f t="shared" si="26"/>
        <v>0.48520881303324692</v>
      </c>
      <c r="EO1">
        <f t="shared" si="26"/>
        <v>0.50061209162598574</v>
      </c>
      <c r="EP1">
        <f>(D29)/D13</f>
        <v>0.5085560424638933</v>
      </c>
      <c r="EQ1">
        <f t="shared" ref="EQ1:ET1" si="27">(E29)/E13</f>
        <v>0.5047140989701564</v>
      </c>
      <c r="ER1">
        <f t="shared" si="27"/>
        <v>0.51401496918706735</v>
      </c>
      <c r="ES1">
        <f t="shared" si="27"/>
        <v>0.51477129053671522</v>
      </c>
      <c r="ET1">
        <f t="shared" si="27"/>
        <v>0.49923019151333081</v>
      </c>
      <c r="EU1">
        <f>D13/D29</f>
        <v>1.9663516240120151</v>
      </c>
      <c r="EV1">
        <f t="shared" ref="EV1:EY1" si="28">E13/E29</f>
        <v>1.9813197254454542</v>
      </c>
      <c r="EW1">
        <f t="shared" si="28"/>
        <v>1.9454686340779821</v>
      </c>
      <c r="EX1">
        <f t="shared" si="28"/>
        <v>1.942610278357543</v>
      </c>
      <c r="EY1">
        <f t="shared" si="28"/>
        <v>2.0030839820978601</v>
      </c>
      <c r="EZ1">
        <f>D36/D29</f>
        <v>0.96618854013380462</v>
      </c>
      <c r="FA1">
        <f t="shared" ref="FA1:FD1" si="29">E36/E29</f>
        <v>0.98131972544545409</v>
      </c>
      <c r="FB1">
        <f t="shared" si="29"/>
        <v>0.94546863407798198</v>
      </c>
      <c r="FC1">
        <f t="shared" si="29"/>
        <v>0.94257162734804878</v>
      </c>
      <c r="FD1">
        <f t="shared" si="29"/>
        <v>1.0027680619805182</v>
      </c>
      <c r="FE1" s="7">
        <f>I90/(D43+D44+D46+D47+D53+D55)</f>
        <v>0.13836034018894525</v>
      </c>
      <c r="FF1" s="7">
        <f t="shared" ref="FF1:FI1" si="30">J90/(E43+E44+E46+E47+E53+E55)</f>
        <v>0.10552768309880553</v>
      </c>
      <c r="FG1" s="7">
        <f t="shared" si="30"/>
        <v>3.8242634820020729E-2</v>
      </c>
      <c r="FH1" s="7">
        <f t="shared" si="30"/>
        <v>9.3839199026175588E-2</v>
      </c>
      <c r="FI1" s="7">
        <f t="shared" si="30"/>
        <v>2.1367795432131076E-2</v>
      </c>
      <c r="FJ1" s="7">
        <f>I90/D36</f>
        <v>0.27313122907286663</v>
      </c>
      <c r="FK1" s="7">
        <f t="shared" ref="FK1:FN1" si="31">J90/E36</f>
        <v>0.22072188265201217</v>
      </c>
      <c r="FL1" s="7">
        <f t="shared" si="31"/>
        <v>7.604180834702183E-2</v>
      </c>
      <c r="FM1" s="7">
        <f t="shared" si="31"/>
        <v>0.21581784428191192</v>
      </c>
      <c r="FN1" s="7">
        <f t="shared" si="31"/>
        <v>4.6237051150300419E-2</v>
      </c>
      <c r="FO1" s="7">
        <f>I90/D29</f>
        <v>0.26389626348286482</v>
      </c>
      <c r="FP1" s="7">
        <f t="shared" ref="FP1:FS1" si="32">J90/E29</f>
        <v>0.21659873728387635</v>
      </c>
      <c r="FQ1" s="7">
        <f t="shared" si="32"/>
        <v>7.1895144670678424E-2</v>
      </c>
      <c r="FR1" s="7">
        <f t="shared" si="32"/>
        <v>0.20342377669554951</v>
      </c>
      <c r="FS1" s="7">
        <f t="shared" si="32"/>
        <v>4.6365038173680845E-2</v>
      </c>
      <c r="FT1" s="7">
        <f>I90/D31</f>
        <v>-10.571406867213613</v>
      </c>
      <c r="FU1" s="7">
        <f t="shared" ref="FU1:FX1" si="33">J90/E31</f>
        <v>-9.9146935348446679</v>
      </c>
      <c r="FV1" s="7">
        <f t="shared" si="33"/>
        <v>0.85295153151038605</v>
      </c>
      <c r="FW1" s="7">
        <f t="shared" si="33"/>
        <v>8.4430508968936859</v>
      </c>
      <c r="FX1" s="7">
        <f t="shared" si="33"/>
        <v>2.3168577335087388</v>
      </c>
      <c r="FY1">
        <f>BD1/D13</f>
        <v>-3.6831872608319959E-2</v>
      </c>
      <c r="FZ1">
        <f t="shared" ref="FZ1:GC1" si="34">BE1/E13</f>
        <v>4.4926511159416531E-2</v>
      </c>
      <c r="GA1">
        <f t="shared" si="34"/>
        <v>7.8910259452350126E-2</v>
      </c>
      <c r="GB1">
        <f t="shared" si="34"/>
        <v>7.7889097298969187E-2</v>
      </c>
      <c r="GC1">
        <f t="shared" si="34"/>
        <v>6.4378520465640257E-2</v>
      </c>
      <c r="GD1">
        <f>BS1</f>
        <v>-6.4073879767929881E-3</v>
      </c>
      <c r="GE1">
        <f t="shared" ref="GE1:GH1" si="35">BT1</f>
        <v>5.4251021141234106E-3</v>
      </c>
      <c r="GF1">
        <f t="shared" si="35"/>
        <v>1.300143047938008E-2</v>
      </c>
      <c r="GG1">
        <f t="shared" si="35"/>
        <v>4.3721500624928779E-2</v>
      </c>
      <c r="GH1">
        <f t="shared" si="35"/>
        <v>4.0321066466391289E-2</v>
      </c>
      <c r="GI1">
        <f>S1/D13</f>
        <v>-1.8169053203308235E-3</v>
      </c>
      <c r="GJ1">
        <f t="shared" ref="GJ1:GM1" si="36">T1/E13</f>
        <v>2.8123507171133273E-2</v>
      </c>
      <c r="GK1">
        <f t="shared" si="36"/>
        <v>2.1186009776072351E-2</v>
      </c>
      <c r="GL1">
        <f t="shared" si="36"/>
        <v>5.7520579239341389E-2</v>
      </c>
      <c r="GM1">
        <f t="shared" si="36"/>
        <v>5.498685692827638E-2</v>
      </c>
      <c r="GN1">
        <f>D30/D13</f>
        <v>2.7002839155659795E-2</v>
      </c>
      <c r="GO1">
        <f t="shared" ref="GO1:GR1" si="37">E30/E13</f>
        <v>2.5921989623797867E-2</v>
      </c>
      <c r="GP1">
        <f t="shared" si="37"/>
        <v>2.3728330949201033E-2</v>
      </c>
      <c r="GQ1">
        <f t="shared" si="37"/>
        <v>2.5322729139045298E-2</v>
      </c>
      <c r="GR1">
        <f t="shared" si="37"/>
        <v>2.6286143447239955E-2</v>
      </c>
      <c r="GS1">
        <f>(D43+D44)/D13</f>
        <v>0.98560748673003329</v>
      </c>
      <c r="GT1">
        <f t="shared" ref="GT1:GW1" si="38">(E43+E44)/E13</f>
        <v>1.0376165100855055</v>
      </c>
      <c r="GU1">
        <f t="shared" si="38"/>
        <v>1.005333789821224</v>
      </c>
      <c r="GV1">
        <f t="shared" si="38"/>
        <v>1.1511007247726832</v>
      </c>
      <c r="GW1">
        <f t="shared" si="38"/>
        <v>1.0943297033420953</v>
      </c>
      <c r="GX1">
        <f>0.717*FY1+0.847*GD1+3.107*GI1+0.42*GN1+0.998*GS1</f>
        <v>0.95749682909517342</v>
      </c>
      <c r="GY1">
        <f t="shared" ref="GY1:HB1" si="39">0.717*FZ1+0.847*GE1+3.107*GJ1+0.42*GO1+0.998*GT1</f>
        <v>1.1706156194800048</v>
      </c>
      <c r="GZ1">
        <f t="shared" si="39"/>
        <v>1.1467048212578728</v>
      </c>
      <c r="HA1">
        <f t="shared" si="39"/>
        <v>1.4310291030508462</v>
      </c>
      <c r="HB1">
        <f t="shared" si="39"/>
        <v>1.3543367311303041</v>
      </c>
      <c r="HC1">
        <f>D36/D13</f>
        <v>0.49136102024441425</v>
      </c>
      <c r="HD1">
        <f t="shared" ref="HD1:HG1" si="40">E36/E13</f>
        <v>0.4952859010298436</v>
      </c>
      <c r="HE1">
        <f t="shared" si="40"/>
        <v>0.48598503081293259</v>
      </c>
      <c r="HF1">
        <f t="shared" si="40"/>
        <v>0.48520881303324692</v>
      </c>
      <c r="HG1">
        <f t="shared" si="40"/>
        <v>0.50061209162598574</v>
      </c>
      <c r="HH1">
        <f>S1/D13</f>
        <v>-1.8169053203308235E-3</v>
      </c>
      <c r="HI1">
        <f t="shared" ref="HI1:HL1" si="41">T1/E13</f>
        <v>2.8123507171133273E-2</v>
      </c>
      <c r="HJ1">
        <f t="shared" si="41"/>
        <v>2.1186009776072351E-2</v>
      </c>
      <c r="HK1">
        <f t="shared" si="41"/>
        <v>5.7520579239341389E-2</v>
      </c>
      <c r="HL1">
        <f t="shared" si="41"/>
        <v>5.498685692827638E-2</v>
      </c>
      <c r="HM1">
        <f>(D43+D44+D46+D47+D50+D53+D55+D57+D60)/D13</f>
        <v>1.0288814652512035</v>
      </c>
      <c r="HN1">
        <f t="shared" ref="HN1:HQ1" si="42">(E43+E44+E46+E47+E50+E53+E55+E57+E60)/E13</f>
        <v>1.1401583463251876</v>
      </c>
      <c r="HO1">
        <f t="shared" si="42"/>
        <v>1.1083028819752818</v>
      </c>
      <c r="HP1">
        <f t="shared" si="42"/>
        <v>1.1993676552780708</v>
      </c>
      <c r="HQ1">
        <f t="shared" si="42"/>
        <v>1.1586856928276379</v>
      </c>
      <c r="HR1">
        <f>D19/D40</f>
        <v>0.91227006266424093</v>
      </c>
      <c r="HS1">
        <f t="shared" ref="HS1:HV1" si="43">E19/E40</f>
        <v>1.1238894675571349</v>
      </c>
      <c r="HT1">
        <f t="shared" si="43"/>
        <v>1.2013170923651018</v>
      </c>
      <c r="HU1">
        <f t="shared" si="43"/>
        <v>1.2084014905870397</v>
      </c>
      <c r="HV1">
        <f t="shared" si="43"/>
        <v>1.1840136529028518</v>
      </c>
      <c r="HW1">
        <f>-0.017*HC1+4.573*HH1+0.481*HM1+0.015*HR1</f>
        <v>0.49191419035176454</v>
      </c>
      <c r="HX1">
        <f t="shared" ref="HX1:IA1" si="44">-0.017*HD1+4.573*HI1+0.481*HN1+0.015*HS1</f>
        <v>0.68546344457185737</v>
      </c>
      <c r="HY1">
        <f t="shared" si="44"/>
        <v>0.639735319797746</v>
      </c>
      <c r="HZ1">
        <f t="shared" si="44"/>
        <v>0.84981492358750055</v>
      </c>
      <c r="IA1">
        <f t="shared" si="44"/>
        <v>0.8180325142190028</v>
      </c>
      <c r="IB1">
        <f>D13/D36</f>
        <v>2.0351634720690237</v>
      </c>
      <c r="IC1">
        <f t="shared" ref="IC1:IF1" si="45">E13/E36</f>
        <v>2.0190358698293425</v>
      </c>
      <c r="ID1">
        <f t="shared" si="45"/>
        <v>2.0576765468007268</v>
      </c>
      <c r="IE1">
        <f t="shared" si="45"/>
        <v>2.0609683359800788</v>
      </c>
      <c r="IF1">
        <f t="shared" si="45"/>
        <v>1.9975546270806297</v>
      </c>
      <c r="IG1">
        <f>IFERROR(S1/D59,0)</f>
        <v>-0.14203860072376356</v>
      </c>
      <c r="IH1">
        <f t="shared" ref="IH1:IK1" si="46">IFERROR(T1/E59,0)</f>
        <v>2.3472415391747798</v>
      </c>
      <c r="II1">
        <f t="shared" si="46"/>
        <v>4.4883303411131061</v>
      </c>
      <c r="IJ1">
        <f t="shared" si="46"/>
        <v>17.598782512451578</v>
      </c>
      <c r="IK1">
        <f t="shared" si="46"/>
        <v>11.268180069257406</v>
      </c>
      <c r="IL1">
        <f>S1/D13</f>
        <v>-1.8169053203308235E-3</v>
      </c>
      <c r="IM1">
        <f t="shared" ref="IM1:IP1" si="47">T1/E13</f>
        <v>2.8123507171133273E-2</v>
      </c>
      <c r="IN1">
        <f t="shared" si="47"/>
        <v>2.1186009776072351E-2</v>
      </c>
      <c r="IO1">
        <f t="shared" si="47"/>
        <v>5.7520579239341389E-2</v>
      </c>
      <c r="IP1">
        <f t="shared" si="47"/>
        <v>5.498685692827638E-2</v>
      </c>
      <c r="IQ1">
        <f>(D43+D44+D46+D47+D50+D53+D55+D57+D60)/D13</f>
        <v>1.0288814652512035</v>
      </c>
      <c r="IR1">
        <f t="shared" ref="IR1:IU1" si="48">(E43+E44+E46+E47+E50+E53+E55+E57+E60)/E13</f>
        <v>1.1401583463251876</v>
      </c>
      <c r="IS1">
        <f t="shared" si="48"/>
        <v>1.1083028819752818</v>
      </c>
      <c r="IT1">
        <f t="shared" si="48"/>
        <v>1.1993676552780708</v>
      </c>
      <c r="IU1">
        <f t="shared" si="48"/>
        <v>1.1586856928276379</v>
      </c>
      <c r="IV1">
        <f>D19/D40</f>
        <v>0.91227006266424093</v>
      </c>
      <c r="IW1">
        <f t="shared" ref="IW1:IZ1" si="49">E19/E40</f>
        <v>1.1238894675571349</v>
      </c>
      <c r="IX1">
        <f t="shared" si="49"/>
        <v>1.2013170923651018</v>
      </c>
      <c r="IY1">
        <f t="shared" si="49"/>
        <v>1.2084014905870397</v>
      </c>
      <c r="IZ1">
        <f t="shared" si="49"/>
        <v>1.1840136529028518</v>
      </c>
      <c r="JA1">
        <f>0.13*IB1+0.04*IG1+3.92*IL1+0.21*IQ1+0.09*IV1</f>
        <v>0.54993685182686014</v>
      </c>
      <c r="JB1">
        <f t="shared" ref="JB1:JE1" si="50">0.13*IC1+0.04*IH1+3.92*IM1+0.21*IR1+0.09*IW1</f>
        <v>0.80719177756407967</v>
      </c>
      <c r="JC1">
        <f t="shared" si="50"/>
        <v>0.87094246657849061</v>
      </c>
      <c r="JD1">
        <f t="shared" si="50"/>
        <v>1.55798119655492</v>
      </c>
      <c r="JE1">
        <f t="shared" si="50"/>
        <v>1.2758430077046823</v>
      </c>
      <c r="JF1">
        <f>D29/D13</f>
        <v>0.5085560424638933</v>
      </c>
      <c r="JG1">
        <f t="shared" ref="JG1:JJ1" si="51">E29/E13</f>
        <v>0.5047140989701564</v>
      </c>
      <c r="JH1">
        <f t="shared" si="51"/>
        <v>0.51401496918706735</v>
      </c>
      <c r="JI1">
        <f t="shared" si="51"/>
        <v>0.51477129053671522</v>
      </c>
      <c r="JJ1">
        <f t="shared" si="51"/>
        <v>0.49923019151333081</v>
      </c>
      <c r="JK1">
        <f>(D36-D26)/I90</f>
        <v>3.5992584182463605</v>
      </c>
      <c r="JL1">
        <f t="shared" ref="JL1:JO1" si="52">(E36-E26)/J90</f>
        <v>4.4515429694116051</v>
      </c>
      <c r="JM1">
        <f t="shared" si="52"/>
        <v>12.171711612548156</v>
      </c>
      <c r="JN1">
        <f t="shared" si="52"/>
        <v>4.1442291083704701</v>
      </c>
      <c r="JO1">
        <f t="shared" si="52"/>
        <v>19.561323815704089</v>
      </c>
      <c r="JP1">
        <f>S1/D13</f>
        <v>-1.8169053203308235E-3</v>
      </c>
      <c r="JQ1">
        <f t="shared" ref="JQ1:JT1" si="53">T1/E13</f>
        <v>2.8123507171133273E-2</v>
      </c>
      <c r="JR1">
        <f t="shared" si="53"/>
        <v>2.1186009776072351E-2</v>
      </c>
      <c r="JS1">
        <f t="shared" si="53"/>
        <v>5.7520579239341389E-2</v>
      </c>
      <c r="JT1">
        <f t="shared" si="53"/>
        <v>5.498685692827638E-2</v>
      </c>
      <c r="JU1">
        <f>I90/(D50+D44+D43)</f>
        <v>0.13033640094632082</v>
      </c>
      <c r="JV1">
        <f t="shared" ref="JV1:JY1" si="54">J90/(E50+E44+E43)</f>
        <v>0.1017001119627939</v>
      </c>
      <c r="JW1">
        <f t="shared" si="54"/>
        <v>3.3053541461699032E-2</v>
      </c>
      <c r="JX1">
        <f t="shared" si="54"/>
        <v>8.6492995432875822E-2</v>
      </c>
      <c r="JY1">
        <f t="shared" si="54"/>
        <v>2.0261186548202494E-2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3</v>
      </c>
      <c r="KH1">
        <f t="shared" si="56"/>
        <v>1</v>
      </c>
      <c r="KI1">
        <f t="shared" si="56"/>
        <v>3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1</v>
      </c>
      <c r="KR1">
        <f t="shared" si="58"/>
        <v>3</v>
      </c>
      <c r="KS1">
        <f t="shared" si="58"/>
        <v>1</v>
      </c>
      <c r="KT1">
        <f>(JZ1+KE1)/2</f>
        <v>2.5</v>
      </c>
      <c r="KU1">
        <f t="shared" ref="KU1:KX1" si="59">(KA1+KF1)/2</f>
        <v>2.5</v>
      </c>
      <c r="KV1">
        <f t="shared" si="59"/>
        <v>3.5</v>
      </c>
      <c r="KW1">
        <f t="shared" si="59"/>
        <v>2.5</v>
      </c>
      <c r="KX1">
        <f t="shared" si="59"/>
        <v>3.5</v>
      </c>
      <c r="KY1">
        <f>(KJ1+KO1)/2</f>
        <v>2</v>
      </c>
      <c r="KZ1">
        <f t="shared" ref="KZ1:LC1" si="60">(KK1+KP1)/2</f>
        <v>2.5</v>
      </c>
      <c r="LA1">
        <f t="shared" si="60"/>
        <v>1</v>
      </c>
      <c r="LB1">
        <f t="shared" si="60"/>
        <v>2</v>
      </c>
      <c r="LC1">
        <f t="shared" si="60"/>
        <v>1</v>
      </c>
      <c r="LD1">
        <f>(KT1+KY1)/2</f>
        <v>2.25</v>
      </c>
      <c r="LE1">
        <f t="shared" ref="LE1:LH1" si="61">(KU1+KZ1)/2</f>
        <v>2.5</v>
      </c>
      <c r="LF1">
        <f t="shared" si="61"/>
        <v>2.25</v>
      </c>
      <c r="LG1">
        <f t="shared" si="61"/>
        <v>2.25</v>
      </c>
      <c r="LH1">
        <f t="shared" si="61"/>
        <v>2.25</v>
      </c>
      <c r="LI1">
        <f>(D29/(D13-D19))</f>
        <v>0.82424068122991512</v>
      </c>
      <c r="LJ1">
        <f t="shared" ref="LJ1:LM1" si="62">(E29/(E13-E19))</f>
        <v>0.85192489201977706</v>
      </c>
      <c r="LK1">
        <f t="shared" si="62"/>
        <v>0.9714530073321439</v>
      </c>
      <c r="LL1">
        <f t="shared" si="62"/>
        <v>0.93873754415824728</v>
      </c>
      <c r="LM1">
        <f t="shared" si="62"/>
        <v>0.85227163453833288</v>
      </c>
      <c r="LN1">
        <f>(D18+D25+D26+D21)/(2.17*D40)</f>
        <v>0.14497409448406143</v>
      </c>
      <c r="LO1">
        <f t="shared" ref="LO1:LR1" si="63">(E18+E25+E26+E21)/(2.17*E40)</f>
        <v>0.17340282622889042</v>
      </c>
      <c r="LP1">
        <f t="shared" si="63"/>
        <v>0.22718369748342229</v>
      </c>
      <c r="LQ1">
        <f t="shared" si="63"/>
        <v>0.22462064586603853</v>
      </c>
      <c r="LR1">
        <f t="shared" si="63"/>
        <v>0.22555503251457829</v>
      </c>
      <c r="LS1">
        <f>(D43+D44+D46+D47)/(2*D13)</f>
        <v>0.48498738581656586</v>
      </c>
      <c r="LT1">
        <f t="shared" ref="LT1:LW1" si="64">(E43+E44+E46+E47)/(2*E13)</f>
        <v>0.51797041930669785</v>
      </c>
      <c r="LU1">
        <f t="shared" si="64"/>
        <v>0.48316729151271498</v>
      </c>
      <c r="LV1">
        <f t="shared" si="64"/>
        <v>0.55795830070017349</v>
      </c>
      <c r="LW1">
        <f t="shared" si="64"/>
        <v>0.54162880210289144</v>
      </c>
      <c r="LX1">
        <f>8*N1/D29</f>
        <v>-0.10079342203073562</v>
      </c>
      <c r="LY1">
        <f t="shared" ref="LY1:MB1" si="65">8*O1/E29</f>
        <v>8.5990894650148392E-2</v>
      </c>
      <c r="LZ1">
        <f t="shared" si="65"/>
        <v>0.20235100156623526</v>
      </c>
      <c r="MA1">
        <f t="shared" si="65"/>
        <v>0.67947069199361909</v>
      </c>
      <c r="MB1">
        <f t="shared" si="65"/>
        <v>0.64613185903945236</v>
      </c>
      <c r="MC1">
        <f>(2*LI1+4*LN1+LS1+5*LX1)/12</f>
        <v>0.18411650133824697</v>
      </c>
      <c r="MD1">
        <f t="shared" ref="MD1:MG1" si="66">(2*LJ1+4*LO1+LT1+5*LY1)/12</f>
        <v>0.27878216512604631</v>
      </c>
      <c r="ME1">
        <f t="shared" si="66"/>
        <v>0.36221359199515568</v>
      </c>
      <c r="MF1">
        <f t="shared" si="66"/>
        <v>0.56093911937074314</v>
      </c>
      <c r="MG1">
        <f t="shared" si="66"/>
        <v>0.53158762470292764</v>
      </c>
      <c r="MH1">
        <f>D29/(D13-D19)</f>
        <v>0.82424068122991512</v>
      </c>
      <c r="MI1">
        <f t="shared" ref="MI1:ML1" si="67">E29/(E13-E19)</f>
        <v>0.85192489201977706</v>
      </c>
      <c r="MJ1">
        <f t="shared" si="67"/>
        <v>0.9714530073321439</v>
      </c>
      <c r="MK1">
        <f t="shared" si="67"/>
        <v>0.93873754415824728</v>
      </c>
      <c r="ML1">
        <f t="shared" si="67"/>
        <v>0.85227163453833288</v>
      </c>
      <c r="MM1">
        <f>D29/D13*2</f>
        <v>1.0171120849277866</v>
      </c>
      <c r="MN1">
        <f t="shared" ref="MN1:MQ1" si="68">E29/E13*2</f>
        <v>1.0094281979403128</v>
      </c>
      <c r="MO1">
        <f t="shared" si="68"/>
        <v>1.0280299383741347</v>
      </c>
      <c r="MP1">
        <f t="shared" si="68"/>
        <v>1.0295425810734304</v>
      </c>
      <c r="MQ1">
        <f t="shared" si="68"/>
        <v>0.99846038302666162</v>
      </c>
      <c r="MR1">
        <f>D29/D36</f>
        <v>1.034994681122499</v>
      </c>
      <c r="MS1">
        <f t="shared" ref="MS1:MV1" si="69">E29/E36</f>
        <v>1.0190358698293427</v>
      </c>
      <c r="MT1">
        <f t="shared" si="69"/>
        <v>1.0576765468007268</v>
      </c>
      <c r="MU1">
        <f t="shared" si="69"/>
        <v>1.0609273300677715</v>
      </c>
      <c r="MV1">
        <f t="shared" si="69"/>
        <v>0.99723957903580296</v>
      </c>
      <c r="MW1">
        <f>D13/(D40*5)</f>
        <v>0.47638054284506681</v>
      </c>
      <c r="MX1">
        <f t="shared" ref="MX1:NA1" si="70">E13/(E40*5)</f>
        <v>0.55152053591487449</v>
      </c>
      <c r="MY1">
        <f t="shared" si="70"/>
        <v>0.51024313888276318</v>
      </c>
      <c r="MZ1">
        <f t="shared" si="70"/>
        <v>0.53512365097033343</v>
      </c>
      <c r="NA1">
        <f t="shared" si="70"/>
        <v>0.57166163985102025</v>
      </c>
      <c r="NB1">
        <f>D13/(D20*15)</f>
        <v>0.26568482006738664</v>
      </c>
      <c r="NC1">
        <f t="shared" ref="NC1:NF1" si="71">E13/(E20*15)</f>
        <v>0.24590538633155762</v>
      </c>
      <c r="ND1">
        <f t="shared" si="71"/>
        <v>0.2401160673043857</v>
      </c>
      <c r="NE1">
        <f t="shared" si="71"/>
        <v>0.24740750685238017</v>
      </c>
      <c r="NF1">
        <f t="shared" si="71"/>
        <v>0.27435223819090299</v>
      </c>
      <c r="NG1">
        <f>2*(D18+D25+D26)/D40</f>
        <v>3.962916000514545E-2</v>
      </c>
      <c r="NH1">
        <f t="shared" ref="NH1:NK1" si="72">2*(E18+E25+E26)/E40</f>
        <v>4.7658435961848745E-2</v>
      </c>
      <c r="NI1">
        <f t="shared" si="72"/>
        <v>0.18459183541101842</v>
      </c>
      <c r="NJ1">
        <f t="shared" si="72"/>
        <v>0.27419058220006776</v>
      </c>
      <c r="NK1">
        <f t="shared" si="72"/>
        <v>0.2734229931198815</v>
      </c>
      <c r="NL1">
        <f>((D18+D25+D26+D21)/D40)/2.17</f>
        <v>0.14497409448406143</v>
      </c>
      <c r="NM1">
        <f t="shared" ref="NM1:NP1" si="73">((E18+E25+E26+E21)/E40)/2.17</f>
        <v>0.17340282622889042</v>
      </c>
      <c r="NN1">
        <f t="shared" si="73"/>
        <v>0.22718369748342229</v>
      </c>
      <c r="NO1">
        <f t="shared" si="73"/>
        <v>0.22462064586603853</v>
      </c>
      <c r="NP1">
        <f t="shared" si="73"/>
        <v>0.22555503251457829</v>
      </c>
      <c r="NQ1">
        <f>(D19/D40)/2.5</f>
        <v>0.36490802506569636</v>
      </c>
      <c r="NR1">
        <f t="shared" ref="NR1:NU1" si="74">(E19/E40)/2.5</f>
        <v>0.44955578702285398</v>
      </c>
      <c r="NS1">
        <f t="shared" si="74"/>
        <v>0.4805268369460407</v>
      </c>
      <c r="NT1">
        <f t="shared" si="74"/>
        <v>0.48336059623481586</v>
      </c>
      <c r="NU1">
        <f t="shared" si="74"/>
        <v>0.47360546116114072</v>
      </c>
      <c r="NV1">
        <f>(BD1/D13)*3.33</f>
        <v>-0.12265013578570547</v>
      </c>
      <c r="NW1">
        <f t="shared" ref="NW1:NZ1" si="75">(BE1/E13)*3.33</f>
        <v>0.14960528216085706</v>
      </c>
      <c r="NX1">
        <f t="shared" si="75"/>
        <v>0.26277116397632594</v>
      </c>
      <c r="NY1">
        <f t="shared" si="75"/>
        <v>0.25937069400556739</v>
      </c>
      <c r="NZ1">
        <f t="shared" si="75"/>
        <v>0.21438047315058206</v>
      </c>
      <c r="OA1">
        <f>((D43+D44)/2)/D13</f>
        <v>0.49280374336501664</v>
      </c>
      <c r="OB1">
        <f t="shared" ref="OB1:OE1" si="76">((E43+E44)/2)/E13</f>
        <v>0.51880825504275274</v>
      </c>
      <c r="OC1">
        <f t="shared" si="76"/>
        <v>0.50266689491061201</v>
      </c>
      <c r="OD1">
        <f t="shared" si="76"/>
        <v>0.57555036238634161</v>
      </c>
      <c r="OE1">
        <f t="shared" si="76"/>
        <v>0.54716485167104767</v>
      </c>
      <c r="OF1">
        <f>((D43+D44)/4)/D29</f>
        <v>0.48451272054250044</v>
      </c>
      <c r="OG1">
        <f t="shared" ref="OG1:OJ1" si="77">((E43+E44)/4)/E29</f>
        <v>0.51396251472007104</v>
      </c>
      <c r="OH1">
        <f t="shared" si="77"/>
        <v>0.4889613387189844</v>
      </c>
      <c r="OI1">
        <f t="shared" si="77"/>
        <v>0.55903502484205791</v>
      </c>
      <c r="OJ1">
        <f t="shared" si="77"/>
        <v>0.54800857497461353</v>
      </c>
      <c r="OK1">
        <f>AJ1*4/(D43+D44)</f>
        <v>1.6133400652052243</v>
      </c>
      <c r="OL1">
        <f t="shared" ref="OL1:OO1" si="78">AK1*4/(E43+E44)</f>
        <v>1.6755591561711498</v>
      </c>
      <c r="OM1">
        <f t="shared" si="78"/>
        <v>1.1252362351409992</v>
      </c>
      <c r="ON1">
        <f t="shared" si="78"/>
        <v>1.3676722695281749</v>
      </c>
      <c r="OO1">
        <f t="shared" si="78"/>
        <v>1.6478416031844074</v>
      </c>
      <c r="OP1">
        <f>(10*N1)/AJ1</f>
        <v>-0.16117998107760609</v>
      </c>
      <c r="OQ1">
        <f t="shared" ref="OQ1:OT1" si="79">(10*O1)/AK1</f>
        <v>0.12481629001682677</v>
      </c>
      <c r="OR1">
        <f t="shared" si="79"/>
        <v>0.45972396186047071</v>
      </c>
      <c r="OS1">
        <f t="shared" si="79"/>
        <v>1.1108609034131904</v>
      </c>
      <c r="OT1">
        <f t="shared" si="79"/>
        <v>0.89439291649139763</v>
      </c>
      <c r="OU1">
        <f>(8*AJ1)/D29</f>
        <v>6.2534702732223861</v>
      </c>
      <c r="OV1">
        <f t="shared" ref="OV1:OY1" si="80">(8*AK1)/E29</f>
        <v>6.8893967797437146</v>
      </c>
      <c r="OW1">
        <f t="shared" si="80"/>
        <v>4.4015761272772238</v>
      </c>
      <c r="OX1">
        <f t="shared" si="80"/>
        <v>6.1166136093718153</v>
      </c>
      <c r="OY1">
        <f t="shared" si="80"/>
        <v>7.2242506299597578</v>
      </c>
      <c r="OZ1">
        <f>(20*N1)/D13</f>
        <v>-0.12814775953585977</v>
      </c>
      <c r="PA1">
        <f t="shared" ref="PA1:PD1" si="81">(20*O1)/E13</f>
        <v>0.10850204228246822</v>
      </c>
      <c r="PB1">
        <f t="shared" si="81"/>
        <v>0.2600286095876016</v>
      </c>
      <c r="PC1">
        <f t="shared" si="81"/>
        <v>0.87443001249857555</v>
      </c>
      <c r="PD1">
        <f t="shared" si="81"/>
        <v>0.80642132932782573</v>
      </c>
      <c r="PE1">
        <f>(40*N1)/(AJ1+D45)</f>
        <v>-0.26422905684464215</v>
      </c>
      <c r="PF1">
        <f t="shared" ref="PF1:PI1" si="82">(40*O1)/(AK1+E45)</f>
        <v>0.20947536430303865</v>
      </c>
      <c r="PG1">
        <f t="shared" si="82"/>
        <v>0.53817510861195939</v>
      </c>
      <c r="PH1">
        <f t="shared" si="82"/>
        <v>1.567195991889119</v>
      </c>
      <c r="PI1">
        <f t="shared" si="82"/>
        <v>1.4888819172777901</v>
      </c>
      <c r="PJ1">
        <f>(1.33*D52)/(D52+D62)</f>
        <v>1.9575970425138631</v>
      </c>
      <c r="PK1">
        <f t="shared" ref="PK1:PN1" si="83">(1.33*E52)/(E52+E62)</f>
        <v>0.37849621472814865</v>
      </c>
      <c r="PL1">
        <f t="shared" si="83"/>
        <v>8.2414822439526511E-2</v>
      </c>
      <c r="PM1">
        <f t="shared" si="83"/>
        <v>1.0480722811228913</v>
      </c>
      <c r="PN1">
        <f t="shared" si="83"/>
        <v>1.3354820699216847</v>
      </c>
      <c r="PO1">
        <f>(2*MH1+MM1+MR1+MW1+2*NB1)/7</f>
        <v>0.67261975878427938</v>
      </c>
      <c r="PP1">
        <f t="shared" ref="PP1:PS1" si="84">(2*MI1+MN1+MS1+MX1+2*NC1)/7</f>
        <v>0.68223502291245697</v>
      </c>
      <c r="PQ1">
        <f t="shared" si="84"/>
        <v>0.71701253904724038</v>
      </c>
      <c r="PR1">
        <f t="shared" si="84"/>
        <v>0.71398338059039845</v>
      </c>
      <c r="PS1">
        <f t="shared" si="84"/>
        <v>0.6886584781959938</v>
      </c>
      <c r="PT1">
        <f>(5*NG1+8*NL1+2*NQ1+NV1)/16</f>
        <v>0.12281902939024411</v>
      </c>
      <c r="PU1">
        <f t="shared" ref="PU1:PX1" si="85">(5*NH1+8*NM1+2*NR1+NW1)/16</f>
        <v>0.16713947786543326</v>
      </c>
      <c r="PV1">
        <f t="shared" si="85"/>
        <v>0.24776584967442988</v>
      </c>
      <c r="PW1">
        <f t="shared" si="85"/>
        <v>0.27462562277524039</v>
      </c>
      <c r="PX1">
        <f t="shared" si="85"/>
        <v>0.27082166382430611</v>
      </c>
      <c r="PY1">
        <f>(OA1+OF1+OK1)/3</f>
        <v>0.86355217637091375</v>
      </c>
      <c r="PZ1">
        <f t="shared" ref="PZ1:QC1" si="86">(OB1+OG1+OL1)/3</f>
        <v>0.90277664197799135</v>
      </c>
      <c r="QA1">
        <f t="shared" si="86"/>
        <v>0.70562148959019855</v>
      </c>
      <c r="QB1">
        <f t="shared" si="86"/>
        <v>0.83408588558552488</v>
      </c>
      <c r="QC1">
        <f t="shared" si="86"/>
        <v>0.91433834327668961</v>
      </c>
      <c r="QD1">
        <f>(3*OP1+7*OU1+4*OZ1+2*PE1+PJ1)/17</f>
        <v>2.6004294035297071</v>
      </c>
      <c r="QE1">
        <f t="shared" ref="QE1:QH1" si="87">(3*OQ1+7*OV1+4*PA1+2*PF1+PK1)/17</f>
        <v>2.9312753788659167</v>
      </c>
      <c r="QF1">
        <f t="shared" si="87"/>
        <v>2.022887309090343</v>
      </c>
      <c r="QG1">
        <f t="shared" si="87"/>
        <v>3.1664154288669235</v>
      </c>
      <c r="QH1">
        <f t="shared" si="87"/>
        <v>3.575992022410651</v>
      </c>
      <c r="QI1">
        <f>(2*PO1+4*PT1+PY1+5*QD1)/12</f>
        <v>1.3085179024290821</v>
      </c>
      <c r="QJ1">
        <f t="shared" ref="QJ1:QM1" si="88">(2*PP1+4*PU1+PZ1+5*QE1)/12</f>
        <v>1.4660151244661852</v>
      </c>
      <c r="QK1">
        <f t="shared" si="88"/>
        <v>1.1037622093195096</v>
      </c>
      <c r="QL1">
        <f t="shared" si="88"/>
        <v>1.5993860235168249</v>
      </c>
      <c r="QM1">
        <f t="shared" si="88"/>
        <v>1.7712418389182629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468</v>
      </c>
      <c r="E3" s="2" t="s">
        <v>468</v>
      </c>
      <c r="F3" s="2" t="s">
        <v>468</v>
      </c>
      <c r="G3" s="2" t="s">
        <v>468</v>
      </c>
      <c r="H3" s="2" t="s">
        <v>468</v>
      </c>
      <c r="I3" s="2" t="s">
        <v>468</v>
      </c>
      <c r="J3" s="2" t="s">
        <v>468</v>
      </c>
      <c r="K3" s="2" t="s">
        <v>468</v>
      </c>
      <c r="L3" s="2" t="s">
        <v>468</v>
      </c>
      <c r="M3" s="2" t="s">
        <v>468</v>
      </c>
    </row>
    <row r="4" spans="1:455" x14ac:dyDescent="0.25">
      <c r="A4" s="2" t="s">
        <v>281</v>
      </c>
      <c r="B4" s="2"/>
      <c r="C4" s="2"/>
      <c r="D4" s="2" t="s">
        <v>469</v>
      </c>
      <c r="E4" s="2" t="s">
        <v>469</v>
      </c>
      <c r="F4" s="2" t="s">
        <v>469</v>
      </c>
      <c r="G4" s="2" t="s">
        <v>469</v>
      </c>
      <c r="H4" s="2" t="s">
        <v>469</v>
      </c>
      <c r="I4" s="2" t="s">
        <v>469</v>
      </c>
      <c r="J4" s="2" t="s">
        <v>469</v>
      </c>
      <c r="K4" s="2">
        <v>25670042</v>
      </c>
      <c r="L4" s="2" t="s">
        <v>469</v>
      </c>
      <c r="M4" s="2" t="s">
        <v>469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518464</v>
      </c>
      <c r="E13" s="1">
        <v>540082</v>
      </c>
      <c r="F13" s="1">
        <v>590012</v>
      </c>
      <c r="G13" s="1">
        <v>552863</v>
      </c>
      <c r="H13" s="1">
        <v>532600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316250</v>
      </c>
      <c r="E15" s="1">
        <v>316481</v>
      </c>
      <c r="F15" s="1">
        <v>309409</v>
      </c>
      <c r="G15" s="1">
        <v>301024</v>
      </c>
      <c r="H15" s="1">
        <v>309452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9054</v>
      </c>
      <c r="E16" s="1">
        <v>11008</v>
      </c>
      <c r="F16" s="1">
        <v>12022</v>
      </c>
      <c r="G16" s="1">
        <v>4922</v>
      </c>
      <c r="H16" s="1">
        <v>5214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307196</v>
      </c>
      <c r="E17" s="1">
        <v>305473</v>
      </c>
      <c r="F17" s="1">
        <v>297387</v>
      </c>
      <c r="G17" s="1">
        <v>296102</v>
      </c>
      <c r="H17" s="1">
        <v>304238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198572</v>
      </c>
      <c r="E19" s="1">
        <v>220116</v>
      </c>
      <c r="F19" s="1">
        <v>277825</v>
      </c>
      <c r="G19" s="1">
        <v>249692</v>
      </c>
      <c r="H19" s="1">
        <v>220622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130095</v>
      </c>
      <c r="E20" s="1">
        <v>146420</v>
      </c>
      <c r="F20" s="1">
        <v>163813</v>
      </c>
      <c r="G20" s="1">
        <v>148975</v>
      </c>
      <c r="H20" s="1">
        <v>129420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64164</v>
      </c>
      <c r="E21" s="1">
        <v>69029</v>
      </c>
      <c r="F21" s="1">
        <v>92667</v>
      </c>
      <c r="G21" s="1">
        <v>72389</v>
      </c>
      <c r="H21" s="1">
        <v>65728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64164</v>
      </c>
      <c r="E23" s="1">
        <v>69029</v>
      </c>
      <c r="F23" s="1">
        <v>92667</v>
      </c>
      <c r="G23" s="1">
        <v>72389</v>
      </c>
      <c r="H23" s="1">
        <v>65728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4313</v>
      </c>
      <c r="E26" s="1">
        <v>4667</v>
      </c>
      <c r="F26" s="1">
        <v>21345</v>
      </c>
      <c r="G26" s="1">
        <v>28328</v>
      </c>
      <c r="H26" s="1">
        <v>25474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3642</v>
      </c>
      <c r="E27" s="1">
        <v>3485</v>
      </c>
      <c r="F27" s="1">
        <v>2778</v>
      </c>
      <c r="G27" s="1">
        <v>2147</v>
      </c>
      <c r="H27" s="1">
        <v>2526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518464</v>
      </c>
      <c r="E28" s="1">
        <v>540082</v>
      </c>
      <c r="F28" s="1">
        <v>590012</v>
      </c>
      <c r="G28" s="1">
        <v>552863</v>
      </c>
      <c r="H28" s="1">
        <v>532600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263668</v>
      </c>
      <c r="E29" s="1">
        <v>272587</v>
      </c>
      <c r="F29" s="1">
        <v>303275</v>
      </c>
      <c r="G29" s="1">
        <v>284598</v>
      </c>
      <c r="H29" s="1">
        <v>265890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14000</v>
      </c>
      <c r="E30" s="1">
        <v>14000</v>
      </c>
      <c r="F30" s="1">
        <v>14000</v>
      </c>
      <c r="G30" s="1">
        <v>14000</v>
      </c>
      <c r="H30" s="1">
        <v>14000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-6582</v>
      </c>
      <c r="E31" s="1">
        <v>-5955</v>
      </c>
      <c r="F31" s="1">
        <v>25563</v>
      </c>
      <c r="G31" s="1">
        <v>6857</v>
      </c>
      <c r="H31" s="1">
        <v>5321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259572</v>
      </c>
      <c r="E33" s="1">
        <v>261612</v>
      </c>
      <c r="F33" s="1">
        <v>256041</v>
      </c>
      <c r="G33" s="1">
        <v>239569</v>
      </c>
      <c r="H33" s="1">
        <v>225094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-3322</v>
      </c>
      <c r="E34" s="1">
        <v>2930</v>
      </c>
      <c r="F34" s="1">
        <v>7671</v>
      </c>
      <c r="G34" s="1">
        <v>24172</v>
      </c>
      <c r="H34" s="1">
        <v>21475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254753</v>
      </c>
      <c r="E36" s="1">
        <v>267495</v>
      </c>
      <c r="F36" s="1">
        <v>286737</v>
      </c>
      <c r="G36" s="1">
        <v>268254</v>
      </c>
      <c r="H36" s="1">
        <v>266626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3630</v>
      </c>
      <c r="E37" s="1">
        <v>19447</v>
      </c>
      <c r="F37" s="1">
        <v>4406</v>
      </c>
      <c r="G37" s="1">
        <v>3979</v>
      </c>
      <c r="H37" s="1">
        <v>3846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251123</v>
      </c>
      <c r="E38" s="1">
        <v>248048</v>
      </c>
      <c r="F38" s="1">
        <v>282331</v>
      </c>
      <c r="G38" s="1">
        <v>264275</v>
      </c>
      <c r="H38" s="1">
        <v>262780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33455</v>
      </c>
      <c r="E39" s="1">
        <v>52196</v>
      </c>
      <c r="F39" s="1">
        <v>51064</v>
      </c>
      <c r="G39" s="1">
        <v>57645</v>
      </c>
      <c r="H39" s="1">
        <v>76446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217668</v>
      </c>
      <c r="E40" s="1">
        <v>195852</v>
      </c>
      <c r="F40" s="1">
        <v>231267</v>
      </c>
      <c r="G40" s="1">
        <v>206630</v>
      </c>
      <c r="H40" s="1">
        <v>186334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43</v>
      </c>
      <c r="E42" s="1"/>
      <c r="F42" s="1"/>
      <c r="G42" s="1">
        <v>11</v>
      </c>
      <c r="H42" s="1">
        <v>84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503345</v>
      </c>
      <c r="E43" s="1">
        <v>552803</v>
      </c>
      <c r="F43" s="1">
        <v>586941</v>
      </c>
      <c r="G43" s="1">
        <v>632114</v>
      </c>
      <c r="H43" s="1">
        <v>578828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7657</v>
      </c>
      <c r="E44" s="1">
        <v>7595</v>
      </c>
      <c r="F44" s="1">
        <v>6218</v>
      </c>
      <c r="G44" s="1">
        <v>4287</v>
      </c>
      <c r="H44" s="1">
        <v>4012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296792</v>
      </c>
      <c r="E45" s="1">
        <v>324748</v>
      </c>
      <c r="F45" s="1">
        <v>403288</v>
      </c>
      <c r="G45" s="1">
        <v>399352</v>
      </c>
      <c r="H45" s="1">
        <v>336836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5716</v>
      </c>
      <c r="E46" s="1">
        <v>7649</v>
      </c>
      <c r="F46" s="1">
        <v>-14179</v>
      </c>
      <c r="G46" s="1">
        <v>-11118</v>
      </c>
      <c r="H46" s="1">
        <v>-424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-13821</v>
      </c>
      <c r="E47" s="1">
        <v>-8554</v>
      </c>
      <c r="F47" s="1">
        <v>-8831</v>
      </c>
      <c r="G47" s="1">
        <v>-8334</v>
      </c>
      <c r="H47" s="1">
        <v>-5473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200034</v>
      </c>
      <c r="E48" s="1">
        <v>197169</v>
      </c>
      <c r="F48" s="1">
        <v>200513</v>
      </c>
      <c r="G48" s="1">
        <v>202247</v>
      </c>
      <c r="H48" s="1">
        <v>191220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41251</v>
      </c>
      <c r="E49" s="1">
        <v>38305</v>
      </c>
      <c r="F49" s="1">
        <v>33784</v>
      </c>
      <c r="G49" s="1">
        <v>38679</v>
      </c>
      <c r="H49" s="1">
        <v>41007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22855</v>
      </c>
      <c r="E50" s="1">
        <v>20152</v>
      </c>
      <c r="F50" s="1">
        <v>66498</v>
      </c>
      <c r="G50" s="1">
        <v>32948</v>
      </c>
      <c r="H50" s="1">
        <v>25614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15033</v>
      </c>
      <c r="E51" s="1">
        <v>18752</v>
      </c>
      <c r="F51" s="1">
        <v>44480</v>
      </c>
      <c r="G51" s="1">
        <v>24887</v>
      </c>
      <c r="H51" s="1">
        <v>18491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-11148</v>
      </c>
      <c r="E52" s="1">
        <v>2481</v>
      </c>
      <c r="F52" s="1">
        <v>602</v>
      </c>
      <c r="G52" s="1">
        <v>23636</v>
      </c>
      <c r="H52" s="1">
        <v>26797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>
        <v>-14262</v>
      </c>
      <c r="E58" s="1">
        <v>14262</v>
      </c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6632</v>
      </c>
      <c r="E59" s="1">
        <v>6471</v>
      </c>
      <c r="F59" s="1">
        <v>2785</v>
      </c>
      <c r="G59" s="1">
        <v>1807</v>
      </c>
      <c r="H59" s="1">
        <v>2599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7686</v>
      </c>
      <c r="E60" s="1">
        <v>36134</v>
      </c>
      <c r="F60" s="1">
        <v>17265</v>
      </c>
      <c r="G60" s="1">
        <v>13189</v>
      </c>
      <c r="H60" s="1">
        <v>14559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11742</v>
      </c>
      <c r="E61" s="1">
        <v>9164</v>
      </c>
      <c r="F61" s="1">
        <v>5367</v>
      </c>
      <c r="G61" s="1">
        <v>5024</v>
      </c>
      <c r="H61" s="1">
        <v>12070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3574</v>
      </c>
      <c r="E62" s="1">
        <v>6237</v>
      </c>
      <c r="F62" s="1">
        <v>9113</v>
      </c>
      <c r="G62" s="1">
        <v>6358</v>
      </c>
      <c r="H62" s="1">
        <v>-110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-7574</v>
      </c>
      <c r="E63" s="1">
        <v>8718</v>
      </c>
      <c r="F63" s="1">
        <v>9715</v>
      </c>
      <c r="G63" s="1">
        <v>29994</v>
      </c>
      <c r="H63" s="1">
        <v>26687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-4252</v>
      </c>
      <c r="E64" s="1">
        <v>5788</v>
      </c>
      <c r="F64" s="1">
        <v>2044</v>
      </c>
      <c r="G64" s="1">
        <v>5822</v>
      </c>
      <c r="H64" s="1">
        <v>5212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-3322</v>
      </c>
      <c r="E65" s="1">
        <v>2930</v>
      </c>
      <c r="F65" s="1">
        <v>7671</v>
      </c>
      <c r="G65" s="1">
        <v>24172</v>
      </c>
      <c r="H65" s="1">
        <v>21475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-3322</v>
      </c>
      <c r="E67" s="1">
        <v>2930</v>
      </c>
      <c r="F67" s="1">
        <v>7671</v>
      </c>
      <c r="G67" s="1">
        <v>24172</v>
      </c>
      <c r="H67" s="1">
        <v>21475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524158</v>
      </c>
      <c r="E68" s="1">
        <v>616684</v>
      </c>
      <c r="F68" s="1">
        <v>676922</v>
      </c>
      <c r="G68" s="1">
        <v>682538</v>
      </c>
      <c r="H68" s="1">
        <v>623013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4667</v>
      </c>
      <c r="J69" s="1">
        <v>21345</v>
      </c>
      <c r="K69" s="1">
        <v>28328</v>
      </c>
      <c r="L69" s="1">
        <v>25474</v>
      </c>
      <c r="M69" s="1">
        <v>16348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-7574</v>
      </c>
      <c r="J70" s="1">
        <v>8718</v>
      </c>
      <c r="K70" s="1">
        <v>9715</v>
      </c>
      <c r="L70" s="1">
        <v>29994</v>
      </c>
      <c r="M70" s="1">
        <v>26687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32969</v>
      </c>
      <c r="J71" s="1">
        <v>57299</v>
      </c>
      <c r="K71" s="1">
        <v>22835</v>
      </c>
      <c r="L71" s="1">
        <v>43127</v>
      </c>
      <c r="M71" s="1">
        <v>50503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41676</v>
      </c>
      <c r="J72" s="1">
        <v>38730</v>
      </c>
      <c r="K72" s="1">
        <v>36210</v>
      </c>
      <c r="L72" s="1">
        <v>42048</v>
      </c>
      <c r="M72" s="1">
        <v>42385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-14364</v>
      </c>
      <c r="J73" s="1">
        <v>13036</v>
      </c>
      <c r="K73" s="1">
        <v>-6893</v>
      </c>
      <c r="L73" s="1">
        <v>438</v>
      </c>
      <c r="M73" s="1">
        <v>5705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-976</v>
      </c>
      <c r="J74" s="1">
        <v>-938</v>
      </c>
      <c r="K74" s="1">
        <v>-9267</v>
      </c>
      <c r="L74" s="1">
        <v>-1166</v>
      </c>
      <c r="M74" s="1">
        <v>-186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6633</v>
      </c>
      <c r="J76" s="1">
        <v>6471</v>
      </c>
      <c r="K76" s="1">
        <v>2785</v>
      </c>
      <c r="L76" s="1">
        <v>1807</v>
      </c>
      <c r="M76" s="1">
        <v>2599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25395</v>
      </c>
      <c r="J78" s="1">
        <v>66017</v>
      </c>
      <c r="K78" s="1">
        <v>32550</v>
      </c>
      <c r="L78" s="1">
        <v>73121</v>
      </c>
      <c r="M78" s="1">
        <v>77190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49387</v>
      </c>
      <c r="J79" s="1">
        <v>6270</v>
      </c>
      <c r="K79" s="1">
        <v>-2133</v>
      </c>
      <c r="L79" s="1">
        <v>-6470</v>
      </c>
      <c r="M79" s="1">
        <v>-61526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-1720</v>
      </c>
      <c r="J80" s="1">
        <v>12803</v>
      </c>
      <c r="K80" s="1">
        <v>-25739</v>
      </c>
      <c r="L80" s="1">
        <v>-12486</v>
      </c>
      <c r="M80" s="1">
        <v>950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34433</v>
      </c>
      <c r="J81" s="1">
        <v>-24291</v>
      </c>
      <c r="K81" s="1">
        <v>36450</v>
      </c>
      <c r="L81" s="1">
        <v>27416</v>
      </c>
      <c r="M81" s="1">
        <v>-61501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16674</v>
      </c>
      <c r="J82" s="1">
        <v>17758</v>
      </c>
      <c r="K82" s="1">
        <v>-12844</v>
      </c>
      <c r="L82" s="1">
        <v>-21400</v>
      </c>
      <c r="M82" s="1">
        <v>-975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74782</v>
      </c>
      <c r="J84" s="1">
        <v>72287</v>
      </c>
      <c r="K84" s="1">
        <v>30417</v>
      </c>
      <c r="L84" s="1">
        <v>66651</v>
      </c>
      <c r="M84" s="1">
        <v>15664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-6633</v>
      </c>
      <c r="J85" s="1">
        <v>-6471</v>
      </c>
      <c r="K85" s="1">
        <v>-2785</v>
      </c>
      <c r="L85" s="1">
        <v>-1807</v>
      </c>
      <c r="M85" s="1">
        <v>-2599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1432</v>
      </c>
      <c r="J87" s="1">
        <v>-6774</v>
      </c>
      <c r="K87" s="1">
        <v>-5828</v>
      </c>
      <c r="L87" s="1">
        <v>-6950</v>
      </c>
      <c r="M87" s="1">
        <v>-737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69581</v>
      </c>
      <c r="J90" s="1">
        <v>59042</v>
      </c>
      <c r="K90" s="1">
        <v>21804</v>
      </c>
      <c r="L90" s="1">
        <v>57894</v>
      </c>
      <c r="M90" s="1">
        <v>12328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-44634</v>
      </c>
      <c r="J91" s="1">
        <v>-77708</v>
      </c>
      <c r="K91" s="1">
        <v>-45828</v>
      </c>
      <c r="L91" s="1">
        <v>-29434</v>
      </c>
      <c r="M91" s="1">
        <v>-15678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3558</v>
      </c>
      <c r="J92" s="1">
        <v>1342</v>
      </c>
      <c r="K92" s="1">
        <v>29417</v>
      </c>
      <c r="L92" s="1">
        <v>1166</v>
      </c>
      <c r="M92" s="1">
        <v>186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>
        <v>100</v>
      </c>
      <c r="M93" s="1">
        <v>-100</v>
      </c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-41076</v>
      </c>
      <c r="J94" s="1">
        <v>-76366</v>
      </c>
      <c r="K94" s="1">
        <v>-16405</v>
      </c>
      <c r="L94" s="1">
        <v>-28168</v>
      </c>
      <c r="M94" s="1">
        <v>-15592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-23889</v>
      </c>
      <c r="J95" s="1">
        <v>2746</v>
      </c>
      <c r="K95" s="1">
        <v>-4682</v>
      </c>
      <c r="L95" s="1">
        <v>-19872</v>
      </c>
      <c r="M95" s="1">
        <v>12390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-4970</v>
      </c>
      <c r="J96" s="1">
        <v>-2100</v>
      </c>
      <c r="K96" s="1">
        <v>-7700</v>
      </c>
      <c r="L96" s="1">
        <v>-7000</v>
      </c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-4970</v>
      </c>
      <c r="J102" s="1">
        <v>-2100</v>
      </c>
      <c r="K102" s="1">
        <v>-7700</v>
      </c>
      <c r="L102" s="1">
        <v>-7000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-28859</v>
      </c>
      <c r="J103" s="1">
        <v>646</v>
      </c>
      <c r="K103" s="1">
        <v>-12382</v>
      </c>
      <c r="L103" s="1">
        <v>-26872</v>
      </c>
      <c r="M103" s="1">
        <v>12390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-354</v>
      </c>
      <c r="J104" s="1">
        <v>-16678</v>
      </c>
      <c r="K104" s="1">
        <v>-6983</v>
      </c>
      <c r="L104" s="1">
        <v>2854</v>
      </c>
      <c r="M104" s="1">
        <v>9126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4313</v>
      </c>
      <c r="J105" s="1">
        <v>4667</v>
      </c>
      <c r="K105" s="1">
        <v>21345</v>
      </c>
      <c r="L105" s="1">
        <v>28328</v>
      </c>
      <c r="M105" s="1">
        <v>25474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D7F88-DBFF-4E11-84FE-31B135C0BFCD}">
  <dimension ref="A1:QM105"/>
  <sheetViews>
    <sheetView topLeftCell="A74" workbookViewId="0">
      <selection activeCell="N97" sqref="N9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9869</v>
      </c>
      <c r="O1" s="4">
        <f t="shared" ref="O1:R1" si="0">E67</f>
        <v>-89881</v>
      </c>
      <c r="P1" s="4">
        <f t="shared" si="0"/>
        <v>-628430</v>
      </c>
      <c r="Q1" s="4">
        <f t="shared" si="0"/>
        <v>-92576</v>
      </c>
      <c r="R1" s="4">
        <f t="shared" si="0"/>
        <v>-8965</v>
      </c>
      <c r="S1" s="4">
        <f>D63+D59</f>
        <v>9968</v>
      </c>
      <c r="T1" s="4">
        <f t="shared" ref="T1:W1" si="1">E63+E59</f>
        <v>-89789</v>
      </c>
      <c r="U1" s="4">
        <f t="shared" si="1"/>
        <v>-628403</v>
      </c>
      <c r="V1" s="4">
        <f t="shared" si="1"/>
        <v>-92576</v>
      </c>
      <c r="W1" s="4">
        <f t="shared" si="1"/>
        <v>-8965</v>
      </c>
      <c r="X1">
        <f>(D13-E13)/E13</f>
        <v>5.250597942432577E-2</v>
      </c>
      <c r="Y1">
        <f t="shared" ref="Y1:AA1" si="2">(E13-F13)/F13</f>
        <v>-9.1660315164780765E-2</v>
      </c>
      <c r="Z1">
        <f t="shared" si="2"/>
        <v>-0.47213761621684353</v>
      </c>
      <c r="AA1">
        <f t="shared" si="2"/>
        <v>1.0888098263153229E-2</v>
      </c>
      <c r="AB1">
        <f>(D36-E36)/E36</f>
        <v>0.1797999471807738</v>
      </c>
      <c r="AC1">
        <f t="shared" ref="AC1:AE1" si="3">(E36-F36)/F36</f>
        <v>0.41872936327658478</v>
      </c>
      <c r="AD1">
        <f t="shared" si="3"/>
        <v>0.58279434385366669</v>
      </c>
      <c r="AE1">
        <f t="shared" si="3"/>
        <v>-0.12206114446559607</v>
      </c>
      <c r="AF1">
        <f>(D29-E29)/E29</f>
        <v>2.3580633675763896E-2</v>
      </c>
      <c r="AG1">
        <f t="shared" ref="AG1:AI1" si="4">(E29-F29)/F29</f>
        <v>-0.17680580690849004</v>
      </c>
      <c r="AH1">
        <f t="shared" si="4"/>
        <v>-0.53335352812124215</v>
      </c>
      <c r="AI1">
        <f t="shared" si="4"/>
        <v>9.6611014619552415E-3</v>
      </c>
      <c r="AJ1" s="4">
        <f>(D43+D44+D46+D47)-D45</f>
        <v>234808</v>
      </c>
      <c r="AK1" s="4">
        <f t="shared" ref="AK1:AN1" si="5">(E43+E44+E46+E47)-E45</f>
        <v>117354</v>
      </c>
      <c r="AL1" s="4">
        <f t="shared" si="5"/>
        <v>61413</v>
      </c>
      <c r="AM1" s="4">
        <f t="shared" si="5"/>
        <v>73818</v>
      </c>
      <c r="AN1" s="4">
        <f t="shared" si="5"/>
        <v>44007</v>
      </c>
      <c r="AO1">
        <f>(D25+D26)/D40</f>
        <v>1.0575810357279409</v>
      </c>
      <c r="AP1">
        <f t="shared" ref="AP1:AS1" si="6">(E25+E26)/E40</f>
        <v>0.23793673584823566</v>
      </c>
      <c r="AQ1">
        <f t="shared" si="6"/>
        <v>0.68534662242937927</v>
      </c>
      <c r="AR1">
        <f t="shared" si="6"/>
        <v>3.3880443714050945</v>
      </c>
      <c r="AS1">
        <f t="shared" si="6"/>
        <v>4.231612735317082</v>
      </c>
      <c r="AT1">
        <f>(D19-D20)/D40</f>
        <v>1.5141594800118952</v>
      </c>
      <c r="AU1">
        <f t="shared" ref="AU1:AX1" si="7">(E19-E20)/E40</f>
        <v>0.90330896749771572</v>
      </c>
      <c r="AV1">
        <f t="shared" si="7"/>
        <v>0.97165768936290242</v>
      </c>
      <c r="AW1">
        <f t="shared" si="7"/>
        <v>4.0108052588331962</v>
      </c>
      <c r="AX1">
        <f t="shared" si="7"/>
        <v>4.9535872299817818</v>
      </c>
      <c r="AY1">
        <f>D19/D40</f>
        <v>2.0730532308084455</v>
      </c>
      <c r="AZ1">
        <f t="shared" ref="AZ1:BC1" si="8">E19/E40</f>
        <v>1.6836792411782622</v>
      </c>
      <c r="BA1">
        <f t="shared" si="8"/>
        <v>2.030558652464169</v>
      </c>
      <c r="BB1">
        <f t="shared" si="8"/>
        <v>6.222658175842235</v>
      </c>
      <c r="BC1">
        <f t="shared" si="8"/>
        <v>6.1532922703218533</v>
      </c>
      <c r="BD1" s="4">
        <f>D19-D40</f>
        <v>126293</v>
      </c>
      <c r="BE1" s="4">
        <f t="shared" ref="BE1:BH1" si="9">E19-E40</f>
        <v>62852</v>
      </c>
      <c r="BF1" s="4">
        <f t="shared" si="9"/>
        <v>76722</v>
      </c>
      <c r="BG1" s="4">
        <f t="shared" si="9"/>
        <v>254239</v>
      </c>
      <c r="BH1" s="4">
        <f t="shared" si="9"/>
        <v>297010</v>
      </c>
      <c r="BI1">
        <f>(D43+D44)/BD1</f>
        <v>7.4143064144489399</v>
      </c>
      <c r="BJ1">
        <f t="shared" ref="BJ1:BM1" si="10">(E43+E44)/BE1</f>
        <v>10.042703493922231</v>
      </c>
      <c r="BK1">
        <f t="shared" si="10"/>
        <v>3.3328250045619248</v>
      </c>
      <c r="BL1">
        <f t="shared" si="10"/>
        <v>1.1380866035502029</v>
      </c>
      <c r="BM1">
        <f t="shared" si="10"/>
        <v>0.9453789434699168</v>
      </c>
      <c r="BN1">
        <f>365/BI1</f>
        <v>49.229149646242156</v>
      </c>
      <c r="BO1">
        <f t="shared" ref="BO1:BR1" si="11">365/BJ1</f>
        <v>36.344795026647482</v>
      </c>
      <c r="BP1">
        <f t="shared" si="11"/>
        <v>109.51670114704284</v>
      </c>
      <c r="BQ1">
        <f t="shared" si="11"/>
        <v>320.71373027448107</v>
      </c>
      <c r="BR1">
        <f t="shared" si="11"/>
        <v>386.08856535380914</v>
      </c>
      <c r="BS1">
        <f>N1/D13</f>
        <v>1.6811718631554382E-2</v>
      </c>
      <c r="BT1">
        <f t="shared" ref="BT1:BW1" si="12">O1/E13</f>
        <v>-0.16115041613924619</v>
      </c>
      <c r="BU1">
        <f t="shared" si="12"/>
        <v>-1.0234549564514974</v>
      </c>
      <c r="BV1">
        <f t="shared" si="12"/>
        <v>-7.9584950590379414E-2</v>
      </c>
      <c r="BW1">
        <f t="shared" si="12"/>
        <v>-7.790869257655735E-3</v>
      </c>
      <c r="BX1">
        <f>S1/D13</f>
        <v>1.6980363899010444E-2</v>
      </c>
      <c r="BY1">
        <f t="shared" ref="BY1:CB1" si="13">T1/E13</f>
        <v>-0.16098546650267326</v>
      </c>
      <c r="BZ1">
        <f t="shared" si="13"/>
        <v>-1.0234109845153641</v>
      </c>
      <c r="CA1">
        <f t="shared" si="13"/>
        <v>-7.9584950590379414E-2</v>
      </c>
      <c r="CB1">
        <f t="shared" si="13"/>
        <v>-7.790869257655735E-3</v>
      </c>
      <c r="CC1">
        <f>N1/D29</f>
        <v>2.3039731806222524E-2</v>
      </c>
      <c r="CD1">
        <f t="shared" ref="CD1:CG1" si="14">O1/E29</f>
        <v>-0.21478019207654386</v>
      </c>
      <c r="CE1">
        <f t="shared" si="14"/>
        <v>-1.2361908883468409</v>
      </c>
      <c r="CF1">
        <f t="shared" si="14"/>
        <v>-8.4979667520355434E-2</v>
      </c>
      <c r="CG1">
        <f t="shared" si="14"/>
        <v>-8.3088809100564792E-3</v>
      </c>
      <c r="CH1">
        <f>N1/(D43+D44)</f>
        <v>1.0539580830329728E-2</v>
      </c>
      <c r="CI1">
        <f t="shared" ref="CI1:CL1" si="15">O1/(E43+E44)</f>
        <v>-0.14239611916274295</v>
      </c>
      <c r="CJ1">
        <f t="shared" si="15"/>
        <v>-2.4576751753024038</v>
      </c>
      <c r="CK1">
        <f t="shared" si="15"/>
        <v>-0.31994912665113739</v>
      </c>
      <c r="CL1">
        <f t="shared" si="15"/>
        <v>-3.1928116330171979E-2</v>
      </c>
      <c r="CM1">
        <f>1-CH1</f>
        <v>0.98946041916967031</v>
      </c>
      <c r="CN1">
        <f t="shared" ref="CN1:CQ1" si="16">1-CI1</f>
        <v>1.142396119162743</v>
      </c>
      <c r="CO1">
        <f t="shared" si="16"/>
        <v>3.4576751753024038</v>
      </c>
      <c r="CP1">
        <f t="shared" si="16"/>
        <v>1.3199491266511374</v>
      </c>
      <c r="CQ1">
        <f t="shared" si="16"/>
        <v>1.0319281163301719</v>
      </c>
      <c r="CR1">
        <f>N1/(D45+D48+D49+D51+D59+D61)</f>
        <v>1.053411338501656E-2</v>
      </c>
      <c r="CS1">
        <f t="shared" ref="CS1:CV1" si="17">O1/(E45+E48+E49+E51+E59+E61)</f>
        <v>-0.12112950524511337</v>
      </c>
      <c r="CT1">
        <f t="shared" si="17"/>
        <v>-0.71494474914987749</v>
      </c>
      <c r="CU1">
        <f t="shared" si="17"/>
        <v>-0.23890272383582148</v>
      </c>
      <c r="CV1">
        <f t="shared" si="17"/>
        <v>-2.2135201266138452E-2</v>
      </c>
      <c r="CW1">
        <f>(D43+D44)/D13</f>
        <v>1.5951031546885939</v>
      </c>
      <c r="CX1">
        <f t="shared" ref="CX1:DA1" si="18">(E43+E44)/E13</f>
        <v>1.1317051130801477</v>
      </c>
      <c r="CY1">
        <f t="shared" si="18"/>
        <v>0.41643214967395625</v>
      </c>
      <c r="CZ1">
        <f t="shared" si="18"/>
        <v>0.24874251548483325</v>
      </c>
      <c r="DA1">
        <f t="shared" si="18"/>
        <v>0.24401280605124159</v>
      </c>
      <c r="DB1">
        <f>365/CW1</f>
        <v>228.82532639167002</v>
      </c>
      <c r="DC1">
        <f t="shared" ref="DC1:DF1" si="19">365/CX1</f>
        <v>322.5221798340948</v>
      </c>
      <c r="DD1">
        <f t="shared" si="19"/>
        <v>876.49332618957294</v>
      </c>
      <c r="DE1">
        <f t="shared" si="19"/>
        <v>1467.3808347100012</v>
      </c>
      <c r="DF1">
        <f t="shared" si="19"/>
        <v>1495.8231328373465</v>
      </c>
      <c r="DG1">
        <f>(D43+D44)/D20</f>
        <v>14.235166238465164</v>
      </c>
      <c r="DH1">
        <f t="shared" ref="DH1:DK1" si="20">(E43+E44)/E20</f>
        <v>8.7983719212165994</v>
      </c>
      <c r="DI1">
        <f t="shared" si="20"/>
        <v>3.2436193423990258</v>
      </c>
      <c r="DJ1">
        <f t="shared" si="20"/>
        <v>2.6872660741318621</v>
      </c>
      <c r="DK1">
        <f t="shared" si="20"/>
        <v>4.0608431556873237</v>
      </c>
      <c r="DL1">
        <f>365/DG1</f>
        <v>25.640726204779067</v>
      </c>
      <c r="DM1">
        <f t="shared" ref="DM1:DP1" si="21">365/DH1</f>
        <v>41.484947814018916</v>
      </c>
      <c r="DN1">
        <f t="shared" si="21"/>
        <v>112.52861740861397</v>
      </c>
      <c r="DO1">
        <f t="shared" si="21"/>
        <v>135.82577606049506</v>
      </c>
      <c r="DP1">
        <f t="shared" si="21"/>
        <v>89.882811526174649</v>
      </c>
      <c r="DQ1">
        <f>(D43+D44)/D21</f>
        <v>17.425144686156653</v>
      </c>
      <c r="DR1">
        <f t="shared" ref="DR1:DU1" si="22">(E43+E44)/E21</f>
        <v>10.319017803135575</v>
      </c>
      <c r="DS1">
        <f t="shared" si="22"/>
        <v>11.996293689889749</v>
      </c>
      <c r="DT1">
        <f t="shared" si="22"/>
        <v>9.5443330254651002</v>
      </c>
      <c r="DU1">
        <f t="shared" si="22"/>
        <v>6.7479031986734279</v>
      </c>
      <c r="DV1">
        <f>365/DQ1</f>
        <v>20.946741423040983</v>
      </c>
      <c r="DW1">
        <f t="shared" ref="DW1:DZ1" si="23">365/DR1</f>
        <v>35.371583513412467</v>
      </c>
      <c r="DX1">
        <f t="shared" si="23"/>
        <v>30.426064035729233</v>
      </c>
      <c r="DY1">
        <f t="shared" si="23"/>
        <v>38.242588458108983</v>
      </c>
      <c r="DZ1">
        <f t="shared" si="23"/>
        <v>54.090876714377799</v>
      </c>
      <c r="EA1">
        <f>(D43+D44)/D38</f>
        <v>7.9559454522282174</v>
      </c>
      <c r="EB1">
        <f t="shared" ref="EB1:EE1" si="24">(E43+E44)/E38</f>
        <v>6.8659879041030329</v>
      </c>
      <c r="EC1">
        <f t="shared" si="24"/>
        <v>3.4346716456002255</v>
      </c>
      <c r="ED1">
        <f t="shared" si="24"/>
        <v>5.9438373048479871</v>
      </c>
      <c r="EE1">
        <f t="shared" si="24"/>
        <v>4.8718140019085627</v>
      </c>
      <c r="EF1">
        <f>365/EA1</f>
        <v>45.877639834468027</v>
      </c>
      <c r="EG1">
        <f t="shared" ref="EG1:EJ1" si="25">365/EB1</f>
        <v>53.160594673037558</v>
      </c>
      <c r="EH1">
        <f t="shared" si="25"/>
        <v>106.26925588871377</v>
      </c>
      <c r="EI1">
        <f t="shared" si="25"/>
        <v>61.408141118245972</v>
      </c>
      <c r="EJ1">
        <f t="shared" si="25"/>
        <v>74.920758439671346</v>
      </c>
      <c r="EK1">
        <f>D36/D13</f>
        <v>0.24352035923145457</v>
      </c>
      <c r="EL1">
        <f t="shared" ref="EL1:EO1" si="26">E36/E13</f>
        <v>0.21724584308986528</v>
      </c>
      <c r="EM1">
        <f t="shared" si="26"/>
        <v>0.13909137694046525</v>
      </c>
      <c r="EN1">
        <f t="shared" si="26"/>
        <v>4.6387015521369285E-2</v>
      </c>
      <c r="EO1">
        <f t="shared" si="26"/>
        <v>5.3411557774096945E-2</v>
      </c>
      <c r="EP1">
        <f>(D29)/D13</f>
        <v>0.72968378160608216</v>
      </c>
      <c r="EQ1">
        <f t="shared" ref="EQ1:ET1" si="27">(E29)/E13</f>
        <v>0.75030390177607731</v>
      </c>
      <c r="ER1">
        <f t="shared" si="27"/>
        <v>0.82791012787690466</v>
      </c>
      <c r="ES1">
        <f t="shared" si="27"/>
        <v>0.9365175566416073</v>
      </c>
      <c r="ET1">
        <f t="shared" si="27"/>
        <v>0.93765566530460431</v>
      </c>
      <c r="EU1">
        <f>D13/D29</f>
        <v>1.3704566624722481</v>
      </c>
      <c r="EV1">
        <f t="shared" ref="EV1:EY1" si="28">E13/E29</f>
        <v>1.3327932823391377</v>
      </c>
      <c r="EW1">
        <f t="shared" si="28"/>
        <v>1.2078605712487214</v>
      </c>
      <c r="EX1">
        <f t="shared" si="28"/>
        <v>1.0677856415057969</v>
      </c>
      <c r="EY1">
        <f t="shared" si="28"/>
        <v>1.066489583545728</v>
      </c>
      <c r="EZ1">
        <f>D36/D29</f>
        <v>0.3337340987563821</v>
      </c>
      <c r="FA1">
        <f t="shared" ref="FA1:FD1" si="29">E36/E29</f>
        <v>0.2895438002862748</v>
      </c>
      <c r="FB1">
        <f t="shared" si="29"/>
        <v>0.1680029900070816</v>
      </c>
      <c r="FC1">
        <f t="shared" si="29"/>
        <v>4.9531389126024658E-2</v>
      </c>
      <c r="FD1">
        <f t="shared" si="29"/>
        <v>5.6962870007025247E-2</v>
      </c>
      <c r="FE1" s="7">
        <f>I90/(D43+D44+D46+D47+D53+D55)</f>
        <v>0.12182875631363724</v>
      </c>
      <c r="FF1" s="7">
        <f t="shared" ref="FF1:FI1" si="30">J90/(E43+E44+E46+E47+E53+E55)</f>
        <v>3.4840964002323054E-2</v>
      </c>
      <c r="FG1" s="7">
        <f t="shared" si="30"/>
        <v>-0.2661940010107316</v>
      </c>
      <c r="FH1" s="7">
        <f t="shared" si="30"/>
        <v>-0.39922575784584441</v>
      </c>
      <c r="FI1" s="7">
        <f t="shared" si="30"/>
        <v>-0.13476365338756163</v>
      </c>
      <c r="FJ1" s="7">
        <f>I90/D36</f>
        <v>0.797571246694741</v>
      </c>
      <c r="FK1" s="7">
        <f t="shared" ref="FK1:FN1" si="31">J90/E36</f>
        <v>0.17923048989832299</v>
      </c>
      <c r="FL1" s="7">
        <f t="shared" si="31"/>
        <v>-0.83877010982834932</v>
      </c>
      <c r="FM1" s="7">
        <f t="shared" si="31"/>
        <v>-2.1997998480327654</v>
      </c>
      <c r="FN1" s="7">
        <f t="shared" si="31"/>
        <v>-0.59950212329770103</v>
      </c>
      <c r="FO1" s="7">
        <f>I90/D29</f>
        <v>0.26617672120967345</v>
      </c>
      <c r="FP1" s="7">
        <f t="shared" ref="FP1:FS1" si="32">J90/E29</f>
        <v>5.189507717233123E-2</v>
      </c>
      <c r="FQ1" s="7">
        <f t="shared" si="32"/>
        <v>-0.1409158863797309</v>
      </c>
      <c r="FR1" s="7">
        <f t="shared" si="32"/>
        <v>-0.10895914227228082</v>
      </c>
      <c r="FS1" s="7">
        <f t="shared" si="32"/>
        <v>-3.4149361518342559E-2</v>
      </c>
      <c r="FT1" s="7">
        <f>I90/D31</f>
        <v>9.7382985992483767E-2</v>
      </c>
      <c r="FU1" s="7">
        <f t="shared" ref="FU1:FX1" si="33">J90/E31</f>
        <v>1.8548855483430132E-2</v>
      </c>
      <c r="FV1" s="7">
        <f t="shared" si="33"/>
        <v>-6.1185514178339596E-2</v>
      </c>
      <c r="FW1" s="7">
        <f t="shared" si="33"/>
        <v>-0.10566049492611715</v>
      </c>
      <c r="FX1" s="7">
        <f t="shared" si="33"/>
        <v>-3.6109368874950996E-2</v>
      </c>
      <c r="FY1">
        <f>BD1/D13</f>
        <v>0.21513855315988423</v>
      </c>
      <c r="FZ1">
        <f t="shared" ref="FZ1:GC1" si="34">BE1/E13</f>
        <v>0.11268928867262158</v>
      </c>
      <c r="GA1">
        <f t="shared" si="34"/>
        <v>0.12494869940784459</v>
      </c>
      <c r="GB1">
        <f t="shared" si="34"/>
        <v>0.21856202744931161</v>
      </c>
      <c r="GC1">
        <f t="shared" si="34"/>
        <v>0.25811110744186611</v>
      </c>
      <c r="GD1">
        <f>BS1</f>
        <v>1.6811718631554382E-2</v>
      </c>
      <c r="GE1">
        <f t="shared" ref="GE1:GH1" si="35">BT1</f>
        <v>-0.16115041613924619</v>
      </c>
      <c r="GF1">
        <f t="shared" si="35"/>
        <v>-1.0234549564514974</v>
      </c>
      <c r="GG1">
        <f t="shared" si="35"/>
        <v>-7.9584950590379414E-2</v>
      </c>
      <c r="GH1">
        <f t="shared" si="35"/>
        <v>-7.790869257655735E-3</v>
      </c>
      <c r="GI1">
        <f>S1/D13</f>
        <v>1.6980363899010444E-2</v>
      </c>
      <c r="GJ1">
        <f t="shared" ref="GJ1:GM1" si="36">T1/E13</f>
        <v>-0.16098546650267326</v>
      </c>
      <c r="GK1">
        <f t="shared" si="36"/>
        <v>-1.0234109845153641</v>
      </c>
      <c r="GL1">
        <f t="shared" si="36"/>
        <v>-7.9584950590379414E-2</v>
      </c>
      <c r="GM1">
        <f t="shared" si="36"/>
        <v>-7.790869257655735E-3</v>
      </c>
      <c r="GN1">
        <f>D30/D13</f>
        <v>0.37476726101347291</v>
      </c>
      <c r="GO1">
        <f t="shared" ref="GO1:GR1" si="37">E30/E13</f>
        <v>0.3944447831091572</v>
      </c>
      <c r="GP1">
        <f t="shared" si="37"/>
        <v>0.35828984997426827</v>
      </c>
      <c r="GQ1">
        <f t="shared" si="37"/>
        <v>0.18912773429272675</v>
      </c>
      <c r="GR1">
        <f t="shared" si="37"/>
        <v>0.1911869756479935</v>
      </c>
      <c r="GS1">
        <f>(D43+D44)/D13</f>
        <v>1.5951031546885939</v>
      </c>
      <c r="GT1">
        <f t="shared" ref="GT1:GW1" si="38">(E43+E44)/E13</f>
        <v>1.1317051130801477</v>
      </c>
      <c r="GU1">
        <f t="shared" si="38"/>
        <v>0.41643214967395625</v>
      </c>
      <c r="GV1">
        <f t="shared" si="38"/>
        <v>0.24874251548483325</v>
      </c>
      <c r="GW1">
        <f t="shared" si="38"/>
        <v>0.24401280605124159</v>
      </c>
      <c r="GX1">
        <f>0.717*FY1+0.847*GD1+3.107*GI1+0.42*GN1+0.998*GS1</f>
        <v>1.9705670569356644</v>
      </c>
      <c r="GY1">
        <f t="shared" ref="GY1:HB1" si="39">0.717*FZ1+0.847*GE1+3.107*GJ1+0.42*GO1+0.998*GT1</f>
        <v>0.73923048484435561</v>
      </c>
      <c r="GZ1">
        <f t="shared" si="39"/>
        <v>-3.3909350371644291</v>
      </c>
      <c r="HA1">
        <f t="shared" si="39"/>
        <v>0.16970875790360501</v>
      </c>
      <c r="HB1">
        <f t="shared" si="39"/>
        <v>0.47808387720234358</v>
      </c>
      <c r="HC1">
        <f>D36/D13</f>
        <v>0.24352035923145457</v>
      </c>
      <c r="HD1">
        <f t="shared" ref="HD1:HG1" si="40">E36/E13</f>
        <v>0.21724584308986528</v>
      </c>
      <c r="HE1">
        <f t="shared" si="40"/>
        <v>0.13909137694046525</v>
      </c>
      <c r="HF1">
        <f t="shared" si="40"/>
        <v>4.6387015521369285E-2</v>
      </c>
      <c r="HG1">
        <f t="shared" si="40"/>
        <v>5.3411557774096945E-2</v>
      </c>
      <c r="HH1">
        <f>S1/D13</f>
        <v>1.6980363899010444E-2</v>
      </c>
      <c r="HI1">
        <f t="shared" ref="HI1:HL1" si="41">T1/E13</f>
        <v>-0.16098546650267326</v>
      </c>
      <c r="HJ1">
        <f t="shared" si="41"/>
        <v>-1.0234109845153641</v>
      </c>
      <c r="HK1">
        <f t="shared" si="41"/>
        <v>-7.9584950590379414E-2</v>
      </c>
      <c r="HL1">
        <f t="shared" si="41"/>
        <v>-7.790869257655735E-3</v>
      </c>
      <c r="HM1">
        <f>(D43+D44+D46+D47+D50+D53+D55+D57+D60)/D13</f>
        <v>1.6110256528190163</v>
      </c>
      <c r="HN1">
        <f t="shared" ref="HN1:HQ1" si="42">(E43+E44+E46+E47+E50+E53+E55+E57+E60)/E13</f>
        <v>1.1409691866907159</v>
      </c>
      <c r="HO1">
        <f t="shared" si="42"/>
        <v>0.45174324297914753</v>
      </c>
      <c r="HP1">
        <f t="shared" si="42"/>
        <v>0.26725726100057168</v>
      </c>
      <c r="HQ1">
        <f t="shared" si="42"/>
        <v>0.33135831393944237</v>
      </c>
      <c r="HR1">
        <f>D19/D40</f>
        <v>2.0730532308084455</v>
      </c>
      <c r="HS1">
        <f t="shared" ref="HS1:HV1" si="43">E19/E40</f>
        <v>1.6836792411782622</v>
      </c>
      <c r="HT1">
        <f t="shared" si="43"/>
        <v>2.030558652464169</v>
      </c>
      <c r="HU1">
        <f t="shared" si="43"/>
        <v>6.222658175842235</v>
      </c>
      <c r="HV1">
        <f t="shared" si="43"/>
        <v>6.1532922703218533</v>
      </c>
      <c r="HW1">
        <f>-0.017*HC1+4.573*HH1+0.481*HM1+0.015*HR1</f>
        <v>0.87951049547131366</v>
      </c>
      <c r="HX1">
        <f t="shared" ref="HX1:IA1" si="44">-0.017*HD1+4.573*HI1+0.481*HN1+0.015*HS1</f>
        <v>-0.16581835023334426</v>
      </c>
      <c r="HY1">
        <f t="shared" si="44"/>
        <v>-4.4346761059368163</v>
      </c>
      <c r="HZ1">
        <f t="shared" si="44"/>
        <v>-0.14283994313475987</v>
      </c>
      <c r="IA1">
        <f t="shared" si="44"/>
        <v>0.21514709146228025</v>
      </c>
      <c r="IB1">
        <f>D13/D36</f>
        <v>4.1064328385354729</v>
      </c>
      <c r="IC1">
        <f t="shared" ref="IC1:IF1" si="45">E13/E36</f>
        <v>4.6030800211276901</v>
      </c>
      <c r="ID1">
        <f t="shared" si="45"/>
        <v>7.1895183008219563</v>
      </c>
      <c r="IE1">
        <f t="shared" si="45"/>
        <v>21.557756815359809</v>
      </c>
      <c r="IF1">
        <f t="shared" si="45"/>
        <v>18.722539496591335</v>
      </c>
      <c r="IG1">
        <f>IFERROR(S1/D59,0)</f>
        <v>100.68686868686869</v>
      </c>
      <c r="IH1">
        <f t="shared" ref="IH1:IK1" si="46">IFERROR(T1/E59,0)</f>
        <v>-975.96739130434787</v>
      </c>
      <c r="II1">
        <f t="shared" si="46"/>
        <v>-23274.185185185186</v>
      </c>
      <c r="IJ1">
        <f t="shared" si="46"/>
        <v>0</v>
      </c>
      <c r="IK1">
        <f t="shared" si="46"/>
        <v>0</v>
      </c>
      <c r="IL1">
        <f>S1/D13</f>
        <v>1.6980363899010444E-2</v>
      </c>
      <c r="IM1">
        <f t="shared" ref="IM1:IP1" si="47">T1/E13</f>
        <v>-0.16098546650267326</v>
      </c>
      <c r="IN1">
        <f t="shared" si="47"/>
        <v>-1.0234109845153641</v>
      </c>
      <c r="IO1">
        <f t="shared" si="47"/>
        <v>-7.9584950590379414E-2</v>
      </c>
      <c r="IP1">
        <f t="shared" si="47"/>
        <v>-7.790869257655735E-3</v>
      </c>
      <c r="IQ1">
        <f>(D43+D44+D46+D47+D50+D53+D55+D57+D60)/D13</f>
        <v>1.6110256528190163</v>
      </c>
      <c r="IR1">
        <f t="shared" ref="IR1:IU1" si="48">(E43+E44+E46+E47+E50+E53+E55+E57+E60)/E13</f>
        <v>1.1409691866907159</v>
      </c>
      <c r="IS1">
        <f t="shared" si="48"/>
        <v>0.45174324297914753</v>
      </c>
      <c r="IT1">
        <f t="shared" si="48"/>
        <v>0.26725726100057168</v>
      </c>
      <c r="IU1">
        <f t="shared" si="48"/>
        <v>0.33135831393944237</v>
      </c>
      <c r="IV1">
        <f>D19/D40</f>
        <v>2.0730532308084455</v>
      </c>
      <c r="IW1">
        <f t="shared" ref="IW1:IZ1" si="49">E19/E40</f>
        <v>1.6836792411782622</v>
      </c>
      <c r="IX1">
        <f t="shared" si="49"/>
        <v>2.030558652464169</v>
      </c>
      <c r="IY1">
        <f t="shared" si="49"/>
        <v>6.222658175842235</v>
      </c>
      <c r="IZ1">
        <f t="shared" si="49"/>
        <v>6.1532922703218533</v>
      </c>
      <c r="JA1">
        <f>0.13*IB1+0.04*IG1+3.92*IL1+0.21*IQ1+0.09*IV1</f>
        <v>5.1527642208332338</v>
      </c>
      <c r="JB1">
        <f t="shared" ref="JB1:JE1" si="50">0.13*IC1+0.04*IH1+3.92*IM1+0.21*IR1+0.09*IW1</f>
        <v>-38.6802236172067</v>
      </c>
      <c r="JC1">
        <f t="shared" si="50"/>
        <v>-933.76692472785339</v>
      </c>
      <c r="JD1">
        <f t="shared" si="50"/>
        <v>3.1066986403184096</v>
      </c>
      <c r="JE1">
        <f t="shared" si="50"/>
        <v>3.0267714773231131</v>
      </c>
      <c r="JF1">
        <f>D29/D13</f>
        <v>0.72968378160608216</v>
      </c>
      <c r="JG1">
        <f t="shared" ref="JG1:JJ1" si="51">E29/E13</f>
        <v>0.75030390177607731</v>
      </c>
      <c r="JH1">
        <f t="shared" si="51"/>
        <v>0.82791012787690466</v>
      </c>
      <c r="JI1">
        <f t="shared" si="51"/>
        <v>0.9365175566416073</v>
      </c>
      <c r="JJ1">
        <f t="shared" si="51"/>
        <v>0.93765566530460431</v>
      </c>
      <c r="JK1">
        <f>(D36-D26)/I90</f>
        <v>0.16210005613247264</v>
      </c>
      <c r="JL1">
        <f t="shared" ref="JL1:JO1" si="52">(E36-E26)/J90</f>
        <v>4.5721784776902883</v>
      </c>
      <c r="JM1">
        <f t="shared" si="52"/>
        <v>-0.47998213188899436</v>
      </c>
      <c r="JN1">
        <f t="shared" si="52"/>
        <v>0.93489414401132276</v>
      </c>
      <c r="JO1">
        <f t="shared" si="52"/>
        <v>4.9510937415187541</v>
      </c>
      <c r="JP1">
        <f>S1/D13</f>
        <v>1.6980363899010444E-2</v>
      </c>
      <c r="JQ1">
        <f t="shared" ref="JQ1:JT1" si="53">T1/E13</f>
        <v>-0.16098546650267326</v>
      </c>
      <c r="JR1">
        <f t="shared" si="53"/>
        <v>-1.0234109845153641</v>
      </c>
      <c r="JS1">
        <f t="shared" si="53"/>
        <v>-7.9584950590379414E-2</v>
      </c>
      <c r="JT1">
        <f t="shared" si="53"/>
        <v>-7.790869257655735E-3</v>
      </c>
      <c r="JU1">
        <f>I90/(D50+D44+D43)</f>
        <v>0.12136527417783904</v>
      </c>
      <c r="JV1">
        <f t="shared" ref="JV1:JY1" si="54">J90/(E50+E44+E43)</f>
        <v>3.3840069559363868E-2</v>
      </c>
      <c r="JW1">
        <f t="shared" si="54"/>
        <v>-0.27769873974174591</v>
      </c>
      <c r="JX1">
        <f t="shared" si="54"/>
        <v>-0.39232594727517917</v>
      </c>
      <c r="JY1">
        <f t="shared" si="54"/>
        <v>-0.10307582560530401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0</v>
      </c>
      <c r="KH1">
        <f t="shared" si="56"/>
        <v>0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0</v>
      </c>
      <c r="KN1">
        <f t="shared" si="57"/>
        <v>0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0</v>
      </c>
      <c r="KR1">
        <f t="shared" si="58"/>
        <v>0</v>
      </c>
      <c r="KS1">
        <f t="shared" si="58"/>
        <v>0</v>
      </c>
      <c r="KT1">
        <f>(JZ1+KE1)/2</f>
        <v>2</v>
      </c>
      <c r="KU1">
        <f t="shared" ref="KU1:KX1" si="59">(KA1+KF1)/2</f>
        <v>2.5</v>
      </c>
      <c r="KV1">
        <f t="shared" si="59"/>
        <v>2</v>
      </c>
      <c r="KW1">
        <f t="shared" si="59"/>
        <v>2</v>
      </c>
      <c r="KX1">
        <f t="shared" si="59"/>
        <v>2.5</v>
      </c>
      <c r="KY1">
        <f>(KJ1+KO1)/2</f>
        <v>2.5</v>
      </c>
      <c r="KZ1">
        <f t="shared" ref="KZ1:LC1" si="60">(KK1+KP1)/2</f>
        <v>0.5</v>
      </c>
      <c r="LA1">
        <f t="shared" si="60"/>
        <v>0</v>
      </c>
      <c r="LB1">
        <f t="shared" si="60"/>
        <v>0</v>
      </c>
      <c r="LC1">
        <f t="shared" si="60"/>
        <v>0</v>
      </c>
      <c r="LD1">
        <f>(KT1+KY1)/2</f>
        <v>2.25</v>
      </c>
      <c r="LE1">
        <f t="shared" ref="LE1:LH1" si="61">(KU1+KZ1)/2</f>
        <v>1.5</v>
      </c>
      <c r="LF1">
        <f t="shared" si="61"/>
        <v>1</v>
      </c>
      <c r="LG1">
        <f t="shared" si="61"/>
        <v>1</v>
      </c>
      <c r="LH1">
        <f t="shared" si="61"/>
        <v>1.25</v>
      </c>
      <c r="LI1">
        <f>(D29/(D13-D19))</f>
        <v>1.2486685342653836</v>
      </c>
      <c r="LJ1">
        <f t="shared" ref="LJ1:LM1" si="62">(E29/(E13-E19))</f>
        <v>1.0385073530506599</v>
      </c>
      <c r="LK1">
        <f t="shared" si="62"/>
        <v>1.0983042351990564</v>
      </c>
      <c r="LL1">
        <f t="shared" si="62"/>
        <v>1.2662672785348639</v>
      </c>
      <c r="LM1">
        <f t="shared" si="62"/>
        <v>1.355381057481776</v>
      </c>
      <c r="LN1">
        <f>(D18+D25+D26+D21)/(2.17*D40)</f>
        <v>0.69776934562760151</v>
      </c>
      <c r="LO1">
        <f t="shared" ref="LO1:LR1" si="63">(E18+E25+E26+E21)/(2.17*E40)</f>
        <v>0.41627141359341735</v>
      </c>
      <c r="LP1">
        <f t="shared" si="63"/>
        <v>0.44776852044373389</v>
      </c>
      <c r="LQ1">
        <f t="shared" si="63"/>
        <v>1.8482973543010124</v>
      </c>
      <c r="LR1">
        <f t="shared" si="63"/>
        <v>2.2827590921575034</v>
      </c>
      <c r="LS1">
        <f>(D43+D44+D46+D47)/(2*D13)</f>
        <v>0.79712229848168159</v>
      </c>
      <c r="LT1">
        <f t="shared" ref="LT1:LW1" si="64">(E43+E44+E46+E47)/(2*E13)</f>
        <v>0.55878303026825826</v>
      </c>
      <c r="LU1">
        <f t="shared" si="64"/>
        <v>0.2191365866051711</v>
      </c>
      <c r="LV1">
        <f t="shared" si="64"/>
        <v>0.12780005759799182</v>
      </c>
      <c r="LW1">
        <f t="shared" si="64"/>
        <v>0.11880184860424818</v>
      </c>
      <c r="LX1">
        <f>8*N1/D29</f>
        <v>0.18431785444978019</v>
      </c>
      <c r="LY1">
        <f t="shared" ref="LY1:MB1" si="65">8*O1/E29</f>
        <v>-1.7182415366123509</v>
      </c>
      <c r="LZ1">
        <f t="shared" si="65"/>
        <v>-9.889527106774727</v>
      </c>
      <c r="MA1">
        <f t="shared" si="65"/>
        <v>-0.67983734016284347</v>
      </c>
      <c r="MB1">
        <f t="shared" si="65"/>
        <v>-6.6471047280451834E-2</v>
      </c>
      <c r="MC1">
        <f>(2*LI1+4*LN1+LS1+5*LX1)/12</f>
        <v>0.5839271684809797</v>
      </c>
      <c r="MD1">
        <f t="shared" ref="MD1:MG1" si="66">(2*LJ1+4*LO1+LT1+5*LY1)/12</f>
        <v>-0.35752702435987554</v>
      </c>
      <c r="ME1">
        <f t="shared" si="66"/>
        <v>-3.7700680329246179</v>
      </c>
      <c r="MF1">
        <f t="shared" si="66"/>
        <v>0.55452811092146259</v>
      </c>
      <c r="MG1">
        <f t="shared" si="66"/>
        <v>0.96902042464962956</v>
      </c>
      <c r="MH1">
        <f>D29/(D13-D19)</f>
        <v>1.2486685342653836</v>
      </c>
      <c r="MI1">
        <f t="shared" ref="MI1:ML1" si="67">E29/(E13-E19)</f>
        <v>1.0385073530506599</v>
      </c>
      <c r="MJ1">
        <f t="shared" si="67"/>
        <v>1.0983042351990564</v>
      </c>
      <c r="MK1">
        <f t="shared" si="67"/>
        <v>1.2662672785348639</v>
      </c>
      <c r="ML1">
        <f t="shared" si="67"/>
        <v>1.355381057481776</v>
      </c>
      <c r="MM1">
        <f>D29/D13*2</f>
        <v>1.4593675632121643</v>
      </c>
      <c r="MN1">
        <f t="shared" ref="MN1:MQ1" si="68">E29/E13*2</f>
        <v>1.5006078035521546</v>
      </c>
      <c r="MO1">
        <f t="shared" si="68"/>
        <v>1.6558202557538093</v>
      </c>
      <c r="MP1">
        <f t="shared" si="68"/>
        <v>1.8730351132832146</v>
      </c>
      <c r="MQ1">
        <f t="shared" si="68"/>
        <v>1.8753113306092086</v>
      </c>
      <c r="MR1">
        <f>D29/D36</f>
        <v>2.9963974425339619</v>
      </c>
      <c r="MS1">
        <f t="shared" ref="MS1:MV1" si="69">E29/E36</f>
        <v>3.4537089000396146</v>
      </c>
      <c r="MT1">
        <f t="shared" si="69"/>
        <v>5.952275015806852</v>
      </c>
      <c r="MU1">
        <f t="shared" si="69"/>
        <v>20.189217739394724</v>
      </c>
      <c r="MV1">
        <f t="shared" si="69"/>
        <v>17.555295227868079</v>
      </c>
      <c r="MW1">
        <f>D13/(D40*5)</f>
        <v>0.99754619992353111</v>
      </c>
      <c r="MX1">
        <f t="shared" ref="MX1:NA1" si="70">E13/(E40*5)</f>
        <v>1.213388156463473</v>
      </c>
      <c r="MY1">
        <f t="shared" si="70"/>
        <v>1.6495708356280308</v>
      </c>
      <c r="MZ1">
        <f t="shared" si="70"/>
        <v>4.7791084634346754</v>
      </c>
      <c r="NA1">
        <f t="shared" si="70"/>
        <v>3.9930805933894336</v>
      </c>
      <c r="NB1">
        <f>D13/(D20*15)</f>
        <v>0.5949527964852005</v>
      </c>
      <c r="NC1">
        <f t="shared" ref="NC1:NF1" si="71">E13/(E20*15)</f>
        <v>0.51829590703595807</v>
      </c>
      <c r="ND1">
        <f t="shared" si="71"/>
        <v>0.51927136188349909</v>
      </c>
      <c r="NE1">
        <f t="shared" si="71"/>
        <v>0.72022698355205117</v>
      </c>
      <c r="NF1">
        <f t="shared" si="71"/>
        <v>1.1094617591052618</v>
      </c>
      <c r="NG1">
        <f>2*(D18+D25+D26)/D40</f>
        <v>2.1151620714558819</v>
      </c>
      <c r="NH1">
        <f t="shared" ref="NH1:NK1" si="72">2*(E18+E25+E26)/E40</f>
        <v>0.47587347169647132</v>
      </c>
      <c r="NI1">
        <f t="shared" si="72"/>
        <v>1.3706932448587585</v>
      </c>
      <c r="NJ1">
        <f t="shared" si="72"/>
        <v>6.776088742810189</v>
      </c>
      <c r="NK1">
        <f t="shared" si="72"/>
        <v>8.4632254706341641</v>
      </c>
      <c r="NL1">
        <f>((D18+D25+D26+D21)/D40)/2.17</f>
        <v>0.69776934562760151</v>
      </c>
      <c r="NM1">
        <f t="shared" ref="NM1:NP1" si="73">((E18+E25+E26+E21)/E40)/2.17</f>
        <v>0.41627141359341741</v>
      </c>
      <c r="NN1">
        <f t="shared" si="73"/>
        <v>0.44776852044373383</v>
      </c>
      <c r="NO1">
        <f t="shared" si="73"/>
        <v>1.8482973543010122</v>
      </c>
      <c r="NP1">
        <f t="shared" si="73"/>
        <v>2.2827590921575034</v>
      </c>
      <c r="NQ1">
        <f>(D19/D40)/2.5</f>
        <v>0.82922129232337816</v>
      </c>
      <c r="NR1">
        <f t="shared" ref="NR1:NU1" si="74">(E19/E40)/2.5</f>
        <v>0.67347169647130489</v>
      </c>
      <c r="NS1">
        <f t="shared" si="74"/>
        <v>0.81222346098566756</v>
      </c>
      <c r="NT1">
        <f t="shared" si="74"/>
        <v>2.489063270336894</v>
      </c>
      <c r="NU1">
        <f t="shared" si="74"/>
        <v>2.4613169081287412</v>
      </c>
      <c r="NV1">
        <f>(BD1/D13)*3.33</f>
        <v>0.7164113820224145</v>
      </c>
      <c r="NW1">
        <f t="shared" ref="NW1:NZ1" si="75">(BE1/E13)*3.33</f>
        <v>0.37525533127982985</v>
      </c>
      <c r="NX1">
        <f t="shared" si="75"/>
        <v>0.41607916902812248</v>
      </c>
      <c r="NY1">
        <f t="shared" si="75"/>
        <v>0.72781155140620768</v>
      </c>
      <c r="NZ1">
        <f t="shared" si="75"/>
        <v>0.85950998778141419</v>
      </c>
      <c r="OA1">
        <f>((D43+D44)/2)/D13</f>
        <v>0.79755157734429694</v>
      </c>
      <c r="OB1">
        <f t="shared" ref="OB1:OE1" si="76">((E43+E44)/2)/E13</f>
        <v>0.56585255654007383</v>
      </c>
      <c r="OC1">
        <f t="shared" si="76"/>
        <v>0.20821607483697813</v>
      </c>
      <c r="OD1">
        <f t="shared" si="76"/>
        <v>0.12437125774241663</v>
      </c>
      <c r="OE1">
        <f t="shared" si="76"/>
        <v>0.1220064030256208</v>
      </c>
      <c r="OF1">
        <f>((D43+D44)/4)/D29</f>
        <v>0.54650493641837106</v>
      </c>
      <c r="OG1">
        <f t="shared" ref="OG1:OJ1" si="77">((E43+E44)/4)/E29</f>
        <v>0.37708224307551874</v>
      </c>
      <c r="OH1">
        <f t="shared" si="77"/>
        <v>0.12574799354787947</v>
      </c>
      <c r="OI1">
        <f t="shared" si="77"/>
        <v>6.6400921616684566E-2</v>
      </c>
      <c r="OJ1">
        <f t="shared" si="77"/>
        <v>6.5059278976353288E-2</v>
      </c>
      <c r="OK1">
        <f>AJ1*4/(D43+D44)</f>
        <v>1.0030511280202909</v>
      </c>
      <c r="OL1">
        <f t="shared" ref="OL1:OO1" si="78">AK1*4/(E43+E44)</f>
        <v>0.74368350010456208</v>
      </c>
      <c r="OM1">
        <f t="shared" si="78"/>
        <v>0.9607001928033132</v>
      </c>
      <c r="ON1">
        <f t="shared" si="78"/>
        <v>1.0204806702010742</v>
      </c>
      <c r="OO1">
        <f t="shared" si="78"/>
        <v>0.62690936546207621</v>
      </c>
      <c r="OP1">
        <f>(10*N1)/AJ1</f>
        <v>0.4203008415386188</v>
      </c>
      <c r="OQ1">
        <f t="shared" ref="OQ1:OT1" si="79">(10*O1)/AK1</f>
        <v>-7.6589634780237574</v>
      </c>
      <c r="OR1">
        <f t="shared" si="79"/>
        <v>-102.32849722371485</v>
      </c>
      <c r="OS1">
        <f t="shared" si="79"/>
        <v>-12.541114633287274</v>
      </c>
      <c r="OT1">
        <f t="shared" si="79"/>
        <v>-2.0371759038334809</v>
      </c>
      <c r="OU1">
        <f>(8*AJ1)/D29</f>
        <v>4.3853791435448359</v>
      </c>
      <c r="OV1">
        <f t="shared" ref="OV1:OY1" si="80">(8*AK1)/E29</f>
        <v>2.2434387388614483</v>
      </c>
      <c r="OW1">
        <f t="shared" si="80"/>
        <v>0.96644897316862066</v>
      </c>
      <c r="OX1">
        <f t="shared" si="80"/>
        <v>0.54208685594690609</v>
      </c>
      <c r="OY1">
        <f t="shared" si="80"/>
        <v>0.32629017040388669</v>
      </c>
      <c r="OZ1">
        <f>(20*N1)/D13</f>
        <v>0.33623437263108763</v>
      </c>
      <c r="PA1">
        <f t="shared" ref="PA1:PD1" si="81">(20*O1)/E13</f>
        <v>-3.2230083227849238</v>
      </c>
      <c r="PB1">
        <f t="shared" si="81"/>
        <v>-20.469099129029946</v>
      </c>
      <c r="PC1">
        <f t="shared" si="81"/>
        <v>-1.5916990118075882</v>
      </c>
      <c r="PD1">
        <f t="shared" si="81"/>
        <v>-0.15581738515311469</v>
      </c>
      <c r="PE1">
        <f>(40*N1)/(AJ1+D45)</f>
        <v>0.42181027085997963</v>
      </c>
      <c r="PF1">
        <f t="shared" ref="PF1:PI1" si="82">(40*O1)/(AK1+E45)</f>
        <v>-5.7679065902155884</v>
      </c>
      <c r="PG1">
        <f t="shared" si="82"/>
        <v>-93.407949106691632</v>
      </c>
      <c r="PH1">
        <f t="shared" si="82"/>
        <v>-12.454603242937814</v>
      </c>
      <c r="PI1">
        <f t="shared" si="82"/>
        <v>-1.3115737421912719</v>
      </c>
      <c r="PJ1">
        <f>(1.33*D52)/(D52+D62)</f>
        <v>1.2553399533894012</v>
      </c>
      <c r="PK1">
        <f t="shared" ref="PK1:PN1" si="83">(1.33*E52)/(E52+E62)</f>
        <v>1.323222816835594</v>
      </c>
      <c r="PL1">
        <f t="shared" si="83"/>
        <v>1.3116975001193452</v>
      </c>
      <c r="PM1">
        <f t="shared" si="83"/>
        <v>1.1394561225371587</v>
      </c>
      <c r="PN1">
        <f t="shared" si="83"/>
        <v>3.2339843837144451</v>
      </c>
      <c r="PO1">
        <f>(2*MH1+MM1+MR1+MW1+2*NB1)/7</f>
        <v>1.3057934095958321</v>
      </c>
      <c r="PP1">
        <f t="shared" ref="PP1:PS1" si="84">(2*MI1+MN1+MS1+MX1+2*NC1)/7</f>
        <v>1.3259016257469252</v>
      </c>
      <c r="PQ1">
        <f t="shared" si="84"/>
        <v>1.7846881859076864</v>
      </c>
      <c r="PR1">
        <f t="shared" si="84"/>
        <v>4.4020499771837773</v>
      </c>
      <c r="PS1">
        <f t="shared" si="84"/>
        <v>4.0504818264343996</v>
      </c>
      <c r="PT1">
        <f>(5*NG1+8*NL1+2*NQ1+NV1)/16</f>
        <v>1.1583011930605869</v>
      </c>
      <c r="PU1">
        <f t="shared" ref="PU1:PX1" si="85">(5*NH1+8*NM1+2*NR1+NW1)/16</f>
        <v>0.46448358696575842</v>
      </c>
      <c r="PV1">
        <f t="shared" si="85"/>
        <v>0.77975877992769516</v>
      </c>
      <c r="PW1">
        <f t="shared" si="85"/>
        <v>3.3982975400336901</v>
      </c>
      <c r="PX1">
        <f t="shared" si="85"/>
        <v>4.1475214934043585</v>
      </c>
      <c r="PY1">
        <f>(OA1+OF1+OK1)/3</f>
        <v>0.78236921392765302</v>
      </c>
      <c r="PZ1">
        <f t="shared" ref="PZ1:QC1" si="86">(OB1+OG1+OL1)/3</f>
        <v>0.56220609990671822</v>
      </c>
      <c r="QA1">
        <f t="shared" si="86"/>
        <v>0.43155475372939023</v>
      </c>
      <c r="QB1">
        <f t="shared" si="86"/>
        <v>0.40375094985339183</v>
      </c>
      <c r="QC1">
        <f t="shared" si="86"/>
        <v>0.2713250158213501</v>
      </c>
      <c r="QD1">
        <f>(3*OP1+7*OU1+4*OZ1+2*PE1+PJ1)/17</f>
        <v>2.0824973244154954</v>
      </c>
      <c r="QE1">
        <f t="shared" ref="QE1:QH1" si="87">(3*OQ1+7*OV1+4*PA1+2*PF1+PK1)/17</f>
        <v>-1.7869084068692007</v>
      </c>
      <c r="QF1">
        <f t="shared" si="87"/>
        <v>-33.388290946373409</v>
      </c>
      <c r="QG1">
        <f t="shared" si="87"/>
        <v>-3.7626636658119001</v>
      </c>
      <c r="QH1">
        <f t="shared" si="87"/>
        <v>-0.2258781858796349</v>
      </c>
      <c r="QI1">
        <f>(2*PO1+4*PT1+PY1+5*QD1)/12</f>
        <v>1.5366372856199284</v>
      </c>
      <c r="QJ1">
        <f t="shared" ref="QJ1:QM1" si="88">(2*PP1+4*PU1+PZ1+5*QE1)/12</f>
        <v>-0.32188319459020015</v>
      </c>
      <c r="QK1">
        <f t="shared" si="88"/>
        <v>-13.318457373884293</v>
      </c>
      <c r="QL1">
        <f t="shared" si="88"/>
        <v>0.33231022794135051</v>
      </c>
      <c r="QM1">
        <f t="shared" si="88"/>
        <v>1.9860819760757842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470</v>
      </c>
      <c r="E3" s="2" t="s">
        <v>470</v>
      </c>
      <c r="F3" s="2" t="s">
        <v>470</v>
      </c>
      <c r="G3" s="2" t="s">
        <v>470</v>
      </c>
      <c r="H3" s="2" t="s">
        <v>470</v>
      </c>
      <c r="I3" s="2" t="s">
        <v>470</v>
      </c>
      <c r="J3" s="2" t="s">
        <v>470</v>
      </c>
      <c r="K3" s="2" t="s">
        <v>470</v>
      </c>
      <c r="L3" s="2" t="s">
        <v>470</v>
      </c>
      <c r="M3" s="2" t="s">
        <v>470</v>
      </c>
    </row>
    <row r="4" spans="1:455" x14ac:dyDescent="0.25">
      <c r="A4" s="2" t="s">
        <v>281</v>
      </c>
      <c r="B4" s="2"/>
      <c r="C4" s="2"/>
      <c r="D4" s="2" t="s">
        <v>471</v>
      </c>
      <c r="E4" s="2" t="s">
        <v>471</v>
      </c>
      <c r="F4" s="2" t="s">
        <v>471</v>
      </c>
      <c r="G4" s="2" t="s">
        <v>471</v>
      </c>
      <c r="H4" s="2" t="s">
        <v>471</v>
      </c>
      <c r="I4" s="2" t="s">
        <v>471</v>
      </c>
      <c r="J4" s="2" t="s">
        <v>471</v>
      </c>
      <c r="K4" s="2">
        <v>5870461</v>
      </c>
      <c r="L4" s="2" t="s">
        <v>471</v>
      </c>
      <c r="M4" s="2" t="s">
        <v>471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587031</v>
      </c>
      <c r="E13" s="1">
        <v>557746</v>
      </c>
      <c r="F13" s="1">
        <v>614028</v>
      </c>
      <c r="G13" s="1">
        <v>1163235</v>
      </c>
      <c r="H13" s="1">
        <v>1150706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333721</v>
      </c>
      <c r="E15" s="1">
        <v>392415</v>
      </c>
      <c r="F15" s="1">
        <v>453114</v>
      </c>
      <c r="G15" s="1">
        <v>662778</v>
      </c>
      <c r="H15" s="1">
        <v>636465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530</v>
      </c>
      <c r="E16" s="1">
        <v>772</v>
      </c>
      <c r="F16" s="1">
        <v>1193</v>
      </c>
      <c r="G16" s="1">
        <v>1357</v>
      </c>
      <c r="H16" s="1">
        <v>1564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333191</v>
      </c>
      <c r="E17" s="1">
        <v>391643</v>
      </c>
      <c r="F17" s="1">
        <v>451921</v>
      </c>
      <c r="G17" s="1">
        <v>661421</v>
      </c>
      <c r="H17" s="1">
        <v>634901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243988</v>
      </c>
      <c r="E19" s="1">
        <v>154784</v>
      </c>
      <c r="F19" s="1">
        <v>151169</v>
      </c>
      <c r="G19" s="1">
        <v>302919</v>
      </c>
      <c r="H19" s="1">
        <v>354645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65779</v>
      </c>
      <c r="E20" s="1">
        <v>71741</v>
      </c>
      <c r="F20" s="1">
        <v>78832</v>
      </c>
      <c r="G20" s="1">
        <v>107673</v>
      </c>
      <c r="H20" s="1">
        <v>69145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53737</v>
      </c>
      <c r="E21" s="1">
        <v>61169</v>
      </c>
      <c r="F21" s="1">
        <v>21315</v>
      </c>
      <c r="G21" s="1">
        <v>30316</v>
      </c>
      <c r="H21" s="1">
        <v>41611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166</v>
      </c>
      <c r="E22" s="1">
        <v>166</v>
      </c>
      <c r="F22" s="1">
        <v>166</v>
      </c>
      <c r="G22" s="1">
        <v>166</v>
      </c>
      <c r="H22" s="1">
        <v>140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53571</v>
      </c>
      <c r="E23" s="1">
        <v>61003</v>
      </c>
      <c r="F23" s="1">
        <v>21149</v>
      </c>
      <c r="G23" s="1">
        <v>30150</v>
      </c>
      <c r="H23" s="1">
        <v>41471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124472</v>
      </c>
      <c r="E26" s="1">
        <v>21874</v>
      </c>
      <c r="F26" s="1">
        <v>51022</v>
      </c>
      <c r="G26" s="1">
        <v>164930</v>
      </c>
      <c r="H26" s="1">
        <v>243889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9322</v>
      </c>
      <c r="E27" s="1">
        <v>10547</v>
      </c>
      <c r="F27" s="1">
        <v>9745</v>
      </c>
      <c r="G27" s="1">
        <v>197538</v>
      </c>
      <c r="H27" s="1">
        <v>159596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587031</v>
      </c>
      <c r="E28" s="1">
        <v>557746</v>
      </c>
      <c r="F28" s="1">
        <v>614028</v>
      </c>
      <c r="G28" s="1">
        <v>1163235</v>
      </c>
      <c r="H28" s="1">
        <v>1150706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428347</v>
      </c>
      <c r="E29" s="1">
        <v>418479</v>
      </c>
      <c r="F29" s="1">
        <v>508360</v>
      </c>
      <c r="G29" s="1">
        <v>1089390</v>
      </c>
      <c r="H29" s="1">
        <v>1078966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220000</v>
      </c>
      <c r="E30" s="1">
        <v>220000</v>
      </c>
      <c r="F30" s="1">
        <v>220000</v>
      </c>
      <c r="G30" s="1">
        <v>220000</v>
      </c>
      <c r="H30" s="1">
        <v>220000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1170800</v>
      </c>
      <c r="E31" s="1">
        <v>1170800</v>
      </c>
      <c r="F31" s="1">
        <v>1170800</v>
      </c>
      <c r="G31" s="1">
        <v>1123400</v>
      </c>
      <c r="H31" s="1">
        <v>1020400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-972322</v>
      </c>
      <c r="E33" s="1">
        <v>-882440</v>
      </c>
      <c r="F33" s="1">
        <v>-254010</v>
      </c>
      <c r="G33" s="1">
        <v>-161434</v>
      </c>
      <c r="H33" s="1">
        <v>-152469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9869</v>
      </c>
      <c r="E34" s="1">
        <v>-89881</v>
      </c>
      <c r="F34" s="1">
        <v>-628430</v>
      </c>
      <c r="G34" s="1">
        <v>-92576</v>
      </c>
      <c r="H34" s="1">
        <v>-8965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142954</v>
      </c>
      <c r="E36" s="1">
        <v>121168</v>
      </c>
      <c r="F36" s="1">
        <v>85406</v>
      </c>
      <c r="G36" s="1">
        <v>53959</v>
      </c>
      <c r="H36" s="1">
        <v>61461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25259</v>
      </c>
      <c r="E37" s="1">
        <v>29236</v>
      </c>
      <c r="F37" s="1">
        <v>10959</v>
      </c>
      <c r="G37" s="1">
        <v>5279</v>
      </c>
      <c r="H37" s="1">
        <v>3826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117695</v>
      </c>
      <c r="E38" s="1">
        <v>91932</v>
      </c>
      <c r="F38" s="1">
        <v>74447</v>
      </c>
      <c r="G38" s="1">
        <v>48680</v>
      </c>
      <c r="H38" s="1">
        <v>57635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117695</v>
      </c>
      <c r="E40" s="1">
        <v>91932</v>
      </c>
      <c r="F40" s="1">
        <v>74447</v>
      </c>
      <c r="G40" s="1">
        <v>48680</v>
      </c>
      <c r="H40" s="1">
        <v>57635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15730</v>
      </c>
      <c r="E42" s="1">
        <v>18099</v>
      </c>
      <c r="F42" s="1">
        <v>20262</v>
      </c>
      <c r="G42" s="1">
        <v>19886</v>
      </c>
      <c r="H42" s="1">
        <v>10279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915083</v>
      </c>
      <c r="E43" s="1">
        <v>605297</v>
      </c>
      <c r="F43" s="1">
        <v>255701</v>
      </c>
      <c r="G43" s="1">
        <v>289346</v>
      </c>
      <c r="H43" s="1">
        <v>280787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21292</v>
      </c>
      <c r="E44" s="1">
        <v>25907</v>
      </c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701063</v>
      </c>
      <c r="E45" s="1">
        <v>505964</v>
      </c>
      <c r="F45" s="1">
        <v>207699</v>
      </c>
      <c r="G45" s="1">
        <v>223505</v>
      </c>
      <c r="H45" s="1">
        <v>229405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-504</v>
      </c>
      <c r="E46" s="1">
        <v>-7886</v>
      </c>
      <c r="F46" s="1">
        <v>13411</v>
      </c>
      <c r="G46" s="1">
        <v>7977</v>
      </c>
      <c r="H46" s="1">
        <v>-7375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133708</v>
      </c>
      <c r="E48" s="1">
        <v>118106</v>
      </c>
      <c r="F48" s="1">
        <v>86221</v>
      </c>
      <c r="G48" s="1">
        <v>77737</v>
      </c>
      <c r="H48" s="1">
        <v>75827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62557</v>
      </c>
      <c r="E49" s="1">
        <v>85360</v>
      </c>
      <c r="F49" s="1">
        <v>323966</v>
      </c>
      <c r="G49" s="1">
        <v>37269</v>
      </c>
      <c r="H49" s="1">
        <v>40430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3070</v>
      </c>
      <c r="E50" s="1">
        <v>10550</v>
      </c>
      <c r="F50" s="1">
        <v>2262</v>
      </c>
      <c r="G50" s="1">
        <v>13206</v>
      </c>
      <c r="H50" s="1">
        <v>76678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33306</v>
      </c>
      <c r="E51" s="1">
        <v>29633</v>
      </c>
      <c r="F51" s="1">
        <v>246448</v>
      </c>
      <c r="G51" s="1">
        <v>35377</v>
      </c>
      <c r="H51" s="1">
        <v>40977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9315</v>
      </c>
      <c r="E52" s="1">
        <v>-89423</v>
      </c>
      <c r="F52" s="1">
        <v>-619782</v>
      </c>
      <c r="G52" s="1">
        <v>-79313</v>
      </c>
      <c r="H52" s="1">
        <v>-21799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284</v>
      </c>
      <c r="E57" s="1">
        <v>106</v>
      </c>
      <c r="F57" s="1">
        <v>114</v>
      </c>
      <c r="G57" s="1">
        <v>1</v>
      </c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99</v>
      </c>
      <c r="E59" s="1">
        <v>92</v>
      </c>
      <c r="F59" s="1">
        <v>27</v>
      </c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6497</v>
      </c>
      <c r="E60" s="1">
        <v>2397</v>
      </c>
      <c r="F60" s="1">
        <v>5895</v>
      </c>
      <c r="G60" s="1">
        <v>353</v>
      </c>
      <c r="H60" s="1">
        <v>31206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6128</v>
      </c>
      <c r="E61" s="1">
        <v>2869</v>
      </c>
      <c r="F61" s="1">
        <v>14630</v>
      </c>
      <c r="G61" s="1">
        <v>13617</v>
      </c>
      <c r="H61" s="1">
        <v>18372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554</v>
      </c>
      <c r="E62" s="1">
        <v>-458</v>
      </c>
      <c r="F62" s="1">
        <v>-8648</v>
      </c>
      <c r="G62" s="1">
        <v>-13263</v>
      </c>
      <c r="H62" s="1">
        <v>12834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9869</v>
      </c>
      <c r="E63" s="1">
        <v>-89881</v>
      </c>
      <c r="F63" s="1">
        <v>-628430</v>
      </c>
      <c r="G63" s="1">
        <v>-92576</v>
      </c>
      <c r="H63" s="1">
        <v>-8965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9869</v>
      </c>
      <c r="E65" s="1">
        <v>-89881</v>
      </c>
      <c r="F65" s="1">
        <v>-628430</v>
      </c>
      <c r="G65" s="1">
        <v>-92576</v>
      </c>
      <c r="H65" s="1">
        <v>-8965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9869</v>
      </c>
      <c r="E67" s="1">
        <v>-89881</v>
      </c>
      <c r="F67" s="1">
        <v>-628430</v>
      </c>
      <c r="G67" s="1">
        <v>-92576</v>
      </c>
      <c r="H67" s="1">
        <v>-8965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946226</v>
      </c>
      <c r="E68" s="1">
        <v>644257</v>
      </c>
      <c r="F68" s="1">
        <v>263972</v>
      </c>
      <c r="G68" s="1">
        <v>302906</v>
      </c>
      <c r="H68" s="1">
        <v>388671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21874</v>
      </c>
      <c r="J69" s="1">
        <v>51022</v>
      </c>
      <c r="K69" s="1">
        <v>164930</v>
      </c>
      <c r="L69" s="1">
        <v>243889</v>
      </c>
      <c r="M69" s="1">
        <v>183342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9869</v>
      </c>
      <c r="J70" s="1">
        <v>-89881</v>
      </c>
      <c r="K70" s="1">
        <v>-628430</v>
      </c>
      <c r="L70" s="1">
        <v>-92576</v>
      </c>
      <c r="M70" s="1">
        <v>-8965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57737</v>
      </c>
      <c r="J71" s="1">
        <v>86515</v>
      </c>
      <c r="K71" s="1">
        <v>512024</v>
      </c>
      <c r="L71" s="1">
        <v>49994</v>
      </c>
      <c r="M71" s="1">
        <v>68377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63420</v>
      </c>
      <c r="J72" s="1">
        <v>59434</v>
      </c>
      <c r="K72" s="1">
        <v>48424</v>
      </c>
      <c r="L72" s="1">
        <v>39510</v>
      </c>
      <c r="M72" s="1">
        <v>38189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-12974</v>
      </c>
      <c r="J73" s="1">
        <v>27221</v>
      </c>
      <c r="K73" s="1">
        <v>463712</v>
      </c>
      <c r="L73" s="1">
        <v>-788</v>
      </c>
      <c r="M73" s="1">
        <v>2062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-126</v>
      </c>
      <c r="K74" s="1">
        <v>-25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-185</v>
      </c>
      <c r="J76" s="1">
        <v>-14</v>
      </c>
      <c r="K76" s="1">
        <v>-87</v>
      </c>
      <c r="L76" s="1">
        <v>-1</v>
      </c>
      <c r="M76" s="1"/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7476</v>
      </c>
      <c r="J77" s="1"/>
      <c r="K77" s="1"/>
      <c r="L77" s="1">
        <v>11273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67606</v>
      </c>
      <c r="J78" s="1">
        <v>-3366</v>
      </c>
      <c r="K78" s="1">
        <v>-116406</v>
      </c>
      <c r="L78" s="1">
        <v>-42582</v>
      </c>
      <c r="M78" s="1">
        <v>59412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46225</v>
      </c>
      <c r="J79" s="1">
        <v>25069</v>
      </c>
      <c r="K79" s="1">
        <v>44683</v>
      </c>
      <c r="L79" s="1">
        <v>-76118</v>
      </c>
      <c r="M79" s="1">
        <v>-96258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16792</v>
      </c>
      <c r="J80" s="1">
        <v>-23674</v>
      </c>
      <c r="K80" s="1">
        <v>14303</v>
      </c>
      <c r="L80" s="1">
        <v>-26647</v>
      </c>
      <c r="M80" s="1">
        <v>-68099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23394</v>
      </c>
      <c r="J81" s="1">
        <v>41676</v>
      </c>
      <c r="K81" s="1">
        <v>1593</v>
      </c>
      <c r="L81" s="1">
        <v>-13184</v>
      </c>
      <c r="M81" s="1">
        <v>-8695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6039</v>
      </c>
      <c r="J82" s="1">
        <v>7067</v>
      </c>
      <c r="K82" s="1">
        <v>28787</v>
      </c>
      <c r="L82" s="1">
        <v>-36287</v>
      </c>
      <c r="M82" s="1">
        <v>-18464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113831</v>
      </c>
      <c r="J84" s="1">
        <v>21703</v>
      </c>
      <c r="K84" s="1">
        <v>-71723</v>
      </c>
      <c r="L84" s="1">
        <v>-118700</v>
      </c>
      <c r="M84" s="1">
        <v>-36846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-99</v>
      </c>
      <c r="J85" s="1">
        <v>-92</v>
      </c>
      <c r="K85" s="1">
        <v>-27</v>
      </c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284</v>
      </c>
      <c r="J86" s="1">
        <v>106</v>
      </c>
      <c r="K86" s="1">
        <v>114</v>
      </c>
      <c r="L86" s="1">
        <v>1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114016</v>
      </c>
      <c r="J90" s="1">
        <v>21717</v>
      </c>
      <c r="K90" s="1">
        <v>-71636</v>
      </c>
      <c r="L90" s="1">
        <v>-118699</v>
      </c>
      <c r="M90" s="1">
        <v>-36846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-11418</v>
      </c>
      <c r="J91" s="1">
        <v>-26441</v>
      </c>
      <c r="K91" s="1">
        <v>-114247</v>
      </c>
      <c r="L91" s="1">
        <v>-63260</v>
      </c>
      <c r="M91" s="1">
        <v>-82607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126</v>
      </c>
      <c r="K92" s="1">
        <v>25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-11418</v>
      </c>
      <c r="J94" s="1">
        <v>-26315</v>
      </c>
      <c r="K94" s="1">
        <v>-114222</v>
      </c>
      <c r="L94" s="1">
        <v>-63260</v>
      </c>
      <c r="M94" s="1">
        <v>-82607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>
        <v>-24550</v>
      </c>
      <c r="K95" s="1">
        <v>24550</v>
      </c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>
        <v>47400</v>
      </c>
      <c r="L96" s="1">
        <v>103000</v>
      </c>
      <c r="M96" s="1">
        <v>180000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>
        <v>47400</v>
      </c>
      <c r="L97" s="1">
        <v>103000</v>
      </c>
      <c r="M97" s="1">
        <v>180000</v>
      </c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>
        <v>-24550</v>
      </c>
      <c r="K103" s="1">
        <v>71950</v>
      </c>
      <c r="L103" s="1">
        <v>103000</v>
      </c>
      <c r="M103" s="1">
        <v>180000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102598</v>
      </c>
      <c r="J104" s="1">
        <v>-29148</v>
      </c>
      <c r="K104" s="1">
        <v>-113908</v>
      </c>
      <c r="L104" s="1">
        <v>-78959</v>
      </c>
      <c r="M104" s="1">
        <v>60547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124472</v>
      </c>
      <c r="J105" s="1">
        <v>21874</v>
      </c>
      <c r="K105" s="1">
        <v>51022</v>
      </c>
      <c r="L105" s="1">
        <v>164930</v>
      </c>
      <c r="M105" s="1">
        <v>243889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4783-F339-4CE3-94F5-8F96D435E797}">
  <dimension ref="A1:QM105"/>
  <sheetViews>
    <sheetView topLeftCell="A36" workbookViewId="0">
      <selection activeCell="J52" sqref="J5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22355</v>
      </c>
      <c r="O1" s="4">
        <f t="shared" ref="O1:R1" si="0">E67</f>
        <v>23822</v>
      </c>
      <c r="P1" s="4">
        <f t="shared" si="0"/>
        <v>33071</v>
      </c>
      <c r="Q1" s="4">
        <f t="shared" si="0"/>
        <v>26422</v>
      </c>
      <c r="R1" s="4">
        <f t="shared" si="0"/>
        <v>20400</v>
      </c>
      <c r="S1" s="4">
        <f>D63+D59</f>
        <v>36181</v>
      </c>
      <c r="T1" s="4">
        <f t="shared" ref="T1:W1" si="1">E63+E59</f>
        <v>39023</v>
      </c>
      <c r="U1" s="4">
        <f t="shared" si="1"/>
        <v>46832</v>
      </c>
      <c r="V1" s="4">
        <f t="shared" si="1"/>
        <v>35573</v>
      </c>
      <c r="W1" s="4">
        <f t="shared" si="1"/>
        <v>28992</v>
      </c>
      <c r="X1">
        <f>(D13-E13)/E13</f>
        <v>-1.4080952026283341E-2</v>
      </c>
      <c r="Y1">
        <f t="shared" ref="Y1:AA1" si="2">(E13-F13)/F13</f>
        <v>-0.157344565298875</v>
      </c>
      <c r="Z1">
        <f t="shared" si="2"/>
        <v>7.6093726549602281E-2</v>
      </c>
      <c r="AA1">
        <f t="shared" si="2"/>
        <v>-3.1494947072354437E-2</v>
      </c>
      <c r="AB1">
        <f>(D36-E36)/E36</f>
        <v>-0.11065427797135115</v>
      </c>
      <c r="AC1">
        <f t="shared" ref="AC1:AE1" si="3">(E36-F36)/F36</f>
        <v>-0.28324661810613944</v>
      </c>
      <c r="AD1">
        <f t="shared" si="3"/>
        <v>5.7174707012628889E-2</v>
      </c>
      <c r="AE1">
        <f t="shared" si="3"/>
        <v>-4.8862016144108351E-2</v>
      </c>
      <c r="AF1">
        <f>(D29-E29)/E29</f>
        <v>1.9355870747573851E-2</v>
      </c>
      <c r="AG1">
        <f t="shared" ref="AG1:AI1" si="4">(E29-F29)/F29</f>
        <v>5.5443520021010571E-2</v>
      </c>
      <c r="AH1">
        <f t="shared" si="4"/>
        <v>0.10965626707605838</v>
      </c>
      <c r="AI1">
        <f t="shared" si="4"/>
        <v>8.1150271194832674E-2</v>
      </c>
      <c r="AJ1" s="4">
        <f>(D43+D44+D46+D47)-D45</f>
        <v>285374</v>
      </c>
      <c r="AK1" s="4">
        <f t="shared" ref="AK1:AN1" si="5">(E43+E44+E46+E47)-E45</f>
        <v>294186</v>
      </c>
      <c r="AL1" s="4">
        <f t="shared" si="5"/>
        <v>288735</v>
      </c>
      <c r="AM1" s="4">
        <f t="shared" si="5"/>
        <v>267759</v>
      </c>
      <c r="AN1" s="4">
        <f t="shared" si="5"/>
        <v>277319</v>
      </c>
      <c r="AO1">
        <f>(D25+D26)/D40</f>
        <v>5.2477379199892593E-2</v>
      </c>
      <c r="AP1">
        <f t="shared" ref="AP1:AS1" si="6">(E25+E26)/E40</f>
        <v>4.1099481430641349E-2</v>
      </c>
      <c r="AQ1">
        <f t="shared" si="6"/>
        <v>3.0223196479267429E-2</v>
      </c>
      <c r="AR1">
        <f t="shared" si="6"/>
        <v>4.4747625598658122E-2</v>
      </c>
      <c r="AS1">
        <f t="shared" si="6"/>
        <v>0.13392636010897382</v>
      </c>
      <c r="AT1">
        <f>(D19-D20)/D40</f>
        <v>0.51838194747466992</v>
      </c>
      <c r="AU1">
        <f t="shared" ref="AU1:AX1" si="7">(E19-E20)/E40</f>
        <v>0.53358785175017154</v>
      </c>
      <c r="AV1">
        <f t="shared" si="7"/>
        <v>0.45257703278397304</v>
      </c>
      <c r="AW1">
        <f t="shared" si="7"/>
        <v>0.41437441605544073</v>
      </c>
      <c r="AX1">
        <f t="shared" si="7"/>
        <v>0.49631938138088555</v>
      </c>
      <c r="AY1">
        <f>D19/D40</f>
        <v>1.4158103449102601</v>
      </c>
      <c r="AZ1">
        <f t="shared" ref="AZ1:BC1" si="8">E19/E40</f>
        <v>1.4606497369023106</v>
      </c>
      <c r="BA1">
        <f t="shared" si="8"/>
        <v>1.2892604919774624</v>
      </c>
      <c r="BB1">
        <f t="shared" si="8"/>
        <v>1.2298994327921193</v>
      </c>
      <c r="BC1">
        <f t="shared" si="8"/>
        <v>1.1438055532623352</v>
      </c>
      <c r="BD1" s="4">
        <f>D19-D40</f>
        <v>86716</v>
      </c>
      <c r="BE1" s="4">
        <f t="shared" ref="BE1:BH1" si="9">E19-E40</f>
        <v>96648</v>
      </c>
      <c r="BF1" s="4">
        <f t="shared" si="9"/>
        <v>86300</v>
      </c>
      <c r="BG1" s="4">
        <f t="shared" si="9"/>
        <v>62500</v>
      </c>
      <c r="BH1" s="4">
        <f t="shared" si="9"/>
        <v>41806</v>
      </c>
      <c r="BI1">
        <f>(D43+D44)/BD1</f>
        <v>8.2851492227501264</v>
      </c>
      <c r="BJ1">
        <f t="shared" ref="BJ1:BM1" si="10">(E43+E44)/BE1</f>
        <v>8.2466269348563852</v>
      </c>
      <c r="BK1">
        <f t="shared" si="10"/>
        <v>10.098667439165702</v>
      </c>
      <c r="BL1">
        <f t="shared" si="10"/>
        <v>13.762608</v>
      </c>
      <c r="BM1">
        <f t="shared" si="10"/>
        <v>19.946179974166387</v>
      </c>
      <c r="BN1">
        <f>365/BI1</f>
        <v>44.054728549456826</v>
      </c>
      <c r="BO1">
        <f t="shared" ref="BO1:BR1" si="11">365/BJ1</f>
        <v>44.260520438633918</v>
      </c>
      <c r="BP1">
        <f t="shared" si="11"/>
        <v>36.143382500588054</v>
      </c>
      <c r="BQ1">
        <f t="shared" si="11"/>
        <v>26.521136110248872</v>
      </c>
      <c r="BR1">
        <f t="shared" si="11"/>
        <v>18.299243287322962</v>
      </c>
      <c r="BS1">
        <f>N1/D13</f>
        <v>4.6910870395474064E-2</v>
      </c>
      <c r="BT1">
        <f t="shared" ref="BT1:BW1" si="12">O1/E13</f>
        <v>4.9285400994728439E-2</v>
      </c>
      <c r="BU1">
        <f t="shared" si="12"/>
        <v>5.7655059876115973E-2</v>
      </c>
      <c r="BV1">
        <f t="shared" si="12"/>
        <v>4.956851268197509E-2</v>
      </c>
      <c r="BW1">
        <f t="shared" si="12"/>
        <v>3.7065704411908991E-2</v>
      </c>
      <c r="BX1">
        <f>S1/D13</f>
        <v>7.5924052864175667E-2</v>
      </c>
      <c r="BY1">
        <f t="shared" ref="BY1:CB1" si="13">T1/E13</f>
        <v>8.0734791495982186E-2</v>
      </c>
      <c r="BZ1">
        <f t="shared" si="13"/>
        <v>8.1645603825655819E-2</v>
      </c>
      <c r="CA1">
        <f t="shared" si="13"/>
        <v>6.6736079843914151E-2</v>
      </c>
      <c r="CB1">
        <f t="shared" si="13"/>
        <v>5.2676906975983602E-2</v>
      </c>
      <c r="CC1">
        <f>N1/D29</f>
        <v>9.7448170040627016E-2</v>
      </c>
      <c r="CD1">
        <f t="shared" ref="CD1:CG1" si="14">O1/E29</f>
        <v>0.10585297358785681</v>
      </c>
      <c r="CE1">
        <f t="shared" si="14"/>
        <v>0.15509834635551012</v>
      </c>
      <c r="CF1">
        <f t="shared" si="14"/>
        <v>0.13750357784080561</v>
      </c>
      <c r="CG1">
        <f t="shared" si="14"/>
        <v>0.11477955573560192</v>
      </c>
      <c r="CH1">
        <f>N1/(D43+D44)</f>
        <v>3.1115379529685228E-2</v>
      </c>
      <c r="CI1">
        <f t="shared" ref="CI1:CL1" si="15">O1/(E43+E44)</f>
        <v>2.9888835913778826E-2</v>
      </c>
      <c r="CJ1">
        <f t="shared" si="15"/>
        <v>3.7946564316162085E-2</v>
      </c>
      <c r="CK1">
        <f t="shared" si="15"/>
        <v>3.071743378871214E-2</v>
      </c>
      <c r="CL1">
        <f t="shared" si="15"/>
        <v>2.4464245026203126E-2</v>
      </c>
      <c r="CM1">
        <f>1-CH1</f>
        <v>0.96888462047031476</v>
      </c>
      <c r="CN1">
        <f t="shared" ref="CN1:CQ1" si="16">1-CI1</f>
        <v>0.97011116408622122</v>
      </c>
      <c r="CO1">
        <f t="shared" si="16"/>
        <v>0.96205343568383794</v>
      </c>
      <c r="CP1">
        <f t="shared" si="16"/>
        <v>0.96928256621128783</v>
      </c>
      <c r="CQ1">
        <f t="shared" si="16"/>
        <v>0.97553575497379685</v>
      </c>
      <c r="CR1">
        <f>N1/(D45+D48+D49+D51+D59+D61)</f>
        <v>3.1404308522220425E-2</v>
      </c>
      <c r="CS1">
        <f t="shared" ref="CS1:CV1" si="17">O1/(E45+E48+E49+E51+E59+E61)</f>
        <v>3.0110370141918915E-2</v>
      </c>
      <c r="CT1">
        <f t="shared" si="17"/>
        <v>3.7811503862213422E-2</v>
      </c>
      <c r="CU1">
        <f t="shared" si="17"/>
        <v>3.0210658226921809E-2</v>
      </c>
      <c r="CV1">
        <f t="shared" si="17"/>
        <v>2.3921481255643241E-2</v>
      </c>
      <c r="CW1">
        <f>(D43+D44)/D13</f>
        <v>1.5076425582634898</v>
      </c>
      <c r="CX1">
        <f t="shared" ref="CX1:DA1" si="18">(E43+E44)/E13</f>
        <v>1.6489568592401334</v>
      </c>
      <c r="CY1">
        <f t="shared" si="18"/>
        <v>1.5193749662221649</v>
      </c>
      <c r="CZ1">
        <f t="shared" si="18"/>
        <v>1.6136931562359298</v>
      </c>
      <c r="DA1">
        <f t="shared" si="18"/>
        <v>1.5150970067626741</v>
      </c>
      <c r="DB1">
        <f>365/CW1</f>
        <v>242.09982531960947</v>
      </c>
      <c r="DC1">
        <f t="shared" ref="DC1:DF1" si="19">365/CX1</f>
        <v>221.35206142882237</v>
      </c>
      <c r="DD1">
        <f t="shared" si="19"/>
        <v>240.23036321807427</v>
      </c>
      <c r="DE1">
        <f t="shared" si="19"/>
        <v>226.18922227531294</v>
      </c>
      <c r="DF1">
        <f t="shared" si="19"/>
        <v>240.90866681856883</v>
      </c>
      <c r="DG1">
        <f>(D43+D44)/D20</f>
        <v>3.8388029237641326</v>
      </c>
      <c r="DH1">
        <f t="shared" ref="DH1:DK1" si="20">(E43+E44)/E20</f>
        <v>4.0976838641680162</v>
      </c>
      <c r="DI1">
        <f t="shared" si="20"/>
        <v>3.4913389044234884</v>
      </c>
      <c r="DJ1">
        <f t="shared" si="20"/>
        <v>3.8797286508770585</v>
      </c>
      <c r="DK1">
        <f t="shared" si="20"/>
        <v>4.4300119002082541</v>
      </c>
      <c r="DL1">
        <f>365/DG1</f>
        <v>95.081723977145401</v>
      </c>
      <c r="DM1">
        <f t="shared" ref="DM1:DP1" si="21">365/DH1</f>
        <v>89.074709543047859</v>
      </c>
      <c r="DN1">
        <f t="shared" si="21"/>
        <v>104.54441977476004</v>
      </c>
      <c r="DO1">
        <f t="shared" si="21"/>
        <v>94.078744377519143</v>
      </c>
      <c r="DP1">
        <f t="shared" si="21"/>
        <v>82.392555194454758</v>
      </c>
      <c r="DQ1">
        <f>(D43+D44)/D21</f>
        <v>7.3943270586540146</v>
      </c>
      <c r="DR1">
        <f t="shared" ref="DR1:DU1" si="22">(E43+E44)/E21</f>
        <v>7.7134948900588416</v>
      </c>
      <c r="DS1">
        <f t="shared" si="22"/>
        <v>6.9163465811694493</v>
      </c>
      <c r="DT1">
        <f t="shared" si="22"/>
        <v>8.5600282626435522</v>
      </c>
      <c r="DU1">
        <f t="shared" si="22"/>
        <v>7.9150846685397527</v>
      </c>
      <c r="DV1">
        <f>365/DQ1</f>
        <v>49.362166036842943</v>
      </c>
      <c r="DW1">
        <f t="shared" ref="DW1:DZ1" si="23">365/DR1</f>
        <v>47.319665754937141</v>
      </c>
      <c r="DX1">
        <f t="shared" si="23"/>
        <v>52.773526560070685</v>
      </c>
      <c r="DY1">
        <f t="shared" si="23"/>
        <v>42.64004613079149</v>
      </c>
      <c r="DZ1">
        <f t="shared" si="23"/>
        <v>46.114478275990258</v>
      </c>
      <c r="EA1">
        <f>(D43+D44)/D38</f>
        <v>3.1275520420689715</v>
      </c>
      <c r="EB1">
        <f t="shared" ref="EB1:EE1" si="24">(E43+E44)/E38</f>
        <v>3.0856368563685637</v>
      </c>
      <c r="EC1">
        <f t="shared" si="24"/>
        <v>2.4183558792924038</v>
      </c>
      <c r="ED1">
        <f t="shared" si="24"/>
        <v>2.5233231148334481</v>
      </c>
      <c r="EE1">
        <f t="shared" si="24"/>
        <v>2.326665680795319</v>
      </c>
      <c r="EF1">
        <f>365/EA1</f>
        <v>116.70469270865955</v>
      </c>
      <c r="EG1">
        <f t="shared" ref="EG1:EJ1" si="25">365/EB1</f>
        <v>118.29000526962938</v>
      </c>
      <c r="EH1">
        <f t="shared" si="25"/>
        <v>150.92898573174298</v>
      </c>
      <c r="EI1">
        <f t="shared" si="25"/>
        <v>144.65051972707499</v>
      </c>
      <c r="EJ1">
        <f t="shared" si="25"/>
        <v>156.87685730389632</v>
      </c>
      <c r="EK1">
        <f>D36/D13</f>
        <v>0.48205194925106287</v>
      </c>
      <c r="EL1">
        <f t="shared" ref="EL1:EO1" si="26">E36/E13</f>
        <v>0.53439757690111478</v>
      </c>
      <c r="EM1">
        <f t="shared" si="26"/>
        <v>0.6282677331455141</v>
      </c>
      <c r="EN1">
        <f t="shared" si="26"/>
        <v>0.63951110610835959</v>
      </c>
      <c r="EO1">
        <f t="shared" si="26"/>
        <v>0.65118810118210524</v>
      </c>
      <c r="EP1">
        <f>(D29)/D13</f>
        <v>0.481393035661075</v>
      </c>
      <c r="EQ1">
        <f t="shared" ref="EQ1:ET1" si="27">(E29)/E13</f>
        <v>0.46560242309888528</v>
      </c>
      <c r="ER1">
        <f t="shared" si="27"/>
        <v>0.37173226685448596</v>
      </c>
      <c r="ES1">
        <f t="shared" si="27"/>
        <v>0.36048889389164041</v>
      </c>
      <c r="ET1">
        <f t="shared" si="27"/>
        <v>0.32292949884987299</v>
      </c>
      <c r="EU1">
        <f>D13/D29</f>
        <v>2.0773046677477289</v>
      </c>
      <c r="EV1">
        <f t="shared" ref="EV1:EY1" si="28">E13/E29</f>
        <v>2.1477551455689454</v>
      </c>
      <c r="EW1">
        <f t="shared" si="28"/>
        <v>2.6901081481620439</v>
      </c>
      <c r="EX1">
        <f t="shared" si="28"/>
        <v>2.7740105643881243</v>
      </c>
      <c r="EY1">
        <f t="shared" si="28"/>
        <v>3.0966511376679495</v>
      </c>
      <c r="EZ1">
        <f>D36/D29</f>
        <v>1.0013687642761242</v>
      </c>
      <c r="FA1">
        <f t="shared" ref="FA1:FD1" si="29">E36/E29</f>
        <v>1.1477551455689452</v>
      </c>
      <c r="FB1">
        <f t="shared" si="29"/>
        <v>1.6901081481620441</v>
      </c>
      <c r="FC1">
        <f t="shared" si="29"/>
        <v>1.7740105643881241</v>
      </c>
      <c r="FD1">
        <f t="shared" si="29"/>
        <v>2.0165023743613979</v>
      </c>
      <c r="FE1" s="7">
        <f>I90/(D43+D44+D46+D47+D53+D55)</f>
        <v>7.2340900528819987E-2</v>
      </c>
      <c r="FF1" s="7">
        <f t="shared" ref="FF1:FI1" si="30">J90/(E43+E44+E46+E47+E53+E55)</f>
        <v>3.8984594293033657E-2</v>
      </c>
      <c r="FG1" s="7">
        <f t="shared" si="30"/>
        <v>3.5636383716970539E-2</v>
      </c>
      <c r="FH1" s="7">
        <f t="shared" si="30"/>
        <v>9.8028187497949445E-3</v>
      </c>
      <c r="FI1" s="7">
        <f t="shared" si="30"/>
        <v>7.8909312003720727E-2</v>
      </c>
      <c r="FJ1" s="7">
        <f>I90/D36</f>
        <v>0.22569411191112582</v>
      </c>
      <c r="FK1" s="7">
        <f t="shared" ref="FK1:FN1" si="31">J90/E36</f>
        <v>0.12065814943863724</v>
      </c>
      <c r="FL1" s="7">
        <f t="shared" si="31"/>
        <v>8.5954908081859169E-2</v>
      </c>
      <c r="FM1" s="7">
        <f t="shared" si="31"/>
        <v>2.4542000968068411E-2</v>
      </c>
      <c r="FN1" s="7">
        <f t="shared" si="31"/>
        <v>0.18178444574033822</v>
      </c>
      <c r="FO1" s="7">
        <f>I90/D29</f>
        <v>0.22600303394884136</v>
      </c>
      <c r="FP1" s="7">
        <f t="shared" ref="FP1:FS1" si="32">J90/E29</f>
        <v>0.13848601187302265</v>
      </c>
      <c r="FQ1" s="7">
        <f t="shared" si="32"/>
        <v>0.14527309052366971</v>
      </c>
      <c r="FR1" s="7">
        <f t="shared" si="32"/>
        <v>4.3537768988576933E-2</v>
      </c>
      <c r="FS1" s="7">
        <f t="shared" si="32"/>
        <v>0.36656876645736275</v>
      </c>
      <c r="FT1" s="7">
        <f>I90/D31</f>
        <v>1.3651228310382053</v>
      </c>
      <c r="FU1" s="7">
        <f t="shared" ref="FU1:FX1" si="33">J90/E31</f>
        <v>0.8206113905052792</v>
      </c>
      <c r="FV1" s="7">
        <f t="shared" si="33"/>
        <v>0.81560862581953186</v>
      </c>
      <c r="FW1" s="7">
        <f t="shared" si="33"/>
        <v>0.22027962821559283</v>
      </c>
      <c r="FX1" s="7">
        <f t="shared" si="33"/>
        <v>1.715448010742779</v>
      </c>
      <c r="FY1">
        <f>BD1/D13</f>
        <v>0.18196927028467585</v>
      </c>
      <c r="FZ1">
        <f t="shared" ref="FZ1:GC1" si="34">BE1/E13</f>
        <v>0.19995531170088632</v>
      </c>
      <c r="GA1">
        <f t="shared" si="34"/>
        <v>0.15045301524927607</v>
      </c>
      <c r="GB1">
        <f t="shared" si="34"/>
        <v>0.11725198859372656</v>
      </c>
      <c r="GC1">
        <f t="shared" si="34"/>
        <v>7.5959256796287622E-2</v>
      </c>
      <c r="GD1">
        <f>BS1</f>
        <v>4.6910870395474064E-2</v>
      </c>
      <c r="GE1">
        <f t="shared" ref="GE1:GH1" si="35">BT1</f>
        <v>4.9285400994728439E-2</v>
      </c>
      <c r="GF1">
        <f t="shared" si="35"/>
        <v>5.7655059876115973E-2</v>
      </c>
      <c r="GG1">
        <f t="shared" si="35"/>
        <v>4.956851268197509E-2</v>
      </c>
      <c r="GH1">
        <f t="shared" si="35"/>
        <v>3.7065704411908991E-2</v>
      </c>
      <c r="GI1">
        <f>S1/D13</f>
        <v>7.5924052864175667E-2</v>
      </c>
      <c r="GJ1">
        <f t="shared" ref="GJ1:GM1" si="36">T1/E13</f>
        <v>8.0734791495982186E-2</v>
      </c>
      <c r="GK1">
        <f t="shared" si="36"/>
        <v>8.1645603825655819E-2</v>
      </c>
      <c r="GL1">
        <f t="shared" si="36"/>
        <v>6.6736079843914151E-2</v>
      </c>
      <c r="GM1">
        <f t="shared" si="36"/>
        <v>5.2676906975983602E-2</v>
      </c>
      <c r="GN1">
        <f>D30/D13</f>
        <v>1.8172584997754659E-2</v>
      </c>
      <c r="GO1">
        <f t="shared" ref="GO1:GR1" si="37">E30/E13</f>
        <v>1.7916697700207717E-2</v>
      </c>
      <c r="GP1">
        <f t="shared" si="37"/>
        <v>1.5097602688977181E-2</v>
      </c>
      <c r="GQ1">
        <f t="shared" si="37"/>
        <v>1.6246435539546751E-2</v>
      </c>
      <c r="GR1">
        <f t="shared" si="37"/>
        <v>1.5734754912114308E-2</v>
      </c>
      <c r="GS1">
        <f>(D43+D44)/D13</f>
        <v>1.5076425582634898</v>
      </c>
      <c r="GT1">
        <f t="shared" ref="GT1:GW1" si="38">(E43+E44)/E13</f>
        <v>1.6489568592401334</v>
      </c>
      <c r="GU1">
        <f t="shared" si="38"/>
        <v>1.5193749662221649</v>
      </c>
      <c r="GV1">
        <f t="shared" si="38"/>
        <v>1.6136931562359298</v>
      </c>
      <c r="GW1">
        <f t="shared" si="38"/>
        <v>1.5150970067626741</v>
      </c>
      <c r="GX1">
        <f>0.717*FY1+0.847*GD1+3.107*GI1+0.42*GN1+0.998*GS1</f>
        <v>1.9183612651140927</v>
      </c>
      <c r="GY1">
        <f t="shared" ref="GY1:HB1" si="39">0.717*FZ1+0.847*GE1+3.107*GJ1+0.42*GO1+0.998*GT1</f>
        <v>2.0891396488658276</v>
      </c>
      <c r="GZ1">
        <f t="shared" si="39"/>
        <v>1.933058748154205</v>
      </c>
      <c r="HA1">
        <f t="shared" si="39"/>
        <v>1.9506924789884437</v>
      </c>
      <c r="HB1">
        <f t="shared" si="39"/>
        <v>1.7681999985464429</v>
      </c>
      <c r="HC1">
        <f>D36/D13</f>
        <v>0.48205194925106287</v>
      </c>
      <c r="HD1">
        <f t="shared" ref="HD1:HG1" si="40">E36/E13</f>
        <v>0.53439757690111478</v>
      </c>
      <c r="HE1">
        <f t="shared" si="40"/>
        <v>0.6282677331455141</v>
      </c>
      <c r="HF1">
        <f t="shared" si="40"/>
        <v>0.63951110610835959</v>
      </c>
      <c r="HG1">
        <f t="shared" si="40"/>
        <v>0.65118810118210524</v>
      </c>
      <c r="HH1">
        <f>S1/D13</f>
        <v>7.5924052864175667E-2</v>
      </c>
      <c r="HI1">
        <f t="shared" ref="HI1:HL1" si="41">T1/E13</f>
        <v>8.0734791495982186E-2</v>
      </c>
      <c r="HJ1">
        <f t="shared" si="41"/>
        <v>8.1645603825655819E-2</v>
      </c>
      <c r="HK1">
        <f t="shared" si="41"/>
        <v>6.6736079843914151E-2</v>
      </c>
      <c r="HL1">
        <f t="shared" si="41"/>
        <v>5.2676906975983602E-2</v>
      </c>
      <c r="HM1">
        <f>(D43+D44+D46+D47+D50+D53+D55+D57+D60)/D13</f>
        <v>1.5496073798322079</v>
      </c>
      <c r="HN1">
        <f t="shared" ref="HN1:HQ1" si="42">(E43+E44+E46+E47+E50+E53+E55+E57+E60)/E13</f>
        <v>1.7120046012396866</v>
      </c>
      <c r="HO1">
        <f t="shared" si="42"/>
        <v>1.5918940169211699</v>
      </c>
      <c r="HP1">
        <f t="shared" si="42"/>
        <v>1.6786545099804893</v>
      </c>
      <c r="HQ1">
        <f t="shared" si="42"/>
        <v>1.5673469313594028</v>
      </c>
      <c r="HR1">
        <f>D19/D40</f>
        <v>1.4158103449102601</v>
      </c>
      <c r="HS1">
        <f t="shared" ref="HS1:HV1" si="43">E19/E40</f>
        <v>1.4606497369023106</v>
      </c>
      <c r="HT1">
        <f t="shared" si="43"/>
        <v>1.2892604919774624</v>
      </c>
      <c r="HU1">
        <f t="shared" si="43"/>
        <v>1.2298994327921193</v>
      </c>
      <c r="HV1">
        <f t="shared" si="43"/>
        <v>1.1438055532623352</v>
      </c>
      <c r="HW1">
        <f>-0.017*HC1+4.573*HH1+0.481*HM1+0.015*HR1</f>
        <v>1.1056041154835532</v>
      </c>
      <c r="HX1">
        <f t="shared" ref="HX1:IA1" si="44">-0.017*HD1+4.573*HI1+0.481*HN1+0.015*HS1</f>
        <v>1.2054994019536316</v>
      </c>
      <c r="HY1">
        <f t="shared" si="44"/>
        <v>1.1477247243499951</v>
      </c>
      <c r="HZ1">
        <f t="shared" si="44"/>
        <v>1.1201937151148744</v>
      </c>
      <c r="IA1">
        <f t="shared" si="44"/>
        <v>1.0008722551638849</v>
      </c>
      <c r="IB1">
        <f>D13/D36</f>
        <v>2.0744652138709201</v>
      </c>
      <c r="IC1">
        <f t="shared" ref="IC1:IF1" si="45">E13/E36</f>
        <v>1.8712659698025551</v>
      </c>
      <c r="ID1">
        <f t="shared" si="45"/>
        <v>1.5916781130766562</v>
      </c>
      <c r="IE1">
        <f t="shared" si="45"/>
        <v>1.5636945010780763</v>
      </c>
      <c r="IF1">
        <f t="shared" si="45"/>
        <v>1.5356545953230636</v>
      </c>
      <c r="IG1">
        <f>IFERROR(S1/D59,0)</f>
        <v>5.9872579844448124</v>
      </c>
      <c r="IH1">
        <f t="shared" ref="IH1:IK1" si="46">IFERROR(T1/E59,0)</f>
        <v>5.1802734634275849</v>
      </c>
      <c r="II1">
        <f t="shared" si="46"/>
        <v>12.435475305363781</v>
      </c>
      <c r="IJ1">
        <f t="shared" si="46"/>
        <v>18.673490813648293</v>
      </c>
      <c r="IK1">
        <f t="shared" si="46"/>
        <v>10.725860155382907</v>
      </c>
      <c r="IL1">
        <f>S1/D13</f>
        <v>7.5924052864175667E-2</v>
      </c>
      <c r="IM1">
        <f t="shared" ref="IM1:IP1" si="47">T1/E13</f>
        <v>8.0734791495982186E-2</v>
      </c>
      <c r="IN1">
        <f t="shared" si="47"/>
        <v>8.1645603825655819E-2</v>
      </c>
      <c r="IO1">
        <f t="shared" si="47"/>
        <v>6.6736079843914151E-2</v>
      </c>
      <c r="IP1">
        <f t="shared" si="47"/>
        <v>5.2676906975983602E-2</v>
      </c>
      <c r="IQ1">
        <f>(D43+D44+D46+D47+D50+D53+D55+D57+D60)/D13</f>
        <v>1.5496073798322079</v>
      </c>
      <c r="IR1">
        <f t="shared" ref="IR1:IU1" si="48">(E43+E44+E46+E47+E50+E53+E55+E57+E60)/E13</f>
        <v>1.7120046012396866</v>
      </c>
      <c r="IS1">
        <f t="shared" si="48"/>
        <v>1.5918940169211699</v>
      </c>
      <c r="IT1">
        <f t="shared" si="48"/>
        <v>1.6786545099804893</v>
      </c>
      <c r="IU1">
        <f t="shared" si="48"/>
        <v>1.5673469313594028</v>
      </c>
      <c r="IV1">
        <f>D19/D40</f>
        <v>1.4158103449102601</v>
      </c>
      <c r="IW1">
        <f t="shared" ref="IW1:IZ1" si="49">E19/E40</f>
        <v>1.4606497369023106</v>
      </c>
      <c r="IX1">
        <f t="shared" si="49"/>
        <v>1.2892604919774624</v>
      </c>
      <c r="IY1">
        <f t="shared" si="49"/>
        <v>1.2298994327921193</v>
      </c>
      <c r="IZ1">
        <f t="shared" si="49"/>
        <v>1.1438055532623352</v>
      </c>
      <c r="JA1">
        <f>0.13*IB1+0.04*IG1+3.92*IL1+0.21*IQ1+0.09*IV1</f>
        <v>1.2596335652152677</v>
      </c>
      <c r="JB1">
        <f t="shared" ref="JB1:JE1" si="50">0.13*IC1+0.04*IH1+3.92*IM1+0.21*IR1+0.09*IW1</f>
        <v>1.2579353398572277</v>
      </c>
      <c r="JC1">
        <f t="shared" si="50"/>
        <v>1.4747191217425044</v>
      </c>
      <c r="JD1">
        <f t="shared" si="50"/>
        <v>1.6750337467214187</v>
      </c>
      <c r="JE1">
        <f t="shared" si="50"/>
        <v>1.2672483343322549</v>
      </c>
      <c r="JF1">
        <f>D29/D13</f>
        <v>0.481393035661075</v>
      </c>
      <c r="JG1">
        <f t="shared" ref="JG1:JJ1" si="51">E29/E13</f>
        <v>0.46560242309888528</v>
      </c>
      <c r="JH1">
        <f t="shared" si="51"/>
        <v>0.37173226685448596</v>
      </c>
      <c r="JI1">
        <f t="shared" si="51"/>
        <v>0.36048889389164041</v>
      </c>
      <c r="JJ1">
        <f t="shared" si="51"/>
        <v>0.32292949884987299</v>
      </c>
      <c r="JK1">
        <f>(D36-D26)/I90</f>
        <v>4.2196890791960806</v>
      </c>
      <c r="JL1">
        <f t="shared" ref="JL1:JO1" si="52">(E36-E26)/J90</f>
        <v>8.0111981004941288</v>
      </c>
      <c r="JM1">
        <f t="shared" si="52"/>
        <v>11.342910640495868</v>
      </c>
      <c r="JN1">
        <f t="shared" si="52"/>
        <v>39.292373894334212</v>
      </c>
      <c r="JO1">
        <f t="shared" si="52"/>
        <v>4.9034243526576722</v>
      </c>
      <c r="JP1">
        <f>S1/D13</f>
        <v>7.5924052864175667E-2</v>
      </c>
      <c r="JQ1">
        <f t="shared" ref="JQ1:JT1" si="53">T1/E13</f>
        <v>8.0734791495982186E-2</v>
      </c>
      <c r="JR1">
        <f t="shared" si="53"/>
        <v>8.1645603825655819E-2</v>
      </c>
      <c r="JS1">
        <f t="shared" si="53"/>
        <v>6.6736079843914151E-2</v>
      </c>
      <c r="JT1">
        <f t="shared" si="53"/>
        <v>5.2676906975983602E-2</v>
      </c>
      <c r="JU1">
        <f>I90/(D50+D44+D43)</f>
        <v>7.0874537605363094E-2</v>
      </c>
      <c r="JV1">
        <f t="shared" ref="JV1:JY1" si="54">J90/(E50+E44+E43)</f>
        <v>3.8377897798498178E-2</v>
      </c>
      <c r="JW1">
        <f t="shared" si="54"/>
        <v>3.4729338532568849E-2</v>
      </c>
      <c r="JX1">
        <f t="shared" si="54"/>
        <v>9.5258699216615051E-3</v>
      </c>
      <c r="JY1">
        <f t="shared" si="54"/>
        <v>7.6689286618130875E-2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2</v>
      </c>
      <c r="KH1">
        <f t="shared" si="56"/>
        <v>4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2</v>
      </c>
      <c r="KT1">
        <f>(JZ1+KE1)/2</f>
        <v>2.5</v>
      </c>
      <c r="KU1">
        <f t="shared" ref="KU1:KX1" si="59">(KA1+KF1)/2</f>
        <v>3</v>
      </c>
      <c r="KV1">
        <f t="shared" si="59"/>
        <v>3</v>
      </c>
      <c r="KW1">
        <f t="shared" si="59"/>
        <v>4</v>
      </c>
      <c r="KX1">
        <f t="shared" si="59"/>
        <v>2.5</v>
      </c>
      <c r="KY1">
        <f>(KJ1+KO1)/2</f>
        <v>1.5</v>
      </c>
      <c r="KZ1">
        <f t="shared" ref="KZ1:LC1" si="60">(KK1+KP1)/2</f>
        <v>1.5</v>
      </c>
      <c r="LA1">
        <f t="shared" si="60"/>
        <v>1.5</v>
      </c>
      <c r="LB1">
        <f t="shared" si="60"/>
        <v>1</v>
      </c>
      <c r="LC1">
        <f t="shared" si="60"/>
        <v>1.5</v>
      </c>
      <c r="LD1">
        <f>(KT1+KY1)/2</f>
        <v>2</v>
      </c>
      <c r="LE1">
        <f t="shared" ref="LE1:LH1" si="61">(KU1+KZ1)/2</f>
        <v>2.25</v>
      </c>
      <c r="LF1">
        <f t="shared" si="61"/>
        <v>2.25</v>
      </c>
      <c r="LG1">
        <f t="shared" si="61"/>
        <v>2.5</v>
      </c>
      <c r="LH1">
        <f t="shared" si="61"/>
        <v>2</v>
      </c>
      <c r="LI1">
        <f>(D29/(D13-D19))</f>
        <v>1.2654747654168437</v>
      </c>
      <c r="LJ1">
        <f t="shared" ref="LJ1:LM1" si="62">(E29/(E13-E19))</f>
        <v>1.2722339054338241</v>
      </c>
      <c r="LK1">
        <f t="shared" si="62"/>
        <v>1.1284545444923102</v>
      </c>
      <c r="LL1">
        <f t="shared" si="62"/>
        <v>0.96714850867214941</v>
      </c>
      <c r="LM1">
        <f t="shared" si="62"/>
        <v>0.81582329612220916</v>
      </c>
      <c r="LN1">
        <f>(D18+D25+D26+D21)/(2.17*D40)</f>
        <v>0.2388856900804931</v>
      </c>
      <c r="LO1">
        <f t="shared" ref="LO1:LR1" si="63">(E18+E25+E26+E21)/(2.17*E40)</f>
        <v>0.24589301923971041</v>
      </c>
      <c r="LP1">
        <f t="shared" si="63"/>
        <v>0.20856084460090923</v>
      </c>
      <c r="LQ1">
        <f t="shared" si="63"/>
        <v>0.19095595209928143</v>
      </c>
      <c r="LR1">
        <f t="shared" si="63"/>
        <v>0.22871860893128365</v>
      </c>
      <c r="LS1">
        <f>(D43+D44+D46+D47)/(2*D13)</f>
        <v>0.75196939619173131</v>
      </c>
      <c r="LT1">
        <f t="shared" ref="LT1:LW1" si="64">(E43+E44+E46+E47)/(2*E13)</f>
        <v>0.82698593973700107</v>
      </c>
      <c r="LU1">
        <f t="shared" si="64"/>
        <v>0.75769045033045623</v>
      </c>
      <c r="LV1">
        <f t="shared" si="64"/>
        <v>0.80052904097253486</v>
      </c>
      <c r="LW1">
        <f t="shared" si="64"/>
        <v>0.75007540327123012</v>
      </c>
      <c r="LX1">
        <f>8*N1/D29</f>
        <v>0.77958536032501613</v>
      </c>
      <c r="LY1">
        <f t="shared" ref="LY1:MB1" si="65">8*O1/E29</f>
        <v>0.84682378870285446</v>
      </c>
      <c r="LZ1">
        <f t="shared" si="65"/>
        <v>1.240786770844081</v>
      </c>
      <c r="MA1">
        <f t="shared" si="65"/>
        <v>1.1000286227264449</v>
      </c>
      <c r="MB1">
        <f t="shared" si="65"/>
        <v>0.91823644588481534</v>
      </c>
      <c r="MC1">
        <f>(2*LI1+4*LN1+LS1+5*LX1)/12</f>
        <v>0.67803237408103934</v>
      </c>
      <c r="MD1">
        <f t="shared" ref="MD1:MG1" si="66">(2*LJ1+4*LO1+LT1+5*LY1)/12</f>
        <v>0.71576206425648026</v>
      </c>
      <c r="ME1">
        <f t="shared" si="66"/>
        <v>0.83773139766159321</v>
      </c>
      <c r="MF1">
        <f t="shared" si="66"/>
        <v>0.7498994150288486</v>
      </c>
      <c r="MG1">
        <f t="shared" si="66"/>
        <v>0.65731488838873842</v>
      </c>
      <c r="MH1">
        <f>D29/(D13-D19)</f>
        <v>1.2654747654168437</v>
      </c>
      <c r="MI1">
        <f t="shared" ref="MI1:ML1" si="67">E29/(E13-E19)</f>
        <v>1.2722339054338241</v>
      </c>
      <c r="MJ1">
        <f t="shared" si="67"/>
        <v>1.1284545444923102</v>
      </c>
      <c r="MK1">
        <f t="shared" si="67"/>
        <v>0.96714850867214941</v>
      </c>
      <c r="ML1">
        <f t="shared" si="67"/>
        <v>0.81582329612220916</v>
      </c>
      <c r="MM1">
        <f>D29/D13*2</f>
        <v>0.96278607132214999</v>
      </c>
      <c r="MN1">
        <f t="shared" ref="MN1:MQ1" si="68">E29/E13*2</f>
        <v>0.93120484619777055</v>
      </c>
      <c r="MO1">
        <f t="shared" si="68"/>
        <v>0.74346453370897192</v>
      </c>
      <c r="MP1">
        <f t="shared" si="68"/>
        <v>0.72097778778328081</v>
      </c>
      <c r="MQ1">
        <f t="shared" si="68"/>
        <v>0.64585899769974597</v>
      </c>
      <c r="MR1">
        <f>D29/D36</f>
        <v>0.99863310667862337</v>
      </c>
      <c r="MS1">
        <f t="shared" ref="MS1:MV1" si="69">E29/E36</f>
        <v>0.87126596980255522</v>
      </c>
      <c r="MT1">
        <f t="shared" si="69"/>
        <v>0.5916781130766563</v>
      </c>
      <c r="MU1">
        <f t="shared" si="69"/>
        <v>0.56369450107807617</v>
      </c>
      <c r="MV1">
        <f t="shared" si="69"/>
        <v>0.49590816887418143</v>
      </c>
      <c r="MW1">
        <f>D13/(D40*5)</f>
        <v>0.4570116088939184</v>
      </c>
      <c r="MX1">
        <f t="shared" ref="MX1:NA1" si="70">E13/(E40*5)</f>
        <v>0.46075268817204301</v>
      </c>
      <c r="MY1">
        <f t="shared" si="70"/>
        <v>0.38451936838647616</v>
      </c>
      <c r="MZ1">
        <f t="shared" si="70"/>
        <v>0.39214589969763625</v>
      </c>
      <c r="NA1">
        <f t="shared" si="70"/>
        <v>0.3786386526871956</v>
      </c>
      <c r="NB1">
        <f>D13/(D20*15)</f>
        <v>0.1697485876309959</v>
      </c>
      <c r="NC1">
        <f t="shared" ref="NC1:NF1" si="71">E13/(E20*15)</f>
        <v>0.16566772062414847</v>
      </c>
      <c r="ND1">
        <f t="shared" si="71"/>
        <v>0.15319189280859327</v>
      </c>
      <c r="NE1">
        <f t="shared" si="71"/>
        <v>0.16028361756732987</v>
      </c>
      <c r="NF1">
        <f t="shared" si="71"/>
        <v>0.19492753623188405</v>
      </c>
      <c r="NG1">
        <f>2*(D18+D25+D26)/D40</f>
        <v>0.10495475839978519</v>
      </c>
      <c r="NH1">
        <f t="shared" ref="NH1:NK1" si="72">2*(E18+E25+E26)/E40</f>
        <v>8.2198962861282698E-2</v>
      </c>
      <c r="NI1">
        <f t="shared" si="72"/>
        <v>6.0446392958534857E-2</v>
      </c>
      <c r="NJ1">
        <f t="shared" si="72"/>
        <v>8.9495251197316245E-2</v>
      </c>
      <c r="NK1">
        <f t="shared" si="72"/>
        <v>0.26785272021794765</v>
      </c>
      <c r="NL1">
        <f>((D18+D25+D26+D21)/D40)/2.17</f>
        <v>0.23888569008049307</v>
      </c>
      <c r="NM1">
        <f t="shared" ref="NM1:NP1" si="73">((E18+E25+E26+E21)/E40)/2.17</f>
        <v>0.24589301923971038</v>
      </c>
      <c r="NN1">
        <f t="shared" si="73"/>
        <v>0.20856084460090923</v>
      </c>
      <c r="NO1">
        <f t="shared" si="73"/>
        <v>0.19095595209928146</v>
      </c>
      <c r="NP1">
        <f t="shared" si="73"/>
        <v>0.22871860893128368</v>
      </c>
      <c r="NQ1">
        <f>(D19/D40)/2.5</f>
        <v>0.56632413796410408</v>
      </c>
      <c r="NR1">
        <f t="shared" ref="NR1:NU1" si="74">(E19/E40)/2.5</f>
        <v>0.58425989476092421</v>
      </c>
      <c r="NS1">
        <f t="shared" si="74"/>
        <v>0.515704196790985</v>
      </c>
      <c r="NT1">
        <f t="shared" si="74"/>
        <v>0.49195977311684774</v>
      </c>
      <c r="NU1">
        <f t="shared" si="74"/>
        <v>0.45752222130493408</v>
      </c>
      <c r="NV1">
        <f>(BD1/D13)*3.33</f>
        <v>0.60595767004797063</v>
      </c>
      <c r="NW1">
        <f t="shared" ref="NW1:NZ1" si="75">(BE1/E13)*3.33</f>
        <v>0.66585118796395149</v>
      </c>
      <c r="NX1">
        <f t="shared" si="75"/>
        <v>0.50100854078008927</v>
      </c>
      <c r="NY1">
        <f t="shared" si="75"/>
        <v>0.39044912201710946</v>
      </c>
      <c r="NZ1">
        <f t="shared" si="75"/>
        <v>0.25294432513163778</v>
      </c>
      <c r="OA1">
        <f>((D43+D44)/2)/D13</f>
        <v>0.7538212791317449</v>
      </c>
      <c r="OB1">
        <f t="shared" ref="OB1:OE1" si="76">((E43+E44)/2)/E13</f>
        <v>0.82447842962006668</v>
      </c>
      <c r="OC1">
        <f t="shared" si="76"/>
        <v>0.75968748311108247</v>
      </c>
      <c r="OD1">
        <f t="shared" si="76"/>
        <v>0.8068465781179649</v>
      </c>
      <c r="OE1">
        <f t="shared" si="76"/>
        <v>0.75754850338133706</v>
      </c>
      <c r="OF1">
        <f>((D43+D44)/4)/D29</f>
        <v>0.78295823089396877</v>
      </c>
      <c r="OG1">
        <f t="shared" ref="OG1:OJ1" si="77">((E43+E44)/4)/E29</f>
        <v>0.88538889481355088</v>
      </c>
      <c r="OH1">
        <f t="shared" si="77"/>
        <v>1.0218207441869191</v>
      </c>
      <c r="OI1">
        <f t="shared" si="77"/>
        <v>1.1191004657698211</v>
      </c>
      <c r="OJ1">
        <f t="shared" si="77"/>
        <v>1.1729317174172349</v>
      </c>
      <c r="OK1">
        <f>AJ1*4/(D43+D44)</f>
        <v>1.5888204550041409</v>
      </c>
      <c r="OL1">
        <f t="shared" ref="OL1:OO1" si="78">AK1*4/(E43+E44)</f>
        <v>1.4764297006348648</v>
      </c>
      <c r="OM1">
        <f t="shared" si="78"/>
        <v>1.3252095488890037</v>
      </c>
      <c r="ON1">
        <f t="shared" si="78"/>
        <v>1.2451546974236278</v>
      </c>
      <c r="OO1">
        <f t="shared" si="78"/>
        <v>1.3302745032199264</v>
      </c>
      <c r="OP1">
        <f>(10*N1)/AJ1</f>
        <v>0.78335797935340989</v>
      </c>
      <c r="OQ1">
        <f t="shared" ref="OQ1:OT1" si="79">(10*O1)/AK1</f>
        <v>0.80975981181973311</v>
      </c>
      <c r="OR1">
        <f t="shared" si="79"/>
        <v>1.1453755173428923</v>
      </c>
      <c r="OS1">
        <f t="shared" si="79"/>
        <v>0.98678289058444346</v>
      </c>
      <c r="OT1">
        <f t="shared" si="79"/>
        <v>0.73561494163760865</v>
      </c>
      <c r="OU1">
        <f>(8*AJ1)/D29</f>
        <v>9.9518404212655405</v>
      </c>
      <c r="OV1">
        <f t="shared" ref="OV1:OY1" si="80">(8*AK1)/E29</f>
        <v>10.457715687320038</v>
      </c>
      <c r="OW1">
        <f t="shared" si="80"/>
        <v>10.833012859594984</v>
      </c>
      <c r="OX1">
        <f t="shared" si="80"/>
        <v>11.147625614738102</v>
      </c>
      <c r="OY1">
        <f t="shared" si="80"/>
        <v>12.482569261584858</v>
      </c>
      <c r="OZ1">
        <f>(20*N1)/D13</f>
        <v>0.93821740790948127</v>
      </c>
      <c r="PA1">
        <f t="shared" ref="PA1:PD1" si="81">(20*O1)/E13</f>
        <v>0.98570801989456869</v>
      </c>
      <c r="PB1">
        <f t="shared" si="81"/>
        <v>1.1531011975223195</v>
      </c>
      <c r="PC1">
        <f t="shared" si="81"/>
        <v>0.99137025363950171</v>
      </c>
      <c r="PD1">
        <f t="shared" si="81"/>
        <v>0.7413140882381799</v>
      </c>
      <c r="PE1">
        <f>(40*N1)/(AJ1+D45)</f>
        <v>1.2476803080829926</v>
      </c>
      <c r="PF1">
        <f t="shared" ref="PF1:PI1" si="82">(40*O1)/(AK1+E45)</f>
        <v>1.1919283902312108</v>
      </c>
      <c r="PG1">
        <f t="shared" si="82"/>
        <v>1.5218631791114834</v>
      </c>
      <c r="PH1">
        <f t="shared" si="82"/>
        <v>1.238393865680526</v>
      </c>
      <c r="PI1">
        <f t="shared" si="82"/>
        <v>0.98831942096109215</v>
      </c>
      <c r="PJ1">
        <f>(1.33*D52)/(D52+D62)</f>
        <v>3.2717346871059796</v>
      </c>
      <c r="PK1">
        <f t="shared" ref="PK1:PN1" si="83">(1.33*E52)/(E52+E62)</f>
        <v>3.3633921879961894</v>
      </c>
      <c r="PL1">
        <f t="shared" si="83"/>
        <v>2.4616086936330284</v>
      </c>
      <c r="PM1">
        <f t="shared" si="83"/>
        <v>2.5750282167042888</v>
      </c>
      <c r="PN1">
        <f t="shared" si="83"/>
        <v>3.7199425615276356</v>
      </c>
      <c r="PO1">
        <f>(2*MH1+MM1+MR1+MW1+2*NB1)/7</f>
        <v>0.75555392757005291</v>
      </c>
      <c r="PP1">
        <f t="shared" ref="PP1:PS1" si="84">(2*MI1+MN1+MS1+MX1+2*NC1)/7</f>
        <v>0.7341466794697592</v>
      </c>
      <c r="PQ1">
        <f t="shared" si="84"/>
        <v>0.61185069853913021</v>
      </c>
      <c r="PR1">
        <f t="shared" si="84"/>
        <v>0.56166892014827885</v>
      </c>
      <c r="PS1">
        <f t="shared" si="84"/>
        <v>0.50598678342418701</v>
      </c>
      <c r="PT1">
        <f>(5*NG1+8*NL1+2*NQ1+NV1)/16</f>
        <v>0.26090407866369059</v>
      </c>
      <c r="PU1">
        <f t="shared" ref="PU1:PX1" si="85">(5*NH1+8*NM1+2*NR1+NW1)/16</f>
        <v>0.26328187160686856</v>
      </c>
      <c r="PV1">
        <f t="shared" si="85"/>
        <v>0.21894597849762545</v>
      </c>
      <c r="PW1">
        <f t="shared" si="85"/>
        <v>0.20934328381447737</v>
      </c>
      <c r="PX1">
        <f t="shared" si="85"/>
        <v>0.27106257751759455</v>
      </c>
      <c r="PY1">
        <f>(OA1+OF1+OK1)/3</f>
        <v>1.0418666550099516</v>
      </c>
      <c r="PZ1">
        <f t="shared" ref="PZ1:QC1" si="86">(OB1+OG1+OL1)/3</f>
        <v>1.0620990083561608</v>
      </c>
      <c r="QA1">
        <f t="shared" si="86"/>
        <v>1.0355725920623351</v>
      </c>
      <c r="QB1">
        <f t="shared" si="86"/>
        <v>1.0570339137704714</v>
      </c>
      <c r="QC1">
        <f t="shared" si="86"/>
        <v>1.0869182413394995</v>
      </c>
      <c r="QD1">
        <f>(3*OP1+7*OU1+4*OZ1+2*PE1+PJ1)/17</f>
        <v>4.7960542248134646</v>
      </c>
      <c r="QE1">
        <f t="shared" ref="QE1:QH1" si="87">(3*OQ1+7*OV1+4*PA1+2*PF1+PK1)/17</f>
        <v>5.0190217820433149</v>
      </c>
      <c r="QF1">
        <f t="shared" si="87"/>
        <v>5.257938612419931</v>
      </c>
      <c r="QG1">
        <f t="shared" si="87"/>
        <v>5.2947661727966704</v>
      </c>
      <c r="QH1">
        <f t="shared" si="87"/>
        <v>5.7792157301417273</v>
      </c>
      <c r="QI1">
        <f>(2*PO1+4*PT1+PY1+5*QD1)/12</f>
        <v>2.2980718290726787</v>
      </c>
      <c r="QJ1">
        <f t="shared" ref="QJ1:QM1" si="88">(2*PP1+4*PU1+PZ1+5*QE1)/12</f>
        <v>2.3898857303283108</v>
      </c>
      <c r="QK1">
        <f t="shared" si="88"/>
        <v>2.452062580435896</v>
      </c>
      <c r="QL1">
        <f t="shared" si="88"/>
        <v>2.4576313127756908</v>
      </c>
      <c r="QM1">
        <f t="shared" si="88"/>
        <v>2.6732683974139078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472</v>
      </c>
      <c r="E3" s="2" t="s">
        <v>472</v>
      </c>
      <c r="F3" s="2" t="s">
        <v>472</v>
      </c>
      <c r="G3" s="2" t="s">
        <v>472</v>
      </c>
      <c r="H3" s="2" t="s">
        <v>472</v>
      </c>
      <c r="I3" s="2" t="s">
        <v>472</v>
      </c>
      <c r="J3" s="2" t="s">
        <v>472</v>
      </c>
      <c r="K3" s="2" t="s">
        <v>472</v>
      </c>
      <c r="L3" s="2" t="s">
        <v>472</v>
      </c>
      <c r="M3" s="2" t="s">
        <v>472</v>
      </c>
    </row>
    <row r="4" spans="1:455" x14ac:dyDescent="0.25">
      <c r="A4" s="2" t="s">
        <v>281</v>
      </c>
      <c r="B4" s="2"/>
      <c r="C4" s="2"/>
      <c r="D4" s="2" t="s">
        <v>473</v>
      </c>
      <c r="E4" s="2" t="s">
        <v>473</v>
      </c>
      <c r="F4" s="2" t="s">
        <v>473</v>
      </c>
      <c r="G4" s="2" t="s">
        <v>473</v>
      </c>
      <c r="H4" s="2" t="s">
        <v>473</v>
      </c>
      <c r="I4" s="2" t="s">
        <v>473</v>
      </c>
      <c r="J4" s="2" t="s">
        <v>473</v>
      </c>
      <c r="K4" s="2" t="s">
        <v>473</v>
      </c>
      <c r="L4" s="2">
        <v>49976796</v>
      </c>
      <c r="M4" s="2" t="s">
        <v>473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266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266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476542</v>
      </c>
      <c r="E13" s="1">
        <v>483348</v>
      </c>
      <c r="F13" s="1">
        <v>573601</v>
      </c>
      <c r="G13" s="1">
        <v>533040</v>
      </c>
      <c r="H13" s="1">
        <v>550374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178222</v>
      </c>
      <c r="E15" s="1">
        <v>172892</v>
      </c>
      <c r="F15" s="1">
        <v>183578</v>
      </c>
      <c r="G15" s="1">
        <v>193640</v>
      </c>
      <c r="H15" s="1">
        <v>213842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26813</v>
      </c>
      <c r="E16" s="1">
        <v>27222</v>
      </c>
      <c r="F16" s="1">
        <v>27293</v>
      </c>
      <c r="G16" s="1">
        <v>27774</v>
      </c>
      <c r="H16" s="1">
        <v>28303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151409</v>
      </c>
      <c r="E17" s="1">
        <v>145670</v>
      </c>
      <c r="F17" s="1">
        <v>156285</v>
      </c>
      <c r="G17" s="1">
        <v>165866</v>
      </c>
      <c r="H17" s="1">
        <v>185539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295263</v>
      </c>
      <c r="E19" s="1">
        <v>306456</v>
      </c>
      <c r="F19" s="1">
        <v>384647</v>
      </c>
      <c r="G19" s="1">
        <v>334358</v>
      </c>
      <c r="H19" s="1">
        <v>332518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187156</v>
      </c>
      <c r="E20" s="1">
        <v>194505</v>
      </c>
      <c r="F20" s="1">
        <v>249622</v>
      </c>
      <c r="G20" s="1">
        <v>221707</v>
      </c>
      <c r="H20" s="1">
        <v>188232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97163</v>
      </c>
      <c r="E21" s="1">
        <v>103328</v>
      </c>
      <c r="F21" s="1">
        <v>126008</v>
      </c>
      <c r="G21" s="1">
        <v>100486</v>
      </c>
      <c r="H21" s="1">
        <v>105352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97163</v>
      </c>
      <c r="E23" s="1">
        <v>103328</v>
      </c>
      <c r="F23" s="1">
        <v>126008</v>
      </c>
      <c r="G23" s="1">
        <v>100486</v>
      </c>
      <c r="H23" s="1">
        <v>105352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10944</v>
      </c>
      <c r="E26" s="1">
        <v>8623</v>
      </c>
      <c r="F26" s="1">
        <v>9017</v>
      </c>
      <c r="G26" s="1">
        <v>12165</v>
      </c>
      <c r="H26" s="1">
        <v>38934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3057</v>
      </c>
      <c r="E27" s="1">
        <v>4000</v>
      </c>
      <c r="F27" s="1">
        <v>5376</v>
      </c>
      <c r="G27" s="1">
        <v>5042</v>
      </c>
      <c r="H27" s="1">
        <v>4014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476542</v>
      </c>
      <c r="E28" s="1">
        <v>483348</v>
      </c>
      <c r="F28" s="1">
        <v>573601</v>
      </c>
      <c r="G28" s="1">
        <v>533040</v>
      </c>
      <c r="H28" s="1">
        <v>550374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229404</v>
      </c>
      <c r="E29" s="1">
        <v>225048</v>
      </c>
      <c r="F29" s="1">
        <v>213226</v>
      </c>
      <c r="G29" s="1">
        <v>192155</v>
      </c>
      <c r="H29" s="1">
        <v>177732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8660</v>
      </c>
      <c r="E30" s="1">
        <v>8660</v>
      </c>
      <c r="F30" s="1">
        <v>8660</v>
      </c>
      <c r="G30" s="1">
        <v>8660</v>
      </c>
      <c r="H30" s="1">
        <v>8660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37979</v>
      </c>
      <c r="E31" s="1">
        <v>37979</v>
      </c>
      <c r="F31" s="1">
        <v>37979</v>
      </c>
      <c r="G31" s="1">
        <v>37979</v>
      </c>
      <c r="H31" s="1">
        <v>37979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160410</v>
      </c>
      <c r="E33" s="1">
        <v>154587</v>
      </c>
      <c r="F33" s="1">
        <v>133516</v>
      </c>
      <c r="G33" s="1">
        <v>119094</v>
      </c>
      <c r="H33" s="1">
        <v>110693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22355</v>
      </c>
      <c r="E34" s="1">
        <v>23822</v>
      </c>
      <c r="F34" s="1">
        <v>33071</v>
      </c>
      <c r="G34" s="1">
        <v>26422</v>
      </c>
      <c r="H34" s="1">
        <v>20400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229718</v>
      </c>
      <c r="E36" s="1">
        <v>258300</v>
      </c>
      <c r="F36" s="1">
        <v>360375</v>
      </c>
      <c r="G36" s="1">
        <v>340885</v>
      </c>
      <c r="H36" s="1">
        <v>358397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229718</v>
      </c>
      <c r="E38" s="1">
        <v>258300</v>
      </c>
      <c r="F38" s="1">
        <v>360375</v>
      </c>
      <c r="G38" s="1">
        <v>340885</v>
      </c>
      <c r="H38" s="1">
        <v>358397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21171</v>
      </c>
      <c r="E39" s="1">
        <v>31633</v>
      </c>
      <c r="F39" s="1">
        <v>42790</v>
      </c>
      <c r="G39" s="1">
        <v>51751</v>
      </c>
      <c r="H39" s="1">
        <v>67685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208547</v>
      </c>
      <c r="E40" s="1">
        <v>209808</v>
      </c>
      <c r="F40" s="1">
        <v>298347</v>
      </c>
      <c r="G40" s="1">
        <v>271858</v>
      </c>
      <c r="H40" s="1">
        <v>290712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>
        <v>16859</v>
      </c>
      <c r="F41" s="1">
        <v>19238</v>
      </c>
      <c r="G41" s="1">
        <v>17276</v>
      </c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17420</v>
      </c>
      <c r="E42" s="1"/>
      <c r="F42" s="1"/>
      <c r="G42" s="1"/>
      <c r="H42" s="1">
        <v>14245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631278</v>
      </c>
      <c r="E43" s="1">
        <v>692839</v>
      </c>
      <c r="F43" s="1">
        <v>765105</v>
      </c>
      <c r="G43" s="1">
        <v>749616</v>
      </c>
      <c r="H43" s="1">
        <v>760744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87177</v>
      </c>
      <c r="E44" s="1">
        <v>104181</v>
      </c>
      <c r="F44" s="1">
        <v>106410</v>
      </c>
      <c r="G44" s="1">
        <v>110547</v>
      </c>
      <c r="H44" s="1">
        <v>73126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431316</v>
      </c>
      <c r="E45" s="1">
        <v>505258</v>
      </c>
      <c r="F45" s="1">
        <v>580489</v>
      </c>
      <c r="G45" s="1">
        <v>585669</v>
      </c>
      <c r="H45" s="1">
        <v>548325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-1727</v>
      </c>
      <c r="E46" s="1">
        <v>2424</v>
      </c>
      <c r="F46" s="1">
        <v>-2261</v>
      </c>
      <c r="G46" s="1">
        <v>-6697</v>
      </c>
      <c r="H46" s="1">
        <v>-8153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-38</v>
      </c>
      <c r="E47" s="1"/>
      <c r="F47" s="1">
        <v>-30</v>
      </c>
      <c r="G47" s="1">
        <v>-38</v>
      </c>
      <c r="H47" s="1">
        <v>-73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199737</v>
      </c>
      <c r="E48" s="1">
        <v>195939</v>
      </c>
      <c r="F48" s="1">
        <v>198945</v>
      </c>
      <c r="G48" s="1">
        <v>196456</v>
      </c>
      <c r="H48" s="1">
        <v>189785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18061</v>
      </c>
      <c r="E49" s="1">
        <v>19356</v>
      </c>
      <c r="F49" s="1">
        <v>23286</v>
      </c>
      <c r="G49" s="1">
        <v>27370</v>
      </c>
      <c r="H49" s="1">
        <v>33019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13063</v>
      </c>
      <c r="E50" s="1">
        <v>15062</v>
      </c>
      <c r="F50" s="1">
        <v>20411</v>
      </c>
      <c r="G50" s="1">
        <v>18077</v>
      </c>
      <c r="H50" s="1">
        <v>15675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10031</v>
      </c>
      <c r="E51" s="1">
        <v>9471</v>
      </c>
      <c r="F51" s="1">
        <v>11789</v>
      </c>
      <c r="G51" s="1">
        <v>10295</v>
      </c>
      <c r="H51" s="1">
        <v>13113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74138</v>
      </c>
      <c r="E52" s="1">
        <v>79634</v>
      </c>
      <c r="F52" s="1">
        <v>79708</v>
      </c>
      <c r="G52" s="1">
        <v>65185</v>
      </c>
      <c r="H52" s="1">
        <v>73529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6043</v>
      </c>
      <c r="E59" s="1">
        <v>7533</v>
      </c>
      <c r="F59" s="1">
        <v>3766</v>
      </c>
      <c r="G59" s="1">
        <v>1905</v>
      </c>
      <c r="H59" s="1">
        <v>2703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8700</v>
      </c>
      <c r="E60" s="1">
        <v>12988</v>
      </c>
      <c r="F60" s="1">
        <v>23477</v>
      </c>
      <c r="G60" s="1">
        <v>23285</v>
      </c>
      <c r="H60" s="1">
        <v>21308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46657</v>
      </c>
      <c r="E61" s="1">
        <v>53599</v>
      </c>
      <c r="F61" s="1">
        <v>56353</v>
      </c>
      <c r="G61" s="1">
        <v>52897</v>
      </c>
      <c r="H61" s="1">
        <v>65845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-44000</v>
      </c>
      <c r="E62" s="1">
        <v>-48144</v>
      </c>
      <c r="F62" s="1">
        <v>-36642</v>
      </c>
      <c r="G62" s="1">
        <v>-31517</v>
      </c>
      <c r="H62" s="1">
        <v>-47240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30138</v>
      </c>
      <c r="E63" s="1">
        <v>31490</v>
      </c>
      <c r="F63" s="1">
        <v>43066</v>
      </c>
      <c r="G63" s="1">
        <v>33668</v>
      </c>
      <c r="H63" s="1">
        <v>26289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7783</v>
      </c>
      <c r="E64" s="1">
        <v>7668</v>
      </c>
      <c r="F64" s="1">
        <v>9995</v>
      </c>
      <c r="G64" s="1">
        <v>7246</v>
      </c>
      <c r="H64" s="1">
        <v>5889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22355</v>
      </c>
      <c r="E65" s="1">
        <v>23822</v>
      </c>
      <c r="F65" s="1">
        <v>33071</v>
      </c>
      <c r="G65" s="1">
        <v>26422</v>
      </c>
      <c r="H65" s="1">
        <v>20400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22355</v>
      </c>
      <c r="E67" s="1">
        <v>23822</v>
      </c>
      <c r="F67" s="1">
        <v>33071</v>
      </c>
      <c r="G67" s="1">
        <v>26422</v>
      </c>
      <c r="H67" s="1">
        <v>20400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718455</v>
      </c>
      <c r="E68" s="1">
        <v>825070</v>
      </c>
      <c r="F68" s="1">
        <v>915403</v>
      </c>
      <c r="G68" s="1">
        <v>901525</v>
      </c>
      <c r="H68" s="1">
        <v>870853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8623</v>
      </c>
      <c r="J69" s="1">
        <v>9017</v>
      </c>
      <c r="K69" s="1">
        <v>12165</v>
      </c>
      <c r="L69" s="1">
        <v>38934</v>
      </c>
      <c r="M69" s="1">
        <v>20054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30138</v>
      </c>
      <c r="J70" s="1">
        <v>31490</v>
      </c>
      <c r="K70" s="1">
        <v>43066</v>
      </c>
      <c r="L70" s="1">
        <v>33668</v>
      </c>
      <c r="M70" s="1">
        <v>26289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21777</v>
      </c>
      <c r="J71" s="1">
        <v>26622</v>
      </c>
      <c r="K71" s="1">
        <v>26991</v>
      </c>
      <c r="L71" s="1">
        <v>29309</v>
      </c>
      <c r="M71" s="1">
        <v>33975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16122</v>
      </c>
      <c r="J72" s="1">
        <v>19356</v>
      </c>
      <c r="K72" s="1">
        <v>23286</v>
      </c>
      <c r="L72" s="1">
        <v>27370</v>
      </c>
      <c r="M72" s="1">
        <v>32354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-389</v>
      </c>
      <c r="J74" s="1">
        <v>-267</v>
      </c>
      <c r="K74" s="1">
        <v>-61</v>
      </c>
      <c r="L74" s="1">
        <v>34</v>
      </c>
      <c r="M74" s="1">
        <v>-1082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6043</v>
      </c>
      <c r="J76" s="1">
        <v>7533</v>
      </c>
      <c r="K76" s="1">
        <v>3766</v>
      </c>
      <c r="L76" s="1">
        <v>1905</v>
      </c>
      <c r="M76" s="1">
        <v>2703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1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51915</v>
      </c>
      <c r="J78" s="1">
        <v>58112</v>
      </c>
      <c r="K78" s="1">
        <v>70057</v>
      </c>
      <c r="L78" s="1">
        <v>62977</v>
      </c>
      <c r="M78" s="1">
        <v>60264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13757</v>
      </c>
      <c r="J79" s="1">
        <v>-11745</v>
      </c>
      <c r="K79" s="1">
        <v>-25320</v>
      </c>
      <c r="L79" s="1">
        <v>-45460</v>
      </c>
      <c r="M79" s="1">
        <v>13479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7108</v>
      </c>
      <c r="J80" s="1">
        <v>24056</v>
      </c>
      <c r="K80" s="1">
        <v>-25856</v>
      </c>
      <c r="L80" s="1">
        <v>3838</v>
      </c>
      <c r="M80" s="1">
        <v>40719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-700</v>
      </c>
      <c r="J81" s="1">
        <v>-90918</v>
      </c>
      <c r="K81" s="1">
        <v>28451</v>
      </c>
      <c r="L81" s="1">
        <v>-15823</v>
      </c>
      <c r="M81" s="1">
        <v>-26261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7349</v>
      </c>
      <c r="J82" s="1">
        <v>55117</v>
      </c>
      <c r="K82" s="1">
        <v>-27915</v>
      </c>
      <c r="L82" s="1">
        <v>-33475</v>
      </c>
      <c r="M82" s="1">
        <v>-979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65672</v>
      </c>
      <c r="J84" s="1">
        <v>46367</v>
      </c>
      <c r="K84" s="1">
        <v>44737</v>
      </c>
      <c r="L84" s="1">
        <v>17517</v>
      </c>
      <c r="M84" s="1">
        <v>73743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-6043</v>
      </c>
      <c r="J85" s="1">
        <v>-7533</v>
      </c>
      <c r="K85" s="1">
        <v>-3766</v>
      </c>
      <c r="L85" s="1">
        <v>-1905</v>
      </c>
      <c r="M85" s="1">
        <v>-2703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-7783</v>
      </c>
      <c r="J87" s="1">
        <v>-7668</v>
      </c>
      <c r="K87" s="1">
        <v>-9995</v>
      </c>
      <c r="L87" s="1">
        <v>-7246</v>
      </c>
      <c r="M87" s="1">
        <v>-5889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51846</v>
      </c>
      <c r="J90" s="1">
        <v>31166</v>
      </c>
      <c r="K90" s="1">
        <v>30976</v>
      </c>
      <c r="L90" s="1">
        <v>8366</v>
      </c>
      <c r="M90" s="1">
        <v>65151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-21452</v>
      </c>
      <c r="J91" s="1">
        <v>-8670</v>
      </c>
      <c r="K91" s="1">
        <v>-13224</v>
      </c>
      <c r="L91" s="1">
        <v>-7168</v>
      </c>
      <c r="M91" s="1">
        <v>-12812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389</v>
      </c>
      <c r="J92" s="1">
        <v>267</v>
      </c>
      <c r="K92" s="1">
        <v>61</v>
      </c>
      <c r="L92" s="1">
        <v>-34</v>
      </c>
      <c r="M92" s="1">
        <v>1082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-21063</v>
      </c>
      <c r="J94" s="1">
        <v>-8403</v>
      </c>
      <c r="K94" s="1">
        <v>-13163</v>
      </c>
      <c r="L94" s="1">
        <v>-7202</v>
      </c>
      <c r="M94" s="1">
        <v>-11730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-10462</v>
      </c>
      <c r="J95" s="1">
        <v>-11157</v>
      </c>
      <c r="K95" s="1">
        <v>-8961</v>
      </c>
      <c r="L95" s="1">
        <v>-15934</v>
      </c>
      <c r="M95" s="1">
        <v>27459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-18000</v>
      </c>
      <c r="J96" s="1">
        <v>-12000</v>
      </c>
      <c r="K96" s="1">
        <v>-12000</v>
      </c>
      <c r="L96" s="1">
        <v>-11999</v>
      </c>
      <c r="M96" s="1">
        <v>-62000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-18000</v>
      </c>
      <c r="J102" s="1">
        <v>-12000</v>
      </c>
      <c r="K102" s="1">
        <v>-12000</v>
      </c>
      <c r="L102" s="1">
        <v>-11999</v>
      </c>
      <c r="M102" s="1">
        <v>-62000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-28462</v>
      </c>
      <c r="J103" s="1">
        <v>-23157</v>
      </c>
      <c r="K103" s="1">
        <v>-20961</v>
      </c>
      <c r="L103" s="1">
        <v>-27933</v>
      </c>
      <c r="M103" s="1">
        <v>-34541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2321</v>
      </c>
      <c r="J104" s="1">
        <v>-394</v>
      </c>
      <c r="K104" s="1">
        <v>-3148</v>
      </c>
      <c r="L104" s="1">
        <v>-26769</v>
      </c>
      <c r="M104" s="1">
        <v>18880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10944</v>
      </c>
      <c r="J105" s="1">
        <v>8623</v>
      </c>
      <c r="K105" s="1">
        <v>9017</v>
      </c>
      <c r="L105" s="1">
        <v>12165</v>
      </c>
      <c r="M105" s="1">
        <v>38934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A587D-84EC-4769-B8B4-323CC8692778}">
  <dimension ref="A1:QM105"/>
  <sheetViews>
    <sheetView topLeftCell="A86" workbookViewId="0">
      <selection activeCell="O99" sqref="O99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289</v>
      </c>
      <c r="M1" s="3" t="s">
        <v>288</v>
      </c>
      <c r="N1" s="4">
        <f>D67</f>
        <v>12240</v>
      </c>
      <c r="O1" s="4">
        <f t="shared" ref="O1:R1" si="0">E67</f>
        <v>-27582</v>
      </c>
      <c r="P1" s="4">
        <f t="shared" si="0"/>
        <v>1035</v>
      </c>
      <c r="Q1" s="4">
        <f t="shared" si="0"/>
        <v>2033</v>
      </c>
      <c r="R1" s="4">
        <f t="shared" si="0"/>
        <v>-2615</v>
      </c>
      <c r="S1" s="4">
        <f>D63+D59</f>
        <v>14660</v>
      </c>
      <c r="T1" s="4">
        <f t="shared" ref="T1:W1" si="1">E63+E59</f>
        <v>-26917</v>
      </c>
      <c r="U1" s="4">
        <f t="shared" si="1"/>
        <v>1791</v>
      </c>
      <c r="V1" s="4">
        <f t="shared" si="1"/>
        <v>2578</v>
      </c>
      <c r="W1" s="4">
        <f t="shared" si="1"/>
        <v>-1713</v>
      </c>
      <c r="X1">
        <f>(D13-E13)/E13</f>
        <v>5.753365586476376E-3</v>
      </c>
      <c r="Y1">
        <f t="shared" ref="Y1:AA1" si="2">(E13-F13)/F13</f>
        <v>2.1605558475283643E-2</v>
      </c>
      <c r="Z1">
        <f t="shared" si="2"/>
        <v>0.46147459972326549</v>
      </c>
      <c r="AA1">
        <f t="shared" si="2"/>
        <v>0.25367290440890133</v>
      </c>
      <c r="AB1">
        <f>(D36-E36)/E36</f>
        <v>-0.12939058399915276</v>
      </c>
      <c r="AC1">
        <f t="shared" ref="AC1:AE1" si="3">(E36-F36)/F36</f>
        <v>0.13374156194135384</v>
      </c>
      <c r="AD1">
        <f t="shared" si="3"/>
        <v>0.50693578866953481</v>
      </c>
      <c r="AE1">
        <f t="shared" si="3"/>
        <v>0.28897565020601013</v>
      </c>
      <c r="AF1">
        <f>(D29-E29)/E29</f>
        <v>-3.4276113133576027</v>
      </c>
      <c r="AG1">
        <f t="shared" ref="AG1:AI1" si="4">(E29-F29)/F29</f>
        <v>-1.1487235017283746</v>
      </c>
      <c r="AH1">
        <f t="shared" si="4"/>
        <v>4.509249183895539E-2</v>
      </c>
      <c r="AI1">
        <f t="shared" si="4"/>
        <v>9.7077643014038775E-2</v>
      </c>
      <c r="AJ1" s="4">
        <f>(D43+D44+D46+D47)-D45</f>
        <v>85268</v>
      </c>
      <c r="AK1" s="4">
        <f t="shared" ref="AK1:AN1" si="5">(E43+E44+E46+E47)-E45</f>
        <v>41092</v>
      </c>
      <c r="AL1" s="4">
        <f t="shared" si="5"/>
        <v>54167</v>
      </c>
      <c r="AM1" s="4">
        <f t="shared" si="5"/>
        <v>48693</v>
      </c>
      <c r="AN1" s="4">
        <f t="shared" si="5"/>
        <v>29447</v>
      </c>
      <c r="AO1">
        <f>(D25+D26)/D40</f>
        <v>0.11799470338479387</v>
      </c>
      <c r="AP1">
        <f t="shared" ref="AP1:AS1" si="6">(E25+E26)/E40</f>
        <v>0.16604038875824303</v>
      </c>
      <c r="AQ1">
        <f t="shared" si="6"/>
        <v>0.17159384846917181</v>
      </c>
      <c r="AR1">
        <f t="shared" si="6"/>
        <v>0.18871206258476297</v>
      </c>
      <c r="AS1">
        <f t="shared" si="6"/>
        <v>0.20116178343949045</v>
      </c>
      <c r="AT1">
        <f>(D19-D20)/D40</f>
        <v>0.57014686933906422</v>
      </c>
      <c r="AU1">
        <f t="shared" ref="AU1:AX1" si="7">(E19-E20)/E40</f>
        <v>0.56033235211892973</v>
      </c>
      <c r="AV1">
        <f t="shared" si="7"/>
        <v>0.60983868692094245</v>
      </c>
      <c r="AW1">
        <f t="shared" si="7"/>
        <v>0.66625801656565342</v>
      </c>
      <c r="AX1">
        <f t="shared" si="7"/>
        <v>0.57574522292993635</v>
      </c>
      <c r="AY1">
        <f>D19/D40</f>
        <v>0.87561512530726548</v>
      </c>
      <c r="AZ1">
        <f t="shared" ref="AZ1:BC1" si="8">E19/E40</f>
        <v>0.76117022151326286</v>
      </c>
      <c r="BA1">
        <f t="shared" si="8"/>
        <v>0.88824248694916053</v>
      </c>
      <c r="BB1">
        <f t="shared" si="8"/>
        <v>0.95211897847690996</v>
      </c>
      <c r="BC1">
        <f t="shared" si="8"/>
        <v>0.88366878980891717</v>
      </c>
      <c r="BD1" s="4">
        <f>D19-D40</f>
        <v>-26161</v>
      </c>
      <c r="BE1" s="4">
        <f t="shared" ref="BE1:BH1" si="9">E19-E40</f>
        <v>-58092</v>
      </c>
      <c r="BF1" s="4">
        <f t="shared" si="9"/>
        <v>-23763</v>
      </c>
      <c r="BG1" s="4">
        <f t="shared" si="9"/>
        <v>-6249</v>
      </c>
      <c r="BH1" s="4">
        <f t="shared" si="9"/>
        <v>-11415</v>
      </c>
      <c r="BI1">
        <f>(D43+D44)/BD1</f>
        <v>-35.573066778792857</v>
      </c>
      <c r="BJ1">
        <f t="shared" ref="BJ1:BM1" si="10">(E43+E44)/BE1</f>
        <v>-14.560627969427804</v>
      </c>
      <c r="BK1">
        <f t="shared" si="10"/>
        <v>-26.325421874342464</v>
      </c>
      <c r="BL1">
        <f t="shared" si="10"/>
        <v>-73.256681068971034</v>
      </c>
      <c r="BM1">
        <f t="shared" si="10"/>
        <v>-31.099780989925538</v>
      </c>
      <c r="BN1">
        <f>365/BI1</f>
        <v>-10.260571636111999</v>
      </c>
      <c r="BO1">
        <f t="shared" ref="BO1:BR1" si="11">365/BJ1</f>
        <v>-25.067600158892294</v>
      </c>
      <c r="BP1">
        <f t="shared" si="11"/>
        <v>-13.864925004515875</v>
      </c>
      <c r="BQ1">
        <f t="shared" si="11"/>
        <v>-4.9824807058396923</v>
      </c>
      <c r="BR1">
        <f t="shared" si="11"/>
        <v>-11.736417054455725</v>
      </c>
      <c r="BS1">
        <f>N1/D13</f>
        <v>4.603442050788302E-2</v>
      </c>
      <c r="BT1">
        <f t="shared" ref="BT1:BW1" si="12">O1/E13</f>
        <v>-0.10433223511255187</v>
      </c>
      <c r="BU1">
        <f t="shared" si="12"/>
        <v>3.9995981080161993E-3</v>
      </c>
      <c r="BV1">
        <f t="shared" si="12"/>
        <v>1.1481659277666393E-2</v>
      </c>
      <c r="BW1">
        <f t="shared" si="12"/>
        <v>-1.8514978369690661E-2</v>
      </c>
      <c r="BX1">
        <f>S1/D13</f>
        <v>5.513599711156577E-2</v>
      </c>
      <c r="BY1">
        <f t="shared" ref="BY1:CB1" si="13">T1/E13</f>
        <v>-0.10181679256488139</v>
      </c>
      <c r="BZ1">
        <f t="shared" si="13"/>
        <v>6.9210436825671625E-3</v>
      </c>
      <c r="CA1">
        <f t="shared" si="13"/>
        <v>1.4559624996470222E-2</v>
      </c>
      <c r="CB1">
        <f t="shared" si="13"/>
        <v>-1.2128549884237134E-2</v>
      </c>
      <c r="CC1">
        <f>N1/D29</f>
        <v>1.4119275579651631</v>
      </c>
      <c r="CD1">
        <f t="shared" ref="CD1:CG1" si="14">O1/E29</f>
        <v>7.723886866423971</v>
      </c>
      <c r="CE1">
        <f t="shared" si="14"/>
        <v>4.3105243430094538E-2</v>
      </c>
      <c r="CF1">
        <f t="shared" si="14"/>
        <v>8.8487486398258972E-2</v>
      </c>
      <c r="CG1">
        <f t="shared" si="14"/>
        <v>-0.12486868493935632</v>
      </c>
      <c r="CH1">
        <f>N1/(D43+D44)</f>
        <v>1.3152423043818844E-2</v>
      </c>
      <c r="CI1">
        <f t="shared" ref="CI1:CL1" si="15">O1/(E43+E44)</f>
        <v>-3.2608387243218705E-2</v>
      </c>
      <c r="CJ1">
        <f t="shared" si="15"/>
        <v>1.6544884593435436E-3</v>
      </c>
      <c r="CK1">
        <f t="shared" si="15"/>
        <v>4.440988158093062E-3</v>
      </c>
      <c r="CL1">
        <f t="shared" si="15"/>
        <v>-7.3661141846289059E-3</v>
      </c>
      <c r="CM1">
        <f>1-CH1</f>
        <v>0.98684757695618119</v>
      </c>
      <c r="CN1">
        <f t="shared" ref="CN1:CQ1" si="16">1-CI1</f>
        <v>1.0326083872432188</v>
      </c>
      <c r="CO1">
        <f t="shared" si="16"/>
        <v>0.99834551154065643</v>
      </c>
      <c r="CP1">
        <f t="shared" si="16"/>
        <v>0.99555901184190698</v>
      </c>
      <c r="CQ1">
        <f t="shared" si="16"/>
        <v>1.0073661141846288</v>
      </c>
      <c r="CR1">
        <f>N1/(D45+D48+D49+D51+D59+D61)</f>
        <v>1.2732916670134237E-2</v>
      </c>
      <c r="CS1">
        <f t="shared" ref="CS1:CV1" si="17">O1/(E45+E48+E49+E51+E59+E61)</f>
        <v>-3.0230924278012269E-2</v>
      </c>
      <c r="CT1">
        <f t="shared" si="17"/>
        <v>1.5820390419721837E-3</v>
      </c>
      <c r="CU1">
        <f t="shared" si="17"/>
        <v>4.2780456086377377E-3</v>
      </c>
      <c r="CV1">
        <f t="shared" si="17"/>
        <v>-6.8455855789820892E-3</v>
      </c>
      <c r="CW1">
        <f>(D43+D44)/D13</f>
        <v>3.5000714586592849</v>
      </c>
      <c r="CX1">
        <f t="shared" ref="CX1:DA1" si="18">(E43+E44)/E13</f>
        <v>3.1995521377479035</v>
      </c>
      <c r="CY1">
        <f t="shared" si="18"/>
        <v>2.4174227903669583</v>
      </c>
      <c r="CZ1">
        <f t="shared" si="18"/>
        <v>2.5853838985683222</v>
      </c>
      <c r="DA1">
        <f t="shared" si="18"/>
        <v>2.5135339889688963</v>
      </c>
      <c r="DB1">
        <f>365/CW1</f>
        <v>104.28358515280559</v>
      </c>
      <c r="DC1">
        <f t="shared" ref="DC1:DF1" si="19">365/CX1</f>
        <v>114.07846607460371</v>
      </c>
      <c r="DD1">
        <f t="shared" si="19"/>
        <v>150.98724205565796</v>
      </c>
      <c r="DE1">
        <f t="shared" si="19"/>
        <v>141.17825991030648</v>
      </c>
      <c r="DF1">
        <f t="shared" si="19"/>
        <v>145.21387082962445</v>
      </c>
      <c r="DG1">
        <f>(D43+D44)/D20</f>
        <v>14.485143275172382</v>
      </c>
      <c r="DH1">
        <f t="shared" ref="DH1:DK1" si="20">(E43+E44)/E20</f>
        <v>17.315019139833371</v>
      </c>
      <c r="DI1">
        <f t="shared" si="20"/>
        <v>10.56761322364309</v>
      </c>
      <c r="DJ1">
        <f t="shared" si="20"/>
        <v>12.270317358207356</v>
      </c>
      <c r="DK1">
        <f t="shared" si="20"/>
        <v>11.749263610789344</v>
      </c>
      <c r="DL1">
        <f>365/DG1</f>
        <v>25.19823194469965</v>
      </c>
      <c r="DM1">
        <f t="shared" ref="DM1:DP1" si="21">365/DH1</f>
        <v>21.079965147732</v>
      </c>
      <c r="DN1">
        <f t="shared" si="21"/>
        <v>34.539492719451509</v>
      </c>
      <c r="DO1">
        <f t="shared" si="21"/>
        <v>29.74658188085569</v>
      </c>
      <c r="DP1">
        <f t="shared" si="21"/>
        <v>31.06577672364255</v>
      </c>
      <c r="DQ1">
        <f>(D43+D44)/D21</f>
        <v>9.7859786746303818</v>
      </c>
      <c r="DR1">
        <f t="shared" ref="DR1:DU1" si="22">(E43+E44)/E21</f>
        <v>8.8196358934790311</v>
      </c>
      <c r="DS1">
        <f t="shared" si="22"/>
        <v>6.7132876888736268</v>
      </c>
      <c r="DT1">
        <f t="shared" si="22"/>
        <v>7.3450621740874444</v>
      </c>
      <c r="DU1">
        <f t="shared" si="22"/>
        <v>9.65839590815105</v>
      </c>
      <c r="DV1">
        <f>365/DQ1</f>
        <v>37.298262354305216</v>
      </c>
      <c r="DW1">
        <f t="shared" ref="DW1:DZ1" si="23">365/DR1</f>
        <v>41.384928403889077</v>
      </c>
      <c r="DX1">
        <f t="shared" si="23"/>
        <v>54.369783765551787</v>
      </c>
      <c r="DY1">
        <f t="shared" si="23"/>
        <v>49.693248518396352</v>
      </c>
      <c r="DZ1">
        <f t="shared" si="23"/>
        <v>37.79095446811867</v>
      </c>
      <c r="EA1">
        <f>(D43+D44)/D38</f>
        <v>4.3039153116155173</v>
      </c>
      <c r="EB1">
        <f t="shared" ref="EB1:EE1" si="24">(E43+E44)/E38</f>
        <v>3.3695012209550139</v>
      </c>
      <c r="EC1">
        <f t="shared" si="24"/>
        <v>2.8243758183213687</v>
      </c>
      <c r="ED1">
        <f t="shared" si="24"/>
        <v>3.1310684924011327</v>
      </c>
      <c r="EE1">
        <f t="shared" si="24"/>
        <v>3.1309608854786788</v>
      </c>
      <c r="EF1">
        <f>365/EA1</f>
        <v>84.80650142323401</v>
      </c>
      <c r="EG1">
        <f t="shared" ref="EG1:EJ1" si="25">365/EB1</f>
        <v>108.32463799984868</v>
      </c>
      <c r="EH1">
        <f t="shared" si="25"/>
        <v>129.2320935593242</v>
      </c>
      <c r="EI1">
        <f t="shared" si="25"/>
        <v>116.57362363226083</v>
      </c>
      <c r="EJ1">
        <f t="shared" si="25"/>
        <v>116.57763011121001</v>
      </c>
      <c r="EK1">
        <f>D36/D13</f>
        <v>0.83479134071488748</v>
      </c>
      <c r="EL1">
        <f t="shared" ref="EL1:EO1" si="26">E36/E13</f>
        <v>0.96437528133239026</v>
      </c>
      <c r="EM1">
        <f t="shared" si="26"/>
        <v>0.86899094197298055</v>
      </c>
      <c r="EN1">
        <f t="shared" si="26"/>
        <v>0.84277525202609216</v>
      </c>
      <c r="EO1">
        <f t="shared" si="26"/>
        <v>0.81969313989960135</v>
      </c>
      <c r="EP1">
        <f>(D29)/D13</f>
        <v>3.2603953544349501E-2</v>
      </c>
      <c r="EQ1">
        <f t="shared" ref="EQ1:ET1" si="27">(E29)/E13</f>
        <v>-1.3507737349971819E-2</v>
      </c>
      <c r="ER1">
        <f t="shared" si="27"/>
        <v>9.2786811759977744E-2</v>
      </c>
      <c r="ES1">
        <f t="shared" si="27"/>
        <v>0.12975460988902379</v>
      </c>
      <c r="ET1">
        <f t="shared" si="27"/>
        <v>0.14827559350595099</v>
      </c>
      <c r="EU1">
        <f>D13/D29</f>
        <v>30.671127004268083</v>
      </c>
      <c r="EV1">
        <f t="shared" ref="EV1:EY1" si="28">E13/E29</f>
        <v>-74.031643797255668</v>
      </c>
      <c r="EW1">
        <f t="shared" si="28"/>
        <v>10.777393694556661</v>
      </c>
      <c r="EX1">
        <f t="shared" si="28"/>
        <v>7.7068552774755172</v>
      </c>
      <c r="EY1">
        <f t="shared" si="28"/>
        <v>6.7441982618661065</v>
      </c>
      <c r="EZ1">
        <f>D36/D29</f>
        <v>25.603991233129541</v>
      </c>
      <c r="FA1">
        <f t="shared" ref="FA1:FD1" si="29">E36/E29</f>
        <v>-71.394287314477737</v>
      </c>
      <c r="FB1">
        <f t="shared" si="29"/>
        <v>9.3654574986464532</v>
      </c>
      <c r="FC1">
        <f t="shared" si="29"/>
        <v>6.4951468988030472</v>
      </c>
      <c r="FD1">
        <f t="shared" si="29"/>
        <v>5.5281730493744625</v>
      </c>
      <c r="FE1" s="7">
        <f>I90/(D43+D44+D46+D47+D53+D55)</f>
        <v>-5.7664840088414351E-3</v>
      </c>
      <c r="FF1" s="7">
        <f t="shared" ref="FF1:FI1" si="30">J90/(E43+E44+E46+E47+E53+E55)</f>
        <v>3.5628163214731647E-2</v>
      </c>
      <c r="FG1" s="7">
        <f t="shared" si="30"/>
        <v>6.4318887067532984E-2</v>
      </c>
      <c r="FH1" s="7">
        <f t="shared" si="30"/>
        <v>2.6136229951766596E-2</v>
      </c>
      <c r="FI1" s="7">
        <f t="shared" si="30"/>
        <v>8.7602551630926048E-2</v>
      </c>
      <c r="FJ1" s="7">
        <f>I90/D36</f>
        <v>-2.391861633350003E-2</v>
      </c>
      <c r="FK1" s="7">
        <f t="shared" ref="FK1:FN1" si="31">J90/E36</f>
        <v>0.11729404704470306</v>
      </c>
      <c r="FL1" s="7">
        <f t="shared" si="31"/>
        <v>0.1778017912253084</v>
      </c>
      <c r="FM1" s="7">
        <f t="shared" si="31"/>
        <v>8.0394837360781637E-2</v>
      </c>
      <c r="FN1" s="7">
        <f t="shared" si="31"/>
        <v>0.26369298010728076</v>
      </c>
      <c r="FO1" s="7">
        <f>I90/D29</f>
        <v>-0.61241204291152385</v>
      </c>
      <c r="FP1" s="7">
        <f t="shared" ref="FP1:FS1" si="32">J90/E29</f>
        <v>-8.3741248949873981</v>
      </c>
      <c r="FQ1" s="7">
        <f t="shared" si="32"/>
        <v>1.6651951189038356</v>
      </c>
      <c r="FR1" s="7">
        <f t="shared" si="32"/>
        <v>0.52217627856365612</v>
      </c>
      <c r="FS1" s="7">
        <f t="shared" si="32"/>
        <v>1.4577404259383058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-9.8391051871464671E-2</v>
      </c>
      <c r="FZ1">
        <f t="shared" ref="FZ1:GC1" si="34">BE1/E13</f>
        <v>-0.21973998267559869</v>
      </c>
      <c r="GA1">
        <f t="shared" si="34"/>
        <v>-9.1828453952453093E-2</v>
      </c>
      <c r="GB1">
        <f t="shared" si="34"/>
        <v>-3.5292124361110323E-2</v>
      </c>
      <c r="GC1">
        <f t="shared" si="34"/>
        <v>-8.0821597739968984E-2</v>
      </c>
      <c r="GD1">
        <f>BS1</f>
        <v>4.603442050788302E-2</v>
      </c>
      <c r="GE1">
        <f t="shared" ref="GE1:GH1" si="35">BT1</f>
        <v>-0.10433223511255187</v>
      </c>
      <c r="GF1">
        <f t="shared" si="35"/>
        <v>3.9995981080161993E-3</v>
      </c>
      <c r="GG1">
        <f t="shared" si="35"/>
        <v>1.1481659277666393E-2</v>
      </c>
      <c r="GH1">
        <f t="shared" si="35"/>
        <v>-1.8514978369690661E-2</v>
      </c>
      <c r="GI1">
        <f>S1/D13</f>
        <v>5.513599711156577E-2</v>
      </c>
      <c r="GJ1">
        <f t="shared" ref="GJ1:GM1" si="36">T1/E13</f>
        <v>-0.10181679256488139</v>
      </c>
      <c r="GK1">
        <f t="shared" si="36"/>
        <v>6.9210436825671625E-3</v>
      </c>
      <c r="GL1">
        <f t="shared" si="36"/>
        <v>1.4559624996470222E-2</v>
      </c>
      <c r="GM1">
        <f t="shared" si="36"/>
        <v>-1.2128549884237134E-2</v>
      </c>
      <c r="GN1">
        <f>D30/D13</f>
        <v>0.14555000601757132</v>
      </c>
      <c r="GO1">
        <f t="shared" ref="GO1:GR1" si="37">E30/E13</f>
        <v>0.14638740841330422</v>
      </c>
      <c r="GP1">
        <f t="shared" si="37"/>
        <v>0.1495501901258231</v>
      </c>
      <c r="GQ1">
        <f t="shared" si="37"/>
        <v>0.21856380425267558</v>
      </c>
      <c r="GR1">
        <f t="shared" si="37"/>
        <v>0.27400751927611039</v>
      </c>
      <c r="GS1">
        <f>(D43+D44)/D13</f>
        <v>3.5000714586592849</v>
      </c>
      <c r="GT1">
        <f t="shared" ref="GT1:GW1" si="38">(E43+E44)/E13</f>
        <v>3.1995521377479035</v>
      </c>
      <c r="GU1">
        <f t="shared" si="38"/>
        <v>2.4174227903669583</v>
      </c>
      <c r="GV1">
        <f t="shared" si="38"/>
        <v>2.5853838985683222</v>
      </c>
      <c r="GW1">
        <f t="shared" si="38"/>
        <v>2.5135339889688963</v>
      </c>
      <c r="GX1">
        <f>0.717*FY1+0.847*GD1+3.107*GI1+0.42*GN1+0.998*GS1</f>
        <v>3.6939546312733178</v>
      </c>
      <c r="GY1">
        <f t="shared" ref="GY1:HB1" si="39">0.717*FZ1+0.847*GE1+3.107*GJ1+0.42*GO1+0.998*GT1</f>
        <v>2.6923679997881731</v>
      </c>
      <c r="GZ1">
        <f t="shared" si="39"/>
        <v>2.4344493654743871</v>
      </c>
      <c r="HA1">
        <f t="shared" si="39"/>
        <v>2.7016671956626097</v>
      </c>
      <c r="HB1">
        <f t="shared" si="39"/>
        <v>2.5122754023379148</v>
      </c>
      <c r="HC1">
        <f>D36/D13</f>
        <v>0.83479134071488748</v>
      </c>
      <c r="HD1">
        <f t="shared" ref="HD1:HG1" si="40">E36/E13</f>
        <v>0.96437528133239026</v>
      </c>
      <c r="HE1">
        <f t="shared" si="40"/>
        <v>0.86899094197298055</v>
      </c>
      <c r="HF1">
        <f t="shared" si="40"/>
        <v>0.84277525202609216</v>
      </c>
      <c r="HG1">
        <f t="shared" si="40"/>
        <v>0.81969313989960135</v>
      </c>
      <c r="HH1">
        <f>S1/D13</f>
        <v>5.513599711156577E-2</v>
      </c>
      <c r="HI1">
        <f t="shared" ref="HI1:HL1" si="41">T1/E13</f>
        <v>-0.10181679256488139</v>
      </c>
      <c r="HJ1">
        <f t="shared" si="41"/>
        <v>6.9210436825671625E-3</v>
      </c>
      <c r="HK1">
        <f t="shared" si="41"/>
        <v>1.4559624996470222E-2</v>
      </c>
      <c r="HL1">
        <f t="shared" si="41"/>
        <v>-1.2128549884237134E-2</v>
      </c>
      <c r="HM1">
        <f>(D43+D44+D46+D47+D50+D53+D55+D57+D60)/D13</f>
        <v>3.5888381574196653</v>
      </c>
      <c r="HN1">
        <f t="shared" ref="HN1:HQ1" si="42">(E43+E44+E46+E47+E50+E53+E55+E57+E60)/E13</f>
        <v>3.2995721856358773</v>
      </c>
      <c r="HO1">
        <f t="shared" si="42"/>
        <v>2.5017234983151453</v>
      </c>
      <c r="HP1">
        <f t="shared" si="42"/>
        <v>2.7093101403439417</v>
      </c>
      <c r="HQ1">
        <f t="shared" si="42"/>
        <v>2.5938033234917195</v>
      </c>
      <c r="HR1">
        <f>D19/D40</f>
        <v>0.87561512530726548</v>
      </c>
      <c r="HS1">
        <f t="shared" ref="HS1:HV1" si="43">E19/E40</f>
        <v>0.76117022151326286</v>
      </c>
      <c r="HT1">
        <f t="shared" si="43"/>
        <v>0.88824248694916053</v>
      </c>
      <c r="HU1">
        <f t="shared" si="43"/>
        <v>0.95211897847690996</v>
      </c>
      <c r="HV1">
        <f t="shared" si="43"/>
        <v>0.88366878980891717</v>
      </c>
      <c r="HW1">
        <f>-0.017*HC1+4.573*HH1+0.481*HM1+0.015*HR1</f>
        <v>1.9773108425975052</v>
      </c>
      <c r="HX1">
        <f t="shared" ref="HX1:IA1" si="44">-0.017*HD1+4.573*HI1+0.481*HN1+0.015*HS1</f>
        <v>1.1165092024317027</v>
      </c>
      <c r="HY1">
        <f t="shared" si="44"/>
        <v>1.2335297267406613</v>
      </c>
      <c r="HZ1">
        <f t="shared" si="44"/>
        <v>1.3697139480070044</v>
      </c>
      <c r="IA1">
        <f t="shared" si="44"/>
        <v>1.1914757884477412</v>
      </c>
      <c r="IB1">
        <f>D13/D36</f>
        <v>1.1979041363122351</v>
      </c>
      <c r="IC1">
        <f t="shared" ref="IC1:IF1" si="45">E13/E36</f>
        <v>1.0369407214776289</v>
      </c>
      <c r="ID1">
        <f t="shared" si="45"/>
        <v>1.1507599811449967</v>
      </c>
      <c r="IE1">
        <f t="shared" si="45"/>
        <v>1.1865559620977577</v>
      </c>
      <c r="IF1">
        <f t="shared" si="45"/>
        <v>1.2199687313748693</v>
      </c>
      <c r="IG1">
        <f>IFERROR(S1/D59,0)</f>
        <v>8.167130919220055</v>
      </c>
      <c r="IH1">
        <f t="shared" ref="IH1:IK1" si="46">IFERROR(T1/E59,0)</f>
        <v>-40.476691729323306</v>
      </c>
      <c r="II1">
        <f t="shared" si="46"/>
        <v>2.3690476190476191</v>
      </c>
      <c r="IJ1">
        <f t="shared" si="46"/>
        <v>4.7302752293577983</v>
      </c>
      <c r="IK1">
        <f t="shared" si="46"/>
        <v>-1.8991130820399114</v>
      </c>
      <c r="IL1">
        <f>S1/D13</f>
        <v>5.513599711156577E-2</v>
      </c>
      <c r="IM1">
        <f t="shared" ref="IM1:IP1" si="47">T1/E13</f>
        <v>-0.10181679256488139</v>
      </c>
      <c r="IN1">
        <f t="shared" si="47"/>
        <v>6.9210436825671625E-3</v>
      </c>
      <c r="IO1">
        <f t="shared" si="47"/>
        <v>1.4559624996470222E-2</v>
      </c>
      <c r="IP1">
        <f t="shared" si="47"/>
        <v>-1.2128549884237134E-2</v>
      </c>
      <c r="IQ1">
        <f>(D43+D44+D46+D47+D50+D53+D55+D57+D60)/D13</f>
        <v>3.5888381574196653</v>
      </c>
      <c r="IR1">
        <f t="shared" ref="IR1:IU1" si="48">(E43+E44+E46+E47+E50+E53+E55+E57+E60)/E13</f>
        <v>3.2995721856358773</v>
      </c>
      <c r="IS1">
        <f t="shared" si="48"/>
        <v>2.5017234983151453</v>
      </c>
      <c r="IT1">
        <f t="shared" si="48"/>
        <v>2.7093101403439417</v>
      </c>
      <c r="IU1">
        <f t="shared" si="48"/>
        <v>2.5938033234917195</v>
      </c>
      <c r="IV1">
        <f>D19/D40</f>
        <v>0.87561512530726548</v>
      </c>
      <c r="IW1">
        <f t="shared" ref="IW1:IZ1" si="49">E19/E40</f>
        <v>0.76117022151326286</v>
      </c>
      <c r="IX1">
        <f t="shared" si="49"/>
        <v>0.88824248694916053</v>
      </c>
      <c r="IY1">
        <f t="shared" si="49"/>
        <v>0.95211897847690996</v>
      </c>
      <c r="IZ1">
        <f t="shared" si="49"/>
        <v>0.88366878980891717</v>
      </c>
      <c r="JA1">
        <f>0.13*IB1+0.04*IG1+3.92*IL1+0.21*IQ1+0.09*IV1</f>
        <v>1.531007257502514</v>
      </c>
      <c r="JB1">
        <f t="shared" ref="JB1:JE1" si="50">0.13*IC1+0.04*IH1+3.92*IM1+0.21*IR1+0.09*IW1</f>
        <v>-1.1219717233154476</v>
      </c>
      <c r="JC1">
        <f t="shared" si="50"/>
        <v>0.8767949520180226</v>
      </c>
      <c r="JD1">
        <f t="shared" si="50"/>
        <v>1.0551828517683333</v>
      </c>
      <c r="JE1">
        <f t="shared" si="50"/>
        <v>0.65931638526699066</v>
      </c>
      <c r="JF1">
        <f>D29/D13</f>
        <v>3.2603953544349501E-2</v>
      </c>
      <c r="JG1">
        <f t="shared" ref="JG1:JJ1" si="51">E29/E13</f>
        <v>-1.3507737349971819E-2</v>
      </c>
      <c r="JH1">
        <f t="shared" si="51"/>
        <v>9.2786811759977744E-2</v>
      </c>
      <c r="JI1">
        <f t="shared" si="51"/>
        <v>0.12975460988902379</v>
      </c>
      <c r="JJ1">
        <f t="shared" si="51"/>
        <v>0.14827559350595099</v>
      </c>
      <c r="JK1">
        <f>(D36-D26)/I90</f>
        <v>-37.133923526087777</v>
      </c>
      <c r="JL1">
        <f t="shared" ref="JL1:JO1" si="52">(E36-E26)/J90</f>
        <v>7.1750267522739435</v>
      </c>
      <c r="JM1">
        <f t="shared" si="52"/>
        <v>4.7117024735512594</v>
      </c>
      <c r="JN1">
        <f t="shared" si="52"/>
        <v>10.385679753271651</v>
      </c>
      <c r="JO1">
        <f t="shared" si="52"/>
        <v>3.1457023060796647</v>
      </c>
      <c r="JP1">
        <f>S1/D13</f>
        <v>5.513599711156577E-2</v>
      </c>
      <c r="JQ1">
        <f t="shared" ref="JQ1:JT1" si="53">T1/E13</f>
        <v>-0.10181679256488139</v>
      </c>
      <c r="JR1">
        <f t="shared" si="53"/>
        <v>6.9210436825671625E-3</v>
      </c>
      <c r="JS1">
        <f t="shared" si="53"/>
        <v>1.4559624996470222E-2</v>
      </c>
      <c r="JT1">
        <f t="shared" si="53"/>
        <v>-1.2128549884237134E-2</v>
      </c>
      <c r="JU1">
        <f>I90/(D50+D44+D43)</f>
        <v>-5.5848643758448571E-3</v>
      </c>
      <c r="JV1">
        <f t="shared" ref="JV1:JY1" si="54">J90/(E50+E44+E43)</f>
        <v>3.4541628067613989E-2</v>
      </c>
      <c r="JW1">
        <f t="shared" si="54"/>
        <v>6.2278816199376946E-2</v>
      </c>
      <c r="JX1">
        <f t="shared" si="54"/>
        <v>2.54847021686532E-2</v>
      </c>
      <c r="JY1">
        <f t="shared" si="54"/>
        <v>8.3799066703266534E-2</v>
      </c>
      <c r="JZ1">
        <f>IF(JF1&gt;0.3,4,IF(AND(JF1&lt;=0.3,JF1&gt;0.2),3,IF(AND(JF1&lt;=0.2,JF1&gt;0.1),2,IF(AND(JF1&lt;=0.1,JF1&gt;0),1,0))))</f>
        <v>1</v>
      </c>
      <c r="KA1">
        <f t="shared" ref="KA1:KD1" si="55">IF(JG1&gt;0.3,4,IF(AND(JG1&lt;=0.3,JG1&gt;0.2),3,IF(AND(JG1&lt;=0.2,JG1&gt;0.1),2,IF(AND(JG1&lt;=0.1,JG1&gt;0),1,0))))</f>
        <v>0</v>
      </c>
      <c r="KB1">
        <f t="shared" si="55"/>
        <v>1</v>
      </c>
      <c r="KC1">
        <f t="shared" si="55"/>
        <v>2</v>
      </c>
      <c r="KD1">
        <f t="shared" si="55"/>
        <v>2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1</v>
      </c>
      <c r="KH1">
        <f t="shared" si="56"/>
        <v>2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1</v>
      </c>
      <c r="KM1">
        <f t="shared" si="57"/>
        <v>1</v>
      </c>
      <c r="KN1">
        <f t="shared" si="57"/>
        <v>0</v>
      </c>
      <c r="KO1">
        <f>IF(JU1&gt;0.1,4,IF(AND(JU1&lt;=0.1,JU1&gt;0.08),3,IF(AND(JU1&lt;=0.08,JU1&gt;0.05),2,IF(AND(JU1&lt;=0.05,JU1&gt;0),1,0))))</f>
        <v>0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2</v>
      </c>
      <c r="KR1">
        <f t="shared" si="58"/>
        <v>1</v>
      </c>
      <c r="KS1">
        <f t="shared" si="58"/>
        <v>3</v>
      </c>
      <c r="KT1">
        <f>(JZ1+KE1)/2</f>
        <v>0.5</v>
      </c>
      <c r="KU1">
        <f t="shared" ref="KU1:KX1" si="59">(KA1+KF1)/2</f>
        <v>1</v>
      </c>
      <c r="KV1">
        <f t="shared" si="59"/>
        <v>1</v>
      </c>
      <c r="KW1">
        <f t="shared" si="59"/>
        <v>2</v>
      </c>
      <c r="KX1">
        <f t="shared" si="59"/>
        <v>1.5</v>
      </c>
      <c r="KY1">
        <f>(KJ1+KO1)/2</f>
        <v>0.5</v>
      </c>
      <c r="KZ1">
        <f t="shared" ref="KZ1:LC1" si="60">(KK1+KP1)/2</f>
        <v>0.5</v>
      </c>
      <c r="LA1">
        <f t="shared" si="60"/>
        <v>1.5</v>
      </c>
      <c r="LB1">
        <f t="shared" si="60"/>
        <v>1</v>
      </c>
      <c r="LC1">
        <f t="shared" si="60"/>
        <v>1.5</v>
      </c>
      <c r="LD1">
        <f>(KT1+KY1)/2</f>
        <v>0.5</v>
      </c>
      <c r="LE1">
        <f t="shared" ref="LE1:LH1" si="61">(KU1+KZ1)/2</f>
        <v>0.75</v>
      </c>
      <c r="LF1">
        <f t="shared" si="61"/>
        <v>1.25</v>
      </c>
      <c r="LG1">
        <f t="shared" si="61"/>
        <v>1.5</v>
      </c>
      <c r="LH1">
        <f t="shared" si="61"/>
        <v>1.5</v>
      </c>
      <c r="LI1">
        <f>(D29/(D13-D19))</f>
        <v>0.10607395443310574</v>
      </c>
      <c r="LJ1">
        <f t="shared" ref="LJ1:LM1" si="62">(E29/(E13-E19))</f>
        <v>-4.5075293790944548E-2</v>
      </c>
      <c r="LK1">
        <f t="shared" si="62"/>
        <v>0.34346078473444047</v>
      </c>
      <c r="LL1">
        <f t="shared" si="62"/>
        <v>0.43510785372043254</v>
      </c>
      <c r="LM1">
        <f t="shared" si="62"/>
        <v>0.3840666092027803</v>
      </c>
      <c r="LN1">
        <f>(D18+D25+D26+D21)/(2.17*D40)</f>
        <v>0.2627404927829789</v>
      </c>
      <c r="LO1">
        <f t="shared" ref="LO1:LR1" si="63">(E18+E25+E26+E21)/(2.17*E40)</f>
        <v>0.25821767378752525</v>
      </c>
      <c r="LP1">
        <f t="shared" si="63"/>
        <v>0.28103165295895971</v>
      </c>
      <c r="LQ1">
        <f t="shared" si="63"/>
        <v>0.30703134403947163</v>
      </c>
      <c r="LR1">
        <f t="shared" si="63"/>
        <v>0.26532037923038537</v>
      </c>
      <c r="LS1">
        <f>(D43+D44+D46+D47)/(2*D13)</f>
        <v>1.7313022776507401</v>
      </c>
      <c r="LT1">
        <f t="shared" ref="LT1:LW1" si="64">(E43+E44+E46+E47)/(2*E13)</f>
        <v>1.5874447264598077</v>
      </c>
      <c r="LU1">
        <f t="shared" si="64"/>
        <v>1.2011102266052494</v>
      </c>
      <c r="LV1">
        <f t="shared" si="64"/>
        <v>1.2961850168017395</v>
      </c>
      <c r="LW1">
        <f t="shared" si="64"/>
        <v>1.2336816839779945</v>
      </c>
      <c r="LX1">
        <f>8*N1/D29</f>
        <v>11.295420463721305</v>
      </c>
      <c r="LY1">
        <f t="shared" ref="LY1:MB1" si="65">8*O1/E29</f>
        <v>61.791094931391768</v>
      </c>
      <c r="LZ1">
        <f t="shared" si="65"/>
        <v>0.3448419474407563</v>
      </c>
      <c r="MA1">
        <f t="shared" si="65"/>
        <v>0.70789989118607177</v>
      </c>
      <c r="MB1">
        <f t="shared" si="65"/>
        <v>-0.99894947951485058</v>
      </c>
      <c r="MC1">
        <f>(2*LI1+4*LN1+LS1+5*LX1)/12</f>
        <v>4.9559595396879494</v>
      </c>
      <c r="MD1">
        <f t="shared" ref="MD1:MG1" si="66">(2*LJ1+4*LO1+LT1+5*LY1)/12</f>
        <v>25.957136624248903</v>
      </c>
      <c r="ME1">
        <f t="shared" si="66"/>
        <v>0.39469734542614593</v>
      </c>
      <c r="MF1">
        <f t="shared" si="66"/>
        <v>0.57783546302757083</v>
      </c>
      <c r="MG1">
        <f t="shared" si="66"/>
        <v>-0.16097091485576301</v>
      </c>
      <c r="MH1">
        <f>D29/(D13-D19)</f>
        <v>0.10607395443310574</v>
      </c>
      <c r="MI1">
        <f t="shared" ref="MI1:ML1" si="67">E29/(E13-E19)</f>
        <v>-4.5075293790944548E-2</v>
      </c>
      <c r="MJ1">
        <f t="shared" si="67"/>
        <v>0.34346078473444047</v>
      </c>
      <c r="MK1">
        <f t="shared" si="67"/>
        <v>0.43510785372043254</v>
      </c>
      <c r="ML1">
        <f t="shared" si="67"/>
        <v>0.3840666092027803</v>
      </c>
      <c r="MM1">
        <f>D29/D13*2</f>
        <v>6.5207907088699002E-2</v>
      </c>
      <c r="MN1">
        <f t="shared" ref="MN1:MQ1" si="68">E29/E13*2</f>
        <v>-2.7015474699943639E-2</v>
      </c>
      <c r="MO1">
        <f t="shared" si="68"/>
        <v>0.18557362351995549</v>
      </c>
      <c r="MP1">
        <f t="shared" si="68"/>
        <v>0.25950921977804758</v>
      </c>
      <c r="MQ1">
        <f t="shared" si="68"/>
        <v>0.29655118701190197</v>
      </c>
      <c r="MR1">
        <f>D29/D36</f>
        <v>3.9056410810908222E-2</v>
      </c>
      <c r="MS1">
        <f t="shared" ref="MS1:MV1" si="69">E29/E36</f>
        <v>-1.4006722913210094E-2</v>
      </c>
      <c r="MT1">
        <f t="shared" si="69"/>
        <v>0.10677534975141635</v>
      </c>
      <c r="MU1">
        <f t="shared" si="69"/>
        <v>0.15396110597348989</v>
      </c>
      <c r="MV1">
        <f t="shared" si="69"/>
        <v>0.18089158770331085</v>
      </c>
      <c r="MW1">
        <f>D13/(D40*5)</f>
        <v>0.25283777808418478</v>
      </c>
      <c r="MX1">
        <f t="shared" ref="MX1:NA1" si="70">E13/(E40*5)</f>
        <v>0.21737489516354486</v>
      </c>
      <c r="MY1">
        <f t="shared" si="70"/>
        <v>0.24340497577952311</v>
      </c>
      <c r="MZ1">
        <f t="shared" si="70"/>
        <v>0.27134111300963137</v>
      </c>
      <c r="NA1">
        <f t="shared" si="70"/>
        <v>0.28787159235668791</v>
      </c>
      <c r="NB1">
        <f>D13/(D20*15)</f>
        <v>0.27590185793370375</v>
      </c>
      <c r="NC1">
        <f t="shared" ref="NC1:NF1" si="71">E13/(E20*15)</f>
        <v>0.36078005909125027</v>
      </c>
      <c r="ND1">
        <f t="shared" si="71"/>
        <v>0.29142918278516367</v>
      </c>
      <c r="NE1">
        <f t="shared" si="71"/>
        <v>0.31640220149387083</v>
      </c>
      <c r="NF1">
        <f t="shared" si="71"/>
        <v>0.31162667549230516</v>
      </c>
      <c r="NG1">
        <f>2*(D18+D25+D26)/D40</f>
        <v>0.23598940676958774</v>
      </c>
      <c r="NH1">
        <f t="shared" ref="NH1:NK1" si="72">2*(E18+E25+E26)/E40</f>
        <v>0.33208077751648607</v>
      </c>
      <c r="NI1">
        <f t="shared" si="72"/>
        <v>0.34318769693834361</v>
      </c>
      <c r="NJ1">
        <f t="shared" si="72"/>
        <v>0.37742412516952595</v>
      </c>
      <c r="NK1">
        <f t="shared" si="72"/>
        <v>0.40232356687898091</v>
      </c>
      <c r="NL1">
        <f>((D18+D25+D26+D21)/D40)/2.17</f>
        <v>0.2627404927829789</v>
      </c>
      <c r="NM1">
        <f t="shared" ref="NM1:NP1" si="73">((E18+E25+E26+E21)/E40)/2.17</f>
        <v>0.25821767378752525</v>
      </c>
      <c r="NN1">
        <f t="shared" si="73"/>
        <v>0.28103165295895965</v>
      </c>
      <c r="NO1">
        <f t="shared" si="73"/>
        <v>0.30703134403947163</v>
      </c>
      <c r="NP1">
        <f t="shared" si="73"/>
        <v>0.26532037923038543</v>
      </c>
      <c r="NQ1">
        <f>(D19/D40)/2.5</f>
        <v>0.35024605012290622</v>
      </c>
      <c r="NR1">
        <f t="shared" ref="NR1:NU1" si="74">(E19/E40)/2.5</f>
        <v>0.30446808860530516</v>
      </c>
      <c r="NS1">
        <f t="shared" si="74"/>
        <v>0.3552969947796642</v>
      </c>
      <c r="NT1">
        <f t="shared" si="74"/>
        <v>0.38084759139076396</v>
      </c>
      <c r="NU1">
        <f t="shared" si="74"/>
        <v>0.35346751592356684</v>
      </c>
      <c r="NV1">
        <f>(BD1/D13)*3.33</f>
        <v>-0.32764220273197736</v>
      </c>
      <c r="NW1">
        <f t="shared" ref="NW1:NZ1" si="75">(BE1/E13)*3.33</f>
        <v>-0.73173414230974365</v>
      </c>
      <c r="NX1">
        <f t="shared" si="75"/>
        <v>-0.3057887516616688</v>
      </c>
      <c r="NY1">
        <f t="shared" si="75"/>
        <v>-0.11752277412249738</v>
      </c>
      <c r="NZ1">
        <f t="shared" si="75"/>
        <v>-0.26913592047409673</v>
      </c>
      <c r="OA1">
        <f>((D43+D44)/2)/D13</f>
        <v>1.7500357293296425</v>
      </c>
      <c r="OB1">
        <f t="shared" ref="OB1:OE1" si="76">((E43+E44)/2)/E13</f>
        <v>1.5997760688739517</v>
      </c>
      <c r="OC1">
        <f t="shared" si="76"/>
        <v>1.2087113951834791</v>
      </c>
      <c r="OD1">
        <f t="shared" si="76"/>
        <v>1.2926919492841611</v>
      </c>
      <c r="OE1">
        <f t="shared" si="76"/>
        <v>1.2567669944844482</v>
      </c>
      <c r="OF1">
        <f>((D43+D44)/4)/D29</f>
        <v>26.837784058138194</v>
      </c>
      <c r="OG1">
        <f t="shared" ref="OG1:OJ1" si="77">((E43+E44)/4)/E29</f>
        <v>-59.217026043125173</v>
      </c>
      <c r="OH1">
        <f t="shared" si="77"/>
        <v>6.513379284494607</v>
      </c>
      <c r="OI1">
        <f t="shared" si="77"/>
        <v>4.9812948857453758</v>
      </c>
      <c r="OJ1">
        <f t="shared" si="77"/>
        <v>4.2379428898863525</v>
      </c>
      <c r="OK1">
        <f>AJ1*4/(D43+D44)</f>
        <v>0.36649699611122394</v>
      </c>
      <c r="OL1">
        <f t="shared" ref="OL1:OO1" si="78">AK1*4/(E43+E44)</f>
        <v>0.19432149207430105</v>
      </c>
      <c r="OM1">
        <f t="shared" si="78"/>
        <v>0.34635237247250911</v>
      </c>
      <c r="ON1">
        <f t="shared" si="78"/>
        <v>0.42546982072213568</v>
      </c>
      <c r="OO1">
        <f t="shared" si="78"/>
        <v>0.33179344458090615</v>
      </c>
      <c r="OP1">
        <f>(10*N1)/AJ1</f>
        <v>1.4354740348078998</v>
      </c>
      <c r="OQ1">
        <f t="shared" ref="OQ1:OT1" si="79">(10*O1)/AK1</f>
        <v>-6.7122554268470749</v>
      </c>
      <c r="OR1">
        <f t="shared" si="79"/>
        <v>0.19107574722617091</v>
      </c>
      <c r="OS1">
        <f t="shared" si="79"/>
        <v>0.41751381102006446</v>
      </c>
      <c r="OT1">
        <f t="shared" si="79"/>
        <v>-0.88803613271300985</v>
      </c>
      <c r="OU1">
        <f>(8*AJ1)/D29</f>
        <v>78.687737916714724</v>
      </c>
      <c r="OV1">
        <f t="shared" ref="OV1:OY1" si="80">(8*AK1)/E29</f>
        <v>-92.05712685522262</v>
      </c>
      <c r="OW1">
        <f t="shared" si="80"/>
        <v>18.047394943984006</v>
      </c>
      <c r="OX1">
        <f t="shared" si="80"/>
        <v>16.955125136017411</v>
      </c>
      <c r="OY1">
        <f t="shared" si="80"/>
        <v>11.248973354980421</v>
      </c>
      <c r="OZ1">
        <f>(20*N1)/D13</f>
        <v>0.92068841015766034</v>
      </c>
      <c r="PA1">
        <f t="shared" ref="PA1:PD1" si="81">(20*O1)/E13</f>
        <v>-2.0866447022510375</v>
      </c>
      <c r="PB1">
        <f t="shared" si="81"/>
        <v>7.999196216032399E-2</v>
      </c>
      <c r="PC1">
        <f t="shared" si="81"/>
        <v>0.22963318555332787</v>
      </c>
      <c r="PD1">
        <f t="shared" si="81"/>
        <v>-0.37029956739381326</v>
      </c>
      <c r="PE1">
        <f>(40*N1)/(AJ1+D45)</f>
        <v>0.53178952170442018</v>
      </c>
      <c r="PF1">
        <f t="shared" ref="PF1:PI1" si="82">(40*O1)/(AK1+E45)</f>
        <v>-1.3144676267907012</v>
      </c>
      <c r="PG1">
        <f t="shared" si="82"/>
        <v>6.6598352414672865E-2</v>
      </c>
      <c r="PH1">
        <f t="shared" si="82"/>
        <v>0.1771608085085988</v>
      </c>
      <c r="PI1">
        <f t="shared" si="82"/>
        <v>-0.30015811388216929</v>
      </c>
      <c r="PJ1">
        <f>(1.33*D52)/(D52+D62)</f>
        <v>1.9688962300816168</v>
      </c>
      <c r="PK1">
        <f t="shared" ref="PK1:PN1" si="83">(1.33*E52)/(E52+E62)</f>
        <v>1.0850431440794721</v>
      </c>
      <c r="PL1">
        <f t="shared" si="83"/>
        <v>-0.16319806763285025</v>
      </c>
      <c r="PM1">
        <f t="shared" si="83"/>
        <v>0.18514018691588788</v>
      </c>
      <c r="PN1">
        <f t="shared" si="83"/>
        <v>0.57116252390057365</v>
      </c>
      <c r="PO1">
        <f>(2*MH1+MM1+MR1+MW1+2*NB1)/7</f>
        <v>0.16015053153105871</v>
      </c>
      <c r="PP1">
        <f t="shared" ref="PP1:PS1" si="84">(2*MI1+MN1+MS1+MX1+2*NC1)/7</f>
        <v>0.1153946040215718</v>
      </c>
      <c r="PQ1">
        <f t="shared" si="84"/>
        <v>0.2579334120128719</v>
      </c>
      <c r="PR1">
        <f t="shared" si="84"/>
        <v>0.31254736416996792</v>
      </c>
      <c r="PS1">
        <f t="shared" si="84"/>
        <v>0.30810013378029588</v>
      </c>
      <c r="PT1">
        <f>(5*NG1+8*NL1+2*NQ1+NV1)/16</f>
        <v>0.22842005460160028</v>
      </c>
      <c r="PU1">
        <f t="shared" ref="PU1:PX1" si="85">(5*NH1+8*NM1+2*NR1+NW1)/16</f>
        <v>0.22520920704896868</v>
      </c>
      <c r="PV1">
        <f t="shared" si="85"/>
        <v>0.27306230914131591</v>
      </c>
      <c r="PW1">
        <f t="shared" si="85"/>
        <v>0.31172148667640204</v>
      </c>
      <c r="PX1">
        <f t="shared" si="85"/>
        <v>0.28574874872568906</v>
      </c>
      <c r="PY1">
        <f>(OA1+OF1+OK1)/3</f>
        <v>9.6514389278596866</v>
      </c>
      <c r="PZ1">
        <f t="shared" ref="PZ1:QC1" si="86">(OB1+OG1+OL1)/3</f>
        <v>-19.140976160725639</v>
      </c>
      <c r="QA1">
        <f t="shared" si="86"/>
        <v>2.6894810173835317</v>
      </c>
      <c r="QB1">
        <f t="shared" si="86"/>
        <v>2.233152218583891</v>
      </c>
      <c r="QC1">
        <f t="shared" si="86"/>
        <v>1.9421677763172358</v>
      </c>
      <c r="QD1">
        <f>(3*OP1+7*OU1+4*OZ1+2*PE1+PJ1)/17</f>
        <v>33.049165672679294</v>
      </c>
      <c r="QE1">
        <f t="shared" ref="QE1:QH1" si="87">(3*OQ1+7*OV1+4*PA1+2*PF1+PK1)/17</f>
        <v>-39.672183834447395</v>
      </c>
      <c r="QF1">
        <f t="shared" si="87"/>
        <v>7.4820563726708444</v>
      </c>
      <c r="QG1">
        <f t="shared" si="87"/>
        <v>7.1409654077252034</v>
      </c>
      <c r="QH1">
        <f t="shared" si="87"/>
        <v>4.3863737125461695</v>
      </c>
      <c r="QI1">
        <f>(2*PO1+4*PT1+PY1+5*QD1)/12</f>
        <v>14.677604047727057</v>
      </c>
      <c r="QJ1">
        <f t="shared" ref="QJ1:QM1" si="88">(2*PP1+4*PU1+PZ1+5*QE1)/12</f>
        <v>-18.030855774726966</v>
      </c>
      <c r="QK1">
        <f t="shared" si="88"/>
        <v>3.4756565784440632</v>
      </c>
      <c r="QL1">
        <f t="shared" si="88"/>
        <v>3.3174966610212877</v>
      </c>
      <c r="QM1">
        <f t="shared" si="88"/>
        <v>2.1361026334592861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474</v>
      </c>
      <c r="E3" s="2" t="s">
        <v>474</v>
      </c>
      <c r="F3" s="2" t="s">
        <v>474</v>
      </c>
      <c r="G3" s="2" t="s">
        <v>474</v>
      </c>
      <c r="H3" s="2" t="s">
        <v>474</v>
      </c>
      <c r="I3" s="2" t="s">
        <v>474</v>
      </c>
      <c r="J3" s="2" t="s">
        <v>474</v>
      </c>
      <c r="K3" s="2" t="s">
        <v>474</v>
      </c>
      <c r="L3" s="2" t="s">
        <v>474</v>
      </c>
      <c r="M3" s="2" t="s">
        <v>474</v>
      </c>
    </row>
    <row r="4" spans="1:455" x14ac:dyDescent="0.25">
      <c r="A4" s="2" t="s">
        <v>281</v>
      </c>
      <c r="B4" s="2"/>
      <c r="C4" s="2"/>
      <c r="D4" s="2" t="s">
        <v>475</v>
      </c>
      <c r="E4" s="2" t="s">
        <v>475</v>
      </c>
      <c r="F4" s="2" t="s">
        <v>475</v>
      </c>
      <c r="G4" s="2" t="s">
        <v>475</v>
      </c>
      <c r="H4" s="2" t="s">
        <v>475</v>
      </c>
      <c r="I4" s="2" t="s">
        <v>475</v>
      </c>
      <c r="J4" s="2">
        <v>24260070</v>
      </c>
      <c r="K4" s="2" t="s">
        <v>475</v>
      </c>
      <c r="L4" s="2" t="s">
        <v>475</v>
      </c>
      <c r="M4" s="2" t="s">
        <v>475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266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265888</v>
      </c>
      <c r="E13" s="1">
        <v>264367</v>
      </c>
      <c r="F13" s="1">
        <v>258776</v>
      </c>
      <c r="G13" s="1">
        <v>177065</v>
      </c>
      <c r="H13" s="1">
        <v>141237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70678</v>
      </c>
      <c r="E15" s="1">
        <v>67140</v>
      </c>
      <c r="F15" s="1">
        <v>54441</v>
      </c>
      <c r="G15" s="1">
        <v>37038</v>
      </c>
      <c r="H15" s="1">
        <v>39693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265</v>
      </c>
      <c r="E16" s="1">
        <v>265</v>
      </c>
      <c r="F16" s="1">
        <v>265</v>
      </c>
      <c r="G16" s="1">
        <v>265</v>
      </c>
      <c r="H16" s="1">
        <v>265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70413</v>
      </c>
      <c r="E17" s="1">
        <v>66875</v>
      </c>
      <c r="F17" s="1">
        <v>54176</v>
      </c>
      <c r="G17" s="1">
        <v>36773</v>
      </c>
      <c r="H17" s="1">
        <v>39428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184162</v>
      </c>
      <c r="E19" s="1">
        <v>185144</v>
      </c>
      <c r="F19" s="1">
        <v>188867</v>
      </c>
      <c r="G19" s="1">
        <v>124262</v>
      </c>
      <c r="H19" s="1">
        <v>86710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64247</v>
      </c>
      <c r="E20" s="1">
        <v>48851</v>
      </c>
      <c r="F20" s="1">
        <v>59197</v>
      </c>
      <c r="G20" s="1">
        <v>37308</v>
      </c>
      <c r="H20" s="1">
        <v>30215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95098</v>
      </c>
      <c r="E21" s="1">
        <v>95906</v>
      </c>
      <c r="F21" s="1">
        <v>93184</v>
      </c>
      <c r="G21" s="1">
        <v>62325</v>
      </c>
      <c r="H21" s="1">
        <v>36756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407</v>
      </c>
      <c r="E22" s="1">
        <v>407</v>
      </c>
      <c r="F22" s="1">
        <v>407</v>
      </c>
      <c r="G22" s="1">
        <v>407</v>
      </c>
      <c r="H22" s="1">
        <v>407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94691</v>
      </c>
      <c r="E23" s="1">
        <v>95499</v>
      </c>
      <c r="F23" s="1">
        <v>92777</v>
      </c>
      <c r="G23" s="1">
        <v>61918</v>
      </c>
      <c r="H23" s="1">
        <v>36349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24817</v>
      </c>
      <c r="E26" s="1">
        <v>40387</v>
      </c>
      <c r="F26" s="1">
        <v>36486</v>
      </c>
      <c r="G26" s="1">
        <v>24629</v>
      </c>
      <c r="H26" s="1">
        <v>19739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11048</v>
      </c>
      <c r="E27" s="1">
        <v>12083</v>
      </c>
      <c r="F27" s="1">
        <v>15468</v>
      </c>
      <c r="G27" s="1">
        <v>15765</v>
      </c>
      <c r="H27" s="1">
        <v>14834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265888</v>
      </c>
      <c r="E28" s="1">
        <v>264367</v>
      </c>
      <c r="F28" s="1">
        <v>258776</v>
      </c>
      <c r="G28" s="1">
        <v>177065</v>
      </c>
      <c r="H28" s="1">
        <v>141237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8669</v>
      </c>
      <c r="E29" s="1">
        <v>-3571</v>
      </c>
      <c r="F29" s="1">
        <v>24011</v>
      </c>
      <c r="G29" s="1">
        <v>22975</v>
      </c>
      <c r="H29" s="1">
        <v>20942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38700</v>
      </c>
      <c r="E30" s="1">
        <v>38700</v>
      </c>
      <c r="F30" s="1">
        <v>38700</v>
      </c>
      <c r="G30" s="1">
        <v>38700</v>
      </c>
      <c r="H30" s="1">
        <v>38700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-42271</v>
      </c>
      <c r="E33" s="1">
        <v>-14689</v>
      </c>
      <c r="F33" s="1">
        <v>-15724</v>
      </c>
      <c r="G33" s="1">
        <v>-17758</v>
      </c>
      <c r="H33" s="1">
        <v>-15143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12240</v>
      </c>
      <c r="E34" s="1">
        <v>-27582</v>
      </c>
      <c r="F34" s="1">
        <v>1035</v>
      </c>
      <c r="G34" s="1">
        <v>2033</v>
      </c>
      <c r="H34" s="1">
        <v>-2615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221961</v>
      </c>
      <c r="E36" s="1">
        <v>254949</v>
      </c>
      <c r="F36" s="1">
        <v>224874</v>
      </c>
      <c r="G36" s="1">
        <v>149226</v>
      </c>
      <c r="H36" s="1">
        <v>115771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5733</v>
      </c>
      <c r="E37" s="1">
        <v>3916</v>
      </c>
      <c r="F37" s="1">
        <v>3384</v>
      </c>
      <c r="G37" s="1">
        <v>3020</v>
      </c>
      <c r="H37" s="1">
        <v>2386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216228</v>
      </c>
      <c r="E38" s="1">
        <v>251033</v>
      </c>
      <c r="F38" s="1">
        <v>221490</v>
      </c>
      <c r="G38" s="1">
        <v>146206</v>
      </c>
      <c r="H38" s="1">
        <v>113385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5905</v>
      </c>
      <c r="E39" s="1">
        <v>7797</v>
      </c>
      <c r="F39" s="1">
        <v>8860</v>
      </c>
      <c r="G39" s="1">
        <v>15695</v>
      </c>
      <c r="H39" s="1">
        <v>15260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210323</v>
      </c>
      <c r="E40" s="1">
        <v>243236</v>
      </c>
      <c r="F40" s="1">
        <v>212630</v>
      </c>
      <c r="G40" s="1">
        <v>130511</v>
      </c>
      <c r="H40" s="1">
        <v>98125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35258</v>
      </c>
      <c r="E42" s="1">
        <v>12989</v>
      </c>
      <c r="F42" s="1">
        <v>9891</v>
      </c>
      <c r="G42" s="1">
        <v>4864</v>
      </c>
      <c r="H42" s="1">
        <v>4524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901732</v>
      </c>
      <c r="E43" s="1">
        <v>814559</v>
      </c>
      <c r="F43" s="1">
        <v>620656</v>
      </c>
      <c r="G43" s="1">
        <v>435412</v>
      </c>
      <c r="H43" s="1">
        <v>332632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28895</v>
      </c>
      <c r="E44" s="1">
        <v>31297</v>
      </c>
      <c r="F44" s="1">
        <v>4915</v>
      </c>
      <c r="G44" s="1">
        <v>22369</v>
      </c>
      <c r="H44" s="1">
        <v>22372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835397</v>
      </c>
      <c r="E45" s="1">
        <v>798244</v>
      </c>
      <c r="F45" s="1">
        <v>567470</v>
      </c>
      <c r="G45" s="1">
        <v>410325</v>
      </c>
      <c r="H45" s="1">
        <v>319036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-9962</v>
      </c>
      <c r="E46" s="1">
        <v>-6520</v>
      </c>
      <c r="F46" s="1">
        <v>-3934</v>
      </c>
      <c r="G46" s="1">
        <v>1237</v>
      </c>
      <c r="H46" s="1">
        <v>-6521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86868</v>
      </c>
      <c r="E48" s="1">
        <v>79846</v>
      </c>
      <c r="F48" s="1">
        <v>62871</v>
      </c>
      <c r="G48" s="1">
        <v>51505</v>
      </c>
      <c r="H48" s="1">
        <v>39243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13866</v>
      </c>
      <c r="E49" s="1">
        <v>9973</v>
      </c>
      <c r="F49" s="1">
        <v>8050</v>
      </c>
      <c r="G49" s="1">
        <v>5882</v>
      </c>
      <c r="H49" s="1">
        <v>8458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19978</v>
      </c>
      <c r="E50" s="1">
        <v>19882</v>
      </c>
      <c r="F50" s="1">
        <v>16429</v>
      </c>
      <c r="G50" s="1">
        <v>12972</v>
      </c>
      <c r="H50" s="1">
        <v>9296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5391</v>
      </c>
      <c r="E51" s="1">
        <v>6697</v>
      </c>
      <c r="F51" s="1">
        <v>7670</v>
      </c>
      <c r="G51" s="1">
        <v>1521</v>
      </c>
      <c r="H51" s="1">
        <v>5207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19045</v>
      </c>
      <c r="E52" s="1">
        <v>-22502</v>
      </c>
      <c r="F52" s="1">
        <v>-127</v>
      </c>
      <c r="G52" s="1">
        <v>283</v>
      </c>
      <c r="H52" s="1">
        <v>-1123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>
        <v>543</v>
      </c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1795</v>
      </c>
      <c r="E59" s="1">
        <v>665</v>
      </c>
      <c r="F59" s="1">
        <v>756</v>
      </c>
      <c r="G59" s="1">
        <v>545</v>
      </c>
      <c r="H59" s="1">
        <v>902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13586</v>
      </c>
      <c r="E60" s="1">
        <v>13080</v>
      </c>
      <c r="F60" s="1">
        <v>9320</v>
      </c>
      <c r="G60" s="1">
        <v>7734</v>
      </c>
      <c r="H60" s="1">
        <v>8562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17971</v>
      </c>
      <c r="E61" s="1">
        <v>16952</v>
      </c>
      <c r="F61" s="1">
        <v>7402</v>
      </c>
      <c r="G61" s="1">
        <v>5439</v>
      </c>
      <c r="H61" s="1">
        <v>9152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-6180</v>
      </c>
      <c r="E62" s="1">
        <v>-5080</v>
      </c>
      <c r="F62" s="1">
        <v>1162</v>
      </c>
      <c r="G62" s="1">
        <v>1750</v>
      </c>
      <c r="H62" s="1">
        <v>-1492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12865</v>
      </c>
      <c r="E63" s="1">
        <v>-27582</v>
      </c>
      <c r="F63" s="1">
        <v>1035</v>
      </c>
      <c r="G63" s="1">
        <v>2033</v>
      </c>
      <c r="H63" s="1">
        <v>-2615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625</v>
      </c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12240</v>
      </c>
      <c r="E65" s="1">
        <v>-27582</v>
      </c>
      <c r="F65" s="1">
        <v>1035</v>
      </c>
      <c r="G65" s="1">
        <v>2033</v>
      </c>
      <c r="H65" s="1">
        <v>-2615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12240</v>
      </c>
      <c r="E67" s="1">
        <v>-27582</v>
      </c>
      <c r="F67" s="1">
        <v>1035</v>
      </c>
      <c r="G67" s="1">
        <v>2033</v>
      </c>
      <c r="H67" s="1">
        <v>-2615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930627</v>
      </c>
      <c r="E68" s="1">
        <v>878818</v>
      </c>
      <c r="F68" s="1">
        <v>651320</v>
      </c>
      <c r="G68" s="1">
        <v>478487</v>
      </c>
      <c r="H68" s="1">
        <v>372862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40387</v>
      </c>
      <c r="J69" s="1">
        <v>36486</v>
      </c>
      <c r="K69" s="1">
        <v>24629</v>
      </c>
      <c r="L69" s="1">
        <v>19739</v>
      </c>
      <c r="M69" s="1">
        <v>3502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12865</v>
      </c>
      <c r="J70" s="1">
        <v>-27582</v>
      </c>
      <c r="K70" s="1">
        <v>1035</v>
      </c>
      <c r="L70" s="1">
        <v>2033</v>
      </c>
      <c r="M70" s="1">
        <v>-2615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16886</v>
      </c>
      <c r="J71" s="1">
        <v>14165</v>
      </c>
      <c r="K71" s="1">
        <v>9102</v>
      </c>
      <c r="L71" s="1">
        <v>7061</v>
      </c>
      <c r="M71" s="1">
        <v>8739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10953</v>
      </c>
      <c r="J72" s="1">
        <v>9247</v>
      </c>
      <c r="K72" s="1">
        <v>7830</v>
      </c>
      <c r="L72" s="1">
        <v>7281</v>
      </c>
      <c r="M72" s="1">
        <v>6294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4138</v>
      </c>
      <c r="J73" s="1">
        <v>1259</v>
      </c>
      <c r="K73" s="1">
        <v>582</v>
      </c>
      <c r="L73" s="1">
        <v>-765</v>
      </c>
      <c r="M73" s="1">
        <v>3119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2994</v>
      </c>
      <c r="K74" s="1">
        <v>-66</v>
      </c>
      <c r="L74" s="1"/>
      <c r="M74" s="1">
        <v>-1576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1795</v>
      </c>
      <c r="J76" s="1">
        <v>665</v>
      </c>
      <c r="K76" s="1">
        <v>756</v>
      </c>
      <c r="L76" s="1">
        <v>545</v>
      </c>
      <c r="M76" s="1">
        <v>902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29751</v>
      </c>
      <c r="J78" s="1">
        <v>-13417</v>
      </c>
      <c r="K78" s="1">
        <v>10137</v>
      </c>
      <c r="L78" s="1">
        <v>9094</v>
      </c>
      <c r="M78" s="1">
        <v>6124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-33232</v>
      </c>
      <c r="J79" s="1">
        <v>43986</v>
      </c>
      <c r="K79" s="1">
        <v>30602</v>
      </c>
      <c r="L79" s="1">
        <v>3448</v>
      </c>
      <c r="M79" s="1">
        <v>25306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695</v>
      </c>
      <c r="J80" s="1">
        <v>663</v>
      </c>
      <c r="K80" s="1">
        <v>-30562</v>
      </c>
      <c r="L80" s="1">
        <v>-26500</v>
      </c>
      <c r="M80" s="1">
        <v>-6921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-16766</v>
      </c>
      <c r="J81" s="1">
        <v>33704</v>
      </c>
      <c r="K81" s="1">
        <v>87147</v>
      </c>
      <c r="L81" s="1">
        <v>35642</v>
      </c>
      <c r="M81" s="1">
        <v>41907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-17161</v>
      </c>
      <c r="J82" s="1">
        <v>9619</v>
      </c>
      <c r="K82" s="1">
        <v>-25983</v>
      </c>
      <c r="L82" s="1">
        <v>-5694</v>
      </c>
      <c r="M82" s="1">
        <v>-9680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-3481</v>
      </c>
      <c r="J84" s="1">
        <v>30569</v>
      </c>
      <c r="K84" s="1">
        <v>40739</v>
      </c>
      <c r="L84" s="1">
        <v>12542</v>
      </c>
      <c r="M84" s="1">
        <v>31430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-1795</v>
      </c>
      <c r="J85" s="1">
        <v>-665</v>
      </c>
      <c r="K85" s="1">
        <v>-756</v>
      </c>
      <c r="L85" s="1">
        <v>-545</v>
      </c>
      <c r="M85" s="1">
        <v>-902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-33</v>
      </c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-5309</v>
      </c>
      <c r="J90" s="1">
        <v>29904</v>
      </c>
      <c r="K90" s="1">
        <v>39983</v>
      </c>
      <c r="L90" s="1">
        <v>11997</v>
      </c>
      <c r="M90" s="1">
        <v>30528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-8369</v>
      </c>
      <c r="J91" s="1">
        <v>-25192</v>
      </c>
      <c r="K91" s="1">
        <v>-21620</v>
      </c>
      <c r="L91" s="1">
        <v>-4626</v>
      </c>
      <c r="M91" s="1">
        <v>-11014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252</v>
      </c>
      <c r="K92" s="1">
        <v>329</v>
      </c>
      <c r="L92" s="1"/>
      <c r="M92" s="1">
        <v>1576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-8369</v>
      </c>
      <c r="J94" s="1">
        <v>-24940</v>
      </c>
      <c r="K94" s="1">
        <v>-21291</v>
      </c>
      <c r="L94" s="1">
        <v>-4626</v>
      </c>
      <c r="M94" s="1">
        <v>-9438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-1892</v>
      </c>
      <c r="J95" s="1">
        <v>-1063</v>
      </c>
      <c r="K95" s="1">
        <v>-6835</v>
      </c>
      <c r="L95" s="1">
        <v>-2481</v>
      </c>
      <c r="M95" s="1">
        <v>-4853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-1892</v>
      </c>
      <c r="J103" s="1">
        <v>-1063</v>
      </c>
      <c r="K103" s="1">
        <v>-6835</v>
      </c>
      <c r="L103" s="1">
        <v>-2481</v>
      </c>
      <c r="M103" s="1">
        <v>-4853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-15570</v>
      </c>
      <c r="J104" s="1">
        <v>3901</v>
      </c>
      <c r="K104" s="1">
        <v>11857</v>
      </c>
      <c r="L104" s="1">
        <v>4890</v>
      </c>
      <c r="M104" s="1">
        <v>16237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24817</v>
      </c>
      <c r="J105" s="1">
        <v>40387</v>
      </c>
      <c r="K105" s="1">
        <v>36486</v>
      </c>
      <c r="L105" s="1">
        <v>24629</v>
      </c>
      <c r="M105" s="1">
        <v>19739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9E42A-70D1-4EE3-9B80-C9C7E0FB1F85}">
  <dimension ref="A1:QM105"/>
  <sheetViews>
    <sheetView topLeftCell="A71" workbookViewId="0">
      <selection activeCell="L106" sqref="L106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3359</v>
      </c>
      <c r="O1" s="4">
        <f t="shared" ref="O1:R1" si="0">E67</f>
        <v>-21038</v>
      </c>
      <c r="P1" s="4">
        <f t="shared" si="0"/>
        <v>-7796</v>
      </c>
      <c r="Q1" s="4">
        <f t="shared" si="0"/>
        <v>23811</v>
      </c>
      <c r="R1" s="4">
        <f t="shared" si="0"/>
        <v>18686</v>
      </c>
      <c r="S1" s="4">
        <f>D63+D59</f>
        <v>8971</v>
      </c>
      <c r="T1" s="4">
        <f t="shared" ref="T1:W1" si="1">E63+E59</f>
        <v>-17301</v>
      </c>
      <c r="U1" s="4">
        <f t="shared" si="1"/>
        <v>-5354</v>
      </c>
      <c r="V1" s="4">
        <f t="shared" si="1"/>
        <v>24052</v>
      </c>
      <c r="W1" s="4">
        <f t="shared" si="1"/>
        <v>18855</v>
      </c>
      <c r="X1">
        <f>(D13-E13)/E13</f>
        <v>-2.7076413785021916E-2</v>
      </c>
      <c r="Y1">
        <f t="shared" ref="Y1:AA1" si="2">(E13-F13)/F13</f>
        <v>-2.6806616194263969E-3</v>
      </c>
      <c r="Z1">
        <f t="shared" si="2"/>
        <v>0.28634044592271046</v>
      </c>
      <c r="AA1">
        <f t="shared" si="2"/>
        <v>9.9789199578399157E-2</v>
      </c>
      <c r="AB1">
        <f>(D36-E36)/E36</f>
        <v>-4.6024565258757741E-2</v>
      </c>
      <c r="AC1">
        <f t="shared" ref="AC1:AE1" si="3">(E36-F36)/F36</f>
        <v>0.20646804855109491</v>
      </c>
      <c r="AD1">
        <f t="shared" si="3"/>
        <v>1.1674638844301766</v>
      </c>
      <c r="AE1">
        <f t="shared" si="3"/>
        <v>-0.13252944944164416</v>
      </c>
      <c r="AF1">
        <f>(D29-E29)/E29</f>
        <v>-1.228036112998738E-2</v>
      </c>
      <c r="AG1">
        <f t="shared" ref="AG1:AI1" si="4">(E29-F29)/F29</f>
        <v>-0.18924236938624522</v>
      </c>
      <c r="AH1">
        <f t="shared" si="4"/>
        <v>-7.9472261869398583E-2</v>
      </c>
      <c r="AI1">
        <f t="shared" si="4"/>
        <v>0.20812107207254521</v>
      </c>
      <c r="AJ1" s="4">
        <f>(D43+D44+D46+D47)-D45</f>
        <v>114686</v>
      </c>
      <c r="AK1" s="4">
        <f t="shared" ref="AK1:AN1" si="5">(E43+E44+E46+E47)-E45</f>
        <v>83039</v>
      </c>
      <c r="AL1" s="4">
        <f t="shared" si="5"/>
        <v>68272</v>
      </c>
      <c r="AM1" s="4">
        <f t="shared" si="5"/>
        <v>83803</v>
      </c>
      <c r="AN1" s="4">
        <f t="shared" si="5"/>
        <v>60596</v>
      </c>
      <c r="AO1">
        <f>(D25+D26)/D40</f>
        <v>0.12099862297926924</v>
      </c>
      <c r="AP1">
        <f t="shared" ref="AP1:AS1" si="6">(E25+E26)/E40</f>
        <v>4.9582798459563544E-2</v>
      </c>
      <c r="AQ1">
        <f t="shared" si="6"/>
        <v>7.7009171911565907E-2</v>
      </c>
      <c r="AR1">
        <f t="shared" si="6"/>
        <v>0.22809021597640997</v>
      </c>
      <c r="AS1">
        <f t="shared" si="6"/>
        <v>0.47487635174784137</v>
      </c>
      <c r="AT1">
        <f>(D19-D20)/D40</f>
        <v>0.86304302718201198</v>
      </c>
      <c r="AU1">
        <f t="shared" ref="AU1:AX1" si="7">(E19-E20)/E40</f>
        <v>0.81660122328777462</v>
      </c>
      <c r="AV1">
        <f t="shared" si="7"/>
        <v>1.1791793246798552</v>
      </c>
      <c r="AW1">
        <f t="shared" si="7"/>
        <v>2.0786069123077331</v>
      </c>
      <c r="AX1">
        <f t="shared" si="7"/>
        <v>1.5071003437002264</v>
      </c>
      <c r="AY1">
        <f>D19/D40</f>
        <v>1.1831814837869956</v>
      </c>
      <c r="AZ1">
        <f t="shared" ref="AZ1:BC1" si="8">E19/E40</f>
        <v>1.1129370233330815</v>
      </c>
      <c r="BA1">
        <f t="shared" si="8"/>
        <v>1.7223134729712051</v>
      </c>
      <c r="BB1">
        <f t="shared" si="8"/>
        <v>2.7370825917169195</v>
      </c>
      <c r="BC1">
        <f t="shared" si="8"/>
        <v>1.8544722944085841</v>
      </c>
      <c r="BD1" s="4">
        <f>D19-D40</f>
        <v>19422</v>
      </c>
      <c r="BE1" s="4">
        <f t="shared" ref="BE1:BH1" si="9">E19-E40</f>
        <v>11965</v>
      </c>
      <c r="BF1" s="4">
        <f t="shared" si="9"/>
        <v>49693</v>
      </c>
      <c r="BG1" s="4">
        <f t="shared" si="9"/>
        <v>65389</v>
      </c>
      <c r="BH1" s="4">
        <f t="shared" si="9"/>
        <v>50965</v>
      </c>
      <c r="BI1">
        <f>(D43+D44)/BD1</f>
        <v>33.754093296261971</v>
      </c>
      <c r="BJ1">
        <f t="shared" ref="BJ1:BM1" si="10">(E43+E44)/BE1</f>
        <v>50.067697450898457</v>
      </c>
      <c r="BK1">
        <f t="shared" si="10"/>
        <v>11.294689392872236</v>
      </c>
      <c r="BL1">
        <f t="shared" si="10"/>
        <v>7.9665081282784564</v>
      </c>
      <c r="BM1">
        <f t="shared" si="10"/>
        <v>10.328205631315608</v>
      </c>
      <c r="BN1">
        <f>365/BI1</f>
        <v>10.813503322289543</v>
      </c>
      <c r="BO1">
        <f t="shared" ref="BO1:BR1" si="11">365/BJ1</f>
        <v>7.2901295362734944</v>
      </c>
      <c r="BP1">
        <f t="shared" si="11"/>
        <v>32.316072386226161</v>
      </c>
      <c r="BQ1">
        <f t="shared" si="11"/>
        <v>45.816811346036452</v>
      </c>
      <c r="BR1">
        <f t="shared" si="11"/>
        <v>35.340117444341224</v>
      </c>
      <c r="BS1">
        <f>N1/D13</f>
        <v>1.2642791275382502E-2</v>
      </c>
      <c r="BT1">
        <f t="shared" ref="BT1:BW1" si="12">O1/E13</f>
        <v>-7.7039977442425092E-2</v>
      </c>
      <c r="BU1">
        <f t="shared" si="12"/>
        <v>-2.8471986355651485E-2</v>
      </c>
      <c r="BV1">
        <f t="shared" si="12"/>
        <v>0.11186120585167855</v>
      </c>
      <c r="BW1">
        <f t="shared" si="12"/>
        <v>9.6544526422386173E-2</v>
      </c>
      <c r="BX1">
        <f>S1/D13</f>
        <v>3.3765549428834897E-2</v>
      </c>
      <c r="BY1">
        <f t="shared" ref="BY1:CB1" si="13">T1/E13</f>
        <v>-6.3355292790730891E-2</v>
      </c>
      <c r="BZ1">
        <f t="shared" si="13"/>
        <v>-1.9553490886115708E-2</v>
      </c>
      <c r="CA1">
        <f t="shared" si="13"/>
        <v>0.11299339478159559</v>
      </c>
      <c r="CB1">
        <f t="shared" si="13"/>
        <v>9.7417694835389673E-2</v>
      </c>
      <c r="CC1">
        <f>N1/D29</f>
        <v>3.3013907317312893E-2</v>
      </c>
      <c r="CD1">
        <f t="shared" ref="CD1:CG1" si="14">O1/E29</f>
        <v>-0.20423259877681779</v>
      </c>
      <c r="CE1">
        <f t="shared" si="14"/>
        <v>-6.1359736804823144E-2</v>
      </c>
      <c r="CF1">
        <f t="shared" si="14"/>
        <v>0.17251472580656846</v>
      </c>
      <c r="CG1">
        <f t="shared" si="14"/>
        <v>0.16355933686956217</v>
      </c>
      <c r="CH1">
        <f>N1/(D43+D44)</f>
        <v>5.1237697766225521E-3</v>
      </c>
      <c r="CI1">
        <f t="shared" ref="CI1:CL1" si="15">O1/(E43+E44)</f>
        <v>-3.5118352084933059E-2</v>
      </c>
      <c r="CJ1">
        <f t="shared" si="15"/>
        <v>-1.3890002440906022E-2</v>
      </c>
      <c r="CK1">
        <f t="shared" si="15"/>
        <v>4.5709338442223593E-2</v>
      </c>
      <c r="CL1">
        <f t="shared" si="15"/>
        <v>3.5499271434732138E-2</v>
      </c>
      <c r="CM1">
        <f>1-CH1</f>
        <v>0.99487623022337746</v>
      </c>
      <c r="CN1">
        <f t="shared" ref="CN1:CQ1" si="16">1-CI1</f>
        <v>1.035118352084933</v>
      </c>
      <c r="CO1">
        <f t="shared" si="16"/>
        <v>1.0138900024409061</v>
      </c>
      <c r="CP1">
        <f t="shared" si="16"/>
        <v>0.95429066155777642</v>
      </c>
      <c r="CQ1">
        <f t="shared" si="16"/>
        <v>0.96450072856526781</v>
      </c>
      <c r="CR1">
        <f>N1/(D45+D48+D49+D51+D59+D61)</f>
        <v>5.1008244232150527E-3</v>
      </c>
      <c r="CS1">
        <f t="shared" ref="CS1:CV1" si="17">O1/(E45+E48+E49+E51+E59+E61)</f>
        <v>-3.327302288212259E-2</v>
      </c>
      <c r="CT1">
        <f t="shared" si="17"/>
        <v>-1.3232937725754325E-2</v>
      </c>
      <c r="CU1">
        <f t="shared" si="17"/>
        <v>4.6109962122092348E-2</v>
      </c>
      <c r="CV1">
        <f t="shared" si="17"/>
        <v>3.4682381328012622E-2</v>
      </c>
      <c r="CW1">
        <f>(D43+D44)/D13</f>
        <v>2.4674784048779568</v>
      </c>
      <c r="CX1">
        <f t="shared" ref="CX1:DA1" si="18">(E43+E44)/E13</f>
        <v>2.1937241604077942</v>
      </c>
      <c r="CY1">
        <f t="shared" si="18"/>
        <v>2.0498186718672962</v>
      </c>
      <c r="CZ1">
        <f t="shared" si="18"/>
        <v>2.4472287209553607</v>
      </c>
      <c r="DA1">
        <f t="shared" si="18"/>
        <v>2.7196199392398785</v>
      </c>
      <c r="DB1">
        <f>365/CW1</f>
        <v>147.92429359399122</v>
      </c>
      <c r="DC1">
        <f t="shared" ref="DC1:DF1" si="19">365/CX1</f>
        <v>166.38372617100123</v>
      </c>
      <c r="DD1">
        <f t="shared" si="19"/>
        <v>178.06453078481366</v>
      </c>
      <c r="DE1">
        <f t="shared" si="19"/>
        <v>149.14829859364741</v>
      </c>
      <c r="DF1">
        <f t="shared" si="19"/>
        <v>134.20992938521249</v>
      </c>
      <c r="DG1">
        <f>(D43+D44)/D20</f>
        <v>19.313908611495744</v>
      </c>
      <c r="DH1">
        <f t="shared" ref="DH1:DK1" si="20">(E43+E44)/E20</f>
        <v>19.081382385730212</v>
      </c>
      <c r="DI1">
        <f t="shared" si="20"/>
        <v>15.02079430498314</v>
      </c>
      <c r="DJ1">
        <f t="shared" si="20"/>
        <v>21.015935772784122</v>
      </c>
      <c r="DK1">
        <f t="shared" si="20"/>
        <v>25.405521502002994</v>
      </c>
      <c r="DL1">
        <f>365/DG1</f>
        <v>18.898297974898256</v>
      </c>
      <c r="DM1">
        <f t="shared" ref="DM1:DP1" si="21">365/DH1</f>
        <v>19.128593129235803</v>
      </c>
      <c r="DN1">
        <f t="shared" si="21"/>
        <v>24.29964704855265</v>
      </c>
      <c r="DO1">
        <f t="shared" si="21"/>
        <v>17.367772910339742</v>
      </c>
      <c r="DP1">
        <f t="shared" si="21"/>
        <v>14.366955623061036</v>
      </c>
      <c r="DQ1">
        <f>(D43+D44)/D21</f>
        <v>8.3325537648075656</v>
      </c>
      <c r="DR1">
        <f t="shared" ref="DR1:DU1" si="22">(E43+E44)/E21</f>
        <v>7.3720480919506279</v>
      </c>
      <c r="DS1">
        <f t="shared" si="22"/>
        <v>7.4020388784849525</v>
      </c>
      <c r="DT1">
        <f t="shared" si="22"/>
        <v>7.4781722390502301</v>
      </c>
      <c r="DU1">
        <f t="shared" si="22"/>
        <v>8.5496613445514651</v>
      </c>
      <c r="DV1">
        <f>365/DQ1</f>
        <v>43.804097795512924</v>
      </c>
      <c r="DW1">
        <f t="shared" ref="DW1:DZ1" si="23">365/DR1</f>
        <v>49.5113427703402</v>
      </c>
      <c r="DX1">
        <f t="shared" si="23"/>
        <v>49.310738026643293</v>
      </c>
      <c r="DY1">
        <f t="shared" si="23"/>
        <v>48.808718003847027</v>
      </c>
      <c r="DZ1">
        <f t="shared" si="23"/>
        <v>42.691749449539017</v>
      </c>
      <c r="EA1">
        <f>(D43+D44)/D38</f>
        <v>4.2360832003308371</v>
      </c>
      <c r="EB1">
        <f t="shared" ref="EB1:EE1" si="24">(E43+E44)/E38</f>
        <v>3.6771773891586306</v>
      </c>
      <c r="EC1">
        <f t="shared" si="24"/>
        <v>4.1565172957721446</v>
      </c>
      <c r="ED1">
        <f t="shared" si="24"/>
        <v>8.3615088282504004</v>
      </c>
      <c r="EE1">
        <f t="shared" si="24"/>
        <v>7.3293185552368483</v>
      </c>
      <c r="EF1">
        <f>365/EA1</f>
        <v>86.164502144691966</v>
      </c>
      <c r="EG1">
        <f t="shared" ref="EG1:EJ1" si="25">365/EB1</f>
        <v>99.260917103462091</v>
      </c>
      <c r="EH1">
        <f t="shared" si="25"/>
        <v>87.813901405213556</v>
      </c>
      <c r="EI1">
        <f t="shared" si="25"/>
        <v>43.652408613957562</v>
      </c>
      <c r="EJ1">
        <f t="shared" si="25"/>
        <v>49.799991261016345</v>
      </c>
      <c r="EK1">
        <f>D36/D13</f>
        <v>0.58495963264768425</v>
      </c>
      <c r="EL1">
        <f t="shared" ref="EL1:EO1" si="26">E36/E13</f>
        <v>0.59657827954547948</v>
      </c>
      <c r="EM1">
        <f t="shared" si="26"/>
        <v>0.49315773904087828</v>
      </c>
      <c r="EN1">
        <f t="shared" si="26"/>
        <v>0.29267788520261956</v>
      </c>
      <c r="EO1">
        <f t="shared" si="26"/>
        <v>0.37106040878748425</v>
      </c>
      <c r="EP1">
        <f>(D29)/D13</f>
        <v>0.38295349756290342</v>
      </c>
      <c r="EQ1">
        <f t="shared" ref="EQ1:ET1" si="27">(E29)/E13</f>
        <v>0.37721684933663885</v>
      </c>
      <c r="ER1">
        <f t="shared" si="27"/>
        <v>0.46401741334414365</v>
      </c>
      <c r="ES1">
        <f t="shared" si="27"/>
        <v>0.6484154052860539</v>
      </c>
      <c r="ET1">
        <f t="shared" si="27"/>
        <v>0.59027218054436104</v>
      </c>
      <c r="EU1">
        <f>D13/D29</f>
        <v>2.6112831097351221</v>
      </c>
      <c r="EV1">
        <f t="shared" ref="EV1:EY1" si="28">E13/E29</f>
        <v>2.6509950490243668</v>
      </c>
      <c r="EW1">
        <f t="shared" si="28"/>
        <v>2.1550915358823808</v>
      </c>
      <c r="EX1">
        <f t="shared" si="28"/>
        <v>1.5422212239988988</v>
      </c>
      <c r="EY1">
        <f t="shared" si="28"/>
        <v>1.6941337114647339</v>
      </c>
      <c r="EZ1">
        <f>D36/D29</f>
        <v>1.5274952086097597</v>
      </c>
      <c r="FA1">
        <f t="shared" ref="FA1:FD1" si="29">E36/E29</f>
        <v>1.5815260654305408</v>
      </c>
      <c r="FB1">
        <f t="shared" si="29"/>
        <v>1.0628000692618886</v>
      </c>
      <c r="FC1">
        <f t="shared" si="29"/>
        <v>0.45137404635459305</v>
      </c>
      <c r="FD1">
        <f t="shared" si="29"/>
        <v>0.62862594751676204</v>
      </c>
      <c r="FE1" s="7">
        <f>I90/(D43+D44+D46+D47+D53+D55)</f>
        <v>6.6538043319893325E-2</v>
      </c>
      <c r="FF1" s="7">
        <f t="shared" ref="FF1:FI1" si="30">J90/(E43+E44+E46+E47+E53+E55)</f>
        <v>-6.017637846085595E-3</v>
      </c>
      <c r="FG1" s="7">
        <f t="shared" si="30"/>
        <v>2.3377840327717003E-2</v>
      </c>
      <c r="FH1" s="7">
        <f t="shared" si="30"/>
        <v>9.2603520035247563E-3</v>
      </c>
      <c r="FI1" s="7">
        <f t="shared" si="30"/>
        <v>7.228401021985402E-2</v>
      </c>
      <c r="FJ1" s="7">
        <f>I90/D36</f>
        <v>0.27915580864137951</v>
      </c>
      <c r="FK1" s="7">
        <f t="shared" ref="FK1:FN1" si="31">J90/E36</f>
        <v>-2.1981057374181313E-2</v>
      </c>
      <c r="FL1" s="7">
        <f t="shared" si="31"/>
        <v>9.6443091688698315E-2</v>
      </c>
      <c r="FM1" s="7">
        <f t="shared" si="31"/>
        <v>7.5569823434991981E-2</v>
      </c>
      <c r="FN1" s="7">
        <f t="shared" si="31"/>
        <v>0.50660001670890309</v>
      </c>
      <c r="FO1" s="7">
        <f>I90/D29</f>
        <v>0.42640916015529018</v>
      </c>
      <c r="FP1" s="7">
        <f t="shared" ref="FP1:FS1" si="32">J90/E29</f>
        <v>-3.4763615182991946E-2</v>
      </c>
      <c r="FQ1" s="7">
        <f t="shared" si="32"/>
        <v>0.10249972452657925</v>
      </c>
      <c r="FR1" s="7">
        <f t="shared" si="32"/>
        <v>3.4110256986154483E-2</v>
      </c>
      <c r="FS1" s="7">
        <f t="shared" si="32"/>
        <v>0.31846191551564168</v>
      </c>
      <c r="FT1" s="7">
        <f>I90/D31</f>
        <v>383.93805309734512</v>
      </c>
      <c r="FU1" s="7">
        <f t="shared" ref="FU1:FX1" si="33">J90/E31</f>
        <v>-33.467289719626166</v>
      </c>
      <c r="FV1" s="7">
        <f t="shared" si="33"/>
        <v>114.23684210526316</v>
      </c>
      <c r="FW1" s="7">
        <f t="shared" si="33"/>
        <v>3.658119658119658</v>
      </c>
      <c r="FX1" s="7">
        <f t="shared" si="33"/>
        <v>27.542013626040877</v>
      </c>
      <c r="FY1">
        <f>BD1/D13</f>
        <v>7.3101605284453391E-2</v>
      </c>
      <c r="FZ1">
        <f t="shared" ref="FZ1:GC1" si="34">BE1/E13</f>
        <v>4.3815159715686669E-2</v>
      </c>
      <c r="GA1">
        <f t="shared" si="34"/>
        <v>0.18148517418822335</v>
      </c>
      <c r="GB1">
        <f t="shared" si="34"/>
        <v>0.30718963459894205</v>
      </c>
      <c r="GC1">
        <f t="shared" si="34"/>
        <v>0.26331969330605326</v>
      </c>
      <c r="GD1">
        <f>BS1</f>
        <v>1.2642791275382502E-2</v>
      </c>
      <c r="GE1">
        <f t="shared" ref="GE1:GH1" si="35">BT1</f>
        <v>-7.7039977442425092E-2</v>
      </c>
      <c r="GF1">
        <f t="shared" si="35"/>
        <v>-2.8471986355651485E-2</v>
      </c>
      <c r="GG1">
        <f t="shared" si="35"/>
        <v>0.11186120585167855</v>
      </c>
      <c r="GH1">
        <f t="shared" si="35"/>
        <v>9.6544526422386173E-2</v>
      </c>
      <c r="GI1">
        <f>S1/D13</f>
        <v>3.3765549428834897E-2</v>
      </c>
      <c r="GJ1">
        <f t="shared" ref="GJ1:GM1" si="36">T1/E13</f>
        <v>-6.3355292790730891E-2</v>
      </c>
      <c r="GK1">
        <f t="shared" si="36"/>
        <v>-1.9553490886115708E-2</v>
      </c>
      <c r="GL1">
        <f t="shared" si="36"/>
        <v>0.11299339478159559</v>
      </c>
      <c r="GM1">
        <f t="shared" si="36"/>
        <v>9.7417694835389673E-2</v>
      </c>
      <c r="GN1">
        <f>D30/D13</f>
        <v>6.443720947738864E-3</v>
      </c>
      <c r="GO1">
        <f t="shared" ref="GO1:GR1" si="37">E30/E13</f>
        <v>6.2692480930426724E-3</v>
      </c>
      <c r="GP1">
        <f t="shared" si="37"/>
        <v>6.2524423602969914E-3</v>
      </c>
      <c r="GQ1">
        <f t="shared" si="37"/>
        <v>8.0427694938504761E-3</v>
      </c>
      <c r="GR1">
        <f t="shared" si="37"/>
        <v>8.8453510240353809E-3</v>
      </c>
      <c r="GS1">
        <f>(D43+D44)/D13</f>
        <v>2.4674784048779568</v>
      </c>
      <c r="GT1">
        <f t="shared" ref="GT1:GW1" si="38">(E43+E44)/E13</f>
        <v>2.1937241604077942</v>
      </c>
      <c r="GU1">
        <f t="shared" si="38"/>
        <v>2.0498186718672962</v>
      </c>
      <c r="GV1">
        <f t="shared" si="38"/>
        <v>2.4472287209553607</v>
      </c>
      <c r="GW1">
        <f t="shared" si="38"/>
        <v>2.7196199392398785</v>
      </c>
      <c r="GX1">
        <f>0.717*FY1+0.847*GD1+3.107*GI1+0.42*GN1+0.998*GS1</f>
        <v>2.6332816681408433</v>
      </c>
      <c r="GY1">
        <f t="shared" ref="GY1:HB1" si="39">0.717*FZ1+0.847*GE1+3.107*GJ1+0.42*GO1+0.998*GT1</f>
        <v>1.961287510207669</v>
      </c>
      <c r="GZ1">
        <f t="shared" si="39"/>
        <v>2.0936014615814438</v>
      </c>
      <c r="HA1">
        <f t="shared" si="39"/>
        <v>3.111784113651098</v>
      </c>
      <c r="HB1">
        <f t="shared" si="39"/>
        <v>3.2911459586252505</v>
      </c>
      <c r="HC1">
        <f>D36/D13</f>
        <v>0.58495963264768425</v>
      </c>
      <c r="HD1">
        <f t="shared" ref="HD1:HG1" si="40">E36/E13</f>
        <v>0.59657827954547948</v>
      </c>
      <c r="HE1">
        <f t="shared" si="40"/>
        <v>0.49315773904087828</v>
      </c>
      <c r="HF1">
        <f t="shared" si="40"/>
        <v>0.29267788520261956</v>
      </c>
      <c r="HG1">
        <f t="shared" si="40"/>
        <v>0.37106040878748425</v>
      </c>
      <c r="HH1">
        <f>S1/D13</f>
        <v>3.3765549428834897E-2</v>
      </c>
      <c r="HI1">
        <f t="shared" ref="HI1:HL1" si="41">T1/E13</f>
        <v>-6.3355292790730891E-2</v>
      </c>
      <c r="HJ1">
        <f t="shared" si="41"/>
        <v>-1.9553490886115708E-2</v>
      </c>
      <c r="HK1">
        <f t="shared" si="41"/>
        <v>0.11299339478159559</v>
      </c>
      <c r="HL1">
        <f t="shared" si="41"/>
        <v>9.7417694835389673E-2</v>
      </c>
      <c r="HM1">
        <f>(D43+D44+D46+D47+D50+D53+D55+D57+D60)/D13</f>
        <v>2.4708131810226397</v>
      </c>
      <c r="HN1">
        <f t="shared" ref="HN1:HQ1" si="42">(E43+E44+E46+E47+E50+E53+E55+E57+E60)/E13</f>
        <v>2.2092288312173398</v>
      </c>
      <c r="HO1">
        <f t="shared" si="42"/>
        <v>2.0661655947672317</v>
      </c>
      <c r="HP1">
        <f t="shared" si="42"/>
        <v>2.4187689676879858</v>
      </c>
      <c r="HQ1">
        <f t="shared" si="42"/>
        <v>2.635780271560543</v>
      </c>
      <c r="HR1">
        <f>D19/D40</f>
        <v>1.1831814837869956</v>
      </c>
      <c r="HS1">
        <f t="shared" ref="HS1:HV1" si="43">E19/E40</f>
        <v>1.1129370233330815</v>
      </c>
      <c r="HT1">
        <f t="shared" si="43"/>
        <v>1.7223134729712051</v>
      </c>
      <c r="HU1">
        <f t="shared" si="43"/>
        <v>2.7370825917169195</v>
      </c>
      <c r="HV1">
        <f t="shared" si="43"/>
        <v>1.8544722944085841</v>
      </c>
      <c r="HW1">
        <f>-0.017*HC1+4.573*HH1+0.481*HM1+0.015*HR1</f>
        <v>1.3506744061117459</v>
      </c>
      <c r="HX1">
        <f t="shared" ref="HX1:IA1" si="44">-0.017*HD1+4.573*HI1+0.481*HN1+0.015*HS1</f>
        <v>0.77946753848125117</v>
      </c>
      <c r="HY1">
        <f t="shared" si="44"/>
        <v>0.92185855779170445</v>
      </c>
      <c r="HZ1">
        <f t="shared" si="44"/>
        <v>1.7162273826214671</v>
      </c>
      <c r="IA1">
        <f t="shared" si="44"/>
        <v>1.7348104865695995</v>
      </c>
      <c r="IB1">
        <f>D13/D36</f>
        <v>1.7095196731332238</v>
      </c>
      <c r="IC1">
        <f t="shared" ref="IC1:IF1" si="45">E13/E36</f>
        <v>1.6762259610957997</v>
      </c>
      <c r="ID1">
        <f t="shared" si="45"/>
        <v>2.0277487725222723</v>
      </c>
      <c r="IE1">
        <f t="shared" si="45"/>
        <v>3.416725521669342</v>
      </c>
      <c r="IF1">
        <f t="shared" si="45"/>
        <v>2.6949789746303154</v>
      </c>
      <c r="IG1">
        <f>IFERROR(S1/D59,0)</f>
        <v>2.267694641051567</v>
      </c>
      <c r="IH1">
        <f t="shared" ref="IH1:IK1" si="46">IFERROR(T1/E59,0)</f>
        <v>-4.6296494514316295</v>
      </c>
      <c r="II1">
        <f t="shared" si="46"/>
        <v>-2.1924651924651926</v>
      </c>
      <c r="IJ1">
        <f t="shared" si="46"/>
        <v>99.800829875518673</v>
      </c>
      <c r="IK1">
        <f t="shared" si="46"/>
        <v>111.5680473372781</v>
      </c>
      <c r="IL1">
        <f>S1/D13</f>
        <v>3.3765549428834897E-2</v>
      </c>
      <c r="IM1">
        <f t="shared" ref="IM1:IP1" si="47">T1/E13</f>
        <v>-6.3355292790730891E-2</v>
      </c>
      <c r="IN1">
        <f t="shared" si="47"/>
        <v>-1.9553490886115708E-2</v>
      </c>
      <c r="IO1">
        <f t="shared" si="47"/>
        <v>0.11299339478159559</v>
      </c>
      <c r="IP1">
        <f t="shared" si="47"/>
        <v>9.7417694835389673E-2</v>
      </c>
      <c r="IQ1">
        <f>(D43+D44+D46+D47+D50+D53+D55+D57+D60)/D13</f>
        <v>2.4708131810226397</v>
      </c>
      <c r="IR1">
        <f t="shared" ref="IR1:IU1" si="48">(E43+E44+E46+E47+E50+E53+E55+E57+E60)/E13</f>
        <v>2.2092288312173398</v>
      </c>
      <c r="IS1">
        <f t="shared" si="48"/>
        <v>2.0661655947672317</v>
      </c>
      <c r="IT1">
        <f t="shared" si="48"/>
        <v>2.4187689676879858</v>
      </c>
      <c r="IU1">
        <f t="shared" si="48"/>
        <v>2.635780271560543</v>
      </c>
      <c r="IV1">
        <f>D19/D40</f>
        <v>1.1831814837869956</v>
      </c>
      <c r="IW1">
        <f t="shared" ref="IW1:IZ1" si="49">E19/E40</f>
        <v>1.1129370233330815</v>
      </c>
      <c r="IX1">
        <f t="shared" si="49"/>
        <v>1.7223134729712051</v>
      </c>
      <c r="IY1">
        <f t="shared" si="49"/>
        <v>2.7370825917169195</v>
      </c>
      <c r="IZ1">
        <f t="shared" si="49"/>
        <v>1.8544722944085841</v>
      </c>
      <c r="JA1">
        <f>0.13*IB1+0.04*IG1+3.92*IL1+0.21*IQ1+0.09*IV1</f>
        <v>1.0706633984659986</v>
      </c>
      <c r="JB1">
        <f t="shared" ref="JB1:JE1" si="50">0.13*IC1+0.04*IH1+3.92*IM1+0.21*IR1+0.09*IW1</f>
        <v>0.34847303580114236</v>
      </c>
      <c r="JC1">
        <f t="shared" si="50"/>
        <v>0.6881620359242413</v>
      </c>
      <c r="JD1">
        <f t="shared" si="50"/>
        <v>5.6334205368506156</v>
      </c>
      <c r="JE1">
        <f t="shared" si="50"/>
        <v>5.9153628874722797</v>
      </c>
      <c r="JF1">
        <f>D29/D13</f>
        <v>0.38295349756290342</v>
      </c>
      <c r="JG1">
        <f t="shared" ref="JG1:JJ1" si="51">E29/E13</f>
        <v>0.37721684933663885</v>
      </c>
      <c r="JH1">
        <f t="shared" si="51"/>
        <v>0.46401741334414365</v>
      </c>
      <c r="JI1">
        <f t="shared" si="51"/>
        <v>0.6484154052860539</v>
      </c>
      <c r="JJ1">
        <f t="shared" si="51"/>
        <v>0.59027218054436104</v>
      </c>
      <c r="JK1">
        <f>(D36-D26)/I90</f>
        <v>3.2865276017056586</v>
      </c>
      <c r="JL1">
        <f t="shared" ref="JL1:JO1" si="52">(E36-E26)/J90</f>
        <v>-44.026808154146885</v>
      </c>
      <c r="JM1">
        <f t="shared" si="52"/>
        <v>9.9619903248099515</v>
      </c>
      <c r="JN1">
        <f t="shared" si="52"/>
        <v>11.409090909090908</v>
      </c>
      <c r="JO1">
        <f t="shared" si="52"/>
        <v>1.1954484237143721</v>
      </c>
      <c r="JP1">
        <f>S1/D13</f>
        <v>3.3765549428834897E-2</v>
      </c>
      <c r="JQ1">
        <f t="shared" ref="JQ1:JT1" si="53">T1/E13</f>
        <v>-6.3355292790730891E-2</v>
      </c>
      <c r="JR1">
        <f t="shared" si="53"/>
        <v>-1.9553490886115708E-2</v>
      </c>
      <c r="JS1">
        <f t="shared" si="53"/>
        <v>0.11299339478159559</v>
      </c>
      <c r="JT1">
        <f t="shared" si="53"/>
        <v>9.7417694835389673E-2</v>
      </c>
      <c r="JU1">
        <f>I90/(D50+D44+D43)</f>
        <v>6.5904102201866918E-2</v>
      </c>
      <c r="JV1">
        <f t="shared" ref="JV1:JY1" si="54">J90/(E50+E44+E43)</f>
        <v>-5.9155078482484745E-3</v>
      </c>
      <c r="JW1">
        <f t="shared" si="54"/>
        <v>2.2999975274540903E-2</v>
      </c>
      <c r="JX1">
        <f t="shared" si="54"/>
        <v>8.960041412595824E-3</v>
      </c>
      <c r="JY1">
        <f t="shared" si="54"/>
        <v>6.863926981988866E-2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2</v>
      </c>
      <c r="KH1">
        <f t="shared" si="56"/>
        <v>2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2</v>
      </c>
      <c r="KN1">
        <f t="shared" si="57"/>
        <v>2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1</v>
      </c>
      <c r="KR1">
        <f t="shared" si="58"/>
        <v>1</v>
      </c>
      <c r="KS1">
        <f t="shared" si="58"/>
        <v>2</v>
      </c>
      <c r="KT1">
        <f>(JZ1+KE1)/2</f>
        <v>2.5</v>
      </c>
      <c r="KU1">
        <f t="shared" ref="KU1:KX1" si="59">(KA1+KF1)/2</f>
        <v>2</v>
      </c>
      <c r="KV1">
        <f t="shared" si="59"/>
        <v>3</v>
      </c>
      <c r="KW1">
        <f t="shared" si="59"/>
        <v>3</v>
      </c>
      <c r="KX1">
        <f t="shared" si="59"/>
        <v>2</v>
      </c>
      <c r="KY1">
        <f>(KJ1+KO1)/2</f>
        <v>1.5</v>
      </c>
      <c r="KZ1">
        <f t="shared" ref="KZ1:LC1" si="60">(KK1+KP1)/2</f>
        <v>0</v>
      </c>
      <c r="LA1">
        <f t="shared" si="60"/>
        <v>0.5</v>
      </c>
      <c r="LB1">
        <f t="shared" si="60"/>
        <v>1.5</v>
      </c>
      <c r="LC1">
        <f t="shared" si="60"/>
        <v>2</v>
      </c>
      <c r="LD1">
        <f>(KT1+KY1)/2</f>
        <v>2</v>
      </c>
      <c r="LE1">
        <f t="shared" ref="LE1:LH1" si="61">(KU1+KZ1)/2</f>
        <v>1</v>
      </c>
      <c r="LF1">
        <f t="shared" si="61"/>
        <v>1.75</v>
      </c>
      <c r="LG1">
        <f t="shared" si="61"/>
        <v>2.25</v>
      </c>
      <c r="LH1">
        <f t="shared" si="61"/>
        <v>2</v>
      </c>
      <c r="LI1">
        <f>(D29/(D13-D19))</f>
        <v>0.7255217952466182</v>
      </c>
      <c r="LJ1">
        <f t="shared" ref="LJ1:LM1" si="62">(E29/(E13-E19))</f>
        <v>0.66385254881742606</v>
      </c>
      <c r="LK1">
        <f t="shared" si="62"/>
        <v>0.81799862222594211</v>
      </c>
      <c r="LL1">
        <f t="shared" si="62"/>
        <v>1.2566967131020668</v>
      </c>
      <c r="LM1">
        <f t="shared" si="62"/>
        <v>1.3774867973667078</v>
      </c>
      <c r="LN1">
        <f>(D18+D25+D26+D21)/(2.17*D40)</f>
        <v>0.39818074359814887</v>
      </c>
      <c r="LO1">
        <f t="shared" ref="LO1:LR1" si="63">(E18+E25+E26+E21)/(2.17*E40)</f>
        <v>0.37674890238508757</v>
      </c>
      <c r="LP1">
        <f t="shared" si="63"/>
        <v>0.54412403713081214</v>
      </c>
      <c r="LQ1">
        <f t="shared" si="63"/>
        <v>1.0167556443135246</v>
      </c>
      <c r="LR1">
        <f t="shared" si="63"/>
        <v>0.73217381025136052</v>
      </c>
      <c r="LS1">
        <f>(D43+D44+D46+D47)/(2*D13)</f>
        <v>1.2270790597888477</v>
      </c>
      <c r="LT1">
        <f t="shared" ref="LT1:LW1" si="64">(E43+E44+E46+E47)/(2*E13)</f>
        <v>1.08958213557249</v>
      </c>
      <c r="LU1">
        <f t="shared" si="64"/>
        <v>1.006588438094612</v>
      </c>
      <c r="LV1">
        <f t="shared" si="64"/>
        <v>1.1936090048951904</v>
      </c>
      <c r="LW1">
        <f t="shared" si="64"/>
        <v>1.2974300948601898</v>
      </c>
      <c r="LX1">
        <f>8*N1/D29</f>
        <v>0.26411125853850315</v>
      </c>
      <c r="LY1">
        <f t="shared" ref="LY1:MB1" si="65">8*O1/E29</f>
        <v>-1.6338607902145423</v>
      </c>
      <c r="LZ1">
        <f t="shared" si="65"/>
        <v>-0.49087789443858515</v>
      </c>
      <c r="MA1">
        <f t="shared" si="65"/>
        <v>1.3801178064525477</v>
      </c>
      <c r="MB1">
        <f t="shared" si="65"/>
        <v>1.3084746949564974</v>
      </c>
      <c r="MC1">
        <f>(2*LI1+4*LN1+LS1+5*LX1)/12</f>
        <v>0.46595015978059956</v>
      </c>
      <c r="MD1">
        <f t="shared" ref="MD1:MG1" si="66">(2*LJ1+4*LO1+LT1+5*LY1)/12</f>
        <v>-0.35375175902708489</v>
      </c>
      <c r="ME1">
        <f t="shared" si="66"/>
        <v>0.19705769657306829</v>
      </c>
      <c r="MF1">
        <f t="shared" si="66"/>
        <v>1.22288450338468</v>
      </c>
      <c r="MG1">
        <f t="shared" si="66"/>
        <v>1.1269560337817945</v>
      </c>
      <c r="MH1">
        <f>D29/(D13-D19)</f>
        <v>0.7255217952466182</v>
      </c>
      <c r="MI1">
        <f t="shared" ref="MI1:ML1" si="67">E29/(E13-E19)</f>
        <v>0.66385254881742606</v>
      </c>
      <c r="MJ1">
        <f t="shared" si="67"/>
        <v>0.81799862222594211</v>
      </c>
      <c r="MK1">
        <f t="shared" si="67"/>
        <v>1.2566967131020668</v>
      </c>
      <c r="ML1">
        <f t="shared" si="67"/>
        <v>1.3774867973667078</v>
      </c>
      <c r="MM1">
        <f>D29/D13*2</f>
        <v>0.76590699512580684</v>
      </c>
      <c r="MN1">
        <f t="shared" ref="MN1:MQ1" si="68">E29/E13*2</f>
        <v>0.7544336986732777</v>
      </c>
      <c r="MO1">
        <f t="shared" si="68"/>
        <v>0.9280348266882873</v>
      </c>
      <c r="MP1">
        <f t="shared" si="68"/>
        <v>1.2968308105721078</v>
      </c>
      <c r="MQ1">
        <f t="shared" si="68"/>
        <v>1.1805443610887221</v>
      </c>
      <c r="MR1">
        <f>D29/D36</f>
        <v>0.65466653797895957</v>
      </c>
      <c r="MS1">
        <f t="shared" ref="MS1:MV1" si="69">E29/E36</f>
        <v>0.63230067582083693</v>
      </c>
      <c r="MT1">
        <f t="shared" si="69"/>
        <v>0.94091074033754707</v>
      </c>
      <c r="MU1">
        <f t="shared" si="69"/>
        <v>2.2154574638844302</v>
      </c>
      <c r="MV1">
        <f t="shared" si="69"/>
        <v>1.5907711158762428</v>
      </c>
      <c r="MW1">
        <f>D13/(D40*5)</f>
        <v>0.50116952445626539</v>
      </c>
      <c r="MX1">
        <f t="shared" ref="MX1:NA1" si="70">E13/(E40*5)</f>
        <v>0.51551574416672963</v>
      </c>
      <c r="MY1">
        <f t="shared" si="70"/>
        <v>0.79600273267729693</v>
      </c>
      <c r="MZ1">
        <f t="shared" si="70"/>
        <v>1.1309513056876443</v>
      </c>
      <c r="NA1">
        <f t="shared" si="70"/>
        <v>0.64899991617067654</v>
      </c>
      <c r="NB1">
        <f>D13/(D20*15)</f>
        <v>0.52182580600811168</v>
      </c>
      <c r="NC1">
        <f t="shared" ref="NC1:NF1" si="71">E13/(E20*15)</f>
        <v>0.57987789987789984</v>
      </c>
      <c r="ND1">
        <f t="shared" si="71"/>
        <v>0.48852432692822351</v>
      </c>
      <c r="NE1">
        <f t="shared" si="71"/>
        <v>0.57250978335417757</v>
      </c>
      <c r="NF1">
        <f t="shared" si="71"/>
        <v>0.62277136927457888</v>
      </c>
      <c r="NG1">
        <f>2*(D18+D25+D26)/D40</f>
        <v>0.24401561881048045</v>
      </c>
      <c r="NH1">
        <f t="shared" ref="NH1:NK1" si="72">2*(E18+E25+E26)/E40</f>
        <v>0.10105338669485767</v>
      </c>
      <c r="NI1">
        <f t="shared" si="72"/>
        <v>0.15715801561114584</v>
      </c>
      <c r="NJ1">
        <f t="shared" si="72"/>
        <v>0.71168610365805063</v>
      </c>
      <c r="NK1">
        <f t="shared" si="72"/>
        <v>1.1131863525861345</v>
      </c>
      <c r="NL1">
        <f>((D18+D25+D26+D21)/D40)/2.17</f>
        <v>0.39818074359814881</v>
      </c>
      <c r="NM1">
        <f t="shared" ref="NM1:NP1" si="73">((E18+E25+E26+E21)/E40)/2.17</f>
        <v>0.37674890238508751</v>
      </c>
      <c r="NN1">
        <f t="shared" si="73"/>
        <v>0.54412403713081214</v>
      </c>
      <c r="NO1">
        <f t="shared" si="73"/>
        <v>1.0167556443135248</v>
      </c>
      <c r="NP1">
        <f t="shared" si="73"/>
        <v>0.73217381025136041</v>
      </c>
      <c r="NQ1">
        <f>(D19/D40)/2.5</f>
        <v>0.47327259351479822</v>
      </c>
      <c r="NR1">
        <f t="shared" ref="NR1:NU1" si="74">(E19/E40)/2.5</f>
        <v>0.44517480933323261</v>
      </c>
      <c r="NS1">
        <f t="shared" si="74"/>
        <v>0.68892538918848201</v>
      </c>
      <c r="NT1">
        <f t="shared" si="74"/>
        <v>1.0948330366867678</v>
      </c>
      <c r="NU1">
        <f t="shared" si="74"/>
        <v>0.74178891776343359</v>
      </c>
      <c r="NV1">
        <f>(BD1/D13)*3.33</f>
        <v>0.24342834559722981</v>
      </c>
      <c r="NW1">
        <f t="shared" ref="NW1:NZ1" si="75">(BE1/E13)*3.33</f>
        <v>0.14590448185323662</v>
      </c>
      <c r="NX1">
        <f t="shared" si="75"/>
        <v>0.60434563004678377</v>
      </c>
      <c r="NY1">
        <f t="shared" si="75"/>
        <v>1.022941483214477</v>
      </c>
      <c r="NZ1">
        <f t="shared" si="75"/>
        <v>0.8768545787091574</v>
      </c>
      <c r="OA1">
        <f>((D43+D44)/2)/D13</f>
        <v>1.2337392024389784</v>
      </c>
      <c r="OB1">
        <f t="shared" ref="OB1:OE1" si="76">((E43+E44)/2)/E13</f>
        <v>1.0968620802038971</v>
      </c>
      <c r="OC1">
        <f t="shared" si="76"/>
        <v>1.0249093359336481</v>
      </c>
      <c r="OD1">
        <f t="shared" si="76"/>
        <v>1.2236143604776804</v>
      </c>
      <c r="OE1">
        <f t="shared" si="76"/>
        <v>1.3598099696199393</v>
      </c>
      <c r="OF1">
        <f>((D43+D44)/4)/D29</f>
        <v>1.6108211705734925</v>
      </c>
      <c r="OG1">
        <f t="shared" ref="OG1:OJ1" si="77">((E43+E44)/4)/E29</f>
        <v>1.4538879720415494</v>
      </c>
      <c r="OH1">
        <f t="shared" si="77"/>
        <v>1.1043867174587183</v>
      </c>
      <c r="OI1">
        <f t="shared" si="77"/>
        <v>0.94354201835925899</v>
      </c>
      <c r="OJ1">
        <f t="shared" si="77"/>
        <v>1.1518499553594874</v>
      </c>
      <c r="OK1">
        <f>AJ1*4/(D43+D44)</f>
        <v>0.69976142971328859</v>
      </c>
      <c r="OL1">
        <f t="shared" ref="OL1:OO1" si="78">AK1*4/(E43+E44)</f>
        <v>0.55446199045170763</v>
      </c>
      <c r="OM1">
        <f t="shared" si="78"/>
        <v>0.48655630920756077</v>
      </c>
      <c r="ON1">
        <f t="shared" si="78"/>
        <v>0.64349749098713438</v>
      </c>
      <c r="OO1">
        <f t="shared" si="78"/>
        <v>0.46047604663577624</v>
      </c>
      <c r="OP1">
        <f>(10*N1)/AJ1</f>
        <v>0.29288666445773676</v>
      </c>
      <c r="OQ1">
        <f t="shared" ref="OQ1:OT1" si="79">(10*O1)/AK1</f>
        <v>-2.5335083514974892</v>
      </c>
      <c r="OR1">
        <f t="shared" si="79"/>
        <v>-1.1419029763299742</v>
      </c>
      <c r="OS1">
        <f t="shared" si="79"/>
        <v>2.8413063971456869</v>
      </c>
      <c r="OT1">
        <f t="shared" si="79"/>
        <v>3.0837018945144896</v>
      </c>
      <c r="OU1">
        <f>(8*AJ1)/D29</f>
        <v>9.0175242026635214</v>
      </c>
      <c r="OV1">
        <f t="shared" ref="OV1:OY1" si="80">(8*AK1)/E29</f>
        <v>6.4490049509756338</v>
      </c>
      <c r="OW1">
        <f t="shared" si="80"/>
        <v>4.2987706014765372</v>
      </c>
      <c r="OX1">
        <f t="shared" si="80"/>
        <v>4.857335371640958</v>
      </c>
      <c r="OY1">
        <f t="shared" si="80"/>
        <v>4.2431945100922572</v>
      </c>
      <c r="OZ1">
        <f>(20*N1)/D13</f>
        <v>0.25285582550765001</v>
      </c>
      <c r="PA1">
        <f t="shared" ref="PA1:PD1" si="81">(20*O1)/E13</f>
        <v>-1.5407995488485018</v>
      </c>
      <c r="PB1">
        <f t="shared" si="81"/>
        <v>-0.5694397271130297</v>
      </c>
      <c r="PC1">
        <f t="shared" si="81"/>
        <v>2.2372241170335712</v>
      </c>
      <c r="PD1">
        <f t="shared" si="81"/>
        <v>1.9308905284477236</v>
      </c>
      <c r="PE1">
        <f>(40*N1)/(AJ1+D45)</f>
        <v>0.20606319005326418</v>
      </c>
      <c r="PF1">
        <f t="shared" ref="PF1:PI1" si="82">(40*O1)/(AK1+E45)</f>
        <v>-1.4141196873046493</v>
      </c>
      <c r="PG1">
        <f t="shared" si="82"/>
        <v>-0.5657125648998429</v>
      </c>
      <c r="PH1">
        <f t="shared" si="82"/>
        <v>1.8743358234215228</v>
      </c>
      <c r="PI1">
        <f t="shared" si="82"/>
        <v>1.4882424387232942</v>
      </c>
      <c r="PJ1">
        <f>(1.33*D52)/(D52+D62)</f>
        <v>3.5046759720837488</v>
      </c>
      <c r="PK1">
        <f t="shared" ref="PK1:PN1" si="83">(1.33*E52)/(E52+E62)</f>
        <v>0.89663418575910259</v>
      </c>
      <c r="PL1">
        <f t="shared" si="83"/>
        <v>1.2278104155977425</v>
      </c>
      <c r="PM1">
        <f t="shared" si="83"/>
        <v>1.4067468816933351</v>
      </c>
      <c r="PN1">
        <f t="shared" si="83"/>
        <v>1.5134924542438191</v>
      </c>
      <c r="PO1">
        <f>(2*MH1+MM1+MR1+MW1+2*NB1)/7</f>
        <v>0.63091975143864165</v>
      </c>
      <c r="PP1">
        <f t="shared" ref="PP1:PS1" si="84">(2*MI1+MN1+MS1+MX1+2*NC1)/7</f>
        <v>0.62710157372164232</v>
      </c>
      <c r="PQ1">
        <f t="shared" si="84"/>
        <v>0.75399917114449466</v>
      </c>
      <c r="PR1">
        <f t="shared" si="84"/>
        <v>1.1859503675795244</v>
      </c>
      <c r="PS1">
        <f t="shared" si="84"/>
        <v>1.0601188180597452</v>
      </c>
      <c r="PT1">
        <f>(5*NG1+8*NL1+2*NQ1+NV1)/16</f>
        <v>0.3497185984665262</v>
      </c>
      <c r="PU1">
        <f t="shared" ref="PU1:PX1" si="85">(5*NH1+8*NM1+2*NR1+NW1)/16</f>
        <v>0.28471951581716815</v>
      </c>
      <c r="PV1">
        <f t="shared" si="85"/>
        <v>0.44506117397037342</v>
      </c>
      <c r="PW1">
        <f t="shared" si="85"/>
        <v>0.93156770183665405</v>
      </c>
      <c r="PX1">
        <f t="shared" si="85"/>
        <v>0.86148466619859876</v>
      </c>
      <c r="PY1">
        <f>(OA1+OF1+OK1)/3</f>
        <v>1.1814406009085865</v>
      </c>
      <c r="PZ1">
        <f t="shared" ref="PZ1:QC1" si="86">(OB1+OG1+OL1)/3</f>
        <v>1.0350706808990513</v>
      </c>
      <c r="QA1">
        <f t="shared" si="86"/>
        <v>0.8719507875333089</v>
      </c>
      <c r="QB1">
        <f t="shared" si="86"/>
        <v>0.93688462327469135</v>
      </c>
      <c r="QC1">
        <f t="shared" si="86"/>
        <v>0.99071199053840109</v>
      </c>
      <c r="QD1">
        <f>(3*OP1+7*OU1+4*OZ1+2*PE1+PJ1)/17</f>
        <v>4.0546797097787479</v>
      </c>
      <c r="QE1">
        <f t="shared" ref="QE1:QH1" si="87">(3*OQ1+7*OV1+4*PA1+2*PF1+PK1)/17</f>
        <v>1.7322180128289861</v>
      </c>
      <c r="QF1">
        <f t="shared" si="87"/>
        <v>1.4402536269818693</v>
      </c>
      <c r="QG1">
        <f t="shared" si="87"/>
        <v>3.3311518699761429</v>
      </c>
      <c r="QH1">
        <f t="shared" si="87"/>
        <v>3.0098239235100328</v>
      </c>
      <c r="QI1">
        <f>(2*PO1+4*PT1+PY1+5*QD1)/12</f>
        <v>2.0096294205454761</v>
      </c>
      <c r="QJ1">
        <f t="shared" ref="QJ1:QM1" si="88">(2*PP1+4*PU1+PZ1+5*QE1)/12</f>
        <v>1.0074368296463283</v>
      </c>
      <c r="QK1">
        <f t="shared" si="88"/>
        <v>0.94678849671776144</v>
      </c>
      <c r="QL1">
        <f t="shared" si="88"/>
        <v>1.9742346263050894</v>
      </c>
      <c r="QM1">
        <f t="shared" si="88"/>
        <v>1.8005006590835375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108.75" x14ac:dyDescent="0.25">
      <c r="A3" s="2" t="s">
        <v>283</v>
      </c>
      <c r="B3" s="2"/>
      <c r="C3" s="2"/>
      <c r="D3" s="2" t="s">
        <v>313</v>
      </c>
      <c r="E3" s="2" t="s">
        <v>313</v>
      </c>
      <c r="F3" s="2" t="s">
        <v>313</v>
      </c>
      <c r="G3" s="2" t="s">
        <v>313</v>
      </c>
      <c r="H3" s="2" t="s">
        <v>313</v>
      </c>
      <c r="I3" s="2" t="s">
        <v>313</v>
      </c>
      <c r="J3" s="2" t="s">
        <v>313</v>
      </c>
      <c r="K3" s="2" t="s">
        <v>313</v>
      </c>
      <c r="L3" s="2" t="s">
        <v>313</v>
      </c>
      <c r="M3" s="2" t="s">
        <v>313</v>
      </c>
    </row>
    <row r="4" spans="1:455" x14ac:dyDescent="0.25">
      <c r="A4" s="2" t="s">
        <v>281</v>
      </c>
      <c r="B4" s="2"/>
      <c r="C4" s="2"/>
      <c r="D4" s="2" t="s">
        <v>314</v>
      </c>
      <c r="E4" s="2" t="s">
        <v>314</v>
      </c>
      <c r="F4" s="2" t="s">
        <v>314</v>
      </c>
      <c r="G4" s="2" t="s">
        <v>314</v>
      </c>
      <c r="H4" s="2" t="s">
        <v>314</v>
      </c>
      <c r="I4" s="2" t="s">
        <v>314</v>
      </c>
      <c r="J4" s="2" t="s">
        <v>314</v>
      </c>
      <c r="K4" s="2" t="s">
        <v>314</v>
      </c>
      <c r="L4" s="2">
        <v>13643819</v>
      </c>
      <c r="M4" s="2" t="s">
        <v>314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266</v>
      </c>
      <c r="F10" s="2" t="s">
        <v>264</v>
      </c>
      <c r="G10" s="2" t="s">
        <v>266</v>
      </c>
      <c r="H10" s="2" t="s">
        <v>266</v>
      </c>
      <c r="I10" s="2" t="s">
        <v>264</v>
      </c>
      <c r="J10" s="2" t="s">
        <v>266</v>
      </c>
      <c r="K10" s="2" t="s">
        <v>264</v>
      </c>
      <c r="L10" s="2" t="s">
        <v>266</v>
      </c>
      <c r="M10" s="2" t="s">
        <v>266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265685</v>
      </c>
      <c r="E13" s="1">
        <v>273079</v>
      </c>
      <c r="F13" s="1">
        <v>273813</v>
      </c>
      <c r="G13" s="1">
        <v>212862</v>
      </c>
      <c r="H13" s="1">
        <v>193548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139679</v>
      </c>
      <c r="E15" s="1">
        <v>154236</v>
      </c>
      <c r="F15" s="1">
        <v>154551</v>
      </c>
      <c r="G15" s="1">
        <v>108280</v>
      </c>
      <c r="H15" s="1">
        <v>81896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53</v>
      </c>
      <c r="E16" s="1">
        <v>107</v>
      </c>
      <c r="F16" s="1">
        <v>24</v>
      </c>
      <c r="G16" s="1">
        <v>122</v>
      </c>
      <c r="H16" s="1">
        <v>203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139519</v>
      </c>
      <c r="E17" s="1">
        <v>154029</v>
      </c>
      <c r="F17" s="1">
        <v>154419</v>
      </c>
      <c r="G17" s="1">
        <v>103349</v>
      </c>
      <c r="H17" s="1">
        <v>76819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107</v>
      </c>
      <c r="E18" s="1">
        <v>100</v>
      </c>
      <c r="F18" s="1">
        <v>108</v>
      </c>
      <c r="G18" s="1">
        <v>4809</v>
      </c>
      <c r="H18" s="1">
        <v>4874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125448</v>
      </c>
      <c r="E19" s="1">
        <v>117909</v>
      </c>
      <c r="F19" s="1">
        <v>118490</v>
      </c>
      <c r="G19" s="1">
        <v>103032</v>
      </c>
      <c r="H19" s="1">
        <v>110610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33943</v>
      </c>
      <c r="E20" s="1">
        <v>31395</v>
      </c>
      <c r="F20" s="1">
        <v>37366</v>
      </c>
      <c r="G20" s="1">
        <v>24787</v>
      </c>
      <c r="H20" s="1">
        <v>20719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78676</v>
      </c>
      <c r="E21" s="1">
        <v>81261</v>
      </c>
      <c r="F21" s="1">
        <v>75826</v>
      </c>
      <c r="G21" s="1">
        <v>69659</v>
      </c>
      <c r="H21" s="1">
        <v>61567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7313</v>
      </c>
      <c r="E22" s="1"/>
      <c r="F22" s="1"/>
      <c r="G22" s="1">
        <v>518</v>
      </c>
      <c r="H22" s="1">
        <v>437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71363</v>
      </c>
      <c r="E23" s="1">
        <v>81261</v>
      </c>
      <c r="F23" s="1">
        <v>75826</v>
      </c>
      <c r="G23" s="1">
        <v>69141</v>
      </c>
      <c r="H23" s="1">
        <v>61130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12829</v>
      </c>
      <c r="E26" s="1">
        <v>5253</v>
      </c>
      <c r="F26" s="1">
        <v>5298</v>
      </c>
      <c r="G26" s="1">
        <v>8586</v>
      </c>
      <c r="H26" s="1">
        <v>28324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558</v>
      </c>
      <c r="E27" s="1">
        <v>934</v>
      </c>
      <c r="F27" s="1">
        <v>772</v>
      </c>
      <c r="G27" s="1">
        <v>1550</v>
      </c>
      <c r="H27" s="1">
        <v>1042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265685</v>
      </c>
      <c r="E28" s="1">
        <v>273079</v>
      </c>
      <c r="F28" s="1">
        <v>273813</v>
      </c>
      <c r="G28" s="1">
        <v>212862</v>
      </c>
      <c r="H28" s="1">
        <v>193548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101745</v>
      </c>
      <c r="E29" s="1">
        <v>103010</v>
      </c>
      <c r="F29" s="1">
        <v>127054</v>
      </c>
      <c r="G29" s="1">
        <v>138023</v>
      </c>
      <c r="H29" s="1">
        <v>114246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1712</v>
      </c>
      <c r="E30" s="1">
        <v>1712</v>
      </c>
      <c r="F30" s="1">
        <v>1712</v>
      </c>
      <c r="G30" s="1">
        <v>1712</v>
      </c>
      <c r="H30" s="1">
        <v>1712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113</v>
      </c>
      <c r="E31" s="1">
        <v>107</v>
      </c>
      <c r="F31" s="1">
        <v>114</v>
      </c>
      <c r="G31" s="1">
        <v>1287</v>
      </c>
      <c r="H31" s="1">
        <v>1321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171</v>
      </c>
      <c r="E32" s="1">
        <v>171</v>
      </c>
      <c r="F32" s="1">
        <v>171</v>
      </c>
      <c r="G32" s="1">
        <v>171</v>
      </c>
      <c r="H32" s="1">
        <v>171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96390</v>
      </c>
      <c r="E33" s="1">
        <v>122058</v>
      </c>
      <c r="F33" s="1">
        <v>132853</v>
      </c>
      <c r="G33" s="1">
        <v>111042</v>
      </c>
      <c r="H33" s="1">
        <v>92356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3359</v>
      </c>
      <c r="E34" s="1">
        <v>-21038</v>
      </c>
      <c r="F34" s="1">
        <v>-7796</v>
      </c>
      <c r="G34" s="1">
        <v>23811</v>
      </c>
      <c r="H34" s="1">
        <v>18686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155415</v>
      </c>
      <c r="E36" s="1">
        <v>162913</v>
      </c>
      <c r="F36" s="1">
        <v>135033</v>
      </c>
      <c r="G36" s="1">
        <v>62300</v>
      </c>
      <c r="H36" s="1">
        <v>71818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656</v>
      </c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154759</v>
      </c>
      <c r="E38" s="1">
        <v>162913</v>
      </c>
      <c r="F38" s="1">
        <v>135033</v>
      </c>
      <c r="G38" s="1">
        <v>62300</v>
      </c>
      <c r="H38" s="1">
        <v>71818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48733</v>
      </c>
      <c r="E39" s="1">
        <v>56969</v>
      </c>
      <c r="F39" s="1">
        <v>66236</v>
      </c>
      <c r="G39" s="1">
        <v>24657</v>
      </c>
      <c r="H39" s="1">
        <v>12173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106026</v>
      </c>
      <c r="E40" s="1">
        <v>105944</v>
      </c>
      <c r="F40" s="1">
        <v>68797</v>
      </c>
      <c r="G40" s="1">
        <v>37643</v>
      </c>
      <c r="H40" s="1">
        <v>59645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8525</v>
      </c>
      <c r="E42" s="1">
        <v>7156</v>
      </c>
      <c r="F42" s="1">
        <v>11726</v>
      </c>
      <c r="G42" s="1">
        <v>12539</v>
      </c>
      <c r="H42" s="1">
        <v>7484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638600</v>
      </c>
      <c r="E43" s="1">
        <v>585005</v>
      </c>
      <c r="F43" s="1">
        <v>549253</v>
      </c>
      <c r="G43" s="1">
        <v>497952</v>
      </c>
      <c r="H43" s="1">
        <v>479521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16972</v>
      </c>
      <c r="E44" s="1">
        <v>14055</v>
      </c>
      <c r="F44" s="1">
        <v>12014</v>
      </c>
      <c r="G44" s="1">
        <v>22970</v>
      </c>
      <c r="H44" s="1">
        <v>46856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537347</v>
      </c>
      <c r="E45" s="1">
        <v>512045</v>
      </c>
      <c r="F45" s="1">
        <v>482962</v>
      </c>
      <c r="G45" s="1">
        <v>424345</v>
      </c>
      <c r="H45" s="1">
        <v>441634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-1933</v>
      </c>
      <c r="E46" s="1">
        <v>1901</v>
      </c>
      <c r="F46" s="1">
        <v>-3852</v>
      </c>
      <c r="G46" s="1">
        <v>-351</v>
      </c>
      <c r="H46" s="1">
        <v>986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-1606</v>
      </c>
      <c r="E47" s="1">
        <v>-5877</v>
      </c>
      <c r="F47" s="1">
        <v>-6181</v>
      </c>
      <c r="G47" s="1">
        <v>-12423</v>
      </c>
      <c r="H47" s="1">
        <v>-25133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81948</v>
      </c>
      <c r="E48" s="1">
        <v>80618</v>
      </c>
      <c r="F48" s="1">
        <v>74378</v>
      </c>
      <c r="G48" s="1">
        <v>71223</v>
      </c>
      <c r="H48" s="1">
        <v>72957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21887</v>
      </c>
      <c r="E49" s="1">
        <v>22213</v>
      </c>
      <c r="F49" s="1">
        <v>19150</v>
      </c>
      <c r="G49" s="1">
        <v>11777</v>
      </c>
      <c r="H49" s="1">
        <v>12156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2733</v>
      </c>
      <c r="E50" s="1">
        <v>6298</v>
      </c>
      <c r="F50" s="1">
        <v>4951</v>
      </c>
      <c r="G50" s="1">
        <v>4522</v>
      </c>
      <c r="H50" s="1">
        <v>3684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7447</v>
      </c>
      <c r="E51" s="1">
        <v>8641</v>
      </c>
      <c r="F51" s="1">
        <v>6958</v>
      </c>
      <c r="G51" s="1">
        <v>5688</v>
      </c>
      <c r="H51" s="1">
        <v>6197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13215</v>
      </c>
      <c r="E52" s="1">
        <v>-14183</v>
      </c>
      <c r="F52" s="1">
        <v>-7197</v>
      </c>
      <c r="G52" s="1">
        <v>25185</v>
      </c>
      <c r="H52" s="1">
        <v>21264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>
        <v>1110</v>
      </c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>
        <v>4722</v>
      </c>
      <c r="G55" s="1">
        <v>256</v>
      </c>
      <c r="H55" s="1">
        <v>1104</v>
      </c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>
        <v>4469</v>
      </c>
      <c r="G56" s="1">
        <v>205</v>
      </c>
      <c r="H56" s="1">
        <v>983</v>
      </c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/>
      <c r="F57" s="1">
        <v>52</v>
      </c>
      <c r="G57" s="1">
        <v>82</v>
      </c>
      <c r="H57" s="1">
        <v>13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3956</v>
      </c>
      <c r="E59" s="1">
        <v>3737</v>
      </c>
      <c r="F59" s="1">
        <v>2442</v>
      </c>
      <c r="G59" s="1">
        <v>241</v>
      </c>
      <c r="H59" s="1">
        <v>169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1692</v>
      </c>
      <c r="E60" s="1">
        <v>1912</v>
      </c>
      <c r="F60" s="1">
        <v>3674</v>
      </c>
      <c r="G60" s="1">
        <v>1856</v>
      </c>
      <c r="H60" s="1">
        <v>3119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5936</v>
      </c>
      <c r="E61" s="1">
        <v>5030</v>
      </c>
      <c r="F61" s="1">
        <v>3246</v>
      </c>
      <c r="G61" s="1">
        <v>3122</v>
      </c>
      <c r="H61" s="1">
        <v>5662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-8200</v>
      </c>
      <c r="E62" s="1">
        <v>-6855</v>
      </c>
      <c r="F62" s="1">
        <v>-599</v>
      </c>
      <c r="G62" s="1">
        <v>-1374</v>
      </c>
      <c r="H62" s="1">
        <v>-2578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5015</v>
      </c>
      <c r="E63" s="1">
        <v>-21038</v>
      </c>
      <c r="F63" s="1">
        <v>-7796</v>
      </c>
      <c r="G63" s="1">
        <v>23811</v>
      </c>
      <c r="H63" s="1">
        <v>18686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1656</v>
      </c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3359</v>
      </c>
      <c r="E65" s="1">
        <v>-21038</v>
      </c>
      <c r="F65" s="1">
        <v>-7796</v>
      </c>
      <c r="G65" s="1">
        <v>23811</v>
      </c>
      <c r="H65" s="1">
        <v>18686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3359</v>
      </c>
      <c r="E67" s="1">
        <v>-21038</v>
      </c>
      <c r="F67" s="1">
        <v>-7796</v>
      </c>
      <c r="G67" s="1">
        <v>23811</v>
      </c>
      <c r="H67" s="1">
        <v>18686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657246</v>
      </c>
      <c r="E68" s="1">
        <v>607270</v>
      </c>
      <c r="F68" s="1">
        <v>575776</v>
      </c>
      <c r="G68" s="1">
        <v>527638</v>
      </c>
      <c r="H68" s="1">
        <v>534294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5253</v>
      </c>
      <c r="J69" s="1">
        <v>5298</v>
      </c>
      <c r="K69" s="1">
        <v>8586</v>
      </c>
      <c r="L69" s="1">
        <v>28324</v>
      </c>
      <c r="M69" s="1">
        <v>6569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5015</v>
      </c>
      <c r="J70" s="1">
        <v>-21038</v>
      </c>
      <c r="K70" s="1">
        <v>-7796</v>
      </c>
      <c r="L70" s="1">
        <v>23811</v>
      </c>
      <c r="M70" s="1">
        <v>18686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26392</v>
      </c>
      <c r="J71" s="1">
        <v>25524</v>
      </c>
      <c r="K71" s="1">
        <v>19001</v>
      </c>
      <c r="L71" s="1">
        <v>10987</v>
      </c>
      <c r="M71" s="1">
        <v>11116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21029</v>
      </c>
      <c r="J72" s="1">
        <v>21767</v>
      </c>
      <c r="K72" s="1">
        <v>19130</v>
      </c>
      <c r="L72" s="1">
        <v>11771</v>
      </c>
      <c r="M72" s="1">
        <v>12449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1514</v>
      </c>
      <c r="J73" s="1">
        <v>446</v>
      </c>
      <c r="K73" s="1">
        <v>20</v>
      </c>
      <c r="L73" s="1">
        <v>6</v>
      </c>
      <c r="M73" s="1">
        <v>-293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-107</v>
      </c>
      <c r="J74" s="1">
        <v>-426</v>
      </c>
      <c r="K74" s="1">
        <v>-1429</v>
      </c>
      <c r="L74" s="1">
        <v>-949</v>
      </c>
      <c r="M74" s="1">
        <v>-1196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>
        <v>-1110</v>
      </c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3956</v>
      </c>
      <c r="J76" s="1">
        <v>3737</v>
      </c>
      <c r="K76" s="1">
        <v>2390</v>
      </c>
      <c r="L76" s="1">
        <f>-82+241</f>
        <v>159</v>
      </c>
      <c r="M76" s="1">
        <v>156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31407</v>
      </c>
      <c r="J78" s="1">
        <v>4486</v>
      </c>
      <c r="K78" s="1">
        <v>11205</v>
      </c>
      <c r="L78" s="1">
        <v>34798</v>
      </c>
      <c r="M78" s="1">
        <v>29802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15934</v>
      </c>
      <c r="J79" s="1">
        <v>-4330</v>
      </c>
      <c r="K79" s="1">
        <v>3098</v>
      </c>
      <c r="L79" s="1">
        <v>-29931</v>
      </c>
      <c r="M79" s="1">
        <v>6737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5862</v>
      </c>
      <c r="J80" s="1">
        <v>-6042</v>
      </c>
      <c r="K80" s="1">
        <v>-5409</v>
      </c>
      <c r="L80" s="1">
        <v>-8606</v>
      </c>
      <c r="M80" s="1">
        <v>7197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12620</v>
      </c>
      <c r="J81" s="1">
        <v>-4259</v>
      </c>
      <c r="K81" s="1">
        <v>21086</v>
      </c>
      <c r="L81" s="1">
        <v>-17257</v>
      </c>
      <c r="M81" s="1">
        <v>-5299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-2548</v>
      </c>
      <c r="J82" s="1">
        <v>5971</v>
      </c>
      <c r="K82" s="1">
        <v>-12579</v>
      </c>
      <c r="L82" s="1">
        <v>-4068</v>
      </c>
      <c r="M82" s="1">
        <v>4839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47341</v>
      </c>
      <c r="J84" s="1">
        <v>156</v>
      </c>
      <c r="K84" s="1">
        <v>14303</v>
      </c>
      <c r="L84" s="1">
        <v>4867</v>
      </c>
      <c r="M84" s="1">
        <v>36539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-3956</v>
      </c>
      <c r="J85" s="1">
        <v>-3737</v>
      </c>
      <c r="K85" s="1">
        <v>-2442</v>
      </c>
      <c r="L85" s="1">
        <v>-241</v>
      </c>
      <c r="M85" s="1">
        <v>-169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/>
      <c r="K86" s="1">
        <v>52</v>
      </c>
      <c r="L86" s="1">
        <v>82</v>
      </c>
      <c r="M86" s="1">
        <v>13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>
        <v>1110</v>
      </c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43385</v>
      </c>
      <c r="J90" s="1">
        <v>-3581</v>
      </c>
      <c r="K90" s="1">
        <v>13023</v>
      </c>
      <c r="L90" s="1">
        <v>4708</v>
      </c>
      <c r="M90" s="1">
        <v>36383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-14056</v>
      </c>
      <c r="J91" s="1">
        <v>-21460</v>
      </c>
      <c r="K91" s="1">
        <v>-71320</v>
      </c>
      <c r="L91" s="1">
        <v>-38394</v>
      </c>
      <c r="M91" s="1">
        <v>-21725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191</v>
      </c>
      <c r="J92" s="1">
        <v>426</v>
      </c>
      <c r="K92" s="1">
        <v>6175</v>
      </c>
      <c r="L92" s="1">
        <v>1154</v>
      </c>
      <c r="M92" s="1">
        <v>2223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-13865</v>
      </c>
      <c r="J94" s="1">
        <v>-21034</v>
      </c>
      <c r="K94" s="1">
        <v>-65145</v>
      </c>
      <c r="L94" s="1">
        <v>-37240</v>
      </c>
      <c r="M94" s="1">
        <v>-19502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-19944</v>
      </c>
      <c r="J95" s="1">
        <v>27570</v>
      </c>
      <c r="K95" s="1">
        <v>50834</v>
      </c>
      <c r="L95" s="1">
        <v>12794</v>
      </c>
      <c r="M95" s="1">
        <v>4874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-2000</v>
      </c>
      <c r="J96" s="1">
        <v>-3000</v>
      </c>
      <c r="K96" s="1">
        <v>-2000</v>
      </c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-2000</v>
      </c>
      <c r="J102" s="1">
        <v>-3000</v>
      </c>
      <c r="K102" s="1">
        <v>-2000</v>
      </c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-21944</v>
      </c>
      <c r="J103" s="1">
        <v>24570</v>
      </c>
      <c r="K103" s="1">
        <v>48834</v>
      </c>
      <c r="L103" s="1">
        <v>12794</v>
      </c>
      <c r="M103" s="1">
        <v>4874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7576</v>
      </c>
      <c r="J104" s="1">
        <v>-45</v>
      </c>
      <c r="K104" s="1">
        <v>-3288</v>
      </c>
      <c r="L104" s="1">
        <v>-19738</v>
      </c>
      <c r="M104" s="1">
        <v>21755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12829</v>
      </c>
      <c r="J105" s="1">
        <v>5253</v>
      </c>
      <c r="K105" s="1">
        <v>5298</v>
      </c>
      <c r="L105" s="1">
        <v>8586</v>
      </c>
      <c r="M105" s="1">
        <v>28324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BA39-ED2D-456E-8D1C-DF15FB4D790E}">
  <dimension ref="A1:QM105"/>
  <sheetViews>
    <sheetView topLeftCell="A79" workbookViewId="0">
      <selection activeCell="O104" sqref="O10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-26302</v>
      </c>
      <c r="O1" s="4">
        <f t="shared" ref="O1:R1" si="0">E67</f>
        <v>-16965</v>
      </c>
      <c r="P1" s="4">
        <f t="shared" si="0"/>
        <v>-62021</v>
      </c>
      <c r="Q1" s="4">
        <f t="shared" si="0"/>
        <v>3486</v>
      </c>
      <c r="R1" s="4">
        <f t="shared" si="0"/>
        <v>108603</v>
      </c>
      <c r="S1" s="4">
        <f>D63+D59</f>
        <v>-18712</v>
      </c>
      <c r="T1" s="4">
        <f t="shared" ref="T1:W1" si="1">E63+E59</f>
        <v>-9408</v>
      </c>
      <c r="U1" s="4">
        <f t="shared" si="1"/>
        <v>-54336</v>
      </c>
      <c r="V1" s="4">
        <f t="shared" si="1"/>
        <v>6109</v>
      </c>
      <c r="W1" s="4">
        <f t="shared" si="1"/>
        <v>109931</v>
      </c>
      <c r="X1">
        <f>(D13-E13)/E13</f>
        <v>5.7750221657369198E-2</v>
      </c>
      <c r="Y1">
        <f t="shared" ref="Y1:AA1" si="2">(E13-F13)/F13</f>
        <v>6.0068987276892992E-2</v>
      </c>
      <c r="Z1">
        <f t="shared" si="2"/>
        <v>-0.11238718032949607</v>
      </c>
      <c r="AA1">
        <f t="shared" si="2"/>
        <v>-9.3114519392339085E-2</v>
      </c>
      <c r="AB1">
        <f>(D36-E36)/E36</f>
        <v>0.24717822187082528</v>
      </c>
      <c r="AC1">
        <f t="shared" ref="AC1:AE1" si="3">(E36-F36)/F36</f>
        <v>0.2966390045160891</v>
      </c>
      <c r="AD1">
        <f t="shared" si="3"/>
        <v>-0.1228808632357387</v>
      </c>
      <c r="AE1">
        <f t="shared" si="3"/>
        <v>-0.26280629971655844</v>
      </c>
      <c r="AF1">
        <f>(D29-E29)/E29</f>
        <v>-5.2331978376399475E-2</v>
      </c>
      <c r="AG1">
        <f t="shared" ref="AG1:AI1" si="4">(E29-F29)/F29</f>
        <v>-3.2652377762893502E-2</v>
      </c>
      <c r="AH1">
        <f t="shared" si="4"/>
        <v>-0.10664133359698066</v>
      </c>
      <c r="AI1">
        <f t="shared" si="4"/>
        <v>6.0318492712308292E-3</v>
      </c>
      <c r="AJ1" s="4">
        <f>(D43+D44+D46+D47)-D45</f>
        <v>45316</v>
      </c>
      <c r="AK1" s="4">
        <f t="shared" ref="AK1:AN1" si="5">(E43+E44+E46+E47)-E45</f>
        <v>82937</v>
      </c>
      <c r="AL1" s="4">
        <f t="shared" si="5"/>
        <v>39502</v>
      </c>
      <c r="AM1" s="4">
        <f t="shared" si="5"/>
        <v>128067</v>
      </c>
      <c r="AN1" s="4">
        <f t="shared" si="5"/>
        <v>59186</v>
      </c>
      <c r="AO1">
        <f>(D25+D26)/D40</f>
        <v>6.6277976937492614E-2</v>
      </c>
      <c r="AP1">
        <f t="shared" ref="AP1:AS1" si="6">(E25+E26)/E40</f>
        <v>8.2357098869107609E-2</v>
      </c>
      <c r="AQ1">
        <f t="shared" si="6"/>
        <v>4.7655319502534418E-2</v>
      </c>
      <c r="AR1">
        <f t="shared" si="6"/>
        <v>0.31657308356325736</v>
      </c>
      <c r="AS1">
        <f t="shared" si="6"/>
        <v>0.12256263333635734</v>
      </c>
      <c r="AT1">
        <f>(D19-D20)/D40</f>
        <v>2.0349257981552245</v>
      </c>
      <c r="AU1">
        <f t="shared" ref="AU1:AX1" si="7">(E19-E20)/E40</f>
        <v>2.3782471167842347</v>
      </c>
      <c r="AV1">
        <f t="shared" si="7"/>
        <v>2.9024088487567976</v>
      </c>
      <c r="AW1">
        <f t="shared" si="7"/>
        <v>2.8562773286864482</v>
      </c>
      <c r="AX1">
        <f t="shared" si="7"/>
        <v>2.2297848181650575</v>
      </c>
      <c r="AY1">
        <f>D19/D40</f>
        <v>2.2714346815539335</v>
      </c>
      <c r="AZ1">
        <f t="shared" ref="AZ1:BC1" si="8">E19/E40</f>
        <v>2.6071233624454146</v>
      </c>
      <c r="BA1">
        <f t="shared" si="8"/>
        <v>3.221957547387567</v>
      </c>
      <c r="BB1">
        <f t="shared" si="8"/>
        <v>3.1705713409813319</v>
      </c>
      <c r="BC1">
        <f t="shared" si="8"/>
        <v>2.5431841526904315</v>
      </c>
      <c r="BD1" s="4">
        <f>D19-D40</f>
        <v>451845</v>
      </c>
      <c r="BE1" s="4">
        <f t="shared" ref="BE1:BH1" si="9">E19-E40</f>
        <v>459303</v>
      </c>
      <c r="BF1" s="4">
        <f t="shared" si="9"/>
        <v>481316</v>
      </c>
      <c r="BG1" s="4">
        <f t="shared" si="9"/>
        <v>538102</v>
      </c>
      <c r="BH1" s="4">
        <f t="shared" si="9"/>
        <v>527323</v>
      </c>
      <c r="BI1">
        <f>(D43+D44)/BD1</f>
        <v>1.1850745277694785</v>
      </c>
      <c r="BJ1">
        <f t="shared" ref="BJ1:BM1" si="10">(E43+E44)/BE1</f>
        <v>1.435172424303782</v>
      </c>
      <c r="BK1">
        <f t="shared" si="10"/>
        <v>1.3084314670611408</v>
      </c>
      <c r="BL1">
        <f t="shared" si="10"/>
        <v>1.7250186767564515</v>
      </c>
      <c r="BM1">
        <f t="shared" si="10"/>
        <v>1.8691826451719344</v>
      </c>
      <c r="BN1">
        <f>365/BI1</f>
        <v>307.99750686312956</v>
      </c>
      <c r="BO1">
        <f t="shared" ref="BO1:BR1" si="11">365/BJ1</f>
        <v>254.32484196250184</v>
      </c>
      <c r="BP1">
        <f t="shared" si="11"/>
        <v>278.95996786123163</v>
      </c>
      <c r="BQ1">
        <f t="shared" si="11"/>
        <v>211.59191197066261</v>
      </c>
      <c r="BR1">
        <f t="shared" si="11"/>
        <v>195.2725170773378</v>
      </c>
      <c r="BS1">
        <f>N1/D13</f>
        <v>-3.1227923952133488E-2</v>
      </c>
      <c r="BT1">
        <f t="shared" ref="BT1:BW1" si="12">O1/E13</f>
        <v>-2.1305480274377914E-2</v>
      </c>
      <c r="BU1">
        <f t="shared" si="12"/>
        <v>-8.2567732539176444E-2</v>
      </c>
      <c r="BV1">
        <f t="shared" si="12"/>
        <v>4.1192916614476369E-3</v>
      </c>
      <c r="BW1">
        <f t="shared" si="12"/>
        <v>0.11638296869105998</v>
      </c>
      <c r="BX1">
        <f>S1/D13</f>
        <v>-2.221644411042209E-2</v>
      </c>
      <c r="BY1">
        <f t="shared" ref="BY1:CB1" si="13">T1/E13</f>
        <v>-1.181502849521647E-2</v>
      </c>
      <c r="BZ1">
        <f t="shared" si="13"/>
        <v>-7.233679423499606E-2</v>
      </c>
      <c r="CA1">
        <f t="shared" si="13"/>
        <v>7.2188045782511801E-3</v>
      </c>
      <c r="CB1">
        <f t="shared" si="13"/>
        <v>0.11780610232845239</v>
      </c>
      <c r="CC1">
        <f>N1/D29</f>
        <v>-5.5221846872854544E-2</v>
      </c>
      <c r="CD1">
        <f t="shared" ref="CD1:CG1" si="14">O1/E29</f>
        <v>-3.3754543880907047E-2</v>
      </c>
      <c r="CE1">
        <f t="shared" si="14"/>
        <v>-0.11937124204140395</v>
      </c>
      <c r="CF1">
        <f t="shared" si="14"/>
        <v>5.9939647686924526E-3</v>
      </c>
      <c r="CG1">
        <f t="shared" si="14"/>
        <v>0.18786261152953304</v>
      </c>
      <c r="CH1">
        <f>N1/(D43+D44)</f>
        <v>-4.9119465142771768E-2</v>
      </c>
      <c r="CI1">
        <f t="shared" ref="CI1:CL1" si="15">O1/(E43+E44)</f>
        <v>-2.5736560175612391E-2</v>
      </c>
      <c r="CJ1">
        <f t="shared" si="15"/>
        <v>-9.8482141864715475E-2</v>
      </c>
      <c r="CK1">
        <f t="shared" si="15"/>
        <v>3.7555104520833062E-3</v>
      </c>
      <c r="CL1">
        <f t="shared" si="15"/>
        <v>0.11018268921527946</v>
      </c>
      <c r="CM1">
        <f>1-CH1</f>
        <v>1.0491194651427718</v>
      </c>
      <c r="CN1">
        <f t="shared" ref="CN1:CQ1" si="16">1-CI1</f>
        <v>1.0257365601756123</v>
      </c>
      <c r="CO1">
        <f t="shared" si="16"/>
        <v>1.0984821418647155</v>
      </c>
      <c r="CP1">
        <f t="shared" si="16"/>
        <v>0.99624448954791667</v>
      </c>
      <c r="CQ1">
        <f t="shared" si="16"/>
        <v>0.88981731078472048</v>
      </c>
      <c r="CR1">
        <f>N1/(D45+D48+D49+D51+D59+D61)</f>
        <v>-4.0086873690226711E-2</v>
      </c>
      <c r="CS1">
        <f t="shared" ref="CS1:CV1" si="17">O1/(E45+E48+E49+E51+E59+E61)</f>
        <v>-2.3366642104030798E-2</v>
      </c>
      <c r="CT1">
        <f t="shared" si="17"/>
        <v>-8.1551317199529266E-2</v>
      </c>
      <c r="CU1">
        <f t="shared" si="17"/>
        <v>3.5075750944056892E-3</v>
      </c>
      <c r="CV1">
        <f t="shared" si="17"/>
        <v>9.8431930218583541E-2</v>
      </c>
      <c r="CW1">
        <f>(D43+D44)/D13</f>
        <v>0.63575456005812936</v>
      </c>
      <c r="CX1">
        <f t="shared" ref="CX1:DA1" si="18">(E43+E44)/E13</f>
        <v>0.82782936526873918</v>
      </c>
      <c r="CY1">
        <f t="shared" si="18"/>
        <v>0.83840309497532461</v>
      </c>
      <c r="CZ1">
        <f t="shared" si="18"/>
        <v>1.0968659824026128</v>
      </c>
      <c r="DA1">
        <f t="shared" si="18"/>
        <v>1.056272718699633</v>
      </c>
      <c r="DB1">
        <f>365/CW1</f>
        <v>574.12093114460197</v>
      </c>
      <c r="DC1">
        <f t="shared" ref="DC1:DF1" si="19">365/CX1</f>
        <v>440.91211946982531</v>
      </c>
      <c r="DD1">
        <f t="shared" si="19"/>
        <v>435.35144632396958</v>
      </c>
      <c r="DE1">
        <f t="shared" si="19"/>
        <v>332.76626849206457</v>
      </c>
      <c r="DF1">
        <f t="shared" si="19"/>
        <v>345.55469770093839</v>
      </c>
      <c r="DG1">
        <f>(D43+D44)/D20</f>
        <v>6.3707748866759468</v>
      </c>
      <c r="DH1">
        <f t="shared" ref="DH1:DK1" si="20">(E43+E44)/E20</f>
        <v>10.07749461099815</v>
      </c>
      <c r="DI1">
        <f t="shared" si="20"/>
        <v>9.0980785900028902</v>
      </c>
      <c r="DJ1">
        <f t="shared" si="20"/>
        <v>11.913291236716464</v>
      </c>
      <c r="DK1">
        <f t="shared" si="20"/>
        <v>9.2038901131737205</v>
      </c>
      <c r="DL1">
        <f>365/DG1</f>
        <v>57.292873550338953</v>
      </c>
      <c r="DM1">
        <f t="shared" ref="DM1:DP1" si="21">365/DH1</f>
        <v>36.219319790223899</v>
      </c>
      <c r="DN1">
        <f t="shared" si="21"/>
        <v>40.118360859299202</v>
      </c>
      <c r="DO1">
        <f t="shared" si="21"/>
        <v>30.638048944449469</v>
      </c>
      <c r="DP1">
        <f t="shared" si="21"/>
        <v>39.657144480415717</v>
      </c>
      <c r="DQ1">
        <f>(D43+D44)/D21</f>
        <v>0.76537044289630685</v>
      </c>
      <c r="DR1">
        <f t="shared" ref="DR1:DU1" si="22">(E43+E44)/E21</f>
        <v>1.004620915739918</v>
      </c>
      <c r="DS1">
        <f t="shared" si="22"/>
        <v>1.018399362215815</v>
      </c>
      <c r="DT1">
        <f t="shared" si="22"/>
        <v>1.4742961152326906</v>
      </c>
      <c r="DU1">
        <f t="shared" si="22"/>
        <v>1.3688604159925339</v>
      </c>
      <c r="DV1">
        <f>365/DQ1</f>
        <v>476.89325265654475</v>
      </c>
      <c r="DW1">
        <f t="shared" ref="DW1:DZ1" si="23">365/DR1</f>
        <v>363.3211237008461</v>
      </c>
      <c r="DX1">
        <f t="shared" si="23"/>
        <v>358.40556616791235</v>
      </c>
      <c r="DY1">
        <f t="shared" si="23"/>
        <v>247.57577275606636</v>
      </c>
      <c r="DZ1">
        <f t="shared" si="23"/>
        <v>266.6451566103222</v>
      </c>
      <c r="EA1">
        <f>(D43+D44)/D38</f>
        <v>1.5067448548322651</v>
      </c>
      <c r="EB1">
        <f t="shared" ref="EB1:EE1" si="24">(E43+E44)/E38</f>
        <v>2.306499132236032</v>
      </c>
      <c r="EC1">
        <f t="shared" si="24"/>
        <v>2.9072791734758883</v>
      </c>
      <c r="ED1">
        <f t="shared" si="24"/>
        <v>3.744276102425093</v>
      </c>
      <c r="EE1">
        <f t="shared" si="24"/>
        <v>2.884493036513311</v>
      </c>
      <c r="EF1">
        <f>365/EA1</f>
        <v>242.24406596074476</v>
      </c>
      <c r="EG1">
        <f t="shared" ref="EG1:EJ1" si="25">365/EB1</f>
        <v>158.24848789175624</v>
      </c>
      <c r="EH1">
        <f t="shared" si="25"/>
        <v>125.54693863940588</v>
      </c>
      <c r="EI1">
        <f t="shared" si="25"/>
        <v>97.482127390017197</v>
      </c>
      <c r="EJ1">
        <f t="shared" si="25"/>
        <v>126.53870034687311</v>
      </c>
      <c r="EK1">
        <f>D36/D13</f>
        <v>0.43450055149306804</v>
      </c>
      <c r="EL1">
        <f t="shared" ref="EL1:EO1" si="26">E36/E13</f>
        <v>0.36850631817690893</v>
      </c>
      <c r="EM1">
        <f t="shared" si="26"/>
        <v>0.30127284321569642</v>
      </c>
      <c r="EN1">
        <f t="shared" si="26"/>
        <v>0.30487721296714254</v>
      </c>
      <c r="EO1">
        <f t="shared" si="26"/>
        <v>0.37505572511230756</v>
      </c>
      <c r="EP1">
        <f>(D29)/D13</f>
        <v>0.5654994485069319</v>
      </c>
      <c r="EQ1">
        <f t="shared" ref="EQ1:ET1" si="27">(E29)/E13</f>
        <v>0.63118851048759594</v>
      </c>
      <c r="ER1">
        <f t="shared" si="27"/>
        <v>0.69168864399130403</v>
      </c>
      <c r="ES1">
        <f t="shared" si="27"/>
        <v>0.68723988552008719</v>
      </c>
      <c r="ET1">
        <f t="shared" si="27"/>
        <v>0.61951107643770786</v>
      </c>
      <c r="EU1">
        <f>D13/D29</f>
        <v>1.7683483204807084</v>
      </c>
      <c r="EV1">
        <f t="shared" ref="EV1:EY1" si="28">E13/E29</f>
        <v>1.5843127423651857</v>
      </c>
      <c r="EW1">
        <f t="shared" si="28"/>
        <v>1.4457371950327582</v>
      </c>
      <c r="EX1">
        <f t="shared" si="28"/>
        <v>1.4550959876888159</v>
      </c>
      <c r="EY1">
        <f t="shared" si="28"/>
        <v>1.6141761431452799</v>
      </c>
      <c r="EZ1">
        <f>D36/D29</f>
        <v>0.76834832048070845</v>
      </c>
      <c r="FA1">
        <f t="shared" ref="FA1:FD1" si="29">E36/E29</f>
        <v>0.58382925552975629</v>
      </c>
      <c r="FB1">
        <f t="shared" si="29"/>
        <v>0.43556135529020484</v>
      </c>
      <c r="FC1">
        <f t="shared" si="29"/>
        <v>0.44362560932623779</v>
      </c>
      <c r="FD1">
        <f t="shared" si="29"/>
        <v>0.60540600382634091</v>
      </c>
      <c r="FE1" s="7">
        <f>I90/(D43+D44+D46+D47+D53+D55)</f>
        <v>2.9067043482497931E-3</v>
      </c>
      <c r="FF1" s="7">
        <f t="shared" ref="FF1:FI1" si="30">J90/(E43+E44+E46+E47+E53+E55)</f>
        <v>3.9349905145606386E-2</v>
      </c>
      <c r="FG1" s="7">
        <f t="shared" si="30"/>
        <v>-9.9675731682357757E-2</v>
      </c>
      <c r="FH1" s="7">
        <f t="shared" si="30"/>
        <v>4.9689118217358497E-2</v>
      </c>
      <c r="FI1" s="7">
        <f t="shared" si="30"/>
        <v>3.5111887540230161E-2</v>
      </c>
      <c r="FJ1" s="7">
        <f>I90/D36</f>
        <v>4.2381449440105808E-3</v>
      </c>
      <c r="FK1" s="7">
        <f t="shared" ref="FK1:FN1" si="31">J90/E36</f>
        <v>8.9138198969437546E-2</v>
      </c>
      <c r="FL1" s="7">
        <f t="shared" si="31"/>
        <v>-0.27546376081519386</v>
      </c>
      <c r="FM1" s="7">
        <f t="shared" si="31"/>
        <v>0.17788733595342743</v>
      </c>
      <c r="FN1" s="7">
        <f t="shared" si="31"/>
        <v>9.9407401481210564E-2</v>
      </c>
      <c r="FO1" s="7">
        <f>I90/D29</f>
        <v>3.2563715496843355E-3</v>
      </c>
      <c r="FP1" s="7">
        <f t="shared" ref="FP1:FS1" si="32">J90/E29</f>
        <v>5.2041488343590021E-2</v>
      </c>
      <c r="FQ1" s="7">
        <f t="shared" si="32"/>
        <v>-0.11998136899400266</v>
      </c>
      <c r="FR1" s="7">
        <f t="shared" si="32"/>
        <v>7.8915377803760414E-2</v>
      </c>
      <c r="FS1" s="7">
        <f t="shared" si="32"/>
        <v>6.0181837681500365E-2</v>
      </c>
      <c r="FT1" s="7">
        <f>I90/D31</f>
        <v>0.38582089552238807</v>
      </c>
      <c r="FU1" s="7">
        <f t="shared" ref="FU1:FX1" si="33">J90/E31</f>
        <v>6.5064676616915422</v>
      </c>
      <c r="FV1" s="7">
        <f t="shared" si="33"/>
        <v>-15.506965174129354</v>
      </c>
      <c r="FW1" s="7">
        <f t="shared" si="33"/>
        <v>11.416915422885571</v>
      </c>
      <c r="FX1" s="7">
        <f t="shared" si="33"/>
        <v>8.6544776119402993</v>
      </c>
      <c r="FY1">
        <f>BD1/D13</f>
        <v>0.53646799856101268</v>
      </c>
      <c r="FZ1">
        <f t="shared" ref="FZ1:GC1" si="34">BE1/E13</f>
        <v>0.57681526710654873</v>
      </c>
      <c r="GA1">
        <f t="shared" si="34"/>
        <v>0.64076959021664026</v>
      </c>
      <c r="GB1">
        <f t="shared" si="34"/>
        <v>0.63585745312917274</v>
      </c>
      <c r="GC1">
        <f t="shared" si="34"/>
        <v>0.56509871917972632</v>
      </c>
      <c r="GD1">
        <f>BS1</f>
        <v>-3.1227923952133488E-2</v>
      </c>
      <c r="GE1">
        <f t="shared" ref="GE1:GH1" si="35">BT1</f>
        <v>-2.1305480274377914E-2</v>
      </c>
      <c r="GF1">
        <f t="shared" si="35"/>
        <v>-8.2567732539176444E-2</v>
      </c>
      <c r="GG1">
        <f t="shared" si="35"/>
        <v>4.1192916614476369E-3</v>
      </c>
      <c r="GH1">
        <f t="shared" si="35"/>
        <v>0.11638296869105998</v>
      </c>
      <c r="GI1">
        <f>S1/D13</f>
        <v>-2.221644411042209E-2</v>
      </c>
      <c r="GJ1">
        <f t="shared" ref="GJ1:GM1" si="36">T1/E13</f>
        <v>-1.181502849521647E-2</v>
      </c>
      <c r="GK1">
        <f t="shared" si="36"/>
        <v>-7.233679423499606E-2</v>
      </c>
      <c r="GL1">
        <f t="shared" si="36"/>
        <v>7.2188045782511801E-3</v>
      </c>
      <c r="GM1">
        <f t="shared" si="36"/>
        <v>0.11780610232845239</v>
      </c>
      <c r="GN1">
        <f>D30/D13</f>
        <v>0.48252140968514434</v>
      </c>
      <c r="GO1">
        <f t="shared" ref="GO1:GR1" si="37">E30/E13</f>
        <v>0.51038712804888764</v>
      </c>
      <c r="GP1">
        <f t="shared" si="37"/>
        <v>0.54104556594994624</v>
      </c>
      <c r="GQ1">
        <f t="shared" si="37"/>
        <v>0.4802389803630554</v>
      </c>
      <c r="GR1">
        <f t="shared" si="37"/>
        <v>0.43552175851308256</v>
      </c>
      <c r="GS1">
        <f>(D43+D44)/D13</f>
        <v>0.63575456005812936</v>
      </c>
      <c r="GT1">
        <f t="shared" ref="GT1:GW1" si="38">(E43+E44)/E13</f>
        <v>0.82782936526873918</v>
      </c>
      <c r="GU1">
        <f t="shared" si="38"/>
        <v>0.83840309497532461</v>
      </c>
      <c r="GV1">
        <f t="shared" si="38"/>
        <v>1.0968659824026128</v>
      </c>
      <c r="GW1">
        <f t="shared" si="38"/>
        <v>1.056272718699633</v>
      </c>
      <c r="GX1">
        <f>0.717*FY1+0.847*GD1+3.107*GI1+0.42*GN1+0.998*GS1</f>
        <v>1.1263130545354811</v>
      </c>
      <c r="GY1">
        <f t="shared" ref="GY1:HB1" si="39">0.717*FZ1+0.847*GE1+3.107*GJ1+0.42*GO1+0.998*GT1</f>
        <v>1.3993578115070942</v>
      </c>
      <c r="GZ1">
        <f t="shared" si="39"/>
        <v>1.2287119335208672</v>
      </c>
      <c r="HA1">
        <f t="shared" si="39"/>
        <v>1.7782002819457801</v>
      </c>
      <c r="HB1">
        <f t="shared" si="39"/>
        <v>2.1068550279054215</v>
      </c>
      <c r="HC1">
        <f>D36/D13</f>
        <v>0.43450055149306804</v>
      </c>
      <c r="HD1">
        <f t="shared" ref="HD1:HG1" si="40">E36/E13</f>
        <v>0.36850631817690893</v>
      </c>
      <c r="HE1">
        <f t="shared" si="40"/>
        <v>0.30127284321569642</v>
      </c>
      <c r="HF1">
        <f t="shared" si="40"/>
        <v>0.30487721296714254</v>
      </c>
      <c r="HG1">
        <f t="shared" si="40"/>
        <v>0.37505572511230756</v>
      </c>
      <c r="HH1">
        <f>S1/D13</f>
        <v>-2.221644411042209E-2</v>
      </c>
      <c r="HI1">
        <f t="shared" ref="HI1:HL1" si="41">T1/E13</f>
        <v>-1.181502849521647E-2</v>
      </c>
      <c r="HJ1">
        <f t="shared" si="41"/>
        <v>-7.233679423499606E-2</v>
      </c>
      <c r="HK1">
        <f t="shared" si="41"/>
        <v>7.2188045782511801E-3</v>
      </c>
      <c r="HL1">
        <f t="shared" si="41"/>
        <v>0.11780610232845239</v>
      </c>
      <c r="HM1">
        <f>(D43+D44+D46+D47+D50+D53+D55+D57+D60)/D13</f>
        <v>0.73695264758227574</v>
      </c>
      <c r="HN1">
        <f t="shared" ref="HN1:HQ1" si="42">(E43+E44+E46+E47+E50+E53+E55+E57+E60)/E13</f>
        <v>0.9029931907860862</v>
      </c>
      <c r="HO1">
        <f t="shared" si="42"/>
        <v>0.92378783017574317</v>
      </c>
      <c r="HP1">
        <f t="shared" si="42"/>
        <v>1.1687846080764586</v>
      </c>
      <c r="HQ1">
        <f t="shared" si="42"/>
        <v>1.302854197386921</v>
      </c>
      <c r="HR1">
        <f>D19/D40</f>
        <v>2.2714346815539335</v>
      </c>
      <c r="HS1">
        <f t="shared" ref="HS1:HV1" si="43">E19/E40</f>
        <v>2.6071233624454146</v>
      </c>
      <c r="HT1">
        <f t="shared" si="43"/>
        <v>3.221957547387567</v>
      </c>
      <c r="HU1">
        <f t="shared" si="43"/>
        <v>3.1705713409813319</v>
      </c>
      <c r="HV1">
        <f t="shared" si="43"/>
        <v>2.5431841526904315</v>
      </c>
      <c r="HW1">
        <f>-0.017*HC1+4.573*HH1+0.481*HM1+0.015*HR1</f>
        <v>0.27956343541804124</v>
      </c>
      <c r="HX1">
        <f t="shared" ref="HX1:IA1" si="44">-0.017*HD1+4.573*HI1+0.481*HN1+0.015*HS1</f>
        <v>0.41315184248715631</v>
      </c>
      <c r="HY1">
        <f t="shared" si="44"/>
        <v>0.15675351115404207</v>
      </c>
      <c r="HZ1">
        <f t="shared" si="44"/>
        <v>0.63757264731539764</v>
      </c>
      <c r="IA1">
        <f t="shared" si="44"/>
        <v>1.197171989854569</v>
      </c>
      <c r="IB1">
        <f>D13/D36</f>
        <v>2.3014930511911071</v>
      </c>
      <c r="IC1">
        <f t="shared" ref="IC1:IF1" si="45">E13/E36</f>
        <v>2.7136576787807738</v>
      </c>
      <c r="ID1">
        <f t="shared" si="45"/>
        <v>3.3192503822325921</v>
      </c>
      <c r="IE1">
        <f t="shared" si="45"/>
        <v>3.2800089920389448</v>
      </c>
      <c r="IF1">
        <f t="shared" si="45"/>
        <v>2.6662704580780834</v>
      </c>
      <c r="IG1">
        <f>IFERROR(S1/D59,0)</f>
        <v>-1.4442729237418956</v>
      </c>
      <c r="IH1">
        <f t="shared" ref="IH1:IK1" si="46">IFERROR(T1/E59,0)</f>
        <v>-1.0882591093117409</v>
      </c>
      <c r="II1">
        <f t="shared" si="46"/>
        <v>-15.301605181638974</v>
      </c>
      <c r="IJ1">
        <f t="shared" si="46"/>
        <v>3.5641773628938158</v>
      </c>
      <c r="IK1">
        <f t="shared" si="46"/>
        <v>13.920602760541978</v>
      </c>
      <c r="IL1">
        <f>S1/D13</f>
        <v>-2.221644411042209E-2</v>
      </c>
      <c r="IM1">
        <f t="shared" ref="IM1:IP1" si="47">T1/E13</f>
        <v>-1.181502849521647E-2</v>
      </c>
      <c r="IN1">
        <f t="shared" si="47"/>
        <v>-7.233679423499606E-2</v>
      </c>
      <c r="IO1">
        <f t="shared" si="47"/>
        <v>7.2188045782511801E-3</v>
      </c>
      <c r="IP1">
        <f t="shared" si="47"/>
        <v>0.11780610232845239</v>
      </c>
      <c r="IQ1">
        <f>(D43+D44+D46+D47+D50+D53+D55+D57+D60)/D13</f>
        <v>0.73695264758227574</v>
      </c>
      <c r="IR1">
        <f t="shared" ref="IR1:IU1" si="48">(E43+E44+E46+E47+E50+E53+E55+E57+E60)/E13</f>
        <v>0.9029931907860862</v>
      </c>
      <c r="IS1">
        <f t="shared" si="48"/>
        <v>0.92378783017574317</v>
      </c>
      <c r="IT1">
        <f t="shared" si="48"/>
        <v>1.1687846080764586</v>
      </c>
      <c r="IU1">
        <f t="shared" si="48"/>
        <v>1.302854197386921</v>
      </c>
      <c r="IV1">
        <f>D19/D40</f>
        <v>2.2714346815539335</v>
      </c>
      <c r="IW1">
        <f t="shared" ref="IW1:IZ1" si="49">E19/E40</f>
        <v>2.6071233624454146</v>
      </c>
      <c r="IX1">
        <f t="shared" si="49"/>
        <v>3.221957547387567</v>
      </c>
      <c r="IY1">
        <f t="shared" si="49"/>
        <v>3.1705713409813319</v>
      </c>
      <c r="IZ1">
        <f t="shared" si="49"/>
        <v>2.5431841526904315</v>
      </c>
      <c r="JA1">
        <f>0.13*IB1+0.04*IG1+3.92*IL1+0.21*IQ1+0.09*IV1</f>
        <v>0.51352389612444538</v>
      </c>
      <c r="JB1">
        <f t="shared" ref="JB1:JE1" si="50">0.13*IC1+0.04*IH1+3.92*IM1+0.21*IR1+0.09*IW1</f>
        <v>0.68719989485294786</v>
      </c>
      <c r="JC1">
        <f t="shared" si="50"/>
        <v>1.9849732625280503E-2</v>
      </c>
      <c r="JD1">
        <f t="shared" si="50"/>
        <v>1.1280621658119363</v>
      </c>
      <c r="JE1">
        <f t="shared" si="50"/>
        <v>1.8677251462927555</v>
      </c>
      <c r="JF1">
        <f>D29/D13</f>
        <v>0.5654994485069319</v>
      </c>
      <c r="JG1">
        <f t="shared" ref="JG1:JJ1" si="51">E29/E13</f>
        <v>0.63118851048759594</v>
      </c>
      <c r="JH1">
        <f t="shared" si="51"/>
        <v>0.69168864399130403</v>
      </c>
      <c r="JI1">
        <f t="shared" si="51"/>
        <v>0.68723988552008719</v>
      </c>
      <c r="JJ1">
        <f t="shared" si="51"/>
        <v>0.61951107643770786</v>
      </c>
      <c r="JK1">
        <f>(D36-D26)/I90</f>
        <v>220.7659574468085</v>
      </c>
      <c r="JL1">
        <f t="shared" ref="JL1:JO1" si="52">(E36-E26)/J90</f>
        <v>10.318664933476066</v>
      </c>
      <c r="JM1">
        <f t="shared" si="52"/>
        <v>-3.4646443581763933</v>
      </c>
      <c r="JN1">
        <f t="shared" si="52"/>
        <v>3.9115609203416422</v>
      </c>
      <c r="JO1">
        <f t="shared" si="52"/>
        <v>8.8558247822712772</v>
      </c>
      <c r="JP1">
        <f>S1/D13</f>
        <v>-2.221644411042209E-2</v>
      </c>
      <c r="JQ1">
        <f t="shared" ref="JQ1:JT1" si="53">T1/E13</f>
        <v>-1.181502849521647E-2</v>
      </c>
      <c r="JR1">
        <f t="shared" si="53"/>
        <v>-7.233679423499606E-2</v>
      </c>
      <c r="JS1">
        <f t="shared" si="53"/>
        <v>7.2188045782511801E-3</v>
      </c>
      <c r="JT1">
        <f t="shared" si="53"/>
        <v>0.11780610232845239</v>
      </c>
      <c r="JU1">
        <f>I90/(D50+D44+D43)</f>
        <v>2.8355439363053833E-3</v>
      </c>
      <c r="JV1">
        <f t="shared" ref="JV1:JY1" si="54">J90/(E50+E44+E43)</f>
        <v>3.9256061906791616E-2</v>
      </c>
      <c r="JW1">
        <f t="shared" si="54"/>
        <v>-9.6288733362475232E-2</v>
      </c>
      <c r="JX1">
        <f t="shared" si="54"/>
        <v>4.903502623976478E-2</v>
      </c>
      <c r="JY1">
        <f t="shared" si="54"/>
        <v>3.1908483340471798E-2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4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1</v>
      </c>
      <c r="KI1">
        <f t="shared" si="56"/>
        <v>2</v>
      </c>
      <c r="KJ1">
        <f>IF(JP1&gt;0.15,4,IF(AND(JP1&lt;=0.15,JP1&gt;0.12),3,IF(AND(JP1&lt;=0.12,JP1&gt;0.08),2,IF(AND(JP1&lt;=0.08,JP1&gt;0),1,0))))</f>
        <v>0</v>
      </c>
      <c r="KK1">
        <f t="shared" ref="KK1:KN1" si="57">IF(JQ1&gt;0.15,4,IF(AND(JQ1&lt;=0.15,JQ1&gt;0.12),3,IF(AND(JQ1&lt;=0.12,JQ1&gt;0.08),2,IF(AND(JQ1&lt;=0.08,JQ1&gt;0),1,0))))</f>
        <v>0</v>
      </c>
      <c r="KL1">
        <f t="shared" si="57"/>
        <v>0</v>
      </c>
      <c r="KM1">
        <f t="shared" si="57"/>
        <v>1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0</v>
      </c>
      <c r="KR1">
        <f t="shared" si="58"/>
        <v>1</v>
      </c>
      <c r="KS1">
        <f t="shared" si="58"/>
        <v>1</v>
      </c>
      <c r="KT1">
        <f>(JZ1+KE1)/2</f>
        <v>4</v>
      </c>
      <c r="KU1">
        <f t="shared" ref="KU1:KX1" si="59">(KA1+KF1)/2</f>
        <v>3</v>
      </c>
      <c r="KV1">
        <f t="shared" si="59"/>
        <v>2</v>
      </c>
      <c r="KW1">
        <f t="shared" si="59"/>
        <v>2.5</v>
      </c>
      <c r="KX1">
        <f t="shared" si="59"/>
        <v>3</v>
      </c>
      <c r="KY1">
        <f>(KJ1+KO1)/2</f>
        <v>0.5</v>
      </c>
      <c r="KZ1">
        <f t="shared" ref="KZ1:LC1" si="60">(KK1+KP1)/2</f>
        <v>0.5</v>
      </c>
      <c r="LA1">
        <f t="shared" si="60"/>
        <v>0</v>
      </c>
      <c r="LB1">
        <f t="shared" si="60"/>
        <v>1</v>
      </c>
      <c r="LC1">
        <f t="shared" si="60"/>
        <v>1.5</v>
      </c>
      <c r="LD1">
        <f>(KT1+KY1)/2</f>
        <v>2.25</v>
      </c>
      <c r="LE1">
        <f t="shared" ref="LE1:LH1" si="61">(KU1+KZ1)/2</f>
        <v>1.75</v>
      </c>
      <c r="LF1">
        <f t="shared" si="61"/>
        <v>1</v>
      </c>
      <c r="LG1">
        <f t="shared" si="61"/>
        <v>1.75</v>
      </c>
      <c r="LH1">
        <f t="shared" si="61"/>
        <v>2.25</v>
      </c>
      <c r="LI1">
        <f>(D29/(D13-D19))</f>
        <v>13.596055035396208</v>
      </c>
      <c r="LJ1">
        <f t="shared" ref="LJ1:LM1" si="62">(E29/(E13-E19))</f>
        <v>9.8204146231852913</v>
      </c>
      <c r="LK1">
        <f t="shared" si="62"/>
        <v>9.7627539036810163</v>
      </c>
      <c r="LL1">
        <f t="shared" si="62"/>
        <v>9.6525426541857531</v>
      </c>
      <c r="LM1">
        <f t="shared" si="62"/>
        <v>9.0161577092236183</v>
      </c>
      <c r="LN1">
        <f>(D18+D25+D26+D21)/(2.17*D40)</f>
        <v>0.93775382403466578</v>
      </c>
      <c r="LO1">
        <f t="shared" ref="LO1:LR1" si="63">(E18+E25+E26+E21)/(2.17*E40)</f>
        <v>1.0959664132646243</v>
      </c>
      <c r="LP1">
        <f t="shared" si="63"/>
        <v>1.3375155985054368</v>
      </c>
      <c r="LQ1">
        <f t="shared" si="63"/>
        <v>1.3162568334960592</v>
      </c>
      <c r="LR1">
        <f t="shared" si="63"/>
        <v>1.0275506074493352</v>
      </c>
      <c r="LS1">
        <f>(D43+D44+D46+D47)/(2*D13)</f>
        <v>0.31676360834375172</v>
      </c>
      <c r="LT1">
        <f t="shared" ref="LT1:LW1" si="64">(E43+E44+E46+E47)/(2*E13)</f>
        <v>0.41738333789625182</v>
      </c>
      <c r="LU1">
        <f t="shared" si="64"/>
        <v>0.41629867683414695</v>
      </c>
      <c r="LV1">
        <f t="shared" si="64"/>
        <v>0.54573110927821411</v>
      </c>
      <c r="LW1">
        <f t="shared" si="64"/>
        <v>0.53092154332841812</v>
      </c>
      <c r="LX1">
        <f>8*N1/D29</f>
        <v>-0.44177477498283635</v>
      </c>
      <c r="LY1">
        <f t="shared" ref="LY1:MB1" si="65">8*O1/E29</f>
        <v>-0.27003635104725637</v>
      </c>
      <c r="LZ1">
        <f t="shared" si="65"/>
        <v>-0.95496993633123162</v>
      </c>
      <c r="MA1">
        <f t="shared" si="65"/>
        <v>4.7951718149539621E-2</v>
      </c>
      <c r="MB1">
        <f t="shared" si="65"/>
        <v>1.5029008922362643</v>
      </c>
      <c r="MC1">
        <f>(2*LI1+4*LN1+LS1+5*LX1)/12</f>
        <v>2.4209179250300541</v>
      </c>
      <c r="MD1">
        <f t="shared" ref="MD1:MG1" si="66">(2*LJ1+4*LO1+LT1+5*LY1)/12</f>
        <v>1.9243247068407541</v>
      </c>
      <c r="ME1">
        <f t="shared" si="66"/>
        <v>1.7097515997134807</v>
      </c>
      <c r="MF1">
        <f t="shared" si="66"/>
        <v>2.112966861865138</v>
      </c>
      <c r="MG1">
        <f t="shared" si="66"/>
        <v>2.5156619877295263</v>
      </c>
      <c r="MH1">
        <f>D29/(D13-D19)</f>
        <v>13.596055035396208</v>
      </c>
      <c r="MI1">
        <f t="shared" ref="MI1:ML1" si="67">E29/(E13-E19)</f>
        <v>9.8204146231852913</v>
      </c>
      <c r="MJ1">
        <f t="shared" si="67"/>
        <v>9.7627539036810163</v>
      </c>
      <c r="MK1">
        <f t="shared" si="67"/>
        <v>9.6525426541857531</v>
      </c>
      <c r="ML1">
        <f t="shared" si="67"/>
        <v>9.0161577092236183</v>
      </c>
      <c r="MM1">
        <f>D29/D13*2</f>
        <v>1.1309988970138638</v>
      </c>
      <c r="MN1">
        <f t="shared" ref="MN1:MQ1" si="68">E29/E13*2</f>
        <v>1.2623770209751919</v>
      </c>
      <c r="MO1">
        <f t="shared" si="68"/>
        <v>1.3833772879826081</v>
      </c>
      <c r="MP1">
        <f t="shared" si="68"/>
        <v>1.3744797710401744</v>
      </c>
      <c r="MQ1">
        <f t="shared" si="68"/>
        <v>1.2390221528754157</v>
      </c>
      <c r="MR1">
        <f>D29/D36</f>
        <v>1.3014930511911074</v>
      </c>
      <c r="MS1">
        <f t="shared" ref="MS1:MV1" si="69">E29/E36</f>
        <v>1.7128295482428637</v>
      </c>
      <c r="MT1">
        <f t="shared" si="69"/>
        <v>2.2958877959540791</v>
      </c>
      <c r="MU1">
        <f t="shared" si="69"/>
        <v>2.254153004193701</v>
      </c>
      <c r="MV1">
        <f t="shared" si="69"/>
        <v>1.651784081558014</v>
      </c>
      <c r="MW1">
        <f>D13/(D40*5)</f>
        <v>0.47400205975541809</v>
      </c>
      <c r="MX1">
        <f t="shared" ref="MX1:NA1" si="70">E13/(E40*5)</f>
        <v>0.55724023065726125</v>
      </c>
      <c r="MY1">
        <f t="shared" si="70"/>
        <v>0.6935277770083742</v>
      </c>
      <c r="MZ1">
        <f t="shared" si="70"/>
        <v>0.68272262290849828</v>
      </c>
      <c r="NA1">
        <f t="shared" si="70"/>
        <v>0.54616444890565419</v>
      </c>
      <c r="NB1">
        <f>D13/(D20*15)</f>
        <v>0.66805391964402561</v>
      </c>
      <c r="NC1">
        <f t="shared" ref="NC1:NF1" si="71">E13/(E20*15)</f>
        <v>0.81155972746683791</v>
      </c>
      <c r="ND1">
        <f t="shared" si="71"/>
        <v>0.72344505441587215</v>
      </c>
      <c r="NE1">
        <f t="shared" si="71"/>
        <v>0.72408063384499544</v>
      </c>
      <c r="NF1">
        <f t="shared" si="71"/>
        <v>0.58090364670874883</v>
      </c>
      <c r="NG1">
        <f>2*(D18+D25+D26)/D40</f>
        <v>0.13255595387498523</v>
      </c>
      <c r="NH1">
        <f t="shared" ref="NH1:NK1" si="72">2*(E18+E25+E26)/E40</f>
        <v>0.16471419773821522</v>
      </c>
      <c r="NI1">
        <f t="shared" si="72"/>
        <v>9.5310639005068837E-2</v>
      </c>
      <c r="NJ1">
        <f t="shared" si="72"/>
        <v>0.63314616712651473</v>
      </c>
      <c r="NK1">
        <f t="shared" si="72"/>
        <v>0.24512526667271467</v>
      </c>
      <c r="NL1">
        <f>((D18+D25+D26+D21)/D40)/2.17</f>
        <v>0.93775382403466567</v>
      </c>
      <c r="NM1">
        <f t="shared" ref="NM1:NP1" si="73">((E18+E25+E26+E21)/E40)/2.17</f>
        <v>1.0959664132646243</v>
      </c>
      <c r="NN1">
        <f t="shared" si="73"/>
        <v>1.3375155985054368</v>
      </c>
      <c r="NO1">
        <f t="shared" si="73"/>
        <v>1.3162568334960592</v>
      </c>
      <c r="NP1">
        <f t="shared" si="73"/>
        <v>1.0275506074493352</v>
      </c>
      <c r="NQ1">
        <f>(D19/D40)/2.5</f>
        <v>0.90857387262157341</v>
      </c>
      <c r="NR1">
        <f t="shared" ref="NR1:NU1" si="74">(E19/E40)/2.5</f>
        <v>1.0428493449781659</v>
      </c>
      <c r="NS1">
        <f t="shared" si="74"/>
        <v>1.2887830189550269</v>
      </c>
      <c r="NT1">
        <f t="shared" si="74"/>
        <v>1.2682285363925327</v>
      </c>
      <c r="NU1">
        <f t="shared" si="74"/>
        <v>1.0172736610761726</v>
      </c>
      <c r="NV1">
        <f>(BD1/D13)*3.33</f>
        <v>1.7864384352081724</v>
      </c>
      <c r="NW1">
        <f t="shared" ref="NW1:NZ1" si="75">(BE1/E13)*3.33</f>
        <v>1.9207948394648073</v>
      </c>
      <c r="NX1">
        <f t="shared" si="75"/>
        <v>2.1337627354214121</v>
      </c>
      <c r="NY1">
        <f t="shared" si="75"/>
        <v>2.1174053189201452</v>
      </c>
      <c r="NZ1">
        <f t="shared" si="75"/>
        <v>1.8817787348684887</v>
      </c>
      <c r="OA1">
        <f>((D43+D44)/2)/D13</f>
        <v>0.31787728002906468</v>
      </c>
      <c r="OB1">
        <f t="shared" ref="OB1:OE1" si="76">((E43+E44)/2)/E13</f>
        <v>0.41391468263436959</v>
      </c>
      <c r="OC1">
        <f t="shared" si="76"/>
        <v>0.41920154748766231</v>
      </c>
      <c r="OD1">
        <f t="shared" si="76"/>
        <v>0.5484329912013064</v>
      </c>
      <c r="OE1">
        <f t="shared" si="76"/>
        <v>0.52813635934981651</v>
      </c>
      <c r="OF1">
        <f>((D43+D44)/4)/D29</f>
        <v>0.2810588771291862</v>
      </c>
      <c r="OG1">
        <f t="shared" ref="OG1:OJ1" si="77">((E43+E44)/4)/E29</f>
        <v>0.32788515297483678</v>
      </c>
      <c r="OH1">
        <f t="shared" si="77"/>
        <v>0.30302763470910227</v>
      </c>
      <c r="OI1">
        <f t="shared" si="77"/>
        <v>0.39901132250659832</v>
      </c>
      <c r="OJ1">
        <f t="shared" si="77"/>
        <v>0.42625255579503823</v>
      </c>
      <c r="OK1">
        <f>AJ1*4/(D43+D44)</f>
        <v>0.33851382897267823</v>
      </c>
      <c r="OL1">
        <f t="shared" ref="OL1:OO1" si="78">AK1*4/(E43+E44)</f>
        <v>0.50327452785965576</v>
      </c>
      <c r="OM1">
        <f t="shared" si="78"/>
        <v>0.25089834526628019</v>
      </c>
      <c r="ON1">
        <f t="shared" si="78"/>
        <v>0.55187258412731244</v>
      </c>
      <c r="OO1">
        <f t="shared" si="78"/>
        <v>0.24018756917932396</v>
      </c>
      <c r="OP1">
        <f>(10*N1)/AJ1</f>
        <v>-5.8041309912613643</v>
      </c>
      <c r="OQ1">
        <f t="shared" ref="OQ1:OT1" si="79">(10*O1)/AK1</f>
        <v>-2.0455285337063072</v>
      </c>
      <c r="OR1">
        <f t="shared" si="79"/>
        <v>-15.700724013973977</v>
      </c>
      <c r="OS1">
        <f t="shared" si="79"/>
        <v>0.27220126964791869</v>
      </c>
      <c r="OT1">
        <f t="shared" si="79"/>
        <v>18.349440746122394</v>
      </c>
      <c r="OU1">
        <f>(8*AJ1)/D29</f>
        <v>0.76113853331009851</v>
      </c>
      <c r="OV1">
        <f t="shared" ref="OV1:OY1" si="80">(8*AK1)/E29</f>
        <v>1.3201299644448159</v>
      </c>
      <c r="OW1">
        <f t="shared" si="80"/>
        <v>0.60823305694774854</v>
      </c>
      <c r="OX1">
        <f t="shared" si="80"/>
        <v>1.7616272771821833</v>
      </c>
      <c r="OY1">
        <f t="shared" si="80"/>
        <v>0.81904452186307508</v>
      </c>
      <c r="OZ1">
        <f>(20*N1)/D13</f>
        <v>-0.62455847904266981</v>
      </c>
      <c r="PA1">
        <f t="shared" ref="PA1:PD1" si="81">(20*O1)/E13</f>
        <v>-0.42610960548755833</v>
      </c>
      <c r="PB1">
        <f t="shared" si="81"/>
        <v>-1.6513546507835288</v>
      </c>
      <c r="PC1">
        <f t="shared" si="81"/>
        <v>8.2385833228952737E-2</v>
      </c>
      <c r="PD1">
        <f t="shared" si="81"/>
        <v>2.3276593738211995</v>
      </c>
      <c r="PE1">
        <f>(40*N1)/(AJ1+D45)</f>
        <v>-1.9716863383021548</v>
      </c>
      <c r="PF1">
        <f t="shared" ref="PF1:PI1" si="82">(40*O1)/(AK1+E45)</f>
        <v>-1.0209070818094699</v>
      </c>
      <c r="PG1">
        <f t="shared" si="82"/>
        <v>-3.9667545026606632</v>
      </c>
      <c r="PH1">
        <f t="shared" si="82"/>
        <v>0.15096415034487687</v>
      </c>
      <c r="PI1">
        <f t="shared" si="82"/>
        <v>4.3841870857769152</v>
      </c>
      <c r="PJ1">
        <f>(1.33*D52)/(D52+D62)</f>
        <v>3.555864279398762</v>
      </c>
      <c r="PK1">
        <f t="shared" ref="PK1:PN1" si="83">(1.33*E52)/(E52+E62)</f>
        <v>3.8650523458704931</v>
      </c>
      <c r="PL1">
        <f t="shared" si="83"/>
        <v>1.5592065576036072</v>
      </c>
      <c r="PM1">
        <f t="shared" si="83"/>
        <v>-0.23815927189988625</v>
      </c>
      <c r="PN1">
        <f t="shared" si="83"/>
        <v>0.19818217456926121</v>
      </c>
      <c r="PO1">
        <f>(2*MH1+MM1+MR1+MW1+2*NB1)/7</f>
        <v>4.4906731311486938</v>
      </c>
      <c r="PP1">
        <f t="shared" ref="PP1:PS1" si="84">(2*MI1+MN1+MS1+MX1+2*NC1)/7</f>
        <v>3.5423422144542251</v>
      </c>
      <c r="PQ1">
        <f t="shared" si="84"/>
        <v>3.6207415395912625</v>
      </c>
      <c r="PR1">
        <f t="shared" si="84"/>
        <v>3.5806574248862675</v>
      </c>
      <c r="PS1">
        <f t="shared" si="84"/>
        <v>3.2330133421719736</v>
      </c>
      <c r="PT1">
        <f>(5*NG1+8*NL1+2*NQ1+NV1)/16</f>
        <v>0.73552478388147324</v>
      </c>
      <c r="PU1">
        <f t="shared" ref="PU1:PX1" si="85">(5*NH1+8*NM1+2*NR1+NW1)/16</f>
        <v>0.84986223901432556</v>
      </c>
      <c r="PV1">
        <f t="shared" si="85"/>
        <v>0.99300042227501895</v>
      </c>
      <c r="PW1">
        <f t="shared" si="85"/>
        <v>1.1468529934566412</v>
      </c>
      <c r="PX1">
        <f t="shared" si="85"/>
        <v>0.83514732812369308</v>
      </c>
      <c r="PY1">
        <f>(OA1+OF1+OK1)/3</f>
        <v>0.3124833287103097</v>
      </c>
      <c r="PZ1">
        <f t="shared" ref="PZ1:QC1" si="86">(OB1+OG1+OL1)/3</f>
        <v>0.41502478782295404</v>
      </c>
      <c r="QA1">
        <f t="shared" si="86"/>
        <v>0.32437584248768159</v>
      </c>
      <c r="QB1">
        <f t="shared" si="86"/>
        <v>0.49977229927840572</v>
      </c>
      <c r="QC1">
        <f t="shared" si="86"/>
        <v>0.39819216144139297</v>
      </c>
      <c r="QD1">
        <f>(3*OP1+7*OU1+4*OZ1+2*PE1+PJ1)/17</f>
        <v>-0.88059797376409588</v>
      </c>
      <c r="QE1">
        <f t="shared" ref="QE1:QH1" si="87">(3*OQ1+7*OV1+4*PA1+2*PF1+PK1)/17</f>
        <v>0.18959552413506528</v>
      </c>
      <c r="QF1">
        <f t="shared" si="87"/>
        <v>-3.2837800996552664</v>
      </c>
      <c r="QG1">
        <f t="shared" si="87"/>
        <v>0.7965474771132186</v>
      </c>
      <c r="QH1">
        <f t="shared" si="87"/>
        <v>4.6505192784009752</v>
      </c>
      <c r="QI1">
        <f>(2*PO1+4*PT1+PY1+5*QD1)/12</f>
        <v>0.65274490480942593</v>
      </c>
      <c r="QJ1">
        <f t="shared" ref="QJ1:QM1" si="88">(2*PP1+4*PU1+PZ1+5*QE1)/12</f>
        <v>0.98726131612200263</v>
      </c>
      <c r="QK1">
        <f t="shared" si="88"/>
        <v>-0.40675332395883751</v>
      </c>
      <c r="QL1">
        <f t="shared" si="88"/>
        <v>1.3526030423702997</v>
      </c>
      <c r="QM1">
        <f t="shared" si="88"/>
        <v>2.7881170458570828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60.75" x14ac:dyDescent="0.25">
      <c r="A3" s="2" t="s">
        <v>283</v>
      </c>
      <c r="B3" s="2"/>
      <c r="C3" s="2"/>
      <c r="D3" s="2" t="s">
        <v>476</v>
      </c>
      <c r="E3" s="2" t="s">
        <v>476</v>
      </c>
      <c r="F3" s="2" t="s">
        <v>476</v>
      </c>
      <c r="G3" s="2" t="s">
        <v>476</v>
      </c>
      <c r="H3" s="2" t="s">
        <v>476</v>
      </c>
      <c r="I3" s="2" t="s">
        <v>476</v>
      </c>
      <c r="J3" s="2" t="s">
        <v>476</v>
      </c>
      <c r="K3" s="2" t="s">
        <v>476</v>
      </c>
      <c r="L3" s="2" t="s">
        <v>476</v>
      </c>
      <c r="M3" s="2" t="s">
        <v>476</v>
      </c>
    </row>
    <row r="4" spans="1:455" x14ac:dyDescent="0.25">
      <c r="A4" s="2" t="s">
        <v>281</v>
      </c>
      <c r="B4" s="2"/>
      <c r="C4" s="2"/>
      <c r="D4" s="2" t="s">
        <v>477</v>
      </c>
      <c r="E4" s="2" t="s">
        <v>477</v>
      </c>
      <c r="F4" s="2" t="s">
        <v>477</v>
      </c>
      <c r="G4" s="2" t="s">
        <v>477</v>
      </c>
      <c r="H4" s="2" t="s">
        <v>477</v>
      </c>
      <c r="I4" s="2" t="s">
        <v>477</v>
      </c>
      <c r="J4" s="2">
        <v>48266175</v>
      </c>
      <c r="K4" s="2" t="s">
        <v>477</v>
      </c>
      <c r="L4" s="2" t="s">
        <v>477</v>
      </c>
      <c r="M4" s="2" t="s">
        <v>477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269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842259</v>
      </c>
      <c r="E13" s="1">
        <v>796274</v>
      </c>
      <c r="F13" s="1">
        <v>751153</v>
      </c>
      <c r="G13" s="1">
        <v>846262</v>
      </c>
      <c r="H13" s="1">
        <v>933152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31418</v>
      </c>
      <c r="E15" s="1">
        <v>48119</v>
      </c>
      <c r="F15" s="1">
        <v>50205</v>
      </c>
      <c r="G15" s="1">
        <v>56076</v>
      </c>
      <c r="H15" s="1">
        <v>60453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12</v>
      </c>
      <c r="E16" s="1">
        <v>31</v>
      </c>
      <c r="F16" s="1">
        <v>52</v>
      </c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31406</v>
      </c>
      <c r="E17" s="1">
        <v>48088</v>
      </c>
      <c r="F17" s="1">
        <v>50153</v>
      </c>
      <c r="G17" s="1">
        <v>56076</v>
      </c>
      <c r="H17" s="1">
        <v>60453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807227</v>
      </c>
      <c r="E19" s="1">
        <v>745095</v>
      </c>
      <c r="F19" s="1">
        <v>697934</v>
      </c>
      <c r="G19" s="1">
        <v>786010</v>
      </c>
      <c r="H19" s="1">
        <v>869034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84051</v>
      </c>
      <c r="E20" s="1">
        <v>65411</v>
      </c>
      <c r="F20" s="1">
        <v>69220</v>
      </c>
      <c r="G20" s="1">
        <v>77916</v>
      </c>
      <c r="H20" s="1">
        <v>107092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699622</v>
      </c>
      <c r="E21" s="1">
        <v>656147</v>
      </c>
      <c r="F21" s="1">
        <v>618391</v>
      </c>
      <c r="G21" s="1">
        <v>629613</v>
      </c>
      <c r="H21" s="1">
        <v>720061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641766</v>
      </c>
      <c r="E22" s="1">
        <v>570457</v>
      </c>
      <c r="F22" s="1">
        <v>524576</v>
      </c>
      <c r="G22" s="1">
        <v>547846</v>
      </c>
      <c r="H22" s="1">
        <v>540314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57856</v>
      </c>
      <c r="E23" s="1">
        <v>85690</v>
      </c>
      <c r="F23" s="1">
        <v>93815</v>
      </c>
      <c r="G23" s="1">
        <v>81767</v>
      </c>
      <c r="H23" s="1">
        <v>179747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23554</v>
      </c>
      <c r="E26" s="1">
        <v>23537</v>
      </c>
      <c r="F26" s="1">
        <v>10323</v>
      </c>
      <c r="G26" s="1">
        <v>78481</v>
      </c>
      <c r="H26" s="1">
        <v>41881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3614</v>
      </c>
      <c r="E27" s="1">
        <v>3060</v>
      </c>
      <c r="F27" s="1">
        <v>3014</v>
      </c>
      <c r="G27" s="1">
        <v>4176</v>
      </c>
      <c r="H27" s="1">
        <v>3665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842259</v>
      </c>
      <c r="E28" s="1">
        <v>796274</v>
      </c>
      <c r="F28" s="1">
        <v>751153</v>
      </c>
      <c r="G28" s="1">
        <v>846262</v>
      </c>
      <c r="H28" s="1">
        <v>933152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476297</v>
      </c>
      <c r="E29" s="1">
        <v>502599</v>
      </c>
      <c r="F29" s="1">
        <v>519564</v>
      </c>
      <c r="G29" s="1">
        <v>581585</v>
      </c>
      <c r="H29" s="1">
        <v>578098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406408</v>
      </c>
      <c r="E30" s="1">
        <v>406408</v>
      </c>
      <c r="F30" s="1">
        <v>406408</v>
      </c>
      <c r="G30" s="1">
        <v>406408</v>
      </c>
      <c r="H30" s="1">
        <v>406408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4020</v>
      </c>
      <c r="E31" s="1">
        <v>4020</v>
      </c>
      <c r="F31" s="1">
        <v>4020</v>
      </c>
      <c r="G31" s="1">
        <v>4020</v>
      </c>
      <c r="H31" s="1">
        <v>4020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2384</v>
      </c>
      <c r="E32" s="1">
        <v>2384</v>
      </c>
      <c r="F32" s="1">
        <v>2384</v>
      </c>
      <c r="G32" s="1">
        <v>2384</v>
      </c>
      <c r="H32" s="1">
        <v>2384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89787</v>
      </c>
      <c r="E33" s="1">
        <v>106752</v>
      </c>
      <c r="F33" s="1">
        <v>168773</v>
      </c>
      <c r="G33" s="1">
        <v>165287</v>
      </c>
      <c r="H33" s="1">
        <v>56683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-26302</v>
      </c>
      <c r="E34" s="1">
        <v>-16965</v>
      </c>
      <c r="F34" s="1">
        <v>-62021</v>
      </c>
      <c r="G34" s="1">
        <v>3486</v>
      </c>
      <c r="H34" s="1">
        <v>108603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365962</v>
      </c>
      <c r="E36" s="1">
        <v>293432</v>
      </c>
      <c r="F36" s="1">
        <v>226302</v>
      </c>
      <c r="G36" s="1">
        <v>258006</v>
      </c>
      <c r="H36" s="1">
        <v>349984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10580</v>
      </c>
      <c r="E37" s="1">
        <v>7640</v>
      </c>
      <c r="F37" s="1">
        <v>9684</v>
      </c>
      <c r="G37" s="1">
        <v>10098</v>
      </c>
      <c r="H37" s="1">
        <v>8273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355382</v>
      </c>
      <c r="E38" s="1">
        <v>285792</v>
      </c>
      <c r="F38" s="1">
        <v>216618</v>
      </c>
      <c r="G38" s="1">
        <v>247908</v>
      </c>
      <c r="H38" s="1">
        <v>341711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355382</v>
      </c>
      <c r="E40" s="1">
        <v>285792</v>
      </c>
      <c r="F40" s="1">
        <v>216618</v>
      </c>
      <c r="G40" s="1">
        <v>247908</v>
      </c>
      <c r="H40" s="1">
        <v>341711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>
        <v>243</v>
      </c>
      <c r="F42" s="1">
        <v>5287</v>
      </c>
      <c r="G42" s="1">
        <v>6671</v>
      </c>
      <c r="H42" s="1">
        <v>5070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535470</v>
      </c>
      <c r="E43" s="1">
        <v>644928</v>
      </c>
      <c r="F43" s="1">
        <v>612970</v>
      </c>
      <c r="G43" s="1">
        <v>906477</v>
      </c>
      <c r="H43" s="1">
        <v>921488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>
        <v>14251</v>
      </c>
      <c r="F44" s="1">
        <v>16799</v>
      </c>
      <c r="G44" s="1">
        <v>21759</v>
      </c>
      <c r="H44" s="1">
        <v>64175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488278</v>
      </c>
      <c r="E45" s="1">
        <v>581766</v>
      </c>
      <c r="F45" s="1">
        <v>585906</v>
      </c>
      <c r="G45" s="1">
        <v>795596</v>
      </c>
      <c r="H45" s="1">
        <v>931675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-1876</v>
      </c>
      <c r="E46" s="1">
        <v>5524</v>
      </c>
      <c r="F46" s="1">
        <v>-4361</v>
      </c>
      <c r="G46" s="1">
        <v>-4573</v>
      </c>
      <c r="H46" s="1">
        <v>5198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111380</v>
      </c>
      <c r="E48" s="1">
        <v>113883</v>
      </c>
      <c r="F48" s="1">
        <v>114345</v>
      </c>
      <c r="G48" s="1">
        <v>118164</v>
      </c>
      <c r="H48" s="1">
        <v>113712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28974</v>
      </c>
      <c r="E49" s="1">
        <v>18091</v>
      </c>
      <c r="F49" s="1">
        <v>13895</v>
      </c>
      <c r="G49" s="1">
        <v>20471</v>
      </c>
      <c r="H49" s="1">
        <v>20270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11515</v>
      </c>
      <c r="E50" s="1">
        <v>7113</v>
      </c>
      <c r="F50" s="1">
        <v>17638</v>
      </c>
      <c r="G50" s="1">
        <v>7748</v>
      </c>
      <c r="H50" s="1">
        <v>104674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4896</v>
      </c>
      <c r="E51" s="1">
        <v>-509</v>
      </c>
      <c r="F51" s="1">
        <v>5485</v>
      </c>
      <c r="G51" s="1">
        <v>7113</v>
      </c>
      <c r="H51" s="1">
        <v>4278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-84667</v>
      </c>
      <c r="E52" s="1">
        <v>-52463</v>
      </c>
      <c r="F52" s="1">
        <v>-67863</v>
      </c>
      <c r="G52" s="1">
        <v>-787</v>
      </c>
      <c r="H52" s="1">
        <v>15204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48152</v>
      </c>
      <c r="E57" s="1">
        <v>42360</v>
      </c>
      <c r="F57" s="1">
        <v>40149</v>
      </c>
      <c r="G57" s="1">
        <v>39065</v>
      </c>
      <c r="H57" s="1">
        <v>51379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12956</v>
      </c>
      <c r="E59" s="1">
        <v>8645</v>
      </c>
      <c r="F59" s="1">
        <v>3551</v>
      </c>
      <c r="G59" s="1">
        <v>1714</v>
      </c>
      <c r="H59" s="1">
        <v>7897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27444</v>
      </c>
      <c r="E60" s="1">
        <v>4854</v>
      </c>
      <c r="F60" s="1">
        <v>10711</v>
      </c>
      <c r="G60" s="1">
        <v>18622</v>
      </c>
      <c r="H60" s="1">
        <v>68847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9641</v>
      </c>
      <c r="E61" s="1">
        <v>4159</v>
      </c>
      <c r="F61" s="1">
        <v>37333</v>
      </c>
      <c r="G61" s="1">
        <v>50791</v>
      </c>
      <c r="H61" s="1">
        <v>25499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52999</v>
      </c>
      <c r="E62" s="1">
        <v>34410</v>
      </c>
      <c r="F62" s="1">
        <v>9976</v>
      </c>
      <c r="G62" s="1">
        <v>5182</v>
      </c>
      <c r="H62" s="1">
        <v>86830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-31668</v>
      </c>
      <c r="E63" s="1">
        <v>-18053</v>
      </c>
      <c r="F63" s="1">
        <v>-57887</v>
      </c>
      <c r="G63" s="1">
        <v>4395</v>
      </c>
      <c r="H63" s="1">
        <v>102034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-5366</v>
      </c>
      <c r="E64" s="1">
        <v>-1088</v>
      </c>
      <c r="F64" s="1">
        <v>4134</v>
      </c>
      <c r="G64" s="1">
        <v>909</v>
      </c>
      <c r="H64" s="1">
        <v>-6569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-26302</v>
      </c>
      <c r="E65" s="1">
        <v>-16965</v>
      </c>
      <c r="F65" s="1">
        <v>-62021</v>
      </c>
      <c r="G65" s="1">
        <v>3486</v>
      </c>
      <c r="H65" s="1">
        <v>108603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-26302</v>
      </c>
      <c r="E67" s="1">
        <v>-16965</v>
      </c>
      <c r="F67" s="1">
        <v>-62021</v>
      </c>
      <c r="G67" s="1">
        <v>3486</v>
      </c>
      <c r="H67" s="1">
        <v>108603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535470</v>
      </c>
      <c r="E68" s="1">
        <v>713506</v>
      </c>
      <c r="F68" s="1">
        <v>698267</v>
      </c>
      <c r="G68" s="1">
        <v>993671</v>
      </c>
      <c r="H68" s="1">
        <v>1210563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23537</v>
      </c>
      <c r="J69" s="1">
        <v>10323</v>
      </c>
      <c r="K69" s="1">
        <v>78481</v>
      </c>
      <c r="L69" s="1">
        <v>41881</v>
      </c>
      <c r="M69" s="1">
        <v>22511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-31668</v>
      </c>
      <c r="J70" s="1">
        <v>-18053</v>
      </c>
      <c r="K70" s="1">
        <v>-57887</v>
      </c>
      <c r="L70" s="1">
        <v>4395</v>
      </c>
      <c r="M70" s="1">
        <v>102034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-21344</v>
      </c>
      <c r="J71" s="1">
        <v>-2024</v>
      </c>
      <c r="K71" s="1">
        <v>-5965</v>
      </c>
      <c r="L71" s="1">
        <v>24560</v>
      </c>
      <c r="M71" s="1">
        <v>-5829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11948</v>
      </c>
      <c r="J72" s="1">
        <v>12927</v>
      </c>
      <c r="K72" s="1">
        <v>13649</v>
      </c>
      <c r="L72" s="1">
        <v>13677</v>
      </c>
      <c r="M72" s="1">
        <v>15087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19966</v>
      </c>
      <c r="J73" s="1">
        <v>3118</v>
      </c>
      <c r="K73" s="1">
        <v>-168</v>
      </c>
      <c r="L73" s="1">
        <v>17828</v>
      </c>
      <c r="M73" s="1">
        <v>2064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-767</v>
      </c>
      <c r="K74" s="1">
        <v>-1958</v>
      </c>
      <c r="L74" s="1">
        <v>-4</v>
      </c>
      <c r="M74" s="1">
        <v>-6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-35196</v>
      </c>
      <c r="J76" s="1">
        <v>-33715</v>
      </c>
      <c r="K76" s="1">
        <v>-36598</v>
      </c>
      <c r="L76" s="1">
        <v>-37351</v>
      </c>
      <c r="M76" s="1">
        <v>7897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-18062</v>
      </c>
      <c r="J77" s="1">
        <v>16413</v>
      </c>
      <c r="K77" s="1">
        <v>19110</v>
      </c>
      <c r="L77" s="1">
        <v>30410</v>
      </c>
      <c r="M77" s="1">
        <v>-30871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-53012</v>
      </c>
      <c r="J78" s="1">
        <v>-20077</v>
      </c>
      <c r="K78" s="1">
        <v>-63852</v>
      </c>
      <c r="L78" s="1">
        <v>28955</v>
      </c>
      <c r="M78" s="1">
        <v>96205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67519</v>
      </c>
      <c r="J79" s="1">
        <v>14465</v>
      </c>
      <c r="K79" s="1">
        <v>5065</v>
      </c>
      <c r="L79" s="1">
        <v>18655</v>
      </c>
      <c r="M79" s="1">
        <v>-53517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20090</v>
      </c>
      <c r="J80" s="1">
        <v>-55565</v>
      </c>
      <c r="K80" s="1">
        <v>29652</v>
      </c>
      <c r="L80" s="1">
        <v>96984</v>
      </c>
      <c r="M80" s="1">
        <v>285872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69347</v>
      </c>
      <c r="J81" s="1">
        <v>64130</v>
      </c>
      <c r="K81" s="1">
        <v>-32674</v>
      </c>
      <c r="L81" s="1">
        <v>-92201</v>
      </c>
      <c r="M81" s="1">
        <v>-378789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-21918</v>
      </c>
      <c r="J82" s="1">
        <v>5900</v>
      </c>
      <c r="K82" s="1">
        <v>8087</v>
      </c>
      <c r="L82" s="1">
        <v>13872</v>
      </c>
      <c r="M82" s="1">
        <v>39400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14507</v>
      </c>
      <c r="J84" s="1">
        <v>-5612</v>
      </c>
      <c r="K84" s="1">
        <v>-58787</v>
      </c>
      <c r="L84" s="1">
        <v>47610</v>
      </c>
      <c r="M84" s="1">
        <v>42688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-12956</v>
      </c>
      <c r="J85" s="1">
        <v>-8645</v>
      </c>
      <c r="K85" s="1">
        <v>-3551</v>
      </c>
      <c r="L85" s="1">
        <v>-1714</v>
      </c>
      <c r="M85" s="1">
        <v>-7897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/>
      <c r="J86" s="1">
        <v>40413</v>
      </c>
      <c r="K86" s="1"/>
      <c r="L86" s="1"/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1551</v>
      </c>
      <c r="J90" s="1">
        <v>26156</v>
      </c>
      <c r="K90" s="1">
        <v>-62338</v>
      </c>
      <c r="L90" s="1">
        <v>45896</v>
      </c>
      <c r="M90" s="1">
        <v>34791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-1534</v>
      </c>
      <c r="J91" s="1">
        <v>-14043</v>
      </c>
      <c r="K91" s="1">
        <v>-7778</v>
      </c>
      <c r="L91" s="1">
        <v>-9300</v>
      </c>
      <c r="M91" s="1">
        <v>-15427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1101</v>
      </c>
      <c r="K92" s="1">
        <v>1958</v>
      </c>
      <c r="L92" s="1">
        <v>4</v>
      </c>
      <c r="M92" s="1">
        <v>6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-1534</v>
      </c>
      <c r="J94" s="1">
        <v>-12942</v>
      </c>
      <c r="K94" s="1">
        <v>-5820</v>
      </c>
      <c r="L94" s="1">
        <v>-9296</v>
      </c>
      <c r="M94" s="1">
        <v>-15421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17</v>
      </c>
      <c r="J104" s="1">
        <v>13214</v>
      </c>
      <c r="K104" s="1">
        <v>-68158</v>
      </c>
      <c r="L104" s="1">
        <v>36600</v>
      </c>
      <c r="M104" s="1">
        <v>19370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23554</v>
      </c>
      <c r="J105" s="1">
        <v>23537</v>
      </c>
      <c r="K105" s="1">
        <v>10323</v>
      </c>
      <c r="L105" s="1">
        <v>78481</v>
      </c>
      <c r="M105" s="1">
        <v>41881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F4343-6FDA-4F47-8066-51CBC1068876}">
  <dimension ref="A1:QM105"/>
  <sheetViews>
    <sheetView topLeftCell="A49" workbookViewId="0">
      <selection activeCell="H67" sqref="H67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1039</v>
      </c>
      <c r="O1" s="4">
        <f t="shared" ref="O1:R1" si="0">E67</f>
        <v>14390</v>
      </c>
      <c r="P1" s="4">
        <f t="shared" si="0"/>
        <v>12621</v>
      </c>
      <c r="Q1" s="4">
        <f t="shared" si="0"/>
        <v>8119</v>
      </c>
      <c r="R1" s="4">
        <f t="shared" si="0"/>
        <v>14218</v>
      </c>
      <c r="S1" s="4">
        <f>D63+D59</f>
        <v>2416</v>
      </c>
      <c r="T1" s="4">
        <f t="shared" ref="T1:W1" si="1">E63+E59</f>
        <v>18395</v>
      </c>
      <c r="U1" s="4">
        <f t="shared" si="1"/>
        <v>16658</v>
      </c>
      <c r="V1" s="4">
        <f t="shared" si="1"/>
        <v>10903</v>
      </c>
      <c r="W1" s="4">
        <f t="shared" si="1"/>
        <v>18057</v>
      </c>
      <c r="X1">
        <f>(D13-E13)/E13</f>
        <v>-6.3241693037974681E-2</v>
      </c>
      <c r="Y1">
        <f t="shared" ref="Y1:AA1" si="2">(E13-F13)/F13</f>
        <v>3.1468353139184987E-2</v>
      </c>
      <c r="Z1">
        <f t="shared" si="2"/>
        <v>2.3949788030611682E-3</v>
      </c>
      <c r="AA1">
        <f t="shared" si="2"/>
        <v>9.7888692198091626E-2</v>
      </c>
      <c r="AB1">
        <f>(D36-E36)/E36</f>
        <v>-0.20763100163838827</v>
      </c>
      <c r="AC1">
        <f t="shared" ref="AC1:AE1" si="3">(E36-F36)/F36</f>
        <v>-8.1281730744699854E-2</v>
      </c>
      <c r="AD1">
        <f t="shared" si="3"/>
        <v>-0.12700586866223454</v>
      </c>
      <c r="AE1">
        <f t="shared" si="3"/>
        <v>0.19179009396400701</v>
      </c>
      <c r="AF1">
        <f>(D29-E29)/E29</f>
        <v>-8.764209754308765E-3</v>
      </c>
      <c r="AG1">
        <f t="shared" ref="AG1:AI1" si="4">(E29-F29)/F29</f>
        <v>8.154812829679825E-2</v>
      </c>
      <c r="AH1">
        <f t="shared" si="4"/>
        <v>7.3040982958725215E-2</v>
      </c>
      <c r="AI1">
        <f t="shared" si="4"/>
        <v>5.2610359524388528E-2</v>
      </c>
      <c r="AJ1" s="4">
        <f>(D43+D44+D46+D47)-D45</f>
        <v>89829</v>
      </c>
      <c r="AK1" s="4">
        <f t="shared" ref="AK1:AN1" si="5">(E43+E44+E46+E47)-E45</f>
        <v>105807</v>
      </c>
      <c r="AL1" s="4">
        <f t="shared" si="5"/>
        <v>106427</v>
      </c>
      <c r="AM1" s="4">
        <f t="shared" si="5"/>
        <v>90152</v>
      </c>
      <c r="AN1" s="4">
        <f t="shared" si="5"/>
        <v>85088</v>
      </c>
      <c r="AO1">
        <f>(D25+D26)/D40</f>
        <v>0.65211922777456133</v>
      </c>
      <c r="AP1">
        <f t="shared" ref="AP1:AS1" si="6">(E25+E26)/E40</f>
        <v>0.55415723319540944</v>
      </c>
      <c r="AQ1">
        <f t="shared" si="6"/>
        <v>0.61609929913422468</v>
      </c>
      <c r="AR1">
        <f t="shared" si="6"/>
        <v>0.1877054747996196</v>
      </c>
      <c r="AS1">
        <f t="shared" si="6"/>
        <v>0.4216337907375643</v>
      </c>
      <c r="AT1">
        <f>(D19-D20)/D40</f>
        <v>1.5750164706821856</v>
      </c>
      <c r="AU1">
        <f t="shared" ref="AU1:AX1" si="7">(E19-E20)/E40</f>
        <v>1.4543992505269732</v>
      </c>
      <c r="AV1">
        <f t="shared" si="7"/>
        <v>1.3120030626067496</v>
      </c>
      <c r="AW1">
        <f t="shared" si="7"/>
        <v>1.0172802608341258</v>
      </c>
      <c r="AX1">
        <f t="shared" si="7"/>
        <v>1.3202008290451688</v>
      </c>
      <c r="AY1">
        <f>D19/D40</f>
        <v>2.7031084669288665</v>
      </c>
      <c r="AZ1">
        <f t="shared" ref="AZ1:BC1" si="8">E19/E40</f>
        <v>2.3628074010461395</v>
      </c>
      <c r="BA1">
        <f t="shared" si="8"/>
        <v>2.1842422993109136</v>
      </c>
      <c r="BB1">
        <f t="shared" si="8"/>
        <v>1.9225784540144002</v>
      </c>
      <c r="BC1">
        <f t="shared" si="8"/>
        <v>2.2958833619210979</v>
      </c>
      <c r="BD1" s="4">
        <f>D19-D40</f>
        <v>85307</v>
      </c>
      <c r="BE1" s="4">
        <f t="shared" ref="BE1:BH1" si="9">E19-E40</f>
        <v>87281</v>
      </c>
      <c r="BF1" s="4">
        <f t="shared" si="9"/>
        <v>80429</v>
      </c>
      <c r="BG1" s="4">
        <f t="shared" si="9"/>
        <v>67911</v>
      </c>
      <c r="BH1" s="4">
        <f t="shared" si="9"/>
        <v>72528</v>
      </c>
      <c r="BI1">
        <f>(D43+D44)/BD1</f>
        <v>3.9769186584922691</v>
      </c>
      <c r="BJ1">
        <f t="shared" ref="BJ1:BM1" si="10">(E43+E44)/BE1</f>
        <v>3.9656855443911048</v>
      </c>
      <c r="BK1">
        <f t="shared" si="10"/>
        <v>4.8197043355008766</v>
      </c>
      <c r="BL1">
        <f t="shared" si="10"/>
        <v>5.5721458968355639</v>
      </c>
      <c r="BM1">
        <f t="shared" si="10"/>
        <v>4.1440271343481134</v>
      </c>
      <c r="BN1">
        <f>365/BI1</f>
        <v>91.779599067379195</v>
      </c>
      <c r="BO1">
        <f t="shared" ref="BO1:BR1" si="11">365/BJ1</f>
        <v>92.039571951497848</v>
      </c>
      <c r="BP1">
        <f t="shared" si="11"/>
        <v>75.730786494825153</v>
      </c>
      <c r="BQ1">
        <f t="shared" si="11"/>
        <v>65.504386776247983</v>
      </c>
      <c r="BR1">
        <f t="shared" si="11"/>
        <v>88.078573852634108</v>
      </c>
      <c r="BS1">
        <f>N1/D13</f>
        <v>4.2186897293785657E-3</v>
      </c>
      <c r="BT1">
        <f t="shared" ref="BT1:BW1" si="12">O1/E13</f>
        <v>5.4733142648490753E-2</v>
      </c>
      <c r="BU1">
        <f t="shared" si="12"/>
        <v>4.9515283003322988E-2</v>
      </c>
      <c r="BV1">
        <f t="shared" si="12"/>
        <v>3.19291180657695E-2</v>
      </c>
      <c r="BW1">
        <f t="shared" si="12"/>
        <v>6.13876775614179E-2</v>
      </c>
      <c r="BX1">
        <f>S1/D13</f>
        <v>9.8097732302007828E-3</v>
      </c>
      <c r="BY1">
        <f t="shared" ref="BY1:CB1" si="13">T1/E13</f>
        <v>6.9966376582278486E-2</v>
      </c>
      <c r="BZ1">
        <f t="shared" si="13"/>
        <v>6.5353425581915411E-2</v>
      </c>
      <c r="CA1">
        <f t="shared" si="13"/>
        <v>4.2877592594049128E-2</v>
      </c>
      <c r="CB1">
        <f t="shared" si="13"/>
        <v>7.7962954967402104E-2</v>
      </c>
      <c r="CC1">
        <f>N1/D29</f>
        <v>5.4910499585132415E-3</v>
      </c>
      <c r="CD1">
        <f t="shared" ref="CD1:CG1" si="14">O1/E29</f>
        <v>7.538372884907539E-2</v>
      </c>
      <c r="CE1">
        <f t="shared" si="14"/>
        <v>7.1508297591460476E-2</v>
      </c>
      <c r="CF1">
        <f t="shared" si="14"/>
        <v>4.9360724208580828E-2</v>
      </c>
      <c r="CG1">
        <f t="shared" si="14"/>
        <v>9.0988212105310315E-2</v>
      </c>
      <c r="CH1">
        <f>N1/(D43+D44)</f>
        <v>3.0625569255347683E-3</v>
      </c>
      <c r="CI1">
        <f t="shared" ref="CI1:CL1" si="15">O1/(E43+E44)</f>
        <v>4.1574095207278214E-2</v>
      </c>
      <c r="CJ1">
        <f t="shared" si="15"/>
        <v>3.2558223524677278E-2</v>
      </c>
      <c r="CK1">
        <f t="shared" si="15"/>
        <v>2.1455564070716946E-2</v>
      </c>
      <c r="CL1">
        <f t="shared" si="15"/>
        <v>4.730534539090625E-2</v>
      </c>
      <c r="CM1">
        <f>1-CH1</f>
        <v>0.99693744307446519</v>
      </c>
      <c r="CN1">
        <f t="shared" ref="CN1:CQ1" si="16">1-CI1</f>
        <v>0.95842590479272183</v>
      </c>
      <c r="CO1">
        <f t="shared" si="16"/>
        <v>0.9674417764753227</v>
      </c>
      <c r="CP1">
        <f t="shared" si="16"/>
        <v>0.97854443592928309</v>
      </c>
      <c r="CQ1">
        <f t="shared" si="16"/>
        <v>0.95269465460909375</v>
      </c>
      <c r="CR1">
        <f>N1/(D45+D48+D49+D51+D59+D61)</f>
        <v>2.9909781275728456E-3</v>
      </c>
      <c r="CS1">
        <f t="shared" ref="CS1:CV1" si="17">O1/(E45+E48+E49+E51+E59+E61)</f>
        <v>4.2744690331204517E-2</v>
      </c>
      <c r="CT1">
        <f t="shared" si="17"/>
        <v>3.3086211326017544E-2</v>
      </c>
      <c r="CU1">
        <f t="shared" si="17"/>
        <v>2.1654651122473202E-2</v>
      </c>
      <c r="CV1">
        <f t="shared" si="17"/>
        <v>4.7679249901911795E-2</v>
      </c>
      <c r="CW1">
        <f>(D43+D44)/D13</f>
        <v>1.3775057352254503</v>
      </c>
      <c r="CX1">
        <f t="shared" ref="CX1:DA1" si="18">(E43+E44)/E13</f>
        <v>1.3165203566212269</v>
      </c>
      <c r="CY1">
        <f t="shared" si="18"/>
        <v>1.5208226261421549</v>
      </c>
      <c r="CZ1">
        <f t="shared" si="18"/>
        <v>1.4881509505195021</v>
      </c>
      <c r="DA1">
        <f t="shared" si="18"/>
        <v>1.2976900824662148</v>
      </c>
      <c r="DB1">
        <f>365/CW1</f>
        <v>264.97167355913916</v>
      </c>
      <c r="DC1">
        <f t="shared" ref="DC1:DF1" si="19">365/CX1</f>
        <v>277.24599787940332</v>
      </c>
      <c r="DD1">
        <f t="shared" si="19"/>
        <v>240.0016896946683</v>
      </c>
      <c r="DE1">
        <f t="shared" si="19"/>
        <v>245.2708173674057</v>
      </c>
      <c r="DF1">
        <f t="shared" si="19"/>
        <v>281.26900631492089</v>
      </c>
      <c r="DG1">
        <f>(D43+D44)/D20</f>
        <v>6.004052738695691</v>
      </c>
      <c r="DH1">
        <f t="shared" ref="DH1:DK1" si="20">(E43+E44)/E20</f>
        <v>5.949380360611217</v>
      </c>
      <c r="DI1">
        <f t="shared" si="20"/>
        <v>6.5437296375698439</v>
      </c>
      <c r="DJ1">
        <f t="shared" si="20"/>
        <v>5.6785065802307955</v>
      </c>
      <c r="DK1">
        <f t="shared" si="20"/>
        <v>5.5040196311828158</v>
      </c>
      <c r="DL1">
        <f>365/DG1</f>
        <v>60.792270801953663</v>
      </c>
      <c r="DM1">
        <f t="shared" ref="DM1:DP1" si="21">365/DH1</f>
        <v>61.350926966535596</v>
      </c>
      <c r="DN1">
        <f t="shared" si="21"/>
        <v>55.778588085975791</v>
      </c>
      <c r="DO1">
        <f t="shared" si="21"/>
        <v>64.277463597685056</v>
      </c>
      <c r="DP1">
        <f t="shared" si="21"/>
        <v>66.315170449630344</v>
      </c>
      <c r="DQ1">
        <f>(D43+D44)/D21</f>
        <v>7.3389793843424842</v>
      </c>
      <c r="DR1">
        <f t="shared" ref="DR1:DU1" si="22">(E43+E44)/E21</f>
        <v>6.0033474399888993</v>
      </c>
      <c r="DS1">
        <f t="shared" si="22"/>
        <v>8.2018492266677949</v>
      </c>
      <c r="DT1">
        <f t="shared" si="22"/>
        <v>6.1968394333906494</v>
      </c>
      <c r="DU1">
        <f t="shared" si="22"/>
        <v>5.9763774830486565</v>
      </c>
      <c r="DV1">
        <f>365/DQ1</f>
        <v>49.7344359324292</v>
      </c>
      <c r="DW1">
        <f t="shared" ref="DW1:DZ1" si="23">365/DR1</f>
        <v>60.799412935639609</v>
      </c>
      <c r="DX1">
        <f t="shared" si="23"/>
        <v>44.502159197614304</v>
      </c>
      <c r="DY1">
        <f t="shared" si="23"/>
        <v>58.900993631246529</v>
      </c>
      <c r="DZ1">
        <f t="shared" si="23"/>
        <v>61.073786091203701</v>
      </c>
      <c r="EA1">
        <f>(D43+D44)/D38</f>
        <v>5.9448202144809699</v>
      </c>
      <c r="EB1">
        <f t="shared" ref="EB1:EE1" si="24">(E43+E44)/E38</f>
        <v>4.8058787592680012</v>
      </c>
      <c r="EC1">
        <f t="shared" si="24"/>
        <v>4.9448172053983726</v>
      </c>
      <c r="ED1">
        <f t="shared" si="24"/>
        <v>4.213966747959331</v>
      </c>
      <c r="EE1">
        <f t="shared" si="24"/>
        <v>3.988931358496576</v>
      </c>
      <c r="EF1">
        <f>365/EA1</f>
        <v>61.397987967894736</v>
      </c>
      <c r="EG1">
        <f t="shared" ref="EG1:EJ1" si="25">365/EB1</f>
        <v>75.948649203042805</v>
      </c>
      <c r="EH1">
        <f t="shared" si="25"/>
        <v>73.814659842535931</v>
      </c>
      <c r="EI1">
        <f t="shared" si="25"/>
        <v>86.616725245104519</v>
      </c>
      <c r="EJ1">
        <f t="shared" si="25"/>
        <v>91.50320404048469</v>
      </c>
      <c r="EK1">
        <f>D36/D13</f>
        <v>0.23171528919747447</v>
      </c>
      <c r="EL1">
        <f t="shared" ref="EL1:EO1" si="26">E36/E13</f>
        <v>0.27393956913339823</v>
      </c>
      <c r="EM1">
        <f t="shared" si="26"/>
        <v>0.30755891734113799</v>
      </c>
      <c r="EN1">
        <f t="shared" si="26"/>
        <v>0.3531472931627091</v>
      </c>
      <c r="EO1">
        <f t="shared" si="26"/>
        <v>0.3253227408142999</v>
      </c>
      <c r="EP1">
        <f>(D29)/D13</f>
        <v>0.76828471080252558</v>
      </c>
      <c r="EQ1">
        <f t="shared" ref="EQ1:ET1" si="27">(E29)/E13</f>
        <v>0.72606043086660177</v>
      </c>
      <c r="ER1">
        <f t="shared" si="27"/>
        <v>0.69244108265886206</v>
      </c>
      <c r="ES1">
        <f t="shared" si="27"/>
        <v>0.6468527068372909</v>
      </c>
      <c r="ET1">
        <f t="shared" si="27"/>
        <v>0.6746772591857001</v>
      </c>
      <c r="EU1">
        <f>D13/D29</f>
        <v>1.3016008075384347</v>
      </c>
      <c r="EV1">
        <f t="shared" ref="EV1:EY1" si="28">E13/E29</f>
        <v>1.3772958248205773</v>
      </c>
      <c r="EW1">
        <f t="shared" si="28"/>
        <v>1.4441661897935942</v>
      </c>
      <c r="EX1">
        <f t="shared" si="28"/>
        <v>1.5459469975620581</v>
      </c>
      <c r="EY1">
        <f t="shared" si="28"/>
        <v>1.4821901677951133</v>
      </c>
      <c r="EZ1">
        <f>D36/D29</f>
        <v>0.30160080753843471</v>
      </c>
      <c r="FA1">
        <f t="shared" ref="FA1:FD1" si="29">E36/E29</f>
        <v>0.37729582482057727</v>
      </c>
      <c r="FB1">
        <f t="shared" si="29"/>
        <v>0.44416618979359423</v>
      </c>
      <c r="FC1">
        <f t="shared" si="29"/>
        <v>0.54594699756205811</v>
      </c>
      <c r="FD1">
        <f t="shared" si="29"/>
        <v>0.48219016779511331</v>
      </c>
      <c r="FE1" s="7">
        <f>I90/(D43+D44+D46+D47+D53+D55)</f>
        <v>4.8006028940099275E-2</v>
      </c>
      <c r="FF1" s="7">
        <f t="shared" ref="FF1:FI1" si="30">J90/(E43+E44+E46+E47+E53+E55)</f>
        <v>7.7298118526477541E-2</v>
      </c>
      <c r="FG1" s="7">
        <f t="shared" si="30"/>
        <v>0.10402331543634621</v>
      </c>
      <c r="FH1" s="7">
        <f t="shared" si="30"/>
        <v>1.3484002636448101E-2</v>
      </c>
      <c r="FI1" s="7">
        <f t="shared" si="30"/>
        <v>8.4254795094853785E-2</v>
      </c>
      <c r="FJ1" s="7">
        <f>I90/D36</f>
        <v>0.28352141305109696</v>
      </c>
      <c r="FK1" s="7">
        <f t="shared" ref="FK1:FN1" si="31">J90/E36</f>
        <v>0.3715809058343284</v>
      </c>
      <c r="FL1" s="7">
        <f t="shared" si="31"/>
        <v>0.51084266653060184</v>
      </c>
      <c r="FM1" s="7">
        <f t="shared" si="31"/>
        <v>5.6726689606788491E-2</v>
      </c>
      <c r="FN1" s="7">
        <f t="shared" si="31"/>
        <v>0.34140255879386316</v>
      </c>
      <c r="FO1" s="7">
        <f>I90/D29</f>
        <v>8.551028713064894E-2</v>
      </c>
      <c r="FP1" s="7">
        <f t="shared" ref="FP1:FS1" si="32">J90/E29</f>
        <v>0.1401959243543402</v>
      </c>
      <c r="FQ1" s="7">
        <f t="shared" si="32"/>
        <v>0.22689904077689707</v>
      </c>
      <c r="FR1" s="7">
        <f t="shared" si="32"/>
        <v>3.0969765872460985E-2</v>
      </c>
      <c r="FS1" s="7">
        <f t="shared" si="32"/>
        <v>0.1646209571104939</v>
      </c>
      <c r="FT1" s="7">
        <f>I90/D31</f>
        <v>1.3905122035063595</v>
      </c>
      <c r="FU1" s="7">
        <f t="shared" ref="FU1:FX1" si="33">J90/E31</f>
        <v>2.3620476610767871</v>
      </c>
      <c r="FV1" s="7">
        <f t="shared" si="33"/>
        <v>4.54614598705869</v>
      </c>
      <c r="FW1" s="7">
        <f t="shared" si="33"/>
        <v>0.60477264632553718</v>
      </c>
      <c r="FX1" s="7">
        <f t="shared" si="33"/>
        <v>3.5175714481061124</v>
      </c>
      <c r="FY1">
        <f>BD1/D13</f>
        <v>0.34637513449864993</v>
      </c>
      <c r="FZ1">
        <f t="shared" ref="FZ1:GC1" si="34">BE1/E13</f>
        <v>0.33197800024342744</v>
      </c>
      <c r="GA1">
        <f t="shared" si="34"/>
        <v>0.31554272218320772</v>
      </c>
      <c r="GB1">
        <f t="shared" si="34"/>
        <v>0.26706963135416584</v>
      </c>
      <c r="GC1">
        <f t="shared" si="34"/>
        <v>0.31314710072967489</v>
      </c>
      <c r="GD1">
        <f>BS1</f>
        <v>4.2186897293785657E-3</v>
      </c>
      <c r="GE1">
        <f t="shared" ref="GE1:GH1" si="35">BT1</f>
        <v>5.4733142648490753E-2</v>
      </c>
      <c r="GF1">
        <f t="shared" si="35"/>
        <v>4.9515283003322988E-2</v>
      </c>
      <c r="GG1">
        <f t="shared" si="35"/>
        <v>3.19291180657695E-2</v>
      </c>
      <c r="GH1">
        <f t="shared" si="35"/>
        <v>6.13876775614179E-2</v>
      </c>
      <c r="GI1">
        <f>S1/D13</f>
        <v>9.8097732302007828E-3</v>
      </c>
      <c r="GJ1">
        <f t="shared" ref="GJ1:GM1" si="36">T1/E13</f>
        <v>6.9966376582278486E-2</v>
      </c>
      <c r="GK1">
        <f t="shared" si="36"/>
        <v>6.5353425581915411E-2</v>
      </c>
      <c r="GL1">
        <f t="shared" si="36"/>
        <v>4.2877592594049128E-2</v>
      </c>
      <c r="GM1">
        <f t="shared" si="36"/>
        <v>7.7962954967402104E-2</v>
      </c>
      <c r="GN1">
        <f>D30/D13</f>
        <v>6.0905049028564466E-2</v>
      </c>
      <c r="GO1">
        <f t="shared" ref="GO1:GR1" si="37">E30/E13</f>
        <v>5.7053310613437193E-2</v>
      </c>
      <c r="GP1">
        <f t="shared" si="37"/>
        <v>5.8848684339580445E-2</v>
      </c>
      <c r="GQ1">
        <f t="shared" si="37"/>
        <v>5.8989625691161784E-2</v>
      </c>
      <c r="GR1">
        <f t="shared" si="37"/>
        <v>6.4764043003324556E-2</v>
      </c>
      <c r="GS1">
        <f>(D43+D44)/D13</f>
        <v>1.3775057352254503</v>
      </c>
      <c r="GT1">
        <f t="shared" ref="GT1:GW1" si="38">(E43+E44)/E13</f>
        <v>1.3165203566212269</v>
      </c>
      <c r="GU1">
        <f t="shared" si="38"/>
        <v>1.5208226261421549</v>
      </c>
      <c r="GV1">
        <f t="shared" si="38"/>
        <v>1.4881509505195021</v>
      </c>
      <c r="GW1">
        <f t="shared" si="38"/>
        <v>1.2976900824662148</v>
      </c>
      <c r="GX1">
        <f>0.717*FY1+0.847*GD1+3.107*GI1+0.42*GN1+0.998*GS1</f>
        <v>1.6827340114095459</v>
      </c>
      <c r="GY1">
        <f t="shared" ref="GY1:HB1" si="39">0.717*FZ1+0.847*GE1+3.107*GJ1+0.42*GO1+0.998*GT1</f>
        <v>1.8396224364045763</v>
      </c>
      <c r="GZ1">
        <f t="shared" si="39"/>
        <v>2.0137340981046803</v>
      </c>
      <c r="HA1">
        <f t="shared" si="39"/>
        <v>1.8617038602811053</v>
      </c>
      <c r="HB1">
        <f t="shared" si="39"/>
        <v>1.841048335564095</v>
      </c>
      <c r="HC1">
        <f>D36/D13</f>
        <v>0.23171528919747447</v>
      </c>
      <c r="HD1">
        <f t="shared" ref="HD1:HG1" si="40">E36/E13</f>
        <v>0.27393956913339823</v>
      </c>
      <c r="HE1">
        <f t="shared" si="40"/>
        <v>0.30755891734113799</v>
      </c>
      <c r="HF1">
        <f t="shared" si="40"/>
        <v>0.3531472931627091</v>
      </c>
      <c r="HG1">
        <f t="shared" si="40"/>
        <v>0.3253227408142999</v>
      </c>
      <c r="HH1">
        <f>S1/D13</f>
        <v>9.8097732302007828E-3</v>
      </c>
      <c r="HI1">
        <f t="shared" ref="HI1:HL1" si="41">T1/E13</f>
        <v>6.9966376582278486E-2</v>
      </c>
      <c r="HJ1">
        <f t="shared" si="41"/>
        <v>6.5353425581915411E-2</v>
      </c>
      <c r="HK1">
        <f t="shared" si="41"/>
        <v>4.2877592594049128E-2</v>
      </c>
      <c r="HL1">
        <f t="shared" si="41"/>
        <v>7.7962954967402104E-2</v>
      </c>
      <c r="HM1">
        <f>(D43+D44+D46+D47+D50+D53+D55+D57+D60)/D13</f>
        <v>1.3993219237874819</v>
      </c>
      <c r="HN1">
        <f t="shared" ref="HN1:HQ1" si="42">(E43+E44+E46+E47+E50+E53+E55+E57+E60)/E13</f>
        <v>1.3471503773125608</v>
      </c>
      <c r="HO1">
        <f t="shared" si="42"/>
        <v>1.5360330494211252</v>
      </c>
      <c r="HP1">
        <f t="shared" si="42"/>
        <v>1.509206314249534</v>
      </c>
      <c r="HQ1">
        <f t="shared" si="42"/>
        <v>1.3750442554293856</v>
      </c>
      <c r="HR1">
        <f>D19/D40</f>
        <v>2.7031084669288665</v>
      </c>
      <c r="HS1">
        <f t="shared" ref="HS1:HV1" si="43">E19/E40</f>
        <v>2.3628074010461395</v>
      </c>
      <c r="HT1">
        <f t="shared" si="43"/>
        <v>2.1842422993109136</v>
      </c>
      <c r="HU1">
        <f t="shared" si="43"/>
        <v>1.9225784540144002</v>
      </c>
      <c r="HV1">
        <f t="shared" si="43"/>
        <v>2.2958833619210979</v>
      </c>
      <c r="HW1">
        <f>-0.017*HC1+4.573*HH1+0.481*HM1+0.015*HR1</f>
        <v>0.75454140541106285</v>
      </c>
      <c r="HX1">
        <f t="shared" ref="HX1:IA1" si="44">-0.017*HD1+4.573*HI1+0.481*HN1+0.015*HS1</f>
        <v>0.99872070993852569</v>
      </c>
      <c r="HY1">
        <f t="shared" si="44"/>
        <v>1.0652282448525248</v>
      </c>
      <c r="HZ1">
        <f t="shared" si="44"/>
        <v>0.94484264091306247</v>
      </c>
      <c r="IA1">
        <f t="shared" si="44"/>
        <v>1.0468286437624377</v>
      </c>
      <c r="IB1">
        <f>D13/D36</f>
        <v>4.3156409896965027</v>
      </c>
      <c r="IC1">
        <f t="shared" ref="IC1:IF1" si="45">E13/E36</f>
        <v>3.6504401432895506</v>
      </c>
      <c r="ID1">
        <f t="shared" si="45"/>
        <v>3.2514095466489783</v>
      </c>
      <c r="IE1">
        <f t="shared" si="45"/>
        <v>2.831679640085079</v>
      </c>
      <c r="IF1">
        <f t="shared" si="45"/>
        <v>3.0738705738705741</v>
      </c>
      <c r="IG1">
        <f>IFERROR(S1/D59,0)</f>
        <v>3.327823691460055</v>
      </c>
      <c r="IH1">
        <f t="shared" ref="IH1:IK1" si="46">IFERROR(T1/E59,0)</f>
        <v>17.670509125840539</v>
      </c>
      <c r="II1">
        <f t="shared" si="46"/>
        <v>13.126871552403466</v>
      </c>
      <c r="IJ1">
        <f t="shared" si="46"/>
        <v>13.427339901477833</v>
      </c>
      <c r="IK1">
        <f t="shared" si="46"/>
        <v>28.571202531645568</v>
      </c>
      <c r="IL1">
        <f>S1/D13</f>
        <v>9.8097732302007828E-3</v>
      </c>
      <c r="IM1">
        <f t="shared" ref="IM1:IP1" si="47">T1/E13</f>
        <v>6.9966376582278486E-2</v>
      </c>
      <c r="IN1">
        <f t="shared" si="47"/>
        <v>6.5353425581915411E-2</v>
      </c>
      <c r="IO1">
        <f t="shared" si="47"/>
        <v>4.2877592594049128E-2</v>
      </c>
      <c r="IP1">
        <f t="shared" si="47"/>
        <v>7.7962954967402104E-2</v>
      </c>
      <c r="IQ1">
        <f>(D43+D44+D46+D47+D50+D53+D55+D57+D60)/D13</f>
        <v>1.3993219237874819</v>
      </c>
      <c r="IR1">
        <f t="shared" ref="IR1:IU1" si="48">(E43+E44+E46+E47+E50+E53+E55+E57+E60)/E13</f>
        <v>1.3471503773125608</v>
      </c>
      <c r="IS1">
        <f t="shared" si="48"/>
        <v>1.5360330494211252</v>
      </c>
      <c r="IT1">
        <f t="shared" si="48"/>
        <v>1.509206314249534</v>
      </c>
      <c r="IU1">
        <f t="shared" si="48"/>
        <v>1.3750442554293856</v>
      </c>
      <c r="IV1">
        <f>D19/D40</f>
        <v>2.7031084669288665</v>
      </c>
      <c r="IW1">
        <f t="shared" ref="IW1:IZ1" si="49">E19/E40</f>
        <v>2.3628074010461395</v>
      </c>
      <c r="IX1">
        <f t="shared" si="49"/>
        <v>2.1842422993109136</v>
      </c>
      <c r="IY1">
        <f t="shared" si="49"/>
        <v>1.9225784540144002</v>
      </c>
      <c r="IZ1">
        <f t="shared" si="49"/>
        <v>2.2958833619210979</v>
      </c>
      <c r="JA1">
        <f>0.13*IB1+0.04*IG1+3.92*IL1+0.21*IQ1+0.09*IV1</f>
        <v>1.2697379534003039</v>
      </c>
      <c r="JB1">
        <f t="shared" ref="JB1:JE1" si="50">0.13*IC1+0.04*IH1+3.92*IM1+0.21*IR1+0.09*IW1</f>
        <v>1.9512000251935853</v>
      </c>
      <c r="JC1">
        <f t="shared" si="50"/>
        <v>1.7230922787580329</v>
      </c>
      <c r="JD1">
        <f t="shared" si="50"/>
        <v>1.5632574990925443</v>
      </c>
      <c r="JE1">
        <f t="shared" si="50"/>
        <v>2.3434548555542833</v>
      </c>
      <c r="JF1">
        <f>D29/D13</f>
        <v>0.76828471080252558</v>
      </c>
      <c r="JG1">
        <f t="shared" ref="JG1:JJ1" si="51">E29/E13</f>
        <v>0.72606043086660177</v>
      </c>
      <c r="JH1">
        <f t="shared" si="51"/>
        <v>0.69244108265886206</v>
      </c>
      <c r="JI1">
        <f t="shared" si="51"/>
        <v>0.6468527068372909</v>
      </c>
      <c r="JJ1">
        <f t="shared" si="51"/>
        <v>0.6746772591857001</v>
      </c>
      <c r="JK1">
        <f>(D36-D26)/I90</f>
        <v>1.5082818294190359</v>
      </c>
      <c r="JL1">
        <f t="shared" ref="JL1:JO1" si="52">(E36-E26)/J90</f>
        <v>1.3650325087811075</v>
      </c>
      <c r="JM1">
        <f t="shared" si="52"/>
        <v>0.91270257447499192</v>
      </c>
      <c r="JN1">
        <f t="shared" si="52"/>
        <v>14.915979583824107</v>
      </c>
      <c r="JO1">
        <f t="shared" si="52"/>
        <v>2.0117400093298086</v>
      </c>
      <c r="JP1">
        <f>S1/D13</f>
        <v>9.8097732302007828E-3</v>
      </c>
      <c r="JQ1">
        <f t="shared" ref="JQ1:JT1" si="53">T1/E13</f>
        <v>6.9966376582278486E-2</v>
      </c>
      <c r="JR1">
        <f t="shared" si="53"/>
        <v>6.5353425581915411E-2</v>
      </c>
      <c r="JS1">
        <f t="shared" si="53"/>
        <v>4.2877592594049128E-2</v>
      </c>
      <c r="JT1">
        <f t="shared" si="53"/>
        <v>7.7962954967402104E-2</v>
      </c>
      <c r="JU1">
        <f>I90/(D50+D44+D43)</f>
        <v>4.6799525641396465E-2</v>
      </c>
      <c r="JV1">
        <f t="shared" ref="JV1:JY1" si="54">J90/(E50+E44+E43)</f>
        <v>7.6206802287172248E-2</v>
      </c>
      <c r="JW1">
        <f t="shared" si="54"/>
        <v>0.10184530560966802</v>
      </c>
      <c r="JX1">
        <f t="shared" si="54"/>
        <v>1.3287944594435967E-2</v>
      </c>
      <c r="JY1">
        <f t="shared" si="54"/>
        <v>8.3950133803276553E-2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3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4</v>
      </c>
      <c r="KR1">
        <f t="shared" si="58"/>
        <v>1</v>
      </c>
      <c r="KS1">
        <f t="shared" si="58"/>
        <v>3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3.5</v>
      </c>
      <c r="KX1">
        <f t="shared" si="59"/>
        <v>2</v>
      </c>
      <c r="KY1">
        <f>(KJ1+KO1)/2</f>
        <v>1</v>
      </c>
      <c r="KZ1">
        <f t="shared" ref="KZ1:LC1" si="60">(KK1+KP1)/2</f>
        <v>1.5</v>
      </c>
      <c r="LA1">
        <f t="shared" si="60"/>
        <v>2.5</v>
      </c>
      <c r="LB1">
        <f t="shared" si="60"/>
        <v>1</v>
      </c>
      <c r="LC1">
        <f t="shared" si="60"/>
        <v>2</v>
      </c>
      <c r="LD1">
        <f>(KT1+KY1)/2</f>
        <v>1.5</v>
      </c>
      <c r="LE1">
        <f t="shared" ref="LE1:LH1" si="61">(KU1+KZ1)/2</f>
        <v>1.75</v>
      </c>
      <c r="LF1">
        <f t="shared" si="61"/>
        <v>2.25</v>
      </c>
      <c r="LG1">
        <f t="shared" si="61"/>
        <v>2.25</v>
      </c>
      <c r="LH1">
        <f t="shared" si="61"/>
        <v>2</v>
      </c>
      <c r="LI1">
        <f>(D29/(D13-D19))</f>
        <v>1.706364021679337</v>
      </c>
      <c r="LJ1">
        <f t="shared" ref="LJ1:LM1" si="62">(E29/(E13-E19))</f>
        <v>1.7106984747190508</v>
      </c>
      <c r="LK1">
        <f t="shared" si="62"/>
        <v>1.6565333283276706</v>
      </c>
      <c r="LL1">
        <f t="shared" si="62"/>
        <v>1.4586869573700127</v>
      </c>
      <c r="LM1">
        <f t="shared" si="62"/>
        <v>1.5154295246038365</v>
      </c>
      <c r="LN1">
        <f>(D18+D25+D26+D21)/(2.17*D40)</f>
        <v>0.83356694208732429</v>
      </c>
      <c r="LO1">
        <f t="shared" ref="LO1:LR1" si="63">(E18+E25+E26+E21)/(2.17*E40)</f>
        <v>0.75230081959221506</v>
      </c>
      <c r="LP1">
        <f t="shared" si="63"/>
        <v>0.66489697357239619</v>
      </c>
      <c r="LQ1">
        <f t="shared" si="63"/>
        <v>0.52200005383960935</v>
      </c>
      <c r="LR1">
        <f t="shared" si="63"/>
        <v>0.66922705008523631</v>
      </c>
      <c r="LS1">
        <f>(D43+D44+D46+D47)/(2*D13)</f>
        <v>0.68424995432121327</v>
      </c>
      <c r="LT1">
        <f t="shared" ref="LT1:LW1" si="64">(E43+E44+E46+E47)/(2*E13)</f>
        <v>0.65842943646543328</v>
      </c>
      <c r="LU1">
        <f t="shared" si="64"/>
        <v>0.75518751152453401</v>
      </c>
      <c r="LV1">
        <f t="shared" si="64"/>
        <v>0.74283865944109295</v>
      </c>
      <c r="LW1">
        <f t="shared" si="64"/>
        <v>0.6519191744743319</v>
      </c>
      <c r="LX1">
        <f>8*N1/D29</f>
        <v>4.3928399668105932E-2</v>
      </c>
      <c r="LY1">
        <f t="shared" ref="LY1:MB1" si="65">8*O1/E29</f>
        <v>0.60306983079260312</v>
      </c>
      <c r="LZ1">
        <f t="shared" si="65"/>
        <v>0.57206638073168381</v>
      </c>
      <c r="MA1">
        <f t="shared" si="65"/>
        <v>0.39488579366864662</v>
      </c>
      <c r="MB1">
        <f t="shared" si="65"/>
        <v>0.72790569684248252</v>
      </c>
      <c r="MC1">
        <f>(2*LI1+4*LN1+LS1+5*LX1)/12</f>
        <v>0.63757398036414281</v>
      </c>
      <c r="MD1">
        <f t="shared" ref="MD1:MG1" si="66">(2*LJ1+4*LO1+LT1+5*LY1)/12</f>
        <v>0.84203156818628422</v>
      </c>
      <c r="ME1">
        <f t="shared" si="66"/>
        <v>0.79901449717732331</v>
      </c>
      <c r="MF1">
        <f t="shared" si="66"/>
        <v>0.6435534798235657</v>
      </c>
      <c r="MG1">
        <f t="shared" si="66"/>
        <v>0.83326790901961356</v>
      </c>
      <c r="MH1">
        <f>D29/(D13-D19)</f>
        <v>1.706364021679337</v>
      </c>
      <c r="MI1">
        <f t="shared" ref="MI1:ML1" si="67">E29/(E13-E19)</f>
        <v>1.7106984747190508</v>
      </c>
      <c r="MJ1">
        <f t="shared" si="67"/>
        <v>1.6565333283276706</v>
      </c>
      <c r="MK1">
        <f t="shared" si="67"/>
        <v>1.4586869573700127</v>
      </c>
      <c r="ML1">
        <f t="shared" si="67"/>
        <v>1.5154295246038365</v>
      </c>
      <c r="MM1">
        <f>D29/D13*2</f>
        <v>1.5365694216050512</v>
      </c>
      <c r="MN1">
        <f t="shared" ref="MN1:MQ1" si="68">E29/E13*2</f>
        <v>1.4521208617332035</v>
      </c>
      <c r="MO1">
        <f t="shared" si="68"/>
        <v>1.3848821653177241</v>
      </c>
      <c r="MP1">
        <f t="shared" si="68"/>
        <v>1.2937054136745818</v>
      </c>
      <c r="MQ1">
        <f t="shared" si="68"/>
        <v>1.3493545183714002</v>
      </c>
      <c r="MR1">
        <f>D29/D36</f>
        <v>3.3156409896965022</v>
      </c>
      <c r="MS1">
        <f t="shared" ref="MS1:MV1" si="69">E29/E36</f>
        <v>2.6504401432895506</v>
      </c>
      <c r="MT1">
        <f t="shared" si="69"/>
        <v>2.2514095466489783</v>
      </c>
      <c r="MU1">
        <f t="shared" si="69"/>
        <v>1.831679640085079</v>
      </c>
      <c r="MV1">
        <f t="shared" si="69"/>
        <v>2.0738705738705741</v>
      </c>
      <c r="MW1">
        <f>D13/(D40*5)</f>
        <v>0.98338956657150267</v>
      </c>
      <c r="MX1">
        <f t="shared" ref="MX1:NA1" si="70">E13/(E40*5)</f>
        <v>0.82102271840112417</v>
      </c>
      <c r="MY1">
        <f t="shared" si="70"/>
        <v>0.75060663172153841</v>
      </c>
      <c r="MZ1">
        <f t="shared" si="70"/>
        <v>0.69088982475207172</v>
      </c>
      <c r="NA1">
        <f t="shared" si="70"/>
        <v>0.82765151515151514</v>
      </c>
      <c r="NB1">
        <f>D13/(D20*15)</f>
        <v>0.29057605521635255</v>
      </c>
      <c r="NC1">
        <f t="shared" ref="NC1:NF1" si="71">E13/(E20*15)</f>
        <v>0.30126792599849889</v>
      </c>
      <c r="ND1">
        <f t="shared" si="71"/>
        <v>0.28685044199485699</v>
      </c>
      <c r="NE1">
        <f t="shared" si="71"/>
        <v>0.25438757084189939</v>
      </c>
      <c r="NF1">
        <f t="shared" si="71"/>
        <v>0.28275984153435763</v>
      </c>
      <c r="NG1">
        <f>2*(D18+D25+D26)/D40</f>
        <v>1.7718860428437382</v>
      </c>
      <c r="NH1">
        <f t="shared" ref="NH1:NK1" si="72">2*(E18+E25+E26)/E40</f>
        <v>1.4645015223670856</v>
      </c>
      <c r="NI1">
        <f t="shared" si="72"/>
        <v>1.4938453383591495</v>
      </c>
      <c r="NJ1">
        <f t="shared" si="72"/>
        <v>0.60633066159489202</v>
      </c>
      <c r="NK1">
        <f t="shared" si="72"/>
        <v>1.1073113207547169</v>
      </c>
      <c r="NL1">
        <f>((D18+D25+D26+D21)/D40)/2.17</f>
        <v>0.83356694208732418</v>
      </c>
      <c r="NM1">
        <f t="shared" ref="NM1:NP1" si="73">((E18+E25+E26+E21)/E40)/2.17</f>
        <v>0.75230081959221506</v>
      </c>
      <c r="NN1">
        <f t="shared" si="73"/>
        <v>0.66489697357239619</v>
      </c>
      <c r="NO1">
        <f t="shared" si="73"/>
        <v>0.52200005383960935</v>
      </c>
      <c r="NP1">
        <f t="shared" si="73"/>
        <v>0.66922705008523642</v>
      </c>
      <c r="NQ1">
        <f>(D19/D40)/2.5</f>
        <v>1.0812433867715465</v>
      </c>
      <c r="NR1">
        <f t="shared" ref="NR1:NU1" si="74">(E19/E40)/2.5</f>
        <v>0.94512296041845578</v>
      </c>
      <c r="NS1">
        <f t="shared" si="74"/>
        <v>0.87369691972436547</v>
      </c>
      <c r="NT1">
        <f t="shared" si="74"/>
        <v>0.76903138160576012</v>
      </c>
      <c r="NU1">
        <f t="shared" si="74"/>
        <v>0.91835334476843911</v>
      </c>
      <c r="NV1">
        <f>(BD1/D13)*3.33</f>
        <v>1.1534291978805042</v>
      </c>
      <c r="NW1">
        <f t="shared" ref="NW1:NZ1" si="75">(BE1/E13)*3.33</f>
        <v>1.1054867408106135</v>
      </c>
      <c r="NX1">
        <f t="shared" si="75"/>
        <v>1.0507572648700818</v>
      </c>
      <c r="NY1">
        <f t="shared" si="75"/>
        <v>0.88934187240937224</v>
      </c>
      <c r="NZ1">
        <f t="shared" si="75"/>
        <v>1.0427798454298174</v>
      </c>
      <c r="OA1">
        <f>((D43+D44)/2)/D13</f>
        <v>0.68875286761272514</v>
      </c>
      <c r="OB1">
        <f t="shared" ref="OB1:OE1" si="76">((E43+E44)/2)/E13</f>
        <v>0.65826017831061345</v>
      </c>
      <c r="OC1">
        <f t="shared" si="76"/>
        <v>0.76041131307107745</v>
      </c>
      <c r="OD1">
        <f t="shared" si="76"/>
        <v>0.74407547525975104</v>
      </c>
      <c r="OE1">
        <f t="shared" si="76"/>
        <v>0.64884504123310738</v>
      </c>
      <c r="OF1">
        <f>((D43+D44)/4)/D29</f>
        <v>0.44824064433956778</v>
      </c>
      <c r="OG1">
        <f t="shared" ref="OG1:OJ1" si="77">((E43+E44)/4)/E29</f>
        <v>0.4533094976164283</v>
      </c>
      <c r="OH1">
        <f t="shared" si="77"/>
        <v>0.54908015433690094</v>
      </c>
      <c r="OI1">
        <f t="shared" si="77"/>
        <v>0.57515062346868673</v>
      </c>
      <c r="OJ1">
        <f t="shared" si="77"/>
        <v>0.48085587026916332</v>
      </c>
      <c r="OK1">
        <f>AJ1*4/(D43+D44)</f>
        <v>1.059120023344996</v>
      </c>
      <c r="OL1">
        <f t="shared" ref="OL1:OO1" si="78">AK1*4/(E43+E44)</f>
        <v>1.2227464326883908</v>
      </c>
      <c r="OM1">
        <f t="shared" si="78"/>
        <v>1.0981931875638473</v>
      </c>
      <c r="ON1">
        <f t="shared" si="78"/>
        <v>0.95295578869480191</v>
      </c>
      <c r="OO1">
        <f t="shared" si="78"/>
        <v>1.1324004019190972</v>
      </c>
      <c r="OP1">
        <f>(10*N1)/AJ1</f>
        <v>0.11566420643667412</v>
      </c>
      <c r="OQ1">
        <f t="shared" ref="OQ1:OT1" si="79">(10*O1)/AK1</f>
        <v>1.3600234389029082</v>
      </c>
      <c r="OR1">
        <f t="shared" si="79"/>
        <v>1.1858832814981162</v>
      </c>
      <c r="OS1">
        <f t="shared" si="79"/>
        <v>0.90059011447333392</v>
      </c>
      <c r="OT1">
        <f t="shared" si="79"/>
        <v>1.670975930801053</v>
      </c>
      <c r="OU1">
        <f>(8*AJ1)/D29</f>
        <v>3.797925133576793</v>
      </c>
      <c r="OV1">
        <f t="shared" ref="OV1:OY1" si="80">(8*AK1)/E29</f>
        <v>4.4342605689140342</v>
      </c>
      <c r="OW1">
        <f t="shared" si="80"/>
        <v>4.8239686793543237</v>
      </c>
      <c r="OX1">
        <f t="shared" si="80"/>
        <v>4.384744928047275</v>
      </c>
      <c r="OY1">
        <f t="shared" si="80"/>
        <v>4.356171046063662</v>
      </c>
      <c r="OZ1">
        <f>(20*N1)/D13</f>
        <v>8.4373794587571313E-2</v>
      </c>
      <c r="PA1">
        <f t="shared" ref="PA1:PD1" si="81">(20*O1)/E13</f>
        <v>1.094662852969815</v>
      </c>
      <c r="PB1">
        <f t="shared" si="81"/>
        <v>0.99030566006645981</v>
      </c>
      <c r="PC1">
        <f t="shared" si="81"/>
        <v>0.63858236131539003</v>
      </c>
      <c r="PD1">
        <f t="shared" si="81"/>
        <v>1.2277535512283579</v>
      </c>
      <c r="PE1">
        <f>(40*N1)/(AJ1+D45)</f>
        <v>0.12330844021943918</v>
      </c>
      <c r="PF1">
        <f t="shared" ref="PF1:PI1" si="82">(40*O1)/(AK1+E45)</f>
        <v>1.6625363210462771</v>
      </c>
      <c r="PG1">
        <f t="shared" si="82"/>
        <v>1.3113374426270388</v>
      </c>
      <c r="PH1">
        <f t="shared" si="82"/>
        <v>0.8596514912078691</v>
      </c>
      <c r="PI1">
        <f t="shared" si="82"/>
        <v>1.8832910570828725</v>
      </c>
      <c r="PJ1">
        <f>(1.33*D52)/(D52+D62)</f>
        <v>3.0015502958579883</v>
      </c>
      <c r="PK1">
        <f t="shared" ref="PK1:PN1" si="83">(1.33*E52)/(E52+E62)</f>
        <v>1.3782828166416965</v>
      </c>
      <c r="PL1">
        <f t="shared" si="83"/>
        <v>2.1067912145038665</v>
      </c>
      <c r="PM1">
        <f t="shared" si="83"/>
        <v>1.6655643642850064</v>
      </c>
      <c r="PN1">
        <f t="shared" si="83"/>
        <v>1.1977251076040172</v>
      </c>
      <c r="PO1">
        <f>(2*MH1+MM1+MR1+MW1+2*NB1)/7</f>
        <v>1.4042114473806337</v>
      </c>
      <c r="PP1">
        <f t="shared" ref="PP1:PS1" si="84">(2*MI1+MN1+MS1+MX1+2*NC1)/7</f>
        <v>1.2782166464084252</v>
      </c>
      <c r="PQ1">
        <f t="shared" si="84"/>
        <v>1.1819522691904711</v>
      </c>
      <c r="PR1">
        <f t="shared" si="84"/>
        <v>1.0346319907050796</v>
      </c>
      <c r="PS1">
        <f t="shared" si="84"/>
        <v>1.1210364770956969</v>
      </c>
      <c r="PT1">
        <f>(5*NG1+8*NL1+2*NQ1+NV1)/16</f>
        <v>1.1777426076463051</v>
      </c>
      <c r="PU1">
        <f t="shared" ref="PU1:PX1" si="85">(5*NH1+8*NM1+2*NR1+NW1)/16</f>
        <v>1.021040426888792</v>
      </c>
      <c r="PV1">
        <f t="shared" si="85"/>
        <v>0.97415959904335814</v>
      </c>
      <c r="PW1">
        <f t="shared" si="85"/>
        <v>0.60219114839451415</v>
      </c>
      <c r="PX1">
        <f t="shared" si="85"/>
        <v>0.86061622121388581</v>
      </c>
      <c r="PY1">
        <f>(OA1+OF1+OK1)/3</f>
        <v>0.7320378450990962</v>
      </c>
      <c r="PZ1">
        <f t="shared" ref="PZ1:QC1" si="86">(OB1+OG1+OL1)/3</f>
        <v>0.77810536953847753</v>
      </c>
      <c r="QA1">
        <f t="shared" si="86"/>
        <v>0.80256155165727527</v>
      </c>
      <c r="QB1">
        <f t="shared" si="86"/>
        <v>0.75739396247441315</v>
      </c>
      <c r="QC1">
        <f t="shared" si="86"/>
        <v>0.754033771140456</v>
      </c>
      <c r="QD1">
        <f>(3*OP1+7*OU1+4*OZ1+2*PE1+PJ1)/17</f>
        <v>1.7951841711173366</v>
      </c>
      <c r="QE1">
        <f t="shared" ref="QE1:QH1" si="87">(3*OQ1+7*OV1+4*PA1+2*PF1+PK1)/17</f>
        <v>2.6001118335129689</v>
      </c>
      <c r="QF1">
        <f t="shared" si="87"/>
        <v>2.7068305494116705</v>
      </c>
      <c r="QG1">
        <f t="shared" si="87"/>
        <v>2.313775390100778</v>
      </c>
      <c r="QH1">
        <f t="shared" si="87"/>
        <v>2.6694968553842346</v>
      </c>
      <c r="QI1">
        <f>(2*PO1+4*PT1+PY1+5*QD1)/12</f>
        <v>1.4356126688360222</v>
      </c>
      <c r="QJ1">
        <f t="shared" ref="QJ1:QM1" si="88">(2*PP1+4*PU1+PZ1+5*QE1)/12</f>
        <v>1.7016049614562785</v>
      </c>
      <c r="QK1">
        <f t="shared" si="88"/>
        <v>1.7164381027725</v>
      </c>
      <c r="QL1">
        <f t="shared" si="88"/>
        <v>1.4003582906638765</v>
      </c>
      <c r="QM1">
        <f t="shared" si="88"/>
        <v>1.6488379905923807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478</v>
      </c>
      <c r="E3" s="2" t="s">
        <v>478</v>
      </c>
      <c r="F3" s="2" t="s">
        <v>478</v>
      </c>
      <c r="G3" s="2" t="s">
        <v>478</v>
      </c>
      <c r="H3" s="2" t="s">
        <v>478</v>
      </c>
      <c r="I3" s="2" t="s">
        <v>478</v>
      </c>
      <c r="J3" s="2" t="s">
        <v>478</v>
      </c>
      <c r="K3" s="2" t="s">
        <v>478</v>
      </c>
      <c r="L3" s="2" t="s">
        <v>478</v>
      </c>
      <c r="M3" s="2" t="s">
        <v>478</v>
      </c>
    </row>
    <row r="4" spans="1:455" x14ac:dyDescent="0.25">
      <c r="A4" s="2" t="s">
        <v>281</v>
      </c>
      <c r="B4" s="2"/>
      <c r="C4" s="2"/>
      <c r="D4" s="2" t="s">
        <v>479</v>
      </c>
      <c r="E4" s="2" t="s">
        <v>479</v>
      </c>
      <c r="F4" s="2" t="s">
        <v>479</v>
      </c>
      <c r="G4" s="2" t="s">
        <v>479</v>
      </c>
      <c r="H4" s="2" t="s">
        <v>479</v>
      </c>
      <c r="I4" s="2">
        <v>44117353</v>
      </c>
      <c r="J4" s="2" t="s">
        <v>479</v>
      </c>
      <c r="K4" s="2" t="s">
        <v>479</v>
      </c>
      <c r="L4" s="2" t="s">
        <v>479</v>
      </c>
      <c r="M4" s="2" t="s">
        <v>479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246285</v>
      </c>
      <c r="E13" s="1">
        <v>262912</v>
      </c>
      <c r="F13" s="1">
        <v>254891</v>
      </c>
      <c r="G13" s="1">
        <v>254282</v>
      </c>
      <c r="H13" s="1">
        <v>231610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107716</v>
      </c>
      <c r="E15" s="1">
        <v>108104</v>
      </c>
      <c r="F15" s="1">
        <v>102090</v>
      </c>
      <c r="G15" s="1">
        <v>104049</v>
      </c>
      <c r="H15" s="1">
        <v>98565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4061</v>
      </c>
      <c r="E16" s="1">
        <v>641</v>
      </c>
      <c r="F16" s="1">
        <v>7</v>
      </c>
      <c r="G16" s="1">
        <v>101</v>
      </c>
      <c r="H16" s="1">
        <v>53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91943</v>
      </c>
      <c r="E17" s="1">
        <v>96057</v>
      </c>
      <c r="F17" s="1">
        <v>93198</v>
      </c>
      <c r="G17" s="1">
        <v>95449</v>
      </c>
      <c r="H17" s="1">
        <v>91123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11712</v>
      </c>
      <c r="E18" s="1">
        <v>11406</v>
      </c>
      <c r="F18" s="1">
        <v>8885</v>
      </c>
      <c r="G18" s="1">
        <v>8499</v>
      </c>
      <c r="H18" s="1">
        <v>7389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135396</v>
      </c>
      <c r="E19" s="1">
        <v>151326</v>
      </c>
      <c r="F19" s="1">
        <v>148345</v>
      </c>
      <c r="G19" s="1">
        <v>141521</v>
      </c>
      <c r="H19" s="1">
        <v>128496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56505</v>
      </c>
      <c r="E20" s="1">
        <v>58179</v>
      </c>
      <c r="F20" s="1">
        <v>59239</v>
      </c>
      <c r="G20" s="1">
        <v>66639</v>
      </c>
      <c r="H20" s="1">
        <v>54607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46227</v>
      </c>
      <c r="E21" s="1">
        <v>57656</v>
      </c>
      <c r="F21" s="1">
        <v>47263</v>
      </c>
      <c r="G21" s="1">
        <v>61065</v>
      </c>
      <c r="H21" s="1">
        <v>50291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45</v>
      </c>
      <c r="E22" s="1"/>
      <c r="F22" s="1">
        <v>6</v>
      </c>
      <c r="G22" s="1">
        <v>12</v>
      </c>
      <c r="H22" s="1">
        <v>10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46182</v>
      </c>
      <c r="E23" s="1">
        <v>57656</v>
      </c>
      <c r="F23" s="1">
        <v>47257</v>
      </c>
      <c r="G23" s="1">
        <v>61053</v>
      </c>
      <c r="H23" s="1">
        <v>50281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32664</v>
      </c>
      <c r="E26" s="1">
        <v>35491</v>
      </c>
      <c r="F26" s="1">
        <v>41843</v>
      </c>
      <c r="G26" s="1">
        <v>13817</v>
      </c>
      <c r="H26" s="1">
        <v>23598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3173</v>
      </c>
      <c r="E27" s="1">
        <v>3482</v>
      </c>
      <c r="F27" s="1">
        <v>4456</v>
      </c>
      <c r="G27" s="1">
        <v>8712</v>
      </c>
      <c r="H27" s="1">
        <v>4549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246285</v>
      </c>
      <c r="E28" s="1">
        <v>262912</v>
      </c>
      <c r="F28" s="1">
        <v>254891</v>
      </c>
      <c r="G28" s="1">
        <v>254282</v>
      </c>
      <c r="H28" s="1">
        <v>231610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189217</v>
      </c>
      <c r="E29" s="1">
        <v>190890</v>
      </c>
      <c r="F29" s="1">
        <v>176497</v>
      </c>
      <c r="G29" s="1">
        <v>164483</v>
      </c>
      <c r="H29" s="1">
        <v>156262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15000</v>
      </c>
      <c r="E30" s="1">
        <v>15000</v>
      </c>
      <c r="F30" s="1">
        <v>15000</v>
      </c>
      <c r="G30" s="1">
        <v>15000</v>
      </c>
      <c r="H30" s="1">
        <v>15000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11636</v>
      </c>
      <c r="E31" s="1">
        <v>11330</v>
      </c>
      <c r="F31" s="1">
        <v>8809</v>
      </c>
      <c r="G31" s="1">
        <v>8423</v>
      </c>
      <c r="H31" s="1">
        <v>7313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161542</v>
      </c>
      <c r="E32" s="1">
        <v>150170</v>
      </c>
      <c r="F32" s="1">
        <v>140067</v>
      </c>
      <c r="G32" s="1">
        <v>132941</v>
      </c>
      <c r="H32" s="1">
        <v>119731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1039</v>
      </c>
      <c r="E34" s="1">
        <v>14390</v>
      </c>
      <c r="F34" s="1">
        <v>12621</v>
      </c>
      <c r="G34" s="1">
        <v>8119</v>
      </c>
      <c r="H34" s="1">
        <v>14218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57068</v>
      </c>
      <c r="E36" s="1">
        <v>72022</v>
      </c>
      <c r="F36" s="1">
        <v>78394</v>
      </c>
      <c r="G36" s="1">
        <v>89799</v>
      </c>
      <c r="H36" s="1">
        <v>75348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57068</v>
      </c>
      <c r="E38" s="1">
        <v>72022</v>
      </c>
      <c r="F38" s="1">
        <v>78394</v>
      </c>
      <c r="G38" s="1">
        <v>89799</v>
      </c>
      <c r="H38" s="1">
        <v>75348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6979</v>
      </c>
      <c r="E39" s="1">
        <v>7977</v>
      </c>
      <c r="F39" s="1">
        <v>10478</v>
      </c>
      <c r="G39" s="1">
        <v>16189</v>
      </c>
      <c r="H39" s="1">
        <v>19380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50089</v>
      </c>
      <c r="E40" s="1">
        <v>64045</v>
      </c>
      <c r="F40" s="1">
        <v>67916</v>
      </c>
      <c r="G40" s="1">
        <v>73610</v>
      </c>
      <c r="H40" s="1">
        <v>55968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338982</v>
      </c>
      <c r="E43" s="1">
        <v>345903</v>
      </c>
      <c r="F43" s="1">
        <v>386622</v>
      </c>
      <c r="G43" s="1">
        <v>377351</v>
      </c>
      <c r="H43" s="1">
        <v>299286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277</v>
      </c>
      <c r="E44" s="1">
        <v>226</v>
      </c>
      <c r="F44" s="1">
        <v>1022</v>
      </c>
      <c r="G44" s="1">
        <v>1059</v>
      </c>
      <c r="H44" s="1">
        <v>1272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247212</v>
      </c>
      <c r="E45" s="1">
        <v>240411</v>
      </c>
      <c r="F45" s="1">
        <v>278554</v>
      </c>
      <c r="G45" s="1">
        <v>287629</v>
      </c>
      <c r="H45" s="1">
        <v>216894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-476</v>
      </c>
      <c r="E46" s="1">
        <v>1244</v>
      </c>
      <c r="F46" s="1">
        <v>-948</v>
      </c>
      <c r="G46" s="1">
        <v>124</v>
      </c>
      <c r="H46" s="1">
        <v>2915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-1742</v>
      </c>
      <c r="E47" s="1">
        <v>-1155</v>
      </c>
      <c r="F47" s="1">
        <v>-1715</v>
      </c>
      <c r="G47" s="1">
        <v>-753</v>
      </c>
      <c r="H47" s="1">
        <v>-1491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77967</v>
      </c>
      <c r="E48" s="1">
        <v>75937</v>
      </c>
      <c r="F48" s="1">
        <v>74096</v>
      </c>
      <c r="G48" s="1">
        <v>66921</v>
      </c>
      <c r="H48" s="1">
        <v>54956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14694</v>
      </c>
      <c r="E49" s="1">
        <v>13399</v>
      </c>
      <c r="F49" s="1">
        <v>13676</v>
      </c>
      <c r="G49" s="1">
        <v>13648</v>
      </c>
      <c r="H49" s="1">
        <v>13210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6471</v>
      </c>
      <c r="E50" s="1">
        <v>5047</v>
      </c>
      <c r="F50" s="1">
        <v>5570</v>
      </c>
      <c r="G50" s="1">
        <v>4945</v>
      </c>
      <c r="H50" s="1">
        <v>5862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4261</v>
      </c>
      <c r="E51" s="1">
        <v>3356</v>
      </c>
      <c r="F51" s="1">
        <v>5174</v>
      </c>
      <c r="G51" s="1">
        <v>3149</v>
      </c>
      <c r="H51" s="1">
        <v>4244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3814</v>
      </c>
      <c r="E52" s="1">
        <v>17984</v>
      </c>
      <c r="F52" s="1">
        <v>24377</v>
      </c>
      <c r="G52" s="1">
        <v>12637</v>
      </c>
      <c r="H52" s="1">
        <v>15692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>
        <v>3330</v>
      </c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61</v>
      </c>
      <c r="E57" s="1">
        <v>53</v>
      </c>
      <c r="F57" s="1">
        <v>1</v>
      </c>
      <c r="G57" s="1">
        <v>1</v>
      </c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726</v>
      </c>
      <c r="E59" s="1">
        <v>1041</v>
      </c>
      <c r="F59" s="1">
        <v>1269</v>
      </c>
      <c r="G59" s="1">
        <v>812</v>
      </c>
      <c r="H59" s="1">
        <v>632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1059</v>
      </c>
      <c r="E60" s="1">
        <v>2864</v>
      </c>
      <c r="F60" s="1">
        <v>969</v>
      </c>
      <c r="G60" s="1">
        <v>1037</v>
      </c>
      <c r="H60" s="1">
        <v>7300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2518</v>
      </c>
      <c r="E61" s="1">
        <v>2506</v>
      </c>
      <c r="F61" s="1">
        <v>8689</v>
      </c>
      <c r="G61" s="1">
        <v>2772</v>
      </c>
      <c r="H61" s="1">
        <v>8265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-2124</v>
      </c>
      <c r="E62" s="1">
        <v>-630</v>
      </c>
      <c r="F62" s="1">
        <v>-8988</v>
      </c>
      <c r="G62" s="1">
        <v>-2546</v>
      </c>
      <c r="H62" s="1">
        <v>1733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1690</v>
      </c>
      <c r="E63" s="1">
        <v>17354</v>
      </c>
      <c r="F63" s="1">
        <v>15389</v>
      </c>
      <c r="G63" s="1">
        <v>10091</v>
      </c>
      <c r="H63" s="1">
        <v>17425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651</v>
      </c>
      <c r="E64" s="1">
        <v>2964</v>
      </c>
      <c r="F64" s="1">
        <v>2768</v>
      </c>
      <c r="G64" s="1">
        <v>1972</v>
      </c>
      <c r="H64" s="1">
        <v>3207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1039</v>
      </c>
      <c r="E65" s="1">
        <v>14390</v>
      </c>
      <c r="F65" s="1">
        <v>12621</v>
      </c>
      <c r="G65" s="1">
        <v>8119</v>
      </c>
      <c r="H65" s="1">
        <v>14218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1039</v>
      </c>
      <c r="E67" s="1">
        <v>14390</v>
      </c>
      <c r="F67" s="1">
        <v>12621</v>
      </c>
      <c r="G67" s="1">
        <v>8119</v>
      </c>
      <c r="H67" s="1">
        <v>14218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339259</v>
      </c>
      <c r="E68" s="1">
        <v>354093</v>
      </c>
      <c r="F68" s="1">
        <v>394184</v>
      </c>
      <c r="G68" s="1">
        <v>384393</v>
      </c>
      <c r="H68" s="1">
        <v>317050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35491</v>
      </c>
      <c r="J69" s="1">
        <v>41843</v>
      </c>
      <c r="K69" s="1">
        <v>13817</v>
      </c>
      <c r="L69" s="1">
        <v>23598</v>
      </c>
      <c r="M69" s="1">
        <v>22909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1690</v>
      </c>
      <c r="J70" s="1">
        <v>17354</v>
      </c>
      <c r="K70" s="1">
        <v>15389</v>
      </c>
      <c r="L70" s="1">
        <v>10091</v>
      </c>
      <c r="M70" s="1">
        <v>17425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14173</v>
      </c>
      <c r="J71" s="1">
        <v>13612</v>
      </c>
      <c r="K71" s="1">
        <v>14404</v>
      </c>
      <c r="L71" s="1">
        <v>13656</v>
      </c>
      <c r="M71" s="1">
        <v>10100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14917</v>
      </c>
      <c r="J72" s="1">
        <v>13352</v>
      </c>
      <c r="K72" s="1">
        <v>13394</v>
      </c>
      <c r="L72" s="1">
        <v>13717</v>
      </c>
      <c r="M72" s="1">
        <v>14045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-223</v>
      </c>
      <c r="J73" s="1">
        <v>47</v>
      </c>
      <c r="K73" s="1">
        <v>282</v>
      </c>
      <c r="L73" s="1">
        <v>-69</v>
      </c>
      <c r="M73" s="1">
        <v>-835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-1168</v>
      </c>
      <c r="J74" s="1">
        <v>-757</v>
      </c>
      <c r="K74" s="1">
        <v>-548</v>
      </c>
      <c r="L74" s="1">
        <v>-795</v>
      </c>
      <c r="M74" s="1">
        <v>-397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>
        <v>-3330</v>
      </c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665</v>
      </c>
      <c r="J76" s="1">
        <v>988</v>
      </c>
      <c r="K76" s="1">
        <v>1268</v>
      </c>
      <c r="L76" s="1">
        <v>811</v>
      </c>
      <c r="M76" s="1">
        <v>632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-18</v>
      </c>
      <c r="J77" s="1">
        <v>-18</v>
      </c>
      <c r="K77" s="1">
        <v>8</v>
      </c>
      <c r="L77" s="1">
        <v>-8</v>
      </c>
      <c r="M77" s="1">
        <v>-15</v>
      </c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15863</v>
      </c>
      <c r="J78" s="1">
        <v>30966</v>
      </c>
      <c r="K78" s="1">
        <v>29793</v>
      </c>
      <c r="L78" s="1">
        <v>23747</v>
      </c>
      <c r="M78" s="1">
        <v>27525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4432</v>
      </c>
      <c r="J79" s="1">
        <v>-417</v>
      </c>
      <c r="K79" s="1">
        <v>12566</v>
      </c>
      <c r="L79" s="1">
        <v>-13311</v>
      </c>
      <c r="M79" s="1">
        <v>-2581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12006</v>
      </c>
      <c r="J80" s="1">
        <v>-9466</v>
      </c>
      <c r="K80" s="1">
        <v>17775</v>
      </c>
      <c r="L80" s="1">
        <v>-14866</v>
      </c>
      <c r="M80" s="1">
        <v>6735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-9248</v>
      </c>
      <c r="J81" s="1">
        <v>7989</v>
      </c>
      <c r="K81" s="1">
        <v>-12609</v>
      </c>
      <c r="L81" s="1">
        <v>13587</v>
      </c>
      <c r="M81" s="1">
        <v>-4100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1674</v>
      </c>
      <c r="J82" s="1">
        <v>1060</v>
      </c>
      <c r="K82" s="1">
        <v>7400</v>
      </c>
      <c r="L82" s="1">
        <v>-12032</v>
      </c>
      <c r="M82" s="1">
        <v>-5216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20295</v>
      </c>
      <c r="J84" s="1">
        <v>30549</v>
      </c>
      <c r="K84" s="1">
        <v>42359</v>
      </c>
      <c r="L84" s="1">
        <v>10436</v>
      </c>
      <c r="M84" s="1">
        <v>24944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-726</v>
      </c>
      <c r="J85" s="1">
        <v>-1041</v>
      </c>
      <c r="K85" s="1">
        <v>-1269</v>
      </c>
      <c r="L85" s="1">
        <v>-812</v>
      </c>
      <c r="M85" s="1">
        <v>-632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61</v>
      </c>
      <c r="J86" s="1">
        <v>53</v>
      </c>
      <c r="K86" s="1">
        <v>1</v>
      </c>
      <c r="L86" s="1">
        <v>1</v>
      </c>
      <c r="M86" s="1"/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-3450</v>
      </c>
      <c r="J87" s="1">
        <v>-2799</v>
      </c>
      <c r="K87" s="1">
        <v>-1044</v>
      </c>
      <c r="L87" s="1">
        <v>-4531</v>
      </c>
      <c r="M87" s="1">
        <v>-1918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>
        <v>3330</v>
      </c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16180</v>
      </c>
      <c r="J90" s="1">
        <v>26762</v>
      </c>
      <c r="K90" s="1">
        <v>40047</v>
      </c>
      <c r="L90" s="1">
        <v>5094</v>
      </c>
      <c r="M90" s="1">
        <v>25724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-14447</v>
      </c>
      <c r="J91" s="1">
        <v>-16967</v>
      </c>
      <c r="K91" s="1">
        <v>-11234</v>
      </c>
      <c r="L91" s="1">
        <v>-18307</v>
      </c>
      <c r="M91" s="1">
        <v>-20422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1392</v>
      </c>
      <c r="J92" s="1">
        <v>879</v>
      </c>
      <c r="K92" s="1">
        <v>733</v>
      </c>
      <c r="L92" s="1">
        <v>1011</v>
      </c>
      <c r="M92" s="1">
        <v>487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-13055</v>
      </c>
      <c r="J94" s="1">
        <v>-16088</v>
      </c>
      <c r="K94" s="1">
        <v>-10501</v>
      </c>
      <c r="L94" s="1">
        <v>-17296</v>
      </c>
      <c r="M94" s="1">
        <v>-19935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-2952</v>
      </c>
      <c r="J95" s="1">
        <v>-14526</v>
      </c>
      <c r="K95" s="1">
        <v>-520</v>
      </c>
      <c r="L95" s="1">
        <v>3421</v>
      </c>
      <c r="M95" s="1">
        <v>-4100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-3000</v>
      </c>
      <c r="J96" s="1">
        <v>-2500</v>
      </c>
      <c r="K96" s="1">
        <v>-1000</v>
      </c>
      <c r="L96" s="1">
        <v>-1000</v>
      </c>
      <c r="M96" s="1">
        <v>-1000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-3000</v>
      </c>
      <c r="J102" s="1">
        <v>-2500</v>
      </c>
      <c r="K102" s="1">
        <v>-1000</v>
      </c>
      <c r="L102" s="1">
        <v>-1000</v>
      </c>
      <c r="M102" s="1">
        <v>-1000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-5952</v>
      </c>
      <c r="J103" s="1">
        <v>-17026</v>
      </c>
      <c r="K103" s="1">
        <v>-1520</v>
      </c>
      <c r="L103" s="1">
        <v>2421</v>
      </c>
      <c r="M103" s="1">
        <v>-5100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-2827</v>
      </c>
      <c r="J104" s="1">
        <v>-6352</v>
      </c>
      <c r="K104" s="1">
        <v>28026</v>
      </c>
      <c r="L104" s="1">
        <v>-9781</v>
      </c>
      <c r="M104" s="1">
        <v>689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32664</v>
      </c>
      <c r="J105" s="1">
        <v>35491</v>
      </c>
      <c r="K105" s="1">
        <v>41843</v>
      </c>
      <c r="L105" s="1">
        <v>13817</v>
      </c>
      <c r="M105" s="1">
        <v>23598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581F2-13A5-42B9-8DE2-B8DD65838D8E}">
  <dimension ref="A1:QM105"/>
  <sheetViews>
    <sheetView topLeftCell="A43" workbookViewId="0">
      <selection activeCell="O61" sqref="O6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34386</v>
      </c>
      <c r="O1" s="4">
        <f t="shared" ref="O1:R1" si="0">E67</f>
        <v>91665</v>
      </c>
      <c r="P1" s="4">
        <f t="shared" si="0"/>
        <v>76599</v>
      </c>
      <c r="Q1" s="4">
        <f t="shared" si="0"/>
        <v>92924</v>
      </c>
      <c r="R1" s="4">
        <f t="shared" si="0"/>
        <v>63964</v>
      </c>
      <c r="S1" s="4">
        <f>D63+D59</f>
        <v>47449</v>
      </c>
      <c r="T1" s="4">
        <f t="shared" ref="T1:W1" si="1">E63+E59</f>
        <v>112355</v>
      </c>
      <c r="U1" s="4">
        <f t="shared" si="1"/>
        <v>94939</v>
      </c>
      <c r="V1" s="4">
        <f t="shared" si="1"/>
        <v>114765</v>
      </c>
      <c r="W1" s="4">
        <f t="shared" si="1"/>
        <v>78897</v>
      </c>
      <c r="X1">
        <f>(D13-E13)/E13</f>
        <v>3.4469742487753502E-2</v>
      </c>
      <c r="Y1">
        <f t="shared" ref="Y1:AA1" si="2">(E13-F13)/F13</f>
        <v>0.16298512861405917</v>
      </c>
      <c r="Z1">
        <f t="shared" si="2"/>
        <v>0.17769331159501672</v>
      </c>
      <c r="AA1">
        <f t="shared" si="2"/>
        <v>0.14466892004211226</v>
      </c>
      <c r="AB1">
        <f>(D36-E36)/E36</f>
        <v>-0.14022817738408924</v>
      </c>
      <c r="AC1">
        <f t="shared" ref="AC1:AE1" si="3">(E36-F36)/F36</f>
        <v>0.23211356140017614</v>
      </c>
      <c r="AD1">
        <f t="shared" si="3"/>
        <v>0.1887625225817047</v>
      </c>
      <c r="AE1">
        <f t="shared" si="3"/>
        <v>7.0005491488193294E-2</v>
      </c>
      <c r="AF1">
        <f>(D29-E29)/E29</f>
        <v>5.4067865099992611E-2</v>
      </c>
      <c r="AG1">
        <f t="shared" ref="AG1:AI1" si="4">(E29-F29)/F29</f>
        <v>0.16839906527633872</v>
      </c>
      <c r="AH1">
        <f t="shared" si="4"/>
        <v>0.16376401972061044</v>
      </c>
      <c r="AI1">
        <f t="shared" si="4"/>
        <v>0.15472769466251912</v>
      </c>
      <c r="AJ1" s="4">
        <f>(D43+D44+D46+D47)-D45</f>
        <v>87533</v>
      </c>
      <c r="AK1" s="4">
        <f t="shared" ref="AK1:AN1" si="5">(E43+E44+E46+E47)-E45</f>
        <v>72307</v>
      </c>
      <c r="AL1" s="4">
        <f t="shared" si="5"/>
        <v>237550</v>
      </c>
      <c r="AM1" s="4">
        <f t="shared" si="5"/>
        <v>229463</v>
      </c>
      <c r="AN1" s="4">
        <f t="shared" si="5"/>
        <v>110373</v>
      </c>
      <c r="AO1">
        <f>(D25+D26)/D40</f>
        <v>6.4605342189873864</v>
      </c>
      <c r="AP1">
        <f t="shared" ref="AP1:AS1" si="6">(E25+E26)/E40</f>
        <v>4.1132919839836699</v>
      </c>
      <c r="AQ1">
        <f t="shared" si="6"/>
        <v>5.864673913043478</v>
      </c>
      <c r="AR1">
        <f t="shared" si="6"/>
        <v>3.3225325981865219</v>
      </c>
      <c r="AS1">
        <f t="shared" si="6"/>
        <v>0.25566371168665625</v>
      </c>
      <c r="AT1">
        <f>(D19-D20)/D40</f>
        <v>8.6732148535490943</v>
      </c>
      <c r="AU1">
        <f t="shared" ref="AU1:AX1" si="7">(E19-E20)/E40</f>
        <v>7.4387375363115336</v>
      </c>
      <c r="AV1">
        <f t="shared" si="7"/>
        <v>7.0324782608695653</v>
      </c>
      <c r="AW1">
        <f t="shared" si="7"/>
        <v>4.1195484595887013</v>
      </c>
      <c r="AX1">
        <f t="shared" si="7"/>
        <v>1.8654035575641694</v>
      </c>
      <c r="AY1">
        <f>D19/D40</f>
        <v>10.539907430307741</v>
      </c>
      <c r="AZ1">
        <f t="shared" ref="AZ1:BC1" si="8">E19/E40</f>
        <v>9.4473894951715476</v>
      </c>
      <c r="BA1">
        <f t="shared" si="8"/>
        <v>8.2342391304347817</v>
      </c>
      <c r="BB1">
        <f t="shared" si="8"/>
        <v>7.0712848519689562</v>
      </c>
      <c r="BC1">
        <f t="shared" si="8"/>
        <v>5.5949649458253665</v>
      </c>
      <c r="BD1" s="4">
        <f>D19-D40</f>
        <v>540016</v>
      </c>
      <c r="BE1" s="4">
        <f t="shared" ref="BE1:BH1" si="9">E19-E40</f>
        <v>537972</v>
      </c>
      <c r="BF1" s="4">
        <f t="shared" si="9"/>
        <v>332775</v>
      </c>
      <c r="BG1" s="4">
        <f t="shared" si="9"/>
        <v>232342</v>
      </c>
      <c r="BH1" s="4">
        <f t="shared" si="9"/>
        <v>158609</v>
      </c>
      <c r="BI1">
        <f>(D43+D44)/BD1</f>
        <v>0.8649651121448253</v>
      </c>
      <c r="BJ1">
        <f t="shared" ref="BJ1:BM1" si="10">(E43+E44)/BE1</f>
        <v>1.019854193155034</v>
      </c>
      <c r="BK1">
        <f t="shared" si="10"/>
        <v>1.4879993989933138</v>
      </c>
      <c r="BL1">
        <f t="shared" si="10"/>
        <v>2.1109872515515922</v>
      </c>
      <c r="BM1">
        <f t="shared" si="10"/>
        <v>2.1816857807564514</v>
      </c>
      <c r="BN1">
        <f>365/BI1</f>
        <v>421.98233764009467</v>
      </c>
      <c r="BO1">
        <f t="shared" ref="BO1:BR1" si="11">365/BJ1</f>
        <v>357.89429748857663</v>
      </c>
      <c r="BP1">
        <f t="shared" si="11"/>
        <v>245.29579800027869</v>
      </c>
      <c r="BQ1">
        <f t="shared" si="11"/>
        <v>172.90488122641298</v>
      </c>
      <c r="BR1">
        <f t="shared" si="11"/>
        <v>167.30181918014074</v>
      </c>
      <c r="BS1">
        <f>N1/D13</f>
        <v>4.6992935890024561E-2</v>
      </c>
      <c r="BT1">
        <f t="shared" ref="BT1:BW1" si="12">O1/E13</f>
        <v>0.12959022824788469</v>
      </c>
      <c r="BU1">
        <f t="shared" si="12"/>
        <v>0.12594066243022614</v>
      </c>
      <c r="BV1">
        <f t="shared" si="12"/>
        <v>0.17992975064188704</v>
      </c>
      <c r="BW1">
        <f t="shared" si="12"/>
        <v>0.14177203967418409</v>
      </c>
      <c r="BX1">
        <f>S1/D13</f>
        <v>6.4845222330185984E-2</v>
      </c>
      <c r="BY1">
        <f t="shared" ref="BY1:CB1" si="13">T1/E13</f>
        <v>0.15884045267867872</v>
      </c>
      <c r="BZ1">
        <f t="shared" si="13"/>
        <v>0.15609447317149364</v>
      </c>
      <c r="CA1">
        <f t="shared" si="13"/>
        <v>0.22222071620266204</v>
      </c>
      <c r="CB1">
        <f t="shared" si="13"/>
        <v>0.17487006150606749</v>
      </c>
      <c r="CC1">
        <f>N1/D29</f>
        <v>5.1292990286164346E-2</v>
      </c>
      <c r="CD1">
        <f t="shared" ref="CD1:CG1" si="14">O1/E29</f>
        <v>0.14412803833980348</v>
      </c>
      <c r="CE1">
        <f t="shared" si="14"/>
        <v>0.14072110403209806</v>
      </c>
      <c r="CF1">
        <f t="shared" si="14"/>
        <v>0.19866847396169618</v>
      </c>
      <c r="CG1">
        <f t="shared" si="14"/>
        <v>0.1579124080383153</v>
      </c>
      <c r="CH1">
        <f>N1/(D43+D44)</f>
        <v>7.3616716085592865E-2</v>
      </c>
      <c r="CI1">
        <f t="shared" ref="CI1:CL1" si="15">O1/(E43+E44)</f>
        <v>0.16707281287079448</v>
      </c>
      <c r="CJ1">
        <f t="shared" si="15"/>
        <v>0.15469264029048668</v>
      </c>
      <c r="CK1">
        <f t="shared" si="15"/>
        <v>0.18945870398045961</v>
      </c>
      <c r="CL1">
        <f t="shared" si="15"/>
        <v>0.18484835349025389</v>
      </c>
      <c r="CM1">
        <f>1-CH1</f>
        <v>0.92638328391440716</v>
      </c>
      <c r="CN1">
        <f t="shared" ref="CN1:CQ1" si="16">1-CI1</f>
        <v>0.83292718712920555</v>
      </c>
      <c r="CO1">
        <f t="shared" si="16"/>
        <v>0.84530735970951332</v>
      </c>
      <c r="CP1">
        <f t="shared" si="16"/>
        <v>0.81054129601954039</v>
      </c>
      <c r="CQ1">
        <f t="shared" si="16"/>
        <v>0.81515164650974614</v>
      </c>
      <c r="CR1">
        <f>N1/(D45+D48+D49+D51+D59+D61)</f>
        <v>7.167841642937843E-2</v>
      </c>
      <c r="CS1">
        <f t="shared" ref="CS1:CV1" si="17">O1/(E45+E48+E49+E51+E59+E61)</f>
        <v>0.12336947451723525</v>
      </c>
      <c r="CT1">
        <f t="shared" si="17"/>
        <v>0.18204525523505771</v>
      </c>
      <c r="CU1">
        <f t="shared" si="17"/>
        <v>0.2417994181659216</v>
      </c>
      <c r="CV1">
        <f t="shared" si="17"/>
        <v>0.22074515812868403</v>
      </c>
      <c r="CW1">
        <f>(D43+D44)/D13</f>
        <v>0.63834599515939683</v>
      </c>
      <c r="CX1">
        <f t="shared" ref="CX1:DA1" si="18">(E43+E44)/E13</f>
        <v>0.77565120273699539</v>
      </c>
      <c r="CY1">
        <f t="shared" si="18"/>
        <v>0.81413480430439888</v>
      </c>
      <c r="CZ1">
        <f t="shared" si="18"/>
        <v>0.94970432533120597</v>
      </c>
      <c r="DA1">
        <f t="shared" si="18"/>
        <v>0.76696403834432314</v>
      </c>
      <c r="DB1">
        <f>365/CW1</f>
        <v>571.79022468662697</v>
      </c>
      <c r="DC1">
        <f t="shared" ref="DC1:DF1" si="19">365/CX1</f>
        <v>470.57233807160446</v>
      </c>
      <c r="DD1">
        <f t="shared" si="19"/>
        <v>448.32870191793108</v>
      </c>
      <c r="DE1">
        <f t="shared" si="19"/>
        <v>384.33014388210518</v>
      </c>
      <c r="DF1">
        <f t="shared" si="19"/>
        <v>475.90236536766514</v>
      </c>
      <c r="DG1">
        <f>(D43+D44)/D20</f>
        <v>4.42048530274639</v>
      </c>
      <c r="DH1">
        <f t="shared" ref="DH1:DK1" si="20">(E43+E44)/E20</f>
        <v>4.2889986788721162</v>
      </c>
      <c r="DI1">
        <f t="shared" si="20"/>
        <v>8.9573090211826845</v>
      </c>
      <c r="DJ1">
        <f t="shared" si="20"/>
        <v>4.3419883144475921</v>
      </c>
      <c r="DK1">
        <f t="shared" si="20"/>
        <v>2.6879218872585193</v>
      </c>
      <c r="DL1">
        <f>365/DG1</f>
        <v>82.570119568824325</v>
      </c>
      <c r="DM1">
        <f t="shared" ref="DM1:DP1" si="21">365/DH1</f>
        <v>85.101448456492548</v>
      </c>
      <c r="DN1">
        <f t="shared" si="21"/>
        <v>40.74884534371094</v>
      </c>
      <c r="DO1">
        <f t="shared" si="21"/>
        <v>84.062870179888307</v>
      </c>
      <c r="DP1">
        <f t="shared" si="21"/>
        <v>135.79263658300462</v>
      </c>
      <c r="DQ1">
        <f>(D43+D44)/D21</f>
        <v>3.7292716225818556</v>
      </c>
      <c r="DR1">
        <f t="shared" ref="DR1:DU1" si="22">(E43+E44)/E21</f>
        <v>2.5906620518365671</v>
      </c>
      <c r="DS1">
        <f t="shared" si="22"/>
        <v>9.2177628027327394</v>
      </c>
      <c r="DT1">
        <f t="shared" si="22"/>
        <v>16.080489164289695</v>
      </c>
      <c r="DU1">
        <f t="shared" si="22"/>
        <v>6.2275713128768109</v>
      </c>
      <c r="DV1">
        <f>365/DQ1</f>
        <v>97.87434033761869</v>
      </c>
      <c r="DW1">
        <f t="shared" ref="DW1:DZ1" si="23">365/DR1</f>
        <v>140.89062668025144</v>
      </c>
      <c r="DX1">
        <f t="shared" si="23"/>
        <v>39.597460664944691</v>
      </c>
      <c r="DY1">
        <f t="shared" si="23"/>
        <v>22.698314477308546</v>
      </c>
      <c r="DZ1">
        <f t="shared" si="23"/>
        <v>58.610328434984901</v>
      </c>
      <c r="EA1">
        <f>(D43+D44)/D38</f>
        <v>8.205157482389728</v>
      </c>
      <c r="EB1">
        <f t="shared" ref="EB1:EE1" si="24">(E43+E44)/E38</f>
        <v>8.6151055978644902</v>
      </c>
      <c r="EC1">
        <f t="shared" si="24"/>
        <v>9.7701156229035941</v>
      </c>
      <c r="ED1">
        <f t="shared" si="24"/>
        <v>11.419315033410165</v>
      </c>
      <c r="EE1">
        <f t="shared" si="24"/>
        <v>8.633176987176288</v>
      </c>
      <c r="EF1">
        <f>365/EA1</f>
        <v>44.484216272920925</v>
      </c>
      <c r="EG1">
        <f t="shared" ref="EG1:EJ1" si="25">365/EB1</f>
        <v>42.367443538994586</v>
      </c>
      <c r="EH1">
        <f t="shared" si="25"/>
        <v>37.358820927804452</v>
      </c>
      <c r="EI1">
        <f t="shared" si="25"/>
        <v>31.963388253332003</v>
      </c>
      <c r="EJ1">
        <f t="shared" si="25"/>
        <v>42.278757929111222</v>
      </c>
      <c r="EK1">
        <f>D36/D13</f>
        <v>8.3833178220839188E-2</v>
      </c>
      <c r="EL1">
        <f t="shared" ref="EL1:EO1" si="26">E36/E13</f>
        <v>0.10086732782447037</v>
      </c>
      <c r="EM1">
        <f t="shared" si="26"/>
        <v>9.5208108974622466E-2</v>
      </c>
      <c r="EN1">
        <f t="shared" si="26"/>
        <v>9.4321574762898736E-2</v>
      </c>
      <c r="EO1">
        <f t="shared" si="26"/>
        <v>0.10090319720729207</v>
      </c>
      <c r="EP1">
        <f>(D29)/D13</f>
        <v>0.91616682177916076</v>
      </c>
      <c r="EQ1">
        <f t="shared" ref="EQ1:ET1" si="27">(E29)/E13</f>
        <v>0.89913267217552961</v>
      </c>
      <c r="ER1">
        <f t="shared" si="27"/>
        <v>0.89496641812516953</v>
      </c>
      <c r="ES1">
        <f t="shared" si="27"/>
        <v>0.90567842523710129</v>
      </c>
      <c r="ET1">
        <f t="shared" si="27"/>
        <v>0.89778910622264085</v>
      </c>
      <c r="EU1">
        <f>D13/D29</f>
        <v>1.0915042721783337</v>
      </c>
      <c r="EV1">
        <f t="shared" ref="EV1:EY1" si="28">E13/E29</f>
        <v>1.1121829191018198</v>
      </c>
      <c r="EW1">
        <f t="shared" si="28"/>
        <v>1.1173603609561811</v>
      </c>
      <c r="EX1">
        <f t="shared" si="28"/>
        <v>1.1041446634198069</v>
      </c>
      <c r="EY1">
        <f t="shared" si="28"/>
        <v>1.1138473312595665</v>
      </c>
      <c r="EZ1">
        <f>D36/D29</f>
        <v>9.1504272178333609E-2</v>
      </c>
      <c r="FA1">
        <f t="shared" ref="FA1:FD1" si="29">E36/E29</f>
        <v>0.11218291910181966</v>
      </c>
      <c r="FB1">
        <f t="shared" si="29"/>
        <v>0.10638176700983959</v>
      </c>
      <c r="FC1">
        <f t="shared" si="29"/>
        <v>0.10414466341980698</v>
      </c>
      <c r="FD1">
        <f t="shared" si="29"/>
        <v>0.11239075692490001</v>
      </c>
      <c r="FE1" s="7">
        <f>I90/(D43+D44+D46+D47+D53+D55)</f>
        <v>0.16502111618525875</v>
      </c>
      <c r="FF1" s="7">
        <f t="shared" ref="FF1:FI1" si="30">J90/(E43+E44+E46+E47+E53+E55)</f>
        <v>-1.8559370621670571E-2</v>
      </c>
      <c r="FG1" s="7">
        <f t="shared" si="30"/>
        <v>0.26091756809986971</v>
      </c>
      <c r="FH1" s="7">
        <f t="shared" si="30"/>
        <v>0.30731359042686912</v>
      </c>
      <c r="FI1" s="7">
        <f t="shared" si="30"/>
        <v>0.19786727005753074</v>
      </c>
      <c r="FJ1" s="7">
        <f>I90/D36</f>
        <v>1.221736791483951</v>
      </c>
      <c r="FK1" s="7">
        <f t="shared" ref="FK1:FN1" si="31">J90/E36</f>
        <v>-0.13701855693221954</v>
      </c>
      <c r="FL1" s="7">
        <f t="shared" si="31"/>
        <v>2.3792805705700522</v>
      </c>
      <c r="FM1" s="7">
        <f t="shared" si="31"/>
        <v>3.1368861882082442</v>
      </c>
      <c r="FN1" s="7">
        <f t="shared" si="31"/>
        <v>1.4444810543657332</v>
      </c>
      <c r="FO1" s="7">
        <f>I90/D29</f>
        <v>0.11179413589823146</v>
      </c>
      <c r="FP1" s="7">
        <f t="shared" ref="FP1:FS1" si="32">J90/E29</f>
        <v>-1.5371141687775257E-2</v>
      </c>
      <c r="FQ1" s="7">
        <f t="shared" si="32"/>
        <v>0.25311207130942148</v>
      </c>
      <c r="FR1" s="7">
        <f t="shared" si="32"/>
        <v>0.32668995625718894</v>
      </c>
      <c r="FS1" s="7">
        <f t="shared" si="32"/>
        <v>0.16234631906384239</v>
      </c>
      <c r="FT1" s="7">
        <f>I90/D31</f>
        <v>3.7472500000000002</v>
      </c>
      <c r="FU1" s="7">
        <f t="shared" ref="FU1:FX1" si="33">J90/E31</f>
        <v>-0.48880000000000001</v>
      </c>
      <c r="FV1" s="7">
        <f t="shared" si="33"/>
        <v>6.8888499999999997</v>
      </c>
      <c r="FW1" s="7">
        <f t="shared" si="33"/>
        <v>7.6402000000000001</v>
      </c>
      <c r="FX1" s="7">
        <f t="shared" si="33"/>
        <v>3.2879999999999998</v>
      </c>
      <c r="FY1">
        <f>BD1/D13</f>
        <v>0.73800201441247892</v>
      </c>
      <c r="FZ1">
        <f t="shared" ref="FZ1:GC1" si="34">BE1/E13</f>
        <v>0.76055107479377104</v>
      </c>
      <c r="GA1">
        <f t="shared" si="34"/>
        <v>0.54713382603191307</v>
      </c>
      <c r="GB1">
        <f t="shared" si="34"/>
        <v>0.44988633855233656</v>
      </c>
      <c r="GC1">
        <f t="shared" si="34"/>
        <v>0.35154651742671911</v>
      </c>
      <c r="GD1">
        <f>BS1</f>
        <v>4.6992935890024561E-2</v>
      </c>
      <c r="GE1">
        <f t="shared" ref="GE1:GH1" si="35">BT1</f>
        <v>0.12959022824788469</v>
      </c>
      <c r="GF1">
        <f t="shared" si="35"/>
        <v>0.12594066243022614</v>
      </c>
      <c r="GG1">
        <f t="shared" si="35"/>
        <v>0.17992975064188704</v>
      </c>
      <c r="GH1">
        <f t="shared" si="35"/>
        <v>0.14177203967418409</v>
      </c>
      <c r="GI1">
        <f>S1/D13</f>
        <v>6.4845222330185984E-2</v>
      </c>
      <c r="GJ1">
        <f t="shared" ref="GJ1:GM1" si="36">T1/E13</f>
        <v>0.15884045267867872</v>
      </c>
      <c r="GK1">
        <f t="shared" si="36"/>
        <v>0.15609447317149364</v>
      </c>
      <c r="GL1">
        <f t="shared" si="36"/>
        <v>0.22222071620266204</v>
      </c>
      <c r="GM1">
        <f t="shared" si="36"/>
        <v>0.17487006150606749</v>
      </c>
      <c r="GN1">
        <f>D30/D13</f>
        <v>6.8604821196976473E-2</v>
      </c>
      <c r="GO1">
        <f t="shared" ref="GO1:GR1" si="37">E30/E13</f>
        <v>7.0969611717054626E-2</v>
      </c>
      <c r="GP1">
        <f t="shared" si="37"/>
        <v>8.2536603010448614E-2</v>
      </c>
      <c r="GQ1">
        <f t="shared" si="37"/>
        <v>9.720280532717844E-2</v>
      </c>
      <c r="GR1">
        <f t="shared" si="37"/>
        <v>0.11126503019892503</v>
      </c>
      <c r="GS1">
        <f>(D43+D44)/D13</f>
        <v>0.63834599515939683</v>
      </c>
      <c r="GT1">
        <f t="shared" ref="GT1:GW1" si="38">(E43+E44)/E13</f>
        <v>0.77565120273699539</v>
      </c>
      <c r="GU1">
        <f t="shared" si="38"/>
        <v>0.81413480430439888</v>
      </c>
      <c r="GV1">
        <f t="shared" si="38"/>
        <v>0.94970432533120597</v>
      </c>
      <c r="GW1">
        <f t="shared" si="38"/>
        <v>0.76696403834432314</v>
      </c>
      <c r="GX1">
        <f>0.717*FY1+0.847*GD1+3.107*GI1+0.42*GN1+0.998*GS1</f>
        <v>1.4363078948842942</v>
      </c>
      <c r="GY1">
        <f t="shared" ref="GY1:HB1" si="39">0.717*FZ1+0.847*GE1+3.107*GJ1+0.42*GO1+0.998*GT1</f>
        <v>1.9525024676784315</v>
      </c>
      <c r="GZ1">
        <f t="shared" si="39"/>
        <v>1.8311241304472925</v>
      </c>
      <c r="HA1">
        <f t="shared" si="39"/>
        <v>2.1540388636953329</v>
      </c>
      <c r="HB1">
        <f t="shared" si="39"/>
        <v>1.7276224746495261</v>
      </c>
      <c r="HC1">
        <f>D36/D13</f>
        <v>8.3833178220839188E-2</v>
      </c>
      <c r="HD1">
        <f t="shared" ref="HD1:HG1" si="40">E36/E13</f>
        <v>0.10086732782447037</v>
      </c>
      <c r="HE1">
        <f t="shared" si="40"/>
        <v>9.5208108974622466E-2</v>
      </c>
      <c r="HF1">
        <f t="shared" si="40"/>
        <v>9.4321574762898736E-2</v>
      </c>
      <c r="HG1">
        <f t="shared" si="40"/>
        <v>0.10090319720729207</v>
      </c>
      <c r="HH1">
        <f>S1/D13</f>
        <v>6.4845222330185984E-2</v>
      </c>
      <c r="HI1">
        <f t="shared" ref="HI1:HL1" si="41">T1/E13</f>
        <v>0.15884045267867872</v>
      </c>
      <c r="HJ1">
        <f t="shared" si="41"/>
        <v>0.15609447317149364</v>
      </c>
      <c r="HK1">
        <f t="shared" si="41"/>
        <v>0.22222071620266204</v>
      </c>
      <c r="HL1">
        <f t="shared" si="41"/>
        <v>0.17487006150606749</v>
      </c>
      <c r="HM1">
        <f>(D43+D44+D46+D47+D50+D53+D55+D57+D60)/D13</f>
        <v>0.68508200462740887</v>
      </c>
      <c r="HN1">
        <f t="shared" ref="HN1:HQ1" si="42">(E43+E44+E46+E47+E50+E53+E55+E57+E60)/E13</f>
        <v>1.1473114251178704</v>
      </c>
      <c r="HO1">
        <f t="shared" si="42"/>
        <v>0.95592841347220969</v>
      </c>
      <c r="HP1">
        <f t="shared" si="42"/>
        <v>0.99240966141668252</v>
      </c>
      <c r="HQ1">
        <f t="shared" si="42"/>
        <v>0.75641380838920591</v>
      </c>
      <c r="HR1">
        <f>D19/D40</f>
        <v>10.539907430307741</v>
      </c>
      <c r="HS1">
        <f t="shared" ref="HS1:HV1" si="43">E19/E40</f>
        <v>9.4473894951715476</v>
      </c>
      <c r="HT1">
        <f t="shared" si="43"/>
        <v>8.2342391304347817</v>
      </c>
      <c r="HU1">
        <f t="shared" si="43"/>
        <v>7.0712848519689562</v>
      </c>
      <c r="HV1">
        <f t="shared" si="43"/>
        <v>5.5949649458253665</v>
      </c>
      <c r="HW1">
        <f>-0.017*HC1+4.573*HH1+0.481*HM1+0.015*HR1</f>
        <v>0.78273509336658598</v>
      </c>
      <c r="HX1">
        <f t="shared" ref="HX1:IA1" si="44">-0.017*HD1+4.573*HI1+0.481*HN1+0.015*HS1</f>
        <v>1.4182302834358507</v>
      </c>
      <c r="HY1">
        <f t="shared" si="44"/>
        <v>1.2955166417973265</v>
      </c>
      <c r="HZ1">
        <f t="shared" si="44"/>
        <v>1.598030188344763</v>
      </c>
      <c r="IA1">
        <f t="shared" si="44"/>
        <v>1.2457249529373113</v>
      </c>
      <c r="IB1">
        <f>D13/D36</f>
        <v>11.928451494058002</v>
      </c>
      <c r="IC1">
        <f t="shared" ref="IC1:IF1" si="45">E13/E36</f>
        <v>9.9140130066715262</v>
      </c>
      <c r="ID1">
        <f t="shared" si="45"/>
        <v>10.503307026784327</v>
      </c>
      <c r="IE1">
        <f t="shared" si="45"/>
        <v>10.602028247659714</v>
      </c>
      <c r="IF1">
        <f t="shared" si="45"/>
        <v>9.9104887424492034</v>
      </c>
      <c r="IG1">
        <f>IFERROR(S1/D59,0)</f>
        <v>0</v>
      </c>
      <c r="IH1">
        <f t="shared" ref="IH1:IK1" si="46">IFERROR(T1/E59,0)</f>
        <v>0</v>
      </c>
      <c r="II1">
        <f t="shared" si="46"/>
        <v>1695.3392857142858</v>
      </c>
      <c r="IJ1">
        <f t="shared" si="46"/>
        <v>2342.1428571428573</v>
      </c>
      <c r="IK1">
        <f t="shared" si="46"/>
        <v>19724.25</v>
      </c>
      <c r="IL1">
        <f>S1/D13</f>
        <v>6.4845222330185984E-2</v>
      </c>
      <c r="IM1">
        <f t="shared" ref="IM1:IP1" si="47">T1/E13</f>
        <v>0.15884045267867872</v>
      </c>
      <c r="IN1">
        <f t="shared" si="47"/>
        <v>0.15609447317149364</v>
      </c>
      <c r="IO1">
        <f t="shared" si="47"/>
        <v>0.22222071620266204</v>
      </c>
      <c r="IP1">
        <f t="shared" si="47"/>
        <v>0.17487006150606749</v>
      </c>
      <c r="IQ1">
        <f>(D43+D44+D46+D47+D50+D53+D55+D57+D60)/D13</f>
        <v>0.68508200462740887</v>
      </c>
      <c r="IR1">
        <f t="shared" ref="IR1:IU1" si="48">(E43+E44+E46+E47+E50+E53+E55+E57+E60)/E13</f>
        <v>1.1473114251178704</v>
      </c>
      <c r="IS1">
        <f t="shared" si="48"/>
        <v>0.95592841347220969</v>
      </c>
      <c r="IT1">
        <f t="shared" si="48"/>
        <v>0.99240966141668252</v>
      </c>
      <c r="IU1">
        <f t="shared" si="48"/>
        <v>0.75641380838920591</v>
      </c>
      <c r="IV1">
        <f>D19/D40</f>
        <v>10.539907430307741</v>
      </c>
      <c r="IW1">
        <f t="shared" ref="IW1:IZ1" si="49">E19/E40</f>
        <v>9.4473894951715476</v>
      </c>
      <c r="IX1">
        <f t="shared" si="49"/>
        <v>8.2342391304347817</v>
      </c>
      <c r="IY1">
        <f t="shared" si="49"/>
        <v>7.0712848519689562</v>
      </c>
      <c r="IZ1">
        <f t="shared" si="49"/>
        <v>5.5949649458253665</v>
      </c>
      <c r="JA1">
        <f>0.13*IB1+0.04*IG1+3.92*IL1+0.21*IQ1+0.09*IV1</f>
        <v>2.8973508554613221</v>
      </c>
      <c r="JB1">
        <f t="shared" ref="JB1:JE1" si="50">0.13*IC1+0.04*IH1+3.92*IM1+0.21*IR1+0.09*IW1</f>
        <v>3.0026767192079111</v>
      </c>
      <c r="JC1">
        <f t="shared" si="50"/>
        <v>70.732718165453946</v>
      </c>
      <c r="JD1">
        <f t="shared" si="50"/>
        <v>96.779904830999186</v>
      </c>
      <c r="JE1">
        <f t="shared" si="50"/>
        <v>791.60624792250837</v>
      </c>
      <c r="JF1">
        <f>D29/D13</f>
        <v>0.91616682177916076</v>
      </c>
      <c r="JG1">
        <f t="shared" ref="JG1:JJ1" si="51">E29/E13</f>
        <v>0.89913267217552961</v>
      </c>
      <c r="JH1">
        <f t="shared" si="51"/>
        <v>0.89496641812516953</v>
      </c>
      <c r="JI1">
        <f t="shared" si="51"/>
        <v>0.90567842523710129</v>
      </c>
      <c r="JJ1">
        <f t="shared" si="51"/>
        <v>0.89778910622264085</v>
      </c>
      <c r="JK1">
        <f>(D36-D26)/I90</f>
        <v>-4.061138167989859</v>
      </c>
      <c r="JL1">
        <f t="shared" ref="JL1:JO1" si="52">(E36-E26)/J90</f>
        <v>19.497442716857609</v>
      </c>
      <c r="JM1">
        <f t="shared" si="52"/>
        <v>-1.5377602938081103</v>
      </c>
      <c r="JN1">
        <f t="shared" si="52"/>
        <v>-0.51332425852726371</v>
      </c>
      <c r="JO1">
        <f t="shared" si="52"/>
        <v>0.55809002433090027</v>
      </c>
      <c r="JP1">
        <f>S1/D13</f>
        <v>6.4845222330185984E-2</v>
      </c>
      <c r="JQ1">
        <f t="shared" ref="JQ1:JT1" si="53">T1/E13</f>
        <v>0.15884045267867872</v>
      </c>
      <c r="JR1">
        <f t="shared" si="53"/>
        <v>0.15609447317149364</v>
      </c>
      <c r="JS1">
        <f t="shared" si="53"/>
        <v>0.22222071620266204</v>
      </c>
      <c r="JT1">
        <f t="shared" si="53"/>
        <v>0.17487006150606749</v>
      </c>
      <c r="JU1">
        <f>I90/(D50+D44+D43)</f>
        <v>0.15476542026932424</v>
      </c>
      <c r="JV1">
        <f t="shared" ref="JV1:JY1" si="54">J90/(E50+E44+E43)</f>
        <v>-1.2386976442444146E-2</v>
      </c>
      <c r="JW1">
        <f t="shared" si="54"/>
        <v>0.26003952203627195</v>
      </c>
      <c r="JX1">
        <f t="shared" si="54"/>
        <v>0.3038245498921332</v>
      </c>
      <c r="JY1">
        <f t="shared" si="54"/>
        <v>0.18965382984798276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0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3.5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2</v>
      </c>
      <c r="LA1">
        <f t="shared" si="60"/>
        <v>4</v>
      </c>
      <c r="LB1">
        <f t="shared" si="60"/>
        <v>4</v>
      </c>
      <c r="LC1">
        <f t="shared" si="60"/>
        <v>4</v>
      </c>
      <c r="LD1">
        <f>(KT1+KY1)/2</f>
        <v>2.25</v>
      </c>
      <c r="LE1">
        <f t="shared" ref="LE1:LH1" si="61">(KU1+KZ1)/2</f>
        <v>2.75</v>
      </c>
      <c r="LF1">
        <f t="shared" si="61"/>
        <v>3</v>
      </c>
      <c r="LG1">
        <f t="shared" si="61"/>
        <v>3</v>
      </c>
      <c r="LH1">
        <f t="shared" si="61"/>
        <v>3</v>
      </c>
      <c r="LI1">
        <f>(D29/(D13-D19))</f>
        <v>4.9619481144295179</v>
      </c>
      <c r="LJ1">
        <f t="shared" ref="LJ1:LM1" si="62">(E29/(E13-E19))</f>
        <v>6.0176841268639771</v>
      </c>
      <c r="LK1">
        <f t="shared" si="62"/>
        <v>2.372437238493724</v>
      </c>
      <c r="LL1">
        <f t="shared" si="62"/>
        <v>1.9026338804482681</v>
      </c>
      <c r="LM1">
        <f t="shared" si="62"/>
        <v>1.5697079613095237</v>
      </c>
      <c r="LN1">
        <f>(D18+D25+D26+D21)/(2.17*D40)</f>
        <v>3.9968732044005044</v>
      </c>
      <c r="LO1">
        <f t="shared" ref="LO1:LR1" si="63">(E18+E25+E26+E21)/(2.17*E40)</f>
        <v>3.4279896480698313</v>
      </c>
      <c r="LP1">
        <f t="shared" si="63"/>
        <v>3.2407733921057904</v>
      </c>
      <c r="LQ1">
        <f t="shared" si="63"/>
        <v>1.89840942838189</v>
      </c>
      <c r="LR1">
        <f t="shared" si="63"/>
        <v>0.85963297583602283</v>
      </c>
      <c r="LS1">
        <f>(D43+D44+D46+D47)/(2*D13)</f>
        <v>0.31033021878378136</v>
      </c>
      <c r="LT1">
        <f t="shared" ref="LT1:LW1" si="64">(E43+E44+E46+E47)/(2*E13)</f>
        <v>0.37233740254048592</v>
      </c>
      <c r="LU1">
        <f t="shared" si="64"/>
        <v>0.43409649548268292</v>
      </c>
      <c r="LV1">
        <f t="shared" si="64"/>
        <v>0.48139108445026196</v>
      </c>
      <c r="LW1">
        <f t="shared" si="64"/>
        <v>0.36830941430708702</v>
      </c>
      <c r="LX1">
        <f>8*N1/D29</f>
        <v>0.41034392228931477</v>
      </c>
      <c r="LY1">
        <f t="shared" ref="LY1:MB1" si="65">8*O1/E29</f>
        <v>1.1530243067184278</v>
      </c>
      <c r="LZ1">
        <f t="shared" si="65"/>
        <v>1.1257688322567845</v>
      </c>
      <c r="MA1">
        <f t="shared" si="65"/>
        <v>1.5893477916935694</v>
      </c>
      <c r="MB1">
        <f t="shared" si="65"/>
        <v>1.2632992643065224</v>
      </c>
      <c r="MC1">
        <f>(2*LI1+4*LN1+LS1+5*LX1)/12</f>
        <v>2.3561199063909508</v>
      </c>
      <c r="MD1">
        <f t="shared" ref="MD1:MG1" si="66">(2*LJ1+4*LO1+LT1+5*LY1)/12</f>
        <v>2.6570654818449921</v>
      </c>
      <c r="ME1">
        <f t="shared" si="66"/>
        <v>1.980909058514768</v>
      </c>
      <c r="MF1">
        <f t="shared" si="66"/>
        <v>1.6522529597785169</v>
      </c>
      <c r="MG1">
        <f t="shared" si="66"/>
        <v>1.10522946348357</v>
      </c>
      <c r="MH1">
        <f>D29/(D13-D19)</f>
        <v>4.9619481144295179</v>
      </c>
      <c r="MI1">
        <f t="shared" ref="MI1:ML1" si="67">E29/(E13-E19)</f>
        <v>6.0176841268639771</v>
      </c>
      <c r="MJ1">
        <f t="shared" si="67"/>
        <v>2.372437238493724</v>
      </c>
      <c r="MK1">
        <f t="shared" si="67"/>
        <v>1.9026338804482681</v>
      </c>
      <c r="ML1">
        <f t="shared" si="67"/>
        <v>1.5697079613095237</v>
      </c>
      <c r="MM1">
        <f>D29/D13*2</f>
        <v>1.8323336435583215</v>
      </c>
      <c r="MN1">
        <f t="shared" ref="MN1:MQ1" si="68">E29/E13*2</f>
        <v>1.7982653443510592</v>
      </c>
      <c r="MO1">
        <f t="shared" si="68"/>
        <v>1.7899328362503391</v>
      </c>
      <c r="MP1">
        <f t="shared" si="68"/>
        <v>1.8113568504742026</v>
      </c>
      <c r="MQ1">
        <f t="shared" si="68"/>
        <v>1.7955782124452817</v>
      </c>
      <c r="MR1">
        <f>D29/D36</f>
        <v>10.928451494058002</v>
      </c>
      <c r="MS1">
        <f t="shared" ref="MS1:MV1" si="69">E29/E36</f>
        <v>8.9140130066715262</v>
      </c>
      <c r="MT1">
        <f t="shared" si="69"/>
        <v>9.4001070682300938</v>
      </c>
      <c r="MU1">
        <f t="shared" si="69"/>
        <v>9.6020282476597139</v>
      </c>
      <c r="MV1">
        <f t="shared" si="69"/>
        <v>8.8975288303130142</v>
      </c>
      <c r="MW1">
        <f>D13/(D40*5)</f>
        <v>2.5853337102073985</v>
      </c>
      <c r="MX1">
        <f t="shared" ref="MX1:NA1" si="70">E13/(E40*5)</f>
        <v>2.2213865117374576</v>
      </c>
      <c r="MY1">
        <f t="shared" si="70"/>
        <v>2.6444130434782607</v>
      </c>
      <c r="MZ1">
        <f t="shared" si="70"/>
        <v>2.699030546917871</v>
      </c>
      <c r="NA1">
        <f t="shared" si="70"/>
        <v>2.614143345500898</v>
      </c>
      <c r="NB1">
        <f>D13/(D20*15)</f>
        <v>0.46166032593265571</v>
      </c>
      <c r="NC1">
        <f t="shared" ref="NC1:NF1" si="71">E13/(E20*15)</f>
        <v>0.36863637192746562</v>
      </c>
      <c r="ND1">
        <f t="shared" si="71"/>
        <v>0.73348287235517928</v>
      </c>
      <c r="NE1">
        <f t="shared" si="71"/>
        <v>0.30479579792256845</v>
      </c>
      <c r="NF1">
        <f t="shared" si="71"/>
        <v>0.23364171398536032</v>
      </c>
      <c r="NG1">
        <f>2*(D18+D25+D26)/D40</f>
        <v>12.921068437974773</v>
      </c>
      <c r="NH1">
        <f t="shared" ref="NH1:NK1" si="72">2*(E18+E25+E26)/E40</f>
        <v>8.2265839679673398</v>
      </c>
      <c r="NI1">
        <f t="shared" si="72"/>
        <v>11.729347826086956</v>
      </c>
      <c r="NJ1">
        <f t="shared" si="72"/>
        <v>6.6450651963730438</v>
      </c>
      <c r="NK1">
        <f t="shared" si="72"/>
        <v>0.5113274233733125</v>
      </c>
      <c r="NL1">
        <f>((D18+D25+D26+D21)/D40)/2.17</f>
        <v>3.9968732044005044</v>
      </c>
      <c r="NM1">
        <f t="shared" ref="NM1:NP1" si="73">((E18+E25+E26+E21)/E40)/2.17</f>
        <v>3.4279896480698313</v>
      </c>
      <c r="NN1">
        <f t="shared" si="73"/>
        <v>3.2407733921057904</v>
      </c>
      <c r="NO1">
        <f t="shared" si="73"/>
        <v>1.89840942838189</v>
      </c>
      <c r="NP1">
        <f t="shared" si="73"/>
        <v>0.85963297583602283</v>
      </c>
      <c r="NQ1">
        <f>(D19/D40)/2.5</f>
        <v>4.215962972123096</v>
      </c>
      <c r="NR1">
        <f t="shared" ref="NR1:NU1" si="74">(E19/E40)/2.5</f>
        <v>3.778955798068619</v>
      </c>
      <c r="NS1">
        <f t="shared" si="74"/>
        <v>3.2936956521739127</v>
      </c>
      <c r="NT1">
        <f t="shared" si="74"/>
        <v>2.8285139407875826</v>
      </c>
      <c r="NU1">
        <f t="shared" si="74"/>
        <v>2.2379859783301468</v>
      </c>
      <c r="NV1">
        <f>(BD1/D13)*3.33</f>
        <v>2.4575467079935547</v>
      </c>
      <c r="NW1">
        <f t="shared" ref="NW1:NZ1" si="75">(BE1/E13)*3.33</f>
        <v>2.5326350790632577</v>
      </c>
      <c r="NX1">
        <f t="shared" si="75"/>
        <v>1.8219556406862705</v>
      </c>
      <c r="NY1">
        <f t="shared" si="75"/>
        <v>1.4981215073792808</v>
      </c>
      <c r="NZ1">
        <f t="shared" si="75"/>
        <v>1.1706499030309747</v>
      </c>
      <c r="OA1">
        <f>((D43+D44)/2)/D13</f>
        <v>0.31917299757969841</v>
      </c>
      <c r="OB1">
        <f t="shared" ref="OB1:OE1" si="76">((E43+E44)/2)/E13</f>
        <v>0.3878256013684977</v>
      </c>
      <c r="OC1">
        <f t="shared" si="76"/>
        <v>0.40706740215219944</v>
      </c>
      <c r="OD1">
        <f t="shared" si="76"/>
        <v>0.47485216266560298</v>
      </c>
      <c r="OE1">
        <f t="shared" si="76"/>
        <v>0.38348201917216157</v>
      </c>
      <c r="OF1">
        <f>((D43+D44)/4)/D29</f>
        <v>0.17418934521110288</v>
      </c>
      <c r="OG1">
        <f t="shared" ref="OG1:OJ1" si="77">((E43+E44)/4)/E29</f>
        <v>0.21566650471621721</v>
      </c>
      <c r="OH1">
        <f t="shared" si="77"/>
        <v>0.22742048970113829</v>
      </c>
      <c r="OI1">
        <f t="shared" si="77"/>
        <v>0.26215274066028982</v>
      </c>
      <c r="OJ1">
        <f t="shared" si="77"/>
        <v>0.21357021182047103</v>
      </c>
      <c r="OK1">
        <f>AJ1*4/(D43+D44)</f>
        <v>0.7495948361682313</v>
      </c>
      <c r="OL1">
        <f t="shared" ref="OL1:OO1" si="78">AK1*4/(E43+E44)</f>
        <v>0.52716015405000971</v>
      </c>
      <c r="OM1">
        <f t="shared" si="78"/>
        <v>1.9189408060682311</v>
      </c>
      <c r="ON1">
        <f t="shared" si="78"/>
        <v>1.8713685416670913</v>
      </c>
      <c r="OO1">
        <f t="shared" si="78"/>
        <v>1.2758593783865795</v>
      </c>
      <c r="OP1">
        <f>(10*N1)/AJ1</f>
        <v>3.9283470234083144</v>
      </c>
      <c r="OQ1">
        <f t="shared" ref="OQ1:OT1" si="79">(10*O1)/AK1</f>
        <v>12.677195845492138</v>
      </c>
      <c r="OR1">
        <f t="shared" si="79"/>
        <v>3.2245422016417598</v>
      </c>
      <c r="OS1">
        <f t="shared" si="79"/>
        <v>4.0496289162087136</v>
      </c>
      <c r="OT1">
        <f t="shared" si="79"/>
        <v>5.7952578982178613</v>
      </c>
      <c r="OU1">
        <f>(8*AJ1)/D29</f>
        <v>1.0445714694861452</v>
      </c>
      <c r="OV1">
        <f t="shared" ref="OV1:OY1" si="80">(8*AK1)/E29</f>
        <v>0.90952630279702573</v>
      </c>
      <c r="OW1">
        <f t="shared" si="80"/>
        <v>3.4912516625882732</v>
      </c>
      <c r="OX1">
        <f t="shared" si="80"/>
        <v>3.9246751358678225</v>
      </c>
      <c r="OY1">
        <f t="shared" si="80"/>
        <v>2.17988446156125</v>
      </c>
      <c r="OZ1">
        <f>(20*N1)/D13</f>
        <v>0.93985871780049113</v>
      </c>
      <c r="PA1">
        <f t="shared" ref="PA1:PD1" si="81">(20*O1)/E13</f>
        <v>2.5918045649576937</v>
      </c>
      <c r="PB1">
        <f t="shared" si="81"/>
        <v>2.5188132486045229</v>
      </c>
      <c r="PC1">
        <f t="shared" si="81"/>
        <v>3.5985950128377411</v>
      </c>
      <c r="PD1">
        <f t="shared" si="81"/>
        <v>2.8354407934836816</v>
      </c>
      <c r="PE1">
        <f>(40*N1)/(AJ1+D45)</f>
        <v>3.0285762098319071</v>
      </c>
      <c r="PF1">
        <f t="shared" ref="PF1:PI1" si="82">(40*O1)/(AK1+E45)</f>
        <v>6.9609030607014439</v>
      </c>
      <c r="PG1">
        <f t="shared" si="82"/>
        <v>5.8024270520861743</v>
      </c>
      <c r="PH1">
        <f t="shared" si="82"/>
        <v>7.4754085172708535</v>
      </c>
      <c r="PI1">
        <f t="shared" si="82"/>
        <v>7.6985292347687935</v>
      </c>
      <c r="PJ1">
        <f>(1.33*D52)/(D52+D62)</f>
        <v>0.93172037345360292</v>
      </c>
      <c r="PK1">
        <f t="shared" ref="PK1:PN1" si="83">(1.33*E52)/(E52+E62)</f>
        <v>1.0395437675225847</v>
      </c>
      <c r="PL1">
        <f t="shared" si="83"/>
        <v>1.1663484501965578</v>
      </c>
      <c r="PM1">
        <f t="shared" si="83"/>
        <v>1.4221826946546254</v>
      </c>
      <c r="PN1">
        <f t="shared" si="83"/>
        <v>1.3128719911779245</v>
      </c>
      <c r="PO1">
        <f>(2*MH1+MM1+MR1+MW1+2*NB1)/7</f>
        <v>3.7419051040782954</v>
      </c>
      <c r="PP1">
        <f t="shared" ref="PP1:PS1" si="84">(2*MI1+MN1+MS1+MX1+2*NC1)/7</f>
        <v>3.6723294086204179</v>
      </c>
      <c r="PQ1">
        <f t="shared" si="84"/>
        <v>2.8637561670937854</v>
      </c>
      <c r="PR1">
        <f t="shared" si="84"/>
        <v>2.6467535716847803</v>
      </c>
      <c r="PS1">
        <f t="shared" si="84"/>
        <v>2.4162785341212802</v>
      </c>
      <c r="PT1">
        <f>(5*NG1+8*NL1+2*NQ1+NV1)/16</f>
        <v>6.716862529832353</v>
      </c>
      <c r="PU1">
        <f t="shared" ref="PU1:PX1" si="85">(5*NH1+8*NM1+2*NR1+NW1)/16</f>
        <v>4.9154614812247406</v>
      </c>
      <c r="PV1">
        <f t="shared" si="85"/>
        <v>5.8113920757696995</v>
      </c>
      <c r="PW1">
        <f t="shared" si="85"/>
        <v>3.4729844248671742</v>
      </c>
      <c r="PX1">
        <f t="shared" si="85"/>
        <v>0.94252017395287591</v>
      </c>
      <c r="PY1">
        <f>(OA1+OF1+OK1)/3</f>
        <v>0.41431905965301086</v>
      </c>
      <c r="PZ1">
        <f t="shared" ref="PZ1:QC1" si="86">(OB1+OG1+OL1)/3</f>
        <v>0.37688408671157486</v>
      </c>
      <c r="QA1">
        <f t="shared" si="86"/>
        <v>0.85114289930718956</v>
      </c>
      <c r="QB1">
        <f t="shared" si="86"/>
        <v>0.86945781499766139</v>
      </c>
      <c r="QC1">
        <f t="shared" si="86"/>
        <v>0.62430386979307073</v>
      </c>
      <c r="QD1">
        <f>(3*OP1+7*OU1+4*OZ1+2*PE1+PJ1)/17</f>
        <v>1.7556087659380792</v>
      </c>
      <c r="QE1">
        <f t="shared" ref="QE1:QH1" si="87">(3*OQ1+7*OV1+4*PA1+2*PF1+PK1)/17</f>
        <v>4.1015788120477552</v>
      </c>
      <c r="QF1">
        <f t="shared" si="87"/>
        <v>3.3505202230488349</v>
      </c>
      <c r="QG1">
        <f t="shared" si="87"/>
        <v>4.1405289694263638</v>
      </c>
      <c r="QH1">
        <f t="shared" si="87"/>
        <v>3.5703916800136799</v>
      </c>
      <c r="QI1">
        <f>(2*PO1+4*PT1+PY1+5*QD1)/12</f>
        <v>3.6286352680691176</v>
      </c>
      <c r="QJ1">
        <f t="shared" ref="QJ1:QM1" si="88">(2*PP1+4*PU1+PZ1+5*QE1)/12</f>
        <v>3.9909402407575123</v>
      </c>
      <c r="QK1">
        <f t="shared" si="88"/>
        <v>3.8814020543181442</v>
      </c>
      <c r="QL1">
        <f t="shared" si="88"/>
        <v>3.3964622920806451</v>
      </c>
      <c r="QM1">
        <f t="shared" si="88"/>
        <v>2.2565750028262941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480</v>
      </c>
      <c r="E3" s="2" t="s">
        <v>480</v>
      </c>
      <c r="F3" s="2" t="s">
        <v>480</v>
      </c>
      <c r="G3" s="2" t="s">
        <v>480</v>
      </c>
      <c r="H3" s="2" t="s">
        <v>480</v>
      </c>
      <c r="I3" s="2" t="s">
        <v>480</v>
      </c>
      <c r="J3" s="2" t="s">
        <v>480</v>
      </c>
      <c r="K3" s="2" t="s">
        <v>480</v>
      </c>
      <c r="L3" s="2" t="s">
        <v>480</v>
      </c>
      <c r="M3" s="2" t="s">
        <v>480</v>
      </c>
    </row>
    <row r="4" spans="1:455" x14ac:dyDescent="0.25">
      <c r="A4" s="2" t="s">
        <v>281</v>
      </c>
      <c r="B4" s="2"/>
      <c r="C4" s="2"/>
      <c r="D4" s="2" t="s">
        <v>481</v>
      </c>
      <c r="E4" s="2" t="s">
        <v>481</v>
      </c>
      <c r="F4" s="2" t="s">
        <v>481</v>
      </c>
      <c r="G4" s="2" t="s">
        <v>481</v>
      </c>
      <c r="H4" s="2" t="s">
        <v>481</v>
      </c>
      <c r="I4" s="2">
        <v>26422531</v>
      </c>
      <c r="J4" s="2" t="s">
        <v>481</v>
      </c>
      <c r="K4" s="2" t="s">
        <v>481</v>
      </c>
      <c r="L4" s="2" t="s">
        <v>481</v>
      </c>
      <c r="M4" s="2" t="s">
        <v>481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269</v>
      </c>
      <c r="K8" s="2" t="s">
        <v>269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731727</v>
      </c>
      <c r="E13" s="1">
        <v>707345</v>
      </c>
      <c r="F13" s="1">
        <v>608215</v>
      </c>
      <c r="G13" s="1">
        <v>516446</v>
      </c>
      <c r="H13" s="1">
        <v>451175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130780</v>
      </c>
      <c r="E15" s="1">
        <v>103811</v>
      </c>
      <c r="F15" s="1">
        <v>208028</v>
      </c>
      <c r="G15" s="1">
        <v>235411</v>
      </c>
      <c r="H15" s="1">
        <v>257981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175</v>
      </c>
      <c r="E16" s="1">
        <v>1563</v>
      </c>
      <c r="F16" s="1">
        <v>1563</v>
      </c>
      <c r="G16" s="1">
        <v>1457</v>
      </c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130605</v>
      </c>
      <c r="E17" s="1">
        <v>102248</v>
      </c>
      <c r="F17" s="1">
        <v>206465</v>
      </c>
      <c r="G17" s="1">
        <v>233954</v>
      </c>
      <c r="H17" s="1">
        <v>257981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596622</v>
      </c>
      <c r="E19" s="1">
        <v>601657</v>
      </c>
      <c r="F19" s="1">
        <v>378775</v>
      </c>
      <c r="G19" s="1">
        <v>270611</v>
      </c>
      <c r="H19" s="1">
        <v>193127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105666</v>
      </c>
      <c r="E20" s="1">
        <v>127921</v>
      </c>
      <c r="F20" s="1">
        <v>55281</v>
      </c>
      <c r="G20" s="1">
        <v>112960</v>
      </c>
      <c r="H20" s="1">
        <v>128737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125251</v>
      </c>
      <c r="E21" s="1">
        <v>211781</v>
      </c>
      <c r="F21" s="1">
        <v>53719</v>
      </c>
      <c r="G21" s="1">
        <v>30501</v>
      </c>
      <c r="H21" s="1">
        <v>55565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6066</v>
      </c>
      <c r="E22" s="1">
        <v>75551</v>
      </c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119185</v>
      </c>
      <c r="E23" s="1">
        <v>136230</v>
      </c>
      <c r="F23" s="1">
        <v>53719</v>
      </c>
      <c r="G23" s="1">
        <v>30501</v>
      </c>
      <c r="H23" s="1">
        <v>55565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365705</v>
      </c>
      <c r="E26" s="1">
        <v>261955</v>
      </c>
      <c r="F26" s="1">
        <v>269775</v>
      </c>
      <c r="G26" s="1">
        <v>127150</v>
      </c>
      <c r="H26" s="1">
        <v>8825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4325</v>
      </c>
      <c r="E27" s="1">
        <v>1877</v>
      </c>
      <c r="F27" s="1">
        <v>21412</v>
      </c>
      <c r="G27" s="1">
        <v>10424</v>
      </c>
      <c r="H27" s="1">
        <v>67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731727</v>
      </c>
      <c r="E28" s="1">
        <v>707345</v>
      </c>
      <c r="F28" s="1">
        <v>608215</v>
      </c>
      <c r="G28" s="1">
        <v>516446</v>
      </c>
      <c r="H28" s="1">
        <v>451175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670384</v>
      </c>
      <c r="E29" s="1">
        <v>635997</v>
      </c>
      <c r="F29" s="1">
        <v>544332</v>
      </c>
      <c r="G29" s="1">
        <v>467734</v>
      </c>
      <c r="H29" s="1">
        <v>405060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50200</v>
      </c>
      <c r="E30" s="1">
        <v>50200</v>
      </c>
      <c r="F30" s="1">
        <v>50200</v>
      </c>
      <c r="G30" s="1">
        <v>50200</v>
      </c>
      <c r="H30" s="1">
        <v>50200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20000</v>
      </c>
      <c r="E31" s="1">
        <v>20000</v>
      </c>
      <c r="F31" s="1">
        <v>20000</v>
      </c>
      <c r="G31" s="1">
        <v>20000</v>
      </c>
      <c r="H31" s="1">
        <v>20000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5020</v>
      </c>
      <c r="E32" s="1">
        <v>5020</v>
      </c>
      <c r="F32" s="1">
        <v>5020</v>
      </c>
      <c r="G32" s="1">
        <v>5020</v>
      </c>
      <c r="H32" s="1">
        <v>5020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560778</v>
      </c>
      <c r="E33" s="1">
        <v>469112</v>
      </c>
      <c r="F33" s="1">
        <v>392513</v>
      </c>
      <c r="G33" s="1">
        <v>299590</v>
      </c>
      <c r="H33" s="1">
        <v>265876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34386</v>
      </c>
      <c r="E34" s="1">
        <v>91665</v>
      </c>
      <c r="F34" s="1">
        <v>76599</v>
      </c>
      <c r="G34" s="1">
        <v>92924</v>
      </c>
      <c r="H34" s="1">
        <v>63964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61343</v>
      </c>
      <c r="E36" s="1">
        <v>71348</v>
      </c>
      <c r="F36" s="1">
        <v>57907</v>
      </c>
      <c r="G36" s="1">
        <v>48712</v>
      </c>
      <c r="H36" s="1">
        <v>45525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4416</v>
      </c>
      <c r="E37" s="1">
        <v>7663</v>
      </c>
      <c r="F37" s="1">
        <v>7225</v>
      </c>
      <c r="G37" s="1">
        <v>5761</v>
      </c>
      <c r="H37" s="1">
        <v>5443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56927</v>
      </c>
      <c r="E38" s="1">
        <v>63685</v>
      </c>
      <c r="F38" s="1">
        <v>50682</v>
      </c>
      <c r="G38" s="1">
        <v>42951</v>
      </c>
      <c r="H38" s="1">
        <v>40082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321</v>
      </c>
      <c r="E39" s="1"/>
      <c r="F39" s="1">
        <v>4682</v>
      </c>
      <c r="G39" s="1">
        <v>4682</v>
      </c>
      <c r="H39" s="1">
        <v>5564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56606</v>
      </c>
      <c r="E40" s="1">
        <v>63685</v>
      </c>
      <c r="F40" s="1">
        <v>46000</v>
      </c>
      <c r="G40" s="1">
        <v>38269</v>
      </c>
      <c r="H40" s="1">
        <v>34518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>
        <v>5976</v>
      </c>
      <c r="G42" s="1"/>
      <c r="H42" s="1">
        <v>590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374220</v>
      </c>
      <c r="E43" s="1">
        <v>447661</v>
      </c>
      <c r="F43" s="1">
        <v>356078</v>
      </c>
      <c r="G43" s="1">
        <v>379579</v>
      </c>
      <c r="H43" s="1">
        <v>271238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92875</v>
      </c>
      <c r="E44" s="1">
        <v>100992</v>
      </c>
      <c r="F44" s="1">
        <v>139091</v>
      </c>
      <c r="G44" s="1">
        <v>110892</v>
      </c>
      <c r="H44" s="1">
        <v>74797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366621</v>
      </c>
      <c r="E45" s="1">
        <v>454435</v>
      </c>
      <c r="F45" s="1">
        <v>290498</v>
      </c>
      <c r="G45" s="1">
        <v>267762</v>
      </c>
      <c r="H45" s="1">
        <v>221971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-10885</v>
      </c>
      <c r="E46" s="1">
        <v>-21911</v>
      </c>
      <c r="F46" s="1">
        <v>32879</v>
      </c>
      <c r="G46" s="1">
        <v>6754</v>
      </c>
      <c r="H46" s="1">
        <v>-13672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-2056</v>
      </c>
      <c r="E47" s="1"/>
      <c r="F47" s="1"/>
      <c r="G47" s="1"/>
      <c r="H47" s="1">
        <v>-19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78775</v>
      </c>
      <c r="E48" s="1">
        <v>75965</v>
      </c>
      <c r="F48" s="1">
        <v>59533</v>
      </c>
      <c r="G48" s="1">
        <v>67916</v>
      </c>
      <c r="H48" s="1">
        <v>49390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5814</v>
      </c>
      <c r="E49" s="1">
        <v>6416</v>
      </c>
      <c r="F49" s="1">
        <v>25194</v>
      </c>
      <c r="G49" s="1">
        <v>25790</v>
      </c>
      <c r="H49" s="1">
        <v>10308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17154</v>
      </c>
      <c r="E50" s="1">
        <v>240563</v>
      </c>
      <c r="F50" s="1">
        <v>34662</v>
      </c>
      <c r="G50" s="1">
        <v>12464</v>
      </c>
      <c r="H50" s="1">
        <v>702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12740</v>
      </c>
      <c r="E51" s="1">
        <v>186493</v>
      </c>
      <c r="F51" s="1">
        <v>38519</v>
      </c>
      <c r="G51" s="1">
        <v>12046</v>
      </c>
      <c r="H51" s="1">
        <v>882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33240</v>
      </c>
      <c r="E52" s="1">
        <v>87818</v>
      </c>
      <c r="F52" s="1">
        <v>83208</v>
      </c>
      <c r="G52" s="1">
        <v>122667</v>
      </c>
      <c r="H52" s="1">
        <v>77877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10032</v>
      </c>
      <c r="E57" s="1">
        <v>9015</v>
      </c>
      <c r="F57" s="1">
        <v>326</v>
      </c>
      <c r="G57" s="1">
        <v>5</v>
      </c>
      <c r="H57" s="1">
        <v>10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>
        <v>56</v>
      </c>
      <c r="G59" s="1">
        <v>49</v>
      </c>
      <c r="H59" s="1">
        <v>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19953</v>
      </c>
      <c r="E60" s="1">
        <v>35225</v>
      </c>
      <c r="F60" s="1">
        <v>18374</v>
      </c>
      <c r="G60" s="1">
        <v>2832</v>
      </c>
      <c r="H60" s="1">
        <v>8219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15776</v>
      </c>
      <c r="E61" s="1">
        <v>19703</v>
      </c>
      <c r="F61" s="1">
        <v>6969</v>
      </c>
      <c r="G61" s="1">
        <v>10739</v>
      </c>
      <c r="H61" s="1">
        <v>7209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14209</v>
      </c>
      <c r="E62" s="1">
        <v>24537</v>
      </c>
      <c r="F62" s="1">
        <v>11675</v>
      </c>
      <c r="G62" s="1">
        <v>-7951</v>
      </c>
      <c r="H62" s="1">
        <v>1016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47449</v>
      </c>
      <c r="E63" s="1">
        <v>112355</v>
      </c>
      <c r="F63" s="1">
        <v>94883</v>
      </c>
      <c r="G63" s="1">
        <v>114716</v>
      </c>
      <c r="H63" s="1">
        <v>78893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13063</v>
      </c>
      <c r="E64" s="1">
        <v>20690</v>
      </c>
      <c r="F64" s="1">
        <v>18284</v>
      </c>
      <c r="G64" s="1">
        <v>21792</v>
      </c>
      <c r="H64" s="1">
        <v>14929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34386</v>
      </c>
      <c r="E65" s="1">
        <v>91665</v>
      </c>
      <c r="F65" s="1">
        <v>76599</v>
      </c>
      <c r="G65" s="1">
        <v>92924</v>
      </c>
      <c r="H65" s="1">
        <v>63964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34386</v>
      </c>
      <c r="E67" s="1">
        <v>91665</v>
      </c>
      <c r="F67" s="1">
        <v>76599</v>
      </c>
      <c r="G67" s="1">
        <v>92924</v>
      </c>
      <c r="H67" s="1">
        <v>63964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467095</v>
      </c>
      <c r="E68" s="1">
        <v>833456</v>
      </c>
      <c r="F68" s="1">
        <v>548531</v>
      </c>
      <c r="G68" s="1">
        <v>505772</v>
      </c>
      <c r="H68" s="1">
        <v>354966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261955</v>
      </c>
      <c r="J69" s="1">
        <v>269775</v>
      </c>
      <c r="K69" s="1">
        <v>127150</v>
      </c>
      <c r="L69" s="1">
        <v>8825</v>
      </c>
      <c r="M69" s="1">
        <v>4510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47449</v>
      </c>
      <c r="J70" s="1">
        <v>112355</v>
      </c>
      <c r="K70" s="1">
        <v>94883</v>
      </c>
      <c r="L70" s="1">
        <v>114716</v>
      </c>
      <c r="M70" s="1">
        <v>78893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-595</v>
      </c>
      <c r="J71" s="1">
        <v>-49102</v>
      </c>
      <c r="K71" s="1">
        <v>26181</v>
      </c>
      <c r="L71" s="1">
        <v>25521</v>
      </c>
      <c r="M71" s="1">
        <v>2901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5674</v>
      </c>
      <c r="J72" s="1">
        <v>6498</v>
      </c>
      <c r="K72" s="1">
        <v>25154</v>
      </c>
      <c r="L72" s="1">
        <v>25840</v>
      </c>
      <c r="M72" s="1">
        <v>13374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-745</v>
      </c>
      <c r="J73" s="1">
        <v>-907</v>
      </c>
      <c r="K73" s="1">
        <v>1572</v>
      </c>
      <c r="L73" s="1">
        <v>-217</v>
      </c>
      <c r="M73" s="1">
        <v>-10222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>
        <v>-46800</v>
      </c>
      <c r="K74" s="1">
        <v>-359</v>
      </c>
      <c r="L74" s="1">
        <v>-143</v>
      </c>
      <c r="M74" s="1">
        <v>-245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-10032</v>
      </c>
      <c r="J76" s="1">
        <v>-9015</v>
      </c>
      <c r="K76" s="1">
        <v>-270</v>
      </c>
      <c r="L76" s="1">
        <v>44</v>
      </c>
      <c r="M76" s="1">
        <v>-6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4508</v>
      </c>
      <c r="J77" s="1">
        <v>1122</v>
      </c>
      <c r="K77" s="1">
        <v>84</v>
      </c>
      <c r="L77" s="1">
        <v>-3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46854</v>
      </c>
      <c r="J78" s="1">
        <v>63253</v>
      </c>
      <c r="K78" s="1">
        <v>121064</v>
      </c>
      <c r="L78" s="1">
        <v>140237</v>
      </c>
      <c r="M78" s="1">
        <v>81794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44936</v>
      </c>
      <c r="J79" s="1">
        <v>-57832</v>
      </c>
      <c r="K79" s="1">
        <v>34795</v>
      </c>
      <c r="L79" s="1">
        <v>34800</v>
      </c>
      <c r="M79" s="1">
        <v>-2348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31835</v>
      </c>
      <c r="J80" s="1">
        <v>3017</v>
      </c>
      <c r="K80" s="1">
        <v>-34206</v>
      </c>
      <c r="L80" s="1">
        <v>15812</v>
      </c>
      <c r="M80" s="1">
        <v>11354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-8870</v>
      </c>
      <c r="J81" s="1">
        <v>11709</v>
      </c>
      <c r="K81" s="1">
        <v>11447</v>
      </c>
      <c r="L81" s="1">
        <v>3161</v>
      </c>
      <c r="M81" s="1">
        <v>13663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21971</v>
      </c>
      <c r="J82" s="1">
        <v>-72558</v>
      </c>
      <c r="K82" s="1">
        <v>57554</v>
      </c>
      <c r="L82" s="1">
        <v>15827</v>
      </c>
      <c r="M82" s="1">
        <v>-27365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91790</v>
      </c>
      <c r="J84" s="1">
        <v>5421</v>
      </c>
      <c r="K84" s="1">
        <v>155859</v>
      </c>
      <c r="L84" s="1">
        <v>175037</v>
      </c>
      <c r="M84" s="1">
        <v>79446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>
        <v>-56</v>
      </c>
      <c r="L85" s="1">
        <v>-49</v>
      </c>
      <c r="M85" s="1">
        <v>-4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10601</v>
      </c>
      <c r="J86" s="1">
        <v>9015</v>
      </c>
      <c r="K86" s="1">
        <v>326</v>
      </c>
      <c r="L86" s="1">
        <v>5</v>
      </c>
      <c r="M86" s="1">
        <v>10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-27446</v>
      </c>
      <c r="J87" s="1">
        <v>-24212</v>
      </c>
      <c r="K87" s="1">
        <v>-18352</v>
      </c>
      <c r="L87" s="1">
        <v>-22189</v>
      </c>
      <c r="M87" s="1">
        <v>-13692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74945</v>
      </c>
      <c r="J90" s="1">
        <v>-9776</v>
      </c>
      <c r="K90" s="1">
        <v>137777</v>
      </c>
      <c r="L90" s="1">
        <v>152804</v>
      </c>
      <c r="M90" s="1">
        <v>65760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-35215</v>
      </c>
      <c r="J91" s="1">
        <v>-14873</v>
      </c>
      <c r="K91" s="1">
        <v>-24072</v>
      </c>
      <c r="L91" s="1">
        <v>-9682</v>
      </c>
      <c r="M91" s="1">
        <v>-34513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>
        <v>16829</v>
      </c>
      <c r="K92" s="1">
        <v>28920</v>
      </c>
      <c r="L92" s="1">
        <v>758</v>
      </c>
      <c r="M92" s="1">
        <v>278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64020</v>
      </c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28805</v>
      </c>
      <c r="J94" s="1">
        <v>1956</v>
      </c>
      <c r="K94" s="1">
        <v>4848</v>
      </c>
      <c r="L94" s="1">
        <v>-8924</v>
      </c>
      <c r="M94" s="1">
        <v>-34235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>
        <v>-25555</v>
      </c>
      <c r="M96" s="1">
        <v>-27210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>
        <v>-27210</v>
      </c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>
        <v>-25555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/>
      <c r="K103" s="1"/>
      <c r="L103" s="1">
        <v>-25555</v>
      </c>
      <c r="M103" s="1">
        <v>-27210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103750</v>
      </c>
      <c r="J104" s="1">
        <v>-7820</v>
      </c>
      <c r="K104" s="1">
        <v>142625</v>
      </c>
      <c r="L104" s="1">
        <v>118325</v>
      </c>
      <c r="M104" s="1">
        <v>4315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365705</v>
      </c>
      <c r="J105" s="1">
        <v>261955</v>
      </c>
      <c r="K105" s="1">
        <v>269775</v>
      </c>
      <c r="L105" s="1">
        <v>127150</v>
      </c>
      <c r="M105" s="1">
        <v>8825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36B37-A906-400A-92C0-9EC9348C6115}">
  <dimension ref="A1:QM105"/>
  <sheetViews>
    <sheetView topLeftCell="A45" workbookViewId="0">
      <selection activeCell="K65" sqref="K65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71577</v>
      </c>
      <c r="O1" s="4">
        <f t="shared" ref="O1:R1" si="0">E67</f>
        <v>76676</v>
      </c>
      <c r="P1" s="4">
        <f t="shared" si="0"/>
        <v>62795</v>
      </c>
      <c r="Q1" s="4">
        <f t="shared" si="0"/>
        <v>56258</v>
      </c>
      <c r="R1" s="4">
        <f t="shared" si="0"/>
        <v>89181</v>
      </c>
      <c r="S1" s="4">
        <f>D63+D59</f>
        <v>90292</v>
      </c>
      <c r="T1" s="4">
        <f t="shared" ref="T1:W1" si="1">E63+E59</f>
        <v>94998</v>
      </c>
      <c r="U1" s="4">
        <f t="shared" si="1"/>
        <v>77248</v>
      </c>
      <c r="V1" s="4">
        <f t="shared" si="1"/>
        <v>69070</v>
      </c>
      <c r="W1" s="4">
        <f t="shared" si="1"/>
        <v>109661</v>
      </c>
      <c r="X1">
        <f>(D13-E13)/E13</f>
        <v>-0.22393301595255993</v>
      </c>
      <c r="Y1">
        <f t="shared" ref="Y1:AA1" si="2">(E13-F13)/F13</f>
        <v>8.4987517161071668E-2</v>
      </c>
      <c r="Z1">
        <f t="shared" si="2"/>
        <v>1.532629622558615E-2</v>
      </c>
      <c r="AA1">
        <f t="shared" si="2"/>
        <v>-0.12099259175387801</v>
      </c>
      <c r="AB1">
        <f>(D36-E36)/E36</f>
        <v>1.9909333874623635E-2</v>
      </c>
      <c r="AC1">
        <f t="shared" ref="AC1:AE1" si="3">(E36-F36)/F36</f>
        <v>0.54435736677115987</v>
      </c>
      <c r="AD1">
        <f t="shared" si="3"/>
        <v>-0.13809019881566209</v>
      </c>
      <c r="AE1">
        <f t="shared" si="3"/>
        <v>-0.35255186086855111</v>
      </c>
      <c r="AF1">
        <f>(D29-E29)/E29</f>
        <v>-0.25827175668529451</v>
      </c>
      <c r="AG1">
        <f t="shared" ref="AG1:AI1" si="4">(E29-F29)/F29</f>
        <v>4.1366719090309235E-2</v>
      </c>
      <c r="AH1">
        <f t="shared" si="4"/>
        <v>3.278251735710809E-2</v>
      </c>
      <c r="AI1">
        <f t="shared" si="4"/>
        <v>-6.958395507267795E-2</v>
      </c>
      <c r="AJ1" s="4">
        <f>(D43+D44+D46+D47)-D45</f>
        <v>274013</v>
      </c>
      <c r="AK1" s="4">
        <f t="shared" ref="AK1:AN1" si="5">(E43+E44+E46+E47)-E45</f>
        <v>268986</v>
      </c>
      <c r="AL1" s="4">
        <f t="shared" si="5"/>
        <v>212477</v>
      </c>
      <c r="AM1" s="4">
        <f t="shared" si="5"/>
        <v>214402</v>
      </c>
      <c r="AN1" s="4">
        <f t="shared" si="5"/>
        <v>277408</v>
      </c>
      <c r="AO1">
        <f>(D25+D26)/D40</f>
        <v>2.5625094970369244</v>
      </c>
      <c r="AP1">
        <f t="shared" ref="AP1:AS1" si="6">(E25+E26)/E40</f>
        <v>4.5544482696140607</v>
      </c>
      <c r="AQ1">
        <f t="shared" si="6"/>
        <v>5.9216935666461818</v>
      </c>
      <c r="AR1">
        <f t="shared" si="6"/>
        <v>5.4040085545075671</v>
      </c>
      <c r="AS1">
        <f t="shared" si="6"/>
        <v>3.8977668696785139</v>
      </c>
      <c r="AT1">
        <f>(D19-D20)/D40</f>
        <v>4.4570543990275038</v>
      </c>
      <c r="AU1">
        <f t="shared" ref="AU1:AX1" si="7">(E19-E20)/E40</f>
        <v>7.0131465039962952</v>
      </c>
      <c r="AV1">
        <f t="shared" si="7"/>
        <v>9.6458259210143282</v>
      </c>
      <c r="AW1">
        <f t="shared" si="7"/>
        <v>7.6579842070629525</v>
      </c>
      <c r="AX1">
        <f t="shared" si="7"/>
        <v>5.6396388207132686</v>
      </c>
      <c r="AY1">
        <f>D19/D40</f>
        <v>5.820183102871904</v>
      </c>
      <c r="AZ1">
        <f t="shared" ref="AZ1:BC1" si="8">E19/E40</f>
        <v>8.299651708240221</v>
      </c>
      <c r="BA1">
        <f t="shared" si="8"/>
        <v>12.051072225636382</v>
      </c>
      <c r="BB1">
        <f t="shared" si="8"/>
        <v>9.9157984207062952</v>
      </c>
      <c r="BC1">
        <f t="shared" si="8"/>
        <v>6.4194012665515254</v>
      </c>
      <c r="BD1" s="4">
        <f>D19-D40</f>
        <v>253773</v>
      </c>
      <c r="BE1" s="4">
        <f t="shared" ref="BE1:BH1" si="9">E19-E40</f>
        <v>362581</v>
      </c>
      <c r="BF1" s="4">
        <f t="shared" si="9"/>
        <v>341666</v>
      </c>
      <c r="BG1" s="4">
        <f t="shared" si="9"/>
        <v>325177</v>
      </c>
      <c r="BH1" s="4">
        <f t="shared" si="9"/>
        <v>357713</v>
      </c>
      <c r="BI1">
        <f>(D43+D44)/BD1</f>
        <v>3.3339638180578706</v>
      </c>
      <c r="BJ1">
        <f t="shared" ref="BJ1:BM1" si="10">(E43+E44)/BE1</f>
        <v>2.13040672291157</v>
      </c>
      <c r="BK1">
        <f t="shared" si="10"/>
        <v>1.9718379938302319</v>
      </c>
      <c r="BL1">
        <f t="shared" si="10"/>
        <v>2.4397266719355919</v>
      </c>
      <c r="BM1">
        <f t="shared" si="10"/>
        <v>2.1727614036951413</v>
      </c>
      <c r="BN1">
        <f>365/BI1</f>
        <v>109.4792924935289</v>
      </c>
      <c r="BO1">
        <f t="shared" ref="BO1:BR1" si="11">365/BJ1</f>
        <v>171.32878716284009</v>
      </c>
      <c r="BP1">
        <f t="shared" si="11"/>
        <v>185.10648498612161</v>
      </c>
      <c r="BQ1">
        <f t="shared" si="11"/>
        <v>149.60692285682234</v>
      </c>
      <c r="BR1">
        <f t="shared" si="11"/>
        <v>167.98899289137637</v>
      </c>
      <c r="BS1">
        <f>N1/D13</f>
        <v>0.19258005671636971</v>
      </c>
      <c r="BT1">
        <f t="shared" ref="BT1:BW1" si="12">O1/E13</f>
        <v>0.16010189593251484</v>
      </c>
      <c r="BU1">
        <f t="shared" si="12"/>
        <v>0.14226131951083582</v>
      </c>
      <c r="BV1">
        <f t="shared" si="12"/>
        <v>0.12940518881270083</v>
      </c>
      <c r="BW1">
        <f t="shared" si="12"/>
        <v>0.18031517396438218</v>
      </c>
      <c r="BX1">
        <f>S1/D13</f>
        <v>0.24293332328868847</v>
      </c>
      <c r="BY1">
        <f t="shared" ref="BY1:CB1" si="13">T1/E13</f>
        <v>0.19835880731646205</v>
      </c>
      <c r="BZ1">
        <f t="shared" si="13"/>
        <v>0.17500441770161709</v>
      </c>
      <c r="CA1">
        <f t="shared" si="13"/>
        <v>0.15887547355564091</v>
      </c>
      <c r="CB1">
        <f t="shared" si="13"/>
        <v>0.22172371124015333</v>
      </c>
      <c r="CC1">
        <f>N1/D29</f>
        <v>0.22987099322690355</v>
      </c>
      <c r="CD1">
        <f t="shared" ref="CD1:CG1" si="14">O1/E29</f>
        <v>0.18264801025245234</v>
      </c>
      <c r="CE1">
        <f t="shared" si="14"/>
        <v>0.15577015622906981</v>
      </c>
      <c r="CF1">
        <f t="shared" si="14"/>
        <v>0.14412932646734813</v>
      </c>
      <c r="CG1">
        <f t="shared" si="14"/>
        <v>0.2125776478945085</v>
      </c>
      <c r="CH1">
        <f>N1/(D43+D44)</f>
        <v>8.4599383029772948E-2</v>
      </c>
      <c r="CI1">
        <f t="shared" ref="CI1:CL1" si="15">O1/(E43+E44)</f>
        <v>9.9264025270407605E-2</v>
      </c>
      <c r="CJ1">
        <f t="shared" si="15"/>
        <v>9.3207760015436902E-2</v>
      </c>
      <c r="CK1">
        <f t="shared" si="15"/>
        <v>7.0912581317286463E-2</v>
      </c>
      <c r="CL1">
        <f t="shared" si="15"/>
        <v>0.11474283508636496</v>
      </c>
      <c r="CM1">
        <f>1-CH1</f>
        <v>0.91540061697022701</v>
      </c>
      <c r="CN1">
        <f t="shared" ref="CN1:CQ1" si="16">1-CI1</f>
        <v>0.90073597472959244</v>
      </c>
      <c r="CO1">
        <f t="shared" si="16"/>
        <v>0.90679223998456315</v>
      </c>
      <c r="CP1">
        <f t="shared" si="16"/>
        <v>0.9290874186827135</v>
      </c>
      <c r="CQ1">
        <f t="shared" si="16"/>
        <v>0.88525716491363504</v>
      </c>
      <c r="CR1">
        <f>N1/(D45+D48+D49+D51+D59+D61)</f>
        <v>8.9808030112923459E-2</v>
      </c>
      <c r="CS1">
        <f t="shared" ref="CS1:CV1" si="17">O1/(E45+E48+E49+E51+E59+E61)</f>
        <v>0.10494533469836907</v>
      </c>
      <c r="CT1">
        <f t="shared" si="17"/>
        <v>9.5505267656573425E-2</v>
      </c>
      <c r="CU1">
        <f t="shared" si="17"/>
        <v>7.3572183338041289E-2</v>
      </c>
      <c r="CV1">
        <f t="shared" si="17"/>
        <v>0.12647975254608915</v>
      </c>
      <c r="CW1">
        <f>(D43+D44)/D13</f>
        <v>2.2763766096094966</v>
      </c>
      <c r="CX1">
        <f t="shared" ref="CX1:DA1" si="18">(E43+E44)/E13</f>
        <v>1.6128894178568445</v>
      </c>
      <c r="CY1">
        <f t="shared" si="18"/>
        <v>1.5262819263897636</v>
      </c>
      <c r="CZ1">
        <f t="shared" si="18"/>
        <v>1.824855144303646</v>
      </c>
      <c r="DA1">
        <f t="shared" si="18"/>
        <v>1.5714721867266228</v>
      </c>
      <c r="DB1">
        <f>365/CW1</f>
        <v>160.34253666954271</v>
      </c>
      <c r="DC1">
        <f t="shared" ref="DC1:DF1" si="19">365/CX1</f>
        <v>226.30193735476314</v>
      </c>
      <c r="DD1">
        <f t="shared" si="19"/>
        <v>239.14323670421993</v>
      </c>
      <c r="DE1">
        <f t="shared" si="19"/>
        <v>200.01587585697484</v>
      </c>
      <c r="DF1">
        <f t="shared" si="19"/>
        <v>232.26628067805333</v>
      </c>
      <c r="DG1">
        <f>(D43+D44)/D20</f>
        <v>11.789287406292674</v>
      </c>
      <c r="DH1">
        <f t="shared" ref="DH1:DK1" si="20">(E43+E44)/E20</f>
        <v>12.087962818065161</v>
      </c>
      <c r="DI1">
        <f t="shared" si="20"/>
        <v>9.0597474550515713</v>
      </c>
      <c r="DJ1">
        <f t="shared" si="20"/>
        <v>9.6341457490861835</v>
      </c>
      <c r="DK1">
        <f t="shared" si="20"/>
        <v>15.100837397268258</v>
      </c>
      <c r="DL1">
        <f>365/DG1</f>
        <v>30.960310612597066</v>
      </c>
      <c r="DM1">
        <f t="shared" ref="DM1:DP1" si="21">365/DH1</f>
        <v>30.195327822692878</v>
      </c>
      <c r="DN1">
        <f t="shared" si="21"/>
        <v>40.288098736845228</v>
      </c>
      <c r="DO1">
        <f t="shared" si="21"/>
        <v>37.886078278878117</v>
      </c>
      <c r="DP1">
        <f t="shared" si="21"/>
        <v>24.170844993406028</v>
      </c>
      <c r="DQ1">
        <f>(D43+D44)/D21</f>
        <v>8.4824149823548289</v>
      </c>
      <c r="DR1">
        <f t="shared" ref="DR1:DU1" si="22">(E43+E44)/E21</f>
        <v>6.3249840328840703</v>
      </c>
      <c r="DS1">
        <f t="shared" si="22"/>
        <v>5.8512754149332542</v>
      </c>
      <c r="DT1">
        <f t="shared" si="22"/>
        <v>9.6505528726264185</v>
      </c>
      <c r="DU1">
        <f t="shared" si="22"/>
        <v>6.7600066101901302</v>
      </c>
      <c r="DV1">
        <f>365/DQ1</f>
        <v>43.030198446937014</v>
      </c>
      <c r="DW1">
        <f t="shared" ref="DW1:DZ1" si="23">365/DR1</f>
        <v>57.707655561237374</v>
      </c>
      <c r="DX1">
        <f t="shared" si="23"/>
        <v>62.379562423000998</v>
      </c>
      <c r="DY1">
        <f t="shared" si="23"/>
        <v>37.821667299011906</v>
      </c>
      <c r="DZ1">
        <f t="shared" si="23"/>
        <v>53.994030042780402</v>
      </c>
      <c r="EA1">
        <f>(D43+D44)/D38</f>
        <v>14.910824433400304</v>
      </c>
      <c r="EB1">
        <f t="shared" ref="EB1:EE1" si="24">(E43+E44)/E38</f>
        <v>13.528170370759558</v>
      </c>
      <c r="EC1">
        <f t="shared" si="24"/>
        <v>18.013154728483194</v>
      </c>
      <c r="ED1">
        <f t="shared" si="24"/>
        <v>18.773794311136353</v>
      </c>
      <c r="EE1">
        <f t="shared" si="24"/>
        <v>11.330305990057875</v>
      </c>
      <c r="EF1">
        <f>365/EA1</f>
        <v>24.478861087144089</v>
      </c>
      <c r="EG1">
        <f t="shared" ref="EG1:EJ1" si="25">365/EB1</f>
        <v>26.980736492565814</v>
      </c>
      <c r="EH1">
        <f t="shared" si="25"/>
        <v>20.262969230084163</v>
      </c>
      <c r="EI1">
        <f t="shared" si="25"/>
        <v>19.441994194188389</v>
      </c>
      <c r="EJ1">
        <f t="shared" si="25"/>
        <v>32.214487439287204</v>
      </c>
      <c r="EK1">
        <f>D36/D13</f>
        <v>0.16222549868971195</v>
      </c>
      <c r="EL1">
        <f t="shared" ref="EL1:EO1" si="26">E36/E13</f>
        <v>0.12344024054121774</v>
      </c>
      <c r="EM1">
        <f t="shared" si="26"/>
        <v>8.6722880975790992E-2</v>
      </c>
      <c r="EN1">
        <f t="shared" si="26"/>
        <v>0.10215920670373071</v>
      </c>
      <c r="EO1">
        <f t="shared" si="26"/>
        <v>0.1386963589602575</v>
      </c>
      <c r="EP1">
        <f>(D29)/D13</f>
        <v>0.83777450131028808</v>
      </c>
      <c r="EQ1">
        <f t="shared" ref="EQ1:ET1" si="27">(E29)/E13</f>
        <v>0.87655975945878228</v>
      </c>
      <c r="ER1">
        <f t="shared" si="27"/>
        <v>0.91327711902420905</v>
      </c>
      <c r="ES1">
        <f t="shared" si="27"/>
        <v>0.89784079329626931</v>
      </c>
      <c r="ET1">
        <f t="shared" si="27"/>
        <v>0.84823204956084308</v>
      </c>
      <c r="EU1">
        <f>D13/D29</f>
        <v>1.1936386204593117</v>
      </c>
      <c r="EV1">
        <f t="shared" ref="EV1:EY1" si="28">E13/E29</f>
        <v>1.1408235310932298</v>
      </c>
      <c r="EW1">
        <f t="shared" si="28"/>
        <v>1.0949579039803932</v>
      </c>
      <c r="EX1">
        <f t="shared" si="28"/>
        <v>1.1137832090794968</v>
      </c>
      <c r="EY1">
        <f t="shared" si="28"/>
        <v>1.1789226786676266</v>
      </c>
      <c r="EZ1">
        <f>D36/D29</f>
        <v>0.19363862045931166</v>
      </c>
      <c r="FA1">
        <f t="shared" ref="FA1:FD1" si="29">E36/E29</f>
        <v>0.14082353109322968</v>
      </c>
      <c r="FB1">
        <f t="shared" si="29"/>
        <v>9.4957903980393221E-2</v>
      </c>
      <c r="FC1">
        <f t="shared" si="29"/>
        <v>0.11378320907949684</v>
      </c>
      <c r="FD1">
        <f t="shared" si="29"/>
        <v>0.16351228302687343</v>
      </c>
      <c r="FE1" s="7">
        <f>I90/(D43+D44+D46+D47+D53+D55)</f>
        <v>0.12622549899375674</v>
      </c>
      <c r="FF1" s="7">
        <f t="shared" ref="FF1:FI1" si="30">J90/(E43+E44+E46+E47+E53+E55)</f>
        <v>0.15636106385487375</v>
      </c>
      <c r="FG1" s="7">
        <f t="shared" si="30"/>
        <v>7.9058853126998216E-2</v>
      </c>
      <c r="FH1" s="7">
        <f t="shared" si="30"/>
        <v>6.2629627709219121E-2</v>
      </c>
      <c r="FI1" s="7">
        <f t="shared" si="30"/>
        <v>0.13740240881856711</v>
      </c>
      <c r="FJ1" s="7">
        <f>I90/D36</f>
        <v>1.7496807363794675</v>
      </c>
      <c r="FK1" s="7">
        <f t="shared" ref="FK1:FN1" si="31">J90/E36</f>
        <v>2.0413241313982207</v>
      </c>
      <c r="FL1" s="7">
        <f t="shared" si="31"/>
        <v>1.3791536050156741</v>
      </c>
      <c r="FM1" s="7">
        <f t="shared" si="31"/>
        <v>1.0878571589399499</v>
      </c>
      <c r="FN1" s="7">
        <f t="shared" si="31"/>
        <v>1.5421811449480298</v>
      </c>
      <c r="FO1" s="7">
        <f>I90/D29</f>
        <v>0.33880576403675267</v>
      </c>
      <c r="FP1" s="7">
        <f t="shared" ref="FP1:FS1" si="32">J90/E29</f>
        <v>0.28746647228931732</v>
      </c>
      <c r="FQ1" s="7">
        <f t="shared" si="32"/>
        <v>0.13096153559929152</v>
      </c>
      <c r="FR1" s="7">
        <f t="shared" si="32"/>
        <v>0.12377987856429175</v>
      </c>
      <c r="FS1" s="7">
        <f t="shared" si="32"/>
        <v>0.25216555985145001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0.68278383744894722</v>
      </c>
      <c r="FZ1">
        <f t="shared" ref="FZ1:GC1" si="34">BE1/E13</f>
        <v>0.75708051449093794</v>
      </c>
      <c r="GA1">
        <f t="shared" si="34"/>
        <v>0.77404022600508371</v>
      </c>
      <c r="GB1">
        <f t="shared" si="34"/>
        <v>0.74797524054441356</v>
      </c>
      <c r="GC1">
        <f t="shared" si="34"/>
        <v>0.72326035617812146</v>
      </c>
      <c r="GD1">
        <f>BS1</f>
        <v>0.19258005671636971</v>
      </c>
      <c r="GE1">
        <f t="shared" ref="GE1:GH1" si="35">BT1</f>
        <v>0.16010189593251484</v>
      </c>
      <c r="GF1">
        <f t="shared" si="35"/>
        <v>0.14226131951083582</v>
      </c>
      <c r="GG1">
        <f t="shared" si="35"/>
        <v>0.12940518881270083</v>
      </c>
      <c r="GH1">
        <f t="shared" si="35"/>
        <v>0.18031517396438218</v>
      </c>
      <c r="GI1">
        <f>S1/D13</f>
        <v>0.24293332328868847</v>
      </c>
      <c r="GJ1">
        <f t="shared" ref="GJ1:GM1" si="36">T1/E13</f>
        <v>0.19835880731646205</v>
      </c>
      <c r="GK1">
        <f t="shared" si="36"/>
        <v>0.17500441770161709</v>
      </c>
      <c r="GL1">
        <f t="shared" si="36"/>
        <v>0.15887547355564091</v>
      </c>
      <c r="GM1">
        <f t="shared" si="36"/>
        <v>0.22172371124015333</v>
      </c>
      <c r="GN1">
        <f>D30/D13</f>
        <v>2.4214768856578614E-3</v>
      </c>
      <c r="GO1">
        <f t="shared" ref="GO1:GR1" si="37">E30/E13</f>
        <v>1.8792282635930844E-3</v>
      </c>
      <c r="GP1">
        <f t="shared" si="37"/>
        <v>2.0389392078947726E-3</v>
      </c>
      <c r="GQ1">
        <f t="shared" si="37"/>
        <v>2.0701885941809299E-3</v>
      </c>
      <c r="GR1">
        <f t="shared" si="37"/>
        <v>1.8197111107516621E-3</v>
      </c>
      <c r="GS1">
        <f>(D43+D44)/D13</f>
        <v>2.2763766096094966</v>
      </c>
      <c r="GT1">
        <f t="shared" ref="GT1:GW1" si="38">(E43+E44)/E13</f>
        <v>1.6128894178568445</v>
      </c>
      <c r="GU1">
        <f t="shared" si="38"/>
        <v>1.5262819263897636</v>
      </c>
      <c r="GV1">
        <f t="shared" si="38"/>
        <v>1.824855144303646</v>
      </c>
      <c r="GW1">
        <f t="shared" si="38"/>
        <v>1.5714721867266228</v>
      </c>
      <c r="GX1">
        <f>0.717*FY1+0.847*GD1+3.107*GI1+0.42*GN1+0.998*GS1</f>
        <v>3.6803060316298692</v>
      </c>
      <c r="GY1">
        <f t="shared" ref="GY1:HB1" si="39">0.717*FZ1+0.847*GE1+3.107*GJ1+0.42*GO1+0.998*GT1</f>
        <v>2.9051867639689304</v>
      </c>
      <c r="GZ1">
        <f t="shared" si="39"/>
        <v>2.743306622474547</v>
      </c>
      <c r="HA1">
        <f t="shared" si="39"/>
        <v>2.9616054519566735</v>
      </c>
      <c r="HB1">
        <f t="shared" si="39"/>
        <v>2.9292937195703868</v>
      </c>
      <c r="HC1">
        <f>D36/D13</f>
        <v>0.16222549868971195</v>
      </c>
      <c r="HD1">
        <f t="shared" ref="HD1:HG1" si="40">E36/E13</f>
        <v>0.12344024054121774</v>
      </c>
      <c r="HE1">
        <f t="shared" si="40"/>
        <v>8.6722880975790992E-2</v>
      </c>
      <c r="HF1">
        <f t="shared" si="40"/>
        <v>0.10215920670373071</v>
      </c>
      <c r="HG1">
        <f t="shared" si="40"/>
        <v>0.1386963589602575</v>
      </c>
      <c r="HH1">
        <f>S1/D13</f>
        <v>0.24293332328868847</v>
      </c>
      <c r="HI1">
        <f t="shared" ref="HI1:HL1" si="41">T1/E13</f>
        <v>0.19835880731646205</v>
      </c>
      <c r="HJ1">
        <f t="shared" si="41"/>
        <v>0.17500441770161709</v>
      </c>
      <c r="HK1">
        <f t="shared" si="41"/>
        <v>0.15887547355564091</v>
      </c>
      <c r="HL1">
        <f t="shared" si="41"/>
        <v>0.22172371124015333</v>
      </c>
      <c r="HM1">
        <f>(D43+D44+D46+D47+D50+D53+D55+D57+D60)/D13</f>
        <v>2.3319252893664877</v>
      </c>
      <c r="HN1">
        <f t="shared" ref="HN1:HQ1" si="42">(E43+E44+E46+E47+E50+E53+E55+E57+E60)/E13</f>
        <v>1.7212269272529859</v>
      </c>
      <c r="HO1">
        <f t="shared" si="42"/>
        <v>1.6377054231251953</v>
      </c>
      <c r="HP1">
        <f t="shared" si="42"/>
        <v>1.8169999286935039</v>
      </c>
      <c r="HQ1">
        <f t="shared" si="42"/>
        <v>1.6178323601248725</v>
      </c>
      <c r="HR1">
        <f>D19/D40</f>
        <v>5.820183102871904</v>
      </c>
      <c r="HS1">
        <f t="shared" ref="HS1:HV1" si="43">E19/E40</f>
        <v>8.299651708240221</v>
      </c>
      <c r="HT1">
        <f t="shared" si="43"/>
        <v>12.051072225636382</v>
      </c>
      <c r="HU1">
        <f t="shared" si="43"/>
        <v>9.9157984207062952</v>
      </c>
      <c r="HV1">
        <f t="shared" si="43"/>
        <v>6.4194012665515254</v>
      </c>
      <c r="HW1">
        <f>-0.017*HC1+4.573*HH1+0.481*HM1+0.015*HR1</f>
        <v>2.3171350646498063</v>
      </c>
      <c r="HX1">
        <f t="shared" ref="HX1:IA1" si="44">-0.017*HD1+4.573*HI1+0.481*HN1+0.015*HS1</f>
        <v>1.8574012694012698</v>
      </c>
      <c r="HY1">
        <f t="shared" si="44"/>
        <v>1.7673233050806711</v>
      </c>
      <c r="HZ1">
        <f t="shared" si="44"/>
        <v>1.7475147760681522</v>
      </c>
      <c r="IA1">
        <f t="shared" si="44"/>
        <v>1.8860530776172335</v>
      </c>
      <c r="IB1">
        <f>D13/D36</f>
        <v>6.1642590596235181</v>
      </c>
      <c r="IC1">
        <f t="shared" ref="IC1:IF1" si="45">E13/E36</f>
        <v>8.1010859636658878</v>
      </c>
      <c r="ID1">
        <f t="shared" si="45"/>
        <v>11.530982236154649</v>
      </c>
      <c r="IE1">
        <f t="shared" si="45"/>
        <v>9.7886429648976652</v>
      </c>
      <c r="IF1">
        <f t="shared" si="45"/>
        <v>7.2099946061781131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0</v>
      </c>
      <c r="IK1">
        <f t="shared" si="46"/>
        <v>0</v>
      </c>
      <c r="IL1">
        <f>S1/D13</f>
        <v>0.24293332328868847</v>
      </c>
      <c r="IM1">
        <f t="shared" ref="IM1:IP1" si="47">T1/E13</f>
        <v>0.19835880731646205</v>
      </c>
      <c r="IN1">
        <f t="shared" si="47"/>
        <v>0.17500441770161709</v>
      </c>
      <c r="IO1">
        <f t="shared" si="47"/>
        <v>0.15887547355564091</v>
      </c>
      <c r="IP1">
        <f t="shared" si="47"/>
        <v>0.22172371124015333</v>
      </c>
      <c r="IQ1">
        <f>(D43+D44+D46+D47+D50+D53+D55+D57+D60)/D13</f>
        <v>2.3319252893664877</v>
      </c>
      <c r="IR1">
        <f t="shared" ref="IR1:IU1" si="48">(E43+E44+E46+E47+E50+E53+E55+E57+E60)/E13</f>
        <v>1.7212269272529859</v>
      </c>
      <c r="IS1">
        <f t="shared" si="48"/>
        <v>1.6377054231251953</v>
      </c>
      <c r="IT1">
        <f t="shared" si="48"/>
        <v>1.8169999286935039</v>
      </c>
      <c r="IU1">
        <f t="shared" si="48"/>
        <v>1.6178323601248725</v>
      </c>
      <c r="IV1">
        <f>D19/D40</f>
        <v>5.820183102871904</v>
      </c>
      <c r="IW1">
        <f t="shared" ref="IW1:IZ1" si="49">E19/E40</f>
        <v>8.299651708240221</v>
      </c>
      <c r="IX1">
        <f t="shared" si="49"/>
        <v>12.051072225636382</v>
      </c>
      <c r="IY1">
        <f t="shared" si="49"/>
        <v>9.9157984207062952</v>
      </c>
      <c r="IZ1">
        <f t="shared" si="49"/>
        <v>6.4194012665515254</v>
      </c>
      <c r="JA1">
        <f>0.13*IB1+0.04*IG1+3.92*IL1+0.21*IQ1+0.09*IV1</f>
        <v>2.7671730950681499</v>
      </c>
      <c r="JB1">
        <f t="shared" ref="JB1:JE1" si="50">0.13*IC1+0.04*IH1+3.92*IM1+0.21*IR1+0.09*IW1</f>
        <v>2.9391340084218434</v>
      </c>
      <c r="JC1">
        <f t="shared" si="50"/>
        <v>3.613559647254009</v>
      </c>
      <c r="JD1">
        <f t="shared" si="50"/>
        <v>3.1693072846640113</v>
      </c>
      <c r="JE1">
        <f t="shared" si="50"/>
        <v>2.7239471564804161</v>
      </c>
      <c r="JF1">
        <f>D29/D13</f>
        <v>0.83777450131028808</v>
      </c>
      <c r="JG1">
        <f t="shared" ref="JG1:JJ1" si="51">E29/E13</f>
        <v>0.87655975945878228</v>
      </c>
      <c r="JH1">
        <f t="shared" si="51"/>
        <v>0.91327711902420905</v>
      </c>
      <c r="JI1">
        <f t="shared" si="51"/>
        <v>0.89784079329626931</v>
      </c>
      <c r="JJ1">
        <f t="shared" si="51"/>
        <v>0.84823204956084308</v>
      </c>
      <c r="JK1">
        <f>(D36-D26)/I90</f>
        <v>-0.7072807757566566</v>
      </c>
      <c r="JL1">
        <f t="shared" ref="JL1:JO1" si="52">(E36-E26)/J90</f>
        <v>-1.3847148219657106</v>
      </c>
      <c r="JM1">
        <f t="shared" si="52"/>
        <v>-2.7427548585066486</v>
      </c>
      <c r="JN1">
        <f t="shared" si="52"/>
        <v>-3.1601366035392737</v>
      </c>
      <c r="JO1">
        <f t="shared" si="52"/>
        <v>-1.7835408218245754</v>
      </c>
      <c r="JP1">
        <f>S1/D13</f>
        <v>0.24293332328868847</v>
      </c>
      <c r="JQ1">
        <f t="shared" ref="JQ1:JT1" si="53">T1/E13</f>
        <v>0.19835880731646205</v>
      </c>
      <c r="JR1">
        <f t="shared" si="53"/>
        <v>0.17500441770161709</v>
      </c>
      <c r="JS1">
        <f t="shared" si="53"/>
        <v>0.15887547355564091</v>
      </c>
      <c r="JT1">
        <f t="shared" si="53"/>
        <v>0.22172371124015333</v>
      </c>
      <c r="JU1">
        <f>I90/(D50+D44+D43)</f>
        <v>0.12419988862897083</v>
      </c>
      <c r="JV1">
        <f t="shared" ref="JV1:JY1" si="54">J90/(E50+E44+E43)</f>
        <v>0.15574900300711123</v>
      </c>
      <c r="JW1">
        <f t="shared" si="54"/>
        <v>7.7914602974078651E-2</v>
      </c>
      <c r="JX1">
        <f t="shared" si="54"/>
        <v>6.0418521593853483E-2</v>
      </c>
      <c r="JY1">
        <f t="shared" si="54"/>
        <v>0.13476408736882065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4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4</v>
      </c>
      <c r="KM1">
        <f t="shared" si="57"/>
        <v>4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2</v>
      </c>
      <c r="KR1">
        <f t="shared" si="58"/>
        <v>2</v>
      </c>
      <c r="KS1">
        <f t="shared" si="58"/>
        <v>4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4</v>
      </c>
      <c r="KZ1">
        <f t="shared" ref="KZ1:LC1" si="60">(KK1+KP1)/2</f>
        <v>4</v>
      </c>
      <c r="LA1">
        <f t="shared" si="60"/>
        <v>3</v>
      </c>
      <c r="LB1">
        <f t="shared" si="60"/>
        <v>3</v>
      </c>
      <c r="LC1">
        <f t="shared" si="60"/>
        <v>4</v>
      </c>
      <c r="LD1">
        <f>(KT1+KY1)/2</f>
        <v>3</v>
      </c>
      <c r="LE1">
        <f t="shared" ref="LE1:LH1" si="61">(KU1+KZ1)/2</f>
        <v>3</v>
      </c>
      <c r="LF1">
        <f t="shared" si="61"/>
        <v>2.5</v>
      </c>
      <c r="LG1">
        <f t="shared" si="61"/>
        <v>2.5</v>
      </c>
      <c r="LH1">
        <f t="shared" si="61"/>
        <v>3</v>
      </c>
      <c r="LI1">
        <f>(D29/(D13-D19))</f>
        <v>4.771872557583559</v>
      </c>
      <c r="LJ1">
        <f t="shared" ref="LJ1:LM1" si="62">(E29/(E13-E19))</f>
        <v>6.2969040619187613</v>
      </c>
      <c r="LK1">
        <f t="shared" si="62"/>
        <v>5.8574313819508017</v>
      </c>
      <c r="LL1">
        <f t="shared" si="62"/>
        <v>5.3401099953484552</v>
      </c>
      <c r="LM1">
        <f t="shared" si="62"/>
        <v>5.9200169336061528</v>
      </c>
      <c r="LN1">
        <f>(D18+D25+D26+D21)/(2.17*D40)</f>
        <v>2.0539421193675129</v>
      </c>
      <c r="LO1">
        <f t="shared" ref="LO1:LR1" si="63">(E18+E25+E26+E21)/(2.17*E40)</f>
        <v>3.23186474838539</v>
      </c>
      <c r="LP1">
        <f t="shared" si="63"/>
        <v>4.4450810695918568</v>
      </c>
      <c r="LQ1">
        <f t="shared" si="63"/>
        <v>3.5290249802133427</v>
      </c>
      <c r="LR1">
        <f t="shared" si="63"/>
        <v>2.598911898946207</v>
      </c>
      <c r="LS1">
        <f>(D43+D44+D46+D47)/(2*D13)</f>
        <v>1.124348219138277</v>
      </c>
      <c r="LT1">
        <f t="shared" ref="LT1:LW1" si="64">(E43+E44+E46+E47)/(2*E13)</f>
        <v>0.80576818675352879</v>
      </c>
      <c r="LU1">
        <f t="shared" si="64"/>
        <v>0.75642492399287731</v>
      </c>
      <c r="LV1">
        <f t="shared" si="64"/>
        <v>0.88723682727496478</v>
      </c>
      <c r="LW1">
        <f t="shared" si="64"/>
        <v>0.77835211005612803</v>
      </c>
      <c r="LX1">
        <f>8*N1/D29</f>
        <v>1.8389679458152284</v>
      </c>
      <c r="LY1">
        <f t="shared" ref="LY1:MB1" si="65">8*O1/E29</f>
        <v>1.4611840820196187</v>
      </c>
      <c r="LZ1">
        <f t="shared" si="65"/>
        <v>1.2461612498325585</v>
      </c>
      <c r="MA1">
        <f t="shared" si="65"/>
        <v>1.1530346117387851</v>
      </c>
      <c r="MB1">
        <f t="shared" si="65"/>
        <v>1.700621183156068</v>
      </c>
      <c r="MC1">
        <f>(2*LI1+4*LN1+LS1+5*LX1)/12</f>
        <v>2.3398917950709657</v>
      </c>
      <c r="MD1">
        <f t="shared" ref="MD1:MG1" si="66">(2*LJ1+4*LO1+LT1+5*LY1)/12</f>
        <v>2.8027463095192253</v>
      </c>
      <c r="ME1">
        <f t="shared" si="66"/>
        <v>3.0402015179520583</v>
      </c>
      <c r="MF1">
        <f t="shared" si="66"/>
        <v>2.6207274831265974</v>
      </c>
      <c r="MG1">
        <f t="shared" si="66"/>
        <v>2.626428290736134</v>
      </c>
      <c r="MH1">
        <f>D29/(D13-D19)</f>
        <v>4.771872557583559</v>
      </c>
      <c r="MI1">
        <f t="shared" ref="MI1:ML1" si="67">E29/(E13-E19)</f>
        <v>6.2969040619187613</v>
      </c>
      <c r="MJ1">
        <f t="shared" si="67"/>
        <v>5.8574313819508017</v>
      </c>
      <c r="MK1">
        <f t="shared" si="67"/>
        <v>5.3401099953484552</v>
      </c>
      <c r="ML1">
        <f t="shared" si="67"/>
        <v>5.9200169336061528</v>
      </c>
      <c r="MM1">
        <f>D29/D13*2</f>
        <v>1.6755490026205762</v>
      </c>
      <c r="MN1">
        <f t="shared" ref="MN1:MQ1" si="68">E29/E13*2</f>
        <v>1.7531195189175646</v>
      </c>
      <c r="MO1">
        <f t="shared" si="68"/>
        <v>1.8265542380484181</v>
      </c>
      <c r="MP1">
        <f t="shared" si="68"/>
        <v>1.7956815865925386</v>
      </c>
      <c r="MQ1">
        <f t="shared" si="68"/>
        <v>1.6964640991216862</v>
      </c>
      <c r="MR1">
        <f>D29/D36</f>
        <v>5.1642590596235181</v>
      </c>
      <c r="MS1">
        <f t="shared" ref="MS1:MV1" si="69">E29/E36</f>
        <v>7.1010859636658887</v>
      </c>
      <c r="MT1">
        <f t="shared" si="69"/>
        <v>10.530982236154649</v>
      </c>
      <c r="MU1">
        <f t="shared" si="69"/>
        <v>8.7886429648976652</v>
      </c>
      <c r="MV1">
        <f t="shared" si="69"/>
        <v>6.1157485021210842</v>
      </c>
      <c r="MW1">
        <f>D13/(D40*5)</f>
        <v>1.4119206807476068</v>
      </c>
      <c r="MX1">
        <f t="shared" ref="MX1:NA1" si="70">E13/(E40*5)</f>
        <v>1.9283686658211028</v>
      </c>
      <c r="MY1">
        <f t="shared" si="70"/>
        <v>2.8554258175114016</v>
      </c>
      <c r="MZ1">
        <f t="shared" si="70"/>
        <v>2.3839822329458213</v>
      </c>
      <c r="NA1">
        <f t="shared" si="70"/>
        <v>1.4986031572887313</v>
      </c>
      <c r="NB1">
        <f>D13/(D20*15)</f>
        <v>0.34526470287694266</v>
      </c>
      <c r="NC1">
        <f t="shared" ref="NC1:NF1" si="71">E13/(E20*15)</f>
        <v>0.49964007386310288</v>
      </c>
      <c r="ND1">
        <f t="shared" si="71"/>
        <v>0.39572188678061221</v>
      </c>
      <c r="NE1">
        <f t="shared" si="71"/>
        <v>0.35196020093830577</v>
      </c>
      <c r="NF1">
        <f t="shared" si="71"/>
        <v>0.64062380591553492</v>
      </c>
      <c r="NG1">
        <f>2*(D18+D25+D26)/D40</f>
        <v>5.1250189940738489</v>
      </c>
      <c r="NH1">
        <f t="shared" ref="NH1:NK1" si="72">2*(E18+E25+E26)/E40</f>
        <v>9.1088965392281214</v>
      </c>
      <c r="NI1">
        <f t="shared" si="72"/>
        <v>11.843387133292364</v>
      </c>
      <c r="NJ1">
        <f t="shared" si="72"/>
        <v>10.808017109015134</v>
      </c>
      <c r="NK1">
        <f t="shared" si="72"/>
        <v>7.7955337393570279</v>
      </c>
      <c r="NL1">
        <f>((D18+D25+D26+D21)/D40)/2.17</f>
        <v>2.0539421193675134</v>
      </c>
      <c r="NM1">
        <f t="shared" ref="NM1:NP1" si="73">((E18+E25+E26+E21)/E40)/2.17</f>
        <v>3.2318647483853895</v>
      </c>
      <c r="NN1">
        <f t="shared" si="73"/>
        <v>4.4450810695918568</v>
      </c>
      <c r="NO1">
        <f t="shared" si="73"/>
        <v>3.5290249802133422</v>
      </c>
      <c r="NP1">
        <f t="shared" si="73"/>
        <v>2.598911898946207</v>
      </c>
      <c r="NQ1">
        <f>(D19/D40)/2.5</f>
        <v>2.3280732411487617</v>
      </c>
      <c r="NR1">
        <f t="shared" ref="NR1:NU1" si="74">(E19/E40)/2.5</f>
        <v>3.3198606832960884</v>
      </c>
      <c r="NS1">
        <f t="shared" si="74"/>
        <v>4.8204288902545525</v>
      </c>
      <c r="NT1">
        <f t="shared" si="74"/>
        <v>3.9663193682825182</v>
      </c>
      <c r="NU1">
        <f t="shared" si="74"/>
        <v>2.5677605066206102</v>
      </c>
      <c r="NV1">
        <f>(BD1/D13)*3.33</f>
        <v>2.2736701787049944</v>
      </c>
      <c r="NW1">
        <f t="shared" ref="NW1:NZ1" si="75">(BE1/E13)*3.33</f>
        <v>2.5210781132548234</v>
      </c>
      <c r="NX1">
        <f t="shared" si="75"/>
        <v>2.5775539525969289</v>
      </c>
      <c r="NY1">
        <f t="shared" si="75"/>
        <v>2.490757551012897</v>
      </c>
      <c r="NZ1">
        <f t="shared" si="75"/>
        <v>2.4084569860731446</v>
      </c>
      <c r="OA1">
        <f>((D43+D44)/2)/D13</f>
        <v>1.1381883048047483</v>
      </c>
      <c r="OB1">
        <f t="shared" ref="OB1:OE1" si="76">((E43+E44)/2)/E13</f>
        <v>0.80644470892842224</v>
      </c>
      <c r="OC1">
        <f t="shared" si="76"/>
        <v>0.76314096319488178</v>
      </c>
      <c r="OD1">
        <f t="shared" si="76"/>
        <v>0.91242757215182302</v>
      </c>
      <c r="OE1">
        <f t="shared" si="76"/>
        <v>0.78573609336331141</v>
      </c>
      <c r="OF1">
        <f>((D43+D44)/4)/D29</f>
        <v>0.67929275898503105</v>
      </c>
      <c r="OG1">
        <f t="shared" ref="OG1:OJ1" si="77">((E43+E44)/4)/E29</f>
        <v>0.46000555023558726</v>
      </c>
      <c r="OH1">
        <f t="shared" si="77"/>
        <v>0.41780361475072308</v>
      </c>
      <c r="OI1">
        <f t="shared" si="77"/>
        <v>0.50812325468193575</v>
      </c>
      <c r="OJ1">
        <f t="shared" si="77"/>
        <v>0.46316104995685564</v>
      </c>
      <c r="OK1">
        <f>AJ1*4/(D43+D44)</f>
        <v>1.2954625503799921</v>
      </c>
      <c r="OL1">
        <f t="shared" ref="OL1:OO1" si="78">AK1*4/(E43+E44)</f>
        <v>1.3929069383580708</v>
      </c>
      <c r="OM1">
        <f t="shared" si="78"/>
        <v>1.2615338944056047</v>
      </c>
      <c r="ON1">
        <f t="shared" si="78"/>
        <v>1.0810053154814501</v>
      </c>
      <c r="OO1">
        <f t="shared" si="78"/>
        <v>1.4276843899771623</v>
      </c>
      <c r="OP1">
        <f>(10*N1)/AJ1</f>
        <v>2.6121753347468917</v>
      </c>
      <c r="OQ1">
        <f t="shared" ref="OQ1:OT1" si="79">(10*O1)/AK1</f>
        <v>2.8505572780739517</v>
      </c>
      <c r="OR1">
        <f t="shared" si="79"/>
        <v>2.9553786998122149</v>
      </c>
      <c r="OS1">
        <f t="shared" si="79"/>
        <v>2.6239494034570572</v>
      </c>
      <c r="OT1">
        <f t="shared" si="79"/>
        <v>3.2147955358172799</v>
      </c>
      <c r="OU1">
        <f>(8*AJ1)/D29</f>
        <v>7.039986640075278</v>
      </c>
      <c r="OV1">
        <f t="shared" ref="OV1:OY1" si="80">(8*AK1)/E29</f>
        <v>5.1259593808509729</v>
      </c>
      <c r="OW1">
        <f t="shared" si="80"/>
        <v>4.2165873697057492</v>
      </c>
      <c r="OX1">
        <f t="shared" si="80"/>
        <v>4.3942715138472579</v>
      </c>
      <c r="OY1">
        <f t="shared" si="80"/>
        <v>5.2899824085506841</v>
      </c>
      <c r="OZ1">
        <f>(20*N1)/D13</f>
        <v>3.8516011343273946</v>
      </c>
      <c r="PA1">
        <f t="shared" ref="PA1:PD1" si="81">(20*O1)/E13</f>
        <v>3.2020379186502965</v>
      </c>
      <c r="PB1">
        <f t="shared" si="81"/>
        <v>2.8452263902167165</v>
      </c>
      <c r="PC1">
        <f t="shared" si="81"/>
        <v>2.5881037762540169</v>
      </c>
      <c r="PD1">
        <f t="shared" si="81"/>
        <v>3.6063034792876438</v>
      </c>
      <c r="PE1">
        <f>(40*N1)/(AJ1+D45)</f>
        <v>3.4256301284306194</v>
      </c>
      <c r="PF1">
        <f t="shared" ref="PF1:PI1" si="82">(40*O1)/(AK1+E45)</f>
        <v>3.9738946899249412</v>
      </c>
      <c r="PG1">
        <f t="shared" si="82"/>
        <v>3.7614127985072949</v>
      </c>
      <c r="PH1">
        <f t="shared" si="82"/>
        <v>2.9170382660997616</v>
      </c>
      <c r="PI1">
        <f t="shared" si="82"/>
        <v>4.6332545806647696</v>
      </c>
      <c r="PJ1">
        <f>(1.33*D52)/(D52+D62)</f>
        <v>1.1967378062286804</v>
      </c>
      <c r="PK1">
        <f t="shared" ref="PK1:PN1" si="83">(1.33*E52)/(E52+E62)</f>
        <v>1.0849948419966737</v>
      </c>
      <c r="PL1">
        <f t="shared" si="83"/>
        <v>0.72147265948632977</v>
      </c>
      <c r="PM1">
        <f t="shared" si="83"/>
        <v>1.3281129289126974</v>
      </c>
      <c r="PN1">
        <f t="shared" si="83"/>
        <v>1.2803467960350536</v>
      </c>
      <c r="PO1">
        <f>(2*MH1+MM1+MR1+MW1+2*NB1)/7</f>
        <v>2.6408576091303861</v>
      </c>
      <c r="PP1">
        <f t="shared" ref="PP1:PS1" si="84">(2*MI1+MN1+MS1+MX1+2*NC1)/7</f>
        <v>3.4822374885668981</v>
      </c>
      <c r="PQ1">
        <f t="shared" si="84"/>
        <v>3.9598955470253285</v>
      </c>
      <c r="PR1">
        <f t="shared" si="84"/>
        <v>3.4789210252870784</v>
      </c>
      <c r="PS1">
        <f t="shared" si="84"/>
        <v>3.2045853196535536</v>
      </c>
      <c r="PT1">
        <f>(5*NG1+8*NL1+2*NQ1+NV1)/16</f>
        <v>3.0616530366444916</v>
      </c>
      <c r="PU1">
        <f t="shared" ref="PU1:PX1" si="85">(5*NH1+8*NM1+2*NR1+NW1)/16</f>
        <v>5.035012510191919</v>
      </c>
      <c r="PV1">
        <f t="shared" si="85"/>
        <v>6.6872497472689192</v>
      </c>
      <c r="PW1">
        <f t="shared" si="85"/>
        <v>5.7934801046475215</v>
      </c>
      <c r="PX1">
        <f t="shared" si="85"/>
        <v>4.2070588679793222</v>
      </c>
      <c r="PY1">
        <f>(OA1+OF1+OK1)/3</f>
        <v>1.0376478713899238</v>
      </c>
      <c r="PZ1">
        <f t="shared" ref="PZ1:QC1" si="86">(OB1+OG1+OL1)/3</f>
        <v>0.88645239917402685</v>
      </c>
      <c r="QA1">
        <f t="shared" si="86"/>
        <v>0.81415949078373651</v>
      </c>
      <c r="QB1">
        <f t="shared" si="86"/>
        <v>0.83385204743840291</v>
      </c>
      <c r="QC1">
        <f t="shared" si="86"/>
        <v>0.89219384443244321</v>
      </c>
      <c r="QD1">
        <f>(3*OP1+7*OU1+4*OZ1+2*PE1+PJ1)/17</f>
        <v>4.7394608873627719</v>
      </c>
      <c r="QE1">
        <f t="shared" ref="QE1:QH1" si="87">(3*OQ1+7*OV1+4*PA1+2*PF1+PK1)/17</f>
        <v>3.8984896115662595</v>
      </c>
      <c r="QF1">
        <f t="shared" si="87"/>
        <v>3.412203029690863</v>
      </c>
      <c r="QG1">
        <f t="shared" si="87"/>
        <v>3.3027266690253092</v>
      </c>
      <c r="QH1">
        <f t="shared" si="87"/>
        <v>4.2144901965777519</v>
      </c>
      <c r="QI1">
        <f>(2*PO1+4*PT1+PY1+5*QD1)/12</f>
        <v>3.5219399727535432</v>
      </c>
      <c r="QJ1">
        <f t="shared" ref="QJ1:QM1" si="88">(2*PP1+4*PU1+PZ1+5*QE1)/12</f>
        <v>3.9569521229088997</v>
      </c>
      <c r="QK1">
        <f t="shared" si="88"/>
        <v>4.3786637268636985</v>
      </c>
      <c r="QL1">
        <f t="shared" si="88"/>
        <v>3.9566039884774327</v>
      </c>
      <c r="QM1">
        <f t="shared" si="88"/>
        <v>3.7668375782121331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482</v>
      </c>
      <c r="E3" s="2" t="s">
        <v>482</v>
      </c>
      <c r="F3" s="2" t="s">
        <v>482</v>
      </c>
      <c r="G3" s="2" t="s">
        <v>482</v>
      </c>
      <c r="H3" s="2" t="s">
        <v>482</v>
      </c>
      <c r="I3" s="2" t="s">
        <v>482</v>
      </c>
      <c r="J3" s="2" t="s">
        <v>482</v>
      </c>
      <c r="K3" s="2" t="s">
        <v>482</v>
      </c>
      <c r="L3" s="2" t="s">
        <v>482</v>
      </c>
      <c r="M3" s="2" t="s">
        <v>482</v>
      </c>
    </row>
    <row r="4" spans="1:455" x14ac:dyDescent="0.25">
      <c r="A4" s="2" t="s">
        <v>281</v>
      </c>
      <c r="B4" s="2"/>
      <c r="C4" s="2"/>
      <c r="D4" s="2" t="s">
        <v>483</v>
      </c>
      <c r="E4" s="2" t="s">
        <v>483</v>
      </c>
      <c r="F4" s="2" t="s">
        <v>483</v>
      </c>
      <c r="G4" s="2" t="s">
        <v>483</v>
      </c>
      <c r="H4" s="2" t="s">
        <v>483</v>
      </c>
      <c r="I4" s="2" t="s">
        <v>483</v>
      </c>
      <c r="J4" s="2">
        <v>515566</v>
      </c>
      <c r="K4" s="2" t="s">
        <v>483</v>
      </c>
      <c r="L4" s="2" t="s">
        <v>483</v>
      </c>
      <c r="M4" s="2" t="s">
        <v>483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371674</v>
      </c>
      <c r="E13" s="1">
        <v>478920</v>
      </c>
      <c r="F13" s="1">
        <v>441406</v>
      </c>
      <c r="G13" s="1">
        <v>434743</v>
      </c>
      <c r="H13" s="1">
        <v>494584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65253</v>
      </c>
      <c r="E15" s="1">
        <v>66668</v>
      </c>
      <c r="F15" s="1">
        <v>68823</v>
      </c>
      <c r="G15" s="1">
        <v>73094</v>
      </c>
      <c r="H15" s="1">
        <v>70713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65253</v>
      </c>
      <c r="E17" s="1">
        <v>66668</v>
      </c>
      <c r="F17" s="1">
        <v>68823</v>
      </c>
      <c r="G17" s="1">
        <v>73094</v>
      </c>
      <c r="H17" s="1">
        <v>70713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306421</v>
      </c>
      <c r="E19" s="1">
        <v>412252</v>
      </c>
      <c r="F19" s="1">
        <v>372583</v>
      </c>
      <c r="G19" s="1">
        <v>361649</v>
      </c>
      <c r="H19" s="1">
        <v>423719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71766</v>
      </c>
      <c r="E20" s="1">
        <v>63902</v>
      </c>
      <c r="F20" s="1">
        <v>74363</v>
      </c>
      <c r="G20" s="1">
        <v>82347</v>
      </c>
      <c r="H20" s="1">
        <v>51469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99744</v>
      </c>
      <c r="E21" s="1">
        <v>122126</v>
      </c>
      <c r="F21" s="1">
        <v>115139</v>
      </c>
      <c r="G21" s="1">
        <v>82207</v>
      </c>
      <c r="H21" s="1">
        <v>114974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1483</v>
      </c>
      <c r="E22" s="1">
        <v>7960</v>
      </c>
      <c r="F22" s="1">
        <v>14776</v>
      </c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97898</v>
      </c>
      <c r="E23" s="1">
        <v>113761</v>
      </c>
      <c r="F23" s="1">
        <v>99918</v>
      </c>
      <c r="G23" s="1">
        <v>81913</v>
      </c>
      <c r="H23" s="1">
        <v>114974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>
        <v>363</v>
      </c>
      <c r="E24" s="1">
        <v>405</v>
      </c>
      <c r="F24" s="1">
        <v>445</v>
      </c>
      <c r="G24" s="1">
        <v>294</v>
      </c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134911</v>
      </c>
      <c r="E26" s="1">
        <v>226224</v>
      </c>
      <c r="F26" s="1">
        <v>183081</v>
      </c>
      <c r="G26" s="1">
        <v>197095</v>
      </c>
      <c r="H26" s="1">
        <v>257276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/>
      <c r="E27" s="1"/>
      <c r="F27" s="1"/>
      <c r="G27" s="1"/>
      <c r="H27" s="1">
        <v>152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371674</v>
      </c>
      <c r="E28" s="1">
        <v>478920</v>
      </c>
      <c r="F28" s="1">
        <v>441406</v>
      </c>
      <c r="G28" s="1">
        <v>434743</v>
      </c>
      <c r="H28" s="1">
        <v>494584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311379</v>
      </c>
      <c r="E29" s="1">
        <v>419802</v>
      </c>
      <c r="F29" s="1">
        <v>403126</v>
      </c>
      <c r="G29" s="1">
        <v>390330</v>
      </c>
      <c r="H29" s="1">
        <v>419522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900</v>
      </c>
      <c r="E30" s="1">
        <v>900</v>
      </c>
      <c r="F30" s="1">
        <v>900</v>
      </c>
      <c r="G30" s="1">
        <v>900</v>
      </c>
      <c r="H30" s="1">
        <v>900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238902</v>
      </c>
      <c r="E33" s="1">
        <v>342226</v>
      </c>
      <c r="F33" s="1">
        <v>339431</v>
      </c>
      <c r="G33" s="1">
        <v>333172</v>
      </c>
      <c r="H33" s="1">
        <v>329441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71577</v>
      </c>
      <c r="E34" s="1">
        <v>76676</v>
      </c>
      <c r="F34" s="1">
        <v>62795</v>
      </c>
      <c r="G34" s="1">
        <v>56258</v>
      </c>
      <c r="H34" s="1">
        <v>89181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60295</v>
      </c>
      <c r="E36" s="1">
        <v>59118</v>
      </c>
      <c r="F36" s="1">
        <v>38280</v>
      </c>
      <c r="G36" s="1">
        <v>44413</v>
      </c>
      <c r="H36" s="1">
        <v>68597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3553</v>
      </c>
      <c r="E37" s="1">
        <v>2019</v>
      </c>
      <c r="F37" s="1">
        <v>879</v>
      </c>
      <c r="G37" s="1">
        <v>2155</v>
      </c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56742</v>
      </c>
      <c r="E38" s="1">
        <v>57099</v>
      </c>
      <c r="F38" s="1">
        <v>37401</v>
      </c>
      <c r="G38" s="1">
        <v>42258</v>
      </c>
      <c r="H38" s="1">
        <v>68597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2380</v>
      </c>
      <c r="E39" s="1">
        <v>4641</v>
      </c>
      <c r="F39" s="1">
        <v>4745</v>
      </c>
      <c r="G39" s="1">
        <v>2965</v>
      </c>
      <c r="H39" s="1">
        <v>2591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52648</v>
      </c>
      <c r="E40" s="1">
        <v>49671</v>
      </c>
      <c r="F40" s="1">
        <v>30917</v>
      </c>
      <c r="G40" s="1">
        <v>36472</v>
      </c>
      <c r="H40" s="1">
        <v>66006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>
        <v>1714</v>
      </c>
      <c r="E41" s="1">
        <v>2787</v>
      </c>
      <c r="F41" s="1">
        <v>1739</v>
      </c>
      <c r="G41" s="1">
        <v>2821</v>
      </c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>
        <v>6465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846070</v>
      </c>
      <c r="E43" s="1">
        <v>772445</v>
      </c>
      <c r="F43" s="1">
        <v>673710</v>
      </c>
      <c r="G43" s="1">
        <v>793343</v>
      </c>
      <c r="H43" s="1">
        <v>777225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561769</v>
      </c>
      <c r="E45" s="1">
        <v>502811</v>
      </c>
      <c r="F45" s="1">
        <v>455304</v>
      </c>
      <c r="G45" s="1">
        <v>557038</v>
      </c>
      <c r="H45" s="1">
        <v>492513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-4612</v>
      </c>
      <c r="E46" s="1">
        <v>6362</v>
      </c>
      <c r="F46" s="1">
        <v>1171</v>
      </c>
      <c r="G46" s="1">
        <v>-8930</v>
      </c>
      <c r="H46" s="1">
        <v>830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-5676</v>
      </c>
      <c r="E47" s="1">
        <v>-7010</v>
      </c>
      <c r="F47" s="1">
        <v>-7100</v>
      </c>
      <c r="G47" s="1">
        <v>-12973</v>
      </c>
      <c r="H47" s="1">
        <v>-8134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189599</v>
      </c>
      <c r="E48" s="1">
        <v>166919</v>
      </c>
      <c r="F48" s="1">
        <v>160236</v>
      </c>
      <c r="G48" s="1">
        <v>165239</v>
      </c>
      <c r="H48" s="1">
        <v>164414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18427</v>
      </c>
      <c r="E49" s="1">
        <v>20265</v>
      </c>
      <c r="F49" s="1">
        <v>21527</v>
      </c>
      <c r="G49" s="1">
        <v>21149</v>
      </c>
      <c r="H49" s="1">
        <v>23807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3343</v>
      </c>
      <c r="E50" s="1">
        <v>2385</v>
      </c>
      <c r="F50" s="1">
        <v>3878</v>
      </c>
      <c r="G50" s="1">
        <v>6329</v>
      </c>
      <c r="H50" s="1">
        <v>7769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8661</v>
      </c>
      <c r="E51" s="1">
        <v>7985</v>
      </c>
      <c r="F51" s="1">
        <v>4546</v>
      </c>
      <c r="G51" s="1">
        <v>9177</v>
      </c>
      <c r="H51" s="1">
        <v>5997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81245</v>
      </c>
      <c r="E52" s="1">
        <v>77498</v>
      </c>
      <c r="F52" s="1">
        <v>41904</v>
      </c>
      <c r="G52" s="1">
        <v>68972</v>
      </c>
      <c r="H52" s="1">
        <v>105567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3419</v>
      </c>
      <c r="E57" s="1">
        <v>5255</v>
      </c>
      <c r="F57" s="1">
        <v>4720</v>
      </c>
      <c r="G57" s="1">
        <v>460</v>
      </c>
      <c r="H57" s="1">
        <v>1442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24172</v>
      </c>
      <c r="E60" s="1">
        <v>44893</v>
      </c>
      <c r="F60" s="1">
        <v>46514</v>
      </c>
      <c r="G60" s="1">
        <v>11699</v>
      </c>
      <c r="H60" s="1">
        <v>21022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18544</v>
      </c>
      <c r="E61" s="1">
        <v>32648</v>
      </c>
      <c r="F61" s="1">
        <v>15890</v>
      </c>
      <c r="G61" s="1">
        <v>12061</v>
      </c>
      <c r="H61" s="1">
        <v>18370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9047</v>
      </c>
      <c r="E62" s="1">
        <v>17500</v>
      </c>
      <c r="F62" s="1">
        <v>35344</v>
      </c>
      <c r="G62" s="1">
        <v>98</v>
      </c>
      <c r="H62" s="1">
        <v>4094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90292</v>
      </c>
      <c r="E63" s="1">
        <v>94998</v>
      </c>
      <c r="F63" s="1">
        <v>77248</v>
      </c>
      <c r="G63" s="1">
        <v>69070</v>
      </c>
      <c r="H63" s="1">
        <v>109661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18715</v>
      </c>
      <c r="E64" s="1">
        <v>18322</v>
      </c>
      <c r="F64" s="1">
        <v>14453</v>
      </c>
      <c r="G64" s="1">
        <v>12812</v>
      </c>
      <c r="H64" s="1">
        <v>20480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71577</v>
      </c>
      <c r="E65" s="1">
        <v>76676</v>
      </c>
      <c r="F65" s="1">
        <v>62795</v>
      </c>
      <c r="G65" s="1">
        <v>56258</v>
      </c>
      <c r="H65" s="1">
        <v>89181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71577</v>
      </c>
      <c r="E67" s="1">
        <v>76676</v>
      </c>
      <c r="F67" s="1">
        <v>62795</v>
      </c>
      <c r="G67" s="1">
        <v>56258</v>
      </c>
      <c r="H67" s="1">
        <v>89181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846070</v>
      </c>
      <c r="E68" s="1">
        <v>824978</v>
      </c>
      <c r="F68" s="1">
        <v>728822</v>
      </c>
      <c r="G68" s="1">
        <v>811831</v>
      </c>
      <c r="H68" s="1">
        <v>807458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226224</v>
      </c>
      <c r="J69" s="1">
        <v>183081</v>
      </c>
      <c r="K69" s="1">
        <v>197095</v>
      </c>
      <c r="L69" s="1">
        <v>257276</v>
      </c>
      <c r="M69" s="1">
        <v>215182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90292</v>
      </c>
      <c r="J70" s="1">
        <v>94998</v>
      </c>
      <c r="K70" s="1">
        <v>77248</v>
      </c>
      <c r="L70" s="1">
        <v>69070</v>
      </c>
      <c r="M70" s="1">
        <v>109661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16323</v>
      </c>
      <c r="J71" s="1">
        <v>16142</v>
      </c>
      <c r="K71" s="1">
        <v>15063</v>
      </c>
      <c r="L71" s="1">
        <v>22808</v>
      </c>
      <c r="M71" s="1">
        <v>20371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19053</v>
      </c>
      <c r="J72" s="1">
        <v>19699</v>
      </c>
      <c r="K72" s="1">
        <v>21548</v>
      </c>
      <c r="L72" s="1">
        <v>20701</v>
      </c>
      <c r="M72" s="1">
        <v>23814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908</v>
      </c>
      <c r="J73" s="1">
        <v>1706</v>
      </c>
      <c r="K73" s="1">
        <v>-1297</v>
      </c>
      <c r="L73" s="1">
        <v>2603</v>
      </c>
      <c r="M73" s="1">
        <v>-8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-828</v>
      </c>
      <c r="J74" s="1">
        <v>-8</v>
      </c>
      <c r="K74" s="1">
        <v>-468</v>
      </c>
      <c r="L74" s="1">
        <v>-36</v>
      </c>
      <c r="M74" s="1">
        <v>-1993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-3419</v>
      </c>
      <c r="J76" s="1">
        <v>-5255</v>
      </c>
      <c r="K76" s="1">
        <v>-4720</v>
      </c>
      <c r="L76" s="1">
        <v>-460</v>
      </c>
      <c r="M76" s="1">
        <v>-1442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609</v>
      </c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106615</v>
      </c>
      <c r="J78" s="1">
        <v>111140</v>
      </c>
      <c r="K78" s="1">
        <v>92311</v>
      </c>
      <c r="L78" s="1">
        <v>91878</v>
      </c>
      <c r="M78" s="1">
        <v>130032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16872</v>
      </c>
      <c r="J79" s="1">
        <v>12676</v>
      </c>
      <c r="K79" s="1">
        <v>-31097</v>
      </c>
      <c r="L79" s="1">
        <v>-15242</v>
      </c>
      <c r="M79" s="1">
        <v>-16102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22384</v>
      </c>
      <c r="J80" s="1">
        <v>-11596</v>
      </c>
      <c r="K80" s="1">
        <v>-32643</v>
      </c>
      <c r="L80" s="1">
        <v>36627</v>
      </c>
      <c r="M80" s="1">
        <v>-34621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2336</v>
      </c>
      <c r="J81" s="1">
        <v>13944</v>
      </c>
      <c r="K81" s="1">
        <v>-6637</v>
      </c>
      <c r="L81" s="1">
        <v>-20544</v>
      </c>
      <c r="M81" s="1">
        <v>15875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-7848</v>
      </c>
      <c r="J82" s="1">
        <v>10328</v>
      </c>
      <c r="K82" s="1">
        <v>8183</v>
      </c>
      <c r="L82" s="1">
        <v>-31325</v>
      </c>
      <c r="M82" s="1">
        <v>2644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123487</v>
      </c>
      <c r="J84" s="1">
        <v>123816</v>
      </c>
      <c r="K84" s="1">
        <v>61214</v>
      </c>
      <c r="L84" s="1">
        <v>76636</v>
      </c>
      <c r="M84" s="1">
        <v>113930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3419</v>
      </c>
      <c r="J86" s="1">
        <v>5255</v>
      </c>
      <c r="K86" s="1">
        <v>4720</v>
      </c>
      <c r="L86" s="1">
        <v>460</v>
      </c>
      <c r="M86" s="1">
        <v>1442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-21409</v>
      </c>
      <c r="J87" s="1">
        <v>-8392</v>
      </c>
      <c r="K87" s="1">
        <v>-13140</v>
      </c>
      <c r="L87" s="1">
        <v>-28781</v>
      </c>
      <c r="M87" s="1">
        <v>-9583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105497</v>
      </c>
      <c r="J90" s="1">
        <v>120679</v>
      </c>
      <c r="K90" s="1">
        <v>52794</v>
      </c>
      <c r="L90" s="1">
        <v>48315</v>
      </c>
      <c r="M90" s="1">
        <v>105789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-17689</v>
      </c>
      <c r="J91" s="1">
        <v>-17544</v>
      </c>
      <c r="K91" s="1">
        <v>-17276</v>
      </c>
      <c r="L91" s="1">
        <v>-23082</v>
      </c>
      <c r="M91" s="1">
        <v>-26069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879</v>
      </c>
      <c r="J92" s="1">
        <v>8</v>
      </c>
      <c r="K92" s="1">
        <v>468</v>
      </c>
      <c r="L92" s="1">
        <v>36</v>
      </c>
      <c r="M92" s="1">
        <v>2374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-16810</v>
      </c>
      <c r="J94" s="1">
        <v>-17536</v>
      </c>
      <c r="K94" s="1">
        <v>-16808</v>
      </c>
      <c r="L94" s="1">
        <v>-23046</v>
      </c>
      <c r="M94" s="1">
        <v>-23695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-180000</v>
      </c>
      <c r="J96" s="1">
        <v>-60000</v>
      </c>
      <c r="K96" s="1">
        <v>-50000</v>
      </c>
      <c r="L96" s="1">
        <v>-85450</v>
      </c>
      <c r="M96" s="1">
        <v>-40000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>
        <v>-40000</v>
      </c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-180000</v>
      </c>
      <c r="J102" s="1">
        <v>-60000</v>
      </c>
      <c r="K102" s="1">
        <v>-50000</v>
      </c>
      <c r="L102" s="1">
        <v>-85450</v>
      </c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-180000</v>
      </c>
      <c r="J103" s="1">
        <v>-60000</v>
      </c>
      <c r="K103" s="1">
        <v>-50000</v>
      </c>
      <c r="L103" s="1">
        <v>-85450</v>
      </c>
      <c r="M103" s="1">
        <v>-40000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-91313</v>
      </c>
      <c r="J104" s="1">
        <v>43143</v>
      </c>
      <c r="K104" s="1">
        <v>-14014</v>
      </c>
      <c r="L104" s="1">
        <v>-60181</v>
      </c>
      <c r="M104" s="1">
        <v>42094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134911</v>
      </c>
      <c r="J105" s="1">
        <v>226224</v>
      </c>
      <c r="K105" s="1">
        <v>183081</v>
      </c>
      <c r="L105" s="1">
        <v>197095</v>
      </c>
      <c r="M105" s="1">
        <v>257276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F023-DF77-4172-A9E1-5EC97CB2DD77}">
  <dimension ref="A1:QM105"/>
  <sheetViews>
    <sheetView workbookViewId="0">
      <selection activeCell="N3" sqref="N3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81956</v>
      </c>
      <c r="O1" s="4">
        <f t="shared" ref="O1:R1" si="0">E67</f>
        <v>98372</v>
      </c>
      <c r="P1" s="4">
        <f t="shared" si="0"/>
        <v>35078</v>
      </c>
      <c r="Q1" s="4">
        <f t="shared" si="0"/>
        <v>62738</v>
      </c>
      <c r="R1" s="4">
        <f t="shared" si="0"/>
        <v>58267</v>
      </c>
      <c r="S1" s="4">
        <f>D63+D59</f>
        <v>94945</v>
      </c>
      <c r="T1" s="4">
        <f t="shared" ref="T1:W1" si="1">E63+E59</f>
        <v>127387</v>
      </c>
      <c r="U1" s="4">
        <f t="shared" si="1"/>
        <v>62695</v>
      </c>
      <c r="V1" s="4">
        <f t="shared" si="1"/>
        <v>79459</v>
      </c>
      <c r="W1" s="4">
        <f t="shared" si="1"/>
        <v>69144</v>
      </c>
      <c r="X1">
        <f>(D13-E13)/E13</f>
        <v>9.2497428156637279E-2</v>
      </c>
      <c r="Y1">
        <f t="shared" ref="Y1:AA1" si="2">(E13-F13)/F13</f>
        <v>-4.0707956439834998E-2</v>
      </c>
      <c r="Z1">
        <f t="shared" si="2"/>
        <v>0.20915974774031304</v>
      </c>
      <c r="AA1">
        <f t="shared" si="2"/>
        <v>-0.12609214726019052</v>
      </c>
      <c r="AB1">
        <f>(D36-E36)/E36</f>
        <v>0.47781663284836451</v>
      </c>
      <c r="AC1">
        <f t="shared" ref="AC1:AE1" si="3">(E36-F36)/F36</f>
        <v>-0.47199416442197006</v>
      </c>
      <c r="AD1">
        <f t="shared" si="3"/>
        <v>0.56474155099129086</v>
      </c>
      <c r="AE1">
        <f t="shared" si="3"/>
        <v>-0.37678528425615471</v>
      </c>
      <c r="AF1">
        <f>(D29-E29)/E29</f>
        <v>7.5839964280588729E-2</v>
      </c>
      <c r="AG1">
        <f t="shared" ref="AG1:AI1" si="4">(E29-F29)/F29</f>
        <v>0.12550095749511381</v>
      </c>
      <c r="AH1">
        <f t="shared" si="4"/>
        <v>1.4644690525748396E-2</v>
      </c>
      <c r="AI1">
        <f t="shared" si="4"/>
        <v>-3.2743740300755974E-3</v>
      </c>
      <c r="AJ1" s="4">
        <f>(D43+D44+D46+D47)-D45</f>
        <v>333913</v>
      </c>
      <c r="AK1" s="4">
        <f t="shared" ref="AK1:AN1" si="5">(E43+E44+E46+E47)-E45</f>
        <v>341707</v>
      </c>
      <c r="AL1" s="4">
        <f t="shared" si="5"/>
        <v>302409</v>
      </c>
      <c r="AM1" s="4">
        <f t="shared" si="5"/>
        <v>284704</v>
      </c>
      <c r="AN1" s="4">
        <f t="shared" si="5"/>
        <v>193691</v>
      </c>
      <c r="AO1">
        <f>(D25+D26)/D40</f>
        <v>1.385067228892459</v>
      </c>
      <c r="AP1">
        <f t="shared" ref="AP1:AS1" si="6">(E25+E26)/E40</f>
        <v>2.523735221748785</v>
      </c>
      <c r="AQ1">
        <f t="shared" si="6"/>
        <v>1.5584449676034917</v>
      </c>
      <c r="AR1">
        <f t="shared" si="6"/>
        <v>1.5544107467733339</v>
      </c>
      <c r="AS1">
        <f t="shared" si="6"/>
        <v>1.6559432192097463</v>
      </c>
      <c r="AT1">
        <f>(D19-D20)/D40</f>
        <v>2.5391995377855263</v>
      </c>
      <c r="AU1">
        <f t="shared" ref="AU1:AX1" si="7">(E19-E20)/E40</f>
        <v>3.2970953609794154</v>
      </c>
      <c r="AV1">
        <f t="shared" si="7"/>
        <v>2.0553928206837644</v>
      </c>
      <c r="AW1">
        <f t="shared" si="7"/>
        <v>2.5724016686166529</v>
      </c>
      <c r="AX1">
        <f t="shared" si="7"/>
        <v>2.3457000672076953</v>
      </c>
      <c r="AY1">
        <f>D19/D40</f>
        <v>2.7797740622671823</v>
      </c>
      <c r="AZ1">
        <f t="shared" ref="AZ1:BC1" si="8">E19/E40</f>
        <v>3.7373297125367579</v>
      </c>
      <c r="BA1">
        <f t="shared" si="8"/>
        <v>2.2788224754682389</v>
      </c>
      <c r="BB1">
        <f t="shared" si="8"/>
        <v>2.9246243468566422</v>
      </c>
      <c r="BC1">
        <f t="shared" si="8"/>
        <v>2.5809891574175152</v>
      </c>
      <c r="BD1" s="4">
        <f>D19-D40</f>
        <v>351169</v>
      </c>
      <c r="BE1" s="4">
        <f t="shared" ref="BE1:BH1" si="9">E19-E40</f>
        <v>364897</v>
      </c>
      <c r="BF1" s="4">
        <f t="shared" si="9"/>
        <v>306911</v>
      </c>
      <c r="BG1" s="4">
        <f t="shared" si="9"/>
        <v>314193</v>
      </c>
      <c r="BH1" s="4">
        <f t="shared" si="9"/>
        <v>406964</v>
      </c>
      <c r="BI1">
        <f>(D43+D44)/BD1</f>
        <v>2.3477784200769429</v>
      </c>
      <c r="BJ1">
        <f t="shared" ref="BJ1:BM1" si="10">(E43+E44)/BE1</f>
        <v>2.4823087062924607</v>
      </c>
      <c r="BK1">
        <f t="shared" si="10"/>
        <v>2.9895832993929838</v>
      </c>
      <c r="BL1">
        <f t="shared" si="10"/>
        <v>2.6793499536908842</v>
      </c>
      <c r="BM1">
        <f t="shared" si="10"/>
        <v>2.0477585240954972</v>
      </c>
      <c r="BN1">
        <f>365/BI1</f>
        <v>155.46611932315059</v>
      </c>
      <c r="BO1">
        <f t="shared" ref="BO1:BR1" si="11">365/BJ1</f>
        <v>147.04053491604537</v>
      </c>
      <c r="BP1">
        <f t="shared" si="11"/>
        <v>122.09059372057335</v>
      </c>
      <c r="BQ1">
        <f t="shared" si="11"/>
        <v>136.22707235283008</v>
      </c>
      <c r="BR1">
        <f t="shared" si="11"/>
        <v>178.24367263284714</v>
      </c>
      <c r="BS1">
        <f>N1/D13</f>
        <v>9.0155260303568324E-2</v>
      </c>
      <c r="BT1">
        <f t="shared" ref="BT1:BW1" si="12">O1/E13</f>
        <v>0.11822307255963312</v>
      </c>
      <c r="BU1">
        <f t="shared" si="12"/>
        <v>4.044048983281031E-2</v>
      </c>
      <c r="BV1">
        <f t="shared" si="12"/>
        <v>8.7457273654921688E-2</v>
      </c>
      <c r="BW1">
        <f t="shared" si="12"/>
        <v>7.0982871622444751E-2</v>
      </c>
      <c r="BX1">
        <f>S1/D13</f>
        <v>0.10444374041586088</v>
      </c>
      <c r="BY1">
        <f t="shared" ref="BY1:CB1" si="13">T1/E13</f>
        <v>0.15309318245185605</v>
      </c>
      <c r="BZ1">
        <f t="shared" si="13"/>
        <v>7.2279391928503411E-2</v>
      </c>
      <c r="CA1">
        <f t="shared" si="13"/>
        <v>0.11076648135653706</v>
      </c>
      <c r="CB1">
        <f t="shared" si="13"/>
        <v>8.4233608654338127E-2</v>
      </c>
      <c r="CC1">
        <f>N1/D29</f>
        <v>0.12147568440867387</v>
      </c>
      <c r="CD1">
        <f t="shared" ref="CD1:CG1" si="14">O1/E29</f>
        <v>0.15686562166127155</v>
      </c>
      <c r="CE1">
        <f t="shared" si="14"/>
        <v>6.2955976761674345E-2</v>
      </c>
      <c r="CF1">
        <f t="shared" si="14"/>
        <v>0.1142475247705052</v>
      </c>
      <c r="CG1">
        <f t="shared" si="14"/>
        <v>0.10575828803238073</v>
      </c>
      <c r="CH1">
        <f>N1/(D43+D44)</f>
        <v>9.9404827603773102E-2</v>
      </c>
      <c r="CI1">
        <f t="shared" ref="CI1:CL1" si="15">O1/(E43+E44)</f>
        <v>0.10860389915068333</v>
      </c>
      <c r="CJ1">
        <f t="shared" si="15"/>
        <v>3.8230652530254941E-2</v>
      </c>
      <c r="CK1">
        <f t="shared" si="15"/>
        <v>7.4525470016024553E-2</v>
      </c>
      <c r="CL1">
        <f t="shared" si="15"/>
        <v>6.9917827023965512E-2</v>
      </c>
      <c r="CM1">
        <f>1-CH1</f>
        <v>0.90059517239622688</v>
      </c>
      <c r="CN1">
        <f t="shared" ref="CN1:CQ1" si="16">1-CI1</f>
        <v>0.89139610084931664</v>
      </c>
      <c r="CO1">
        <f t="shared" si="16"/>
        <v>0.96176934746974507</v>
      </c>
      <c r="CP1">
        <f t="shared" si="16"/>
        <v>0.9254745299839755</v>
      </c>
      <c r="CQ1">
        <f t="shared" si="16"/>
        <v>0.93008217297603446</v>
      </c>
      <c r="CR1">
        <f>N1/(D45+D48+D49+D51+D59+D61)</f>
        <v>0.10931154109319544</v>
      </c>
      <c r="CS1">
        <f t="shared" ref="CS1:CV1" si="17">O1/(E45+E48+E49+E51+E59+E61)</f>
        <v>0.12010236024359394</v>
      </c>
      <c r="CT1">
        <f t="shared" si="17"/>
        <v>3.979177325109836E-2</v>
      </c>
      <c r="CU1">
        <f t="shared" si="17"/>
        <v>8.064134665316175E-2</v>
      </c>
      <c r="CV1">
        <f t="shared" si="17"/>
        <v>7.1899328353880881E-2</v>
      </c>
      <c r="CW1">
        <f>(D43+D44)/D13</f>
        <v>0.90695052219120098</v>
      </c>
      <c r="CX1">
        <f t="shared" ref="CX1:DA1" si="18">(E43+E44)/E13</f>
        <v>1.0885711607426138</v>
      </c>
      <c r="CY1">
        <f t="shared" si="18"/>
        <v>1.0578027618232921</v>
      </c>
      <c r="CZ1">
        <f t="shared" si="18"/>
        <v>1.1735219333218094</v>
      </c>
      <c r="DA1">
        <f t="shared" si="18"/>
        <v>1.0152328046195453</v>
      </c>
      <c r="DB1">
        <f>365/CW1</f>
        <v>402.44753276965605</v>
      </c>
      <c r="DC1">
        <f t="shared" ref="DC1:DF1" si="19">365/CX1</f>
        <v>335.30191976700922</v>
      </c>
      <c r="DD1">
        <f t="shared" si="19"/>
        <v>345.05487523105364</v>
      </c>
      <c r="DE1">
        <f t="shared" si="19"/>
        <v>311.02955099170504</v>
      </c>
      <c r="DF1">
        <f t="shared" si="19"/>
        <v>359.52344953705705</v>
      </c>
      <c r="DG1">
        <f>(D43+D44)/D20</f>
        <v>17.368901154461952</v>
      </c>
      <c r="DH1">
        <f t="shared" ref="DH1:DK1" si="20">(E43+E44)/E20</f>
        <v>15.434727783931159</v>
      </c>
      <c r="DI1">
        <f t="shared" si="20"/>
        <v>17.111185707358921</v>
      </c>
      <c r="DJ1">
        <f t="shared" si="20"/>
        <v>14.640573913043479</v>
      </c>
      <c r="DK1">
        <f t="shared" si="20"/>
        <v>13.759601096324671</v>
      </c>
      <c r="DL1">
        <f>365/DG1</f>
        <v>21.014570625628437</v>
      </c>
      <c r="DM1">
        <f t="shared" ref="DM1:DP1" si="21">365/DH1</f>
        <v>23.647971322176183</v>
      </c>
      <c r="DN1">
        <f t="shared" si="21"/>
        <v>21.331075837896279</v>
      </c>
      <c r="DO1">
        <f t="shared" si="21"/>
        <v>24.930716662330887</v>
      </c>
      <c r="DP1">
        <f t="shared" si="21"/>
        <v>26.526931808909431</v>
      </c>
      <c r="DQ1">
        <f>(D43+D44)/D21</f>
        <v>3.6204819012572291</v>
      </c>
      <c r="DR1">
        <f t="shared" ref="DR1:DU1" si="22">(E43+E44)/E21</f>
        <v>8.7862006751251318</v>
      </c>
      <c r="DS1">
        <f t="shared" si="22"/>
        <v>7.693254517251499</v>
      </c>
      <c r="DT1">
        <f t="shared" si="22"/>
        <v>5.0656072111970927</v>
      </c>
      <c r="DU1">
        <f t="shared" si="22"/>
        <v>4.6936598498459601</v>
      </c>
      <c r="DV1">
        <f>365/DQ1</f>
        <v>100.81530855692223</v>
      </c>
      <c r="DW1">
        <f t="shared" ref="DW1:DZ1" si="23">365/DR1</f>
        <v>41.542415601018782</v>
      </c>
      <c r="DX1">
        <f t="shared" si="23"/>
        <v>47.44416022913542</v>
      </c>
      <c r="DY1">
        <f t="shared" si="23"/>
        <v>72.054540508628193</v>
      </c>
      <c r="DZ1">
        <f t="shared" si="23"/>
        <v>77.764476267273352</v>
      </c>
      <c r="EA1">
        <f>(D43+D44)/D38</f>
        <v>4.0231443754239233</v>
      </c>
      <c r="EB1">
        <f t="shared" ref="EB1:EE1" si="24">(E43+E44)/E38</f>
        <v>6.5623424232764362</v>
      </c>
      <c r="EC1">
        <f t="shared" si="24"/>
        <v>3.7292299188340059</v>
      </c>
      <c r="ED1">
        <f t="shared" si="24"/>
        <v>5.0045061379781828</v>
      </c>
      <c r="EE1">
        <f t="shared" si="24"/>
        <v>3.0875053257506995</v>
      </c>
      <c r="EF1">
        <f>365/EA1</f>
        <v>90.725056309106364</v>
      </c>
      <c r="EG1">
        <f t="shared" ref="EG1:EJ1" si="25">365/EB1</f>
        <v>55.620383158512986</v>
      </c>
      <c r="EH1">
        <f t="shared" si="25"/>
        <v>97.875434860321562</v>
      </c>
      <c r="EI1">
        <f t="shared" si="25"/>
        <v>72.934269623547664</v>
      </c>
      <c r="EJ1">
        <f t="shared" si="25"/>
        <v>118.21841956216011</v>
      </c>
      <c r="EK1">
        <f>D36/D13</f>
        <v>0.22593157282185658</v>
      </c>
      <c r="EL1">
        <f t="shared" ref="EL1:EO1" si="26">E36/E13</f>
        <v>0.1670231994692869</v>
      </c>
      <c r="EM1">
        <f t="shared" si="26"/>
        <v>0.30345124152926339</v>
      </c>
      <c r="EN1">
        <f t="shared" si="26"/>
        <v>0.23449305505216378</v>
      </c>
      <c r="EO1">
        <f t="shared" si="26"/>
        <v>0.32881977438296423</v>
      </c>
      <c r="EP1">
        <f>(D29)/D13</f>
        <v>0.74216713198555861</v>
      </c>
      <c r="EQ1">
        <f t="shared" ref="EQ1:ET1" si="27">(E29)/E13</f>
        <v>0.75365826691407645</v>
      </c>
      <c r="ER1">
        <f t="shared" si="27"/>
        <v>0.64236140733550229</v>
      </c>
      <c r="ES1">
        <f t="shared" si="27"/>
        <v>0.76550694494783622</v>
      </c>
      <c r="ET1">
        <f t="shared" si="27"/>
        <v>0.67118022561703583</v>
      </c>
      <c r="EU1">
        <f>D13/D29</f>
        <v>1.347405398194673</v>
      </c>
      <c r="EV1">
        <f t="shared" ref="EV1:EY1" si="28">E13/E29</f>
        <v>1.3268613161965206</v>
      </c>
      <c r="EW1">
        <f t="shared" si="28"/>
        <v>1.5567560388597641</v>
      </c>
      <c r="EX1">
        <f t="shared" si="28"/>
        <v>1.3063238767456811</v>
      </c>
      <c r="EY1">
        <f t="shared" si="28"/>
        <v>1.4899127862127799</v>
      </c>
      <c r="EZ1">
        <f>D36/D29</f>
        <v>0.3044214208427824</v>
      </c>
      <c r="FA1">
        <f t="shared" ref="FA1:FD1" si="29">E36/E29</f>
        <v>0.221616622283172</v>
      </c>
      <c r="FB1">
        <f t="shared" si="29"/>
        <v>0.47239955275017365</v>
      </c>
      <c r="FC1">
        <f t="shared" si="29"/>
        <v>0.30632387674568096</v>
      </c>
      <c r="FD1">
        <f t="shared" si="29"/>
        <v>0.48991278621277984</v>
      </c>
      <c r="FE1" s="7">
        <f>I90/(D43+D44+D46+D47+D53+D55)</f>
        <v>6.8271528924140051E-3</v>
      </c>
      <c r="FF1" s="7">
        <f t="shared" ref="FF1:FI1" si="30">J90/(E43+E44+E46+E47+E53+E55)</f>
        <v>3.6185138656593605E-2</v>
      </c>
      <c r="FG1" s="7">
        <f t="shared" si="30"/>
        <v>0.28607530617112398</v>
      </c>
      <c r="FH1" s="7">
        <f t="shared" si="30"/>
        <v>2.2159198912984811E-2</v>
      </c>
      <c r="FI1" s="7">
        <f t="shared" si="30"/>
        <v>4.4907096862765408E-2</v>
      </c>
      <c r="FJ1" s="7">
        <f>I90/D36</f>
        <v>2.8775367117204846E-2</v>
      </c>
      <c r="FK1" s="7">
        <f t="shared" ref="FK1:FN1" si="31">J90/E36</f>
        <v>0.24269308811466564</v>
      </c>
      <c r="FL1" s="7">
        <f t="shared" si="31"/>
        <v>1.048090329884922</v>
      </c>
      <c r="FM1" s="7">
        <f t="shared" si="31"/>
        <v>0.11226703920577832</v>
      </c>
      <c r="FN1" s="7">
        <f t="shared" si="31"/>
        <v>0.13815460422725673</v>
      </c>
      <c r="FO1" s="7">
        <f>I90/D29</f>
        <v>8.7598381430921777E-3</v>
      </c>
      <c r="FP1" s="7">
        <f t="shared" ref="FP1:FS1" si="32">J90/E29</f>
        <v>5.3784822439444435E-2</v>
      </c>
      <c r="FQ1" s="7">
        <f t="shared" si="32"/>
        <v>0.49511740307941915</v>
      </c>
      <c r="FR1" s="7">
        <f t="shared" si="32"/>
        <v>3.4390074680273372E-2</v>
      </c>
      <c r="FS1" s="7">
        <f t="shared" si="32"/>
        <v>6.7683707085099243E-2</v>
      </c>
      <c r="FT1" s="7">
        <f>I90/D31</f>
        <v>-0.57239709443099274</v>
      </c>
      <c r="FU1" s="7">
        <f t="shared" ref="FU1:FX1" si="33">J90/E31</f>
        <v>-2.8305639476334341</v>
      </c>
      <c r="FV1" s="7">
        <f t="shared" si="33"/>
        <v>-14.168301576703817</v>
      </c>
      <c r="FW1" s="7">
        <f t="shared" si="33"/>
        <v>-0.66414629857569896</v>
      </c>
      <c r="FX1" s="7">
        <f t="shared" si="33"/>
        <v>348.50467289719626</v>
      </c>
      <c r="FY1">
        <f>BD1/D13</f>
        <v>0.38630158384430408</v>
      </c>
      <c r="FZ1">
        <f t="shared" ref="FZ1:GC1" si="34">BE1/E13</f>
        <v>0.43853174183499821</v>
      </c>
      <c r="GA1">
        <f t="shared" si="34"/>
        <v>0.35382949926100821</v>
      </c>
      <c r="GB1">
        <f t="shared" si="34"/>
        <v>0.43798755429661146</v>
      </c>
      <c r="GC1">
        <f t="shared" si="34"/>
        <v>0.49577759910337937</v>
      </c>
      <c r="GD1">
        <f>BS1</f>
        <v>9.0155260303568324E-2</v>
      </c>
      <c r="GE1">
        <f t="shared" ref="GE1:GH1" si="35">BT1</f>
        <v>0.11822307255963312</v>
      </c>
      <c r="GF1">
        <f t="shared" si="35"/>
        <v>4.044048983281031E-2</v>
      </c>
      <c r="GG1">
        <f t="shared" si="35"/>
        <v>8.7457273654921688E-2</v>
      </c>
      <c r="GH1">
        <f t="shared" si="35"/>
        <v>7.0982871622444751E-2</v>
      </c>
      <c r="GI1">
        <f>S1/D13</f>
        <v>0.10444374041586088</v>
      </c>
      <c r="GJ1">
        <f t="shared" ref="GJ1:GM1" si="36">T1/E13</f>
        <v>0.15309318245185605</v>
      </c>
      <c r="GK1">
        <f t="shared" si="36"/>
        <v>7.2279391928503411E-2</v>
      </c>
      <c r="GL1">
        <f t="shared" si="36"/>
        <v>0.11076648135653706</v>
      </c>
      <c r="GM1">
        <f t="shared" si="36"/>
        <v>8.4233608654338127E-2</v>
      </c>
      <c r="GN1">
        <f>D30/D13</f>
        <v>3.9601607825277704E-2</v>
      </c>
      <c r="GO1">
        <f t="shared" ref="GO1:GR1" si="37">E30/E13</f>
        <v>4.3264654699983654E-2</v>
      </c>
      <c r="GP1">
        <f t="shared" si="37"/>
        <v>4.1503439021072216E-2</v>
      </c>
      <c r="GQ1">
        <f t="shared" si="37"/>
        <v>5.0184287857075148E-2</v>
      </c>
      <c r="GR1">
        <f t="shared" si="37"/>
        <v>4.3856443242453039E-2</v>
      </c>
      <c r="GS1">
        <f>(D43+D44)/D13</f>
        <v>0.90695052219120098</v>
      </c>
      <c r="GT1">
        <f t="shared" ref="GT1:GW1" si="38">(E43+E44)/E13</f>
        <v>1.0885711607426138</v>
      </c>
      <c r="GU1">
        <f t="shared" si="38"/>
        <v>1.0578027618232921</v>
      </c>
      <c r="GV1">
        <f t="shared" si="38"/>
        <v>1.1735219333218094</v>
      </c>
      <c r="GW1">
        <f t="shared" si="38"/>
        <v>1.0152328046195453</v>
      </c>
      <c r="GX1">
        <f>0.717*FY1+0.847*GD1+3.107*GI1+0.42*GN1+0.998*GS1</f>
        <v>1.5996157389990033</v>
      </c>
      <c r="GY1">
        <f t="shared" ref="GY1:HB1" si="39">0.717*FZ1+0.847*GE1+3.107*GJ1+0.42*GO1+0.998*GT1</f>
        <v>1.9947878926267415</v>
      </c>
      <c r="GZ1">
        <f t="shared" si="39"/>
        <v>1.5856395172688891</v>
      </c>
      <c r="HA1">
        <f t="shared" si="39"/>
        <v>1.9245171351462873</v>
      </c>
      <c r="HB1">
        <f t="shared" si="39"/>
        <v>1.7089308980824989</v>
      </c>
      <c r="HC1">
        <f>D36/D13</f>
        <v>0.22593157282185658</v>
      </c>
      <c r="HD1">
        <f t="shared" ref="HD1:HG1" si="40">E36/E13</f>
        <v>0.1670231994692869</v>
      </c>
      <c r="HE1">
        <f t="shared" si="40"/>
        <v>0.30345124152926339</v>
      </c>
      <c r="HF1">
        <f t="shared" si="40"/>
        <v>0.23449305505216378</v>
      </c>
      <c r="HG1">
        <f t="shared" si="40"/>
        <v>0.32881977438296423</v>
      </c>
      <c r="HH1">
        <f>S1/D13</f>
        <v>0.10444374041586088</v>
      </c>
      <c r="HI1">
        <f t="shared" ref="HI1:HL1" si="41">T1/E13</f>
        <v>0.15309318245185605</v>
      </c>
      <c r="HJ1">
        <f t="shared" si="41"/>
        <v>7.2279391928503411E-2</v>
      </c>
      <c r="HK1">
        <f t="shared" si="41"/>
        <v>0.11076648135653706</v>
      </c>
      <c r="HL1">
        <f t="shared" si="41"/>
        <v>8.4233608654338127E-2</v>
      </c>
      <c r="HM1">
        <f>(D43+D44+D46+D47+D50+D53+D55+D57+D60)/D13</f>
        <v>0.97621923450092074</v>
      </c>
      <c r="HN1">
        <f t="shared" ref="HN1:HQ1" si="42">(E43+E44+E46+E47+E50+E53+E55+E57+E60)/E13</f>
        <v>1.163564430685216</v>
      </c>
      <c r="HO1">
        <f t="shared" si="42"/>
        <v>1.1500038044819103</v>
      </c>
      <c r="HP1">
        <f t="shared" si="42"/>
        <v>1.2036771142919276</v>
      </c>
      <c r="HQ1">
        <f t="shared" si="42"/>
        <v>1.024981117364715</v>
      </c>
      <c r="HR1">
        <f>D19/D40</f>
        <v>2.7797740622671823</v>
      </c>
      <c r="HS1">
        <f t="shared" ref="HS1:HV1" si="43">E19/E40</f>
        <v>3.7373297125367579</v>
      </c>
      <c r="HT1">
        <f t="shared" si="43"/>
        <v>2.2788224754682389</v>
      </c>
      <c r="HU1">
        <f t="shared" si="43"/>
        <v>2.9246243468566422</v>
      </c>
      <c r="HV1">
        <f t="shared" si="43"/>
        <v>2.5809891574175152</v>
      </c>
      <c r="HW1">
        <f>-0.017*HC1+4.573*HH1+0.481*HM1+0.015*HR1</f>
        <v>0.98503845091271092</v>
      </c>
      <c r="HX1">
        <f t="shared" ref="HX1:IA1" si="44">-0.017*HD1+4.573*HI1+0.481*HN1+0.015*HS1</f>
        <v>1.312990165809</v>
      </c>
      <c r="HY1">
        <f t="shared" si="44"/>
        <v>0.91270915527087104</v>
      </c>
      <c r="HZ1">
        <f t="shared" si="44"/>
        <v>1.1253867944848241</v>
      </c>
      <c r="IA1">
        <f t="shared" si="44"/>
        <v>0.91134111102546855</v>
      </c>
      <c r="IB1">
        <f>D13/D36</f>
        <v>4.4261188797569435</v>
      </c>
      <c r="IC1">
        <f t="shared" ref="IC1:IF1" si="45">E13/E36</f>
        <v>5.987192217473269</v>
      </c>
      <c r="ID1">
        <f t="shared" si="45"/>
        <v>3.2954223385623052</v>
      </c>
      <c r="IE1">
        <f t="shared" si="45"/>
        <v>4.2645186220016047</v>
      </c>
      <c r="IF1">
        <f t="shared" si="45"/>
        <v>3.0411796306244558</v>
      </c>
      <c r="IG1">
        <f>IFERROR(S1/D59,0)</f>
        <v>0</v>
      </c>
      <c r="IH1">
        <f t="shared" ref="IH1:IK1" si="46">IFERROR(T1/E59,0)</f>
        <v>265.9436325678497</v>
      </c>
      <c r="II1">
        <f t="shared" si="46"/>
        <v>45.039511494252871</v>
      </c>
      <c r="IJ1">
        <f t="shared" si="46"/>
        <v>93.481176470588238</v>
      </c>
      <c r="IK1">
        <f t="shared" si="46"/>
        <v>1355.7647058823529</v>
      </c>
      <c r="IL1">
        <f>S1/D13</f>
        <v>0.10444374041586088</v>
      </c>
      <c r="IM1">
        <f t="shared" ref="IM1:IP1" si="47">T1/E13</f>
        <v>0.15309318245185605</v>
      </c>
      <c r="IN1">
        <f t="shared" si="47"/>
        <v>7.2279391928503411E-2</v>
      </c>
      <c r="IO1">
        <f t="shared" si="47"/>
        <v>0.11076648135653706</v>
      </c>
      <c r="IP1">
        <f t="shared" si="47"/>
        <v>8.4233608654338127E-2</v>
      </c>
      <c r="IQ1">
        <f>(D43+D44+D46+D47+D50+D53+D55+D57+D60)/D13</f>
        <v>0.97621923450092074</v>
      </c>
      <c r="IR1">
        <f t="shared" ref="IR1:IU1" si="48">(E43+E44+E46+E47+E50+E53+E55+E57+E60)/E13</f>
        <v>1.163564430685216</v>
      </c>
      <c r="IS1">
        <f t="shared" si="48"/>
        <v>1.1500038044819103</v>
      </c>
      <c r="IT1">
        <f t="shared" si="48"/>
        <v>1.2036771142919276</v>
      </c>
      <c r="IU1">
        <f t="shared" si="48"/>
        <v>1.024981117364715</v>
      </c>
      <c r="IV1">
        <f>D19/D40</f>
        <v>2.7797740622671823</v>
      </c>
      <c r="IW1">
        <f t="shared" ref="IW1:IZ1" si="49">E19/E40</f>
        <v>3.7373297125367579</v>
      </c>
      <c r="IX1">
        <f t="shared" si="49"/>
        <v>2.2788224754682389</v>
      </c>
      <c r="IY1">
        <f t="shared" si="49"/>
        <v>2.9246243468566422</v>
      </c>
      <c r="IZ1">
        <f t="shared" si="49"/>
        <v>2.5809891574175152</v>
      </c>
      <c r="JA1">
        <f>0.13*IB1+0.04*IG1+3.92*IL1+0.21*IQ1+0.09*IV1</f>
        <v>1.4400006216478172</v>
      </c>
      <c r="JB1">
        <f t="shared" ref="JB1:JE1" si="50">0.13*IC1+0.04*IH1+3.92*IM1+0.21*IR1+0.09*IW1</f>
        <v>12.596913770768992</v>
      </c>
      <c r="JC1">
        <f t="shared" si="50"/>
        <v>2.9599154018762901</v>
      </c>
      <c r="JD1">
        <f t="shared" si="50"/>
        <v>5.2438274718197668</v>
      </c>
      <c r="JE1">
        <f t="shared" si="50"/>
        <v>55.403672392014471</v>
      </c>
      <c r="JF1">
        <f>D29/D13</f>
        <v>0.74216713198555861</v>
      </c>
      <c r="JG1">
        <f t="shared" ref="JG1:JJ1" si="51">E29/E13</f>
        <v>0.75365826691407645</v>
      </c>
      <c r="JH1">
        <f t="shared" si="51"/>
        <v>0.64236140733550229</v>
      </c>
      <c r="JI1">
        <f t="shared" si="51"/>
        <v>0.76550694494783622</v>
      </c>
      <c r="JJ1">
        <f t="shared" si="51"/>
        <v>0.67118022561703583</v>
      </c>
      <c r="JK1">
        <f>(D36-D26)/I90</f>
        <v>3.8328257191201351</v>
      </c>
      <c r="JL1">
        <f t="shared" ref="JL1:JO1" si="52">(E36-E26)/J90</f>
        <v>-3.3568146105725045</v>
      </c>
      <c r="JM1">
        <f t="shared" si="52"/>
        <v>-0.12579430240945949</v>
      </c>
      <c r="JN1">
        <f t="shared" si="52"/>
        <v>1.514376489277204</v>
      </c>
      <c r="JO1">
        <f t="shared" si="52"/>
        <v>-0.5888710109949048</v>
      </c>
      <c r="JP1">
        <f>S1/D13</f>
        <v>0.10444374041586088</v>
      </c>
      <c r="JQ1">
        <f t="shared" ref="JQ1:JT1" si="53">T1/E13</f>
        <v>0.15309318245185605</v>
      </c>
      <c r="JR1">
        <f t="shared" si="53"/>
        <v>7.2279391928503411E-2</v>
      </c>
      <c r="JS1">
        <f t="shared" si="53"/>
        <v>0.11076648135653706</v>
      </c>
      <c r="JT1">
        <f t="shared" si="53"/>
        <v>8.4233608654338127E-2</v>
      </c>
      <c r="JU1">
        <f>I90/(D50+D44+D43)</f>
        <v>7.0925305212829921E-3</v>
      </c>
      <c r="JV1">
        <f t="shared" ref="JV1:JY1" si="54">J90/(E50+E44+E43)</f>
        <v>3.6656856437365236E-2</v>
      </c>
      <c r="JW1">
        <f t="shared" si="54"/>
        <v>0.29618038519307432</v>
      </c>
      <c r="JX1">
        <f t="shared" si="54"/>
        <v>2.2264822288165866E-2</v>
      </c>
      <c r="JY1">
        <f t="shared" si="54"/>
        <v>4.4265383378105191E-2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1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4</v>
      </c>
      <c r="KL1">
        <f t="shared" si="57"/>
        <v>1</v>
      </c>
      <c r="KM1">
        <f t="shared" si="57"/>
        <v>2</v>
      </c>
      <c r="KN1">
        <f t="shared" si="57"/>
        <v>2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4</v>
      </c>
      <c r="KR1">
        <f t="shared" si="58"/>
        <v>1</v>
      </c>
      <c r="KS1">
        <f t="shared" si="58"/>
        <v>1</v>
      </c>
      <c r="KT1">
        <f>(JZ1+KE1)/2</f>
        <v>2.5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1.5</v>
      </c>
      <c r="KZ1">
        <f t="shared" ref="KZ1:LC1" si="60">(KK1+KP1)/2</f>
        <v>2.5</v>
      </c>
      <c r="LA1">
        <f t="shared" si="60"/>
        <v>2.5</v>
      </c>
      <c r="LB1">
        <f t="shared" si="60"/>
        <v>1.5</v>
      </c>
      <c r="LC1">
        <f t="shared" si="60"/>
        <v>1.5</v>
      </c>
      <c r="LD1">
        <f>(KT1+KY1)/2</f>
        <v>2</v>
      </c>
      <c r="LE1">
        <f t="shared" ref="LE1:LH1" si="61">(KU1+KZ1)/2</f>
        <v>2.25</v>
      </c>
      <c r="LF1">
        <f t="shared" si="61"/>
        <v>2.25</v>
      </c>
      <c r="LG1">
        <f t="shared" si="61"/>
        <v>1.75</v>
      </c>
      <c r="LH1">
        <f t="shared" si="61"/>
        <v>1.75</v>
      </c>
      <c r="LI1">
        <f>(D29/(D13-D19))</f>
        <v>1.8710999683837437</v>
      </c>
      <c r="LJ1">
        <f t="shared" ref="LJ1:LM1" si="62">(E29/(E13-E19))</f>
        <v>1.8782102927038189</v>
      </c>
      <c r="LK1">
        <f t="shared" si="62"/>
        <v>1.7385238945121875</v>
      </c>
      <c r="LL1">
        <f t="shared" si="62"/>
        <v>2.288907691922939</v>
      </c>
      <c r="LM1">
        <f t="shared" si="62"/>
        <v>3.5207527878071381</v>
      </c>
      <c r="LN1">
        <f>(D18+D25+D26+D21)/(2.17*D40)</f>
        <v>1.1729406945506762</v>
      </c>
      <c r="LO1">
        <f t="shared" ref="LO1:LR1" si="63">(E18+E25+E26+E21)/(2.17*E40)</f>
        <v>1.5235471619424477</v>
      </c>
      <c r="LP1">
        <f t="shared" si="63"/>
        <v>0.94948982712101437</v>
      </c>
      <c r="LQ1">
        <f t="shared" si="63"/>
        <v>1.1888259920604731</v>
      </c>
      <c r="LR1">
        <f t="shared" si="63"/>
        <v>1.081325822479702</v>
      </c>
      <c r="LS1">
        <f>(D43+D44+D46+D47)/(2*D13)</f>
        <v>0.45274483144015648</v>
      </c>
      <c r="LT1">
        <f t="shared" ref="LT1:LW1" si="64">(E43+E44+E46+E47)/(2*E13)</f>
        <v>0.54146496524406074</v>
      </c>
      <c r="LU1">
        <f t="shared" si="64"/>
        <v>0.52895614239368782</v>
      </c>
      <c r="LV1">
        <f t="shared" si="64"/>
        <v>0.58915447839008805</v>
      </c>
      <c r="LW1">
        <f t="shared" si="64"/>
        <v>0.4886759008844383</v>
      </c>
      <c r="LX1">
        <f>8*N1/D29</f>
        <v>0.97180547526939098</v>
      </c>
      <c r="LY1">
        <f t="shared" ref="LY1:MB1" si="65">8*O1/E29</f>
        <v>1.2549249732901724</v>
      </c>
      <c r="LZ1">
        <f t="shared" si="65"/>
        <v>0.50364781409339476</v>
      </c>
      <c r="MA1">
        <f t="shared" si="65"/>
        <v>0.91398019816404164</v>
      </c>
      <c r="MB1">
        <f t="shared" si="65"/>
        <v>0.84606630425904583</v>
      </c>
      <c r="MC1">
        <f>(2*LI1+4*LN1+LS1+5*LX1)/12</f>
        <v>1.1454779102297754</v>
      </c>
      <c r="MD1">
        <f t="shared" ref="MD1:MG1" si="66">(2*LJ1+4*LO1+LT1+5*LY1)/12</f>
        <v>1.3888915887393625</v>
      </c>
      <c r="ME1">
        <f t="shared" si="66"/>
        <v>0.86018352586409108</v>
      </c>
      <c r="MF1">
        <f t="shared" si="66"/>
        <v>1.2076812351081723</v>
      </c>
      <c r="MG1">
        <f t="shared" si="66"/>
        <v>1.3404846906427295</v>
      </c>
      <c r="MH1">
        <f>D29/(D13-D19)</f>
        <v>1.8710999683837437</v>
      </c>
      <c r="MI1">
        <f t="shared" ref="MI1:ML1" si="67">E29/(E13-E19)</f>
        <v>1.8782102927038189</v>
      </c>
      <c r="MJ1">
        <f t="shared" si="67"/>
        <v>1.7385238945121875</v>
      </c>
      <c r="MK1">
        <f t="shared" si="67"/>
        <v>2.288907691922939</v>
      </c>
      <c r="ML1">
        <f t="shared" si="67"/>
        <v>3.5207527878071381</v>
      </c>
      <c r="MM1">
        <f>D29/D13*2</f>
        <v>1.4843342639711172</v>
      </c>
      <c r="MN1">
        <f t="shared" ref="MN1:MQ1" si="68">E29/E13*2</f>
        <v>1.5073165338281529</v>
      </c>
      <c r="MO1">
        <f t="shared" si="68"/>
        <v>1.2847228146710046</v>
      </c>
      <c r="MP1">
        <f t="shared" si="68"/>
        <v>1.5310138898956724</v>
      </c>
      <c r="MQ1">
        <f t="shared" si="68"/>
        <v>1.3423604512340717</v>
      </c>
      <c r="MR1">
        <f>D29/D36</f>
        <v>3.2849199548163441</v>
      </c>
      <c r="MS1">
        <f t="shared" ref="MS1:MV1" si="69">E29/E36</f>
        <v>4.51229691030235</v>
      </c>
      <c r="MT1">
        <f t="shared" si="69"/>
        <v>2.1168521311637343</v>
      </c>
      <c r="MU1">
        <f t="shared" si="69"/>
        <v>3.2645186220016051</v>
      </c>
      <c r="MV1">
        <f t="shared" si="69"/>
        <v>2.0411796306244558</v>
      </c>
      <c r="MW1">
        <f>D13/(D40*5)</f>
        <v>0.92144279842482169</v>
      </c>
      <c r="MX1">
        <f t="shared" ref="MX1:NA1" si="70">E13/(E40*5)</f>
        <v>1.2484066494628818</v>
      </c>
      <c r="MY1">
        <f t="shared" si="70"/>
        <v>0.72284672597345778</v>
      </c>
      <c r="MZ1">
        <f t="shared" si="70"/>
        <v>0.87884887503139375</v>
      </c>
      <c r="NA1">
        <f t="shared" si="70"/>
        <v>0.63778160218483282</v>
      </c>
      <c r="NB1">
        <f>D13/(D20*15)</f>
        <v>1.2767253728827841</v>
      </c>
      <c r="NC1">
        <f t="shared" ref="NC1:NF1" si="71">E13/(E20*15)</f>
        <v>0.94525915196955501</v>
      </c>
      <c r="ND1">
        <f t="shared" si="71"/>
        <v>1.0784106026133553</v>
      </c>
      <c r="NE1">
        <f t="shared" si="71"/>
        <v>0.83171710144927535</v>
      </c>
      <c r="NF1">
        <f t="shared" si="71"/>
        <v>0.90354324208301684</v>
      </c>
      <c r="NG1">
        <f>2*(D18+D25+D26)/D40</f>
        <v>2.7822979965638002</v>
      </c>
      <c r="NH1">
        <f t="shared" ref="NH1:NK1" si="72">2*(E18+E25+E26)/E40</f>
        <v>5.0654744043689615</v>
      </c>
      <c r="NI1">
        <f t="shared" si="72"/>
        <v>3.126890143544657</v>
      </c>
      <c r="NJ1">
        <f t="shared" si="72"/>
        <v>3.1235229618558153</v>
      </c>
      <c r="NK1">
        <f t="shared" si="72"/>
        <v>3.3134403735660092</v>
      </c>
      <c r="NL1">
        <f>((D18+D25+D26+D21)/D40)/2.17</f>
        <v>1.1729406945506762</v>
      </c>
      <c r="NM1">
        <f t="shared" ref="NM1:NP1" si="73">((E18+E25+E26+E21)/E40)/2.17</f>
        <v>1.5235471619424477</v>
      </c>
      <c r="NN1">
        <f t="shared" si="73"/>
        <v>0.94948982712101426</v>
      </c>
      <c r="NO1">
        <f t="shared" si="73"/>
        <v>1.1888259920604731</v>
      </c>
      <c r="NP1">
        <f t="shared" si="73"/>
        <v>1.081325822479702</v>
      </c>
      <c r="NQ1">
        <f>(D19/D40)/2.5</f>
        <v>1.111909624906873</v>
      </c>
      <c r="NR1">
        <f t="shared" ref="NR1:NU1" si="74">(E19/E40)/2.5</f>
        <v>1.4949318850147031</v>
      </c>
      <c r="NS1">
        <f t="shared" si="74"/>
        <v>0.91152899018729561</v>
      </c>
      <c r="NT1">
        <f t="shared" si="74"/>
        <v>1.169849738742657</v>
      </c>
      <c r="NU1">
        <f t="shared" si="74"/>
        <v>1.0323956629670061</v>
      </c>
      <c r="NV1">
        <f>(BD1/D13)*3.33</f>
        <v>1.2863842742015326</v>
      </c>
      <c r="NW1">
        <f t="shared" ref="NW1:NZ1" si="75">(BE1/E13)*3.33</f>
        <v>1.460310700310544</v>
      </c>
      <c r="NX1">
        <f t="shared" si="75"/>
        <v>1.1782522325391573</v>
      </c>
      <c r="NY1">
        <f t="shared" si="75"/>
        <v>1.4584985558077161</v>
      </c>
      <c r="NZ1">
        <f t="shared" si="75"/>
        <v>1.6509394050142534</v>
      </c>
      <c r="OA1">
        <f>((D43+D44)/2)/D13</f>
        <v>0.45347526109560049</v>
      </c>
      <c r="OB1">
        <f t="shared" ref="OB1:OE1" si="76">((E43+E44)/2)/E13</f>
        <v>0.54428558037130692</v>
      </c>
      <c r="OC1">
        <f t="shared" si="76"/>
        <v>0.52890138091164607</v>
      </c>
      <c r="OD1">
        <f t="shared" si="76"/>
        <v>0.58676096666090471</v>
      </c>
      <c r="OE1">
        <f t="shared" si="76"/>
        <v>0.50761640230977267</v>
      </c>
      <c r="OF1">
        <f>((D43+D44)/4)/D29</f>
        <v>0.30550750737397542</v>
      </c>
      <c r="OG1">
        <f t="shared" ref="OG1:OJ1" si="77">((E43+E44)/4)/E29</f>
        <v>0.36109574077912965</v>
      </c>
      <c r="OH1">
        <f t="shared" si="77"/>
        <v>0.41168520934773672</v>
      </c>
      <c r="OI1">
        <f t="shared" si="77"/>
        <v>0.38324993034575822</v>
      </c>
      <c r="OJ1">
        <f t="shared" si="77"/>
        <v>0.37815208414633039</v>
      </c>
      <c r="OK1">
        <f>AJ1*4/(D43+D44)</f>
        <v>1.6200187515085505</v>
      </c>
      <c r="OL1">
        <f t="shared" ref="OL1:OO1" si="78">AK1*4/(E43+E44)</f>
        <v>1.5089949403115743</v>
      </c>
      <c r="OM1">
        <f t="shared" si="78"/>
        <v>1.3183526313953895</v>
      </c>
      <c r="ON1">
        <f t="shared" si="78"/>
        <v>1.3527813711270524</v>
      </c>
      <c r="OO1">
        <f t="shared" si="78"/>
        <v>0.92968258768077339</v>
      </c>
      <c r="OP1">
        <f>(10*N1)/AJ1</f>
        <v>2.4544117779182004</v>
      </c>
      <c r="OQ1">
        <f t="shared" ref="OQ1:OT1" si="79">(10*O1)/AK1</f>
        <v>2.8788406441776142</v>
      </c>
      <c r="OR1">
        <f t="shared" si="79"/>
        <v>1.1599522500983768</v>
      </c>
      <c r="OS1">
        <f t="shared" si="79"/>
        <v>2.2036220074182307</v>
      </c>
      <c r="OT1">
        <f t="shared" si="79"/>
        <v>3.0082450914084804</v>
      </c>
      <c r="OU1">
        <f>(8*AJ1)/D29</f>
        <v>3.9594231253798151</v>
      </c>
      <c r="OV1">
        <f t="shared" ref="OV1:OY1" si="80">(8*AK1)/E29</f>
        <v>4.3591331664301318</v>
      </c>
      <c r="OW1">
        <f t="shared" si="80"/>
        <v>4.3419702324012039</v>
      </c>
      <c r="OX1">
        <f t="shared" si="80"/>
        <v>4.1476269300598574</v>
      </c>
      <c r="OY1">
        <f t="shared" si="80"/>
        <v>2.8124912650083038</v>
      </c>
      <c r="OZ1">
        <f>(20*N1)/D13</f>
        <v>1.8031052060713666</v>
      </c>
      <c r="PA1">
        <f t="shared" ref="PA1:PD1" si="81">(20*O1)/E13</f>
        <v>2.3644614511926623</v>
      </c>
      <c r="PB1">
        <f t="shared" si="81"/>
        <v>0.80880979665620623</v>
      </c>
      <c r="PC1">
        <f t="shared" si="81"/>
        <v>1.7491454730984337</v>
      </c>
      <c r="PD1">
        <f t="shared" si="81"/>
        <v>1.4196574324488951</v>
      </c>
      <c r="PE1">
        <f>(40*N1)/(AJ1+D45)</f>
        <v>3.9826080406832869</v>
      </c>
      <c r="PF1">
        <f t="shared" ref="PF1:PI1" si="82">(40*O1)/(AK1+E45)</f>
        <v>4.3667856702915238</v>
      </c>
      <c r="PG1">
        <f t="shared" si="82"/>
        <v>1.5290677843272513</v>
      </c>
      <c r="PH1">
        <f t="shared" si="82"/>
        <v>2.9689080491726281</v>
      </c>
      <c r="PI1">
        <f t="shared" si="82"/>
        <v>2.9051103806827885</v>
      </c>
      <c r="PJ1">
        <f>(1.33*D52)/(D52+D62)</f>
        <v>1.2292676812891674</v>
      </c>
      <c r="PK1">
        <f t="shared" ref="PK1:PN1" si="83">(1.33*E52)/(E52+E62)</f>
        <v>1.1300619346298104</v>
      </c>
      <c r="PL1">
        <f t="shared" si="83"/>
        <v>1.1596251406945826</v>
      </c>
      <c r="PM1">
        <f t="shared" si="83"/>
        <v>1.1815510946583725</v>
      </c>
      <c r="PN1">
        <f t="shared" si="83"/>
        <v>1.2890757384973877</v>
      </c>
      <c r="PO1">
        <f>(2*MH1+MM1+MR1+MW1+2*NB1)/7</f>
        <v>1.7123353856779056</v>
      </c>
      <c r="PP1">
        <f t="shared" ref="PP1:PS1" si="84">(2*MI1+MN1+MS1+MX1+2*NC1)/7</f>
        <v>1.8449941404200192</v>
      </c>
      <c r="PQ1">
        <f t="shared" si="84"/>
        <v>1.3940415237227548</v>
      </c>
      <c r="PR1">
        <f t="shared" si="84"/>
        <v>1.7022329962390141</v>
      </c>
      <c r="PS1">
        <f t="shared" si="84"/>
        <v>1.8385591062605242</v>
      </c>
      <c r="PT1">
        <f>(5*NG1+8*NL1+2*NQ1+NV1)/16</f>
        <v>1.6753261914524806</v>
      </c>
      <c r="PU1">
        <f t="shared" ref="PU1:PX1" si="85">(5*NH1+8*NM1+2*NR1+NW1)/16</f>
        <v>2.6228702367327714</v>
      </c>
      <c r="PV1">
        <f t="shared" si="85"/>
        <v>1.6394799717253219</v>
      </c>
      <c r="PW1">
        <f t="shared" si="85"/>
        <v>1.8079012986909933</v>
      </c>
      <c r="PX1">
        <f t="shared" si="85"/>
        <v>1.8083461986634957</v>
      </c>
      <c r="PY1">
        <f>(OA1+OF1+OK1)/3</f>
        <v>0.79300050665937549</v>
      </c>
      <c r="PZ1">
        <f t="shared" ref="PZ1:QC1" si="86">(OB1+OG1+OL1)/3</f>
        <v>0.80479208715400363</v>
      </c>
      <c r="QA1">
        <f t="shared" si="86"/>
        <v>0.75297974055159089</v>
      </c>
      <c r="QB1">
        <f t="shared" si="86"/>
        <v>0.77426408937790514</v>
      </c>
      <c r="QC1">
        <f t="shared" si="86"/>
        <v>0.60515035804562556</v>
      </c>
      <c r="QD1">
        <f>(3*OP1+7*OU1+4*OZ1+2*PE1+PJ1)/17</f>
        <v>3.0285942234326186</v>
      </c>
      <c r="QE1">
        <f t="shared" ref="QE1:QH1" si="87">(3*OQ1+7*OV1+4*PA1+2*PF1+PK1)/17</f>
        <v>3.4395254810310156</v>
      </c>
      <c r="QF1">
        <f t="shared" si="87"/>
        <v>2.4309793101810269</v>
      </c>
      <c r="QG1">
        <f t="shared" si="87"/>
        <v>2.9270708010630035</v>
      </c>
      <c r="QH1">
        <f t="shared" si="87"/>
        <v>2.440594138761301</v>
      </c>
      <c r="QI1">
        <f>(2*PO1+4*PT1+PY1+5*QD1)/12</f>
        <v>2.1718289300823499</v>
      </c>
      <c r="QJ1">
        <f t="shared" ref="QJ1:QM1" si="88">(2*PP1+4*PU1+PZ1+5*QE1)/12</f>
        <v>2.6819907266733503</v>
      </c>
      <c r="QK1">
        <f t="shared" si="88"/>
        <v>1.8544899354836268</v>
      </c>
      <c r="QL1">
        <f t="shared" si="88"/>
        <v>2.1704741068279101</v>
      </c>
      <c r="QM1">
        <f t="shared" si="88"/>
        <v>1.9765520049189302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484</v>
      </c>
      <c r="E3" s="2" t="s">
        <v>484</v>
      </c>
      <c r="F3" s="2" t="s">
        <v>484</v>
      </c>
      <c r="G3" s="2" t="s">
        <v>484</v>
      </c>
      <c r="H3" s="2" t="s">
        <v>484</v>
      </c>
      <c r="I3" s="2" t="s">
        <v>484</v>
      </c>
      <c r="J3" s="2" t="s">
        <v>484</v>
      </c>
      <c r="K3" s="2" t="s">
        <v>484</v>
      </c>
      <c r="L3" s="2" t="s">
        <v>484</v>
      </c>
      <c r="M3" s="2" t="s">
        <v>484</v>
      </c>
    </row>
    <row r="4" spans="1:455" x14ac:dyDescent="0.25">
      <c r="A4" s="2" t="s">
        <v>281</v>
      </c>
      <c r="B4" s="2"/>
      <c r="C4" s="2"/>
      <c r="D4" s="2" t="s">
        <v>485</v>
      </c>
      <c r="E4" s="2" t="s">
        <v>485</v>
      </c>
      <c r="F4" s="2" t="s">
        <v>485</v>
      </c>
      <c r="G4" s="2" t="s">
        <v>485</v>
      </c>
      <c r="H4" s="2" t="s">
        <v>485</v>
      </c>
      <c r="I4" s="2" t="s">
        <v>485</v>
      </c>
      <c r="J4" s="2" t="s">
        <v>485</v>
      </c>
      <c r="K4" s="2">
        <v>25840819</v>
      </c>
      <c r="L4" s="2" t="s">
        <v>485</v>
      </c>
      <c r="M4" s="2" t="s">
        <v>485</v>
      </c>
    </row>
    <row r="5" spans="1:455" x14ac:dyDescent="0.25">
      <c r="A5" s="2" t="s">
        <v>279</v>
      </c>
      <c r="B5" s="2"/>
      <c r="C5" s="2"/>
      <c r="D5" s="2" t="s">
        <v>375</v>
      </c>
      <c r="E5" s="2" t="s">
        <v>278</v>
      </c>
      <c r="F5" s="2" t="s">
        <v>277</v>
      </c>
      <c r="G5" s="2" t="s">
        <v>276</v>
      </c>
      <c r="H5" s="2" t="s">
        <v>275</v>
      </c>
      <c r="I5" s="2" t="s">
        <v>375</v>
      </c>
      <c r="J5" s="2" t="s">
        <v>278</v>
      </c>
      <c r="K5" s="2" t="s">
        <v>277</v>
      </c>
      <c r="L5" s="2" t="s">
        <v>276</v>
      </c>
      <c r="M5" s="2" t="s">
        <v>275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909054</v>
      </c>
      <c r="E13" s="1">
        <v>832088</v>
      </c>
      <c r="F13" s="1">
        <v>867398</v>
      </c>
      <c r="G13" s="1">
        <v>717356</v>
      </c>
      <c r="H13" s="1">
        <v>820860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358404</v>
      </c>
      <c r="E15" s="1">
        <v>332634</v>
      </c>
      <c r="F15" s="1">
        <v>318898</v>
      </c>
      <c r="G15" s="1">
        <v>238774</v>
      </c>
      <c r="H15" s="1">
        <v>155509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52</v>
      </c>
      <c r="E16" s="1">
        <v>121</v>
      </c>
      <c r="F16" s="1">
        <v>202</v>
      </c>
      <c r="G16" s="1">
        <v>29</v>
      </c>
      <c r="H16" s="1">
        <v>81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357152</v>
      </c>
      <c r="E17" s="1">
        <v>331313</v>
      </c>
      <c r="F17" s="1">
        <v>317496</v>
      </c>
      <c r="G17" s="1">
        <v>237545</v>
      </c>
      <c r="H17" s="1">
        <v>155228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1200</v>
      </c>
      <c r="E18" s="1">
        <v>1200</v>
      </c>
      <c r="F18" s="1">
        <v>1200</v>
      </c>
      <c r="G18" s="1">
        <v>1200</v>
      </c>
      <c r="H18" s="1">
        <v>200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548480</v>
      </c>
      <c r="E19" s="1">
        <v>498201</v>
      </c>
      <c r="F19" s="1">
        <v>546906</v>
      </c>
      <c r="G19" s="1">
        <v>477442</v>
      </c>
      <c r="H19" s="1">
        <v>664375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47468</v>
      </c>
      <c r="E20" s="1">
        <v>58685</v>
      </c>
      <c r="F20" s="1">
        <v>53622</v>
      </c>
      <c r="G20" s="1">
        <v>57500</v>
      </c>
      <c r="H20" s="1">
        <v>60566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227723</v>
      </c>
      <c r="E21" s="1">
        <v>103092</v>
      </c>
      <c r="F21" s="1">
        <v>119265</v>
      </c>
      <c r="G21" s="1">
        <v>166186</v>
      </c>
      <c r="H21" s="1">
        <v>177551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227723</v>
      </c>
      <c r="E23" s="1">
        <v>103092</v>
      </c>
      <c r="F23" s="1">
        <v>119265</v>
      </c>
      <c r="G23" s="1">
        <v>166186</v>
      </c>
      <c r="H23" s="1">
        <v>177551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>
        <v>90557</v>
      </c>
      <c r="E25" s="1">
        <v>84224</v>
      </c>
      <c r="F25" s="1">
        <v>76103</v>
      </c>
      <c r="G25" s="1">
        <v>114140</v>
      </c>
      <c r="H25" s="1">
        <v>134384</v>
      </c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182732</v>
      </c>
      <c r="E26" s="1">
        <v>252200</v>
      </c>
      <c r="F26" s="1">
        <v>297916</v>
      </c>
      <c r="G26" s="1">
        <v>139616</v>
      </c>
      <c r="H26" s="1">
        <v>291874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2170</v>
      </c>
      <c r="E27" s="1">
        <v>1253</v>
      </c>
      <c r="F27" s="1">
        <v>1594</v>
      </c>
      <c r="G27" s="1">
        <v>1140</v>
      </c>
      <c r="H27" s="1">
        <v>976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909054</v>
      </c>
      <c r="E28" s="1">
        <v>832088</v>
      </c>
      <c r="F28" s="1">
        <v>867398</v>
      </c>
      <c r="G28" s="1">
        <v>717356</v>
      </c>
      <c r="H28" s="1">
        <v>820860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674670</v>
      </c>
      <c r="E29" s="1">
        <v>627110</v>
      </c>
      <c r="F29" s="1">
        <v>557183</v>
      </c>
      <c r="G29" s="1">
        <v>549141</v>
      </c>
      <c r="H29" s="1">
        <v>550945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36000</v>
      </c>
      <c r="E30" s="1">
        <v>36000</v>
      </c>
      <c r="F30" s="1">
        <v>36000</v>
      </c>
      <c r="G30" s="1">
        <v>36000</v>
      </c>
      <c r="H30" s="1">
        <v>36000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-10325</v>
      </c>
      <c r="E31" s="1">
        <v>-11916</v>
      </c>
      <c r="F31" s="1">
        <v>-19471</v>
      </c>
      <c r="G31" s="1">
        <v>-28435</v>
      </c>
      <c r="H31" s="1">
        <v>107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567039</v>
      </c>
      <c r="E33" s="1">
        <v>504654</v>
      </c>
      <c r="F33" s="1">
        <v>505576</v>
      </c>
      <c r="G33" s="1">
        <v>478838</v>
      </c>
      <c r="H33" s="1">
        <v>456571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81956</v>
      </c>
      <c r="E34" s="1">
        <v>98372</v>
      </c>
      <c r="F34" s="1">
        <v>35078</v>
      </c>
      <c r="G34" s="1">
        <v>62738</v>
      </c>
      <c r="H34" s="1">
        <v>58267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205384</v>
      </c>
      <c r="E36" s="1">
        <v>138978</v>
      </c>
      <c r="F36" s="1">
        <v>263213</v>
      </c>
      <c r="G36" s="1">
        <v>168215</v>
      </c>
      <c r="H36" s="1">
        <v>269915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453</v>
      </c>
      <c r="E37" s="1">
        <v>950</v>
      </c>
      <c r="F37" s="1">
        <v>17174</v>
      </c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204931</v>
      </c>
      <c r="E38" s="1">
        <v>138028</v>
      </c>
      <c r="F38" s="1">
        <v>246039</v>
      </c>
      <c r="G38" s="1">
        <v>168215</v>
      </c>
      <c r="H38" s="1">
        <v>269915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7620</v>
      </c>
      <c r="E39" s="1">
        <v>4724</v>
      </c>
      <c r="F39" s="1">
        <v>6044</v>
      </c>
      <c r="G39" s="1">
        <v>4966</v>
      </c>
      <c r="H39" s="1">
        <v>12504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197311</v>
      </c>
      <c r="E40" s="1">
        <v>133304</v>
      </c>
      <c r="F40" s="1">
        <v>239995</v>
      </c>
      <c r="G40" s="1">
        <v>163249</v>
      </c>
      <c r="H40" s="1">
        <v>257411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29000</v>
      </c>
      <c r="E42" s="1">
        <v>66000</v>
      </c>
      <c r="F42" s="1">
        <v>47002</v>
      </c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824467</v>
      </c>
      <c r="E43" s="1">
        <v>905787</v>
      </c>
      <c r="F43" s="1">
        <v>917536</v>
      </c>
      <c r="G43" s="1">
        <v>841833</v>
      </c>
      <c r="H43" s="1">
        <v>833364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489226</v>
      </c>
      <c r="E45" s="1">
        <v>559386</v>
      </c>
      <c r="F45" s="1">
        <v>615222</v>
      </c>
      <c r="G45" s="1">
        <v>560563</v>
      </c>
      <c r="H45" s="1">
        <v>608578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-1328</v>
      </c>
      <c r="E46" s="1">
        <v>-3285</v>
      </c>
      <c r="F46" s="1">
        <v>1241</v>
      </c>
      <c r="G46" s="1">
        <v>4532</v>
      </c>
      <c r="H46" s="1">
        <v>-28639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>
        <v>-1409</v>
      </c>
      <c r="F47" s="1">
        <v>-1146</v>
      </c>
      <c r="G47" s="1">
        <v>-1098</v>
      </c>
      <c r="H47" s="1">
        <v>-2456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231016</v>
      </c>
      <c r="E48" s="1">
        <v>223010</v>
      </c>
      <c r="F48" s="1">
        <v>217285</v>
      </c>
      <c r="G48" s="1">
        <v>191433</v>
      </c>
      <c r="H48" s="1">
        <v>187552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17668</v>
      </c>
      <c r="E49" s="1">
        <v>16116</v>
      </c>
      <c r="F49" s="1">
        <v>16707</v>
      </c>
      <c r="G49" s="1">
        <v>17201</v>
      </c>
      <c r="H49" s="1">
        <v>13116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8804</v>
      </c>
      <c r="E50" s="1">
        <v>14341</v>
      </c>
      <c r="F50" s="1">
        <v>13893</v>
      </c>
      <c r="G50" s="1">
        <v>6366</v>
      </c>
      <c r="H50" s="1">
        <v>9055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8935</v>
      </c>
      <c r="E51" s="1">
        <v>18480</v>
      </c>
      <c r="F51" s="1">
        <v>28670</v>
      </c>
      <c r="G51" s="1">
        <v>5733</v>
      </c>
      <c r="H51" s="1">
        <v>-2699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87754</v>
      </c>
      <c r="E52" s="1">
        <v>107830</v>
      </c>
      <c r="F52" s="1">
        <v>53450</v>
      </c>
      <c r="G52" s="1">
        <v>69835</v>
      </c>
      <c r="H52" s="1">
        <v>66967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>
        <v>42522</v>
      </c>
      <c r="E55" s="1">
        <v>31030</v>
      </c>
      <c r="F55" s="1">
        <v>46699</v>
      </c>
      <c r="G55" s="1">
        <v>6975</v>
      </c>
      <c r="H55" s="1">
        <v>28112</v>
      </c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>
        <v>45400</v>
      </c>
      <c r="E56" s="1">
        <v>31600</v>
      </c>
      <c r="F56" s="1">
        <v>54479</v>
      </c>
      <c r="G56" s="1"/>
      <c r="H56" s="1">
        <v>24066</v>
      </c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11543</v>
      </c>
      <c r="E57" s="1">
        <v>17767</v>
      </c>
      <c r="F57" s="1">
        <v>18880</v>
      </c>
      <c r="G57" s="1">
        <v>3651</v>
      </c>
      <c r="H57" s="1">
        <v>211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>
        <v>479</v>
      </c>
      <c r="F59" s="1">
        <v>1392</v>
      </c>
      <c r="G59" s="1">
        <v>850</v>
      </c>
      <c r="H59" s="1">
        <v>51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1428</v>
      </c>
      <c r="E60" s="1">
        <v>3957</v>
      </c>
      <c r="F60" s="1">
        <v>408</v>
      </c>
      <c r="G60" s="1">
        <v>1206</v>
      </c>
      <c r="H60" s="1">
        <v>1719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2902</v>
      </c>
      <c r="E61" s="1">
        <v>1597</v>
      </c>
      <c r="F61" s="1">
        <v>2263</v>
      </c>
      <c r="G61" s="1">
        <v>2208</v>
      </c>
      <c r="H61" s="1">
        <v>3799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7191</v>
      </c>
      <c r="E62" s="1">
        <v>19078</v>
      </c>
      <c r="F62" s="1">
        <v>7853</v>
      </c>
      <c r="G62" s="1">
        <v>8774</v>
      </c>
      <c r="H62" s="1">
        <v>2126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94945</v>
      </c>
      <c r="E63" s="1">
        <v>126908</v>
      </c>
      <c r="F63" s="1">
        <v>61303</v>
      </c>
      <c r="G63" s="1">
        <v>78609</v>
      </c>
      <c r="H63" s="1">
        <v>69093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12989</v>
      </c>
      <c r="E64" s="1">
        <v>28536</v>
      </c>
      <c r="F64" s="1">
        <v>26225</v>
      </c>
      <c r="G64" s="1">
        <v>15871</v>
      </c>
      <c r="H64" s="1">
        <v>10826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81956</v>
      </c>
      <c r="E65" s="1">
        <v>98372</v>
      </c>
      <c r="F65" s="1">
        <v>35078</v>
      </c>
      <c r="G65" s="1">
        <v>62738</v>
      </c>
      <c r="H65" s="1">
        <v>58267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81956</v>
      </c>
      <c r="E67" s="1">
        <v>98372</v>
      </c>
      <c r="F67" s="1">
        <v>35078</v>
      </c>
      <c r="G67" s="1">
        <v>62738</v>
      </c>
      <c r="H67" s="1">
        <v>58267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833271</v>
      </c>
      <c r="E68" s="1">
        <v>972882</v>
      </c>
      <c r="F68" s="1">
        <v>997416</v>
      </c>
      <c r="G68" s="1">
        <v>860031</v>
      </c>
      <c r="H68" s="1">
        <v>872461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252200</v>
      </c>
      <c r="J69" s="1">
        <v>297916</v>
      </c>
      <c r="K69" s="1">
        <v>139616</v>
      </c>
      <c r="L69" s="1">
        <v>291874</v>
      </c>
      <c r="M69" s="1">
        <v>332143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94945</v>
      </c>
      <c r="J70" s="1">
        <v>126908</v>
      </c>
      <c r="K70" s="1">
        <v>61303</v>
      </c>
      <c r="L70" s="1">
        <v>78609</v>
      </c>
      <c r="M70" s="1">
        <v>69093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3170</v>
      </c>
      <c r="J71" s="1">
        <v>-13588</v>
      </c>
      <c r="K71" s="1">
        <v>11175</v>
      </c>
      <c r="L71" s="1">
        <v>13328</v>
      </c>
      <c r="M71" s="1">
        <v>-1350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17668</v>
      </c>
      <c r="J72" s="1">
        <v>16340</v>
      </c>
      <c r="K72" s="1">
        <v>16707</v>
      </c>
      <c r="L72" s="1">
        <v>16977</v>
      </c>
      <c r="M72" s="1">
        <v>17005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-498</v>
      </c>
      <c r="J73" s="1">
        <v>-16448</v>
      </c>
      <c r="K73" s="1">
        <v>17174</v>
      </c>
      <c r="L73" s="1">
        <v>224</v>
      </c>
      <c r="M73" s="1">
        <v>-15377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-2457</v>
      </c>
      <c r="J74" s="1">
        <v>3808</v>
      </c>
      <c r="K74" s="1">
        <v>-5218</v>
      </c>
      <c r="L74" s="1">
        <v>-1072</v>
      </c>
      <c r="M74" s="1">
        <v>-2818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-11543</v>
      </c>
      <c r="J76" s="1">
        <v>-17288</v>
      </c>
      <c r="K76" s="1">
        <v>-17488</v>
      </c>
      <c r="L76" s="1">
        <v>-2801</v>
      </c>
      <c r="M76" s="1">
        <v>-160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98115</v>
      </c>
      <c r="J78" s="1">
        <v>113320</v>
      </c>
      <c r="K78" s="1">
        <v>72478</v>
      </c>
      <c r="L78" s="1">
        <v>91937</v>
      </c>
      <c r="M78" s="1">
        <v>67743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-76246</v>
      </c>
      <c r="J79" s="1">
        <v>-76653</v>
      </c>
      <c r="K79" s="1">
        <v>199057</v>
      </c>
      <c r="L79" s="1">
        <v>-65098</v>
      </c>
      <c r="M79" s="1">
        <v>-10568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-108139</v>
      </c>
      <c r="J80" s="1">
        <v>16103</v>
      </c>
      <c r="K80" s="1">
        <v>46467</v>
      </c>
      <c r="L80" s="1">
        <v>10977</v>
      </c>
      <c r="M80" s="1">
        <v>-23863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27009</v>
      </c>
      <c r="J81" s="1">
        <v>-87693</v>
      </c>
      <c r="K81" s="1">
        <v>110675</v>
      </c>
      <c r="L81" s="1">
        <v>-92253</v>
      </c>
      <c r="M81" s="1">
        <v>129239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11217</v>
      </c>
      <c r="J82" s="1">
        <v>-5063</v>
      </c>
      <c r="K82" s="1">
        <v>3878</v>
      </c>
      <c r="L82" s="1">
        <v>-3066</v>
      </c>
      <c r="M82" s="1">
        <v>-32499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>
        <v>-6333</v>
      </c>
      <c r="J83" s="1"/>
      <c r="K83" s="1">
        <v>38037</v>
      </c>
      <c r="L83" s="1">
        <v>19244</v>
      </c>
      <c r="M83" s="1">
        <v>-83445</v>
      </c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21869</v>
      </c>
      <c r="J84" s="1">
        <v>36667</v>
      </c>
      <c r="K84" s="1">
        <v>271535</v>
      </c>
      <c r="L84" s="1">
        <v>26839</v>
      </c>
      <c r="M84" s="1">
        <v>57175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>
        <v>-479</v>
      </c>
      <c r="K85" s="1">
        <v>-1392</v>
      </c>
      <c r="L85" s="1">
        <v>-850</v>
      </c>
      <c r="M85" s="1">
        <v>-51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11543</v>
      </c>
      <c r="J86" s="1">
        <v>17767</v>
      </c>
      <c r="K86" s="1">
        <v>18880</v>
      </c>
      <c r="L86" s="1">
        <v>3651</v>
      </c>
      <c r="M86" s="1">
        <v>211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-27502</v>
      </c>
      <c r="J87" s="1">
        <v>-20226</v>
      </c>
      <c r="K87" s="1">
        <v>-13152</v>
      </c>
      <c r="L87" s="1">
        <v>-10755</v>
      </c>
      <c r="M87" s="1">
        <v>-20045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5910</v>
      </c>
      <c r="J90" s="1">
        <v>33729</v>
      </c>
      <c r="K90" s="1">
        <v>275871</v>
      </c>
      <c r="L90" s="1">
        <v>18885</v>
      </c>
      <c r="M90" s="1">
        <v>37290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-47013</v>
      </c>
      <c r="J91" s="1">
        <v>-61208</v>
      </c>
      <c r="K91" s="1">
        <v>-103061</v>
      </c>
      <c r="L91" s="1">
        <v>-100583</v>
      </c>
      <c r="M91" s="1">
        <v>-59081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6034</v>
      </c>
      <c r="J92" s="1">
        <v>11528</v>
      </c>
      <c r="K92" s="1">
        <v>11448</v>
      </c>
      <c r="L92" s="1">
        <v>1413</v>
      </c>
      <c r="M92" s="1">
        <v>6128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-40979</v>
      </c>
      <c r="J94" s="1">
        <v>-49680</v>
      </c>
      <c r="K94" s="1">
        <v>-91613</v>
      </c>
      <c r="L94" s="1">
        <v>-99170</v>
      </c>
      <c r="M94" s="1">
        <v>-52953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2896</v>
      </c>
      <c r="J95" s="1">
        <v>-1320</v>
      </c>
      <c r="K95" s="1">
        <v>1078</v>
      </c>
      <c r="L95" s="1">
        <v>-7538</v>
      </c>
      <c r="M95" s="1">
        <v>7931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-37571</v>
      </c>
      <c r="J96" s="1">
        <v>-28445</v>
      </c>
      <c r="K96" s="1">
        <v>-27036</v>
      </c>
      <c r="L96" s="1">
        <v>-64435</v>
      </c>
      <c r="M96" s="1">
        <v>-32537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>
        <v>-36000</v>
      </c>
      <c r="J98" s="1">
        <v>-36000</v>
      </c>
      <c r="K98" s="1">
        <v>-36000</v>
      </c>
      <c r="L98" s="1">
        <v>-36000</v>
      </c>
      <c r="M98" s="1">
        <v>-36000</v>
      </c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>
        <v>-1571</v>
      </c>
      <c r="J101" s="1">
        <v>7555</v>
      </c>
      <c r="K101" s="1">
        <v>8964</v>
      </c>
      <c r="L101" s="1">
        <v>-28435</v>
      </c>
      <c r="M101" s="1">
        <v>3463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-34675</v>
      </c>
      <c r="J103" s="1">
        <v>-29765</v>
      </c>
      <c r="K103" s="1">
        <v>-25958</v>
      </c>
      <c r="L103" s="1">
        <v>-71973</v>
      </c>
      <c r="M103" s="1">
        <v>-24606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-69744</v>
      </c>
      <c r="J104" s="1">
        <v>-45716</v>
      </c>
      <c r="K104" s="1">
        <v>158300</v>
      </c>
      <c r="L104" s="1">
        <v>-152258</v>
      </c>
      <c r="M104" s="1">
        <v>-40269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182456</v>
      </c>
      <c r="J105" s="1">
        <v>252200</v>
      </c>
      <c r="K105" s="1">
        <v>297916</v>
      </c>
      <c r="L105" s="1">
        <v>139616</v>
      </c>
      <c r="M105" s="1">
        <v>291874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95823-D46C-4BB0-9812-EC9EC597638F}">
  <dimension ref="A1:QM105"/>
  <sheetViews>
    <sheetView topLeftCell="A56" workbookViewId="0">
      <selection activeCell="E74" sqref="E74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42616</v>
      </c>
      <c r="O1" s="4">
        <f t="shared" ref="O1:R1" si="0">E67</f>
        <v>26104</v>
      </c>
      <c r="P1" s="4">
        <f t="shared" si="0"/>
        <v>17617</v>
      </c>
      <c r="Q1" s="4">
        <f t="shared" si="0"/>
        <v>32998</v>
      </c>
      <c r="R1" s="4">
        <f t="shared" si="0"/>
        <v>22949</v>
      </c>
      <c r="S1" s="4">
        <f>D63+D59</f>
        <v>61399</v>
      </c>
      <c r="T1" s="4">
        <f t="shared" ref="T1:W1" si="1">E63+E59</f>
        <v>38785</v>
      </c>
      <c r="U1" s="4">
        <f t="shared" si="1"/>
        <v>26667</v>
      </c>
      <c r="V1" s="4">
        <f t="shared" si="1"/>
        <v>44868</v>
      </c>
      <c r="W1" s="4">
        <f t="shared" si="1"/>
        <v>30706</v>
      </c>
      <c r="X1">
        <f>(D13-E13)/E13</f>
        <v>0.21530632900789468</v>
      </c>
      <c r="Y1">
        <f t="shared" ref="Y1:AA1" si="2">(E13-F13)/F13</f>
        <v>-2.65214318719252E-2</v>
      </c>
      <c r="Z1">
        <f t="shared" si="2"/>
        <v>-6.1237617827963999E-3</v>
      </c>
      <c r="AA1">
        <f t="shared" si="2"/>
        <v>8.4030814226962999E-2</v>
      </c>
      <c r="AB1">
        <f>(D36-E36)/E36</f>
        <v>0.40030269554765019</v>
      </c>
      <c r="AC1">
        <f t="shared" ref="AC1:AE1" si="3">(E36-F36)/F36</f>
        <v>-0.1586470352203215</v>
      </c>
      <c r="AD1">
        <f t="shared" si="3"/>
        <v>-7.4695965144913806E-2</v>
      </c>
      <c r="AE1">
        <f t="shared" si="3"/>
        <v>5.8161817175936693E-2</v>
      </c>
      <c r="AF1">
        <f>(D29-E29)/E29</f>
        <v>0.11123546619016476</v>
      </c>
      <c r="AG1">
        <f t="shared" ref="AG1:AI1" si="4">(E29-F29)/F29</f>
        <v>7.045962500036615E-2</v>
      </c>
      <c r="AH1">
        <f t="shared" si="4"/>
        <v>4.4412151619910058E-2</v>
      </c>
      <c r="AI1">
        <f t="shared" si="4"/>
        <v>0.10461147495556142</v>
      </c>
      <c r="AJ1" s="4">
        <f>(D43+D44+D46+D47)-D45</f>
        <v>182666</v>
      </c>
      <c r="AK1" s="4">
        <f t="shared" ref="AK1:AN1" si="5">(E43+E44+E46+E47)-E45</f>
        <v>172603</v>
      </c>
      <c r="AL1" s="4">
        <f t="shared" si="5"/>
        <v>176059</v>
      </c>
      <c r="AM1" s="4">
        <f t="shared" si="5"/>
        <v>163852</v>
      </c>
      <c r="AN1" s="4">
        <f t="shared" si="5"/>
        <v>136392</v>
      </c>
      <c r="AO1">
        <f>(D25+D26)/D40</f>
        <v>6.5630096901084137E-2</v>
      </c>
      <c r="AP1">
        <f t="shared" ref="AP1:AS1" si="6">(E25+E26)/E40</f>
        <v>0.1884525070215019</v>
      </c>
      <c r="AQ1">
        <f t="shared" si="6"/>
        <v>5.1128272744396311E-2</v>
      </c>
      <c r="AR1">
        <f t="shared" si="6"/>
        <v>0.47720919657067956</v>
      </c>
      <c r="AS1">
        <f t="shared" si="6"/>
        <v>0.29977823474859883</v>
      </c>
      <c r="AT1">
        <f>(D19-D20)/D40</f>
        <v>0.87967115993475964</v>
      </c>
      <c r="AU1">
        <f t="shared" ref="AU1:AX1" si="7">(E19-E20)/E40</f>
        <v>1.1483585800451217</v>
      </c>
      <c r="AV1">
        <f t="shared" si="7"/>
        <v>1.029587492936523</v>
      </c>
      <c r="AW1">
        <f t="shared" si="7"/>
        <v>0.98622386881913149</v>
      </c>
      <c r="AX1">
        <f t="shared" si="7"/>
        <v>0.91294705858634728</v>
      </c>
      <c r="AY1">
        <f>D19/D40</f>
        <v>1.7936954331766286</v>
      </c>
      <c r="AZ1">
        <f t="shared" ref="AZ1:BC1" si="8">E19/E40</f>
        <v>2.1282195312859709</v>
      </c>
      <c r="BA1">
        <f t="shared" si="8"/>
        <v>1.8157619137313996</v>
      </c>
      <c r="BB1">
        <f t="shared" si="8"/>
        <v>1.6820388674147686</v>
      </c>
      <c r="BC1">
        <f t="shared" si="8"/>
        <v>1.6091931776944477</v>
      </c>
      <c r="BD1" s="4">
        <f>D19-D40</f>
        <v>132363</v>
      </c>
      <c r="BE1" s="4">
        <f t="shared" ref="BE1:BH1" si="9">E19-E40</f>
        <v>122519</v>
      </c>
      <c r="BF1" s="4">
        <f t="shared" si="9"/>
        <v>108272</v>
      </c>
      <c r="BG1" s="4">
        <f t="shared" si="9"/>
        <v>101988</v>
      </c>
      <c r="BH1" s="4">
        <f t="shared" si="9"/>
        <v>75543</v>
      </c>
      <c r="BI1">
        <f>(D43+D44)/BD1</f>
        <v>6.2267703210111591</v>
      </c>
      <c r="BJ1">
        <f t="shared" ref="BJ1:BM1" si="10">(E43+E44)/BE1</f>
        <v>5.7436315999967356</v>
      </c>
      <c r="BK1">
        <f t="shared" si="10"/>
        <v>6.3834139943845134</v>
      </c>
      <c r="BL1">
        <f t="shared" si="10"/>
        <v>6.2609816841197006</v>
      </c>
      <c r="BM1">
        <f t="shared" si="10"/>
        <v>7.825013568431225</v>
      </c>
      <c r="BN1">
        <f>365/BI1</f>
        <v>58.617867880620338</v>
      </c>
      <c r="BO1">
        <f t="shared" ref="BO1:BR1" si="11">365/BJ1</f>
        <v>63.54864403214988</v>
      </c>
      <c r="BP1">
        <f t="shared" si="11"/>
        <v>57.179434127426227</v>
      </c>
      <c r="BQ1">
        <f t="shared" si="11"/>
        <v>58.297567125261331</v>
      </c>
      <c r="BR1">
        <f t="shared" si="11"/>
        <v>46.645286529921755</v>
      </c>
      <c r="BS1">
        <f>N1/D13</f>
        <v>6.1192606802752347E-2</v>
      </c>
      <c r="BT1">
        <f t="shared" ref="BT1:BW1" si="12">O1/E13</f>
        <v>4.5553221044108305E-2</v>
      </c>
      <c r="BU1">
        <f t="shared" si="12"/>
        <v>2.9927495854964528E-2</v>
      </c>
      <c r="BV1">
        <f t="shared" si="12"/>
        <v>5.5713231681476592E-2</v>
      </c>
      <c r="BW1">
        <f t="shared" si="12"/>
        <v>4.2002595306119835E-2</v>
      </c>
      <c r="BX1">
        <f>S1/D13</f>
        <v>8.8163245379251715E-2</v>
      </c>
      <c r="BY1">
        <f t="shared" ref="BY1:CB1" si="13">T1/E13</f>
        <v>6.7682411821779823E-2</v>
      </c>
      <c r="BZ1">
        <f t="shared" si="13"/>
        <v>4.5301500366937565E-2</v>
      </c>
      <c r="CA1">
        <f t="shared" si="13"/>
        <v>7.5754326901160421E-2</v>
      </c>
      <c r="CB1">
        <f t="shared" si="13"/>
        <v>5.6199908121038637E-2</v>
      </c>
      <c r="CC1">
        <f>N1/D29</f>
        <v>0.10494199575957112</v>
      </c>
      <c r="CD1">
        <f t="shared" ref="CD1:CG1" si="14">O1/E29</f>
        <v>7.1431503306963365E-2</v>
      </c>
      <c r="CE1">
        <f t="shared" si="14"/>
        <v>5.160419113791679E-2</v>
      </c>
      <c r="CF1">
        <f t="shared" si="14"/>
        <v>0.10095144858812372</v>
      </c>
      <c r="CG1">
        <f t="shared" si="14"/>
        <v>7.7552937677838829E-2</v>
      </c>
      <c r="CH1">
        <f>N1/(D43+D44)</f>
        <v>5.1706273037658609E-2</v>
      </c>
      <c r="CI1">
        <f t="shared" ref="CI1:CL1" si="15">O1/(E43+E44)</f>
        <v>3.7095142275729569E-2</v>
      </c>
      <c r="CJ1">
        <f t="shared" si="15"/>
        <v>2.5489586121580855E-2</v>
      </c>
      <c r="CK1">
        <f t="shared" si="15"/>
        <v>5.1676859109381482E-2</v>
      </c>
      <c r="CL1">
        <f t="shared" si="15"/>
        <v>3.8822584055825754E-2</v>
      </c>
      <c r="CM1">
        <f>1-CH1</f>
        <v>0.94829372696234138</v>
      </c>
      <c r="CN1">
        <f t="shared" ref="CN1:CQ1" si="16">1-CI1</f>
        <v>0.96290485772427048</v>
      </c>
      <c r="CO1">
        <f t="shared" si="16"/>
        <v>0.97451041387841919</v>
      </c>
      <c r="CP1">
        <f t="shared" si="16"/>
        <v>0.94832314089061853</v>
      </c>
      <c r="CQ1">
        <f t="shared" si="16"/>
        <v>0.96117741594417427</v>
      </c>
      <c r="CR1">
        <f>N1/(D45+D48+D49+D51+D59+D61)</f>
        <v>5.1839363174783902E-2</v>
      </c>
      <c r="CS1">
        <f t="shared" ref="CS1:CV1" si="17">O1/(E45+E48+E49+E51+E59+E61)</f>
        <v>3.6734688133699407E-2</v>
      </c>
      <c r="CT1">
        <f t="shared" si="17"/>
        <v>2.4907605606720826E-2</v>
      </c>
      <c r="CU1">
        <f t="shared" si="17"/>
        <v>5.1806833578514878E-2</v>
      </c>
      <c r="CV1">
        <f t="shared" si="17"/>
        <v>3.7448740313081846E-2</v>
      </c>
      <c r="CW1">
        <f>(D43+D44)/D13</f>
        <v>1.1834658196730727</v>
      </c>
      <c r="CX1">
        <f t="shared" ref="CX1:DA1" si="18">(E43+E44)/E13</f>
        <v>1.2280104145580444</v>
      </c>
      <c r="CY1">
        <f t="shared" si="18"/>
        <v>1.1741067788317796</v>
      </c>
      <c r="CZ1">
        <f t="shared" si="18"/>
        <v>1.0781079315124695</v>
      </c>
      <c r="DA1">
        <f t="shared" si="18"/>
        <v>1.0819113752377048</v>
      </c>
      <c r="DB1">
        <f>365/CW1</f>
        <v>308.41617386197908</v>
      </c>
      <c r="DC1">
        <f t="shared" ref="DC1:DF1" si="19">365/CX1</f>
        <v>297.22874958789492</v>
      </c>
      <c r="DD1">
        <f t="shared" si="19"/>
        <v>310.87462109976917</v>
      </c>
      <c r="DE1">
        <f t="shared" si="19"/>
        <v>338.5560845359372</v>
      </c>
      <c r="DF1">
        <f t="shared" si="19"/>
        <v>337.36589553816873</v>
      </c>
      <c r="DG1">
        <f>(D43+D44)/D20</f>
        <v>5.4070327363379915</v>
      </c>
      <c r="DH1">
        <f t="shared" ref="DH1:DK1" si="20">(E43+E44)/E20</f>
        <v>6.6132621607397937</v>
      </c>
      <c r="DI1">
        <f t="shared" si="20"/>
        <v>6.623652307249988</v>
      </c>
      <c r="DJ1">
        <f t="shared" si="20"/>
        <v>6.1370232969398737</v>
      </c>
      <c r="DK1">
        <f t="shared" si="20"/>
        <v>6.8466376334869929</v>
      </c>
      <c r="DL1">
        <f>365/DG1</f>
        <v>67.504677296850005</v>
      </c>
      <c r="DM1">
        <f t="shared" ref="DM1:DP1" si="21">365/DH1</f>
        <v>55.192126234894218</v>
      </c>
      <c r="DN1">
        <f t="shared" si="21"/>
        <v>55.105549486721308</v>
      </c>
      <c r="DO1">
        <f t="shared" si="21"/>
        <v>59.475087895136603</v>
      </c>
      <c r="DP1">
        <f t="shared" si="21"/>
        <v>53.310839500951573</v>
      </c>
      <c r="DQ1">
        <f>(D43+D44)/D21</f>
        <v>6.0711423436164882</v>
      </c>
      <c r="DR1">
        <f t="shared" ref="DR1:DU1" si="22">(E43+E44)/E21</f>
        <v>6.7507410711716123</v>
      </c>
      <c r="DS1">
        <f t="shared" si="22"/>
        <v>5.3219857391465046</v>
      </c>
      <c r="DT1">
        <f t="shared" si="22"/>
        <v>8.38921368981147</v>
      </c>
      <c r="DU1">
        <f t="shared" si="22"/>
        <v>7.7742779735914569</v>
      </c>
      <c r="DV1">
        <f>365/DQ1</f>
        <v>60.120481342984782</v>
      </c>
      <c r="DW1">
        <f t="shared" ref="DW1:DZ1" si="23">365/DR1</f>
        <v>54.068138023941884</v>
      </c>
      <c r="DX1">
        <f t="shared" si="23"/>
        <v>68.583423160118357</v>
      </c>
      <c r="DY1">
        <f t="shared" si="23"/>
        <v>43.508249222842551</v>
      </c>
      <c r="DZ1">
        <f t="shared" si="23"/>
        <v>46.949697610488471</v>
      </c>
      <c r="EA1">
        <f>(D43+D44)/D38</f>
        <v>2.8643307940391458</v>
      </c>
      <c r="EB1">
        <f t="shared" ref="EB1:EE1" si="24">(E43+E44)/E38</f>
        <v>3.4245670042387109</v>
      </c>
      <c r="EC1">
        <f t="shared" si="24"/>
        <v>2.8298476051655381</v>
      </c>
      <c r="ED1">
        <f t="shared" si="24"/>
        <v>2.4191892403864368</v>
      </c>
      <c r="EE1">
        <f t="shared" si="24"/>
        <v>2.3697893698735579</v>
      </c>
      <c r="EF1">
        <f>365/EA1</f>
        <v>127.42941588994825</v>
      </c>
      <c r="EG1">
        <f t="shared" ref="EG1:EJ1" si="25">365/EB1</f>
        <v>106.58281749144527</v>
      </c>
      <c r="EH1">
        <f t="shared" si="25"/>
        <v>128.98221067937988</v>
      </c>
      <c r="EI1">
        <f t="shared" si="25"/>
        <v>150.87699379057076</v>
      </c>
      <c r="EJ1">
        <f t="shared" si="25"/>
        <v>154.02212729964052</v>
      </c>
      <c r="EK1">
        <f>D36/D13</f>
        <v>0.41317358390865333</v>
      </c>
      <c r="EL1">
        <f t="shared" ref="EL1:EO1" si="26">E36/E13</f>
        <v>0.35858852025324406</v>
      </c>
      <c r="EM1">
        <f t="shared" si="26"/>
        <v>0.41490106275991412</v>
      </c>
      <c r="EN1">
        <f t="shared" si="26"/>
        <v>0.44564844846129298</v>
      </c>
      <c r="EO1">
        <f t="shared" si="26"/>
        <v>0.45654326455833122</v>
      </c>
      <c r="EP1">
        <f>(D29)/D13</f>
        <v>0.58310885322734429</v>
      </c>
      <c r="EQ1">
        <f t="shared" ref="EQ1:ET1" si="27">(E29)/E13</f>
        <v>0.63771891861706953</v>
      </c>
      <c r="ER1">
        <f t="shared" si="27"/>
        <v>0.57994312467723086</v>
      </c>
      <c r="ES1">
        <f t="shared" si="27"/>
        <v>0.55188144856428434</v>
      </c>
      <c r="ET1">
        <f t="shared" si="27"/>
        <v>0.54159902337422738</v>
      </c>
      <c r="EU1">
        <f>D13/D29</f>
        <v>1.7149456648879191</v>
      </c>
      <c r="EV1">
        <f t="shared" ref="EV1:EY1" si="28">E13/E29</f>
        <v>1.5680889664815936</v>
      </c>
      <c r="EW1">
        <f t="shared" si="28"/>
        <v>1.7243070181348441</v>
      </c>
      <c r="EX1">
        <f t="shared" si="28"/>
        <v>1.8119833572980084</v>
      </c>
      <c r="EY1">
        <f t="shared" si="28"/>
        <v>1.8463844225011321</v>
      </c>
      <c r="EZ1">
        <f>D36/D29</f>
        <v>0.70857024657034995</v>
      </c>
      <c r="FA1">
        <f t="shared" ref="FA1:FD1" si="29">E36/E29</f>
        <v>0.56229870211607347</v>
      </c>
      <c r="FB1">
        <f t="shared" si="29"/>
        <v>0.71541681434852533</v>
      </c>
      <c r="FC1">
        <f t="shared" si="29"/>
        <v>0.80750757181754218</v>
      </c>
      <c r="FD1">
        <f t="shared" si="29"/>
        <v>0.84295437187831601</v>
      </c>
      <c r="FE1" s="7">
        <f>I90/(D43+D44+D46+D47+D53+D55)</f>
        <v>5.4560454122955133E-2</v>
      </c>
      <c r="FF1" s="7">
        <f t="shared" ref="FF1:FI1" si="30">J90/(E43+E44+E46+E47+E53+E55)</f>
        <v>0.12796775259596821</v>
      </c>
      <c r="FG1" s="7">
        <f t="shared" si="30"/>
        <v>6.2103626375324295E-2</v>
      </c>
      <c r="FH1" s="7">
        <f t="shared" si="30"/>
        <v>0.10057572701959562</v>
      </c>
      <c r="FI1" s="7">
        <f t="shared" si="30"/>
        <v>0.12925530258199147</v>
      </c>
      <c r="FJ1" s="7">
        <f>I90/D36</f>
        <v>0.1523854537366548</v>
      </c>
      <c r="FK1" s="7">
        <f t="shared" ref="FK1:FN1" si="31">J90/E36</f>
        <v>0.42964761761084641</v>
      </c>
      <c r="FL1" s="7">
        <f t="shared" si="31"/>
        <v>0.18102721160853935</v>
      </c>
      <c r="FM1" s="7">
        <f t="shared" si="31"/>
        <v>0.24071225610911157</v>
      </c>
      <c r="FN1" s="7">
        <f t="shared" si="31"/>
        <v>0.29946841349892961</v>
      </c>
      <c r="FO1" s="7">
        <f>I90/D29</f>
        <v>0.10797579852791615</v>
      </c>
      <c r="FP1" s="7">
        <f t="shared" ref="FP1:FS1" si="32">J90/E29</f>
        <v>0.24159029774984198</v>
      </c>
      <c r="FQ1" s="7">
        <f t="shared" si="32"/>
        <v>0.12950991103937759</v>
      </c>
      <c r="FR1" s="7">
        <f t="shared" si="32"/>
        <v>0.19437696943739102</v>
      </c>
      <c r="FS1" s="7">
        <f t="shared" si="32"/>
        <v>0.25243820839838604</v>
      </c>
      <c r="FT1" s="7">
        <f>I90/D31</f>
        <v>41.444234404536864</v>
      </c>
      <c r="FU1" s="7">
        <f t="shared" ref="FU1:FX1" si="33">J90/E31</f>
        <v>86.2177734375</v>
      </c>
      <c r="FV1" s="7">
        <f t="shared" si="33"/>
        <v>41.166666666666664</v>
      </c>
      <c r="FW1" s="7">
        <f t="shared" si="33"/>
        <v>54.119250425894379</v>
      </c>
      <c r="FX1" s="7">
        <f t="shared" si="33"/>
        <v>61.430921052631582</v>
      </c>
      <c r="FY1">
        <f>BD1/D13</f>
        <v>0.19006093988719516</v>
      </c>
      <c r="FZ1">
        <f t="shared" ref="FZ1:GC1" si="34">BE1/E13</f>
        <v>0.21380382658225197</v>
      </c>
      <c r="GA1">
        <f t="shared" si="34"/>
        <v>0.18393085265418174</v>
      </c>
      <c r="GB1">
        <f t="shared" si="34"/>
        <v>0.17219471097431463</v>
      </c>
      <c r="GC1">
        <f t="shared" si="34"/>
        <v>0.13826319478888888</v>
      </c>
      <c r="GD1">
        <f>BS1</f>
        <v>6.1192606802752347E-2</v>
      </c>
      <c r="GE1">
        <f t="shared" ref="GE1:GH1" si="35">BT1</f>
        <v>4.5553221044108305E-2</v>
      </c>
      <c r="GF1">
        <f t="shared" si="35"/>
        <v>2.9927495854964528E-2</v>
      </c>
      <c r="GG1">
        <f t="shared" si="35"/>
        <v>5.5713231681476592E-2</v>
      </c>
      <c r="GH1">
        <f t="shared" si="35"/>
        <v>4.2002595306119835E-2</v>
      </c>
      <c r="GI1">
        <f>S1/D13</f>
        <v>8.8163245379251715E-2</v>
      </c>
      <c r="GJ1">
        <f t="shared" ref="GJ1:GM1" si="36">T1/E13</f>
        <v>6.7682411821779823E-2</v>
      </c>
      <c r="GK1">
        <f t="shared" si="36"/>
        <v>4.5301500366937565E-2</v>
      </c>
      <c r="GL1">
        <f t="shared" si="36"/>
        <v>7.5754326901160421E-2</v>
      </c>
      <c r="GM1">
        <f t="shared" si="36"/>
        <v>5.6199908121038637E-2</v>
      </c>
      <c r="GN1">
        <f>D30/D13</f>
        <v>2.8718137226746925E-2</v>
      </c>
      <c r="GO1">
        <f t="shared" ref="GO1:GR1" si="37">E30/E13</f>
        <v>3.4901333928982765E-2</v>
      </c>
      <c r="GP1">
        <f t="shared" si="37"/>
        <v>3.3975700578945937E-2</v>
      </c>
      <c r="GQ1">
        <f t="shared" si="37"/>
        <v>3.3767641482196853E-2</v>
      </c>
      <c r="GR1">
        <f t="shared" si="37"/>
        <v>3.6605163890470027E-2</v>
      </c>
      <c r="GS1">
        <f>(D43+D44)/D13</f>
        <v>1.1834658196730727</v>
      </c>
      <c r="GT1">
        <f t="shared" ref="GT1:GW1" si="38">(E43+E44)/E13</f>
        <v>1.2280104145580444</v>
      </c>
      <c r="GU1">
        <f t="shared" si="38"/>
        <v>1.1741067788317796</v>
      </c>
      <c r="GV1">
        <f t="shared" si="38"/>
        <v>1.0781079315124695</v>
      </c>
      <c r="GW1">
        <f t="shared" si="38"/>
        <v>1.0819113752377048</v>
      </c>
      <c r="GX1">
        <f>0.717*FY1+0.847*GD1+3.107*GI1+0.42*GN1+0.998*GS1</f>
        <v>1.6551875409233454</v>
      </c>
      <c r="GY1">
        <f t="shared" ref="GY1:HB1" si="39">0.717*FZ1+0.847*GE1+3.107*GJ1+0.42*GO1+0.998*GT1</f>
        <v>1.6423831293932054</v>
      </c>
      <c r="GZ1">
        <f t="shared" si="39"/>
        <v>1.4840071314995515</v>
      </c>
      <c r="HA1">
        <f t="shared" si="39"/>
        <v>1.4961555337566672</v>
      </c>
      <c r="HB1">
        <f t="shared" si="39"/>
        <v>1.4044457447412106</v>
      </c>
      <c r="HC1">
        <f>D36/D13</f>
        <v>0.41317358390865333</v>
      </c>
      <c r="HD1">
        <f t="shared" ref="HD1:HG1" si="40">E36/E13</f>
        <v>0.35858852025324406</v>
      </c>
      <c r="HE1">
        <f t="shared" si="40"/>
        <v>0.41490106275991412</v>
      </c>
      <c r="HF1">
        <f t="shared" si="40"/>
        <v>0.44564844846129298</v>
      </c>
      <c r="HG1">
        <f t="shared" si="40"/>
        <v>0.45654326455833122</v>
      </c>
      <c r="HH1">
        <f>S1/D13</f>
        <v>8.8163245379251715E-2</v>
      </c>
      <c r="HI1">
        <f t="shared" ref="HI1:HL1" si="41">T1/E13</f>
        <v>6.7682411821779823E-2</v>
      </c>
      <c r="HJ1">
        <f t="shared" si="41"/>
        <v>4.5301500366937565E-2</v>
      </c>
      <c r="HK1">
        <f t="shared" si="41"/>
        <v>7.5754326901160421E-2</v>
      </c>
      <c r="HL1">
        <f t="shared" si="41"/>
        <v>5.6199908121038637E-2</v>
      </c>
      <c r="HM1">
        <f>(D43+D44+D46+D47+D50+D53+D55+D57+D60)/D13</f>
        <v>1.1988372026236891</v>
      </c>
      <c r="HN1">
        <f t="shared" ref="HN1:HQ1" si="42">(E43+E44+E46+E47+E50+E53+E55+E57+E60)/E13</f>
        <v>1.24885000104704</v>
      </c>
      <c r="HO1">
        <f t="shared" si="42"/>
        <v>1.270529817074828</v>
      </c>
      <c r="HP1">
        <f t="shared" si="42"/>
        <v>1.1309238995547737</v>
      </c>
      <c r="HQ1">
        <f t="shared" si="42"/>
        <v>1.1255740147262574</v>
      </c>
      <c r="HR1">
        <f>D19/D40</f>
        <v>1.7936954331766286</v>
      </c>
      <c r="HS1">
        <f t="shared" ref="HS1:HV1" si="43">E19/E40</f>
        <v>2.1282195312859709</v>
      </c>
      <c r="HT1">
        <f t="shared" si="43"/>
        <v>1.8157619137313996</v>
      </c>
      <c r="HU1">
        <f t="shared" si="43"/>
        <v>1.6820388674147686</v>
      </c>
      <c r="HV1">
        <f t="shared" si="43"/>
        <v>1.6091931776944477</v>
      </c>
      <c r="HW1">
        <f>-0.017*HC1+4.573*HH1+0.481*HM1+0.015*HR1</f>
        <v>0.99969269615251488</v>
      </c>
      <c r="HX1">
        <f t="shared" ref="HX1:IA1" si="44">-0.017*HD1+4.573*HI1+0.481*HN1+0.015*HS1</f>
        <v>0.93603580788960972</v>
      </c>
      <c r="HY1">
        <f t="shared" si="44"/>
        <v>0.83847171383005015</v>
      </c>
      <c r="HZ1">
        <f t="shared" si="44"/>
        <v>0.9080534919922324</v>
      </c>
      <c r="IA1">
        <f t="shared" si="44"/>
        <v>0.81477994308876467</v>
      </c>
      <c r="IB1">
        <f>D13/D36</f>
        <v>2.4202902580071175</v>
      </c>
      <c r="IC1">
        <f t="shared" ref="IC1:IF1" si="45">E13/E36</f>
        <v>2.7887116946570831</v>
      </c>
      <c r="ID1">
        <f t="shared" si="45"/>
        <v>2.4102131562354137</v>
      </c>
      <c r="IE1">
        <f t="shared" si="45"/>
        <v>2.2439211971964386</v>
      </c>
      <c r="IF1">
        <f t="shared" si="45"/>
        <v>2.1903729123403437</v>
      </c>
      <c r="IG1">
        <f>IFERROR(S1/D59,0)</f>
        <v>8.1778103356419827</v>
      </c>
      <c r="IH1">
        <f t="shared" ref="IH1:IK1" si="46">IFERROR(T1/E59,0)</f>
        <v>6.2840246273493197</v>
      </c>
      <c r="II1">
        <f t="shared" si="46"/>
        <v>5.3462309542902968</v>
      </c>
      <c r="IJ1">
        <f t="shared" si="46"/>
        <v>19.174358974358974</v>
      </c>
      <c r="IK1">
        <f t="shared" si="46"/>
        <v>14.362020579981291</v>
      </c>
      <c r="IL1">
        <f>S1/D13</f>
        <v>8.8163245379251715E-2</v>
      </c>
      <c r="IM1">
        <f t="shared" ref="IM1:IP1" si="47">T1/E13</f>
        <v>6.7682411821779823E-2</v>
      </c>
      <c r="IN1">
        <f t="shared" si="47"/>
        <v>4.5301500366937565E-2</v>
      </c>
      <c r="IO1">
        <f t="shared" si="47"/>
        <v>7.5754326901160421E-2</v>
      </c>
      <c r="IP1">
        <f t="shared" si="47"/>
        <v>5.6199908121038637E-2</v>
      </c>
      <c r="IQ1">
        <f>(D43+D44+D46+D47+D50+D53+D55+D57+D60)/D13</f>
        <v>1.1988372026236891</v>
      </c>
      <c r="IR1">
        <f t="shared" ref="IR1:IU1" si="48">(E43+E44+E46+E47+E50+E53+E55+E57+E60)/E13</f>
        <v>1.24885000104704</v>
      </c>
      <c r="IS1">
        <f t="shared" si="48"/>
        <v>1.270529817074828</v>
      </c>
      <c r="IT1">
        <f t="shared" si="48"/>
        <v>1.1309238995547737</v>
      </c>
      <c r="IU1">
        <f t="shared" si="48"/>
        <v>1.1255740147262574</v>
      </c>
      <c r="IV1">
        <f>D19/D40</f>
        <v>1.7936954331766286</v>
      </c>
      <c r="IW1">
        <f t="shared" ref="IW1:IZ1" si="49">E19/E40</f>
        <v>2.1282195312859709</v>
      </c>
      <c r="IX1">
        <f t="shared" si="49"/>
        <v>1.8157619137313996</v>
      </c>
      <c r="IY1">
        <f t="shared" si="49"/>
        <v>1.6820388674147686</v>
      </c>
      <c r="IZ1">
        <f t="shared" si="49"/>
        <v>1.6091931776944477</v>
      </c>
      <c r="JA1">
        <f>0.13*IB1+0.04*IG1+3.92*IL1+0.21*IQ1+0.09*IV1</f>
        <v>1.4005384703901425</v>
      </c>
      <c r="JB1">
        <f t="shared" ref="JB1:JE1" si="50">0.13*IC1+0.04*IH1+3.92*IM1+0.21*IR1+0.09*IW1</f>
        <v>1.3330068177763863</v>
      </c>
      <c r="JC1">
        <f t="shared" si="50"/>
        <v>1.1349886637421509</v>
      </c>
      <c r="JD1">
        <f t="shared" si="50"/>
        <v>1.7445185930362765</v>
      </c>
      <c r="JE1">
        <f t="shared" si="50"/>
        <v>1.460730870722982</v>
      </c>
      <c r="JF1">
        <f>D29/D13</f>
        <v>0.58310885322734429</v>
      </c>
      <c r="JG1">
        <f t="shared" ref="JG1:JJ1" si="51">E29/E13</f>
        <v>0.63771891861706953</v>
      </c>
      <c r="JH1">
        <f t="shared" si="51"/>
        <v>0.57994312467723086</v>
      </c>
      <c r="JI1">
        <f t="shared" si="51"/>
        <v>0.55188144856428434</v>
      </c>
      <c r="JJ1">
        <f t="shared" si="51"/>
        <v>0.54159902337422738</v>
      </c>
      <c r="JK1">
        <f>(D36-D26)/I90</f>
        <v>6.3126938514869551</v>
      </c>
      <c r="JL1">
        <f t="shared" ref="JL1:JO1" si="52">(E36-E26)/J90</f>
        <v>2.0956879268748514</v>
      </c>
      <c r="JM1">
        <f t="shared" si="52"/>
        <v>5.3705471241490059</v>
      </c>
      <c r="JN1">
        <f t="shared" si="52"/>
        <v>3.0312106522286579</v>
      </c>
      <c r="JO1">
        <f t="shared" si="52"/>
        <v>2.8416064257028113</v>
      </c>
      <c r="JP1">
        <f>S1/D13</f>
        <v>8.8163245379251715E-2</v>
      </c>
      <c r="JQ1">
        <f t="shared" ref="JQ1:JT1" si="53">T1/E13</f>
        <v>6.7682411821779823E-2</v>
      </c>
      <c r="JR1">
        <f t="shared" si="53"/>
        <v>4.5301500366937565E-2</v>
      </c>
      <c r="JS1">
        <f t="shared" si="53"/>
        <v>7.5754326901160421E-2</v>
      </c>
      <c r="JT1">
        <f t="shared" si="53"/>
        <v>5.6199908121038637E-2</v>
      </c>
      <c r="JU1">
        <f>I90/(D50+D44+D43)</f>
        <v>5.2032875359856082E-2</v>
      </c>
      <c r="JV1">
        <f t="shared" ref="JV1:JY1" si="54">J90/(E50+E44+E43)</f>
        <v>0.12259171780035574</v>
      </c>
      <c r="JW1">
        <f t="shared" si="54"/>
        <v>6.2525190101297798E-2</v>
      </c>
      <c r="JX1">
        <f t="shared" si="54"/>
        <v>9.6878912033472139E-2</v>
      </c>
      <c r="JY1">
        <f t="shared" si="54"/>
        <v>0.1222203860986173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2</v>
      </c>
      <c r="KH1">
        <f t="shared" si="56"/>
        <v>1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2</v>
      </c>
      <c r="KP1">
        <f t="shared" ref="KP1:KS1" si="58">IF(JV1&gt;0.1,4,IF(AND(JV1&lt;=0.1,JV1&gt;0.08),3,IF(AND(JV1&lt;=0.08,JV1&gt;0.05),2,IF(AND(JV1&lt;=0.05,JV1&gt;0),1,0))))</f>
        <v>4</v>
      </c>
      <c r="KQ1">
        <f t="shared" si="58"/>
        <v>2</v>
      </c>
      <c r="KR1">
        <f t="shared" si="58"/>
        <v>3</v>
      </c>
      <c r="KS1">
        <f t="shared" si="58"/>
        <v>4</v>
      </c>
      <c r="KT1">
        <f>(JZ1+KE1)/2</f>
        <v>3</v>
      </c>
      <c r="KU1">
        <f t="shared" ref="KU1:KX1" si="59">(KA1+KF1)/2</f>
        <v>2</v>
      </c>
      <c r="KV1">
        <f t="shared" si="59"/>
        <v>3</v>
      </c>
      <c r="KW1">
        <f t="shared" si="59"/>
        <v>2.5</v>
      </c>
      <c r="KX1">
        <f t="shared" si="59"/>
        <v>2</v>
      </c>
      <c r="KY1">
        <f>(KJ1+KO1)/2</f>
        <v>2</v>
      </c>
      <c r="KZ1">
        <f t="shared" ref="KZ1:LC1" si="60">(KK1+KP1)/2</f>
        <v>2.5</v>
      </c>
      <c r="LA1">
        <f t="shared" si="60"/>
        <v>1.5</v>
      </c>
      <c r="LB1">
        <f t="shared" si="60"/>
        <v>2</v>
      </c>
      <c r="LC1">
        <f t="shared" si="60"/>
        <v>2.5</v>
      </c>
      <c r="LD1">
        <f>(KT1+KY1)/2</f>
        <v>2.5</v>
      </c>
      <c r="LE1">
        <f t="shared" ref="LE1:LH1" si="61">(KU1+KZ1)/2</f>
        <v>2.25</v>
      </c>
      <c r="LF1">
        <f t="shared" si="61"/>
        <v>2.25</v>
      </c>
      <c r="LG1">
        <f t="shared" si="61"/>
        <v>2.25</v>
      </c>
      <c r="LH1">
        <f t="shared" si="61"/>
        <v>2.25</v>
      </c>
      <c r="LI1">
        <f>(D29/(D13-D19))</f>
        <v>1.0221448653764351</v>
      </c>
      <c r="LJ1">
        <f t="shared" ref="LJ1:LM1" si="62">(E29/(E13-E19))</f>
        <v>1.068759687655368</v>
      </c>
      <c r="LK1">
        <f t="shared" si="62"/>
        <v>0.98195933371493327</v>
      </c>
      <c r="LL1">
        <f t="shared" si="62"/>
        <v>0.95923535850640185</v>
      </c>
      <c r="LM1">
        <f t="shared" si="62"/>
        <v>0.85321331053592175</v>
      </c>
      <c r="LN1">
        <f>(D18+D25+D26+D21)/(2.17*D40)</f>
        <v>0.51393453241258813</v>
      </c>
      <c r="LO1">
        <f t="shared" ref="LO1:LR1" si="63">(E18+E25+E26+E21)/(2.17*E40)</f>
        <v>0.72123560610673876</v>
      </c>
      <c r="LP1">
        <f t="shared" si="63"/>
        <v>0.56183526278738916</v>
      </c>
      <c r="LQ1">
        <f t="shared" si="63"/>
        <v>0.51314563172261307</v>
      </c>
      <c r="LR1">
        <f t="shared" si="63"/>
        <v>0.48269199788844552</v>
      </c>
      <c r="LS1">
        <f>(D43+D44+D46+D47)/(2*D13)</f>
        <v>0.57698973613775517</v>
      </c>
      <c r="LT1">
        <f t="shared" ref="LT1:LW1" si="64">(E43+E44+E46+E47)/(2*E13)</f>
        <v>0.60197471747370179</v>
      </c>
      <c r="LU1">
        <f t="shared" si="64"/>
        <v>0.58567397597238458</v>
      </c>
      <c r="LV1">
        <f t="shared" si="64"/>
        <v>0.53329489450144607</v>
      </c>
      <c r="LW1">
        <f t="shared" si="64"/>
        <v>0.5288768986640946</v>
      </c>
      <c r="LX1">
        <f>8*N1/D29</f>
        <v>0.839535966076569</v>
      </c>
      <c r="LY1">
        <f t="shared" ref="LY1:MB1" si="65">8*O1/E29</f>
        <v>0.57145202645570692</v>
      </c>
      <c r="LZ1">
        <f t="shared" si="65"/>
        <v>0.41283352910333432</v>
      </c>
      <c r="MA1">
        <f t="shared" si="65"/>
        <v>0.80761158870498972</v>
      </c>
      <c r="MB1">
        <f t="shared" si="65"/>
        <v>0.62042350142271063</v>
      </c>
      <c r="MC1">
        <f>(2*LI1+4*LN1+LS1+5*LX1)/12</f>
        <v>0.73955811891031864</v>
      </c>
      <c r="MD1">
        <f t="shared" ref="MD1:MG1" si="66">(2*LJ1+4*LO1+LT1+5*LY1)/12</f>
        <v>0.7068080541241607</v>
      </c>
      <c r="ME1">
        <f t="shared" si="66"/>
        <v>0.57175844500570661</v>
      </c>
      <c r="MF1">
        <f t="shared" si="66"/>
        <v>0.71186717349413764</v>
      </c>
      <c r="MG1">
        <f t="shared" si="66"/>
        <v>0.6056824182002728</v>
      </c>
      <c r="MH1">
        <f>D29/(D13-D19)</f>
        <v>1.0221448653764351</v>
      </c>
      <c r="MI1">
        <f t="shared" ref="MI1:ML1" si="67">E29/(E13-E19)</f>
        <v>1.068759687655368</v>
      </c>
      <c r="MJ1">
        <f t="shared" si="67"/>
        <v>0.98195933371493327</v>
      </c>
      <c r="MK1">
        <f t="shared" si="67"/>
        <v>0.95923535850640185</v>
      </c>
      <c r="ML1">
        <f t="shared" si="67"/>
        <v>0.85321331053592175</v>
      </c>
      <c r="MM1">
        <f>D29/D13*2</f>
        <v>1.1662177064546886</v>
      </c>
      <c r="MN1">
        <f t="shared" ref="MN1:MQ1" si="68">E29/E13*2</f>
        <v>1.2754378372341391</v>
      </c>
      <c r="MO1">
        <f t="shared" si="68"/>
        <v>1.1598862493544617</v>
      </c>
      <c r="MP1">
        <f t="shared" si="68"/>
        <v>1.1037628971285687</v>
      </c>
      <c r="MQ1">
        <f t="shared" si="68"/>
        <v>1.0831980467484548</v>
      </c>
      <c r="MR1">
        <f>D29/D36</f>
        <v>1.4112926768238434</v>
      </c>
      <c r="MS1">
        <f t="shared" ref="MS1:MV1" si="69">E29/E36</f>
        <v>1.7784142062514903</v>
      </c>
      <c r="MT1">
        <f t="shared" si="69"/>
        <v>1.3977865489653365</v>
      </c>
      <c r="MU1">
        <f t="shared" si="69"/>
        <v>1.2383784807728737</v>
      </c>
      <c r="MV1">
        <f t="shared" si="69"/>
        <v>1.1863038301488924</v>
      </c>
      <c r="MW1">
        <f>D13/(D40*5)</f>
        <v>0.83520099779334167</v>
      </c>
      <c r="MX1">
        <f t="shared" ref="MX1:NA1" si="70">E13/(E40*5)</f>
        <v>1.0553782402504719</v>
      </c>
      <c r="MY1">
        <f t="shared" si="70"/>
        <v>0.88703107929930303</v>
      </c>
      <c r="MZ1">
        <f t="shared" si="70"/>
        <v>0.79217168001925986</v>
      </c>
      <c r="NA1">
        <f t="shared" si="70"/>
        <v>0.88120801580581432</v>
      </c>
      <c r="NB1">
        <f>D13/(D20*15)</f>
        <v>0.30458746091101929</v>
      </c>
      <c r="NC1">
        <f t="shared" ref="NC1:NF1" si="71">E13/(E20*15)</f>
        <v>0.35902313109290029</v>
      </c>
      <c r="ND1">
        <f t="shared" si="71"/>
        <v>0.37609596371012827</v>
      </c>
      <c r="NE1">
        <f t="shared" si="71"/>
        <v>0.37949343892562409</v>
      </c>
      <c r="NF1">
        <f t="shared" si="71"/>
        <v>0.42188530349710829</v>
      </c>
      <c r="NG1">
        <f>2*(D18+D25+D26)/D40</f>
        <v>0.60239374460328121</v>
      </c>
      <c r="NH1">
        <f t="shared" ref="NH1:NK1" si="72">2*(E18+E25+E26)/E40</f>
        <v>1.2103503844560062</v>
      </c>
      <c r="NI1">
        <f t="shared" si="72"/>
        <v>0.48144660011301565</v>
      </c>
      <c r="NJ1">
        <f t="shared" si="72"/>
        <v>1.2090226971792368</v>
      </c>
      <c r="NK1">
        <f t="shared" si="72"/>
        <v>0.86854562316035644</v>
      </c>
      <c r="NL1">
        <f>((D18+D25+D26+D21)/D40)/2.17</f>
        <v>0.51393453241258813</v>
      </c>
      <c r="NM1">
        <f t="shared" ref="NM1:NP1" si="73">((E18+E25+E26+E21)/E40)/2.17</f>
        <v>0.72123560610673876</v>
      </c>
      <c r="NN1">
        <f t="shared" si="73"/>
        <v>0.56183526278738916</v>
      </c>
      <c r="NO1">
        <f t="shared" si="73"/>
        <v>0.51314563172261296</v>
      </c>
      <c r="NP1">
        <f t="shared" si="73"/>
        <v>0.48269199788844552</v>
      </c>
      <c r="NQ1">
        <f>(D19/D40)/2.5</f>
        <v>0.71747817327065144</v>
      </c>
      <c r="NR1">
        <f t="shared" ref="NR1:NU1" si="74">(E19/E40)/2.5</f>
        <v>0.85128781251438834</v>
      </c>
      <c r="NS1">
        <f t="shared" si="74"/>
        <v>0.72630476549255985</v>
      </c>
      <c r="NT1">
        <f t="shared" si="74"/>
        <v>0.6728155469659074</v>
      </c>
      <c r="NU1">
        <f t="shared" si="74"/>
        <v>0.64367727107777906</v>
      </c>
      <c r="NV1">
        <f>(BD1/D13)*3.33</f>
        <v>0.63290292982435992</v>
      </c>
      <c r="NW1">
        <f t="shared" ref="NW1:NZ1" si="75">(BE1/E13)*3.33</f>
        <v>0.71196674251889913</v>
      </c>
      <c r="NX1">
        <f t="shared" si="75"/>
        <v>0.61248973933842521</v>
      </c>
      <c r="NY1">
        <f t="shared" si="75"/>
        <v>0.57340838754446777</v>
      </c>
      <c r="NZ1">
        <f t="shared" si="75"/>
        <v>0.46041643864699999</v>
      </c>
      <c r="OA1">
        <f>((D43+D44)/2)/D13</f>
        <v>0.59173290983653637</v>
      </c>
      <c r="OB1">
        <f t="shared" ref="OB1:OE1" si="76">((E43+E44)/2)/E13</f>
        <v>0.61400520727902219</v>
      </c>
      <c r="OC1">
        <f t="shared" si="76"/>
        <v>0.5870533894158898</v>
      </c>
      <c r="OD1">
        <f t="shared" si="76"/>
        <v>0.53905396575623477</v>
      </c>
      <c r="OE1">
        <f t="shared" si="76"/>
        <v>0.54095568761885238</v>
      </c>
      <c r="OF1">
        <f>((D43+D44)/4)/D29</f>
        <v>0.50739489424784101</v>
      </c>
      <c r="OG1">
        <f t="shared" ref="OG1:OJ1" si="77">((E43+E44)/4)/E29</f>
        <v>0.48140739544823924</v>
      </c>
      <c r="OH1">
        <f t="shared" si="77"/>
        <v>0.50613013969483311</v>
      </c>
      <c r="OI1">
        <f t="shared" si="77"/>
        <v>0.48837840731789395</v>
      </c>
      <c r="OJ1">
        <f t="shared" si="77"/>
        <v>0.49940607744141879</v>
      </c>
      <c r="OK1">
        <f>AJ1*4/(D43+D44)</f>
        <v>0.88651943595803906</v>
      </c>
      <c r="OL1">
        <f t="shared" ref="OL1:OO1" si="78">AK1*4/(E43+E44)</f>
        <v>0.98111137637415735</v>
      </c>
      <c r="OM1">
        <f t="shared" si="78"/>
        <v>1.0189410326342518</v>
      </c>
      <c r="ON1">
        <f t="shared" si="78"/>
        <v>1.0264084755185616</v>
      </c>
      <c r="OO1">
        <f t="shared" si="78"/>
        <v>0.92293169803341091</v>
      </c>
      <c r="OP1">
        <f>(10*N1)/AJ1</f>
        <v>2.3330012153329025</v>
      </c>
      <c r="OQ1">
        <f t="shared" ref="OQ1:OT1" si="79">(10*O1)/AK1</f>
        <v>1.5123723226131642</v>
      </c>
      <c r="OR1">
        <f t="shared" si="79"/>
        <v>1.0006304704672866</v>
      </c>
      <c r="OS1">
        <f t="shared" si="79"/>
        <v>2.0138905841857286</v>
      </c>
      <c r="OT1">
        <f t="shared" si="79"/>
        <v>1.6825766907149979</v>
      </c>
      <c r="OU1">
        <f>(8*AJ1)/D29</f>
        <v>3.5985234836526789</v>
      </c>
      <c r="OV1">
        <f t="shared" ref="OV1:OY1" si="80">(8*AK1)/E29</f>
        <v>3.7785141787593619</v>
      </c>
      <c r="OW1">
        <f t="shared" si="80"/>
        <v>4.1257341375037715</v>
      </c>
      <c r="OX1">
        <f t="shared" si="80"/>
        <v>4.0102058922507418</v>
      </c>
      <c r="OY1">
        <f t="shared" si="80"/>
        <v>3.6873415924897097</v>
      </c>
      <c r="OZ1">
        <f>(20*N1)/D13</f>
        <v>1.2238521360550469</v>
      </c>
      <c r="PA1">
        <f t="shared" ref="PA1:PD1" si="81">(20*O1)/E13</f>
        <v>0.9110644208821661</v>
      </c>
      <c r="PB1">
        <f t="shared" si="81"/>
        <v>0.59854991709929062</v>
      </c>
      <c r="PC1">
        <f t="shared" si="81"/>
        <v>1.1142646336295319</v>
      </c>
      <c r="PD1">
        <f t="shared" si="81"/>
        <v>0.84005190612239666</v>
      </c>
      <c r="PE1">
        <f>(40*N1)/(AJ1+D45)</f>
        <v>2.1210986251631598</v>
      </c>
      <c r="PF1">
        <f t="shared" ref="PF1:PI1" si="82">(40*O1)/(AK1+E45)</f>
        <v>1.5134596095756585</v>
      </c>
      <c r="PG1">
        <f t="shared" si="82"/>
        <v>1.0219848271481218</v>
      </c>
      <c r="PH1">
        <f t="shared" si="82"/>
        <v>2.089396776751836</v>
      </c>
      <c r="PI1">
        <f t="shared" si="82"/>
        <v>1.5883694452230908</v>
      </c>
      <c r="PJ1">
        <f>(1.33*D52)/(D52+D62)</f>
        <v>1.5022625299215084</v>
      </c>
      <c r="PK1">
        <f t="shared" ref="PK1:PN1" si="83">(1.33*E52)/(E52+E62)</f>
        <v>1.6384696286756817</v>
      </c>
      <c r="PL1">
        <f t="shared" si="83"/>
        <v>1.0501840490797547</v>
      </c>
      <c r="PM1">
        <f t="shared" si="83"/>
        <v>1.0876615406320542</v>
      </c>
      <c r="PN1">
        <f t="shared" si="83"/>
        <v>1.703282693923271</v>
      </c>
      <c r="PO1">
        <f>(2*MH1+MM1+MR1+MW1+2*NB1)/7</f>
        <v>0.86659657623525466</v>
      </c>
      <c r="PP1">
        <f t="shared" ref="PP1:PS1" si="84">(2*MI1+MN1+MS1+MX1+2*NC1)/7</f>
        <v>0.99497084589037676</v>
      </c>
      <c r="PQ1">
        <f t="shared" si="84"/>
        <v>0.88011635320988912</v>
      </c>
      <c r="PR1">
        <f t="shared" si="84"/>
        <v>0.8302529503978221</v>
      </c>
      <c r="PS1">
        <f t="shared" si="84"/>
        <v>0.81441530296703168</v>
      </c>
      <c r="PT1">
        <f>(5*NG1+8*NL1+2*NQ1+NV1)/16</f>
        <v>0.57445651616767335</v>
      </c>
      <c r="PU1">
        <f t="shared" ref="PU1:PX1" si="85">(5*NH1+8*NM1+2*NR1+NW1)/16</f>
        <v>0.88976119616760108</v>
      </c>
      <c r="PV1">
        <f t="shared" si="85"/>
        <v>0.56043839832423359</v>
      </c>
      <c r="PW1">
        <f t="shared" si="85"/>
        <v>0.75433237632208572</v>
      </c>
      <c r="PX1">
        <f t="shared" si="85"/>
        <v>0.62200219248199407</v>
      </c>
      <c r="PY1">
        <f>(OA1+OF1+OK1)/3</f>
        <v>0.66188241334747222</v>
      </c>
      <c r="PZ1">
        <f t="shared" ref="PZ1:QC1" si="86">(OB1+OG1+OL1)/3</f>
        <v>0.69217465970047298</v>
      </c>
      <c r="QA1">
        <f t="shared" si="86"/>
        <v>0.70404152058165825</v>
      </c>
      <c r="QB1">
        <f t="shared" si="86"/>
        <v>0.68461361619756345</v>
      </c>
      <c r="QC1">
        <f t="shared" si="86"/>
        <v>0.65443115436456079</v>
      </c>
      <c r="QD1">
        <f>(3*OP1+7*OU1+4*OZ1+2*PE1+PJ1)/17</f>
        <v>2.5193256680020868</v>
      </c>
      <c r="QE1">
        <f t="shared" ref="QE1:QH1" si="87">(3*OQ1+7*OV1+4*PA1+2*PF1+PK1)/17</f>
        <v>2.3115507500300403</v>
      </c>
      <c r="QF1">
        <f t="shared" si="87"/>
        <v>2.1982578673942008</v>
      </c>
      <c r="QG1">
        <f t="shared" si="87"/>
        <v>2.5786250957038956</v>
      </c>
      <c r="QH1">
        <f t="shared" si="87"/>
        <v>2.2999617899077651</v>
      </c>
      <c r="QI1">
        <f>(2*PO1+4*PT1+PY1+5*QD1)/12</f>
        <v>1.4407941642082589</v>
      </c>
      <c r="QJ1">
        <f t="shared" ref="QJ1:QM1" si="88">(2*PP1+4*PU1+PZ1+5*QE1)/12</f>
        <v>1.4832429071918192</v>
      </c>
      <c r="QK1">
        <f t="shared" si="88"/>
        <v>1.3081097631057812</v>
      </c>
      <c r="QL1">
        <f t="shared" si="88"/>
        <v>1.5212978750667523</v>
      </c>
      <c r="QM1">
        <f t="shared" si="88"/>
        <v>1.3559232899804521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486</v>
      </c>
      <c r="E3" s="2" t="s">
        <v>486</v>
      </c>
      <c r="F3" s="2" t="s">
        <v>486</v>
      </c>
      <c r="G3" s="2" t="s">
        <v>486</v>
      </c>
      <c r="H3" s="2" t="s">
        <v>486</v>
      </c>
      <c r="I3" s="2" t="s">
        <v>486</v>
      </c>
      <c r="J3" s="2" t="s">
        <v>486</v>
      </c>
      <c r="K3" s="2" t="s">
        <v>486</v>
      </c>
      <c r="L3" s="2" t="s">
        <v>486</v>
      </c>
      <c r="M3" s="2" t="s">
        <v>486</v>
      </c>
    </row>
    <row r="4" spans="1:455" x14ac:dyDescent="0.25">
      <c r="A4" s="2" t="s">
        <v>281</v>
      </c>
      <c r="B4" s="2"/>
      <c r="C4" s="2"/>
      <c r="D4" s="2" t="s">
        <v>487</v>
      </c>
      <c r="E4" s="2" t="s">
        <v>487</v>
      </c>
      <c r="F4" s="2" t="s">
        <v>487</v>
      </c>
      <c r="G4" s="2" t="s">
        <v>487</v>
      </c>
      <c r="H4" s="2" t="s">
        <v>487</v>
      </c>
      <c r="I4" s="2" t="s">
        <v>487</v>
      </c>
      <c r="J4" s="2" t="s">
        <v>487</v>
      </c>
      <c r="K4" s="2">
        <v>25518356</v>
      </c>
      <c r="L4" s="2" t="s">
        <v>487</v>
      </c>
      <c r="M4" s="2" t="s">
        <v>487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696424</v>
      </c>
      <c r="E13" s="1">
        <v>573044</v>
      </c>
      <c r="F13" s="1">
        <v>588656</v>
      </c>
      <c r="G13" s="1">
        <v>592283</v>
      </c>
      <c r="H13" s="1">
        <v>546371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396565</v>
      </c>
      <c r="E15" s="1">
        <v>341696</v>
      </c>
      <c r="F15" s="1">
        <v>347427</v>
      </c>
      <c r="G15" s="1">
        <v>340604</v>
      </c>
      <c r="H15" s="1">
        <v>346651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1775</v>
      </c>
      <c r="E16" s="1"/>
      <c r="F16" s="1">
        <v>60</v>
      </c>
      <c r="G16" s="1">
        <v>327</v>
      </c>
      <c r="H16" s="1">
        <v>441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355505</v>
      </c>
      <c r="E17" s="1">
        <v>296442</v>
      </c>
      <c r="F17" s="1">
        <v>322203</v>
      </c>
      <c r="G17" s="1">
        <v>321241</v>
      </c>
      <c r="H17" s="1">
        <v>329532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39285</v>
      </c>
      <c r="E18" s="1">
        <v>45254</v>
      </c>
      <c r="F18" s="1">
        <v>25164</v>
      </c>
      <c r="G18" s="1">
        <v>19036</v>
      </c>
      <c r="H18" s="1">
        <v>16678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299131</v>
      </c>
      <c r="E19" s="1">
        <v>231114</v>
      </c>
      <c r="F19" s="1">
        <v>240997</v>
      </c>
      <c r="G19" s="1">
        <v>251522</v>
      </c>
      <c r="H19" s="1">
        <v>199548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152430</v>
      </c>
      <c r="E20" s="1">
        <v>106408</v>
      </c>
      <c r="F20" s="1">
        <v>104345</v>
      </c>
      <c r="G20" s="1">
        <v>104048</v>
      </c>
      <c r="H20" s="1">
        <v>86338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135756</v>
      </c>
      <c r="E21" s="1">
        <v>104241</v>
      </c>
      <c r="F21" s="1">
        <v>129866</v>
      </c>
      <c r="G21" s="1">
        <v>76115</v>
      </c>
      <c r="H21" s="1">
        <v>76036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135756</v>
      </c>
      <c r="E23" s="1">
        <v>104241</v>
      </c>
      <c r="F23" s="1">
        <v>129866</v>
      </c>
      <c r="G23" s="1">
        <v>76115</v>
      </c>
      <c r="H23" s="1">
        <v>76036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10945</v>
      </c>
      <c r="E26" s="1">
        <v>20465</v>
      </c>
      <c r="F26" s="1">
        <v>6786</v>
      </c>
      <c r="G26" s="1">
        <v>71359</v>
      </c>
      <c r="H26" s="1">
        <v>37174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728</v>
      </c>
      <c r="E27" s="1">
        <v>234</v>
      </c>
      <c r="F27" s="1">
        <v>232</v>
      </c>
      <c r="G27" s="1">
        <v>157</v>
      </c>
      <c r="H27" s="1">
        <v>172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696424</v>
      </c>
      <c r="E28" s="1">
        <v>573044</v>
      </c>
      <c r="F28" s="1">
        <v>588656</v>
      </c>
      <c r="G28" s="1">
        <v>592283</v>
      </c>
      <c r="H28" s="1">
        <v>546371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406091</v>
      </c>
      <c r="E29" s="1">
        <v>365441</v>
      </c>
      <c r="F29" s="1">
        <v>341387</v>
      </c>
      <c r="G29" s="1">
        <v>326870</v>
      </c>
      <c r="H29" s="1">
        <v>295914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20000</v>
      </c>
      <c r="E30" s="1">
        <v>20000</v>
      </c>
      <c r="F30" s="1">
        <v>20000</v>
      </c>
      <c r="G30" s="1">
        <v>20000</v>
      </c>
      <c r="H30" s="1">
        <v>20000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1058</v>
      </c>
      <c r="E31" s="1">
        <v>1024</v>
      </c>
      <c r="F31" s="1">
        <v>1074</v>
      </c>
      <c r="G31" s="1">
        <v>1174</v>
      </c>
      <c r="H31" s="1">
        <v>1216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342417</v>
      </c>
      <c r="E33" s="1">
        <v>318313</v>
      </c>
      <c r="F33" s="1">
        <v>302696</v>
      </c>
      <c r="G33" s="1">
        <v>272698</v>
      </c>
      <c r="H33" s="1">
        <v>251749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42616</v>
      </c>
      <c r="E34" s="1">
        <v>26104</v>
      </c>
      <c r="F34" s="1">
        <v>17617</v>
      </c>
      <c r="G34" s="1">
        <v>32998</v>
      </c>
      <c r="H34" s="1">
        <v>22949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287744</v>
      </c>
      <c r="E36" s="1">
        <v>205487</v>
      </c>
      <c r="F36" s="1">
        <v>244234</v>
      </c>
      <c r="G36" s="1">
        <v>263950</v>
      </c>
      <c r="H36" s="1">
        <v>249442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287744</v>
      </c>
      <c r="E38" s="1">
        <v>205487</v>
      </c>
      <c r="F38" s="1">
        <v>244234</v>
      </c>
      <c r="G38" s="1">
        <v>263950</v>
      </c>
      <c r="H38" s="1">
        <v>249442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120976</v>
      </c>
      <c r="E39" s="1">
        <v>96892</v>
      </c>
      <c r="F39" s="1">
        <v>111509</v>
      </c>
      <c r="G39" s="1">
        <v>114416</v>
      </c>
      <c r="H39" s="1">
        <v>125437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166768</v>
      </c>
      <c r="E40" s="1">
        <v>108595</v>
      </c>
      <c r="F40" s="1">
        <v>132725</v>
      </c>
      <c r="G40" s="1">
        <v>149534</v>
      </c>
      <c r="H40" s="1">
        <v>124005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2589</v>
      </c>
      <c r="E42" s="1">
        <v>2116</v>
      </c>
      <c r="F42" s="1">
        <v>3035</v>
      </c>
      <c r="G42" s="1">
        <v>1463</v>
      </c>
      <c r="H42" s="1">
        <v>1015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824194</v>
      </c>
      <c r="E43" s="1">
        <v>703704</v>
      </c>
      <c r="F43" s="1">
        <v>691145</v>
      </c>
      <c r="G43" s="1">
        <v>638545</v>
      </c>
      <c r="H43" s="1">
        <v>590243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/>
      <c r="F44" s="1"/>
      <c r="G44" s="1"/>
      <c r="H44" s="1">
        <v>882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620993</v>
      </c>
      <c r="E45" s="1">
        <v>517313</v>
      </c>
      <c r="F45" s="1">
        <v>513462</v>
      </c>
      <c r="G45" s="1">
        <v>467871</v>
      </c>
      <c r="H45" s="1">
        <v>441534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-8011</v>
      </c>
      <c r="E46" s="1">
        <v>-5416</v>
      </c>
      <c r="F46" s="1">
        <v>3663</v>
      </c>
      <c r="G46" s="1">
        <v>-196</v>
      </c>
      <c r="H46" s="1">
        <v>-5104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-12524</v>
      </c>
      <c r="E47" s="1">
        <v>-8372</v>
      </c>
      <c r="F47" s="1">
        <v>-5287</v>
      </c>
      <c r="G47" s="1">
        <v>-6626</v>
      </c>
      <c r="H47" s="1">
        <v>-8095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138101</v>
      </c>
      <c r="E48" s="1">
        <v>125867</v>
      </c>
      <c r="F48" s="1">
        <v>117598</v>
      </c>
      <c r="G48" s="1">
        <v>107749</v>
      </c>
      <c r="H48" s="1">
        <v>104456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29970</v>
      </c>
      <c r="E49" s="1">
        <v>36482</v>
      </c>
      <c r="F49" s="1">
        <v>44715</v>
      </c>
      <c r="G49" s="1">
        <v>39635</v>
      </c>
      <c r="H49" s="1">
        <v>30902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18504</v>
      </c>
      <c r="E50" s="1">
        <v>16467</v>
      </c>
      <c r="F50" s="1">
        <v>15978</v>
      </c>
      <c r="G50" s="1">
        <v>17284</v>
      </c>
      <c r="H50" s="1">
        <v>20066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13298</v>
      </c>
      <c r="E51" s="1">
        <v>14120</v>
      </c>
      <c r="F51" s="1">
        <v>15854</v>
      </c>
      <c r="G51" s="1">
        <v>12617</v>
      </c>
      <c r="H51" s="1">
        <v>10912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60871</v>
      </c>
      <c r="E52" s="1">
        <v>40177</v>
      </c>
      <c r="F52" s="1">
        <v>17118</v>
      </c>
      <c r="G52" s="1">
        <v>34779</v>
      </c>
      <c r="H52" s="1">
        <v>36586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>
        <v>22250</v>
      </c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>
        <v>22180</v>
      </c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>
        <v>152</v>
      </c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2562</v>
      </c>
      <c r="E57" s="1">
        <v>2106</v>
      </c>
      <c r="F57" s="1">
        <v>628</v>
      </c>
      <c r="G57" s="1">
        <v>546</v>
      </c>
      <c r="H57" s="1">
        <v>253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>
        <v>4000</v>
      </c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7508</v>
      </c>
      <c r="E59" s="1">
        <v>6172</v>
      </c>
      <c r="F59" s="1">
        <v>4988</v>
      </c>
      <c r="G59" s="1">
        <v>2340</v>
      </c>
      <c r="H59" s="1">
        <v>2138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10174</v>
      </c>
      <c r="E60" s="1">
        <v>7157</v>
      </c>
      <c r="F60" s="1">
        <v>19376</v>
      </c>
      <c r="G60" s="1">
        <v>20274</v>
      </c>
      <c r="H60" s="1">
        <v>16736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12208</v>
      </c>
      <c r="E61" s="1">
        <v>10655</v>
      </c>
      <c r="F61" s="1">
        <v>10677</v>
      </c>
      <c r="G61" s="1">
        <v>6731</v>
      </c>
      <c r="H61" s="1">
        <v>22869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-6980</v>
      </c>
      <c r="E62" s="1">
        <v>-7564</v>
      </c>
      <c r="F62" s="1">
        <v>4561</v>
      </c>
      <c r="G62" s="1">
        <v>7749</v>
      </c>
      <c r="H62" s="1">
        <v>-8018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53891</v>
      </c>
      <c r="E63" s="1">
        <v>32613</v>
      </c>
      <c r="F63" s="1">
        <v>21679</v>
      </c>
      <c r="G63" s="1">
        <v>42528</v>
      </c>
      <c r="H63" s="1">
        <v>28568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11275</v>
      </c>
      <c r="E64" s="1">
        <v>6509</v>
      </c>
      <c r="F64" s="1">
        <v>4062</v>
      </c>
      <c r="G64" s="1">
        <v>9530</v>
      </c>
      <c r="H64" s="1">
        <v>5619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42616</v>
      </c>
      <c r="E65" s="1">
        <v>26104</v>
      </c>
      <c r="F65" s="1">
        <v>17617</v>
      </c>
      <c r="G65" s="1">
        <v>32998</v>
      </c>
      <c r="H65" s="1">
        <v>22949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42616</v>
      </c>
      <c r="E67" s="1">
        <v>26104</v>
      </c>
      <c r="F67" s="1">
        <v>17617</v>
      </c>
      <c r="G67" s="1">
        <v>32998</v>
      </c>
      <c r="H67" s="1">
        <v>22949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824194</v>
      </c>
      <c r="E68" s="1">
        <v>729434</v>
      </c>
      <c r="F68" s="1">
        <v>749529</v>
      </c>
      <c r="G68" s="1">
        <v>676649</v>
      </c>
      <c r="H68" s="1">
        <v>628180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20466</v>
      </c>
      <c r="J69" s="1">
        <v>6786</v>
      </c>
      <c r="K69" s="1">
        <v>71359</v>
      </c>
      <c r="L69" s="1">
        <v>37174</v>
      </c>
      <c r="M69" s="1">
        <v>5410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46448</v>
      </c>
      <c r="J70" s="1">
        <v>26104</v>
      </c>
      <c r="K70" s="1">
        <v>21679</v>
      </c>
      <c r="L70" s="1">
        <v>42528</v>
      </c>
      <c r="M70" s="1">
        <v>28568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31787</v>
      </c>
      <c r="J71" s="1">
        <v>44189</v>
      </c>
      <c r="K71" s="1">
        <v>52170</v>
      </c>
      <c r="L71" s="1">
        <v>42204</v>
      </c>
      <c r="M71" s="1">
        <v>28105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29989</v>
      </c>
      <c r="J72" s="1">
        <v>36482</v>
      </c>
      <c r="K72" s="1">
        <v>44715</v>
      </c>
      <c r="L72" s="1">
        <v>39635</v>
      </c>
      <c r="M72" s="1">
        <v>30902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-19</v>
      </c>
      <c r="J73" s="1">
        <v>339</v>
      </c>
      <c r="K73" s="1">
        <v>251</v>
      </c>
      <c r="L73" s="1">
        <v>1311</v>
      </c>
      <c r="M73" s="1">
        <v>361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-2999</v>
      </c>
      <c r="J74" s="1">
        <v>3302</v>
      </c>
      <c r="K74" s="1">
        <v>4052</v>
      </c>
      <c r="L74" s="1">
        <v>-231</v>
      </c>
      <c r="M74" s="1">
        <v>-4612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>
        <v>-152</v>
      </c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4946</v>
      </c>
      <c r="J76" s="1">
        <v>4066</v>
      </c>
      <c r="K76" s="1">
        <v>3313</v>
      </c>
      <c r="L76" s="1">
        <v>1531</v>
      </c>
      <c r="M76" s="1">
        <v>1454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>
        <v>-130</v>
      </c>
      <c r="J77" s="1"/>
      <c r="K77" s="1">
        <v>-9</v>
      </c>
      <c r="L77" s="1">
        <v>-42</v>
      </c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78235</v>
      </c>
      <c r="J78" s="1">
        <v>70293</v>
      </c>
      <c r="K78" s="1">
        <v>73849</v>
      </c>
      <c r="L78" s="1">
        <v>84732</v>
      </c>
      <c r="M78" s="1">
        <v>56673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-25679</v>
      </c>
      <c r="J79" s="1">
        <v>26088</v>
      </c>
      <c r="K79" s="1">
        <v>-16869</v>
      </c>
      <c r="L79" s="1">
        <v>-13295</v>
      </c>
      <c r="M79" s="1">
        <v>23259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-3189</v>
      </c>
      <c r="J80" s="1">
        <v>22810</v>
      </c>
      <c r="K80" s="1">
        <v>-18101</v>
      </c>
      <c r="L80" s="1">
        <v>-7154</v>
      </c>
      <c r="M80" s="1">
        <v>10366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15733</v>
      </c>
      <c r="J81" s="1">
        <v>1215</v>
      </c>
      <c r="K81" s="1">
        <v>322</v>
      </c>
      <c r="L81" s="1">
        <v>12794</v>
      </c>
      <c r="M81" s="1">
        <v>18298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-38223</v>
      </c>
      <c r="J82" s="1">
        <v>2063</v>
      </c>
      <c r="K82" s="1">
        <v>910</v>
      </c>
      <c r="L82" s="1">
        <v>-18935</v>
      </c>
      <c r="M82" s="1">
        <v>-5405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52556</v>
      </c>
      <c r="J84" s="1">
        <v>96381</v>
      </c>
      <c r="K84" s="1">
        <v>56980</v>
      </c>
      <c r="L84" s="1">
        <v>71437</v>
      </c>
      <c r="M84" s="1">
        <v>79932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-6149</v>
      </c>
      <c r="J85" s="1">
        <v>-6406</v>
      </c>
      <c r="K85" s="1">
        <v>-3530</v>
      </c>
      <c r="L85" s="1">
        <v>-2340</v>
      </c>
      <c r="M85" s="1">
        <v>-1451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2569</v>
      </c>
      <c r="J86" s="1">
        <v>2106</v>
      </c>
      <c r="K86" s="1">
        <v>628</v>
      </c>
      <c r="L86" s="1">
        <v>546</v>
      </c>
      <c r="M86" s="1">
        <v>314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-5128</v>
      </c>
      <c r="J87" s="1">
        <v>-3794</v>
      </c>
      <c r="K87" s="1">
        <v>-10017</v>
      </c>
      <c r="L87" s="1">
        <v>-6107</v>
      </c>
      <c r="M87" s="1">
        <v>-4095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>
        <v>152</v>
      </c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43848</v>
      </c>
      <c r="J90" s="1">
        <v>88287</v>
      </c>
      <c r="K90" s="1">
        <v>44213</v>
      </c>
      <c r="L90" s="1">
        <v>63536</v>
      </c>
      <c r="M90" s="1">
        <v>74700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-93626</v>
      </c>
      <c r="J91" s="1">
        <v>-34314</v>
      </c>
      <c r="K91" s="1">
        <v>-58714</v>
      </c>
      <c r="L91" s="1">
        <v>-31264</v>
      </c>
      <c r="M91" s="1">
        <v>-75323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4113</v>
      </c>
      <c r="J92" s="1">
        <v>453</v>
      </c>
      <c r="K92" s="1">
        <v>497</v>
      </c>
      <c r="L92" s="1">
        <v>231</v>
      </c>
      <c r="M92" s="1">
        <v>2469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>
        <v>100</v>
      </c>
      <c r="L93" s="1">
        <v>-4958</v>
      </c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-89513</v>
      </c>
      <c r="J94" s="1">
        <v>-33861</v>
      </c>
      <c r="K94" s="1">
        <v>-58117</v>
      </c>
      <c r="L94" s="1">
        <v>-35991</v>
      </c>
      <c r="M94" s="1">
        <v>-72854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38144</v>
      </c>
      <c r="J95" s="1">
        <v>-38747</v>
      </c>
      <c r="K95" s="1">
        <v>-47669</v>
      </c>
      <c r="L95" s="1">
        <v>8340</v>
      </c>
      <c r="M95" s="1">
        <v>31918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-2000</v>
      </c>
      <c r="J96" s="1">
        <v>-2000</v>
      </c>
      <c r="K96" s="1">
        <v>-3000</v>
      </c>
      <c r="L96" s="1">
        <v>-1700</v>
      </c>
      <c r="M96" s="1">
        <v>-2000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-2000</v>
      </c>
      <c r="J102" s="1">
        <v>-2000</v>
      </c>
      <c r="K102" s="1">
        <v>-3000</v>
      </c>
      <c r="L102" s="1">
        <v>-1700</v>
      </c>
      <c r="M102" s="1">
        <v>-2000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36144</v>
      </c>
      <c r="J103" s="1">
        <v>-40747</v>
      </c>
      <c r="K103" s="1">
        <v>-50669</v>
      </c>
      <c r="L103" s="1">
        <v>6640</v>
      </c>
      <c r="M103" s="1">
        <v>29918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-9521</v>
      </c>
      <c r="J104" s="1">
        <v>13679</v>
      </c>
      <c r="K104" s="1">
        <v>-64573</v>
      </c>
      <c r="L104" s="1">
        <v>34185</v>
      </c>
      <c r="M104" s="1">
        <v>31764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10945</v>
      </c>
      <c r="J105" s="1">
        <v>20465</v>
      </c>
      <c r="K105" s="1">
        <v>6786</v>
      </c>
      <c r="L105" s="1">
        <v>71359</v>
      </c>
      <c r="M105" s="1">
        <v>37174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6907-F091-4D11-BCE4-33074888794F}">
  <dimension ref="A1:QM105"/>
  <sheetViews>
    <sheetView topLeftCell="A48" workbookViewId="0">
      <selection activeCell="H61" sqref="H61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7438</v>
      </c>
      <c r="O1" s="4">
        <f t="shared" ref="O1:R1" si="0">E67</f>
        <v>25127</v>
      </c>
      <c r="P1" s="4">
        <f t="shared" si="0"/>
        <v>-19224</v>
      </c>
      <c r="Q1" s="4">
        <f t="shared" si="0"/>
        <v>-2440</v>
      </c>
      <c r="R1" s="4">
        <f t="shared" si="0"/>
        <v>2307</v>
      </c>
      <c r="S1" s="4">
        <f>D63+D59</f>
        <v>11092</v>
      </c>
      <c r="T1" s="4">
        <f t="shared" ref="T1:W1" si="1">E63+E59</f>
        <v>27674</v>
      </c>
      <c r="U1" s="4">
        <f t="shared" si="1"/>
        <v>-18024</v>
      </c>
      <c r="V1" s="4">
        <f t="shared" si="1"/>
        <v>-1940</v>
      </c>
      <c r="W1" s="4">
        <f t="shared" si="1"/>
        <v>2868</v>
      </c>
      <c r="X1">
        <f>(D13-E13)/E13</f>
        <v>9.1562577708066334E-2</v>
      </c>
      <c r="Y1">
        <f t="shared" ref="Y1:AA1" si="2">(E13-F13)/F13</f>
        <v>6.0533522669641952E-2</v>
      </c>
      <c r="Z1">
        <f t="shared" si="2"/>
        <v>0.15631274747133556</v>
      </c>
      <c r="AA1">
        <f t="shared" si="2"/>
        <v>2.6010921764979796E-3</v>
      </c>
      <c r="AB1">
        <f>(D36-E36)/E36</f>
        <v>6.5702792050025896E-2</v>
      </c>
      <c r="AC1">
        <f t="shared" ref="AC1:AE1" si="3">(E36-F36)/F36</f>
        <v>-3.8587462233914231E-2</v>
      </c>
      <c r="AD1">
        <f t="shared" si="3"/>
        <v>0.2518791585971506</v>
      </c>
      <c r="AE1">
        <f t="shared" si="3"/>
        <v>1.4551679863043013E-2</v>
      </c>
      <c r="AF1">
        <f>(D29-E29)/E29</f>
        <v>0.72038740920096855</v>
      </c>
      <c r="AG1">
        <f t="shared" ref="AG1:AI1" si="4">(E29-F29)/F29</f>
        <v>-1.7037213740458015</v>
      </c>
      <c r="AH1">
        <f t="shared" si="4"/>
        <v>-4.2231985940246046</v>
      </c>
      <c r="AI1">
        <f t="shared" si="4"/>
        <v>-0.34887712773566015</v>
      </c>
      <c r="AJ1" s="4">
        <f>(D43+D44+D46+D47)-D45</f>
        <v>46332</v>
      </c>
      <c r="AK1" s="4">
        <f t="shared" ref="AK1:AN1" si="5">(E43+E44+E46+E47)-E45</f>
        <v>62491</v>
      </c>
      <c r="AL1" s="4">
        <f t="shared" si="5"/>
        <v>-4543</v>
      </c>
      <c r="AM1" s="4">
        <f t="shared" si="5"/>
        <v>30683</v>
      </c>
      <c r="AN1" s="4">
        <f t="shared" si="5"/>
        <v>39808</v>
      </c>
      <c r="AO1">
        <f>(D25+D26)/D40</f>
        <v>3.2490596795058738E-2</v>
      </c>
      <c r="AP1">
        <f t="shared" ref="AP1:AS1" si="6">(E25+E26)/E40</f>
        <v>2.2811986880111223E-2</v>
      </c>
      <c r="AQ1">
        <f t="shared" si="6"/>
        <v>1.5207060943769687E-2</v>
      </c>
      <c r="AR1">
        <f t="shared" si="6"/>
        <v>1.5677985905911313E-2</v>
      </c>
      <c r="AS1">
        <f t="shared" si="6"/>
        <v>6.7937986323980196E-3</v>
      </c>
      <c r="AT1">
        <f>(D19-D20)/D40</f>
        <v>0.39080691836597348</v>
      </c>
      <c r="AU1">
        <f t="shared" ref="AU1:AX1" si="7">(E19-E20)/E40</f>
        <v>0.33412968874222454</v>
      </c>
      <c r="AV1">
        <f t="shared" si="7"/>
        <v>0.2592863579300837</v>
      </c>
      <c r="AW1">
        <f t="shared" si="7"/>
        <v>0.3134195042661363</v>
      </c>
      <c r="AX1">
        <f t="shared" si="7"/>
        <v>0.39844671068144305</v>
      </c>
      <c r="AY1">
        <f>D19/D40</f>
        <v>0.84903275979391468</v>
      </c>
      <c r="AZ1">
        <f t="shared" ref="AZ1:BC1" si="8">E19/E40</f>
        <v>0.81638947372626414</v>
      </c>
      <c r="BA1">
        <f t="shared" si="8"/>
        <v>0.73086313260064228</v>
      </c>
      <c r="BB1">
        <f t="shared" si="8"/>
        <v>0.79627446601891327</v>
      </c>
      <c r="BC1">
        <f t="shared" si="8"/>
        <v>0.76952664465927845</v>
      </c>
      <c r="BD1" s="4">
        <f>D19-D40</f>
        <v>-40378</v>
      </c>
      <c r="BE1" s="4">
        <f t="shared" ref="BE1:BH1" si="9">E19-E40</f>
        <v>-45959</v>
      </c>
      <c r="BF1" s="4">
        <f t="shared" si="9"/>
        <v>-69890</v>
      </c>
      <c r="BG1" s="4">
        <f t="shared" si="9"/>
        <v>-39230</v>
      </c>
      <c r="BH1" s="4">
        <f t="shared" si="9"/>
        <v>-46917</v>
      </c>
      <c r="BI1">
        <f>(D43+D44)/BD1</f>
        <v>-19.588142057556094</v>
      </c>
      <c r="BJ1">
        <f t="shared" ref="BJ1:BM1" si="10">(E43+E44)/BE1</f>
        <v>-17.866119802432603</v>
      </c>
      <c r="BK1">
        <f t="shared" si="10"/>
        <v>-9.372270711117471</v>
      </c>
      <c r="BL1">
        <f t="shared" si="10"/>
        <v>-13.651695131277084</v>
      </c>
      <c r="BM1">
        <f t="shared" si="10"/>
        <v>-11.10846814587463</v>
      </c>
      <c r="BN1">
        <f>365/BI1</f>
        <v>-18.633722326881013</v>
      </c>
      <c r="BO1">
        <f t="shared" ref="BO1:BR1" si="11">365/BJ1</f>
        <v>-20.429729792268748</v>
      </c>
      <c r="BP1">
        <f t="shared" si="11"/>
        <v>-38.944671067496351</v>
      </c>
      <c r="BQ1">
        <f t="shared" si="11"/>
        <v>-26.736606442650256</v>
      </c>
      <c r="BR1">
        <f t="shared" si="11"/>
        <v>-32.857815785838177</v>
      </c>
      <c r="BS1">
        <f>N1/D13</f>
        <v>2.6068152904191302E-2</v>
      </c>
      <c r="BT1">
        <f t="shared" ref="BT1:BW1" si="12">O1/E13</f>
        <v>9.6126551770309307E-2</v>
      </c>
      <c r="BU1">
        <f t="shared" si="12"/>
        <v>-7.7995739933056085E-2</v>
      </c>
      <c r="BV1">
        <f t="shared" si="12"/>
        <v>-1.1447015331494304E-2</v>
      </c>
      <c r="BW1">
        <f t="shared" si="12"/>
        <v>1.085121094246083E-2</v>
      </c>
      <c r="BX1">
        <f>S1/D13</f>
        <v>3.8874422158280443E-2</v>
      </c>
      <c r="BY1">
        <f t="shared" ref="BY1:CB1" si="13">T1/E13</f>
        <v>0.10587042598366457</v>
      </c>
      <c r="BZ1">
        <f t="shared" si="13"/>
        <v>-7.3127091997159957E-2</v>
      </c>
      <c r="CA1">
        <f t="shared" si="13"/>
        <v>-9.1013154684831763E-3</v>
      </c>
      <c r="CB1">
        <f t="shared" si="13"/>
        <v>1.3489931938871982E-2</v>
      </c>
      <c r="CC1">
        <f>N1/D29</f>
        <v>0.41873557394584249</v>
      </c>
      <c r="CD1">
        <f t="shared" ref="CD1:CG1" si="14">O1/E29</f>
        <v>2.4336077481840195</v>
      </c>
      <c r="CE1">
        <f t="shared" si="14"/>
        <v>1.3102508178844057</v>
      </c>
      <c r="CF1">
        <f t="shared" si="14"/>
        <v>-0.53602811950790863</v>
      </c>
      <c r="CG1">
        <f t="shared" si="14"/>
        <v>0.32999570876841655</v>
      </c>
      <c r="CH1">
        <f>N1/(D43+D44)</f>
        <v>9.4041192014463985E-3</v>
      </c>
      <c r="CI1">
        <f t="shared" ref="CI1:CL1" si="15">O1/(E43+E44)</f>
        <v>3.0601296539192725E-2</v>
      </c>
      <c r="CJ1">
        <f t="shared" si="15"/>
        <v>-2.9348363734069384E-2</v>
      </c>
      <c r="CK1">
        <f t="shared" si="15"/>
        <v>-4.5560128165868744E-3</v>
      </c>
      <c r="CL1">
        <f t="shared" si="15"/>
        <v>4.4265276988963423E-3</v>
      </c>
      <c r="CM1">
        <f>1-CH1</f>
        <v>0.99059588079855365</v>
      </c>
      <c r="CN1">
        <f t="shared" ref="CN1:CQ1" si="16">1-CI1</f>
        <v>0.96939870346080725</v>
      </c>
      <c r="CO1">
        <f t="shared" si="16"/>
        <v>1.0293483637340695</v>
      </c>
      <c r="CP1">
        <f t="shared" si="16"/>
        <v>1.0045560128165869</v>
      </c>
      <c r="CQ1">
        <f t="shared" si="16"/>
        <v>0.99557347230110371</v>
      </c>
      <c r="CR1">
        <f>N1/(D45+D48+D49+D51+D59+D61)</f>
        <v>9.3342536236430945E-3</v>
      </c>
      <c r="CS1">
        <f t="shared" ref="CS1:CV1" si="17">O1/(E45+E48+E49+E51+E59+E61)</f>
        <v>3.097357132291307E-2</v>
      </c>
      <c r="CT1">
        <f t="shared" si="17"/>
        <v>-2.7283720032472508E-2</v>
      </c>
      <c r="CU1">
        <f t="shared" si="17"/>
        <v>-4.409944062389864E-3</v>
      </c>
      <c r="CV1">
        <f t="shared" si="17"/>
        <v>4.3340954477907763E-3</v>
      </c>
      <c r="CW1">
        <f>(D43+D44)/D13</f>
        <v>2.7719930326044673</v>
      </c>
      <c r="CX1">
        <f t="shared" ref="CX1:DA1" si="18">(E43+E44)/E13</f>
        <v>3.1412574838845426</v>
      </c>
      <c r="CY1">
        <f t="shared" si="18"/>
        <v>2.6575839334618117</v>
      </c>
      <c r="CZ1">
        <f t="shared" si="18"/>
        <v>2.5125072716695755</v>
      </c>
      <c r="DA1">
        <f t="shared" si="18"/>
        <v>2.4514047308833837</v>
      </c>
      <c r="DB1">
        <f>365/CW1</f>
        <v>131.6742126357579</v>
      </c>
      <c r="DC1">
        <f t="shared" ref="DC1:DF1" si="19">365/CX1</f>
        <v>116.19550510346373</v>
      </c>
      <c r="DD1">
        <f t="shared" si="19"/>
        <v>137.34279297984207</v>
      </c>
      <c r="DE1">
        <f t="shared" si="19"/>
        <v>145.27321139152579</v>
      </c>
      <c r="DF1">
        <f t="shared" si="19"/>
        <v>148.89422191351863</v>
      </c>
      <c r="DG1">
        <f>(D43+D44)/D20</f>
        <v>6.4535158863558477</v>
      </c>
      <c r="DH1">
        <f t="shared" ref="DH1:DK1" si="20">(E43+E44)/E20</f>
        <v>6.8021588395616046</v>
      </c>
      <c r="DI1">
        <f t="shared" si="20"/>
        <v>5.3489139310795366</v>
      </c>
      <c r="DJ1">
        <f t="shared" si="20"/>
        <v>5.7599053559905355</v>
      </c>
      <c r="DK1">
        <f t="shared" si="20"/>
        <v>6.8993380990203867</v>
      </c>
      <c r="DL1">
        <f>365/DG1</f>
        <v>56.558317423792246</v>
      </c>
      <c r="DM1">
        <f t="shared" ref="DM1:DP1" si="21">365/DH1</f>
        <v>53.659434983662344</v>
      </c>
      <c r="DN1">
        <f t="shared" si="21"/>
        <v>68.238151651532448</v>
      </c>
      <c r="DO1">
        <f t="shared" si="21"/>
        <v>63.369096789131298</v>
      </c>
      <c r="DP1">
        <f t="shared" si="21"/>
        <v>52.903625646614579</v>
      </c>
      <c r="DQ1">
        <f>(D43+D44)/D21</f>
        <v>8.2529529613089032</v>
      </c>
      <c r="DR1">
        <f t="shared" ref="DR1:DU1" si="22">(E43+E44)/E21</f>
        <v>10.537170356111647</v>
      </c>
      <c r="DS1">
        <f t="shared" si="22"/>
        <v>10.334442989445119</v>
      </c>
      <c r="DT1">
        <f t="shared" si="22"/>
        <v>9.3409844071580554</v>
      </c>
      <c r="DU1">
        <f t="shared" si="22"/>
        <v>6.5369255468593215</v>
      </c>
      <c r="DV1">
        <f>365/DQ1</f>
        <v>44.22659400958365</v>
      </c>
      <c r="DW1">
        <f t="shared" ref="DW1:DZ1" si="23">365/DR1</f>
        <v>34.639280534009487</v>
      </c>
      <c r="DX1">
        <f t="shared" si="23"/>
        <v>35.318787899143246</v>
      </c>
      <c r="DY1">
        <f t="shared" si="23"/>
        <v>39.075110726049196</v>
      </c>
      <c r="DZ1">
        <f t="shared" si="23"/>
        <v>55.836646353631018</v>
      </c>
      <c r="EA1">
        <f>(D43+D44)/D38</f>
        <v>2.9560183281881853</v>
      </c>
      <c r="EB1">
        <f t="shared" ref="EB1:EE1" si="24">(E43+E44)/E38</f>
        <v>3.270438523121042</v>
      </c>
      <c r="EC1">
        <f t="shared" si="24"/>
        <v>2.5082731182054552</v>
      </c>
      <c r="ED1">
        <f t="shared" si="24"/>
        <v>2.5673333205499413</v>
      </c>
      <c r="EE1">
        <f t="shared" si="24"/>
        <v>2.5347547808493669</v>
      </c>
      <c r="EF1">
        <f>365/EA1</f>
        <v>123.47690693234547</v>
      </c>
      <c r="EG1">
        <f t="shared" ref="EG1:EJ1" si="25">365/EB1</f>
        <v>111.60582821525522</v>
      </c>
      <c r="EH1">
        <f t="shared" si="25"/>
        <v>145.51844348638531</v>
      </c>
      <c r="EI1">
        <f t="shared" si="25"/>
        <v>142.17086541836895</v>
      </c>
      <c r="EJ1">
        <f t="shared" si="25"/>
        <v>143.99815033693031</v>
      </c>
      <c r="EK1">
        <f>D36/D13</f>
        <v>0.93774554987400505</v>
      </c>
      <c r="EL1">
        <f t="shared" ref="EL1:EO1" si="26">E36/E13</f>
        <v>0.96050039212685778</v>
      </c>
      <c r="EM1">
        <f t="shared" si="26"/>
        <v>1.0595273354295567</v>
      </c>
      <c r="EN1">
        <f t="shared" si="26"/>
        <v>0.97864474844714666</v>
      </c>
      <c r="EO1">
        <f t="shared" si="26"/>
        <v>0.96711711499837727</v>
      </c>
      <c r="EP1">
        <f>(D29)/D13</f>
        <v>6.2254450125994905E-2</v>
      </c>
      <c r="EQ1">
        <f t="shared" ref="EQ1:ET1" si="27">(E29)/E13</f>
        <v>3.9499607873142183E-2</v>
      </c>
      <c r="ER1">
        <f t="shared" si="27"/>
        <v>-5.9527335429556752E-2</v>
      </c>
      <c r="ES1">
        <f t="shared" si="27"/>
        <v>2.135525155285331E-2</v>
      </c>
      <c r="ET1">
        <f t="shared" si="27"/>
        <v>3.2882885001622744E-2</v>
      </c>
      <c r="EU1">
        <f>D13/D29</f>
        <v>16.063108709114452</v>
      </c>
      <c r="EV1">
        <f t="shared" ref="EV1:EY1" si="28">E13/E29</f>
        <v>25.316707021791768</v>
      </c>
      <c r="EW1">
        <f t="shared" si="28"/>
        <v>-16.799004907306433</v>
      </c>
      <c r="EX1">
        <f t="shared" si="28"/>
        <v>46.826889279437609</v>
      </c>
      <c r="EY1">
        <f t="shared" si="28"/>
        <v>30.410956944643111</v>
      </c>
      <c r="EZ1">
        <f>D36/D29</f>
        <v>15.063108709114452</v>
      </c>
      <c r="FA1">
        <f t="shared" ref="FA1:FD1" si="29">E36/E29</f>
        <v>24.316707021791768</v>
      </c>
      <c r="FB1">
        <f t="shared" si="29"/>
        <v>-17.799004907306433</v>
      </c>
      <c r="FC1">
        <f t="shared" si="29"/>
        <v>45.826889279437609</v>
      </c>
      <c r="FD1">
        <f t="shared" si="29"/>
        <v>29.410956944643111</v>
      </c>
      <c r="FE1" s="7">
        <f>I90/(D43+D44+D46+D47+D53+D55)</f>
        <v>2.3984644087256028E-2</v>
      </c>
      <c r="FF1" s="7">
        <f t="shared" ref="FF1:FI1" si="30">J90/(E43+E44+E46+E47+E53+E55)</f>
        <v>1.630377136485963E-2</v>
      </c>
      <c r="FG1" s="7">
        <f t="shared" si="30"/>
        <v>2.0052085772902285E-2</v>
      </c>
      <c r="FH1" s="7">
        <f t="shared" si="30"/>
        <v>3.3406248694549195E-2</v>
      </c>
      <c r="FI1" s="7">
        <f t="shared" si="30"/>
        <v>1.2293869415593515E-2</v>
      </c>
      <c r="FJ1" s="7">
        <f>I90/D36</f>
        <v>6.9956571462741909E-2</v>
      </c>
      <c r="FK1" s="7">
        <f t="shared" ref="FK1:FN1" si="31">J90/E36</f>
        <v>5.265065519576214E-2</v>
      </c>
      <c r="FL1" s="7">
        <f t="shared" si="31"/>
        <v>4.9179197923008879E-2</v>
      </c>
      <c r="FM1" s="7">
        <f t="shared" si="31"/>
        <v>8.433682959099538E-2</v>
      </c>
      <c r="FN1" s="7">
        <f t="shared" si="31"/>
        <v>3.071805147559481E-2</v>
      </c>
      <c r="FO1" s="7">
        <f>I90/D29</f>
        <v>1.053763440860215</v>
      </c>
      <c r="FP1" s="7">
        <f t="shared" ref="FP1:FS1" si="32">J90/E29</f>
        <v>1.2802905569007264</v>
      </c>
      <c r="FQ1" s="7">
        <f t="shared" si="32"/>
        <v>-0.87534078516902947</v>
      </c>
      <c r="FR1" s="7">
        <f t="shared" si="32"/>
        <v>3.8648945518453428</v>
      </c>
      <c r="FS1" s="7">
        <f t="shared" si="32"/>
        <v>0.90344728937204977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-0.14151383140164511</v>
      </c>
      <c r="FZ1">
        <f t="shared" ref="FZ1:GC1" si="34">BE1/E13</f>
        <v>-0.1758220317909677</v>
      </c>
      <c r="GA1">
        <f t="shared" si="34"/>
        <v>-0.28355817019981744</v>
      </c>
      <c r="GB1">
        <f t="shared" si="34"/>
        <v>-0.18404361125185309</v>
      </c>
      <c r="GC1">
        <f t="shared" si="34"/>
        <v>-0.2206789179832834</v>
      </c>
      <c r="GD1">
        <f>BS1</f>
        <v>2.6068152904191302E-2</v>
      </c>
      <c r="GE1">
        <f t="shared" ref="GE1:GH1" si="35">BT1</f>
        <v>9.6126551770309307E-2</v>
      </c>
      <c r="GF1">
        <f t="shared" si="35"/>
        <v>-7.7995739933056085E-2</v>
      </c>
      <c r="GG1">
        <f t="shared" si="35"/>
        <v>-1.1447015331494304E-2</v>
      </c>
      <c r="GH1">
        <f t="shared" si="35"/>
        <v>1.085121094246083E-2</v>
      </c>
      <c r="GI1">
        <f>S1/D13</f>
        <v>3.8874422158280443E-2</v>
      </c>
      <c r="GJ1">
        <f t="shared" ref="GJ1:GM1" si="36">T1/E13</f>
        <v>0.10587042598366457</v>
      </c>
      <c r="GK1">
        <f t="shared" si="36"/>
        <v>-7.3127091997159957E-2</v>
      </c>
      <c r="GL1">
        <f t="shared" si="36"/>
        <v>-9.1013154684831763E-3</v>
      </c>
      <c r="GM1">
        <f t="shared" si="36"/>
        <v>1.3489931938871982E-2</v>
      </c>
      <c r="GN1">
        <f>D30/D13</f>
        <v>3.5047261231771043E-4</v>
      </c>
      <c r="GO1">
        <f t="shared" ref="GO1:GR1" si="37">E30/E13</f>
        <v>3.825627881175998E-4</v>
      </c>
      <c r="GP1">
        <f t="shared" si="37"/>
        <v>4.0572066132467795E-4</v>
      </c>
      <c r="GQ1">
        <f t="shared" si="37"/>
        <v>4.6913997260222557E-4</v>
      </c>
      <c r="GR1">
        <f t="shared" si="37"/>
        <v>4.7036024891464374E-4</v>
      </c>
      <c r="GS1">
        <f>(D43+D44)/D13</f>
        <v>2.7719930326044673</v>
      </c>
      <c r="GT1">
        <f t="shared" ref="GT1:GW1" si="38">(E43+E44)/E13</f>
        <v>3.1412574838845426</v>
      </c>
      <c r="GU1">
        <f t="shared" si="38"/>
        <v>2.6575839334618117</v>
      </c>
      <c r="GV1">
        <f t="shared" si="38"/>
        <v>2.5125072716695755</v>
      </c>
      <c r="GW1">
        <f t="shared" si="38"/>
        <v>2.4514047308833837</v>
      </c>
      <c r="GX1">
        <f>0.717*FY1+0.847*GD1+3.107*GI1+0.42*GN1+0.998*GS1</f>
        <v>2.8079933830770796</v>
      </c>
      <c r="GY1">
        <f t="shared" ref="GY1:HB1" si="39">0.717*FZ1+0.847*GE1+3.107*GJ1+0.42*GO1+0.998*GT1</f>
        <v>3.4194298513743568</v>
      </c>
      <c r="GZ1">
        <f t="shared" si="39"/>
        <v>2.1558596936809011</v>
      </c>
      <c r="HA1">
        <f t="shared" si="39"/>
        <v>2.3377466175007977</v>
      </c>
      <c r="HB1">
        <f t="shared" si="39"/>
        <v>2.3395768827344865</v>
      </c>
      <c r="HC1">
        <f>D36/D13</f>
        <v>0.93774554987400505</v>
      </c>
      <c r="HD1">
        <f t="shared" ref="HD1:HG1" si="40">E36/E13</f>
        <v>0.96050039212685778</v>
      </c>
      <c r="HE1">
        <f t="shared" si="40"/>
        <v>1.0595273354295567</v>
      </c>
      <c r="HF1">
        <f t="shared" si="40"/>
        <v>0.97864474844714666</v>
      </c>
      <c r="HG1">
        <f t="shared" si="40"/>
        <v>0.96711711499837727</v>
      </c>
      <c r="HH1">
        <f>S1/D13</f>
        <v>3.8874422158280443E-2</v>
      </c>
      <c r="HI1">
        <f t="shared" ref="HI1:HL1" si="41">T1/E13</f>
        <v>0.10587042598366457</v>
      </c>
      <c r="HJ1">
        <f t="shared" si="41"/>
        <v>-7.3127091997159957E-2</v>
      </c>
      <c r="HK1">
        <f t="shared" si="41"/>
        <v>-9.1013154684831763E-3</v>
      </c>
      <c r="HL1">
        <f t="shared" si="41"/>
        <v>1.3489931938871982E-2</v>
      </c>
      <c r="HM1">
        <f>(D43+D44+D46+D47+D50+D53+D55+D57+D60)/D13</f>
        <v>2.7517041730773948</v>
      </c>
      <c r="HN1">
        <f t="shared" ref="HN1:HQ1" si="42">(E43+E44+E46+E47+E50+E53+E55+E57+E60)/E13</f>
        <v>3.1218309455039308</v>
      </c>
      <c r="HO1">
        <f t="shared" si="42"/>
        <v>2.6627852723399941</v>
      </c>
      <c r="HP1">
        <f t="shared" si="42"/>
        <v>2.5001172849931503</v>
      </c>
      <c r="HQ1">
        <f t="shared" si="42"/>
        <v>2.4444951388268277</v>
      </c>
      <c r="HR1">
        <f>D19/D40</f>
        <v>0.84903275979391468</v>
      </c>
      <c r="HS1">
        <f t="shared" ref="HS1:HV1" si="43">E19/E40</f>
        <v>0.81638947372626414</v>
      </c>
      <c r="HT1">
        <f t="shared" si="43"/>
        <v>0.73086313260064228</v>
      </c>
      <c r="HU1">
        <f t="shared" si="43"/>
        <v>0.79627446601891327</v>
      </c>
      <c r="HV1">
        <f t="shared" si="43"/>
        <v>0.76952664465927845</v>
      </c>
      <c r="HW1">
        <f>-0.017*HC1+4.573*HH1+0.481*HM1+0.015*HR1</f>
        <v>1.4981362568290939</v>
      </c>
      <c r="HX1">
        <f t="shared" ref="HX1:IA1" si="44">-0.017*HD1+4.573*HI1+0.481*HN1+0.015*HS1</f>
        <v>1.9816634782504261</v>
      </c>
      <c r="HY1">
        <f t="shared" si="44"/>
        <v>0.93934050657923185</v>
      </c>
      <c r="HZ1">
        <f t="shared" si="44"/>
        <v>1.156243254711014</v>
      </c>
      <c r="IA1">
        <f t="shared" si="44"/>
        <v>1.2325935292470824</v>
      </c>
      <c r="IB1">
        <f>D13/D36</f>
        <v>1.0663873586330102</v>
      </c>
      <c r="IC1">
        <f t="shared" ref="IC1:IF1" si="45">E13/E36</f>
        <v>1.0411239893256861</v>
      </c>
      <c r="ID1">
        <f t="shared" si="45"/>
        <v>0.94381708386464325</v>
      </c>
      <c r="IE1">
        <f t="shared" si="45"/>
        <v>1.0218212498322179</v>
      </c>
      <c r="IF1">
        <f t="shared" si="45"/>
        <v>1.0340009337976384</v>
      </c>
      <c r="IG1">
        <f>IFERROR(S1/D59,0)</f>
        <v>6.2560631697687539</v>
      </c>
      <c r="IH1">
        <f t="shared" ref="IH1:IK1" si="46">IFERROR(T1/E59,0)</f>
        <v>12.28317798490901</v>
      </c>
      <c r="II1">
        <f t="shared" si="46"/>
        <v>-15.405128205128205</v>
      </c>
      <c r="IJ1">
        <f t="shared" si="46"/>
        <v>-3.2119205298013247</v>
      </c>
      <c r="IK1">
        <f t="shared" si="46"/>
        <v>4.7483443708609272</v>
      </c>
      <c r="IL1">
        <f>S1/D13</f>
        <v>3.8874422158280443E-2</v>
      </c>
      <c r="IM1">
        <f t="shared" ref="IM1:IP1" si="47">T1/E13</f>
        <v>0.10587042598366457</v>
      </c>
      <c r="IN1">
        <f t="shared" si="47"/>
        <v>-7.3127091997159957E-2</v>
      </c>
      <c r="IO1">
        <f t="shared" si="47"/>
        <v>-9.1013154684831763E-3</v>
      </c>
      <c r="IP1">
        <f t="shared" si="47"/>
        <v>1.3489931938871982E-2</v>
      </c>
      <c r="IQ1">
        <f>(D43+D44+D46+D47+D50+D53+D55+D57+D60)/D13</f>
        <v>2.7517041730773948</v>
      </c>
      <c r="IR1">
        <f t="shared" ref="IR1:IU1" si="48">(E43+E44+E46+E47+E50+E53+E55+E57+E60)/E13</f>
        <v>3.1218309455039308</v>
      </c>
      <c r="IS1">
        <f t="shared" si="48"/>
        <v>2.6627852723399941</v>
      </c>
      <c r="IT1">
        <f t="shared" si="48"/>
        <v>2.5001172849931503</v>
      </c>
      <c r="IU1">
        <f t="shared" si="48"/>
        <v>2.4444951388268277</v>
      </c>
      <c r="IV1">
        <f>D19/D40</f>
        <v>0.84903275979391468</v>
      </c>
      <c r="IW1">
        <f t="shared" ref="IW1:IZ1" si="49">E19/E40</f>
        <v>0.81638947372626414</v>
      </c>
      <c r="IX1">
        <f t="shared" si="49"/>
        <v>0.73086313260064228</v>
      </c>
      <c r="IY1">
        <f t="shared" si="49"/>
        <v>0.79627446601891327</v>
      </c>
      <c r="IZ1">
        <f t="shared" si="49"/>
        <v>0.76952664465927845</v>
      </c>
      <c r="JA1">
        <f>0.13*IB1+0.04*IG1+3.92*IL1+0.21*IQ1+0.09*IV1</f>
        <v>1.1955314430012061</v>
      </c>
      <c r="JB1">
        <f t="shared" ref="JB1:JE1" si="50">0.13*IC1+0.04*IH1+3.92*IM1+0.21*IR1+0.09*IW1</f>
        <v>1.7707448590558541</v>
      </c>
      <c r="JC1">
        <f t="shared" si="50"/>
        <v>-0.15520451880613512</v>
      </c>
      <c r="JD1">
        <f t="shared" si="50"/>
        <v>0.565372116439945</v>
      </c>
      <c r="JE1">
        <f t="shared" si="50"/>
        <v>0.95983580660147716</v>
      </c>
      <c r="JF1">
        <f>D29/D13</f>
        <v>6.2254450125994905E-2</v>
      </c>
      <c r="JG1">
        <f t="shared" ref="JG1:JJ1" si="51">E29/E13</f>
        <v>3.9499607873142183E-2</v>
      </c>
      <c r="JH1">
        <f t="shared" si="51"/>
        <v>-5.9527335429556752E-2</v>
      </c>
      <c r="JI1">
        <f t="shared" si="51"/>
        <v>2.135525155285331E-2</v>
      </c>
      <c r="JJ1">
        <f t="shared" si="51"/>
        <v>3.2882885001622744E-2</v>
      </c>
      <c r="JK1">
        <f>(D36-D26)/I90</f>
        <v>13.830323752537664</v>
      </c>
      <c r="JL1">
        <f t="shared" ref="JL1:JO1" si="52">(E36-E26)/J90</f>
        <v>18.561161963839929</v>
      </c>
      <c r="JM1">
        <f t="shared" si="52"/>
        <v>20.02631783851125</v>
      </c>
      <c r="JN1">
        <f t="shared" si="52"/>
        <v>11.685613596316717</v>
      </c>
      <c r="JO1">
        <f t="shared" si="52"/>
        <v>32.335180493983536</v>
      </c>
      <c r="JP1">
        <f>S1/D13</f>
        <v>3.8874422158280443E-2</v>
      </c>
      <c r="JQ1">
        <f t="shared" ref="JQ1:JT1" si="53">T1/E13</f>
        <v>0.10587042598366457</v>
      </c>
      <c r="JR1">
        <f t="shared" si="53"/>
        <v>-7.3127091997159957E-2</v>
      </c>
      <c r="JS1">
        <f t="shared" si="53"/>
        <v>-9.1013154684831763E-3</v>
      </c>
      <c r="JT1">
        <f t="shared" si="53"/>
        <v>1.3489931938871982E-2</v>
      </c>
      <c r="JU1">
        <f>I90/(D50+D44+D43)</f>
        <v>2.3563564218832218E-2</v>
      </c>
      <c r="JV1">
        <f t="shared" ref="JV1:JY1" si="54">J90/(E50+E44+E43)</f>
        <v>1.6031036105303497E-2</v>
      </c>
      <c r="JW1">
        <f t="shared" si="54"/>
        <v>1.9190195562780912E-2</v>
      </c>
      <c r="JX1">
        <f t="shared" si="54"/>
        <v>3.2619679347050172E-2</v>
      </c>
      <c r="JY1">
        <f t="shared" si="54"/>
        <v>1.2014182670359436E-2</v>
      </c>
      <c r="JZ1">
        <f>IF(JF1&gt;0.3,4,IF(AND(JF1&lt;=0.3,JF1&gt;0.2),3,IF(AND(JF1&lt;=0.2,JF1&gt;0.1),2,IF(AND(JF1&lt;=0.1,JF1&gt;0),1,0))))</f>
        <v>1</v>
      </c>
      <c r="KA1">
        <f t="shared" ref="KA1:KD1" si="55">IF(JG1&gt;0.3,4,IF(AND(JG1&lt;=0.3,JG1&gt;0.2),3,IF(AND(JG1&lt;=0.2,JG1&gt;0.1),2,IF(AND(JG1&lt;=0.1,JG1&gt;0),1,0))))</f>
        <v>1</v>
      </c>
      <c r="KB1">
        <f t="shared" si="55"/>
        <v>0</v>
      </c>
      <c r="KC1">
        <f t="shared" si="55"/>
        <v>1</v>
      </c>
      <c r="KD1">
        <f t="shared" si="55"/>
        <v>1</v>
      </c>
      <c r="KE1">
        <f>IF(JK1&gt;30,4,IF(AND(JK1&lt;=30,JK1&gt;12),3,IF(AND(JK1&lt;=12,JK1&gt;5),2,IF(AND(JK1&lt;=5,JK1&gt;3),1,0))))</f>
        <v>3</v>
      </c>
      <c r="KF1">
        <f t="shared" ref="KF1:KI1" si="56">IF(JL1&gt;30,4,IF(AND(JL1&lt;=30,JL1&gt;12),3,IF(AND(JL1&lt;=12,JL1&gt;5),2,IF(AND(JL1&lt;=5,JL1&gt;3),1,0))))</f>
        <v>3</v>
      </c>
      <c r="KG1">
        <f t="shared" si="56"/>
        <v>3</v>
      </c>
      <c r="KH1">
        <f t="shared" si="56"/>
        <v>2</v>
      </c>
      <c r="KI1">
        <f t="shared" si="56"/>
        <v>4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0</v>
      </c>
      <c r="KM1">
        <f t="shared" si="57"/>
        <v>0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1</v>
      </c>
      <c r="KR1">
        <f t="shared" si="58"/>
        <v>1</v>
      </c>
      <c r="KS1">
        <f t="shared" si="58"/>
        <v>1</v>
      </c>
      <c r="KT1">
        <f>(JZ1+KE1)/2</f>
        <v>2</v>
      </c>
      <c r="KU1">
        <f t="shared" ref="KU1:KX1" si="59">(KA1+KF1)/2</f>
        <v>2</v>
      </c>
      <c r="KV1">
        <f t="shared" si="59"/>
        <v>1.5</v>
      </c>
      <c r="KW1">
        <f t="shared" si="59"/>
        <v>1.5</v>
      </c>
      <c r="KX1">
        <f t="shared" si="59"/>
        <v>2.5</v>
      </c>
      <c r="KY1">
        <f>(KJ1+KO1)/2</f>
        <v>1</v>
      </c>
      <c r="KZ1">
        <f t="shared" ref="KZ1:LC1" si="60">(KK1+KP1)/2</f>
        <v>1.5</v>
      </c>
      <c r="LA1">
        <f t="shared" si="60"/>
        <v>0.5</v>
      </c>
      <c r="LB1">
        <f t="shared" si="60"/>
        <v>0.5</v>
      </c>
      <c r="LC1">
        <f t="shared" si="60"/>
        <v>1</v>
      </c>
      <c r="LD1">
        <f>(KT1+KY1)/2</f>
        <v>1.5</v>
      </c>
      <c r="LE1">
        <f t="shared" ref="LE1:LH1" si="61">(KU1+KZ1)/2</f>
        <v>1.75</v>
      </c>
      <c r="LF1">
        <f t="shared" si="61"/>
        <v>1</v>
      </c>
      <c r="LG1">
        <f t="shared" si="61"/>
        <v>1</v>
      </c>
      <c r="LH1">
        <f t="shared" si="61"/>
        <v>1.75</v>
      </c>
      <c r="LI1">
        <f>(D29/(D13-D19))</f>
        <v>0.30497038372392482</v>
      </c>
      <c r="LJ1">
        <f t="shared" ref="LJ1:LM1" si="62">(E29/(E13-E19))</f>
        <v>0.18099111259137202</v>
      </c>
      <c r="LK1">
        <f t="shared" si="62"/>
        <v>-0.25884303935924352</v>
      </c>
      <c r="LL1">
        <f t="shared" si="62"/>
        <v>7.6091135516440159E-2</v>
      </c>
      <c r="LM1">
        <f t="shared" si="62"/>
        <v>0.12494638261366886</v>
      </c>
      <c r="LN1">
        <f>(D18+D25+D26+D21)/(2.17*D40)</f>
        <v>0.18139792079339959</v>
      </c>
      <c r="LO1">
        <f t="shared" ref="LO1:LR1" si="63">(E18+E25+E26+E21)/(2.17*E40)</f>
        <v>0.15534287949697312</v>
      </c>
      <c r="LP1">
        <f t="shared" si="63"/>
        <v>0.12083903968047131</v>
      </c>
      <c r="LQ1">
        <f t="shared" si="63"/>
        <v>0.14625652108684475</v>
      </c>
      <c r="LR1">
        <f t="shared" si="63"/>
        <v>0.18534098231331841</v>
      </c>
      <c r="LS1">
        <f>(D43+D44+D46+D47)/(2*D13)</f>
        <v>1.3675721710726916</v>
      </c>
      <c r="LT1">
        <f t="shared" ref="LT1:LW1" si="64">(E43+E44+E46+E47)/(2*E13)</f>
        <v>1.5508980661451062</v>
      </c>
      <c r="LU1">
        <f t="shared" si="64"/>
        <v>1.2992839030327619</v>
      </c>
      <c r="LV1">
        <f t="shared" si="64"/>
        <v>1.2353346844564543</v>
      </c>
      <c r="LW1">
        <f t="shared" si="64"/>
        <v>1.2082425930019802</v>
      </c>
      <c r="LX1">
        <f>8*N1/D29</f>
        <v>3.3498845915667399</v>
      </c>
      <c r="LY1">
        <f t="shared" ref="LY1:MB1" si="65">8*O1/E29</f>
        <v>19.468861985472156</v>
      </c>
      <c r="LZ1">
        <f t="shared" si="65"/>
        <v>10.482006543075245</v>
      </c>
      <c r="MA1">
        <f t="shared" si="65"/>
        <v>-4.288224956063269</v>
      </c>
      <c r="MB1">
        <f t="shared" si="65"/>
        <v>2.6399656701473324</v>
      </c>
      <c r="MC1">
        <f>(2*LI1+4*LN1+LS1+5*LX1)/12</f>
        <v>1.6210439649606532</v>
      </c>
      <c r="MD1">
        <f t="shared" ref="MD1:MG1" si="66">(2*LJ1+4*LO1+LT1+5*LY1)/12</f>
        <v>8.3232134780563776</v>
      </c>
      <c r="ME1">
        <f t="shared" si="66"/>
        <v>4.4729155582010316</v>
      </c>
      <c r="MF1">
        <f t="shared" si="66"/>
        <v>-1.6223818117066358</v>
      </c>
      <c r="MG1">
        <f t="shared" si="66"/>
        <v>1.2832773031849378</v>
      </c>
      <c r="MH1">
        <f>D29/(D13-D19)</f>
        <v>0.30497038372392482</v>
      </c>
      <c r="MI1">
        <f t="shared" ref="MI1:ML1" si="67">E29/(E13-E19)</f>
        <v>0.18099111259137202</v>
      </c>
      <c r="MJ1">
        <f t="shared" si="67"/>
        <v>-0.25884303935924352</v>
      </c>
      <c r="MK1">
        <f t="shared" si="67"/>
        <v>7.6091135516440159E-2</v>
      </c>
      <c r="ML1">
        <f t="shared" si="67"/>
        <v>0.12494638261366886</v>
      </c>
      <c r="MM1">
        <f>D29/D13*2</f>
        <v>0.12450890025198981</v>
      </c>
      <c r="MN1">
        <f t="shared" ref="MN1:MQ1" si="68">E29/E13*2</f>
        <v>7.8999215746284365E-2</v>
      </c>
      <c r="MO1">
        <f t="shared" si="68"/>
        <v>-0.1190546708591135</v>
      </c>
      <c r="MP1">
        <f t="shared" si="68"/>
        <v>4.2710503105706621E-2</v>
      </c>
      <c r="MQ1">
        <f t="shared" si="68"/>
        <v>6.5765770003245488E-2</v>
      </c>
      <c r="MR1">
        <f>D29/D36</f>
        <v>6.6387358633010179E-2</v>
      </c>
      <c r="MS1">
        <f t="shared" ref="MS1:MV1" si="69">E29/E36</f>
        <v>4.1123989325686061E-2</v>
      </c>
      <c r="MT1">
        <f t="shared" si="69"/>
        <v>-5.6182916135356711E-2</v>
      </c>
      <c r="MU1">
        <f t="shared" si="69"/>
        <v>2.1821249832217983E-2</v>
      </c>
      <c r="MV1">
        <f t="shared" si="69"/>
        <v>3.4000933797638272E-2</v>
      </c>
      <c r="MW1">
        <f>D13/(D40*5)</f>
        <v>0.21336040259924774</v>
      </c>
      <c r="MX1">
        <f t="shared" ref="MX1:NA1" si="70">E13/(E40*5)</f>
        <v>0.20885952050881518</v>
      </c>
      <c r="MY1">
        <f t="shared" si="70"/>
        <v>0.18982832849408121</v>
      </c>
      <c r="MZ1">
        <f t="shared" si="70"/>
        <v>0.22138832485991597</v>
      </c>
      <c r="NA1">
        <f t="shared" si="70"/>
        <v>0.20887664072938772</v>
      </c>
      <c r="NB1">
        <f>D13/(D20*15)</f>
        <v>0.1552076023868971</v>
      </c>
      <c r="NC1">
        <f t="shared" ref="NC1:NF1" si="71">E13/(E20*15)</f>
        <v>0.1443616953711144</v>
      </c>
      <c r="ND1">
        <f t="shared" si="71"/>
        <v>0.13417986825630138</v>
      </c>
      <c r="NE1">
        <f t="shared" si="71"/>
        <v>0.15283286728328674</v>
      </c>
      <c r="NF1">
        <f t="shared" si="71"/>
        <v>0.18762951195834437</v>
      </c>
      <c r="NG1">
        <f>2*(D18+D25+D26)/D40</f>
        <v>7.0634333101524699E-2</v>
      </c>
      <c r="NH1">
        <f t="shared" ref="NH1:NK1" si="72">2*(E18+E25+E26)/E40</f>
        <v>5.1552693292636641E-2</v>
      </c>
      <c r="NI1">
        <f t="shared" si="72"/>
        <v>3.6282838240617371E-2</v>
      </c>
      <c r="NJ1">
        <f t="shared" si="72"/>
        <v>3.9270264796456227E-2</v>
      </c>
      <c r="NK1">
        <f t="shared" si="72"/>
        <v>2.107403914171186E-2</v>
      </c>
      <c r="NL1">
        <f>((D18+D25+D26+D21)/D40)/2.17</f>
        <v>0.18139792079339959</v>
      </c>
      <c r="NM1">
        <f t="shared" ref="NM1:NP1" si="73">((E18+E25+E26+E21)/E40)/2.17</f>
        <v>0.15534287949697312</v>
      </c>
      <c r="NN1">
        <f t="shared" si="73"/>
        <v>0.12083903968047131</v>
      </c>
      <c r="NO1">
        <f t="shared" si="73"/>
        <v>0.14625652108684473</v>
      </c>
      <c r="NP1">
        <f t="shared" si="73"/>
        <v>0.18534098231331841</v>
      </c>
      <c r="NQ1">
        <f>(D19/D40)/2.5</f>
        <v>0.33961310391756588</v>
      </c>
      <c r="NR1">
        <f t="shared" ref="NR1:NU1" si="74">(E19/E40)/2.5</f>
        <v>0.32655578949050568</v>
      </c>
      <c r="NS1">
        <f t="shared" si="74"/>
        <v>0.29234525304025694</v>
      </c>
      <c r="NT1">
        <f t="shared" si="74"/>
        <v>0.31850978640756533</v>
      </c>
      <c r="NU1">
        <f t="shared" si="74"/>
        <v>0.30781065786371137</v>
      </c>
      <c r="NV1">
        <f>(BD1/D13)*3.33</f>
        <v>-0.47124105856747822</v>
      </c>
      <c r="NW1">
        <f t="shared" ref="NW1:NZ1" si="75">(BE1/E13)*3.33</f>
        <v>-0.58548736586392247</v>
      </c>
      <c r="NX1">
        <f t="shared" si="75"/>
        <v>-0.94424870676539208</v>
      </c>
      <c r="NY1">
        <f t="shared" si="75"/>
        <v>-0.61286522546867084</v>
      </c>
      <c r="NZ1">
        <f t="shared" si="75"/>
        <v>-0.7348607968843337</v>
      </c>
      <c r="OA1">
        <f>((D43+D44)/2)/D13</f>
        <v>1.3859965163022336</v>
      </c>
      <c r="OB1">
        <f t="shared" ref="OB1:OE1" si="76">((E43+E44)/2)/E13</f>
        <v>1.5706287419422713</v>
      </c>
      <c r="OC1">
        <f t="shared" si="76"/>
        <v>1.3287919667309058</v>
      </c>
      <c r="OD1">
        <f t="shared" si="76"/>
        <v>1.2562536358347878</v>
      </c>
      <c r="OE1">
        <f t="shared" si="76"/>
        <v>1.2257023654416919</v>
      </c>
      <c r="OF1">
        <f>((D43+D44)/4)/D29</f>
        <v>11.131706355908349</v>
      </c>
      <c r="OG1">
        <f t="shared" ref="OG1:OJ1" si="77">((E43+E44)/4)/E29</f>
        <v>19.881573849878933</v>
      </c>
      <c r="OH1">
        <f t="shared" si="77"/>
        <v>-11.161191384950927</v>
      </c>
      <c r="OI1">
        <f t="shared" si="77"/>
        <v>29.413224956063267</v>
      </c>
      <c r="OJ1">
        <f t="shared" si="77"/>
        <v>18.637390931197253</v>
      </c>
      <c r="OK1">
        <f>AJ1*4/(D43+D44)</f>
        <v>0.23431656404485859</v>
      </c>
      <c r="OL1">
        <f t="shared" ref="OL1:OO1" si="78">AK1*4/(E43+E44)</f>
        <v>0.30442243356241377</v>
      </c>
      <c r="OM1">
        <f t="shared" si="78"/>
        <v>-2.7742325518909115E-2</v>
      </c>
      <c r="ON1">
        <f t="shared" si="78"/>
        <v>0.22916744467431976</v>
      </c>
      <c r="OO1">
        <f t="shared" si="78"/>
        <v>0.30552442936743057</v>
      </c>
      <c r="OP1">
        <f>(10*N1)/AJ1</f>
        <v>1.605369938703272</v>
      </c>
      <c r="OQ1">
        <f t="shared" ref="OQ1:OT1" si="79">(10*O1)/AK1</f>
        <v>4.020899009457362</v>
      </c>
      <c r="OR1">
        <f t="shared" si="79"/>
        <v>42.31565045124367</v>
      </c>
      <c r="OS1">
        <f t="shared" si="79"/>
        <v>-0.79522862823061635</v>
      </c>
      <c r="OT1">
        <f t="shared" si="79"/>
        <v>0.57953175241157562</v>
      </c>
      <c r="OU1">
        <f>(8*AJ1)/D29</f>
        <v>20.866745482182065</v>
      </c>
      <c r="OV1">
        <f t="shared" ref="OV1:OY1" si="80">(8*AK1)/E29</f>
        <v>48.419176755447943</v>
      </c>
      <c r="OW1">
        <f t="shared" si="80"/>
        <v>2.4770992366412212</v>
      </c>
      <c r="OX1">
        <f t="shared" si="80"/>
        <v>53.924428822495607</v>
      </c>
      <c r="OY1">
        <f t="shared" si="80"/>
        <v>45.553425833214135</v>
      </c>
      <c r="OZ1">
        <f>(20*N1)/D13</f>
        <v>0.52136305808382599</v>
      </c>
      <c r="PA1">
        <f t="shared" ref="PA1:PD1" si="81">(20*O1)/E13</f>
        <v>1.922531035406186</v>
      </c>
      <c r="PB1">
        <f t="shared" si="81"/>
        <v>-1.5599147986611219</v>
      </c>
      <c r="PC1">
        <f t="shared" si="81"/>
        <v>-0.2289403066298861</v>
      </c>
      <c r="PD1">
        <f t="shared" si="81"/>
        <v>0.2170242188492166</v>
      </c>
      <c r="PE1">
        <f>(40*N1)/(AJ1+D45)</f>
        <v>0.38123257339675248</v>
      </c>
      <c r="PF1">
        <f t="shared" ref="PF1:PI1" si="82">(40*O1)/(AK1+E45)</f>
        <v>1.239624368211901</v>
      </c>
      <c r="PG1">
        <f t="shared" si="82"/>
        <v>-1.2005958012871556</v>
      </c>
      <c r="PH1">
        <f t="shared" si="82"/>
        <v>-0.18532654309032009</v>
      </c>
      <c r="PI1">
        <f t="shared" si="82"/>
        <v>0.1796197387066133</v>
      </c>
      <c r="PJ1">
        <f>(1.33*D52)/(D52+D62)</f>
        <v>1.737320527953643</v>
      </c>
      <c r="PK1">
        <f t="shared" ref="PK1:PN1" si="83">(1.33*E52)/(E52+E62)</f>
        <v>1.5621391762715864</v>
      </c>
      <c r="PL1">
        <f t="shared" si="83"/>
        <v>1.2407512764405544</v>
      </c>
      <c r="PM1">
        <f t="shared" si="83"/>
        <v>0.87307389937106916</v>
      </c>
      <c r="PN1">
        <f t="shared" si="83"/>
        <v>2.1870980565371023</v>
      </c>
      <c r="PO1">
        <f>(2*MH1+MM1+MR1+MW1+2*NB1)/7</f>
        <v>0.18923037624369882</v>
      </c>
      <c r="PP1">
        <f t="shared" ref="PP1:PS1" si="84">(2*MI1+MN1+MS1+MX1+2*NC1)/7</f>
        <v>0.13995547735796549</v>
      </c>
      <c r="PQ1">
        <f t="shared" si="84"/>
        <v>-3.3533657243753325E-2</v>
      </c>
      <c r="PR1">
        <f t="shared" si="84"/>
        <v>0.10625258334247063</v>
      </c>
      <c r="PS1">
        <f t="shared" si="84"/>
        <v>0.13339930481061399</v>
      </c>
      <c r="PT1">
        <f>(5*NG1+8*NL1+2*NQ1+NV1)/16</f>
        <v>0.12577126132015459</v>
      </c>
      <c r="PU1">
        <f t="shared" ref="PU1:PX1" si="85">(5*NH1+8*NM1+2*NR1+NW1)/16</f>
        <v>9.8008169722253569E-2</v>
      </c>
      <c r="PV1">
        <f t="shared" si="85"/>
        <v>4.9285519247623692E-2</v>
      </c>
      <c r="PW1">
        <f t="shared" si="85"/>
        <v>8.6909865001468675E-2</v>
      </c>
      <c r="PX1">
        <f t="shared" si="85"/>
        <v>9.1803660816137236E-2</v>
      </c>
      <c r="PY1">
        <f>(OA1+OF1+OK1)/3</f>
        <v>4.2506731454184807</v>
      </c>
      <c r="PZ1">
        <f t="shared" ref="PZ1:QC1" si="86">(OB1+OG1+OL1)/3</f>
        <v>7.2522083417945398</v>
      </c>
      <c r="QA1">
        <f t="shared" si="86"/>
        <v>-3.2867139145796433</v>
      </c>
      <c r="QB1">
        <f t="shared" si="86"/>
        <v>10.299548678857459</v>
      </c>
      <c r="QC1">
        <f t="shared" si="86"/>
        <v>6.7228725753354581</v>
      </c>
      <c r="QD1">
        <f>(3*OP1+7*OU1+4*OZ1+2*PE1+PJ1)/17</f>
        <v>9.1452097704980435</v>
      </c>
      <c r="QE1">
        <f t="shared" ref="QE1:QH1" si="87">(3*OQ1+7*OV1+4*PA1+2*PF1+PK1)/17</f>
        <v>21.33696743357811</v>
      </c>
      <c r="QF1">
        <f t="shared" si="87"/>
        <v>8.0521497934965502</v>
      </c>
      <c r="QG1">
        <f t="shared" si="87"/>
        <v>22.039527968202844</v>
      </c>
      <c r="QH1">
        <f t="shared" si="87"/>
        <v>19.060412382298875</v>
      </c>
      <c r="QI1">
        <f>(2*PO1+4*PT1+PY1+5*QD1)/12</f>
        <v>4.2381889829730595</v>
      </c>
      <c r="QJ1">
        <f t="shared" ref="QJ1:QM1" si="88">(2*PP1+4*PU1+PZ1+5*QE1)/12</f>
        <v>9.5507490952741687</v>
      </c>
      <c r="QK1">
        <f t="shared" si="88"/>
        <v>3.0920091512838415</v>
      </c>
      <c r="QL1">
        <f t="shared" si="88"/>
        <v>10.088111095546875</v>
      </c>
      <c r="QM1">
        <f t="shared" si="88"/>
        <v>8.5549123116429673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488</v>
      </c>
      <c r="E3" s="2" t="s">
        <v>488</v>
      </c>
      <c r="F3" s="2" t="s">
        <v>488</v>
      </c>
      <c r="G3" s="2" t="s">
        <v>488</v>
      </c>
      <c r="H3" s="2" t="s">
        <v>488</v>
      </c>
      <c r="I3" s="2" t="s">
        <v>488</v>
      </c>
      <c r="J3" s="2" t="s">
        <v>488</v>
      </c>
      <c r="K3" s="2" t="s">
        <v>488</v>
      </c>
      <c r="L3" s="2" t="s">
        <v>488</v>
      </c>
      <c r="M3" s="2" t="s">
        <v>488</v>
      </c>
    </row>
    <row r="4" spans="1:455" x14ac:dyDescent="0.25">
      <c r="A4" s="2" t="s">
        <v>281</v>
      </c>
      <c r="B4" s="2"/>
      <c r="C4" s="2"/>
      <c r="D4" s="2" t="s">
        <v>489</v>
      </c>
      <c r="E4" s="2" t="s">
        <v>489</v>
      </c>
      <c r="F4" s="2">
        <v>25197002</v>
      </c>
      <c r="G4" s="2" t="s">
        <v>489</v>
      </c>
      <c r="H4" s="2" t="s">
        <v>489</v>
      </c>
      <c r="I4" s="2" t="s">
        <v>489</v>
      </c>
      <c r="J4" s="2" t="s">
        <v>489</v>
      </c>
      <c r="K4" s="2" t="s">
        <v>489</v>
      </c>
      <c r="L4" s="2" t="s">
        <v>489</v>
      </c>
      <c r="M4" s="2" t="s">
        <v>489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269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285329</v>
      </c>
      <c r="E13" s="1">
        <v>261395</v>
      </c>
      <c r="F13" s="1">
        <v>246475</v>
      </c>
      <c r="G13" s="1">
        <v>213156</v>
      </c>
      <c r="H13" s="1">
        <v>212603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58092</v>
      </c>
      <c r="E15" s="1">
        <v>56896</v>
      </c>
      <c r="F15" s="1">
        <v>56561</v>
      </c>
      <c r="G15" s="1">
        <v>59702</v>
      </c>
      <c r="H15" s="1">
        <v>55809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667</v>
      </c>
      <c r="E16" s="1">
        <v>1333</v>
      </c>
      <c r="F16" s="1">
        <v>2000</v>
      </c>
      <c r="G16" s="1">
        <v>2719</v>
      </c>
      <c r="H16" s="1">
        <v>3594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56669</v>
      </c>
      <c r="E17" s="1">
        <v>54821</v>
      </c>
      <c r="F17" s="1">
        <v>53799</v>
      </c>
      <c r="G17" s="1">
        <v>56221</v>
      </c>
      <c r="H17" s="1">
        <v>51453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756</v>
      </c>
      <c r="E18" s="1">
        <v>742</v>
      </c>
      <c r="F18" s="1">
        <v>762</v>
      </c>
      <c r="G18" s="1">
        <v>762</v>
      </c>
      <c r="H18" s="1">
        <v>762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227084</v>
      </c>
      <c r="E19" s="1">
        <v>204348</v>
      </c>
      <c r="F19" s="1">
        <v>189792</v>
      </c>
      <c r="G19" s="1">
        <v>153333</v>
      </c>
      <c r="H19" s="1">
        <v>156651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122558</v>
      </c>
      <c r="E20" s="1">
        <v>120713</v>
      </c>
      <c r="F20" s="1">
        <v>122460</v>
      </c>
      <c r="G20" s="1">
        <v>92980</v>
      </c>
      <c r="H20" s="1">
        <v>75540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95836</v>
      </c>
      <c r="E21" s="1">
        <v>77925</v>
      </c>
      <c r="F21" s="1">
        <v>63383</v>
      </c>
      <c r="G21" s="1">
        <v>57334</v>
      </c>
      <c r="H21" s="1">
        <v>79728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/>
      <c r="H22" s="1">
        <v>128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95836</v>
      </c>
      <c r="E23" s="1">
        <v>77925</v>
      </c>
      <c r="F23" s="1">
        <v>63383</v>
      </c>
      <c r="G23" s="1">
        <v>57334</v>
      </c>
      <c r="H23" s="1">
        <v>79600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8690</v>
      </c>
      <c r="E26" s="1">
        <v>5710</v>
      </c>
      <c r="F26" s="1">
        <v>3949</v>
      </c>
      <c r="G26" s="1">
        <v>3019</v>
      </c>
      <c r="H26" s="1">
        <v>1383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153</v>
      </c>
      <c r="E27" s="1">
        <v>151</v>
      </c>
      <c r="F27" s="1">
        <v>122</v>
      </c>
      <c r="G27" s="1">
        <v>121</v>
      </c>
      <c r="H27" s="1">
        <v>143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285329</v>
      </c>
      <c r="E28" s="1">
        <v>261395</v>
      </c>
      <c r="F28" s="1">
        <v>246475</v>
      </c>
      <c r="G28" s="1">
        <v>213156</v>
      </c>
      <c r="H28" s="1">
        <v>212603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17763</v>
      </c>
      <c r="E29" s="1">
        <v>10325</v>
      </c>
      <c r="F29" s="1">
        <v>-14672</v>
      </c>
      <c r="G29" s="1">
        <v>4552</v>
      </c>
      <c r="H29" s="1">
        <v>6991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100</v>
      </c>
      <c r="E30" s="1">
        <v>100</v>
      </c>
      <c r="F30" s="1">
        <v>100</v>
      </c>
      <c r="G30" s="1">
        <v>100</v>
      </c>
      <c r="H30" s="1">
        <v>100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10225</v>
      </c>
      <c r="E33" s="1">
        <v>-14902</v>
      </c>
      <c r="F33" s="1">
        <v>4452</v>
      </c>
      <c r="G33" s="1">
        <v>6892</v>
      </c>
      <c r="H33" s="1">
        <v>4584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7438</v>
      </c>
      <c r="E34" s="1">
        <v>25127</v>
      </c>
      <c r="F34" s="1">
        <v>-19224</v>
      </c>
      <c r="G34" s="1">
        <v>-2440</v>
      </c>
      <c r="H34" s="1">
        <v>2307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267566</v>
      </c>
      <c r="E36" s="1">
        <v>251070</v>
      </c>
      <c r="F36" s="1">
        <v>261147</v>
      </c>
      <c r="G36" s="1">
        <v>208604</v>
      </c>
      <c r="H36" s="1">
        <v>205612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267566</v>
      </c>
      <c r="E38" s="1">
        <v>251070</v>
      </c>
      <c r="F38" s="1">
        <v>261147</v>
      </c>
      <c r="G38" s="1">
        <v>208604</v>
      </c>
      <c r="H38" s="1">
        <v>205612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104</v>
      </c>
      <c r="E39" s="1">
        <v>763</v>
      </c>
      <c r="F39" s="1">
        <v>1465</v>
      </c>
      <c r="G39" s="1">
        <v>16041</v>
      </c>
      <c r="H39" s="1">
        <v>2044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267462</v>
      </c>
      <c r="E40" s="1">
        <v>250307</v>
      </c>
      <c r="F40" s="1">
        <v>259682</v>
      </c>
      <c r="G40" s="1">
        <v>192563</v>
      </c>
      <c r="H40" s="1">
        <v>203568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790930</v>
      </c>
      <c r="E43" s="1">
        <v>820863</v>
      </c>
      <c r="F43" s="1">
        <v>645487</v>
      </c>
      <c r="G43" s="1">
        <v>533337</v>
      </c>
      <c r="H43" s="1">
        <v>521176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/>
      <c r="E44" s="1">
        <v>246</v>
      </c>
      <c r="F44" s="1">
        <v>9541</v>
      </c>
      <c r="G44" s="1">
        <v>2219</v>
      </c>
      <c r="H44" s="1"/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734084</v>
      </c>
      <c r="E45" s="1">
        <v>748303</v>
      </c>
      <c r="F45" s="1">
        <v>645025</v>
      </c>
      <c r="G45" s="1">
        <v>495955</v>
      </c>
      <c r="H45" s="1">
        <v>473944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711</v>
      </c>
      <c r="E46" s="1">
        <v>-1760</v>
      </c>
      <c r="F46" s="1">
        <v>-6343</v>
      </c>
      <c r="G46" s="1">
        <v>-1658</v>
      </c>
      <c r="H46" s="1">
        <v>-129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-11225</v>
      </c>
      <c r="E47" s="1">
        <v>-8555</v>
      </c>
      <c r="F47" s="1">
        <v>-8203</v>
      </c>
      <c r="G47" s="1">
        <v>-7260</v>
      </c>
      <c r="H47" s="1">
        <v>-7295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38493</v>
      </c>
      <c r="E48" s="1">
        <v>36031</v>
      </c>
      <c r="F48" s="1">
        <v>36040</v>
      </c>
      <c r="G48" s="1">
        <v>33862</v>
      </c>
      <c r="H48" s="1">
        <v>35479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11280</v>
      </c>
      <c r="E49" s="1">
        <v>10637</v>
      </c>
      <c r="F49" s="1">
        <v>11618</v>
      </c>
      <c r="G49" s="1">
        <v>12344</v>
      </c>
      <c r="H49" s="1">
        <v>12546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3432</v>
      </c>
      <c r="E50" s="1">
        <v>3479</v>
      </c>
      <c r="F50" s="1">
        <v>14220</v>
      </c>
      <c r="G50" s="1">
        <v>3781</v>
      </c>
      <c r="H50" s="1">
        <v>4536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8846</v>
      </c>
      <c r="E51" s="1">
        <v>10074</v>
      </c>
      <c r="F51" s="1">
        <v>9017</v>
      </c>
      <c r="G51" s="1">
        <v>7764</v>
      </c>
      <c r="H51" s="1">
        <v>7444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12173</v>
      </c>
      <c r="E52" s="1">
        <v>29858</v>
      </c>
      <c r="F52" s="1">
        <v>-17906</v>
      </c>
      <c r="G52" s="1">
        <v>-1670</v>
      </c>
      <c r="H52" s="1">
        <v>3723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1293</v>
      </c>
      <c r="E57" s="1">
        <v>1758</v>
      </c>
      <c r="F57" s="1">
        <v>1608</v>
      </c>
      <c r="G57" s="1">
        <v>2496</v>
      </c>
      <c r="H57" s="1">
        <v>1419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1773</v>
      </c>
      <c r="E59" s="1">
        <v>2253</v>
      </c>
      <c r="F59" s="1">
        <v>1170</v>
      </c>
      <c r="G59" s="1">
        <v>604</v>
      </c>
      <c r="H59" s="1">
        <v>604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2374</v>
      </c>
      <c r="E61" s="1">
        <v>3942</v>
      </c>
      <c r="F61" s="1">
        <v>1726</v>
      </c>
      <c r="G61" s="1">
        <v>2766</v>
      </c>
      <c r="H61" s="1">
        <v>2274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-2854</v>
      </c>
      <c r="E62" s="1">
        <v>-4437</v>
      </c>
      <c r="F62" s="1">
        <v>-1288</v>
      </c>
      <c r="G62" s="1">
        <v>-874</v>
      </c>
      <c r="H62" s="1">
        <v>-1459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9319</v>
      </c>
      <c r="E63" s="1">
        <v>25421</v>
      </c>
      <c r="F63" s="1">
        <v>-19194</v>
      </c>
      <c r="G63" s="1">
        <v>-2544</v>
      </c>
      <c r="H63" s="1">
        <v>2264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1881</v>
      </c>
      <c r="E64" s="1">
        <v>294</v>
      </c>
      <c r="F64" s="1">
        <v>30</v>
      </c>
      <c r="G64" s="1">
        <v>-104</v>
      </c>
      <c r="H64" s="1">
        <v>-43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7438</v>
      </c>
      <c r="E65" s="1">
        <v>25127</v>
      </c>
      <c r="F65" s="1">
        <v>-19224</v>
      </c>
      <c r="G65" s="1">
        <v>-2440</v>
      </c>
      <c r="H65" s="1">
        <v>2307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7438</v>
      </c>
      <c r="E67" s="1">
        <v>25127</v>
      </c>
      <c r="F67" s="1">
        <v>-19224</v>
      </c>
      <c r="G67" s="1">
        <v>-2440</v>
      </c>
      <c r="H67" s="1">
        <v>2307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790930</v>
      </c>
      <c r="E68" s="1">
        <v>826346</v>
      </c>
      <c r="F68" s="1">
        <v>670856</v>
      </c>
      <c r="G68" s="1">
        <v>541833</v>
      </c>
      <c r="H68" s="1">
        <v>527131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5710</v>
      </c>
      <c r="J69" s="1">
        <v>3949</v>
      </c>
      <c r="K69" s="1">
        <v>3019</v>
      </c>
      <c r="L69" s="1">
        <v>1383</v>
      </c>
      <c r="M69" s="1">
        <v>4189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9319</v>
      </c>
      <c r="J70" s="1">
        <v>25421</v>
      </c>
      <c r="K70" s="1">
        <v>-19194</v>
      </c>
      <c r="L70" s="1">
        <v>-2544</v>
      </c>
      <c r="M70" s="1">
        <v>2264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11760</v>
      </c>
      <c r="J71" s="1">
        <v>10916</v>
      </c>
      <c r="K71" s="1">
        <v>40</v>
      </c>
      <c r="L71" s="1">
        <v>10477</v>
      </c>
      <c r="M71" s="1">
        <v>11706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11280</v>
      </c>
      <c r="J72" s="1">
        <v>10421</v>
      </c>
      <c r="K72" s="1">
        <v>11402</v>
      </c>
      <c r="L72" s="1">
        <v>12369</v>
      </c>
      <c r="M72" s="1">
        <v>12521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>
        <v>-10924</v>
      </c>
      <c r="L74" s="1"/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480</v>
      </c>
      <c r="J76" s="1">
        <v>495</v>
      </c>
      <c r="K76" s="1">
        <v>-438</v>
      </c>
      <c r="L76" s="1">
        <v>-1892</v>
      </c>
      <c r="M76" s="1">
        <v>-815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21079</v>
      </c>
      <c r="J78" s="1">
        <v>36337</v>
      </c>
      <c r="K78" s="1">
        <v>-19154</v>
      </c>
      <c r="L78" s="1">
        <v>7933</v>
      </c>
      <c r="M78" s="1">
        <v>13970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/>
      <c r="J79" s="1">
        <v>-22199</v>
      </c>
      <c r="K79" s="1">
        <v>31589</v>
      </c>
      <c r="L79" s="1">
        <v>7664</v>
      </c>
      <c r="M79" s="1">
        <v>-8512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/>
      <c r="J80" s="1">
        <v>-14571</v>
      </c>
      <c r="K80" s="1">
        <v>-6050</v>
      </c>
      <c r="L80" s="1">
        <v>22416</v>
      </c>
      <c r="M80" s="1">
        <v>753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/>
      <c r="J81" s="1">
        <v>-9375</v>
      </c>
      <c r="K81" s="1">
        <v>67119</v>
      </c>
      <c r="L81" s="1">
        <v>2688</v>
      </c>
      <c r="M81" s="1">
        <v>1108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/>
      <c r="J82" s="1">
        <v>1747</v>
      </c>
      <c r="K82" s="1">
        <v>-29480</v>
      </c>
      <c r="L82" s="1">
        <v>-17440</v>
      </c>
      <c r="M82" s="1">
        <v>-10373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21079</v>
      </c>
      <c r="J84" s="1">
        <v>14138</v>
      </c>
      <c r="K84" s="1">
        <v>12435</v>
      </c>
      <c r="L84" s="1">
        <v>15597</v>
      </c>
      <c r="M84" s="1">
        <v>5458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-1773</v>
      </c>
      <c r="J85" s="1">
        <v>-2253</v>
      </c>
      <c r="K85" s="1">
        <v>-1170</v>
      </c>
      <c r="L85" s="1">
        <v>-604</v>
      </c>
      <c r="M85" s="1">
        <v>-604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1293</v>
      </c>
      <c r="J86" s="1">
        <v>1758</v>
      </c>
      <c r="K86" s="1">
        <v>1608</v>
      </c>
      <c r="L86" s="1">
        <v>2496</v>
      </c>
      <c r="M86" s="1">
        <v>1419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-1881</v>
      </c>
      <c r="J87" s="1">
        <v>-424</v>
      </c>
      <c r="K87" s="1">
        <v>-30</v>
      </c>
      <c r="L87" s="1">
        <v>104</v>
      </c>
      <c r="M87" s="1">
        <v>43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18718</v>
      </c>
      <c r="J90" s="1">
        <v>13219</v>
      </c>
      <c r="K90" s="1">
        <v>12843</v>
      </c>
      <c r="L90" s="1">
        <v>17593</v>
      </c>
      <c r="M90" s="1">
        <v>6316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-15738</v>
      </c>
      <c r="J91" s="1">
        <v>-10756</v>
      </c>
      <c r="K91" s="1">
        <v>-8261</v>
      </c>
      <c r="L91" s="1">
        <v>-16262</v>
      </c>
      <c r="M91" s="1">
        <v>-7599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>
        <v>10924</v>
      </c>
      <c r="L92" s="1"/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-15738</v>
      </c>
      <c r="J94" s="1">
        <v>-10756</v>
      </c>
      <c r="K94" s="1">
        <v>2663</v>
      </c>
      <c r="L94" s="1">
        <v>-16262</v>
      </c>
      <c r="M94" s="1">
        <v>-7599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>
        <v>-702</v>
      </c>
      <c r="K95" s="1">
        <v>-14576</v>
      </c>
      <c r="L95" s="1">
        <v>305</v>
      </c>
      <c r="M95" s="1">
        <v>-1523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/>
      <c r="J103" s="1">
        <v>-702</v>
      </c>
      <c r="K103" s="1">
        <v>-14576</v>
      </c>
      <c r="L103" s="1">
        <v>305</v>
      </c>
      <c r="M103" s="1">
        <v>-1523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2980</v>
      </c>
      <c r="J104" s="1">
        <v>1761</v>
      </c>
      <c r="K104" s="1">
        <v>930</v>
      </c>
      <c r="L104" s="1">
        <v>1636</v>
      </c>
      <c r="M104" s="1">
        <v>-2806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8690</v>
      </c>
      <c r="J105" s="1">
        <v>5710</v>
      </c>
      <c r="K105" s="1">
        <v>3949</v>
      </c>
      <c r="L105" s="1">
        <v>3019</v>
      </c>
      <c r="M105" s="1">
        <v>1383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B2A91-4A68-4438-8BB4-D9B742DBFE2D}">
  <dimension ref="A1:QM105"/>
  <sheetViews>
    <sheetView topLeftCell="A70" workbookViewId="0">
      <selection activeCell="O80" sqref="O80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288</v>
      </c>
      <c r="N1" s="4">
        <f>D67</f>
        <v>10375</v>
      </c>
      <c r="O1" s="4">
        <f t="shared" ref="O1:R1" si="0">E67</f>
        <v>4860</v>
      </c>
      <c r="P1" s="4">
        <f t="shared" si="0"/>
        <v>4250</v>
      </c>
      <c r="Q1" s="4">
        <f t="shared" si="0"/>
        <v>5480</v>
      </c>
      <c r="R1" s="4">
        <f t="shared" si="0"/>
        <v>7017</v>
      </c>
      <c r="S1" s="4">
        <f>D63+D59</f>
        <v>16215</v>
      </c>
      <c r="T1" s="4">
        <f t="shared" ref="T1:W1" si="1">E63+E59</f>
        <v>10743</v>
      </c>
      <c r="U1" s="4">
        <f t="shared" si="1"/>
        <v>9148</v>
      </c>
      <c r="V1" s="4">
        <f t="shared" si="1"/>
        <v>8080</v>
      </c>
      <c r="W1" s="4">
        <f t="shared" si="1"/>
        <v>10229</v>
      </c>
      <c r="X1">
        <f>(D13-E13)/E13</f>
        <v>0.12631127311088106</v>
      </c>
      <c r="Y1">
        <f t="shared" ref="Y1:AA1" si="2">(E13-F13)/F13</f>
        <v>-6.4562690320751445E-2</v>
      </c>
      <c r="Z1">
        <f t="shared" si="2"/>
        <v>4.0010262969444689E-2</v>
      </c>
      <c r="AA1">
        <f t="shared" si="2"/>
        <v>0.10507227977520482</v>
      </c>
      <c r="AB1">
        <f>(D36-E36)/E36</f>
        <v>0.19213218962296591</v>
      </c>
      <c r="AC1">
        <f t="shared" ref="AC1:AE1" si="3">(E36-F36)/F36</f>
        <v>-0.18065454434697856</v>
      </c>
      <c r="AD1">
        <f t="shared" si="3"/>
        <v>5.724659265639969E-2</v>
      </c>
      <c r="AE1">
        <f t="shared" si="3"/>
        <v>0.16435608297479448</v>
      </c>
      <c r="AF1">
        <f>(D29-E29)/E29</f>
        <v>5.46748194996362E-2</v>
      </c>
      <c r="AG1">
        <f t="shared" ref="AG1:AI1" si="4">(E29-F29)/F29</f>
        <v>4.6866417161648494E-2</v>
      </c>
      <c r="AH1">
        <f t="shared" si="4"/>
        <v>3.3251855943939521E-2</v>
      </c>
      <c r="AI1">
        <f t="shared" si="4"/>
        <v>5.0504809603307096E-2</v>
      </c>
      <c r="AJ1" s="4">
        <f>(D43+D44+D46+D47)-D45</f>
        <v>54984</v>
      </c>
      <c r="AK1" s="4">
        <f t="shared" ref="AK1:AN1" si="5">(E43+E44+E46+E47)-E45</f>
        <v>53002</v>
      </c>
      <c r="AL1" s="4">
        <f t="shared" si="5"/>
        <v>33429</v>
      </c>
      <c r="AM1" s="4">
        <f t="shared" si="5"/>
        <v>44242</v>
      </c>
      <c r="AN1" s="4">
        <f t="shared" si="5"/>
        <v>55029</v>
      </c>
      <c r="AO1">
        <f>(D25+D26)/D40</f>
        <v>0.27160510178403507</v>
      </c>
      <c r="AP1">
        <f t="shared" ref="AP1:AS1" si="6">(E25+E26)/E40</f>
        <v>0.26372644082176838</v>
      </c>
      <c r="AQ1">
        <f t="shared" si="6"/>
        <v>5.8636998235911647E-2</v>
      </c>
      <c r="AR1">
        <f t="shared" si="6"/>
        <v>0.16273985318725342</v>
      </c>
      <c r="AS1">
        <f t="shared" si="6"/>
        <v>0.11311507547539698</v>
      </c>
      <c r="AT1">
        <f>(D19-D20)/D40</f>
        <v>0.71922969948213977</v>
      </c>
      <c r="AU1">
        <f t="shared" ref="AU1:AX1" si="7">(E19-E20)/E40</f>
        <v>0.66135385734197927</v>
      </c>
      <c r="AV1">
        <f t="shared" si="7"/>
        <v>0.4717583523631208</v>
      </c>
      <c r="AW1">
        <f t="shared" si="7"/>
        <v>0.60734308013630867</v>
      </c>
      <c r="AX1">
        <f t="shared" si="7"/>
        <v>0.57971639547801079</v>
      </c>
      <c r="AY1">
        <f>D19/D40</f>
        <v>0.96970981285511837</v>
      </c>
      <c r="AZ1">
        <f t="shared" ref="AZ1:BC1" si="8">E19/E40</f>
        <v>0.96966850493909462</v>
      </c>
      <c r="BA1">
        <f t="shared" si="8"/>
        <v>0.71857920540265585</v>
      </c>
      <c r="BB1">
        <f t="shared" si="8"/>
        <v>0.85428651692255075</v>
      </c>
      <c r="BC1">
        <f t="shared" si="8"/>
        <v>0.80437822649153756</v>
      </c>
      <c r="BD1" s="4">
        <f>D19-D40</f>
        <v>-2287</v>
      </c>
      <c r="BE1" s="4">
        <f t="shared" ref="BE1:BH1" si="9">E19-E40</f>
        <v>-2002</v>
      </c>
      <c r="BF1" s="4">
        <f t="shared" si="9"/>
        <v>-26003</v>
      </c>
      <c r="BG1" s="4">
        <f t="shared" si="9"/>
        <v>-11930</v>
      </c>
      <c r="BH1" s="4">
        <f t="shared" si="9"/>
        <v>-14968</v>
      </c>
      <c r="BI1">
        <f>(D43+D44)/BD1</f>
        <v>-226.31963270660253</v>
      </c>
      <c r="BJ1">
        <f t="shared" ref="BJ1:BM1" si="10">(E43+E44)/BE1</f>
        <v>-266.75474525474527</v>
      </c>
      <c r="BK1">
        <f t="shared" si="10"/>
        <v>-20.071030265738568</v>
      </c>
      <c r="BL1">
        <f t="shared" si="10"/>
        <v>-39.925230511316009</v>
      </c>
      <c r="BM1">
        <f t="shared" si="10"/>
        <v>-32.777258150721536</v>
      </c>
      <c r="BN1">
        <f>365/BI1</f>
        <v>-1.6127633101684142</v>
      </c>
      <c r="BO1">
        <f t="shared" ref="BO1:BR1" si="11">365/BJ1</f>
        <v>-1.3682980583960467</v>
      </c>
      <c r="BP1">
        <f t="shared" si="11"/>
        <v>-18.185414259628633</v>
      </c>
      <c r="BQ1">
        <f t="shared" si="11"/>
        <v>-9.1420887325008184</v>
      </c>
      <c r="BR1">
        <f t="shared" si="11"/>
        <v>-11.13576975601802</v>
      </c>
      <c r="BS1">
        <f>N1/D13</f>
        <v>3.6258981742947408E-2</v>
      </c>
      <c r="BT1">
        <f t="shared" ref="BT1:BW1" si="12">O1/E13</f>
        <v>1.9130318405649348E-2</v>
      </c>
      <c r="BU1">
        <f t="shared" si="12"/>
        <v>1.5649106528070816E-2</v>
      </c>
      <c r="BV1">
        <f t="shared" si="12"/>
        <v>2.0985474834662798E-2</v>
      </c>
      <c r="BW1">
        <f t="shared" si="12"/>
        <v>2.9694799918748731E-2</v>
      </c>
      <c r="BX1">
        <f>S1/D13</f>
        <v>5.6668856767411298E-2</v>
      </c>
      <c r="BY1">
        <f t="shared" ref="BY1:CB1" si="13">T1/E13</f>
        <v>4.2287450747302661E-2</v>
      </c>
      <c r="BZ1">
        <f t="shared" si="13"/>
        <v>3.368424153383337E-2</v>
      </c>
      <c r="CA1">
        <f t="shared" si="13"/>
        <v>3.0942086982495509E-2</v>
      </c>
      <c r="CB1">
        <f t="shared" si="13"/>
        <v>4.3287460220732613E-2</v>
      </c>
      <c r="CC1">
        <f>N1/D29</f>
        <v>6.8822097365854956E-2</v>
      </c>
      <c r="CD1">
        <f t="shared" ref="CD1:CG1" si="14">O1/E29</f>
        <v>3.4001231320311187E-2</v>
      </c>
      <c r="CE1">
        <f t="shared" si="14"/>
        <v>3.1127093754806389E-2</v>
      </c>
      <c r="CF1">
        <f t="shared" si="14"/>
        <v>4.147022543759412E-2</v>
      </c>
      <c r="CG1">
        <f t="shared" si="14"/>
        <v>5.5783448604817557E-2</v>
      </c>
      <c r="CH1">
        <f>N1/(D43+D44)</f>
        <v>2.0044706941554465E-2</v>
      </c>
      <c r="CI1">
        <f t="shared" ref="CI1:CL1" si="15">O1/(E43+E44)</f>
        <v>9.1003907925017273E-3</v>
      </c>
      <c r="CJ1">
        <f t="shared" si="15"/>
        <v>8.1432132544687081E-3</v>
      </c>
      <c r="CK1">
        <f t="shared" si="15"/>
        <v>1.1505160526382089E-2</v>
      </c>
      <c r="CL1">
        <f t="shared" si="15"/>
        <v>1.4302602882126333E-2</v>
      </c>
      <c r="CM1">
        <f>1-CH1</f>
        <v>0.97995529305844553</v>
      </c>
      <c r="CN1">
        <f t="shared" ref="CN1:CQ1" si="16">1-CI1</f>
        <v>0.99089960920749831</v>
      </c>
      <c r="CO1">
        <f t="shared" si="16"/>
        <v>0.99185678674553124</v>
      </c>
      <c r="CP1">
        <f t="shared" si="16"/>
        <v>0.98849483947361794</v>
      </c>
      <c r="CQ1">
        <f t="shared" si="16"/>
        <v>0.98569739711787363</v>
      </c>
      <c r="CR1">
        <f>N1/(D45+D48+D49+D51+D59+D61)</f>
        <v>1.9487337456822636E-2</v>
      </c>
      <c r="CS1">
        <f t="shared" ref="CS1:CV1" si="17">O1/(E45+E48+E49+E51+E59+E61)</f>
        <v>8.8140720468778046E-3</v>
      </c>
      <c r="CT1">
        <f t="shared" si="17"/>
        <v>7.7125067824691997E-3</v>
      </c>
      <c r="CU1">
        <f t="shared" si="17"/>
        <v>1.1215167490749533E-2</v>
      </c>
      <c r="CV1">
        <f t="shared" si="17"/>
        <v>1.4198360217882204E-2</v>
      </c>
      <c r="CW1">
        <f>(D43+D44)/D13</f>
        <v>1.8089055554002293</v>
      </c>
      <c r="CX1">
        <f t="shared" ref="CX1:DA1" si="18">(E43+E44)/E13</f>
        <v>2.1021425169358428</v>
      </c>
      <c r="CY1">
        <f t="shared" si="18"/>
        <v>1.9217360566460835</v>
      </c>
      <c r="CZ1">
        <f t="shared" si="18"/>
        <v>1.8240053918884247</v>
      </c>
      <c r="DA1">
        <f t="shared" si="18"/>
        <v>2.0761815288780552</v>
      </c>
      <c r="DB1">
        <f>365/CW1</f>
        <v>201.77946765122402</v>
      </c>
      <c r="DC1">
        <f t="shared" ref="DC1:DF1" si="19">365/CX1</f>
        <v>173.6323760446256</v>
      </c>
      <c r="DD1">
        <f t="shared" si="19"/>
        <v>189.93243049048968</v>
      </c>
      <c r="DE1">
        <f t="shared" si="19"/>
        <v>200.10905758458813</v>
      </c>
      <c r="DF1">
        <f t="shared" si="19"/>
        <v>175.80350991622674</v>
      </c>
      <c r="DG1">
        <f>(D43+D44)/D20</f>
        <v>27.368496192893399</v>
      </c>
      <c r="DH1">
        <f t="shared" ref="DH1:DK1" si="20">(E43+E44)/E20</f>
        <v>26.242899262899265</v>
      </c>
      <c r="DI1">
        <f t="shared" si="20"/>
        <v>22.884635622204684</v>
      </c>
      <c r="DJ1">
        <f t="shared" si="20"/>
        <v>23.558611138589377</v>
      </c>
      <c r="DK1">
        <f t="shared" si="20"/>
        <v>28.540430482838861</v>
      </c>
      <c r="DL1">
        <f>365/DG1</f>
        <v>13.33650184604506</v>
      </c>
      <c r="DM1">
        <f t="shared" ref="DM1:DP1" si="21">365/DH1</f>
        <v>13.908524219959816</v>
      </c>
      <c r="DN1">
        <f t="shared" si="21"/>
        <v>15.949565727227265</v>
      </c>
      <c r="DO1">
        <f t="shared" si="21"/>
        <v>15.493273260159391</v>
      </c>
      <c r="DP1">
        <f t="shared" si="21"/>
        <v>12.788875073887608</v>
      </c>
      <c r="DQ1">
        <f>(D43+D44)/D21</f>
        <v>15.31476166523656</v>
      </c>
      <c r="DR1">
        <f t="shared" ref="DR1:DU1" si="22">(E43+E44)/E21</f>
        <v>20.348371118308251</v>
      </c>
      <c r="DS1">
        <f t="shared" si="22"/>
        <v>13.672508645080164</v>
      </c>
      <c r="DT1">
        <f t="shared" si="22"/>
        <v>13.085025136672069</v>
      </c>
      <c r="DU1">
        <f t="shared" si="22"/>
        <v>13.741807181670495</v>
      </c>
      <c r="DV1">
        <f>365/DQ1</f>
        <v>23.833214514106643</v>
      </c>
      <c r="DW1">
        <f t="shared" ref="DW1:DZ1" si="23">365/DR1</f>
        <v>17.937553717584539</v>
      </c>
      <c r="DX1">
        <f t="shared" si="23"/>
        <v>26.695905592375652</v>
      </c>
      <c r="DY1">
        <f t="shared" si="23"/>
        <v>27.894482141807401</v>
      </c>
      <c r="DZ1">
        <f t="shared" si="23"/>
        <v>26.561280854446505</v>
      </c>
      <c r="EA1">
        <f>(D43+D44)/D38</f>
        <v>4.0566258072606436</v>
      </c>
      <c r="EB1">
        <f t="shared" ref="EB1:EE1" si="24">(E43+E44)/E38</f>
        <v>4.9630865310446737</v>
      </c>
      <c r="EC1">
        <f t="shared" si="24"/>
        <v>3.9740725511695905</v>
      </c>
      <c r="ED1">
        <f t="shared" si="24"/>
        <v>3.8361508662000756</v>
      </c>
      <c r="EE1">
        <f t="shared" si="24"/>
        <v>4.6136412793048649</v>
      </c>
      <c r="EF1">
        <f>365/EA1</f>
        <v>89.976255474861517</v>
      </c>
      <c r="EG1">
        <f t="shared" ref="EG1:EJ1" si="25">365/EB1</f>
        <v>73.54294504375116</v>
      </c>
      <c r="EH1">
        <f t="shared" si="25"/>
        <v>91.845328765469716</v>
      </c>
      <c r="EI1">
        <f t="shared" si="25"/>
        <v>95.147457107585851</v>
      </c>
      <c r="EJ1">
        <f t="shared" si="25"/>
        <v>79.113216200240515</v>
      </c>
      <c r="EK1">
        <f>D36/D13</f>
        <v>0.44830779769060869</v>
      </c>
      <c r="EL1">
        <f t="shared" ref="EL1:EO1" si="26">E36/E13</f>
        <v>0.42355548382779562</v>
      </c>
      <c r="EM1">
        <f t="shared" si="26"/>
        <v>0.48356843814552564</v>
      </c>
      <c r="EN1">
        <f t="shared" si="26"/>
        <v>0.47568480429512933</v>
      </c>
      <c r="EO1">
        <f t="shared" si="26"/>
        <v>0.45146506195409303</v>
      </c>
      <c r="EP1">
        <f>(D29)/D13</f>
        <v>0.52685086811865689</v>
      </c>
      <c r="EQ1">
        <f t="shared" ref="EQ1:ET1" si="27">(E29)/E13</f>
        <v>0.56263604766047226</v>
      </c>
      <c r="ER1">
        <f t="shared" si="27"/>
        <v>0.50274871953487177</v>
      </c>
      <c r="ES1">
        <f t="shared" si="27"/>
        <v>0.50603715348117628</v>
      </c>
      <c r="ET1">
        <f t="shared" si="27"/>
        <v>0.5323227706682917</v>
      </c>
      <c r="EU1">
        <f>D13/D29</f>
        <v>1.8980703278916888</v>
      </c>
      <c r="EV1">
        <f t="shared" ref="EV1:EY1" si="28">E13/E29</f>
        <v>1.7773479039570157</v>
      </c>
      <c r="EW1">
        <f t="shared" si="28"/>
        <v>1.989065235064488</v>
      </c>
      <c r="EX1">
        <f t="shared" si="28"/>
        <v>1.9761394852546106</v>
      </c>
      <c r="EY1">
        <f t="shared" si="28"/>
        <v>1.8785595039351299</v>
      </c>
      <c r="EZ1">
        <f>D36/D29</f>
        <v>0.85091972855901454</v>
      </c>
      <c r="FA1">
        <f t="shared" ref="FA1:FD1" si="29">E36/E29</f>
        <v>0.75280545139083221</v>
      </c>
      <c r="FB1">
        <f t="shared" si="29"/>
        <v>0.96184916908969731</v>
      </c>
      <c r="FC1">
        <f t="shared" si="29"/>
        <v>0.940019524303217</v>
      </c>
      <c r="FD1">
        <f t="shared" si="29"/>
        <v>0.84810398282852373</v>
      </c>
      <c r="FE1" s="7">
        <f>I90/(D43+D44+D46+D47+D53+D55)</f>
        <v>4.0804027573144552E-2</v>
      </c>
      <c r="FF1" s="7">
        <f t="shared" ref="FF1:FI1" si="30">J90/(E43+E44+E46+E47+E53+E55)</f>
        <v>4.1835569701020328E-2</v>
      </c>
      <c r="FG1" s="7">
        <f t="shared" si="30"/>
        <v>6.2644001096595694E-2</v>
      </c>
      <c r="FH1" s="7">
        <f t="shared" si="30"/>
        <v>3.5181410168562424E-2</v>
      </c>
      <c r="FI1" s="7">
        <f t="shared" si="30"/>
        <v>5.4737793327004944E-2</v>
      </c>
      <c r="FJ1" s="7">
        <f>I90/D36</f>
        <v>0.16257006322255743</v>
      </c>
      <c r="FK1" s="7">
        <f t="shared" ref="FK1:FN1" si="31">J90/E36</f>
        <v>0.20534743455108129</v>
      </c>
      <c r="FL1" s="7">
        <f t="shared" si="31"/>
        <v>0.24533229775828461</v>
      </c>
      <c r="FM1" s="7">
        <f t="shared" si="31"/>
        <v>0.13226853007237335</v>
      </c>
      <c r="FN1" s="7">
        <f t="shared" si="31"/>
        <v>0.24755584301153885</v>
      </c>
      <c r="FO1" s="7">
        <f>I90/D29</f>
        <v>0.1383340740691604</v>
      </c>
      <c r="FP1" s="7">
        <f t="shared" ref="FP1:FS1" si="32">J90/E29</f>
        <v>0.15458666815917613</v>
      </c>
      <c r="FQ1" s="7">
        <f t="shared" si="32"/>
        <v>0.23597266674967224</v>
      </c>
      <c r="FR1" s="7">
        <f t="shared" si="32"/>
        <v>0.12433500071891815</v>
      </c>
      <c r="FS1" s="7">
        <f t="shared" si="32"/>
        <v>0.20995309643055887</v>
      </c>
      <c r="FT1" s="7">
        <f>I90/D31</f>
        <v>23.171111111111109</v>
      </c>
      <c r="FU1" s="7">
        <f t="shared" ref="FU1:FX1" si="33">J90/E31</f>
        <v>23.040667361835244</v>
      </c>
      <c r="FV1" s="7">
        <f t="shared" si="33"/>
        <v>-55.55</v>
      </c>
      <c r="FW1" s="7">
        <f t="shared" si="33"/>
        <v>-22.693370165745858</v>
      </c>
      <c r="FX1" s="7">
        <f t="shared" si="33"/>
        <v>-16.537257357545396</v>
      </c>
      <c r="FY1">
        <f>BD1/D13</f>
        <v>-7.9927027707104321E-3</v>
      </c>
      <c r="FZ1">
        <f t="shared" ref="FZ1:GC1" si="34">BE1/E13</f>
        <v>-7.8804315736851847E-3</v>
      </c>
      <c r="GA1">
        <f t="shared" si="34"/>
        <v>-9.5746756952805975E-2</v>
      </c>
      <c r="GB1">
        <f t="shared" si="34"/>
        <v>-4.5685531893709337E-2</v>
      </c>
      <c r="GC1">
        <f t="shared" si="34"/>
        <v>-6.3342135554201373E-2</v>
      </c>
      <c r="GD1">
        <f>BS1</f>
        <v>3.6258981742947408E-2</v>
      </c>
      <c r="GE1">
        <f t="shared" ref="GE1:GH1" si="35">BT1</f>
        <v>1.9130318405649348E-2</v>
      </c>
      <c r="GF1">
        <f t="shared" si="35"/>
        <v>1.5649106528070816E-2</v>
      </c>
      <c r="GG1">
        <f t="shared" si="35"/>
        <v>2.0985474834662798E-2</v>
      </c>
      <c r="GH1">
        <f t="shared" si="35"/>
        <v>2.9694799918748731E-2</v>
      </c>
      <c r="GI1">
        <f>S1/D13</f>
        <v>5.6668856767411298E-2</v>
      </c>
      <c r="GJ1">
        <f t="shared" ref="GJ1:GM1" si="36">T1/E13</f>
        <v>4.2287450747302661E-2</v>
      </c>
      <c r="GK1">
        <f t="shared" si="36"/>
        <v>3.368424153383337E-2</v>
      </c>
      <c r="GL1">
        <f t="shared" si="36"/>
        <v>3.0942086982495509E-2</v>
      </c>
      <c r="GM1">
        <f t="shared" si="36"/>
        <v>4.3287460220732613E-2</v>
      </c>
      <c r="GN1">
        <f>D30/D13</f>
        <v>0.36209354992031761</v>
      </c>
      <c r="GO1">
        <f t="shared" ref="GO1:GR1" si="37">E30/E13</f>
        <v>0.40783004719599131</v>
      </c>
      <c r="GP1">
        <f t="shared" si="37"/>
        <v>0.38149944215537906</v>
      </c>
      <c r="GQ1">
        <f t="shared" si="37"/>
        <v>0.3967633351587122</v>
      </c>
      <c r="GR1">
        <f t="shared" si="37"/>
        <v>0.43845216331505182</v>
      </c>
      <c r="GS1">
        <f>(D43+D44)/D13</f>
        <v>1.8089055554002293</v>
      </c>
      <c r="GT1">
        <f t="shared" ref="GT1:GW1" si="38">(E43+E44)/E13</f>
        <v>2.1021425169358428</v>
      </c>
      <c r="GU1">
        <f t="shared" si="38"/>
        <v>1.9217360566460835</v>
      </c>
      <c r="GV1">
        <f t="shared" si="38"/>
        <v>1.8240053918884247</v>
      </c>
      <c r="GW1">
        <f t="shared" si="38"/>
        <v>2.0761815288780552</v>
      </c>
      <c r="GX1">
        <f>0.717*FY1+0.847*GD1+3.107*GI1+0.42*GN1+0.998*GS1</f>
        <v>2.1584177628819861</v>
      </c>
      <c r="GY1">
        <f t="shared" ref="GY1:HB1" si="39">0.717*FZ1+0.847*GE1+3.107*GJ1+0.42*GO1+0.998*GT1</f>
        <v>2.4111670714474096</v>
      </c>
      <c r="GZ1">
        <f t="shared" si="39"/>
        <v>2.1273836571777847</v>
      </c>
      <c r="HA1">
        <f t="shared" si="39"/>
        <v>2.0681532169430903</v>
      </c>
      <c r="HB1">
        <f t="shared" si="39"/>
        <v>2.370408397657255</v>
      </c>
      <c r="HC1">
        <f>D36/D13</f>
        <v>0.44830779769060869</v>
      </c>
      <c r="HD1">
        <f t="shared" ref="HD1:HG1" si="40">E36/E13</f>
        <v>0.42355548382779562</v>
      </c>
      <c r="HE1">
        <f t="shared" si="40"/>
        <v>0.48356843814552564</v>
      </c>
      <c r="HF1">
        <f t="shared" si="40"/>
        <v>0.47568480429512933</v>
      </c>
      <c r="HG1">
        <f t="shared" si="40"/>
        <v>0.45146506195409303</v>
      </c>
      <c r="HH1">
        <f>S1/D13</f>
        <v>5.6668856767411298E-2</v>
      </c>
      <c r="HI1">
        <f t="shared" ref="HI1:HL1" si="41">T1/E13</f>
        <v>4.2287450747302661E-2</v>
      </c>
      <c r="HJ1">
        <f t="shared" si="41"/>
        <v>3.368424153383337E-2</v>
      </c>
      <c r="HK1">
        <f t="shared" si="41"/>
        <v>3.0942086982495509E-2</v>
      </c>
      <c r="HL1">
        <f t="shared" si="41"/>
        <v>4.3287460220732613E-2</v>
      </c>
      <c r="HM1">
        <f>(D43+D44+D46+D47+D50+D53+D55+D57+D60)/D13</f>
        <v>1.8604999021444348</v>
      </c>
      <c r="HN1">
        <f t="shared" ref="HN1:HQ1" si="42">(E43+E44+E46+E47+E50+E53+E55+E57+E60)/E13</f>
        <v>2.1532039347049956</v>
      </c>
      <c r="HO1">
        <f t="shared" si="42"/>
        <v>1.9937035359616468</v>
      </c>
      <c r="HP1">
        <f t="shared" si="42"/>
        <v>1.8264485913308544</v>
      </c>
      <c r="HQ1">
        <f t="shared" si="42"/>
        <v>2.0607945697068182</v>
      </c>
      <c r="HR1">
        <f>D19/D40</f>
        <v>0.96970981285511837</v>
      </c>
      <c r="HS1">
        <f t="shared" ref="HS1:HV1" si="43">E19/E40</f>
        <v>0.96966850493909462</v>
      </c>
      <c r="HT1">
        <f t="shared" si="43"/>
        <v>0.71857920540265585</v>
      </c>
      <c r="HU1">
        <f t="shared" si="43"/>
        <v>0.85428651692255075</v>
      </c>
      <c r="HV1">
        <f t="shared" si="43"/>
        <v>0.80437822649153756</v>
      </c>
      <c r="HW1">
        <f>-0.017*HC1+4.573*HH1+0.481*HM1+0.015*HR1</f>
        <v>1.1609715495609314</v>
      </c>
      <c r="HX1">
        <f t="shared" ref="HX1:IA1" si="44">-0.017*HD1+4.573*HI1+0.481*HN1+0.015*HS1</f>
        <v>1.2364161892095318</v>
      </c>
      <c r="HY1">
        <f t="shared" si="44"/>
        <v>1.1155674619643381</v>
      </c>
      <c r="HZ1">
        <f t="shared" si="44"/>
        <v>1.024747592281914</v>
      </c>
      <c r="IA1">
        <f t="shared" si="44"/>
        <v>1.1935865109625432</v>
      </c>
      <c r="IB1">
        <f>D13/D36</f>
        <v>2.2306103198546894</v>
      </c>
      <c r="IC1">
        <f t="shared" ref="IC1:IF1" si="45">E13/E36</f>
        <v>2.3609657723297679</v>
      </c>
      <c r="ID1">
        <f t="shared" si="45"/>
        <v>2.0679596125730995</v>
      </c>
      <c r="IE1">
        <f t="shared" si="45"/>
        <v>2.1022323836511911</v>
      </c>
      <c r="IF1">
        <f t="shared" si="45"/>
        <v>2.2150108264671973</v>
      </c>
      <c r="IG1">
        <f>IFERROR(S1/D59,0)</f>
        <v>6.0821455363840959</v>
      </c>
      <c r="IH1">
        <f t="shared" ref="IH1:IK1" si="46">IFERROR(T1/E59,0)</f>
        <v>3.1982732956236974</v>
      </c>
      <c r="II1">
        <f t="shared" si="46"/>
        <v>2.7397424378556452</v>
      </c>
      <c r="IJ1">
        <f t="shared" si="46"/>
        <v>7.4953617810760669</v>
      </c>
      <c r="IK1">
        <f t="shared" si="46"/>
        <v>9.0123348017621137</v>
      </c>
      <c r="IL1">
        <f>S1/D13</f>
        <v>5.6668856767411298E-2</v>
      </c>
      <c r="IM1">
        <f t="shared" ref="IM1:IP1" si="47">T1/E13</f>
        <v>4.2287450747302661E-2</v>
      </c>
      <c r="IN1">
        <f t="shared" si="47"/>
        <v>3.368424153383337E-2</v>
      </c>
      <c r="IO1">
        <f t="shared" si="47"/>
        <v>3.0942086982495509E-2</v>
      </c>
      <c r="IP1">
        <f t="shared" si="47"/>
        <v>4.3287460220732613E-2</v>
      </c>
      <c r="IQ1">
        <f>(D43+D44+D46+D47+D50+D53+D55+D57+D60)/D13</f>
        <v>1.8604999021444348</v>
      </c>
      <c r="IR1">
        <f t="shared" ref="IR1:IU1" si="48">(E43+E44+E46+E47+E50+E53+E55+E57+E60)/E13</f>
        <v>2.1532039347049956</v>
      </c>
      <c r="IS1">
        <f t="shared" si="48"/>
        <v>1.9937035359616468</v>
      </c>
      <c r="IT1">
        <f t="shared" si="48"/>
        <v>1.8264485913308544</v>
      </c>
      <c r="IU1">
        <f t="shared" si="48"/>
        <v>2.0607945697068182</v>
      </c>
      <c r="IV1">
        <f>D19/D40</f>
        <v>0.96970981285511837</v>
      </c>
      <c r="IW1">
        <f t="shared" ref="IW1:IZ1" si="49">E19/E40</f>
        <v>0.96966850493909462</v>
      </c>
      <c r="IX1">
        <f t="shared" si="49"/>
        <v>0.71857920540265585</v>
      </c>
      <c r="IY1">
        <f t="shared" si="49"/>
        <v>0.85428651692255075</v>
      </c>
      <c r="IZ1">
        <f t="shared" si="49"/>
        <v>0.80437822649153756</v>
      </c>
      <c r="JA1">
        <f>0.13*IB1+0.04*IG1+3.92*IL1+0.21*IQ1+0.09*IV1</f>
        <v>1.2333859441720176</v>
      </c>
      <c r="JB1">
        <f t="shared" ref="JB1:JE1" si="50">0.13*IC1+0.04*IH1+3.92*IM1+0.21*IR1+0.09*IW1</f>
        <v>1.1400662808898117</v>
      </c>
      <c r="JC1">
        <f t="shared" si="50"/>
        <v>0.99381654499954042</v>
      </c>
      <c r="JD1">
        <f t="shared" si="50"/>
        <v>1.1548376527915887</v>
      </c>
      <c r="JE1">
        <f t="shared" si="50"/>
        <v>1.3232925435991623</v>
      </c>
      <c r="JF1">
        <f>D29/D13</f>
        <v>0.52685086811865689</v>
      </c>
      <c r="JG1">
        <f t="shared" ref="JG1:JJ1" si="51">E29/E13</f>
        <v>0.56263604766047226</v>
      </c>
      <c r="JH1">
        <f t="shared" si="51"/>
        <v>0.50274871953487177</v>
      </c>
      <c r="JI1">
        <f t="shared" si="51"/>
        <v>0.50603715348117628</v>
      </c>
      <c r="JJ1">
        <f t="shared" si="51"/>
        <v>0.5323227706682917</v>
      </c>
      <c r="JK1">
        <f>(D36-D26)/I90</f>
        <v>5.167833509158914</v>
      </c>
      <c r="JL1">
        <f t="shared" ref="JL1:JO1" si="52">(E36-E26)/J90</f>
        <v>4.0820057929036926</v>
      </c>
      <c r="JM1">
        <f t="shared" si="52"/>
        <v>3.90794251838977</v>
      </c>
      <c r="JN1">
        <f t="shared" si="52"/>
        <v>6.7494217894096167</v>
      </c>
      <c r="JO1">
        <f t="shared" si="52"/>
        <v>3.7117758424839078</v>
      </c>
      <c r="JP1">
        <f>S1/D13</f>
        <v>5.6668856767411298E-2</v>
      </c>
      <c r="JQ1">
        <f t="shared" ref="JQ1:JT1" si="53">T1/E13</f>
        <v>4.2287450747302661E-2</v>
      </c>
      <c r="JR1">
        <f t="shared" si="53"/>
        <v>3.368424153383337E-2</v>
      </c>
      <c r="JS1">
        <f t="shared" si="53"/>
        <v>3.0942086982495509E-2</v>
      </c>
      <c r="JT1">
        <f t="shared" si="53"/>
        <v>4.3287460220732613E-2</v>
      </c>
      <c r="JU1">
        <f>I90/(D50+D44+D43)</f>
        <v>3.8734578793496066E-2</v>
      </c>
      <c r="JV1">
        <f t="shared" ref="JV1:JY1" si="54">J90/(E50+E44+E43)</f>
        <v>4.0149141997427085E-2</v>
      </c>
      <c r="JW1">
        <f t="shared" si="54"/>
        <v>5.8882979695524244E-2</v>
      </c>
      <c r="JX1">
        <f t="shared" si="54"/>
        <v>3.3802828492307438E-2</v>
      </c>
      <c r="JY1">
        <f t="shared" si="54"/>
        <v>5.3421742507605667E-2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2</v>
      </c>
      <c r="KF1">
        <f t="shared" ref="KF1:KI1" si="56">IF(JL1&gt;30,4,IF(AND(JL1&lt;=30,JL1&gt;12),3,IF(AND(JL1&lt;=12,JL1&gt;5),2,IF(AND(JL1&lt;=5,JL1&gt;3),1,0))))</f>
        <v>1</v>
      </c>
      <c r="KG1">
        <f t="shared" si="56"/>
        <v>1</v>
      </c>
      <c r="KH1">
        <f t="shared" si="56"/>
        <v>2</v>
      </c>
      <c r="KI1">
        <f t="shared" si="56"/>
        <v>1</v>
      </c>
      <c r="KJ1">
        <f>IF(JP1&gt;0.15,4,IF(AND(JP1&lt;=0.15,JP1&gt;0.12),3,IF(AND(JP1&lt;=0.12,JP1&gt;0.08),2,IF(AND(JP1&lt;=0.08,JP1&gt;0),1,0))))</f>
        <v>1</v>
      </c>
      <c r="KK1">
        <f t="shared" ref="KK1:KN1" si="57">IF(JQ1&gt;0.15,4,IF(AND(JQ1&lt;=0.15,JQ1&gt;0.12),3,IF(AND(JQ1&lt;=0.12,JQ1&gt;0.08),2,IF(AND(JQ1&lt;=0.08,JQ1&gt;0),1,0))))</f>
        <v>1</v>
      </c>
      <c r="KL1">
        <f t="shared" si="57"/>
        <v>1</v>
      </c>
      <c r="KM1">
        <f t="shared" si="57"/>
        <v>1</v>
      </c>
      <c r="KN1">
        <f t="shared" si="57"/>
        <v>1</v>
      </c>
      <c r="KO1">
        <f>IF(JU1&gt;0.1,4,IF(AND(JU1&lt;=0.1,JU1&gt;0.08),3,IF(AND(JU1&lt;=0.08,JU1&gt;0.05),2,IF(AND(JU1&lt;=0.05,JU1&gt;0),1,0))))</f>
        <v>1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2</v>
      </c>
      <c r="KR1">
        <f t="shared" si="58"/>
        <v>1</v>
      </c>
      <c r="KS1">
        <f t="shared" si="58"/>
        <v>2</v>
      </c>
      <c r="KT1">
        <f>(JZ1+KE1)/2</f>
        <v>3</v>
      </c>
      <c r="KU1">
        <f t="shared" ref="KU1:KX1" si="59">(KA1+KF1)/2</f>
        <v>2.5</v>
      </c>
      <c r="KV1">
        <f t="shared" si="59"/>
        <v>2.5</v>
      </c>
      <c r="KW1">
        <f t="shared" si="59"/>
        <v>3</v>
      </c>
      <c r="KX1">
        <f t="shared" si="59"/>
        <v>2.5</v>
      </c>
      <c r="KY1">
        <f>(KJ1+KO1)/2</f>
        <v>1</v>
      </c>
      <c r="KZ1">
        <f t="shared" ref="KZ1:LC1" si="60">(KK1+KP1)/2</f>
        <v>1</v>
      </c>
      <c r="LA1">
        <f t="shared" si="60"/>
        <v>1.5</v>
      </c>
      <c r="LB1">
        <f t="shared" si="60"/>
        <v>1</v>
      </c>
      <c r="LC1">
        <f t="shared" si="60"/>
        <v>1.5</v>
      </c>
      <c r="LD1">
        <f>(KT1+KY1)/2</f>
        <v>2</v>
      </c>
      <c r="LE1">
        <f t="shared" ref="LE1:LH1" si="61">(KU1+KZ1)/2</f>
        <v>1.75</v>
      </c>
      <c r="LF1">
        <f t="shared" si="61"/>
        <v>2</v>
      </c>
      <c r="LG1">
        <f t="shared" si="61"/>
        <v>2</v>
      </c>
      <c r="LH1">
        <f t="shared" si="61"/>
        <v>2</v>
      </c>
      <c r="LI1">
        <f>(D29/(D13-D19))</f>
        <v>0.70801709562276915</v>
      </c>
      <c r="LJ1">
        <f t="shared" ref="LJ1:LM1" si="62">(E29/(E13-E19))</f>
        <v>0.75211660396221947</v>
      </c>
      <c r="LK1">
        <f t="shared" si="62"/>
        <v>0.66543363306284575</v>
      </c>
      <c r="LL1">
        <f t="shared" si="62"/>
        <v>0.69116062555572988</v>
      </c>
      <c r="LM1">
        <f t="shared" si="62"/>
        <v>0.71979949301029433</v>
      </c>
      <c r="LN1">
        <f>(D18+D25+D26+D21)/(2.17*D40)</f>
        <v>0.37782854906549634</v>
      </c>
      <c r="LO1">
        <f t="shared" ref="LO1:LR1" si="63">(E18+E25+E26+E21)/(2.17*E40)</f>
        <v>0.30477136283040523</v>
      </c>
      <c r="LP1">
        <f t="shared" si="63"/>
        <v>0.21746998578545074</v>
      </c>
      <c r="LQ1">
        <f t="shared" si="63"/>
        <v>0.2799604039998782</v>
      </c>
      <c r="LR1">
        <f t="shared" si="63"/>
        <v>0.26723473093887501</v>
      </c>
      <c r="LS1">
        <f>(D43+D44+D46+D47)/(2*D13)</f>
        <v>0.89257905331730369</v>
      </c>
      <c r="LT1">
        <f t="shared" ref="LT1:LW1" si="64">(E43+E44+E46+E47)/(2*E13)</f>
        <v>1.0394985967163557</v>
      </c>
      <c r="LU1">
        <f t="shared" si="64"/>
        <v>0.94668257352318463</v>
      </c>
      <c r="LV1">
        <f t="shared" si="64"/>
        <v>0.8941190887402205</v>
      </c>
      <c r="LW1">
        <f t="shared" si="64"/>
        <v>1.0208121741485543</v>
      </c>
      <c r="LX1">
        <f>8*N1/D29</f>
        <v>0.55057677892683965</v>
      </c>
      <c r="LY1">
        <f t="shared" ref="LY1:MB1" si="65">8*O1/E29</f>
        <v>0.2720098505624895</v>
      </c>
      <c r="LZ1">
        <f t="shared" si="65"/>
        <v>0.24901675003845111</v>
      </c>
      <c r="MA1">
        <f t="shared" si="65"/>
        <v>0.33176180350075296</v>
      </c>
      <c r="MB1">
        <f t="shared" si="65"/>
        <v>0.44626758883854045</v>
      </c>
      <c r="MC1">
        <f>(2*LI1+4*LN1+LS1+5*LX1)/12</f>
        <v>0.5477342779549188</v>
      </c>
      <c r="MD1">
        <f t="shared" ref="MD1:MG1" si="66">(2*LJ1+4*LO1+LT1+5*LY1)/12</f>
        <v>0.42690554239790529</v>
      </c>
      <c r="ME1">
        <f t="shared" si="66"/>
        <v>0.36604279441524462</v>
      </c>
      <c r="MF1">
        <f t="shared" si="66"/>
        <v>0.42125758111291312</v>
      </c>
      <c r="MG1">
        <f t="shared" si="66"/>
        <v>0.48005733567644543</v>
      </c>
      <c r="MH1">
        <f>D29/(D13-D19)</f>
        <v>0.70801709562276915</v>
      </c>
      <c r="MI1">
        <f t="shared" ref="MI1:ML1" si="67">E29/(E13-E19)</f>
        <v>0.75211660396221947</v>
      </c>
      <c r="MJ1">
        <f t="shared" si="67"/>
        <v>0.66543363306284575</v>
      </c>
      <c r="MK1">
        <f t="shared" si="67"/>
        <v>0.69116062555572988</v>
      </c>
      <c r="ML1">
        <f t="shared" si="67"/>
        <v>0.71979949301029433</v>
      </c>
      <c r="MM1">
        <f>D29/D13*2</f>
        <v>1.0537017362373138</v>
      </c>
      <c r="MN1">
        <f t="shared" ref="MN1:MQ1" si="68">E29/E13*2</f>
        <v>1.1252720953209445</v>
      </c>
      <c r="MO1">
        <f t="shared" si="68"/>
        <v>1.0054974390697435</v>
      </c>
      <c r="MP1">
        <f t="shared" si="68"/>
        <v>1.0120743069623526</v>
      </c>
      <c r="MQ1">
        <f t="shared" si="68"/>
        <v>1.0646455413365834</v>
      </c>
      <c r="MR1">
        <f>D29/D36</f>
        <v>1.1751989834498779</v>
      </c>
      <c r="MS1">
        <f t="shared" ref="MS1:MV1" si="69">E29/E36</f>
        <v>1.328364450805275</v>
      </c>
      <c r="MT1">
        <f t="shared" si="69"/>
        <v>1.0396640472709551</v>
      </c>
      <c r="MU1">
        <f t="shared" si="69"/>
        <v>1.0638076913787968</v>
      </c>
      <c r="MV1">
        <f t="shared" si="69"/>
        <v>1.1791007002052811</v>
      </c>
      <c r="MW1">
        <f>D13/(D40*5)</f>
        <v>0.75794604187913062</v>
      </c>
      <c r="MX1">
        <f t="shared" ref="MX1:NA1" si="70">E13/(E40*5)</f>
        <v>0.76979273983394947</v>
      </c>
      <c r="MY1">
        <f t="shared" si="70"/>
        <v>0.58784402428597715</v>
      </c>
      <c r="MZ1">
        <f t="shared" si="70"/>
        <v>0.63789771963895303</v>
      </c>
      <c r="NA1">
        <f t="shared" si="70"/>
        <v>0.61766712409331503</v>
      </c>
      <c r="NB1">
        <f>D13/(D20*15)</f>
        <v>1.0086576424139877</v>
      </c>
      <c r="NC1">
        <f t="shared" ref="NC1:NF1" si="71">E13/(E20*15)</f>
        <v>0.83225880425880427</v>
      </c>
      <c r="ND1">
        <f t="shared" si="71"/>
        <v>0.79388757344558447</v>
      </c>
      <c r="NE1">
        <f t="shared" si="71"/>
        <v>0.86105780327760739</v>
      </c>
      <c r="NF1">
        <f t="shared" si="71"/>
        <v>0.91643979057591618</v>
      </c>
      <c r="NG1">
        <f>2*(D18+D25+D26)/D40</f>
        <v>0.7445267075480444</v>
      </c>
      <c r="NH1">
        <f t="shared" ref="NH1:NK1" si="72">2*(E18+E25+E26)/E40</f>
        <v>0.52745288164353676</v>
      </c>
      <c r="NI1">
        <f t="shared" si="72"/>
        <v>0.11757703005443781</v>
      </c>
      <c r="NJ1">
        <f t="shared" si="72"/>
        <v>0.32582169946136091</v>
      </c>
      <c r="NK1">
        <f t="shared" si="72"/>
        <v>0.22659609226948965</v>
      </c>
      <c r="NL1">
        <f>((D18+D25+D26+D21)/D40)/2.17</f>
        <v>0.37782854906549629</v>
      </c>
      <c r="NM1">
        <f t="shared" ref="NM1:NP1" si="73">((E18+E25+E26+E21)/E40)/2.17</f>
        <v>0.30477136283040518</v>
      </c>
      <c r="NN1">
        <f t="shared" si="73"/>
        <v>0.21746998578545074</v>
      </c>
      <c r="NO1">
        <f t="shared" si="73"/>
        <v>0.2799604039998782</v>
      </c>
      <c r="NP1">
        <f t="shared" si="73"/>
        <v>0.26723473093887501</v>
      </c>
      <c r="NQ1">
        <f>(D19/D40)/2.5</f>
        <v>0.38788392514204734</v>
      </c>
      <c r="NR1">
        <f t="shared" ref="NR1:NU1" si="74">(E19/E40)/2.5</f>
        <v>0.38786740197563785</v>
      </c>
      <c r="NS1">
        <f t="shared" si="74"/>
        <v>0.28743168216106235</v>
      </c>
      <c r="NT1">
        <f t="shared" si="74"/>
        <v>0.34171460676902032</v>
      </c>
      <c r="NU1">
        <f t="shared" si="74"/>
        <v>0.321751290596615</v>
      </c>
      <c r="NV1">
        <f>(BD1/D13)*3.33</f>
        <v>-2.6615700226465741E-2</v>
      </c>
      <c r="NW1">
        <f t="shared" ref="NW1:NZ1" si="75">(BE1/E13)*3.33</f>
        <v>-2.6241837140371666E-2</v>
      </c>
      <c r="NX1">
        <f t="shared" si="75"/>
        <v>-0.31883670065284392</v>
      </c>
      <c r="NY1">
        <f t="shared" si="75"/>
        <v>-0.15213282120605209</v>
      </c>
      <c r="NZ1">
        <f t="shared" si="75"/>
        <v>-0.21092931139549057</v>
      </c>
      <c r="OA1">
        <f>((D43+D44)/2)/D13</f>
        <v>0.90445277770011467</v>
      </c>
      <c r="OB1">
        <f t="shared" ref="OB1:OE1" si="76">((E43+E44)/2)/E13</f>
        <v>1.0510712584679214</v>
      </c>
      <c r="OC1">
        <f t="shared" si="76"/>
        <v>0.96086802832304175</v>
      </c>
      <c r="OD1">
        <f t="shared" si="76"/>
        <v>0.91200269594421235</v>
      </c>
      <c r="OE1">
        <f t="shared" si="76"/>
        <v>1.0380907644390276</v>
      </c>
      <c r="OF1">
        <f>((D43+D44)/4)/D29</f>
        <v>0.85835749016590268</v>
      </c>
      <c r="OG1">
        <f t="shared" ref="OG1:OJ1" si="77">((E43+E44)/4)/E29</f>
        <v>0.93405964907371131</v>
      </c>
      <c r="OH1">
        <f t="shared" si="77"/>
        <v>0.95561459531116111</v>
      </c>
      <c r="OI1">
        <f t="shared" si="77"/>
        <v>0.90112226905700643</v>
      </c>
      <c r="OJ1">
        <f t="shared" si="77"/>
        <v>0.97505763574210991</v>
      </c>
      <c r="OK1">
        <f>AJ1*4/(D43+D44)</f>
        <v>0.42492073888170823</v>
      </c>
      <c r="OL1">
        <f t="shared" ref="OL1:OO1" si="78">AK1*4/(E43+E44)</f>
        <v>0.39698675949314943</v>
      </c>
      <c r="OM1">
        <f t="shared" si="78"/>
        <v>0.25620656553753829</v>
      </c>
      <c r="ON1">
        <f t="shared" si="78"/>
        <v>0.37154110365561777</v>
      </c>
      <c r="OO1">
        <f t="shared" si="78"/>
        <v>0.4486577933592874</v>
      </c>
      <c r="OP1">
        <f>(10*N1)/AJ1</f>
        <v>1.8869125563800377</v>
      </c>
      <c r="OQ1">
        <f t="shared" ref="OQ1:OT1" si="79">(10*O1)/AK1</f>
        <v>0.9169465303196106</v>
      </c>
      <c r="OR1">
        <f t="shared" si="79"/>
        <v>1.2713512219928804</v>
      </c>
      <c r="OS1">
        <f t="shared" si="79"/>
        <v>1.2386420143754804</v>
      </c>
      <c r="OT1">
        <f t="shared" si="79"/>
        <v>1.2751458321975686</v>
      </c>
      <c r="OU1">
        <f>(8*AJ1)/D29</f>
        <v>2.9178711915675519</v>
      </c>
      <c r="OV1">
        <f t="shared" ref="OV1:OY1" si="80">(8*AK1)/E29</f>
        <v>2.9664745060726481</v>
      </c>
      <c r="OW1">
        <f t="shared" si="80"/>
        <v>1.958677867537737</v>
      </c>
      <c r="OX1">
        <f t="shared" si="80"/>
        <v>2.6784316989927577</v>
      </c>
      <c r="OY1">
        <f t="shared" si="80"/>
        <v>3.4997376580014308</v>
      </c>
      <c r="OZ1">
        <f>(20*N1)/D13</f>
        <v>0.72517963485894821</v>
      </c>
      <c r="PA1">
        <f t="shared" ref="PA1:PD1" si="81">(20*O1)/E13</f>
        <v>0.38260636811298698</v>
      </c>
      <c r="PB1">
        <f t="shared" si="81"/>
        <v>0.31298213056141627</v>
      </c>
      <c r="PC1">
        <f t="shared" si="81"/>
        <v>0.41970949669325591</v>
      </c>
      <c r="PD1">
        <f t="shared" si="81"/>
        <v>0.59389599837497464</v>
      </c>
      <c r="PE1">
        <f>(40*N1)/(AJ1+D45)</f>
        <v>0.81245423827031427</v>
      </c>
      <c r="PF1">
        <f t="shared" ref="PF1:PI1" si="82">(40*O1)/(AK1+E45)</f>
        <v>0.36806819106980232</v>
      </c>
      <c r="PG1">
        <f t="shared" si="82"/>
        <v>0.33060937141434688</v>
      </c>
      <c r="PH1">
        <f t="shared" si="82"/>
        <v>0.46941118020935052</v>
      </c>
      <c r="PI1">
        <f t="shared" si="82"/>
        <v>0.58178773080398971</v>
      </c>
      <c r="PJ1">
        <f>(1.33*D52)/(D52+D62)</f>
        <v>1.6449044209904791</v>
      </c>
      <c r="PK1">
        <f t="shared" ref="PK1:PN1" si="83">(1.33*E52)/(E52+E62)</f>
        <v>2.5701205308775732</v>
      </c>
      <c r="PL1">
        <f t="shared" si="83"/>
        <v>2.1368376656911692</v>
      </c>
      <c r="PM1">
        <f t="shared" si="83"/>
        <v>1.9294687232219367</v>
      </c>
      <c r="PN1">
        <f t="shared" si="83"/>
        <v>1.7503232900813723</v>
      </c>
      <c r="PO1">
        <f>(2*MH1+MM1+MR1+MW1+2*NB1)/7</f>
        <v>0.91717089109140526</v>
      </c>
      <c r="PP1">
        <f t="shared" ref="PP1:PS1" si="84">(2*MI1+MN1+MS1+MX1+2*NC1)/7</f>
        <v>0.91316858605745954</v>
      </c>
      <c r="PQ1">
        <f t="shared" si="84"/>
        <v>0.79309256052050525</v>
      </c>
      <c r="PR1">
        <f t="shared" si="84"/>
        <v>0.83117379652096812</v>
      </c>
      <c r="PS1">
        <f t="shared" si="84"/>
        <v>0.87627027611537156</v>
      </c>
      <c r="PT1">
        <f>(5*NG1+8*NL1+2*NQ1+NV1)/16</f>
        <v>0.46840088002011382</v>
      </c>
      <c r="PU1">
        <f t="shared" ref="PU1:PX1" si="85">(5*NH1+8*NM1+2*NR1+NW1)/16</f>
        <v>0.36405801735448928</v>
      </c>
      <c r="PV1">
        <f t="shared" si="85"/>
        <v>0.16147948126406725</v>
      </c>
      <c r="PW1">
        <f t="shared" si="85"/>
        <v>0.27500550760236364</v>
      </c>
      <c r="PX1">
        <f t="shared" si="85"/>
        <v>0.23146447366601178</v>
      </c>
      <c r="PY1">
        <f>(OA1+OF1+OK1)/3</f>
        <v>0.72924366891590842</v>
      </c>
      <c r="PZ1">
        <f t="shared" ref="PZ1:QC1" si="86">(OB1+OG1+OL1)/3</f>
        <v>0.79403922234492741</v>
      </c>
      <c r="QA1">
        <f t="shared" si="86"/>
        <v>0.72422972972391364</v>
      </c>
      <c r="QB1">
        <f t="shared" si="86"/>
        <v>0.72822202288561222</v>
      </c>
      <c r="QC1">
        <f t="shared" si="86"/>
        <v>0.82060206451347495</v>
      </c>
      <c r="QD1">
        <f>(3*OP1+7*OU1+4*OZ1+2*PE1+PJ1)/17</f>
        <v>1.8974333792399931</v>
      </c>
      <c r="QE1">
        <f t="shared" ref="QE1:QH1" si="87">(3*OQ1+7*OV1+4*PA1+2*PF1+PK1)/17</f>
        <v>1.6678143246433235</v>
      </c>
      <c r="QF1">
        <f t="shared" si="87"/>
        <v>1.2691049217357839</v>
      </c>
      <c r="QG1">
        <f t="shared" si="87"/>
        <v>1.5889457062640826</v>
      </c>
      <c r="QH1">
        <f t="shared" si="87"/>
        <v>1.9772402263407045</v>
      </c>
      <c r="QI1">
        <f>(2*PO1+4*PT1+PY1+5*QD1)/12</f>
        <v>1.1603629889482618</v>
      </c>
      <c r="QJ1">
        <f t="shared" ref="QJ1:QM1" si="88">(2*PP1+4*PU1+PZ1+5*QE1)/12</f>
        <v>1.0346400072578683</v>
      </c>
      <c r="QK1">
        <f t="shared" si="88"/>
        <v>0.77515478204167609</v>
      </c>
      <c r="QL1">
        <f t="shared" si="88"/>
        <v>0.9529433481381181</v>
      </c>
      <c r="QM1">
        <f t="shared" si="88"/>
        <v>1.1154334702593156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48.75" x14ac:dyDescent="0.25">
      <c r="A3" s="2" t="s">
        <v>283</v>
      </c>
      <c r="B3" s="2"/>
      <c r="C3" s="2"/>
      <c r="D3" s="2" t="s">
        <v>490</v>
      </c>
      <c r="E3" s="2" t="s">
        <v>490</v>
      </c>
      <c r="F3" s="2" t="s">
        <v>490</v>
      </c>
      <c r="G3" s="2" t="s">
        <v>490</v>
      </c>
      <c r="H3" s="2" t="s">
        <v>490</v>
      </c>
      <c r="I3" s="2" t="s">
        <v>490</v>
      </c>
      <c r="J3" s="2" t="s">
        <v>490</v>
      </c>
      <c r="K3" s="2" t="s">
        <v>490</v>
      </c>
      <c r="L3" s="2" t="s">
        <v>490</v>
      </c>
      <c r="M3" s="2" t="s">
        <v>490</v>
      </c>
    </row>
    <row r="4" spans="1:455" x14ac:dyDescent="0.25">
      <c r="A4" s="2" t="s">
        <v>281</v>
      </c>
      <c r="B4" s="2"/>
      <c r="C4" s="2"/>
      <c r="D4" s="2" t="s">
        <v>491</v>
      </c>
      <c r="E4" s="2" t="s">
        <v>491</v>
      </c>
      <c r="F4" s="2" t="s">
        <v>491</v>
      </c>
      <c r="G4" s="2" t="s">
        <v>491</v>
      </c>
      <c r="H4" s="2" t="s">
        <v>491</v>
      </c>
      <c r="I4" s="2" t="s">
        <v>491</v>
      </c>
      <c r="J4" s="2" t="s">
        <v>491</v>
      </c>
      <c r="K4" s="2" t="s">
        <v>491</v>
      </c>
      <c r="L4" s="2">
        <v>48291960</v>
      </c>
      <c r="M4" s="2" t="s">
        <v>491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286136</v>
      </c>
      <c r="E13" s="1">
        <v>254047</v>
      </c>
      <c r="F13" s="1">
        <v>271581</v>
      </c>
      <c r="G13" s="1">
        <v>261133</v>
      </c>
      <c r="H13" s="1">
        <v>236304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206612</v>
      </c>
      <c r="E15" s="1">
        <v>185377</v>
      </c>
      <c r="F15" s="1">
        <v>201669</v>
      </c>
      <c r="G15" s="1">
        <v>180511</v>
      </c>
      <c r="H15" s="1">
        <v>171537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2287</v>
      </c>
      <c r="E16" s="1">
        <v>2600</v>
      </c>
      <c r="F16" s="1">
        <v>2</v>
      </c>
      <c r="G16" s="1"/>
      <c r="H16" s="1"/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196725</v>
      </c>
      <c r="E17" s="1">
        <v>182777</v>
      </c>
      <c r="F17" s="1">
        <v>201653</v>
      </c>
      <c r="G17" s="1">
        <v>180497</v>
      </c>
      <c r="H17" s="1">
        <v>171523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>
        <v>7600</v>
      </c>
      <c r="E18" s="1"/>
      <c r="F18" s="1">
        <v>14</v>
      </c>
      <c r="G18" s="1">
        <v>14</v>
      </c>
      <c r="H18" s="1">
        <v>14</v>
      </c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73216</v>
      </c>
      <c r="E19" s="1">
        <v>64002</v>
      </c>
      <c r="F19" s="1">
        <v>66396</v>
      </c>
      <c r="G19" s="1">
        <v>69943</v>
      </c>
      <c r="H19" s="1">
        <v>61547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18912</v>
      </c>
      <c r="E20" s="1">
        <v>20350</v>
      </c>
      <c r="F20" s="1">
        <v>22806</v>
      </c>
      <c r="G20" s="1">
        <v>20218</v>
      </c>
      <c r="H20" s="1">
        <v>17190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33797</v>
      </c>
      <c r="E21" s="1">
        <v>26245</v>
      </c>
      <c r="F21" s="1">
        <v>38172</v>
      </c>
      <c r="G21" s="1">
        <v>36401</v>
      </c>
      <c r="H21" s="1">
        <v>35702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/>
      <c r="G22" s="1">
        <v>307</v>
      </c>
      <c r="H22" s="1">
        <v>493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33797</v>
      </c>
      <c r="E23" s="1">
        <v>26245</v>
      </c>
      <c r="F23" s="1">
        <v>38172</v>
      </c>
      <c r="G23" s="1">
        <v>36094</v>
      </c>
      <c r="H23" s="1">
        <v>35209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20507</v>
      </c>
      <c r="E26" s="1">
        <v>17407</v>
      </c>
      <c r="F26" s="1">
        <v>5418</v>
      </c>
      <c r="G26" s="1">
        <v>13324</v>
      </c>
      <c r="H26" s="1">
        <v>8655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6308</v>
      </c>
      <c r="E27" s="1">
        <v>4668</v>
      </c>
      <c r="F27" s="1">
        <v>3516</v>
      </c>
      <c r="G27" s="1">
        <v>10679</v>
      </c>
      <c r="H27" s="1">
        <v>3220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286136</v>
      </c>
      <c r="E28" s="1">
        <v>254047</v>
      </c>
      <c r="F28" s="1">
        <v>271581</v>
      </c>
      <c r="G28" s="1">
        <v>261133</v>
      </c>
      <c r="H28" s="1">
        <v>236304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150751</v>
      </c>
      <c r="E29" s="1">
        <v>142936</v>
      </c>
      <c r="F29" s="1">
        <v>136537</v>
      </c>
      <c r="G29" s="1">
        <v>132143</v>
      </c>
      <c r="H29" s="1">
        <v>125790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103608</v>
      </c>
      <c r="E30" s="1">
        <v>103608</v>
      </c>
      <c r="F30" s="1">
        <v>103608</v>
      </c>
      <c r="G30" s="1">
        <v>103608</v>
      </c>
      <c r="H30" s="1">
        <v>103608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>
        <v>900</v>
      </c>
      <c r="E31" s="1">
        <v>959</v>
      </c>
      <c r="F31" s="1">
        <v>-580</v>
      </c>
      <c r="G31" s="1">
        <v>-724</v>
      </c>
      <c r="H31" s="1">
        <v>-1597</v>
      </c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13140</v>
      </c>
      <c r="E32" s="1">
        <v>12897</v>
      </c>
      <c r="F32" s="1">
        <v>12685</v>
      </c>
      <c r="G32" s="1">
        <v>12411</v>
      </c>
      <c r="H32" s="1">
        <v>12060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22728</v>
      </c>
      <c r="E33" s="1">
        <v>20612</v>
      </c>
      <c r="F33" s="1">
        <v>16574</v>
      </c>
      <c r="G33" s="1">
        <v>11368</v>
      </c>
      <c r="H33" s="1">
        <v>4702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10375</v>
      </c>
      <c r="E34" s="1">
        <v>4860</v>
      </c>
      <c r="F34" s="1">
        <v>4250</v>
      </c>
      <c r="G34" s="1">
        <v>5480</v>
      </c>
      <c r="H34" s="1">
        <v>7017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128277</v>
      </c>
      <c r="E36" s="1">
        <v>107603</v>
      </c>
      <c r="F36" s="1">
        <v>131328</v>
      </c>
      <c r="G36" s="1">
        <v>124217</v>
      </c>
      <c r="H36" s="1">
        <v>106683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685</v>
      </c>
      <c r="E37" s="1"/>
      <c r="F37" s="1"/>
      <c r="G37" s="1">
        <v>54</v>
      </c>
      <c r="H37" s="1">
        <v>344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127592</v>
      </c>
      <c r="E38" s="1">
        <v>107603</v>
      </c>
      <c r="F38" s="1">
        <v>131328</v>
      </c>
      <c r="G38" s="1">
        <v>124163</v>
      </c>
      <c r="H38" s="1">
        <v>106339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52089</v>
      </c>
      <c r="E39" s="1">
        <v>41599</v>
      </c>
      <c r="F39" s="1">
        <v>38929</v>
      </c>
      <c r="G39" s="1">
        <v>42290</v>
      </c>
      <c r="H39" s="1">
        <v>29824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75503</v>
      </c>
      <c r="E40" s="1">
        <v>66004</v>
      </c>
      <c r="F40" s="1">
        <v>92399</v>
      </c>
      <c r="G40" s="1">
        <v>81873</v>
      </c>
      <c r="H40" s="1">
        <v>76515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7108</v>
      </c>
      <c r="E42" s="1">
        <v>3508</v>
      </c>
      <c r="F42" s="1">
        <v>3716</v>
      </c>
      <c r="G42" s="1">
        <v>4773</v>
      </c>
      <c r="H42" s="1">
        <v>3831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500382</v>
      </c>
      <c r="E43" s="1">
        <v>517642</v>
      </c>
      <c r="F43" s="1">
        <v>505032</v>
      </c>
      <c r="G43" s="1">
        <v>464905</v>
      </c>
      <c r="H43" s="1">
        <v>476115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17211</v>
      </c>
      <c r="E44" s="1">
        <v>16401</v>
      </c>
      <c r="F44" s="1">
        <v>16875</v>
      </c>
      <c r="G44" s="1">
        <v>11403</v>
      </c>
      <c r="H44" s="1">
        <v>14495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455814</v>
      </c>
      <c r="E45" s="1">
        <v>475161</v>
      </c>
      <c r="F45" s="1">
        <v>480773</v>
      </c>
      <c r="G45" s="1">
        <v>422726</v>
      </c>
      <c r="H45" s="1">
        <v>427415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-1429</v>
      </c>
      <c r="E46" s="1">
        <v>1045</v>
      </c>
      <c r="F46" s="1">
        <v>-1613</v>
      </c>
      <c r="G46" s="1">
        <v>-4351</v>
      </c>
      <c r="H46" s="1">
        <v>-1051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-5366</v>
      </c>
      <c r="E47" s="1">
        <v>-6925</v>
      </c>
      <c r="F47" s="1">
        <v>-6092</v>
      </c>
      <c r="G47" s="1">
        <v>-4989</v>
      </c>
      <c r="H47" s="1">
        <v>-7115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50419</v>
      </c>
      <c r="E48" s="1">
        <v>46768</v>
      </c>
      <c r="F48" s="1">
        <v>45118</v>
      </c>
      <c r="G48" s="1">
        <v>42902</v>
      </c>
      <c r="H48" s="1">
        <v>42059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18315</v>
      </c>
      <c r="E49" s="1">
        <v>17656</v>
      </c>
      <c r="F49" s="1">
        <v>16645</v>
      </c>
      <c r="G49" s="1">
        <v>15634</v>
      </c>
      <c r="H49" s="1">
        <v>18231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20789</v>
      </c>
      <c r="E50" s="1">
        <v>16305</v>
      </c>
      <c r="F50" s="1">
        <v>25263</v>
      </c>
      <c r="G50" s="1">
        <v>9746</v>
      </c>
      <c r="H50" s="1">
        <v>3758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3872</v>
      </c>
      <c r="E51" s="1">
        <v>2374</v>
      </c>
      <c r="F51" s="1">
        <v>3006</v>
      </c>
      <c r="G51" s="1">
        <v>3974</v>
      </c>
      <c r="H51" s="1">
        <v>2861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16757</v>
      </c>
      <c r="E52" s="1">
        <v>14269</v>
      </c>
      <c r="F52" s="1">
        <v>9333</v>
      </c>
      <c r="G52" s="1">
        <v>10158</v>
      </c>
      <c r="H52" s="1">
        <v>11968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>
        <v>279</v>
      </c>
      <c r="E55" s="1"/>
      <c r="F55" s="1">
        <v>117</v>
      </c>
      <c r="G55" s="1">
        <v>40</v>
      </c>
      <c r="H55" s="1">
        <v>38</v>
      </c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/>
      <c r="E57" s="1">
        <v>132</v>
      </c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2666</v>
      </c>
      <c r="E59" s="1">
        <v>3359</v>
      </c>
      <c r="F59" s="1">
        <v>3339</v>
      </c>
      <c r="G59" s="1">
        <v>1078</v>
      </c>
      <c r="H59" s="1">
        <v>1135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490</v>
      </c>
      <c r="E60" s="1">
        <v>2415</v>
      </c>
      <c r="F60" s="1">
        <v>1870</v>
      </c>
      <c r="G60" s="1">
        <v>192</v>
      </c>
      <c r="H60" s="1">
        <v>734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1311</v>
      </c>
      <c r="E61" s="1">
        <v>6073</v>
      </c>
      <c r="F61" s="1">
        <v>2172</v>
      </c>
      <c r="G61" s="1">
        <v>2310</v>
      </c>
      <c r="H61" s="1">
        <v>2511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-3208</v>
      </c>
      <c r="E62" s="1">
        <v>-6885</v>
      </c>
      <c r="F62" s="1">
        <v>-3524</v>
      </c>
      <c r="G62" s="1">
        <v>-3156</v>
      </c>
      <c r="H62" s="1">
        <v>-2874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13549</v>
      </c>
      <c r="E63" s="1">
        <v>7384</v>
      </c>
      <c r="F63" s="1">
        <v>5809</v>
      </c>
      <c r="G63" s="1">
        <v>7002</v>
      </c>
      <c r="H63" s="1">
        <v>9094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3174</v>
      </c>
      <c r="E64" s="1">
        <v>2524</v>
      </c>
      <c r="F64" s="1">
        <v>1559</v>
      </c>
      <c r="G64" s="1">
        <v>1522</v>
      </c>
      <c r="H64" s="1">
        <v>2077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10375</v>
      </c>
      <c r="E65" s="1">
        <v>4860</v>
      </c>
      <c r="F65" s="1">
        <v>4250</v>
      </c>
      <c r="G65" s="1">
        <v>5480</v>
      </c>
      <c r="H65" s="1">
        <v>7017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10375</v>
      </c>
      <c r="E67" s="1">
        <v>4860</v>
      </c>
      <c r="F67" s="1">
        <v>4250</v>
      </c>
      <c r="G67" s="1">
        <v>5480</v>
      </c>
      <c r="H67" s="1">
        <v>7017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517593</v>
      </c>
      <c r="E68" s="1">
        <v>552895</v>
      </c>
      <c r="F68" s="1">
        <v>549157</v>
      </c>
      <c r="G68" s="1">
        <v>486286</v>
      </c>
      <c r="H68" s="1">
        <v>495140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17407</v>
      </c>
      <c r="J69" s="1">
        <v>5418</v>
      </c>
      <c r="K69" s="1">
        <v>13324</v>
      </c>
      <c r="L69" s="1">
        <v>8655</v>
      </c>
      <c r="M69" s="1">
        <v>15460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13549</v>
      </c>
      <c r="J70" s="1">
        <v>7384</v>
      </c>
      <c r="K70" s="1">
        <v>5809</v>
      </c>
      <c r="L70" s="1">
        <v>7002</v>
      </c>
      <c r="M70" s="1">
        <v>9094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21387</v>
      </c>
      <c r="J71" s="1">
        <v>20751</v>
      </c>
      <c r="K71" s="1">
        <v>19309</v>
      </c>
      <c r="L71" s="1">
        <v>16326</v>
      </c>
      <c r="M71" s="1">
        <v>19429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18630</v>
      </c>
      <c r="J72" s="1">
        <v>17486</v>
      </c>
      <c r="K72" s="1">
        <v>15974</v>
      </c>
      <c r="L72" s="1">
        <v>15953</v>
      </c>
      <c r="M72" s="1">
        <v>16405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370</v>
      </c>
      <c r="J73" s="1">
        <v>170</v>
      </c>
      <c r="K73" s="1">
        <v>617</v>
      </c>
      <c r="L73" s="1">
        <v>-609</v>
      </c>
      <c r="M73" s="1">
        <v>1927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/>
      <c r="J74" s="1"/>
      <c r="K74" s="1">
        <v>-504</v>
      </c>
      <c r="L74" s="1">
        <v>-56</v>
      </c>
      <c r="M74" s="1"/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2387</v>
      </c>
      <c r="J76" s="1">
        <v>3095</v>
      </c>
      <c r="K76" s="1">
        <v>3222</v>
      </c>
      <c r="L76" s="1">
        <v>1038</v>
      </c>
      <c r="M76" s="1">
        <v>1097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34936</v>
      </c>
      <c r="J78" s="1">
        <v>28135</v>
      </c>
      <c r="K78" s="1">
        <v>25118</v>
      </c>
      <c r="L78" s="1">
        <v>23328</v>
      </c>
      <c r="M78" s="1">
        <v>28523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-8666</v>
      </c>
      <c r="J79" s="1">
        <v>-1659</v>
      </c>
      <c r="K79" s="1">
        <v>11572</v>
      </c>
      <c r="L79" s="1">
        <v>-3380</v>
      </c>
      <c r="M79" s="1">
        <v>748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-8581</v>
      </c>
      <c r="J80" s="1">
        <v>10000</v>
      </c>
      <c r="K80" s="1">
        <v>4595</v>
      </c>
      <c r="L80" s="1">
        <v>-7759</v>
      </c>
      <c r="M80" s="1">
        <v>-11114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-1838</v>
      </c>
      <c r="J81" s="1">
        <v>-13945</v>
      </c>
      <c r="K81" s="1">
        <v>9469</v>
      </c>
      <c r="L81" s="1">
        <v>7089</v>
      </c>
      <c r="M81" s="1">
        <v>12994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1753</v>
      </c>
      <c r="J82" s="1">
        <v>2286</v>
      </c>
      <c r="K82" s="1">
        <v>-2492</v>
      </c>
      <c r="L82" s="1">
        <v>-2710</v>
      </c>
      <c r="M82" s="1">
        <v>-1132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26270</v>
      </c>
      <c r="J84" s="1">
        <v>26476</v>
      </c>
      <c r="K84" s="1">
        <v>36690</v>
      </c>
      <c r="L84" s="1">
        <v>19948</v>
      </c>
      <c r="M84" s="1">
        <v>29271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-2666</v>
      </c>
      <c r="J85" s="1">
        <v>-3359</v>
      </c>
      <c r="K85" s="1">
        <v>-3339</v>
      </c>
      <c r="L85" s="1">
        <v>-1078</v>
      </c>
      <c r="M85" s="1">
        <v>-1135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279</v>
      </c>
      <c r="J86" s="1">
        <v>264</v>
      </c>
      <c r="K86" s="1">
        <v>117</v>
      </c>
      <c r="L86" s="1">
        <v>40</v>
      </c>
      <c r="M86" s="1">
        <v>38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-3029</v>
      </c>
      <c r="J87" s="1">
        <v>-1285</v>
      </c>
      <c r="K87" s="1">
        <v>-1249</v>
      </c>
      <c r="L87" s="1">
        <v>-2480</v>
      </c>
      <c r="M87" s="1">
        <v>-1764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20854</v>
      </c>
      <c r="J90" s="1">
        <v>22096</v>
      </c>
      <c r="K90" s="1">
        <v>32219</v>
      </c>
      <c r="L90" s="1">
        <v>16430</v>
      </c>
      <c r="M90" s="1">
        <v>26410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-32265</v>
      </c>
      <c r="J91" s="1">
        <v>752</v>
      </c>
      <c r="K91" s="1">
        <v>-37224</v>
      </c>
      <c r="L91" s="1">
        <v>-24927</v>
      </c>
      <c r="M91" s="1">
        <v>-29570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/>
      <c r="J92" s="1"/>
      <c r="K92" s="1">
        <v>596</v>
      </c>
      <c r="L92" s="1">
        <v>56</v>
      </c>
      <c r="M92" s="1"/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>
        <v>-7600</v>
      </c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-39865</v>
      </c>
      <c r="J94" s="1">
        <v>752</v>
      </c>
      <c r="K94" s="1">
        <v>-36628</v>
      </c>
      <c r="L94" s="1">
        <v>-24871</v>
      </c>
      <c r="M94" s="1">
        <v>-29570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24611</v>
      </c>
      <c r="J95" s="1">
        <v>-10859</v>
      </c>
      <c r="K95" s="1">
        <v>-3641</v>
      </c>
      <c r="L95" s="1">
        <v>12238</v>
      </c>
      <c r="M95" s="1">
        <v>-3230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-2500</v>
      </c>
      <c r="J96" s="1"/>
      <c r="K96" s="1">
        <v>144</v>
      </c>
      <c r="L96" s="1">
        <v>872</v>
      </c>
      <c r="M96" s="1">
        <v>-415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>
        <v>144</v>
      </c>
      <c r="L101" s="1">
        <v>872</v>
      </c>
      <c r="M101" s="1">
        <v>-415</v>
      </c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-2500</v>
      </c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22111</v>
      </c>
      <c r="J103" s="1">
        <v>-10859</v>
      </c>
      <c r="K103" s="1">
        <v>-3497</v>
      </c>
      <c r="L103" s="1">
        <v>13110</v>
      </c>
      <c r="M103" s="1">
        <v>-3645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3100</v>
      </c>
      <c r="J104" s="1">
        <v>11989</v>
      </c>
      <c r="K104" s="1">
        <v>-7906</v>
      </c>
      <c r="L104" s="1">
        <v>4669</v>
      </c>
      <c r="M104" s="1">
        <v>-6805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20507</v>
      </c>
      <c r="J105" s="1">
        <v>17407</v>
      </c>
      <c r="K105" s="1">
        <v>5418</v>
      </c>
      <c r="L105" s="1">
        <v>13324</v>
      </c>
      <c r="M105" s="1">
        <v>8655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F0CA0-F7B3-4BF4-82E3-28BF8EE4DC49}">
  <dimension ref="A1:QM105"/>
  <sheetViews>
    <sheetView topLeftCell="A72" workbookViewId="0">
      <selection activeCell="N92" sqref="N92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24319</v>
      </c>
      <c r="O1" s="4">
        <f t="shared" ref="O1:R1" si="0">E67</f>
        <v>22061</v>
      </c>
      <c r="P1" s="4">
        <f t="shared" si="0"/>
        <v>7514</v>
      </c>
      <c r="Q1" s="4">
        <f t="shared" si="0"/>
        <v>7515</v>
      </c>
      <c r="R1" s="4">
        <f t="shared" si="0"/>
        <v>19107</v>
      </c>
      <c r="S1" s="4">
        <f>D63+D59</f>
        <v>29950</v>
      </c>
      <c r="T1" s="4">
        <f t="shared" ref="T1:W1" si="1">E63+E59</f>
        <v>26872</v>
      </c>
      <c r="U1" s="4">
        <f t="shared" si="1"/>
        <v>9227</v>
      </c>
      <c r="V1" s="4">
        <f t="shared" si="1"/>
        <v>9013</v>
      </c>
      <c r="W1" s="4">
        <f t="shared" si="1"/>
        <v>23881</v>
      </c>
      <c r="X1">
        <f>(D13-E13)/E13</f>
        <v>0.13754703819673619</v>
      </c>
      <c r="Y1">
        <f t="shared" ref="Y1:AA1" si="2">(E13-F13)/F13</f>
        <v>0.10565160701254414</v>
      </c>
      <c r="Z1">
        <f t="shared" si="2"/>
        <v>5.0940666753900063E-2</v>
      </c>
      <c r="AA1">
        <f t="shared" si="2"/>
        <v>-3.8488556181130021E-2</v>
      </c>
      <c r="AB1">
        <f>(D36-E36)/E36</f>
        <v>0.44487018800358102</v>
      </c>
      <c r="AC1">
        <f t="shared" ref="AC1:AE1" si="3">(E36-F36)/F36</f>
        <v>0.25384459960038613</v>
      </c>
      <c r="AD1">
        <f t="shared" si="3"/>
        <v>0.27703555045871558</v>
      </c>
      <c r="AE1">
        <f t="shared" si="3"/>
        <v>-0.31158347642449719</v>
      </c>
      <c r="AF1">
        <f>(D29-E29)/E29</f>
        <v>7.1982462205977898E-2</v>
      </c>
      <c r="AG1">
        <f t="shared" ref="AG1:AI1" si="4">(E29-F29)/F29</f>
        <v>7.9364363338117694E-2</v>
      </c>
      <c r="AH1">
        <f t="shared" si="4"/>
        <v>1.7440647557057622E-2</v>
      </c>
      <c r="AI1">
        <f t="shared" si="4"/>
        <v>2.016319546423874E-2</v>
      </c>
      <c r="AJ1" s="4">
        <f>(D43+D44+D46+D47)-D45</f>
        <v>32578</v>
      </c>
      <c r="AK1" s="4">
        <f t="shared" ref="AK1:AN1" si="5">(E43+E44+E46+E47)-E45</f>
        <v>37245</v>
      </c>
      <c r="AL1" s="4">
        <f t="shared" si="5"/>
        <v>65935</v>
      </c>
      <c r="AM1" s="4">
        <f t="shared" si="5"/>
        <v>29000</v>
      </c>
      <c r="AN1" s="4">
        <f t="shared" si="5"/>
        <v>41246</v>
      </c>
      <c r="AO1">
        <f>(D25+D26)/D40</f>
        <v>1.3017762815775789</v>
      </c>
      <c r="AP1">
        <f t="shared" ref="AP1:AS1" si="6">(E25+E26)/E40</f>
        <v>1.669830494269491</v>
      </c>
      <c r="AQ1">
        <f t="shared" si="6"/>
        <v>1.812803970223325</v>
      </c>
      <c r="AR1">
        <f t="shared" si="6"/>
        <v>2.076543624161074</v>
      </c>
      <c r="AS1">
        <f t="shared" si="6"/>
        <v>1.3942882641677823</v>
      </c>
      <c r="AT1">
        <f>(D19-D20)/D40</f>
        <v>2.0836549251443741</v>
      </c>
      <c r="AU1">
        <f t="shared" ref="AU1:AX1" si="7">(E19-E20)/E40</f>
        <v>2.8771764410082343</v>
      </c>
      <c r="AV1">
        <f t="shared" si="7"/>
        <v>3.2435980148883377</v>
      </c>
      <c r="AW1">
        <f t="shared" si="7"/>
        <v>3.7419798657718122</v>
      </c>
      <c r="AX1">
        <f t="shared" si="7"/>
        <v>2.5274431057563587</v>
      </c>
      <c r="AY1">
        <f>D19/D40</f>
        <v>3.7672222678380818</v>
      </c>
      <c r="AZ1">
        <f t="shared" ref="AZ1:BC1" si="8">E19/E40</f>
        <v>4.8498543801202674</v>
      </c>
      <c r="BA1">
        <f t="shared" si="8"/>
        <v>5.1843920595533497</v>
      </c>
      <c r="BB1">
        <f t="shared" si="8"/>
        <v>6.37</v>
      </c>
      <c r="BC1">
        <f t="shared" si="8"/>
        <v>4.2686523873270863</v>
      </c>
      <c r="BD1" s="4">
        <f>D19-D40</f>
        <v>202212</v>
      </c>
      <c r="BE1" s="4">
        <f t="shared" ref="BE1:BH1" si="9">E19-E40</f>
        <v>183742</v>
      </c>
      <c r="BF1" s="4">
        <f t="shared" si="9"/>
        <v>168631</v>
      </c>
      <c r="BG1" s="4">
        <f t="shared" si="9"/>
        <v>160026</v>
      </c>
      <c r="BH1" s="4">
        <f t="shared" si="9"/>
        <v>146501</v>
      </c>
      <c r="BI1">
        <f>(D43+D44)/BD1</f>
        <v>1.7279884477676895</v>
      </c>
      <c r="BJ1">
        <f t="shared" ref="BJ1:BM1" si="10">(E43+E44)/BE1</f>
        <v>2.2030619020147815</v>
      </c>
      <c r="BK1">
        <f t="shared" si="10"/>
        <v>2.0007709140075076</v>
      </c>
      <c r="BL1">
        <f t="shared" si="10"/>
        <v>1.7723307462537337</v>
      </c>
      <c r="BM1">
        <f t="shared" si="10"/>
        <v>2.2485785079965326</v>
      </c>
      <c r="BN1">
        <f>365/BI1</f>
        <v>211.2282639803102</v>
      </c>
      <c r="BO1">
        <f t="shared" ref="BO1:BR1" si="11">365/BJ1</f>
        <v>165.67850393409012</v>
      </c>
      <c r="BP1">
        <f t="shared" si="11"/>
        <v>182.42968120168823</v>
      </c>
      <c r="BQ1">
        <f t="shared" si="11"/>
        <v>205.94350166949323</v>
      </c>
      <c r="BR1">
        <f t="shared" si="11"/>
        <v>162.32477483083852</v>
      </c>
      <c r="BS1">
        <f>N1/D13</f>
        <v>6.6873087150324889E-2</v>
      </c>
      <c r="BT1">
        <f t="shared" ref="BT1:BW1" si="12">O1/E13</f>
        <v>6.900812357086776E-2</v>
      </c>
      <c r="BU1">
        <f t="shared" si="12"/>
        <v>2.5987500821404236E-2</v>
      </c>
      <c r="BV1">
        <f t="shared" si="12"/>
        <v>2.7314956165220047E-2</v>
      </c>
      <c r="BW1">
        <f t="shared" si="12"/>
        <v>6.6775705343943642E-2</v>
      </c>
      <c r="BX1">
        <f>S1/D13</f>
        <v>8.2357373253514971E-2</v>
      </c>
      <c r="BY1">
        <f t="shared" ref="BY1:CB1" si="13">T1/E13</f>
        <v>8.4057218466812855E-2</v>
      </c>
      <c r="BZ1">
        <f t="shared" si="13"/>
        <v>3.1911986968205602E-2</v>
      </c>
      <c r="CA1">
        <f t="shared" si="13"/>
        <v>3.2759773774734303E-2</v>
      </c>
      <c r="CB1">
        <f t="shared" si="13"/>
        <v>8.3460020899079806E-2</v>
      </c>
      <c r="CC1">
        <f>N1/D29</f>
        <v>8.619204746428305E-2</v>
      </c>
      <c r="CD1">
        <f t="shared" ref="CD1:CG1" si="14">O1/E29</f>
        <v>8.3817433691865215E-2</v>
      </c>
      <c r="CE1">
        <f t="shared" si="14"/>
        <v>3.0814025015378305E-2</v>
      </c>
      <c r="CF1">
        <f t="shared" si="14"/>
        <v>3.1355613969207663E-2</v>
      </c>
      <c r="CG1">
        <f t="shared" si="14"/>
        <v>8.1329570558414527E-2</v>
      </c>
      <c r="CH1">
        <f>N1/(D43+D44)</f>
        <v>6.9598191288420805E-2</v>
      </c>
      <c r="CI1">
        <f t="shared" ref="CI1:CL1" si="15">O1/(E43+E44)</f>
        <v>5.4499190948504798E-2</v>
      </c>
      <c r="CJ1">
        <f t="shared" si="15"/>
        <v>2.2270830369421919E-2</v>
      </c>
      <c r="CK1">
        <f t="shared" si="15"/>
        <v>2.649681438831672E-2</v>
      </c>
      <c r="CL1">
        <f t="shared" si="15"/>
        <v>5.8002118882031696E-2</v>
      </c>
      <c r="CM1">
        <f>1-CH1</f>
        <v>0.93040180871157918</v>
      </c>
      <c r="CN1">
        <f t="shared" ref="CN1:CQ1" si="16">1-CI1</f>
        <v>0.94550080905149525</v>
      </c>
      <c r="CO1">
        <f t="shared" si="16"/>
        <v>0.9777291696305781</v>
      </c>
      <c r="CP1">
        <f t="shared" si="16"/>
        <v>0.97350318561168325</v>
      </c>
      <c r="CQ1">
        <f t="shared" si="16"/>
        <v>0.94199788111796834</v>
      </c>
      <c r="CR1">
        <f>N1/(D45+D48+D49+D51+D59+D61)</f>
        <v>6.7694371838874084E-2</v>
      </c>
      <c r="CS1">
        <f t="shared" ref="CS1:CV1" si="17">O1/(E45+E48+E49+E51+E59+E61)</f>
        <v>5.2597196691724302E-2</v>
      </c>
      <c r="CT1">
        <f t="shared" si="17"/>
        <v>2.1728569280418261E-2</v>
      </c>
      <c r="CU1">
        <f t="shared" si="17"/>
        <v>2.4523000714642335E-2</v>
      </c>
      <c r="CV1">
        <f t="shared" si="17"/>
        <v>5.7148069940360466E-2</v>
      </c>
      <c r="CW1">
        <f>(D43+D44)/D13</f>
        <v>0.96084518738708513</v>
      </c>
      <c r="CX1">
        <f t="shared" ref="CX1:DA1" si="18">(E43+E44)/E13</f>
        <v>1.2662228992733517</v>
      </c>
      <c r="CY1">
        <f t="shared" si="18"/>
        <v>1.1668851313727999</v>
      </c>
      <c r="CZ1">
        <f t="shared" si="18"/>
        <v>1.0308769863770517</v>
      </c>
      <c r="DA1">
        <f t="shared" si="18"/>
        <v>1.1512632060865948</v>
      </c>
      <c r="DB1">
        <f>365/CW1</f>
        <v>379.87389101940357</v>
      </c>
      <c r="DC1">
        <f t="shared" ref="DC1:DF1" si="19">365/CX1</f>
        <v>288.25888412653319</v>
      </c>
      <c r="DD1">
        <f t="shared" si="19"/>
        <v>312.7985696163513</v>
      </c>
      <c r="DE1">
        <f t="shared" si="19"/>
        <v>354.06746374537676</v>
      </c>
      <c r="DF1">
        <f t="shared" si="19"/>
        <v>317.04305155440335</v>
      </c>
      <c r="DG1">
        <f>(D43+D44)/D20</f>
        <v>2.8402357244462508</v>
      </c>
      <c r="DH1">
        <f t="shared" ref="DH1:DK1" si="20">(E43+E44)/E20</f>
        <v>4.2994689325544346</v>
      </c>
      <c r="DI1">
        <f t="shared" si="20"/>
        <v>4.3137034290536223</v>
      </c>
      <c r="DJ1">
        <f t="shared" si="20"/>
        <v>3.6215156738811212</v>
      </c>
      <c r="DK1">
        <f t="shared" si="20"/>
        <v>4.2211017285785672</v>
      </c>
      <c r="DL1">
        <f>365/DG1</f>
        <v>128.51046019117393</v>
      </c>
      <c r="DM1">
        <f t="shared" ref="DM1:DP1" si="21">365/DH1</f>
        <v>84.894205709062604</v>
      </c>
      <c r="DN1">
        <f t="shared" si="21"/>
        <v>84.614069094702899</v>
      </c>
      <c r="DO1">
        <f t="shared" si="21"/>
        <v>100.78653052158</v>
      </c>
      <c r="DP1">
        <f t="shared" si="21"/>
        <v>86.470315919846769</v>
      </c>
      <c r="DQ1">
        <f>(D43+D44)/D21</f>
        <v>6.1156909074997809</v>
      </c>
      <c r="DR1">
        <f t="shared" ref="DR1:DU1" si="22">(E43+E44)/E21</f>
        <v>7.0248858962567029</v>
      </c>
      <c r="DS1">
        <f t="shared" si="22"/>
        <v>5.8513033072614071</v>
      </c>
      <c r="DT1">
        <f t="shared" si="22"/>
        <v>5.714668547249647</v>
      </c>
      <c r="DU1">
        <f t="shared" si="22"/>
        <v>6.4861581475939198</v>
      </c>
      <c r="DV1">
        <f>365/DQ1</f>
        <v>59.682545360883751</v>
      </c>
      <c r="DW1">
        <f t="shared" ref="DW1:DZ1" si="23">365/DR1</f>
        <v>51.958139305080351</v>
      </c>
      <c r="DX1">
        <f t="shared" si="23"/>
        <v>62.379265068525633</v>
      </c>
      <c r="DY1">
        <f t="shared" si="23"/>
        <v>63.870720931954494</v>
      </c>
      <c r="DZ1">
        <f t="shared" si="23"/>
        <v>56.273681845916599</v>
      </c>
      <c r="EA1">
        <f>(D43+D44)/D38</f>
        <v>4.7817281112297128</v>
      </c>
      <c r="EB1">
        <f t="shared" ref="EB1:EE1" si="24">(E43+E44)/E38</f>
        <v>8.4814675131476935</v>
      </c>
      <c r="EC1">
        <f t="shared" si="24"/>
        <v>8.2204517213653965</v>
      </c>
      <c r="ED1">
        <f t="shared" si="24"/>
        <v>9.2146918353422791</v>
      </c>
      <c r="EE1">
        <f t="shared" si="24"/>
        <v>7.1793871502048647</v>
      </c>
      <c r="EF1">
        <f>365/EA1</f>
        <v>76.332236277259454</v>
      </c>
      <c r="EG1">
        <f t="shared" ref="EG1:EJ1" si="25">365/EB1</f>
        <v>43.035005373090087</v>
      </c>
      <c r="EH1">
        <f t="shared" si="25"/>
        <v>44.40145290937545</v>
      </c>
      <c r="EI1">
        <f t="shared" si="25"/>
        <v>39.610657254979387</v>
      </c>
      <c r="EJ1">
        <f t="shared" si="25"/>
        <v>50.839994050130684</v>
      </c>
      <c r="EK1">
        <f>D36/D13</f>
        <v>0.22190018671337708</v>
      </c>
      <c r="EL1">
        <f t="shared" ref="EL1:EO1" si="26">E36/E13</f>
        <v>0.17470213052141625</v>
      </c>
      <c r="EM1">
        <f t="shared" si="26"/>
        <v>0.15405393253763761</v>
      </c>
      <c r="EN1">
        <f t="shared" si="26"/>
        <v>0.12677919774356292</v>
      </c>
      <c r="EO1">
        <f t="shared" si="26"/>
        <v>0.17707252120487738</v>
      </c>
      <c r="EP1">
        <f>(D29)/D13</f>
        <v>0.77586145262457407</v>
      </c>
      <c r="EQ1">
        <f t="shared" ref="EQ1:ET1" si="27">(E29)/E13</f>
        <v>0.82331467967105321</v>
      </c>
      <c r="ER1">
        <f t="shared" si="27"/>
        <v>0.84336599351868824</v>
      </c>
      <c r="ES1">
        <f t="shared" si="27"/>
        <v>0.8711344702752214</v>
      </c>
      <c r="ET1">
        <f t="shared" si="27"/>
        <v>0.82105075540737482</v>
      </c>
      <c r="EU1">
        <f>D13/D29</f>
        <v>1.2888899127765825</v>
      </c>
      <c r="EV1">
        <f t="shared" ref="EV1:EY1" si="28">E13/E29</f>
        <v>1.2146024171457013</v>
      </c>
      <c r="EW1">
        <f t="shared" si="28"/>
        <v>1.1857248308386303</v>
      </c>
      <c r="EX1">
        <f t="shared" si="28"/>
        <v>1.1479284015521343</v>
      </c>
      <c r="EY1">
        <f t="shared" si="28"/>
        <v>1.2179515010662614</v>
      </c>
      <c r="EZ1">
        <f>D36/D29</f>
        <v>0.28600491229811198</v>
      </c>
      <c r="FA1">
        <f t="shared" ref="FA1:FD1" si="29">E36/E29</f>
        <v>0.21219363001181599</v>
      </c>
      <c r="FB1">
        <f t="shared" si="29"/>
        <v>0.18266557309821613</v>
      </c>
      <c r="FC1">
        <f t="shared" si="29"/>
        <v>0.14553344181583011</v>
      </c>
      <c r="FD1">
        <f t="shared" si="29"/>
        <v>0.21566574299906782</v>
      </c>
      <c r="FE1" s="7">
        <f>I90/(D43+D44+D46+D47+D53+D55)</f>
        <v>9.2105424644084444E-2</v>
      </c>
      <c r="FF1" s="7">
        <f t="shared" ref="FF1:FI1" si="30">J90/(E43+E44+E46+E47+E53+E55)</f>
        <v>6.4298299421829519E-2</v>
      </c>
      <c r="FG1" s="7">
        <f t="shared" si="30"/>
        <v>5.3664734561371302E-2</v>
      </c>
      <c r="FH1" s="7">
        <f t="shared" si="30"/>
        <v>5.8409717619227232E-3</v>
      </c>
      <c r="FI1" s="7">
        <f t="shared" si="30"/>
        <v>5.4426617619917392E-2</v>
      </c>
      <c r="FJ1" s="7">
        <f>I90/D36</f>
        <v>0.37200109051254088</v>
      </c>
      <c r="FK1" s="7">
        <f t="shared" ref="FK1:FN1" si="31">J90/E36</f>
        <v>0.44105640107430616</v>
      </c>
      <c r="FL1" s="7">
        <f t="shared" si="31"/>
        <v>0.41342073951013625</v>
      </c>
      <c r="FM1" s="7">
        <f t="shared" si="31"/>
        <v>4.5728211009174312E-2</v>
      </c>
      <c r="FN1" s="7">
        <f t="shared" si="31"/>
        <v>0.3375767264689048</v>
      </c>
      <c r="FO1" s="7">
        <f>I90/D29</f>
        <v>0.10639413926684128</v>
      </c>
      <c r="FP1" s="7">
        <f t="shared" ref="FP1:FS1" si="32">J90/E29</f>
        <v>9.3589358783904439E-2</v>
      </c>
      <c r="FQ1" s="7">
        <f t="shared" si="32"/>
        <v>7.5517736313307354E-2</v>
      </c>
      <c r="FR1" s="7">
        <f t="shared" si="32"/>
        <v>6.654983936245671E-3</v>
      </c>
      <c r="FS1" s="7">
        <f t="shared" si="32"/>
        <v>7.280373553310944E-2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0.55604838598797224</v>
      </c>
      <c r="FZ1">
        <f t="shared" ref="FZ1:GC1" si="34">BE1/E13</f>
        <v>0.57475593314710949</v>
      </c>
      <c r="GA1">
        <f t="shared" si="34"/>
        <v>0.58321776031597261</v>
      </c>
      <c r="GB1">
        <f t="shared" si="34"/>
        <v>0.58165045579447816</v>
      </c>
      <c r="GC1">
        <f t="shared" si="34"/>
        <v>0.51199600191516648</v>
      </c>
      <c r="GD1">
        <f>BS1</f>
        <v>6.6873087150324889E-2</v>
      </c>
      <c r="GE1">
        <f t="shared" ref="GE1:GH1" si="35">BT1</f>
        <v>6.900812357086776E-2</v>
      </c>
      <c r="GF1">
        <f t="shared" si="35"/>
        <v>2.5987500821404236E-2</v>
      </c>
      <c r="GG1">
        <f t="shared" si="35"/>
        <v>2.7314956165220047E-2</v>
      </c>
      <c r="GH1">
        <f t="shared" si="35"/>
        <v>6.6775705343943642E-2</v>
      </c>
      <c r="GI1">
        <f>S1/D13</f>
        <v>8.2357373253514971E-2</v>
      </c>
      <c r="GJ1">
        <f t="shared" ref="GJ1:GM1" si="36">T1/E13</f>
        <v>8.4057218466812855E-2</v>
      </c>
      <c r="GK1">
        <f t="shared" si="36"/>
        <v>3.1911986968205602E-2</v>
      </c>
      <c r="GL1">
        <f t="shared" si="36"/>
        <v>3.2759773774734303E-2</v>
      </c>
      <c r="GM1">
        <f t="shared" si="36"/>
        <v>8.3460020899079806E-2</v>
      </c>
      <c r="GN1">
        <f>D30/D13</f>
        <v>0.30558847711729947</v>
      </c>
      <c r="GO1">
        <f t="shared" ref="GO1:GR1" si="37">E30/E13</f>
        <v>0.3476212670518351</v>
      </c>
      <c r="GP1">
        <f t="shared" si="37"/>
        <v>0.38434801254759821</v>
      </c>
      <c r="GQ1">
        <f t="shared" si="37"/>
        <v>0.4039269565723092</v>
      </c>
      <c r="GR1">
        <f t="shared" si="37"/>
        <v>0.38838039121120305</v>
      </c>
      <c r="GS1">
        <f>(D43+D44)/D13</f>
        <v>0.96084518738708513</v>
      </c>
      <c r="GT1">
        <f t="shared" ref="GT1:GW1" si="38">(E43+E44)/E13</f>
        <v>1.2662228992733517</v>
      </c>
      <c r="GU1">
        <f t="shared" si="38"/>
        <v>1.1668851313727999</v>
      </c>
      <c r="GV1">
        <f t="shared" si="38"/>
        <v>1.0308769863770517</v>
      </c>
      <c r="GW1">
        <f t="shared" si="38"/>
        <v>1.1512632060865948</v>
      </c>
      <c r="GX1">
        <f>0.717*FY1+0.847*GD1+3.107*GI1+0.42*GN1+0.998*GS1</f>
        <v>1.7984832136699489</v>
      </c>
      <c r="GY1">
        <f t="shared" ref="GY1:HB1" si="39">0.717*FZ1+0.847*GE1+3.107*GJ1+0.42*GO1+0.998*GT1</f>
        <v>2.1414070481439658</v>
      </c>
      <c r="GZ1">
        <f t="shared" si="39"/>
        <v>1.8653066172325423</v>
      </c>
      <c r="HA1">
        <f t="shared" si="39"/>
        <v>1.740428315959349</v>
      </c>
      <c r="HB1">
        <f t="shared" si="39"/>
        <v>1.9950508847160624</v>
      </c>
      <c r="HC1">
        <f>D36/D13</f>
        <v>0.22190018671337708</v>
      </c>
      <c r="HD1">
        <f t="shared" ref="HD1:HG1" si="40">E36/E13</f>
        <v>0.17470213052141625</v>
      </c>
      <c r="HE1">
        <f t="shared" si="40"/>
        <v>0.15405393253763761</v>
      </c>
      <c r="HF1">
        <f t="shared" si="40"/>
        <v>0.12677919774356292</v>
      </c>
      <c r="HG1">
        <f t="shared" si="40"/>
        <v>0.17707252120487738</v>
      </c>
      <c r="HH1">
        <f>S1/D13</f>
        <v>8.2357373253514971E-2</v>
      </c>
      <c r="HI1">
        <f t="shared" ref="HI1:HL1" si="41">T1/E13</f>
        <v>8.4057218466812855E-2</v>
      </c>
      <c r="HJ1">
        <f t="shared" si="41"/>
        <v>3.1911986968205602E-2</v>
      </c>
      <c r="HK1">
        <f t="shared" si="41"/>
        <v>3.2759773774734303E-2</v>
      </c>
      <c r="HL1">
        <f t="shared" si="41"/>
        <v>8.3460020899079806E-2</v>
      </c>
      <c r="HM1">
        <f>(D43+D44+D46+D47+D50+D53+D55+D57+D60)/D13</f>
        <v>0.94098317379743113</v>
      </c>
      <c r="HN1">
        <f t="shared" ref="HN1:HQ1" si="42">(E43+E44+E46+E47+E50+E53+E55+E57+E60)/E13</f>
        <v>1.2603734277590268</v>
      </c>
      <c r="HO1">
        <f t="shared" si="42"/>
        <v>1.26773973763484</v>
      </c>
      <c r="HP1">
        <f t="shared" si="42"/>
        <v>1.0695032058271907</v>
      </c>
      <c r="HQ1">
        <f t="shared" si="42"/>
        <v>1.1448222355025739</v>
      </c>
      <c r="HR1">
        <f>D19/D40</f>
        <v>3.7672222678380818</v>
      </c>
      <c r="HS1">
        <f t="shared" ref="HS1:HV1" si="43">E19/E40</f>
        <v>4.8498543801202674</v>
      </c>
      <c r="HT1">
        <f t="shared" si="43"/>
        <v>5.1843920595533497</v>
      </c>
      <c r="HU1">
        <f t="shared" si="43"/>
        <v>6.37</v>
      </c>
      <c r="HV1">
        <f t="shared" si="43"/>
        <v>4.2686523873270863</v>
      </c>
      <c r="HW1">
        <f>-0.017*HC1+4.573*HH1+0.481*HM1+0.015*HR1</f>
        <v>0.88196920532833223</v>
      </c>
      <c r="HX1">
        <f t="shared" ref="HX1:IA1" si="44">-0.017*HD1+4.573*HI1+0.481*HN1+0.015*HS1</f>
        <v>1.060411158283767</v>
      </c>
      <c r="HY1">
        <f t="shared" si="44"/>
        <v>0.83086329424812266</v>
      </c>
      <c r="HZ1">
        <f t="shared" si="44"/>
        <v>0.75763624111309813</v>
      </c>
      <c r="IA1">
        <f t="shared" si="44"/>
        <v>0.9933417237976534</v>
      </c>
      <c r="IB1">
        <f>D13/D36</f>
        <v>4.5065306830574006</v>
      </c>
      <c r="IC1">
        <f t="shared" ref="IC1:IF1" si="45">E13/E36</f>
        <v>5.7240286481647269</v>
      </c>
      <c r="ID1">
        <f t="shared" si="45"/>
        <v>6.4912331904002878</v>
      </c>
      <c r="IE1">
        <f t="shared" si="45"/>
        <v>7.8877293577981655</v>
      </c>
      <c r="IF1">
        <f t="shared" si="45"/>
        <v>5.647403635502398</v>
      </c>
      <c r="IG1">
        <f>IFERROR(S1/D59,0)</f>
        <v>0</v>
      </c>
      <c r="IH1">
        <f t="shared" ref="IH1:IK1" si="46">IFERROR(T1/E59,0)</f>
        <v>0</v>
      </c>
      <c r="II1">
        <f t="shared" si="46"/>
        <v>0</v>
      </c>
      <c r="IJ1">
        <f t="shared" si="46"/>
        <v>79.061403508771932</v>
      </c>
      <c r="IK1">
        <f t="shared" si="46"/>
        <v>73.48</v>
      </c>
      <c r="IL1">
        <f>S1/D13</f>
        <v>8.2357373253514971E-2</v>
      </c>
      <c r="IM1">
        <f t="shared" ref="IM1:IP1" si="47">T1/E13</f>
        <v>8.4057218466812855E-2</v>
      </c>
      <c r="IN1">
        <f t="shared" si="47"/>
        <v>3.1911986968205602E-2</v>
      </c>
      <c r="IO1">
        <f t="shared" si="47"/>
        <v>3.2759773774734303E-2</v>
      </c>
      <c r="IP1">
        <f t="shared" si="47"/>
        <v>8.3460020899079806E-2</v>
      </c>
      <c r="IQ1">
        <f>(D43+D44+D46+D47+D50+D53+D55+D57+D60)/D13</f>
        <v>0.94098317379743113</v>
      </c>
      <c r="IR1">
        <f t="shared" ref="IR1:IU1" si="48">(E43+E44+E46+E47+E50+E53+E55+E57+E60)/E13</f>
        <v>1.2603734277590268</v>
      </c>
      <c r="IS1">
        <f t="shared" si="48"/>
        <v>1.26773973763484</v>
      </c>
      <c r="IT1">
        <f t="shared" si="48"/>
        <v>1.0695032058271907</v>
      </c>
      <c r="IU1">
        <f t="shared" si="48"/>
        <v>1.1448222355025739</v>
      </c>
      <c r="IV1">
        <f>D19/D40</f>
        <v>3.7672222678380818</v>
      </c>
      <c r="IW1">
        <f t="shared" ref="IW1:IZ1" si="49">E19/E40</f>
        <v>4.8498543801202674</v>
      </c>
      <c r="IX1">
        <f t="shared" si="49"/>
        <v>5.1843920595533497</v>
      </c>
      <c r="IY1">
        <f t="shared" si="49"/>
        <v>6.37</v>
      </c>
      <c r="IZ1">
        <f t="shared" si="49"/>
        <v>4.2686523873270863</v>
      </c>
      <c r="JA1">
        <f>0.13*IB1+0.04*IG1+3.92*IL1+0.21*IQ1+0.09*IV1</f>
        <v>1.4453463625541287</v>
      </c>
      <c r="JB1">
        <f t="shared" ref="JB1:JE1" si="50">0.13*IC1+0.04*IH1+3.92*IM1+0.21*IR1+0.09*IW1</f>
        <v>1.7747933346915405</v>
      </c>
      <c r="JC1">
        <f t="shared" si="50"/>
        <v>1.7017759339305214</v>
      </c>
      <c r="JD1">
        <f t="shared" si="50"/>
        <v>5.114174943285307</v>
      </c>
      <c r="JE1">
        <f t="shared" si="50"/>
        <v>4.6251171388546837</v>
      </c>
      <c r="JF1">
        <f>D29/D13</f>
        <v>0.77586145262457407</v>
      </c>
      <c r="JG1">
        <f t="shared" ref="JG1:JJ1" si="51">E29/E13</f>
        <v>0.82331467967105321</v>
      </c>
      <c r="JH1">
        <f t="shared" si="51"/>
        <v>0.84336599351868824</v>
      </c>
      <c r="JI1">
        <f t="shared" si="51"/>
        <v>0.8711344702752214</v>
      </c>
      <c r="JJ1">
        <f t="shared" si="51"/>
        <v>0.82105075540737482</v>
      </c>
      <c r="JK1">
        <f>(D36-D26)/I90</f>
        <v>-0.48069555947899661</v>
      </c>
      <c r="JL1">
        <f t="shared" ref="JL1:JO1" si="52">(E36-E26)/J90</f>
        <v>-0.96805098851134652</v>
      </c>
      <c r="JM1">
        <f t="shared" si="52"/>
        <v>-1.5483573174042899</v>
      </c>
      <c r="JN1">
        <f t="shared" si="52"/>
        <v>-16.928526645768024</v>
      </c>
      <c r="JO1">
        <f t="shared" si="52"/>
        <v>-0.69135874649204865</v>
      </c>
      <c r="JP1">
        <f>S1/D13</f>
        <v>8.2357373253514971E-2</v>
      </c>
      <c r="JQ1">
        <f t="shared" ref="JQ1:JT1" si="53">T1/E13</f>
        <v>8.4057218466812855E-2</v>
      </c>
      <c r="JR1">
        <f t="shared" si="53"/>
        <v>3.1911986968205602E-2</v>
      </c>
      <c r="JS1">
        <f t="shared" si="53"/>
        <v>3.2759773774734303E-2</v>
      </c>
      <c r="JT1">
        <f t="shared" si="53"/>
        <v>8.3460020899079806E-2</v>
      </c>
      <c r="JU1">
        <f>I90/(D50+D44+D43)</f>
        <v>8.3211828559073497E-2</v>
      </c>
      <c r="JV1">
        <f t="shared" ref="JV1:JY1" si="54">J90/(E50+E44+E43)</f>
        <v>5.8434765281214197E-2</v>
      </c>
      <c r="JW1">
        <f t="shared" si="54"/>
        <v>5.1355202869086763E-2</v>
      </c>
      <c r="JX1">
        <f t="shared" si="54"/>
        <v>5.2716816499206766E-3</v>
      </c>
      <c r="JY1">
        <f t="shared" si="54"/>
        <v>5.0522982581032022E-2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0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2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1</v>
      </c>
      <c r="KM1">
        <f t="shared" si="57"/>
        <v>1</v>
      </c>
      <c r="KN1">
        <f t="shared" si="57"/>
        <v>2</v>
      </c>
      <c r="KO1">
        <f>IF(JU1&gt;0.1,4,IF(AND(JU1&lt;=0.1,JU1&gt;0.08),3,IF(AND(JU1&lt;=0.08,JU1&gt;0.05),2,IF(AND(JU1&lt;=0.05,JU1&gt;0),1,0))))</f>
        <v>3</v>
      </c>
      <c r="KP1">
        <f t="shared" ref="KP1:KS1" si="58">IF(JV1&gt;0.1,4,IF(AND(JV1&lt;=0.1,JV1&gt;0.08),3,IF(AND(JV1&lt;=0.08,JV1&gt;0.05),2,IF(AND(JV1&lt;=0.05,JV1&gt;0),1,0))))</f>
        <v>2</v>
      </c>
      <c r="KQ1">
        <f t="shared" si="58"/>
        <v>2</v>
      </c>
      <c r="KR1">
        <f t="shared" si="58"/>
        <v>1</v>
      </c>
      <c r="KS1">
        <f t="shared" si="58"/>
        <v>2</v>
      </c>
      <c r="KT1">
        <f>(JZ1+KE1)/2</f>
        <v>2</v>
      </c>
      <c r="KU1">
        <f t="shared" ref="KU1:KX1" si="59">(KA1+KF1)/2</f>
        <v>2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2.5</v>
      </c>
      <c r="KZ1">
        <f t="shared" ref="KZ1:LC1" si="60">(KK1+KP1)/2</f>
        <v>2</v>
      </c>
      <c r="LA1">
        <f t="shared" si="60"/>
        <v>1.5</v>
      </c>
      <c r="LB1">
        <f t="shared" si="60"/>
        <v>1</v>
      </c>
      <c r="LC1">
        <f t="shared" si="60"/>
        <v>2</v>
      </c>
      <c r="LD1">
        <f>(KT1+KY1)/2</f>
        <v>2.25</v>
      </c>
      <c r="LE1">
        <f t="shared" ref="LE1:LH1" si="61">(KU1+KZ1)/2</f>
        <v>2</v>
      </c>
      <c r="LF1">
        <f t="shared" si="61"/>
        <v>1.75</v>
      </c>
      <c r="LG1">
        <f t="shared" si="61"/>
        <v>1.5</v>
      </c>
      <c r="LH1">
        <f t="shared" si="61"/>
        <v>2</v>
      </c>
      <c r="LI1">
        <f>(D29/(D13-D19))</f>
        <v>3.1927059169655889</v>
      </c>
      <c r="LJ1">
        <f t="shared" ref="LJ1:LM1" si="62">(E29/(E13-E19))</f>
        <v>2.9835521095468045</v>
      </c>
      <c r="LK1">
        <f t="shared" si="62"/>
        <v>3.0402204268900856</v>
      </c>
      <c r="LL1">
        <f t="shared" si="62"/>
        <v>2.8097962437571806</v>
      </c>
      <c r="LM1">
        <f t="shared" si="62"/>
        <v>2.4777780121498481</v>
      </c>
      <c r="LN1">
        <f>(D18+D25+D26+D21)/(2.17*D40)</f>
        <v>0.96020964292367483</v>
      </c>
      <c r="LO1">
        <f t="shared" ref="LO1:LR1" si="63">(E18+E25+E26+E21)/(2.17*E40)</f>
        <v>1.3258877608332877</v>
      </c>
      <c r="LP1">
        <f t="shared" si="63"/>
        <v>1.4947456289808008</v>
      </c>
      <c r="LQ1">
        <f t="shared" si="63"/>
        <v>1.7244146846874711</v>
      </c>
      <c r="LR1">
        <f t="shared" si="63"/>
        <v>1.1647203252333451</v>
      </c>
      <c r="LS1">
        <f>(D43+D44+D46+D47)/(2*D13)</f>
        <v>0.44811210502146243</v>
      </c>
      <c r="LT1">
        <f t="shared" ref="LT1:LW1" si="64">(E43+E44+E46+E47)/(2*E13)</f>
        <v>0.59918764291322446</v>
      </c>
      <c r="LU1">
        <f t="shared" si="64"/>
        <v>0.59339798505217212</v>
      </c>
      <c r="LV1">
        <f t="shared" si="64"/>
        <v>0.49626532036463561</v>
      </c>
      <c r="LW1">
        <f t="shared" si="64"/>
        <v>0.54913904877733388</v>
      </c>
      <c r="LX1">
        <f>8*N1/D29</f>
        <v>0.6895363797142644</v>
      </c>
      <c r="LY1">
        <f t="shared" ref="LY1:MB1" si="65">8*O1/E29</f>
        <v>0.67053946953492172</v>
      </c>
      <c r="LZ1">
        <f t="shared" si="65"/>
        <v>0.24651220012302644</v>
      </c>
      <c r="MA1">
        <f t="shared" si="65"/>
        <v>0.2508449117536613</v>
      </c>
      <c r="MB1">
        <f t="shared" si="65"/>
        <v>0.65063656446731621</v>
      </c>
      <c r="MC1">
        <f>(2*LI1+4*LN1+LS1+5*LX1)/12</f>
        <v>1.176837034101555</v>
      </c>
      <c r="MD1">
        <f t="shared" ref="MD1:MG1" si="66">(2*LJ1+4*LO1+LT1+5*LY1)/12</f>
        <v>1.2685450210845495</v>
      </c>
      <c r="ME1">
        <f t="shared" si="66"/>
        <v>1.1571151962808899</v>
      </c>
      <c r="MF1">
        <f t="shared" si="66"/>
        <v>1.1889784254497657</v>
      </c>
      <c r="MG1">
        <f t="shared" si="66"/>
        <v>1.1180632663622492</v>
      </c>
      <c r="MH1">
        <f>D29/(D13-D19)</f>
        <v>3.1927059169655889</v>
      </c>
      <c r="MI1">
        <f t="shared" ref="MI1:ML1" si="67">E29/(E13-E19)</f>
        <v>2.9835521095468045</v>
      </c>
      <c r="MJ1">
        <f t="shared" si="67"/>
        <v>3.0402204268900856</v>
      </c>
      <c r="MK1">
        <f t="shared" si="67"/>
        <v>2.8097962437571806</v>
      </c>
      <c r="ML1">
        <f t="shared" si="67"/>
        <v>2.4777780121498481</v>
      </c>
      <c r="MM1">
        <f>D29/D13*2</f>
        <v>1.5517229052491481</v>
      </c>
      <c r="MN1">
        <f t="shared" ref="MN1:MQ1" si="68">E29/E13*2</f>
        <v>1.6466293593421064</v>
      </c>
      <c r="MO1">
        <f t="shared" si="68"/>
        <v>1.6867319870373765</v>
      </c>
      <c r="MP1">
        <f t="shared" si="68"/>
        <v>1.7422689405504428</v>
      </c>
      <c r="MQ1">
        <f t="shared" si="68"/>
        <v>1.6421015108147496</v>
      </c>
      <c r="MR1">
        <f>D29/D36</f>
        <v>3.496443442054129</v>
      </c>
      <c r="MS1">
        <f t="shared" ref="MS1:MV1" si="69">E29/E36</f>
        <v>4.7126768128916741</v>
      </c>
      <c r="MT1">
        <f t="shared" si="69"/>
        <v>5.4744853287834232</v>
      </c>
      <c r="MU1">
        <f t="shared" si="69"/>
        <v>6.8712729357798166</v>
      </c>
      <c r="MV1">
        <f t="shared" si="69"/>
        <v>4.6368050210195983</v>
      </c>
      <c r="MW1">
        <f>D13/(D40*5)</f>
        <v>0.99531707584092832</v>
      </c>
      <c r="MX1">
        <f t="shared" ref="MX1:NA1" si="70">E13/(E40*5)</f>
        <v>1.3396484170385736</v>
      </c>
      <c r="MY1">
        <f t="shared" si="70"/>
        <v>1.4349330024813896</v>
      </c>
      <c r="MZ1">
        <f t="shared" si="70"/>
        <v>1.8464697986577181</v>
      </c>
      <c r="NA1">
        <f t="shared" si="70"/>
        <v>1.2768273092369478</v>
      </c>
      <c r="NB1">
        <f>D13/(D20*15)</f>
        <v>0.19706509517035833</v>
      </c>
      <c r="NC1">
        <f t="shared" ref="NC1:NF1" si="71">E13/(E20*15)</f>
        <v>0.22636714462736768</v>
      </c>
      <c r="ND1">
        <f t="shared" si="71"/>
        <v>0.24645118947162059</v>
      </c>
      <c r="NE1">
        <f t="shared" si="71"/>
        <v>0.23420289855072463</v>
      </c>
      <c r="NF1">
        <f t="shared" si="71"/>
        <v>0.24443305442011251</v>
      </c>
      <c r="NG1">
        <f>2*(D18+D25+D26)/D40</f>
        <v>2.6035525631551577</v>
      </c>
      <c r="NH1">
        <f t="shared" ref="NH1:NK1" si="72">2*(E18+E25+E26)/E40</f>
        <v>3.3396609885389821</v>
      </c>
      <c r="NI1">
        <f t="shared" si="72"/>
        <v>3.6256079404466499</v>
      </c>
      <c r="NJ1">
        <f t="shared" si="72"/>
        <v>4.1530872483221479</v>
      </c>
      <c r="NK1">
        <f t="shared" si="72"/>
        <v>2.7885765283355646</v>
      </c>
      <c r="NL1">
        <f>((D18+D25+D26+D21)/D40)/2.17</f>
        <v>0.96020964292367472</v>
      </c>
      <c r="NM1">
        <f t="shared" ref="NM1:NP1" si="73">((E18+E25+E26+E21)/E40)/2.17</f>
        <v>1.3258877608332877</v>
      </c>
      <c r="NN1">
        <f t="shared" si="73"/>
        <v>1.4947456289808008</v>
      </c>
      <c r="NO1">
        <f t="shared" si="73"/>
        <v>1.7244146846874711</v>
      </c>
      <c r="NP1">
        <f t="shared" si="73"/>
        <v>1.1647203252333451</v>
      </c>
      <c r="NQ1">
        <f>(D19/D40)/2.5</f>
        <v>1.5068889071352327</v>
      </c>
      <c r="NR1">
        <f t="shared" ref="NR1:NU1" si="74">(E19/E40)/2.5</f>
        <v>1.939941752048107</v>
      </c>
      <c r="NS1">
        <f t="shared" si="74"/>
        <v>2.07375682382134</v>
      </c>
      <c r="NT1">
        <f t="shared" si="74"/>
        <v>2.548</v>
      </c>
      <c r="NU1">
        <f t="shared" si="74"/>
        <v>1.7074609549308346</v>
      </c>
      <c r="NV1">
        <f>(BD1/D13)*3.33</f>
        <v>1.8516411253399476</v>
      </c>
      <c r="NW1">
        <f t="shared" ref="NW1:NZ1" si="75">(BE1/E13)*3.33</f>
        <v>1.9139372573798747</v>
      </c>
      <c r="NX1">
        <f t="shared" si="75"/>
        <v>1.9421151418521889</v>
      </c>
      <c r="NY1">
        <f t="shared" si="75"/>
        <v>1.9368960177956123</v>
      </c>
      <c r="NZ1">
        <f t="shared" si="75"/>
        <v>1.7049466863775045</v>
      </c>
      <c r="OA1">
        <f>((D43+D44)/2)/D13</f>
        <v>0.48042259369354257</v>
      </c>
      <c r="OB1">
        <f t="shared" ref="OB1:OE1" si="76">((E43+E44)/2)/E13</f>
        <v>0.63311144963667587</v>
      </c>
      <c r="OC1">
        <f t="shared" si="76"/>
        <v>0.58344256568639996</v>
      </c>
      <c r="OD1">
        <f t="shared" si="76"/>
        <v>0.51543849318852586</v>
      </c>
      <c r="OE1">
        <f t="shared" si="76"/>
        <v>0.57563160304329741</v>
      </c>
      <c r="OF1">
        <f>((D43+D44)/4)/D29</f>
        <v>0.30960591744078481</v>
      </c>
      <c r="OG1">
        <f t="shared" ref="OG1:OJ1" si="77">((E43+E44)/4)/E29</f>
        <v>0.38448934852566269</v>
      </c>
      <c r="OH1">
        <f t="shared" si="77"/>
        <v>0.34590116875128152</v>
      </c>
      <c r="OI1">
        <f t="shared" si="77"/>
        <v>0.29584324279217256</v>
      </c>
      <c r="OJ1">
        <f t="shared" si="77"/>
        <v>0.35054568749388121</v>
      </c>
      <c r="OK1">
        <f>AJ1*4/(D43+D44)</f>
        <v>0.37293801156201706</v>
      </c>
      <c r="OL1">
        <f t="shared" ref="OL1:OO1" si="78">AK1*4/(E43+E44)</f>
        <v>0.36803814276362107</v>
      </c>
      <c r="OM1">
        <f t="shared" si="78"/>
        <v>0.78170199649072891</v>
      </c>
      <c r="ON1">
        <f t="shared" si="78"/>
        <v>0.40899939707847499</v>
      </c>
      <c r="OO1">
        <f t="shared" si="78"/>
        <v>0.5008332852689128</v>
      </c>
      <c r="OP1">
        <f>(10*N1)/AJ1</f>
        <v>7.4648535821720179</v>
      </c>
      <c r="OQ1">
        <f t="shared" ref="OQ1:OT1" si="79">(10*O1)/AK1</f>
        <v>5.9232111692844676</v>
      </c>
      <c r="OR1">
        <f t="shared" si="79"/>
        <v>1.1396071888981574</v>
      </c>
      <c r="OS1">
        <f t="shared" si="79"/>
        <v>2.5913793103448275</v>
      </c>
      <c r="OT1">
        <f t="shared" si="79"/>
        <v>4.6324492071958492</v>
      </c>
      <c r="OU1">
        <f>(8*AJ1)/D29</f>
        <v>0.92371052174560253</v>
      </c>
      <c r="OV1">
        <f t="shared" ref="OV1:OY1" si="80">(8*AK1)/E29</f>
        <v>1.1320539659502362</v>
      </c>
      <c r="OW1">
        <f t="shared" si="80"/>
        <v>2.1631330736108265</v>
      </c>
      <c r="OX1">
        <f t="shared" si="80"/>
        <v>0.9679976634539158</v>
      </c>
      <c r="OY1">
        <f t="shared" si="80"/>
        <v>1.4045195864352815</v>
      </c>
      <c r="OZ1">
        <f>(20*N1)/D13</f>
        <v>1.3374617430064979</v>
      </c>
      <c r="PA1">
        <f t="shared" ref="PA1:PD1" si="81">(20*O1)/E13</f>
        <v>1.380162471417355</v>
      </c>
      <c r="PB1">
        <f t="shared" si="81"/>
        <v>0.51975001642808472</v>
      </c>
      <c r="PC1">
        <f t="shared" si="81"/>
        <v>0.54629912330440089</v>
      </c>
      <c r="PD1">
        <f t="shared" si="81"/>
        <v>1.3355141068788727</v>
      </c>
      <c r="PE1">
        <f>(40*N1)/(AJ1+D45)</f>
        <v>2.9846588119783997</v>
      </c>
      <c r="PF1">
        <f t="shared" ref="PF1:PI1" si="82">(40*O1)/(AK1+E45)</f>
        <v>2.3033894102139101</v>
      </c>
      <c r="PG1">
        <f t="shared" si="82"/>
        <v>0.87588773389985108</v>
      </c>
      <c r="PH1">
        <f t="shared" si="82"/>
        <v>1.100820671698362</v>
      </c>
      <c r="PI1">
        <f t="shared" si="82"/>
        <v>2.4320144594568793</v>
      </c>
      <c r="PJ1">
        <f>(1.33*D52)/(D52+D62)</f>
        <v>1.2360784641068447</v>
      </c>
      <c r="PK1">
        <f t="shared" ref="PK1:PN1" si="83">(1.33*E52)/(E52+E62)</f>
        <v>1.3264364394164929</v>
      </c>
      <c r="PL1">
        <f t="shared" si="83"/>
        <v>1.5025382030995991</v>
      </c>
      <c r="PM1">
        <f t="shared" si="83"/>
        <v>1.4869277446904146</v>
      </c>
      <c r="PN1">
        <f t="shared" si="83"/>
        <v>1.3869128884360673</v>
      </c>
      <c r="PO1">
        <f>(2*MH1+MM1+MR1+MW1+2*NB1)/7</f>
        <v>1.8318607782023</v>
      </c>
      <c r="PP1">
        <f t="shared" ref="PP1:PS1" si="84">(2*MI1+MN1+MS1+MX1+2*NC1)/7</f>
        <v>2.0169704425172426</v>
      </c>
      <c r="PQ1">
        <f t="shared" si="84"/>
        <v>2.1670705072893717</v>
      </c>
      <c r="PR1">
        <f t="shared" si="84"/>
        <v>2.3640014228005413</v>
      </c>
      <c r="PS1">
        <f t="shared" si="84"/>
        <v>1.8571651391730311</v>
      </c>
      <c r="PT1">
        <f>(5*NG1+8*NL1+2*NQ1+NV1)/16</f>
        <v>1.597803681173475</v>
      </c>
      <c r="PU1">
        <f t="shared" ref="PU1:PX1" si="85">(5*NH1+8*NM1+2*NR1+NW1)/16</f>
        <v>2.0687017369273315</v>
      </c>
      <c r="PV1">
        <f t="shared" si="85"/>
        <v>2.2609770952234078</v>
      </c>
      <c r="PW1">
        <f t="shared" si="85"/>
        <v>2.5996031085566327</v>
      </c>
      <c r="PX1">
        <f t="shared" si="85"/>
        <v>1.7737821149864847</v>
      </c>
      <c r="PY1">
        <f>(OA1+OF1+OK1)/3</f>
        <v>0.38765550756544814</v>
      </c>
      <c r="PZ1">
        <f t="shared" ref="PZ1:QC1" si="86">(OB1+OG1+OL1)/3</f>
        <v>0.46187964697531986</v>
      </c>
      <c r="QA1">
        <f t="shared" si="86"/>
        <v>0.57034857697613683</v>
      </c>
      <c r="QB1">
        <f t="shared" si="86"/>
        <v>0.40676037768639112</v>
      </c>
      <c r="QC1">
        <f t="shared" si="86"/>
        <v>0.47567019193536381</v>
      </c>
      <c r="QD1">
        <f>(3*OP1+7*OU1+4*OZ1+2*PE1+PJ1)/17</f>
        <v>2.4362222034602885</v>
      </c>
      <c r="QE1">
        <f t="shared" ref="QE1:QH1" si="87">(3*OQ1+7*OV1+4*PA1+2*PF1+PK1)/17</f>
        <v>2.185169200883458</v>
      </c>
      <c r="QF1">
        <f t="shared" si="87"/>
        <v>1.4055333422695235</v>
      </c>
      <c r="QG1">
        <f t="shared" si="87"/>
        <v>1.2014051268539196</v>
      </c>
      <c r="QH1">
        <f t="shared" si="87"/>
        <v>2.0777637036176375</v>
      </c>
      <c r="QI1">
        <f>(2*PO1+4*PT1+PY1+5*QD1)/12</f>
        <v>1.8853085671637828</v>
      </c>
      <c r="QJ1">
        <f t="shared" ref="QJ1:QM1" si="88">(2*PP1+4*PU1+PZ1+5*QE1)/12</f>
        <v>1.974706123678035</v>
      </c>
      <c r="QK1">
        <f t="shared" si="88"/>
        <v>1.7480053903163439</v>
      </c>
      <c r="QL1">
        <f t="shared" si="88"/>
        <v>1.7950167743153003</v>
      </c>
      <c r="QM1">
        <f t="shared" si="88"/>
        <v>1.8061622873596292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36.75" x14ac:dyDescent="0.25">
      <c r="A3" s="2" t="s">
        <v>283</v>
      </c>
      <c r="B3" s="2"/>
      <c r="C3" s="2"/>
      <c r="D3" s="2" t="s">
        <v>492</v>
      </c>
      <c r="E3" s="2" t="s">
        <v>492</v>
      </c>
      <c r="F3" s="2" t="s">
        <v>492</v>
      </c>
      <c r="G3" s="2" t="s">
        <v>492</v>
      </c>
      <c r="H3" s="2" t="s">
        <v>492</v>
      </c>
      <c r="I3" s="2" t="s">
        <v>492</v>
      </c>
      <c r="J3" s="2" t="s">
        <v>492</v>
      </c>
      <c r="K3" s="2" t="s">
        <v>492</v>
      </c>
      <c r="L3" s="2" t="s">
        <v>492</v>
      </c>
      <c r="M3" s="2" t="s">
        <v>492</v>
      </c>
    </row>
    <row r="4" spans="1:455" x14ac:dyDescent="0.25">
      <c r="A4" s="2" t="s">
        <v>281</v>
      </c>
      <c r="B4" s="2"/>
      <c r="C4" s="2"/>
      <c r="D4" s="2" t="s">
        <v>493</v>
      </c>
      <c r="E4" s="2" t="s">
        <v>493</v>
      </c>
      <c r="F4" s="2" t="s">
        <v>493</v>
      </c>
      <c r="G4" s="2" t="s">
        <v>493</v>
      </c>
      <c r="H4" s="2" t="s">
        <v>493</v>
      </c>
      <c r="I4" s="2" t="s">
        <v>493</v>
      </c>
      <c r="J4" s="2">
        <v>60071206</v>
      </c>
      <c r="K4" s="2" t="s">
        <v>493</v>
      </c>
      <c r="L4" s="2" t="s">
        <v>493</v>
      </c>
      <c r="M4" s="2" t="s">
        <v>493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268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363659</v>
      </c>
      <c r="E13" s="1">
        <v>319687</v>
      </c>
      <c r="F13" s="1">
        <v>289139</v>
      </c>
      <c r="G13" s="1">
        <v>275124</v>
      </c>
      <c r="H13" s="1">
        <v>286137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87791</v>
      </c>
      <c r="E15" s="1">
        <v>87811</v>
      </c>
      <c r="F15" s="1">
        <v>79894</v>
      </c>
      <c r="G15" s="1">
        <v>84932</v>
      </c>
      <c r="H15" s="1">
        <v>94505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27</v>
      </c>
      <c r="E16" s="1">
        <v>336</v>
      </c>
      <c r="F16" s="1">
        <v>644</v>
      </c>
      <c r="G16" s="1">
        <v>928</v>
      </c>
      <c r="H16" s="1">
        <v>662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87764</v>
      </c>
      <c r="E17" s="1">
        <v>87475</v>
      </c>
      <c r="F17" s="1">
        <v>79250</v>
      </c>
      <c r="G17" s="1">
        <v>84004</v>
      </c>
      <c r="H17" s="1">
        <v>93843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275286</v>
      </c>
      <c r="E19" s="1">
        <v>231469</v>
      </c>
      <c r="F19" s="1">
        <v>208931</v>
      </c>
      <c r="G19" s="1">
        <v>189826</v>
      </c>
      <c r="H19" s="1">
        <v>191321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123025</v>
      </c>
      <c r="E20" s="1">
        <v>94150</v>
      </c>
      <c r="F20" s="1">
        <v>78214</v>
      </c>
      <c r="G20" s="1">
        <v>78315</v>
      </c>
      <c r="H20" s="1">
        <v>78041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57135</v>
      </c>
      <c r="E21" s="1">
        <v>57623</v>
      </c>
      <c r="F21" s="1">
        <v>57661</v>
      </c>
      <c r="G21" s="1">
        <v>49630</v>
      </c>
      <c r="H21" s="1">
        <v>50788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>
        <v>123</v>
      </c>
      <c r="E22" s="1">
        <v>386</v>
      </c>
      <c r="F22" s="1">
        <v>114</v>
      </c>
      <c r="G22" s="1">
        <v>114</v>
      </c>
      <c r="H22" s="1">
        <v>114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57012</v>
      </c>
      <c r="E23" s="1">
        <v>57237</v>
      </c>
      <c r="F23" s="1">
        <v>57547</v>
      </c>
      <c r="G23" s="1">
        <v>49516</v>
      </c>
      <c r="H23" s="1">
        <v>50674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95126</v>
      </c>
      <c r="E26" s="1">
        <v>79696</v>
      </c>
      <c r="F26" s="1">
        <v>73056</v>
      </c>
      <c r="G26" s="1">
        <v>61881</v>
      </c>
      <c r="H26" s="1">
        <v>62492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582</v>
      </c>
      <c r="E27" s="1">
        <v>407</v>
      </c>
      <c r="F27" s="1">
        <v>314</v>
      </c>
      <c r="G27" s="1">
        <v>366</v>
      </c>
      <c r="H27" s="1">
        <v>311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363659</v>
      </c>
      <c r="E28" s="1">
        <v>319687</v>
      </c>
      <c r="F28" s="1">
        <v>289139</v>
      </c>
      <c r="G28" s="1">
        <v>275124</v>
      </c>
      <c r="H28" s="1">
        <v>286137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282149</v>
      </c>
      <c r="E29" s="1">
        <v>263203</v>
      </c>
      <c r="F29" s="1">
        <v>243850</v>
      </c>
      <c r="G29" s="1">
        <v>239670</v>
      </c>
      <c r="H29" s="1">
        <v>234933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111130</v>
      </c>
      <c r="E30" s="1">
        <v>111130</v>
      </c>
      <c r="F30" s="1">
        <v>111130</v>
      </c>
      <c r="G30" s="1">
        <v>111130</v>
      </c>
      <c r="H30" s="1">
        <v>111130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>
        <v>24247</v>
      </c>
      <c r="E32" s="1">
        <v>24247</v>
      </c>
      <c r="F32" s="1">
        <v>24247</v>
      </c>
      <c r="G32" s="1">
        <v>24247</v>
      </c>
      <c r="H32" s="1">
        <v>24247</v>
      </c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122453</v>
      </c>
      <c r="E33" s="1">
        <v>105765</v>
      </c>
      <c r="F33" s="1">
        <v>100959</v>
      </c>
      <c r="G33" s="1">
        <v>96778</v>
      </c>
      <c r="H33" s="1">
        <v>80449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24319</v>
      </c>
      <c r="E34" s="1">
        <v>22061</v>
      </c>
      <c r="F34" s="1">
        <v>7514</v>
      </c>
      <c r="G34" s="1">
        <v>7515</v>
      </c>
      <c r="H34" s="1">
        <v>19107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80696</v>
      </c>
      <c r="E36" s="1">
        <v>55850</v>
      </c>
      <c r="F36" s="1">
        <v>44543</v>
      </c>
      <c r="G36" s="1">
        <v>34880</v>
      </c>
      <c r="H36" s="1">
        <v>50667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7622</v>
      </c>
      <c r="E37" s="1">
        <v>8123</v>
      </c>
      <c r="F37" s="1">
        <v>3500</v>
      </c>
      <c r="G37" s="1">
        <v>4101</v>
      </c>
      <c r="H37" s="1">
        <v>4783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73074</v>
      </c>
      <c r="E38" s="1">
        <v>47727</v>
      </c>
      <c r="F38" s="1">
        <v>41043</v>
      </c>
      <c r="G38" s="1">
        <v>30779</v>
      </c>
      <c r="H38" s="1">
        <v>45884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/>
      <c r="E39" s="1"/>
      <c r="F39" s="1">
        <v>743</v>
      </c>
      <c r="G39" s="1">
        <v>979</v>
      </c>
      <c r="H39" s="1">
        <v>1064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73074</v>
      </c>
      <c r="E40" s="1">
        <v>47727</v>
      </c>
      <c r="F40" s="1">
        <v>40300</v>
      </c>
      <c r="G40" s="1">
        <v>29800</v>
      </c>
      <c r="H40" s="1">
        <v>44820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814</v>
      </c>
      <c r="E42" s="1">
        <v>634</v>
      </c>
      <c r="F42" s="1">
        <v>746</v>
      </c>
      <c r="G42" s="1">
        <v>574</v>
      </c>
      <c r="H42" s="1">
        <v>537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286589</v>
      </c>
      <c r="E43" s="1">
        <v>295144</v>
      </c>
      <c r="F43" s="1">
        <v>262794</v>
      </c>
      <c r="G43" s="1">
        <v>218954</v>
      </c>
      <c r="H43" s="1">
        <v>260265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62831</v>
      </c>
      <c r="E44" s="1">
        <v>109651</v>
      </c>
      <c r="F44" s="1">
        <v>74598</v>
      </c>
      <c r="G44" s="1">
        <v>64665</v>
      </c>
      <c r="H44" s="1">
        <v>69154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293342</v>
      </c>
      <c r="E45" s="1">
        <v>345860</v>
      </c>
      <c r="F45" s="1">
        <v>277214</v>
      </c>
      <c r="G45" s="1">
        <v>244069</v>
      </c>
      <c r="H45" s="1">
        <v>273012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-23025</v>
      </c>
      <c r="E46" s="1">
        <v>-21151</v>
      </c>
      <c r="F46" s="1">
        <v>6404</v>
      </c>
      <c r="G46" s="1">
        <v>-9692</v>
      </c>
      <c r="H46" s="1">
        <v>-13956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>
        <v>-475</v>
      </c>
      <c r="E47" s="1">
        <v>-539</v>
      </c>
      <c r="F47" s="1">
        <v>-647</v>
      </c>
      <c r="G47" s="1">
        <v>-858</v>
      </c>
      <c r="H47" s="1">
        <v>-1205</v>
      </c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44366</v>
      </c>
      <c r="E48" s="1">
        <v>43783</v>
      </c>
      <c r="F48" s="1">
        <v>37786</v>
      </c>
      <c r="G48" s="1">
        <v>36005</v>
      </c>
      <c r="H48" s="1">
        <v>36577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7856</v>
      </c>
      <c r="E49" s="1">
        <v>6150</v>
      </c>
      <c r="F49" s="1">
        <v>9195</v>
      </c>
      <c r="G49" s="1">
        <v>6929</v>
      </c>
      <c r="H49" s="1">
        <v>9262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11334</v>
      </c>
      <c r="E50" s="1">
        <v>16752</v>
      </c>
      <c r="F50" s="1">
        <v>21189</v>
      </c>
      <c r="G50" s="1">
        <v>18941</v>
      </c>
      <c r="H50" s="1">
        <v>9120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10855</v>
      </c>
      <c r="E51" s="1">
        <v>20644</v>
      </c>
      <c r="F51" s="1">
        <v>18205</v>
      </c>
      <c r="G51" s="1">
        <v>16158</v>
      </c>
      <c r="H51" s="1">
        <v>10285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27835</v>
      </c>
      <c r="E52" s="1">
        <v>26800</v>
      </c>
      <c r="F52" s="1">
        <v>10424</v>
      </c>
      <c r="G52" s="1">
        <v>9949</v>
      </c>
      <c r="H52" s="1">
        <v>24564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>
        <v>2</v>
      </c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1585</v>
      </c>
      <c r="E57" s="1">
        <v>719</v>
      </c>
      <c r="F57" s="1"/>
      <c r="G57" s="1"/>
      <c r="H57" s="1">
        <v>7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/>
      <c r="E59" s="1"/>
      <c r="F59" s="1"/>
      <c r="G59" s="1">
        <v>114</v>
      </c>
      <c r="H59" s="1">
        <v>325</v>
      </c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3358</v>
      </c>
      <c r="E60" s="1">
        <v>2349</v>
      </c>
      <c r="F60" s="1">
        <v>2215</v>
      </c>
      <c r="G60" s="1">
        <v>2234</v>
      </c>
      <c r="H60" s="1">
        <v>4191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2828</v>
      </c>
      <c r="E61" s="1">
        <v>2996</v>
      </c>
      <c r="F61" s="1">
        <v>3412</v>
      </c>
      <c r="G61" s="1">
        <v>3172</v>
      </c>
      <c r="H61" s="1">
        <v>4881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2115</v>
      </c>
      <c r="E62" s="1">
        <v>72</v>
      </c>
      <c r="F62" s="1">
        <v>-1197</v>
      </c>
      <c r="G62" s="1">
        <v>-1050</v>
      </c>
      <c r="H62" s="1">
        <v>-1008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29950</v>
      </c>
      <c r="E63" s="1">
        <v>26872</v>
      </c>
      <c r="F63" s="1">
        <v>9227</v>
      </c>
      <c r="G63" s="1">
        <v>8899</v>
      </c>
      <c r="H63" s="1">
        <v>23556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5631</v>
      </c>
      <c r="E64" s="1">
        <v>4811</v>
      </c>
      <c r="F64" s="1">
        <v>1713</v>
      </c>
      <c r="G64" s="1">
        <v>1384</v>
      </c>
      <c r="H64" s="1">
        <v>4449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24319</v>
      </c>
      <c r="E65" s="1">
        <v>22061</v>
      </c>
      <c r="F65" s="1">
        <v>7514</v>
      </c>
      <c r="G65" s="1">
        <v>7515</v>
      </c>
      <c r="H65" s="1">
        <v>19107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24319</v>
      </c>
      <c r="E67" s="1">
        <v>22061</v>
      </c>
      <c r="F67" s="1">
        <v>7514</v>
      </c>
      <c r="G67" s="1">
        <v>7515</v>
      </c>
      <c r="H67" s="1">
        <v>19107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365697</v>
      </c>
      <c r="E68" s="1">
        <v>424615</v>
      </c>
      <c r="F68" s="1">
        <v>360796</v>
      </c>
      <c r="G68" s="1">
        <v>304796</v>
      </c>
      <c r="H68" s="1">
        <v>342737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79696</v>
      </c>
      <c r="J69" s="1">
        <v>73056</v>
      </c>
      <c r="K69" s="1">
        <v>61881</v>
      </c>
      <c r="L69" s="1">
        <v>62492</v>
      </c>
      <c r="M69" s="1">
        <v>55218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29950</v>
      </c>
      <c r="J70" s="1">
        <v>26872</v>
      </c>
      <c r="K70" s="1">
        <v>9227</v>
      </c>
      <c r="L70" s="1">
        <v>8899</v>
      </c>
      <c r="M70" s="1">
        <v>23556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5712</v>
      </c>
      <c r="J71" s="1">
        <v>9939</v>
      </c>
      <c r="K71" s="1">
        <v>8524</v>
      </c>
      <c r="L71" s="1">
        <v>4327</v>
      </c>
      <c r="M71" s="1">
        <v>10692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7856</v>
      </c>
      <c r="J72" s="1">
        <v>7095</v>
      </c>
      <c r="K72" s="1">
        <v>9232</v>
      </c>
      <c r="L72" s="1">
        <v>8840</v>
      </c>
      <c r="M72" s="1">
        <v>8585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-500</v>
      </c>
      <c r="J73" s="1">
        <v>3678</v>
      </c>
      <c r="K73" s="1">
        <v>-638</v>
      </c>
      <c r="L73" s="1">
        <v>-1922</v>
      </c>
      <c r="M73" s="1">
        <v>2795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-60</v>
      </c>
      <c r="J74" s="1">
        <v>-115</v>
      </c>
      <c r="K74" s="1">
        <v>-70</v>
      </c>
      <c r="L74" s="1">
        <v>-2705</v>
      </c>
      <c r="M74" s="1">
        <v>-1006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-1584</v>
      </c>
      <c r="J76" s="1">
        <v>-719</v>
      </c>
      <c r="K76" s="1"/>
      <c r="L76" s="1">
        <v>114</v>
      </c>
      <c r="M76" s="1">
        <v>318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35662</v>
      </c>
      <c r="J78" s="1">
        <v>36811</v>
      </c>
      <c r="K78" s="1">
        <v>17751</v>
      </c>
      <c r="L78" s="1">
        <v>13226</v>
      </c>
      <c r="M78" s="1">
        <v>34248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799</v>
      </c>
      <c r="J79" s="1">
        <v>-12473</v>
      </c>
      <c r="K79" s="1">
        <v>-915</v>
      </c>
      <c r="L79" s="1">
        <v>-4311</v>
      </c>
      <c r="M79" s="1">
        <v>-6933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51</v>
      </c>
      <c r="J80" s="1">
        <v>-110</v>
      </c>
      <c r="K80" s="1">
        <v>-11469</v>
      </c>
      <c r="L80" s="1">
        <v>7141</v>
      </c>
      <c r="M80" s="1">
        <v>4565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29624</v>
      </c>
      <c r="J81" s="1">
        <v>3571</v>
      </c>
      <c r="K81" s="1">
        <v>10454</v>
      </c>
      <c r="L81" s="1">
        <v>-11178</v>
      </c>
      <c r="M81" s="1">
        <v>-5856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-28876</v>
      </c>
      <c r="J82" s="1">
        <v>-15934</v>
      </c>
      <c r="K82" s="1">
        <v>100</v>
      </c>
      <c r="L82" s="1">
        <v>-274</v>
      </c>
      <c r="M82" s="1">
        <v>-5642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36461</v>
      </c>
      <c r="J84" s="1">
        <v>24338</v>
      </c>
      <c r="K84" s="1">
        <v>16836</v>
      </c>
      <c r="L84" s="1">
        <v>8915</v>
      </c>
      <c r="M84" s="1">
        <v>27315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/>
      <c r="J85" s="1"/>
      <c r="K85" s="1"/>
      <c r="L85" s="1">
        <v>-114</v>
      </c>
      <c r="M85" s="1">
        <v>-325</v>
      </c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1584</v>
      </c>
      <c r="J86" s="1">
        <v>719</v>
      </c>
      <c r="K86" s="1"/>
      <c r="L86" s="1"/>
      <c r="M86" s="1">
        <v>7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-8026</v>
      </c>
      <c r="J87" s="1">
        <v>-424</v>
      </c>
      <c r="K87" s="1">
        <v>1579</v>
      </c>
      <c r="L87" s="1">
        <v>-7206</v>
      </c>
      <c r="M87" s="1">
        <v>-9893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30019</v>
      </c>
      <c r="J90" s="1">
        <v>24633</v>
      </c>
      <c r="K90" s="1">
        <v>18415</v>
      </c>
      <c r="L90" s="1">
        <v>1595</v>
      </c>
      <c r="M90" s="1">
        <v>17104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-9879</v>
      </c>
      <c r="J91" s="1">
        <v>-15012</v>
      </c>
      <c r="K91" s="1">
        <v>-4194</v>
      </c>
      <c r="L91" s="1">
        <v>-4634</v>
      </c>
      <c r="M91" s="1">
        <v>-11201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60</v>
      </c>
      <c r="J92" s="1">
        <v>115</v>
      </c>
      <c r="K92" s="1">
        <v>70</v>
      </c>
      <c r="L92" s="1">
        <v>5026</v>
      </c>
      <c r="M92" s="1">
        <v>6944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-9819</v>
      </c>
      <c r="J94" s="1">
        <v>-14897</v>
      </c>
      <c r="K94" s="1">
        <v>-4124</v>
      </c>
      <c r="L94" s="1">
        <v>392</v>
      </c>
      <c r="M94" s="1">
        <v>-4257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/>
      <c r="J95" s="1"/>
      <c r="K95" s="1"/>
      <c r="L95" s="1">
        <v>-85</v>
      </c>
      <c r="M95" s="1">
        <v>-519</v>
      </c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>
        <v>-4770</v>
      </c>
      <c r="J96" s="1">
        <v>-3096</v>
      </c>
      <c r="K96" s="1">
        <v>-3116</v>
      </c>
      <c r="L96" s="1">
        <v>-2513</v>
      </c>
      <c r="M96" s="1">
        <v>-5054</v>
      </c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>
        <v>-4770</v>
      </c>
      <c r="J102" s="1">
        <v>-3096</v>
      </c>
      <c r="K102" s="1">
        <v>-3116</v>
      </c>
      <c r="L102" s="1">
        <v>-2513</v>
      </c>
      <c r="M102" s="1">
        <v>-5054</v>
      </c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-4770</v>
      </c>
      <c r="J103" s="1">
        <v>-3096</v>
      </c>
      <c r="K103" s="1">
        <v>-3116</v>
      </c>
      <c r="L103" s="1">
        <v>-2598</v>
      </c>
      <c r="M103" s="1">
        <v>-5573</v>
      </c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15430</v>
      </c>
      <c r="J104" s="1">
        <v>6640</v>
      </c>
      <c r="K104" s="1">
        <v>11175</v>
      </c>
      <c r="L104" s="1">
        <v>-611</v>
      </c>
      <c r="M104" s="1">
        <v>7274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95126</v>
      </c>
      <c r="J105" s="1">
        <v>79696</v>
      </c>
      <c r="K105" s="1">
        <v>73056</v>
      </c>
      <c r="L105" s="1">
        <v>61881</v>
      </c>
      <c r="M105" s="1">
        <v>62492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F1DD9-F15C-4058-BE16-322243CEEC40}">
  <dimension ref="A1:QM105"/>
  <sheetViews>
    <sheetView topLeftCell="A67" workbookViewId="0">
      <selection activeCell="K68" sqref="K68"/>
    </sheetView>
  </sheetViews>
  <sheetFormatPr defaultRowHeight="15" x14ac:dyDescent="0.25"/>
  <sheetData>
    <row r="1" spans="1:455" x14ac:dyDescent="0.25">
      <c r="A1" s="3" t="s">
        <v>299</v>
      </c>
      <c r="B1" s="3" t="s">
        <v>298</v>
      </c>
      <c r="C1" s="3" t="s">
        <v>297</v>
      </c>
      <c r="D1" s="3" t="s">
        <v>296</v>
      </c>
      <c r="E1" s="3" t="s">
        <v>295</v>
      </c>
      <c r="F1" s="3" t="s">
        <v>294</v>
      </c>
      <c r="G1" s="3" t="s">
        <v>293</v>
      </c>
      <c r="H1" s="3" t="s">
        <v>292</v>
      </c>
      <c r="I1" s="3" t="s">
        <v>291</v>
      </c>
      <c r="J1" s="3" t="s">
        <v>290</v>
      </c>
      <c r="K1" s="3" t="s">
        <v>289</v>
      </c>
      <c r="L1" s="3" t="s">
        <v>288</v>
      </c>
      <c r="M1" s="3" t="s">
        <v>287</v>
      </c>
      <c r="N1" s="4">
        <f>D67</f>
        <v>70832</v>
      </c>
      <c r="O1" s="4">
        <f t="shared" ref="O1:R1" si="0">E67</f>
        <v>48789</v>
      </c>
      <c r="P1" s="4">
        <f t="shared" si="0"/>
        <v>47366</v>
      </c>
      <c r="Q1" s="4">
        <f t="shared" si="0"/>
        <v>45593</v>
      </c>
      <c r="R1" s="4">
        <f t="shared" si="0"/>
        <v>49615</v>
      </c>
      <c r="S1" s="4">
        <f>D63+D59</f>
        <v>90924</v>
      </c>
      <c r="T1" s="4">
        <f t="shared" ref="T1:W1" si="1">E63+E59</f>
        <v>62665</v>
      </c>
      <c r="U1" s="4">
        <f t="shared" si="1"/>
        <v>61291</v>
      </c>
      <c r="V1" s="4">
        <f t="shared" si="1"/>
        <v>56475</v>
      </c>
      <c r="W1" s="4">
        <f t="shared" si="1"/>
        <v>61241</v>
      </c>
      <c r="X1">
        <f>(D13-E13)/E13</f>
        <v>9.8063748099209772E-2</v>
      </c>
      <c r="Y1">
        <f t="shared" ref="Y1:AA1" si="2">(E13-F13)/F13</f>
        <v>-3.3911518501353197E-2</v>
      </c>
      <c r="Z1">
        <f t="shared" si="2"/>
        <v>0.51074901672645545</v>
      </c>
      <c r="AA1">
        <f t="shared" si="2"/>
        <v>0.20990430371803587</v>
      </c>
      <c r="AB1">
        <f>(D36-E36)/E36</f>
        <v>-2.2451084594723367E-2</v>
      </c>
      <c r="AC1">
        <f t="shared" ref="AC1:AE1" si="3">(E36-F36)/F36</f>
        <v>-0.26644134196224534</v>
      </c>
      <c r="AD1">
        <f t="shared" si="3"/>
        <v>2.4682038576300087</v>
      </c>
      <c r="AE1">
        <f t="shared" si="3"/>
        <v>0.87455053935277671</v>
      </c>
      <c r="AF1">
        <f>(D29-E29)/E29</f>
        <v>0.14671753891022374</v>
      </c>
      <c r="AG1">
        <f t="shared" ref="AG1:AI1" si="4">(E29-F29)/F29</f>
        <v>0.11241990004354949</v>
      </c>
      <c r="AH1">
        <f t="shared" si="4"/>
        <v>0.12251501466548723</v>
      </c>
      <c r="AI1">
        <f t="shared" si="4"/>
        <v>0.13369244257819715</v>
      </c>
      <c r="AJ1" s="4">
        <f>(D43+D44+D46+D47)-D45</f>
        <v>219486</v>
      </c>
      <c r="AK1" s="4">
        <f t="shared" ref="AK1:AN1" si="5">(E43+E44+E46+E47)-E45</f>
        <v>188631</v>
      </c>
      <c r="AL1" s="4">
        <f t="shared" si="5"/>
        <v>155554</v>
      </c>
      <c r="AM1" s="4">
        <f t="shared" si="5"/>
        <v>130110</v>
      </c>
      <c r="AN1" s="4">
        <f t="shared" si="5"/>
        <v>145777</v>
      </c>
      <c r="AO1">
        <f>(D25+D26)/D40</f>
        <v>3.4952331013442652</v>
      </c>
      <c r="AP1">
        <f t="shared" ref="AP1:AS1" si="6">(E25+E26)/E40</f>
        <v>2.8258297258297258</v>
      </c>
      <c r="AQ1">
        <f t="shared" si="6"/>
        <v>1.2829306657711952</v>
      </c>
      <c r="AR1">
        <f t="shared" si="6"/>
        <v>3.4452218358540367</v>
      </c>
      <c r="AS1">
        <f t="shared" si="6"/>
        <v>5.1529792928581486</v>
      </c>
      <c r="AT1">
        <f>(D19-D20)/D40</f>
        <v>3.8012997743667971</v>
      </c>
      <c r="AU1">
        <f t="shared" ref="AU1:AX1" si="7">(E19-E20)/E40</f>
        <v>3.466707895279324</v>
      </c>
      <c r="AV1">
        <f t="shared" si="7"/>
        <v>1.5727982891783461</v>
      </c>
      <c r="AW1">
        <f t="shared" si="7"/>
        <v>3.8362729900708032</v>
      </c>
      <c r="AX1">
        <f t="shared" si="7"/>
        <v>5.7044654176644594</v>
      </c>
      <c r="AY1">
        <f>D19/D40</f>
        <v>4.8300123939365047</v>
      </c>
      <c r="AZ1">
        <f t="shared" ref="AZ1:BC1" si="8">E19/E40</f>
        <v>4.7563388991960425</v>
      </c>
      <c r="BA1">
        <f t="shared" si="8"/>
        <v>2.0731694385040913</v>
      </c>
      <c r="BB1">
        <f t="shared" si="8"/>
        <v>5.1751644392308016</v>
      </c>
      <c r="BC1">
        <f t="shared" si="8"/>
        <v>7.3137061557965914</v>
      </c>
      <c r="BD1" s="4">
        <f>D19-D40</f>
        <v>241038</v>
      </c>
      <c r="BE1" s="4">
        <f t="shared" ref="BE1:BH1" si="9">E19-E40</f>
        <v>182220</v>
      </c>
      <c r="BF1" s="4">
        <f t="shared" si="9"/>
        <v>121442</v>
      </c>
      <c r="BG1" s="4">
        <f t="shared" si="9"/>
        <v>199314</v>
      </c>
      <c r="BH1" s="4">
        <f t="shared" si="9"/>
        <v>224105</v>
      </c>
      <c r="BI1">
        <f>(D43+D44)/BD1</f>
        <v>1.9694363544337408</v>
      </c>
      <c r="BJ1">
        <f t="shared" ref="BJ1:BM1" si="10">(E43+E44)/BE1</f>
        <v>2.4769948414005047</v>
      </c>
      <c r="BK1">
        <f t="shared" si="10"/>
        <v>3.4195994795869633</v>
      </c>
      <c r="BL1">
        <f t="shared" si="10"/>
        <v>2.0069388000842889</v>
      </c>
      <c r="BM1">
        <f t="shared" si="10"/>
        <v>1.7377747038218692</v>
      </c>
      <c r="BN1">
        <f>365/BI1</f>
        <v>185.33221405113449</v>
      </c>
      <c r="BO1">
        <f t="shared" ref="BO1:BR1" si="11">365/BJ1</f>
        <v>147.35597906761373</v>
      </c>
      <c r="BP1">
        <f t="shared" si="11"/>
        <v>106.73764637608571</v>
      </c>
      <c r="BQ1">
        <f t="shared" si="11"/>
        <v>181.86902360185096</v>
      </c>
      <c r="BR1">
        <f t="shared" si="11"/>
        <v>210.03873470896971</v>
      </c>
      <c r="BS1">
        <f>N1/D13</f>
        <v>9.5511504071563516E-2</v>
      </c>
      <c r="BT1">
        <f t="shared" ref="BT1:BW1" si="12">O1/E13</f>
        <v>7.2239652816130845E-2</v>
      </c>
      <c r="BU1">
        <f t="shared" si="12"/>
        <v>6.7754375725949958E-2</v>
      </c>
      <c r="BV1">
        <f t="shared" si="12"/>
        <v>9.8528331244327264E-2</v>
      </c>
      <c r="BW1">
        <f t="shared" si="12"/>
        <v>0.12972598441667102</v>
      </c>
      <c r="BX1">
        <f>S1/D13</f>
        <v>0.12260402072795969</v>
      </c>
      <c r="BY1">
        <f t="shared" ref="BY1:CB1" si="13">T1/E13</f>
        <v>9.2785214776339733E-2</v>
      </c>
      <c r="BZ1">
        <f t="shared" si="13"/>
        <v>8.7673298201646724E-2</v>
      </c>
      <c r="CA1">
        <f t="shared" si="13"/>
        <v>0.12204477676448978</v>
      </c>
      <c r="CB1">
        <f t="shared" si="13"/>
        <v>0.16012393452910109</v>
      </c>
      <c r="CC1">
        <f>N1/D29</f>
        <v>0.12794566572135618</v>
      </c>
      <c r="CD1">
        <f t="shared" ref="CD1:CG1" si="14">O1/E29</f>
        <v>0.1010588717795757</v>
      </c>
      <c r="CE1">
        <f t="shared" si="14"/>
        <v>0.10914101509485263</v>
      </c>
      <c r="CF1">
        <f t="shared" si="14"/>
        <v>0.11792655358463823</v>
      </c>
      <c r="CG1">
        <f t="shared" si="14"/>
        <v>0.14548616100097059</v>
      </c>
      <c r="CH1">
        <f>N1/(D43+D44)</f>
        <v>0.14921141162269938</v>
      </c>
      <c r="CI1">
        <f t="shared" ref="CI1:CL1" si="15">O1/(E43+E44)</f>
        <v>0.10809379694167379</v>
      </c>
      <c r="CJ1">
        <f t="shared" si="15"/>
        <v>0.11405716102031627</v>
      </c>
      <c r="CK1">
        <f t="shared" si="15"/>
        <v>0.11397936556744689</v>
      </c>
      <c r="CL1">
        <f t="shared" si="15"/>
        <v>0.12739957477840202</v>
      </c>
      <c r="CM1">
        <f>1-CH1</f>
        <v>0.85078858837730065</v>
      </c>
      <c r="CN1">
        <f t="shared" ref="CN1:CQ1" si="16">1-CI1</f>
        <v>0.89190620305832624</v>
      </c>
      <c r="CO1">
        <f t="shared" si="16"/>
        <v>0.88594283897968373</v>
      </c>
      <c r="CP1">
        <f t="shared" si="16"/>
        <v>0.88602063443255308</v>
      </c>
      <c r="CQ1">
        <f t="shared" si="16"/>
        <v>0.87260042522159798</v>
      </c>
      <c r="CR1">
        <f>N1/(D45+D48+D49+D51+D59+D61)</f>
        <v>0.17926887293858007</v>
      </c>
      <c r="CS1">
        <f t="shared" ref="CS1:CV1" si="17">O1/(E45+E48+E49+E51+E59+E61)</f>
        <v>0.12034513293982127</v>
      </c>
      <c r="CT1">
        <f t="shared" si="17"/>
        <v>0.12414751133593689</v>
      </c>
      <c r="CU1">
        <f t="shared" si="17"/>
        <v>0.1247858335386047</v>
      </c>
      <c r="CV1">
        <f t="shared" si="17"/>
        <v>0.14755434216904734</v>
      </c>
      <c r="CW1">
        <f>(D43+D44)/D13</f>
        <v>0.64010857502693475</v>
      </c>
      <c r="CX1">
        <f t="shared" ref="CX1:DA1" si="18">(E43+E44)/E13</f>
        <v>0.66830525765609428</v>
      </c>
      <c r="CY1">
        <f t="shared" si="18"/>
        <v>0.59403877073427513</v>
      </c>
      <c r="CZ1">
        <f t="shared" si="18"/>
        <v>0.86444007433980208</v>
      </c>
      <c r="DA1">
        <f t="shared" si="18"/>
        <v>1.0182607331485645</v>
      </c>
      <c r="DB1">
        <f>365/CW1</f>
        <v>570.21576376264193</v>
      </c>
      <c r="DC1">
        <f t="shared" ref="DC1:DF1" si="19">365/CX1</f>
        <v>546.15760660052558</v>
      </c>
      <c r="DD1">
        <f t="shared" si="19"/>
        <v>614.43800974275371</v>
      </c>
      <c r="DE1">
        <f t="shared" si="19"/>
        <v>422.23863843744294</v>
      </c>
      <c r="DF1">
        <f t="shared" si="19"/>
        <v>358.45436057558987</v>
      </c>
      <c r="DG1">
        <f>(D43+D44)/D20</f>
        <v>7.3324323071932778</v>
      </c>
      <c r="DH1">
        <f t="shared" ref="DH1:DK1" si="20">(E43+E44)/E20</f>
        <v>7.2148017902813297</v>
      </c>
      <c r="DI1">
        <f t="shared" si="20"/>
        <v>7.334175158504495</v>
      </c>
      <c r="DJ1">
        <f t="shared" si="20"/>
        <v>6.2583860066337067</v>
      </c>
      <c r="DK1">
        <f t="shared" si="20"/>
        <v>6.817997198879552</v>
      </c>
      <c r="DL1">
        <f>365/DG1</f>
        <v>49.778843459888058</v>
      </c>
      <c r="DM1">
        <f t="shared" ref="DM1:DP1" si="21">365/DH1</f>
        <v>50.590440404291051</v>
      </c>
      <c r="DN1">
        <f t="shared" si="21"/>
        <v>49.767014301091059</v>
      </c>
      <c r="DO1">
        <f t="shared" si="21"/>
        <v>58.321746151980818</v>
      </c>
      <c r="DP1">
        <f t="shared" si="21"/>
        <v>53.534782921292916</v>
      </c>
      <c r="DQ1">
        <f>(D43+D44)/D21</f>
        <v>24.644844772090124</v>
      </c>
      <c r="DR1">
        <f t="shared" ref="DR1:DU1" si="22">(E43+E44)/E21</f>
        <v>14.518254044839011</v>
      </c>
      <c r="DS1">
        <f t="shared" si="22"/>
        <v>12.660295103957075</v>
      </c>
      <c r="DT1">
        <f t="shared" si="22"/>
        <v>21.427630169273623</v>
      </c>
      <c r="DU1">
        <f t="shared" si="22"/>
        <v>19.894968071519795</v>
      </c>
      <c r="DV1">
        <f>365/DQ1</f>
        <v>14.810399634302279</v>
      </c>
      <c r="DW1">
        <f t="shared" ref="DW1:DZ1" si="23">365/DR1</f>
        <v>25.140764094133701</v>
      </c>
      <c r="DX1">
        <f t="shared" si="23"/>
        <v>28.830291632453051</v>
      </c>
      <c r="DY1">
        <f t="shared" si="23"/>
        <v>17.034081562757024</v>
      </c>
      <c r="DZ1">
        <f t="shared" si="23"/>
        <v>18.346347613520816</v>
      </c>
      <c r="EA1">
        <f>(D43+D44)/D38</f>
        <v>2.5495945002416884</v>
      </c>
      <c r="EB1">
        <f t="shared" ref="EB1:EE1" si="24">(E43+E44)/E38</f>
        <v>2.3692587110117267</v>
      </c>
      <c r="EC1">
        <f t="shared" si="24"/>
        <v>1.5950766843477893</v>
      </c>
      <c r="ED1">
        <f t="shared" si="24"/>
        <v>5.3291456282223795</v>
      </c>
      <c r="EE1">
        <f t="shared" si="24"/>
        <v>9.7268594834906832</v>
      </c>
      <c r="EF1">
        <f>365/EA1</f>
        <v>143.16002013865338</v>
      </c>
      <c r="EG1">
        <f t="shared" ref="EG1:EJ1" si="25">365/EB1</f>
        <v>154.05662467487005</v>
      </c>
      <c r="EH1">
        <f t="shared" si="25"/>
        <v>228.82912375416282</v>
      </c>
      <c r="EI1">
        <f t="shared" si="25"/>
        <v>68.491278989827777</v>
      </c>
      <c r="EJ1">
        <f t="shared" si="25"/>
        <v>37.524958659011311</v>
      </c>
      <c r="EK1">
        <f>D36/D13</f>
        <v>0.25175733238763925</v>
      </c>
      <c r="EL1">
        <f t="shared" ref="EL1:EO1" si="26">E36/E13</f>
        <v>0.28279464654555903</v>
      </c>
      <c r="EM1">
        <f t="shared" si="26"/>
        <v>0.37243736088939239</v>
      </c>
      <c r="EN1">
        <f t="shared" si="26"/>
        <v>0.16223365172667156</v>
      </c>
      <c r="EO1">
        <f t="shared" si="26"/>
        <v>0.10471160382785127</v>
      </c>
      <c r="EP1">
        <f>(D29)/D13</f>
        <v>0.74650050498444598</v>
      </c>
      <c r="EQ1">
        <f t="shared" ref="EQ1:ET1" si="27">(E29)/E13</f>
        <v>0.71482742231375962</v>
      </c>
      <c r="ER1">
        <f t="shared" si="27"/>
        <v>0.62079664246356658</v>
      </c>
      <c r="ES1">
        <f t="shared" si="27"/>
        <v>0.8355058996412672</v>
      </c>
      <c r="ET1">
        <f t="shared" si="27"/>
        <v>0.8916723317471108</v>
      </c>
      <c r="EU1">
        <f>D13/D29</f>
        <v>1.3395838225465579</v>
      </c>
      <c r="EV1">
        <f t="shared" ref="EV1:EY1" si="28">E13/E29</f>
        <v>1.3989390568750026</v>
      </c>
      <c r="EW1">
        <f t="shared" si="28"/>
        <v>1.6108334543041414</v>
      </c>
      <c r="EX1">
        <f t="shared" si="28"/>
        <v>1.196879639544568</v>
      </c>
      <c r="EY1">
        <f t="shared" si="28"/>
        <v>1.1214882018831243</v>
      </c>
      <c r="EZ1">
        <f>D36/D29</f>
        <v>0.33725004967395822</v>
      </c>
      <c r="FA1">
        <f t="shared" ref="FA1:FD1" si="29">E36/E29</f>
        <v>0.39561247612774403</v>
      </c>
      <c r="FB1">
        <f t="shared" si="29"/>
        <v>0.59993456055337813</v>
      </c>
      <c r="FC1">
        <f t="shared" si="29"/>
        <v>0.19417415460061765</v>
      </c>
      <c r="FD1">
        <f t="shared" si="29"/>
        <v>0.11743282829319501</v>
      </c>
      <c r="FE1" s="7">
        <f>I90/(D43+D44+D46+D47+D53+D55)</f>
        <v>0.26020612419852818</v>
      </c>
      <c r="FF1" s="7">
        <f t="shared" ref="FF1:FI1" si="30">J90/(E43+E44+E46+E47+E53+E55)</f>
        <v>1.2351884140483223E-2</v>
      </c>
      <c r="FG1" s="7">
        <f t="shared" si="30"/>
        <v>0.30425025321985244</v>
      </c>
      <c r="FH1" s="7">
        <f t="shared" si="30"/>
        <v>0.16919288968142945</v>
      </c>
      <c r="FI1" s="7">
        <f t="shared" si="30"/>
        <v>0.21290763628139592</v>
      </c>
      <c r="FJ1" s="7">
        <f>I90/D36</f>
        <v>0.66490988457727429</v>
      </c>
      <c r="FK1" s="7">
        <f t="shared" ref="FK1:FN1" si="31">J90/E36</f>
        <v>2.9079599775908016E-2</v>
      </c>
      <c r="FL1" s="7">
        <f t="shared" si="31"/>
        <v>0.48685883279242603</v>
      </c>
      <c r="FM1" s="7">
        <f t="shared" si="31"/>
        <v>0.87964887041773232</v>
      </c>
      <c r="FN1" s="7">
        <f t="shared" si="31"/>
        <v>2.0685926887734718</v>
      </c>
      <c r="FO1" s="7">
        <f>I90/D29</f>
        <v>0.22424089160239158</v>
      </c>
      <c r="FP1" s="7">
        <f t="shared" ref="FP1:FS1" si="32">J90/E29</f>
        <v>1.1504252472150761E-2</v>
      </c>
      <c r="FQ1" s="7">
        <f t="shared" si="32"/>
        <v>0.29208343990285468</v>
      </c>
      <c r="FR1" s="7">
        <f t="shared" si="32"/>
        <v>0.17080507575875145</v>
      </c>
      <c r="FS1" s="7">
        <f t="shared" si="32"/>
        <v>0.2429206900292937</v>
      </c>
      <c r="FT1" s="7" t="e">
        <f>I90/D31</f>
        <v>#DIV/0!</v>
      </c>
      <c r="FU1" s="7" t="e">
        <f t="shared" ref="FU1:FX1" si="33">J90/E31</f>
        <v>#DIV/0!</v>
      </c>
      <c r="FV1" s="7" t="e">
        <f t="shared" si="33"/>
        <v>#DIV/0!</v>
      </c>
      <c r="FW1" s="7" t="e">
        <f t="shared" si="33"/>
        <v>#DIV/0!</v>
      </c>
      <c r="FX1" s="7" t="e">
        <f t="shared" si="33"/>
        <v>#DIV/0!</v>
      </c>
      <c r="FY1">
        <f>BD1/D13</f>
        <v>0.32502120395303713</v>
      </c>
      <c r="FZ1">
        <f t="shared" ref="FZ1:GC1" si="34">BE1/E13</f>
        <v>0.26980486454232228</v>
      </c>
      <c r="GA1">
        <f t="shared" si="34"/>
        <v>0.17371589108032798</v>
      </c>
      <c r="GB1">
        <f t="shared" si="34"/>
        <v>0.43072567748627738</v>
      </c>
      <c r="GC1">
        <f t="shared" si="34"/>
        <v>0.58595670135439004</v>
      </c>
      <c r="GD1">
        <f>BS1</f>
        <v>9.5511504071563516E-2</v>
      </c>
      <c r="GE1">
        <f t="shared" ref="GE1:GH1" si="35">BT1</f>
        <v>7.2239652816130845E-2</v>
      </c>
      <c r="GF1">
        <f t="shared" si="35"/>
        <v>6.7754375725949958E-2</v>
      </c>
      <c r="GG1">
        <f t="shared" si="35"/>
        <v>9.8528331244327264E-2</v>
      </c>
      <c r="GH1">
        <f t="shared" si="35"/>
        <v>0.12972598441667102</v>
      </c>
      <c r="GI1">
        <f>S1/D13</f>
        <v>0.12260402072795969</v>
      </c>
      <c r="GJ1">
        <f t="shared" ref="GJ1:GM1" si="36">T1/E13</f>
        <v>9.2785214776339733E-2</v>
      </c>
      <c r="GK1">
        <f t="shared" si="36"/>
        <v>8.7673298201646724E-2</v>
      </c>
      <c r="GL1">
        <f t="shared" si="36"/>
        <v>0.12204477676448978</v>
      </c>
      <c r="GM1">
        <f t="shared" si="36"/>
        <v>0.16012393452910109</v>
      </c>
      <c r="GN1">
        <f>D30/D13</f>
        <v>2.6968461732427011E-4</v>
      </c>
      <c r="GO1">
        <f t="shared" ref="GO1:GR1" si="37">E30/E13</f>
        <v>2.9613090170378914E-4</v>
      </c>
      <c r="GP1">
        <f t="shared" si="37"/>
        <v>2.860886531518387E-4</v>
      </c>
      <c r="GQ1">
        <f t="shared" si="37"/>
        <v>4.3220815144573627E-4</v>
      </c>
      <c r="GR1">
        <f t="shared" si="37"/>
        <v>5.2293050253621296E-4</v>
      </c>
      <c r="GS1">
        <f>(D43+D44)/D13</f>
        <v>0.64010857502693475</v>
      </c>
      <c r="GT1">
        <f t="shared" ref="GT1:GW1" si="38">(E43+E44)/E13</f>
        <v>0.66830525765609428</v>
      </c>
      <c r="GU1">
        <f t="shared" si="38"/>
        <v>0.59403877073427513</v>
      </c>
      <c r="GV1">
        <f t="shared" si="38"/>
        <v>0.86444007433980208</v>
      </c>
      <c r="GW1">
        <f t="shared" si="38"/>
        <v>1.0182607331485645</v>
      </c>
      <c r="GX1">
        <f>0.717*FY1+0.847*GD1+3.107*GI1+0.42*GN1+0.998*GS1</f>
        <v>1.3338107650008697</v>
      </c>
      <c r="GY1">
        <f t="shared" ref="GY1:HB1" si="39">0.717*FZ1+0.847*GE1+3.107*GJ1+0.42*GO1+0.998*GT1</f>
        <v>1.2100137582416932</v>
      </c>
      <c r="GZ1">
        <f t="shared" si="39"/>
        <v>1.0473140380841215</v>
      </c>
      <c r="HA1">
        <f t="shared" si="39"/>
        <v>1.6343696503436056</v>
      </c>
      <c r="HB1">
        <f t="shared" si="39"/>
        <v>2.0439577707472676</v>
      </c>
      <c r="HC1">
        <f>D36/D13</f>
        <v>0.25175733238763925</v>
      </c>
      <c r="HD1">
        <f t="shared" ref="HD1:HG1" si="40">E36/E13</f>
        <v>0.28279464654555903</v>
      </c>
      <c r="HE1">
        <f t="shared" si="40"/>
        <v>0.37243736088939239</v>
      </c>
      <c r="HF1">
        <f t="shared" si="40"/>
        <v>0.16223365172667156</v>
      </c>
      <c r="HG1">
        <f t="shared" si="40"/>
        <v>0.10471160382785127</v>
      </c>
      <c r="HH1">
        <f>S1/D13</f>
        <v>0.12260402072795969</v>
      </c>
      <c r="HI1">
        <f t="shared" ref="HI1:HL1" si="41">T1/E13</f>
        <v>9.2785214776339733E-2</v>
      </c>
      <c r="HJ1">
        <f t="shared" si="41"/>
        <v>8.7673298201646724E-2</v>
      </c>
      <c r="HK1">
        <f t="shared" si="41"/>
        <v>0.12204477676448978</v>
      </c>
      <c r="HL1">
        <f t="shared" si="41"/>
        <v>0.16012393452910109</v>
      </c>
      <c r="HM1">
        <f>(D43+D44+D46+D47+D50+D53+D55+D57+D60)/D13</f>
        <v>0.66068416290568999</v>
      </c>
      <c r="HN1">
        <f t="shared" ref="HN1:HQ1" si="42">(E43+E44+E46+E47+E50+E53+E55+E57+E60)/E13</f>
        <v>0.68605386324971085</v>
      </c>
      <c r="HO1">
        <f t="shared" si="42"/>
        <v>0.63353903107494947</v>
      </c>
      <c r="HP1">
        <f t="shared" si="42"/>
        <v>0.8696200890348792</v>
      </c>
      <c r="HQ1">
        <f t="shared" si="42"/>
        <v>1.0375150342519479</v>
      </c>
      <c r="HR1">
        <f>D19/D40</f>
        <v>4.8300123939365047</v>
      </c>
      <c r="HS1">
        <f t="shared" ref="HS1:HV1" si="43">E19/E40</f>
        <v>4.7563388991960425</v>
      </c>
      <c r="HT1">
        <f t="shared" si="43"/>
        <v>2.0731694385040913</v>
      </c>
      <c r="HU1">
        <f t="shared" si="43"/>
        <v>5.1751644392308016</v>
      </c>
      <c r="HV1">
        <f t="shared" si="43"/>
        <v>7.3137061557965914</v>
      </c>
      <c r="HW1">
        <f>-0.017*HC1+4.573*HH1+0.481*HM1+0.015*HR1</f>
        <v>0.94662758040505435</v>
      </c>
      <c r="HX1">
        <f t="shared" ref="HX1:IA1" si="44">-0.017*HD1+4.573*HI1+0.481*HN1+0.015*HS1</f>
        <v>0.82083626989197878</v>
      </c>
      <c r="HY1">
        <f t="shared" si="44"/>
        <v>0.73042837306562292</v>
      </c>
      <c r="HZ1">
        <f t="shared" si="44"/>
        <v>1.0512675214788973</v>
      </c>
      <c r="IA1">
        <f t="shared" si="44"/>
        <v>1.3392169791486417</v>
      </c>
      <c r="IB1">
        <f>D13/D36</f>
        <v>3.9720789480731638</v>
      </c>
      <c r="IC1">
        <f t="shared" ref="IC1:IF1" si="45">E13/E36</f>
        <v>3.5361348321666237</v>
      </c>
      <c r="ID1">
        <f t="shared" si="45"/>
        <v>2.6850152670289784</v>
      </c>
      <c r="IE1">
        <f t="shared" si="45"/>
        <v>6.1639492753623184</v>
      </c>
      <c r="IF1">
        <f t="shared" si="45"/>
        <v>9.5500399520575314</v>
      </c>
      <c r="IG1">
        <f>IFERROR(S1/D59,0)</f>
        <v>108.76076555023923</v>
      </c>
      <c r="IH1">
        <f t="shared" ref="IH1:IK1" si="46">IFERROR(T1/E59,0)</f>
        <v>47.872421695951111</v>
      </c>
      <c r="II1">
        <f t="shared" si="46"/>
        <v>23.340060929169841</v>
      </c>
      <c r="IJ1">
        <f t="shared" si="46"/>
        <v>2091.6666666666665</v>
      </c>
      <c r="IK1">
        <f t="shared" si="46"/>
        <v>0</v>
      </c>
      <c r="IL1">
        <f>S1/D13</f>
        <v>0.12260402072795969</v>
      </c>
      <c r="IM1">
        <f t="shared" ref="IM1:IP1" si="47">T1/E13</f>
        <v>9.2785214776339733E-2</v>
      </c>
      <c r="IN1">
        <f t="shared" si="47"/>
        <v>8.7673298201646724E-2</v>
      </c>
      <c r="IO1">
        <f t="shared" si="47"/>
        <v>0.12204477676448978</v>
      </c>
      <c r="IP1">
        <f t="shared" si="47"/>
        <v>0.16012393452910109</v>
      </c>
      <c r="IQ1">
        <f>(D43+D44+D46+D47+D50+D53+D55+D57+D60)/D13</f>
        <v>0.66068416290568999</v>
      </c>
      <c r="IR1">
        <f t="shared" ref="IR1:IU1" si="48">(E43+E44+E46+E47+E50+E53+E55+E57+E60)/E13</f>
        <v>0.68605386324971085</v>
      </c>
      <c r="IS1">
        <f t="shared" si="48"/>
        <v>0.63353903107494947</v>
      </c>
      <c r="IT1">
        <f t="shared" si="48"/>
        <v>0.8696200890348792</v>
      </c>
      <c r="IU1">
        <f t="shared" si="48"/>
        <v>1.0375150342519479</v>
      </c>
      <c r="IV1">
        <f>D19/D40</f>
        <v>4.8300123939365047</v>
      </c>
      <c r="IW1">
        <f t="shared" ref="IW1:IZ1" si="49">E19/E40</f>
        <v>4.7563388991960425</v>
      </c>
      <c r="IX1">
        <f t="shared" si="49"/>
        <v>2.0731694385040913</v>
      </c>
      <c r="IY1">
        <f t="shared" si="49"/>
        <v>5.1751644392308016</v>
      </c>
      <c r="IZ1">
        <f t="shared" si="49"/>
        <v>7.3137061557965914</v>
      </c>
      <c r="JA1">
        <f>0.13*IB1+0.04*IG1+3.92*IL1+0.21*IQ1+0.09*IV1</f>
        <v>5.9208534361771639</v>
      </c>
      <c r="JB1">
        <f t="shared" ref="JB1:JE1" si="50">0.13*IC1+0.04*IH1+3.92*IM1+0.21*IR1+0.09*IW1</f>
        <v>3.3104542501530401</v>
      </c>
      <c r="JC1">
        <f t="shared" si="50"/>
        <v>1.9459621968221235</v>
      </c>
      <c r="JD1">
        <f t="shared" si="50"/>
        <v>85.594780615608656</v>
      </c>
      <c r="JE1">
        <f t="shared" si="50"/>
        <v>2.7453027283361573</v>
      </c>
      <c r="JF1">
        <f>D29/D13</f>
        <v>0.74650050498444598</v>
      </c>
      <c r="JG1">
        <f t="shared" ref="JG1:JJ1" si="51">E29/E13</f>
        <v>0.71482742231375962</v>
      </c>
      <c r="JH1">
        <f t="shared" si="51"/>
        <v>0.62079664246356658</v>
      </c>
      <c r="JI1">
        <f t="shared" si="51"/>
        <v>0.8355058996412672</v>
      </c>
      <c r="JJ1">
        <f t="shared" si="51"/>
        <v>0.8916723317471108</v>
      </c>
      <c r="JK1">
        <f>(D36-D26)/I90</f>
        <v>-0.26795121715454884</v>
      </c>
      <c r="JL1">
        <f t="shared" ref="JL1:JO1" si="52">(E36-E26)/J90</f>
        <v>9.7068779258192297</v>
      </c>
      <c r="JM1">
        <f t="shared" si="52"/>
        <v>0.90868642563564506</v>
      </c>
      <c r="JN1">
        <f t="shared" si="52"/>
        <v>-1.3537259415176341</v>
      </c>
      <c r="JO1">
        <f t="shared" si="52"/>
        <v>-1.7244305493523895</v>
      </c>
      <c r="JP1">
        <f>S1/D13</f>
        <v>0.12260402072795969</v>
      </c>
      <c r="JQ1">
        <f t="shared" ref="JQ1:JT1" si="53">T1/E13</f>
        <v>9.2785214776339733E-2</v>
      </c>
      <c r="JR1">
        <f t="shared" si="53"/>
        <v>8.7673298201646724E-2</v>
      </c>
      <c r="JS1">
        <f t="shared" si="53"/>
        <v>0.12204477676448978</v>
      </c>
      <c r="JT1">
        <f t="shared" si="53"/>
        <v>0.16012393452910109</v>
      </c>
      <c r="JU1">
        <f>I90/(D50+D44+D43)</f>
        <v>0.25813655607216229</v>
      </c>
      <c r="JV1">
        <f t="shared" ref="JV1:JY1" si="54">J90/(E50+E44+E43)</f>
        <v>1.2203643075300476E-2</v>
      </c>
      <c r="JW1">
        <f t="shared" si="54"/>
        <v>0.30160508984315515</v>
      </c>
      <c r="JX1">
        <f t="shared" si="54"/>
        <v>0.16278983774509562</v>
      </c>
      <c r="JY1">
        <f t="shared" si="54"/>
        <v>0.21002474368985205</v>
      </c>
      <c r="JZ1">
        <f>IF(JF1&gt;0.3,4,IF(AND(JF1&lt;=0.3,JF1&gt;0.2),3,IF(AND(JF1&lt;=0.2,JF1&gt;0.1),2,IF(AND(JF1&lt;=0.1,JF1&gt;0),1,0))))</f>
        <v>4</v>
      </c>
      <c r="KA1">
        <f t="shared" ref="KA1:KD1" si="55">IF(JG1&gt;0.3,4,IF(AND(JG1&lt;=0.3,JG1&gt;0.2),3,IF(AND(JG1&lt;=0.2,JG1&gt;0.1),2,IF(AND(JG1&lt;=0.1,JG1&gt;0),1,0))))</f>
        <v>4</v>
      </c>
      <c r="KB1">
        <f t="shared" si="55"/>
        <v>4</v>
      </c>
      <c r="KC1">
        <f t="shared" si="55"/>
        <v>4</v>
      </c>
      <c r="KD1">
        <f t="shared" si="55"/>
        <v>4</v>
      </c>
      <c r="KE1">
        <f>IF(JK1&gt;30,4,IF(AND(JK1&lt;=30,JK1&gt;12),3,IF(AND(JK1&lt;=12,JK1&gt;5),2,IF(AND(JK1&lt;=5,JK1&gt;3),1,0))))</f>
        <v>0</v>
      </c>
      <c r="KF1">
        <f t="shared" ref="KF1:KI1" si="56">IF(JL1&gt;30,4,IF(AND(JL1&lt;=30,JL1&gt;12),3,IF(AND(JL1&lt;=12,JL1&gt;5),2,IF(AND(JL1&lt;=5,JL1&gt;3),1,0))))</f>
        <v>2</v>
      </c>
      <c r="KG1">
        <f t="shared" si="56"/>
        <v>0</v>
      </c>
      <c r="KH1">
        <f t="shared" si="56"/>
        <v>0</v>
      </c>
      <c r="KI1">
        <f t="shared" si="56"/>
        <v>0</v>
      </c>
      <c r="KJ1">
        <f>IF(JP1&gt;0.15,4,IF(AND(JP1&lt;=0.15,JP1&gt;0.12),3,IF(AND(JP1&lt;=0.12,JP1&gt;0.08),2,IF(AND(JP1&lt;=0.08,JP1&gt;0),1,0))))</f>
        <v>3</v>
      </c>
      <c r="KK1">
        <f t="shared" ref="KK1:KN1" si="57">IF(JQ1&gt;0.15,4,IF(AND(JQ1&lt;=0.15,JQ1&gt;0.12),3,IF(AND(JQ1&lt;=0.12,JQ1&gt;0.08),2,IF(AND(JQ1&lt;=0.08,JQ1&gt;0),1,0))))</f>
        <v>2</v>
      </c>
      <c r="KL1">
        <f t="shared" si="57"/>
        <v>2</v>
      </c>
      <c r="KM1">
        <f t="shared" si="57"/>
        <v>3</v>
      </c>
      <c r="KN1">
        <f t="shared" si="57"/>
        <v>4</v>
      </c>
      <c r="KO1">
        <f>IF(JU1&gt;0.1,4,IF(AND(JU1&lt;=0.1,JU1&gt;0.08),3,IF(AND(JU1&lt;=0.08,JU1&gt;0.05),2,IF(AND(JU1&lt;=0.05,JU1&gt;0),1,0))))</f>
        <v>4</v>
      </c>
      <c r="KP1">
        <f t="shared" ref="KP1:KS1" si="58">IF(JV1&gt;0.1,4,IF(AND(JV1&lt;=0.1,JV1&gt;0.08),3,IF(AND(JV1&lt;=0.08,JV1&gt;0.05),2,IF(AND(JV1&lt;=0.05,JV1&gt;0),1,0))))</f>
        <v>1</v>
      </c>
      <c r="KQ1">
        <f t="shared" si="58"/>
        <v>4</v>
      </c>
      <c r="KR1">
        <f t="shared" si="58"/>
        <v>4</v>
      </c>
      <c r="KS1">
        <f t="shared" si="58"/>
        <v>4</v>
      </c>
      <c r="KT1">
        <f>(JZ1+KE1)/2</f>
        <v>2</v>
      </c>
      <c r="KU1">
        <f t="shared" ref="KU1:KX1" si="59">(KA1+KF1)/2</f>
        <v>3</v>
      </c>
      <c r="KV1">
        <f t="shared" si="59"/>
        <v>2</v>
      </c>
      <c r="KW1">
        <f t="shared" si="59"/>
        <v>2</v>
      </c>
      <c r="KX1">
        <f t="shared" si="59"/>
        <v>2</v>
      </c>
      <c r="KY1">
        <f>(KJ1+KO1)/2</f>
        <v>3.5</v>
      </c>
      <c r="KZ1">
        <f t="shared" ref="KZ1:LC1" si="60">(KK1+KP1)/2</f>
        <v>1.5</v>
      </c>
      <c r="LA1">
        <f t="shared" si="60"/>
        <v>3</v>
      </c>
      <c r="LB1">
        <f t="shared" si="60"/>
        <v>3.5</v>
      </c>
      <c r="LC1">
        <f t="shared" si="60"/>
        <v>4</v>
      </c>
      <c r="LD1">
        <f>(KT1+KY1)/2</f>
        <v>2.75</v>
      </c>
      <c r="LE1">
        <f t="shared" ref="LE1:LH1" si="61">(KU1+KZ1)/2</f>
        <v>2.25</v>
      </c>
      <c r="LF1">
        <f t="shared" si="61"/>
        <v>2.5</v>
      </c>
      <c r="LG1">
        <f t="shared" si="61"/>
        <v>2.75</v>
      </c>
      <c r="LH1">
        <f t="shared" si="61"/>
        <v>3</v>
      </c>
      <c r="LI1">
        <f>(D29/(D13-D19))</f>
        <v>1.2650039416408652</v>
      </c>
      <c r="LJ1">
        <f t="shared" ref="LJ1:LM1" si="62">(E29/(E13-E19))</f>
        <v>1.0857556668548309</v>
      </c>
      <c r="LK1">
        <f t="shared" si="62"/>
        <v>0.93435454702032383</v>
      </c>
      <c r="LL1">
        <f t="shared" si="62"/>
        <v>1.7925058417714477</v>
      </c>
      <c r="LM1">
        <f t="shared" si="62"/>
        <v>2.7757528894676868</v>
      </c>
      <c r="LN1">
        <f>(D18+D25+D26+D21)/(2.17*D40)</f>
        <v>1.7517510480952982</v>
      </c>
      <c r="LO1">
        <f t="shared" ref="LO1:LR1" si="63">(E18+E25+E26+E21)/(2.17*E40)</f>
        <v>1.5975612420642047</v>
      </c>
      <c r="LP1">
        <f t="shared" si="63"/>
        <v>0.72479183833103511</v>
      </c>
      <c r="LQ1">
        <f t="shared" si="63"/>
        <v>1.7678677373598173</v>
      </c>
      <c r="LR1">
        <f t="shared" si="63"/>
        <v>2.6287859067578156</v>
      </c>
      <c r="LS1">
        <f>(D43+D44+D46+D47)/(2*D13)</f>
        <v>0.32166025940963339</v>
      </c>
      <c r="LT1">
        <f t="shared" ref="LT1:LW1" si="64">(E43+E44+E46+E47)/(2*E13)</f>
        <v>0.33288666922326343</v>
      </c>
      <c r="LU1">
        <f t="shared" si="64"/>
        <v>0.29798564979315789</v>
      </c>
      <c r="LV1">
        <f t="shared" si="64"/>
        <v>0.42173358689544888</v>
      </c>
      <c r="LW1">
        <f t="shared" si="64"/>
        <v>0.50868456832087017</v>
      </c>
      <c r="LX1">
        <f>8*N1/D29</f>
        <v>1.0235653257708495</v>
      </c>
      <c r="LY1">
        <f t="shared" ref="LY1:MB1" si="65">8*O1/E29</f>
        <v>0.80847097423660563</v>
      </c>
      <c r="LZ1">
        <f t="shared" si="65"/>
        <v>0.87312812075882107</v>
      </c>
      <c r="MA1">
        <f t="shared" si="65"/>
        <v>0.94341242867710584</v>
      </c>
      <c r="MB1">
        <f t="shared" si="65"/>
        <v>1.1638892880077647</v>
      </c>
      <c r="MC1">
        <f>(2*LI1+4*LN1+LS1+5*LX1)/12</f>
        <v>1.2480415803272338</v>
      </c>
      <c r="MD1">
        <f t="shared" ref="MD1:MG1" si="66">(2*LJ1+4*LO1+LT1+5*LY1)/12</f>
        <v>1.0780831535310644</v>
      </c>
      <c r="ME1">
        <f t="shared" si="66"/>
        <v>0.78595855841267104</v>
      </c>
      <c r="MF1">
        <f t="shared" si="66"/>
        <v>1.3162731969385952</v>
      </c>
      <c r="MG1">
        <f t="shared" si="66"/>
        <v>1.8662317011938609</v>
      </c>
      <c r="MH1">
        <f>D29/(D13-D19)</f>
        <v>1.2650039416408652</v>
      </c>
      <c r="MI1">
        <f t="shared" ref="MI1:ML1" si="67">E29/(E13-E19)</f>
        <v>1.0857556668548309</v>
      </c>
      <c r="MJ1">
        <f t="shared" si="67"/>
        <v>0.93435454702032383</v>
      </c>
      <c r="MK1">
        <f t="shared" si="67"/>
        <v>1.7925058417714477</v>
      </c>
      <c r="ML1">
        <f t="shared" si="67"/>
        <v>2.7757528894676868</v>
      </c>
      <c r="MM1">
        <f>D29/D13*2</f>
        <v>1.493001009968892</v>
      </c>
      <c r="MN1">
        <f t="shared" ref="MN1:MQ1" si="68">E29/E13*2</f>
        <v>1.4296548446275192</v>
      </c>
      <c r="MO1">
        <f t="shared" si="68"/>
        <v>1.2415932849271332</v>
      </c>
      <c r="MP1">
        <f t="shared" si="68"/>
        <v>1.6710117992825344</v>
      </c>
      <c r="MQ1">
        <f t="shared" si="68"/>
        <v>1.7833446634942216</v>
      </c>
      <c r="MR1">
        <f>D29/D36</f>
        <v>2.9651589405747032</v>
      </c>
      <c r="MS1">
        <f t="shared" ref="MS1:MV1" si="69">E29/E36</f>
        <v>2.5277261470315664</v>
      </c>
      <c r="MT1">
        <f t="shared" si="69"/>
        <v>1.6668484627350066</v>
      </c>
      <c r="MU1">
        <f t="shared" si="69"/>
        <v>5.1500159846547318</v>
      </c>
      <c r="MV1">
        <f t="shared" si="69"/>
        <v>8.5155063923292058</v>
      </c>
      <c r="MW1">
        <f>D13/(D40*5)</f>
        <v>2.3567769409222361</v>
      </c>
      <c r="MX1">
        <f t="shared" ref="MX1:NA1" si="70">E13/(E40*5)</f>
        <v>2.7844856730571017</v>
      </c>
      <c r="MY1">
        <f t="shared" si="70"/>
        <v>1.2355455011399585</v>
      </c>
      <c r="MZ1">
        <f t="shared" si="70"/>
        <v>1.9386652142946919</v>
      </c>
      <c r="NA1">
        <f t="shared" si="70"/>
        <v>2.1550077475700804</v>
      </c>
      <c r="NB1">
        <f>D13/(D20*15)</f>
        <v>0.76366547731216183</v>
      </c>
      <c r="NC1">
        <f t="shared" ref="NC1:NF1" si="71">E13/(E20*15)</f>
        <v>0.71971121057118503</v>
      </c>
      <c r="ND1">
        <f t="shared" si="71"/>
        <v>0.82308602511346984</v>
      </c>
      <c r="NE1">
        <f t="shared" si="71"/>
        <v>0.48265431712455931</v>
      </c>
      <c r="NF1">
        <f t="shared" si="71"/>
        <v>0.44638188608776846</v>
      </c>
      <c r="NG1">
        <f>2*(D18+D25+D26)/D40</f>
        <v>6.9904662026885305</v>
      </c>
      <c r="NH1">
        <f t="shared" ref="NH1:NK1" si="72">2*(E18+E25+E26)/E40</f>
        <v>5.6516594516594516</v>
      </c>
      <c r="NI1">
        <f t="shared" si="72"/>
        <v>2.5658613315423904</v>
      </c>
      <c r="NJ1">
        <f t="shared" si="72"/>
        <v>6.8904436717080735</v>
      </c>
      <c r="NK1">
        <f t="shared" si="72"/>
        <v>10.305958585716297</v>
      </c>
      <c r="NL1">
        <f>((D18+D25+D26+D21)/D40)/2.17</f>
        <v>1.7517510480952982</v>
      </c>
      <c r="NM1">
        <f t="shared" ref="NM1:NP1" si="73">((E18+E25+E26+E21)/E40)/2.17</f>
        <v>1.5975612420642047</v>
      </c>
      <c r="NN1">
        <f t="shared" si="73"/>
        <v>0.72479183833103511</v>
      </c>
      <c r="NO1">
        <f t="shared" si="73"/>
        <v>1.7678677373598173</v>
      </c>
      <c r="NP1">
        <f t="shared" si="73"/>
        <v>2.6287859067578156</v>
      </c>
      <c r="NQ1">
        <f>(D19/D40)/2.5</f>
        <v>1.9320049575746019</v>
      </c>
      <c r="NR1">
        <f t="shared" ref="NR1:NU1" si="74">(E19/E40)/2.5</f>
        <v>1.902535559678417</v>
      </c>
      <c r="NS1">
        <f t="shared" si="74"/>
        <v>0.82926777540163654</v>
      </c>
      <c r="NT1">
        <f t="shared" si="74"/>
        <v>2.0700657756923206</v>
      </c>
      <c r="NU1">
        <f t="shared" si="74"/>
        <v>2.9254824623186364</v>
      </c>
      <c r="NV1">
        <f>(BD1/D13)*3.33</f>
        <v>1.0823206091636137</v>
      </c>
      <c r="NW1">
        <f t="shared" ref="NW1:NZ1" si="75">(BE1/E13)*3.33</f>
        <v>0.89845019892593325</v>
      </c>
      <c r="NX1">
        <f t="shared" si="75"/>
        <v>0.5784739172974922</v>
      </c>
      <c r="NY1">
        <f t="shared" si="75"/>
        <v>1.4343165060293037</v>
      </c>
      <c r="NZ1">
        <f t="shared" si="75"/>
        <v>1.9512358155101188</v>
      </c>
      <c r="OA1">
        <f>((D43+D44)/2)/D13</f>
        <v>0.32005428751346737</v>
      </c>
      <c r="OB1">
        <f t="shared" ref="OB1:OE1" si="76">((E43+E44)/2)/E13</f>
        <v>0.33415262882804714</v>
      </c>
      <c r="OC1">
        <f t="shared" si="76"/>
        <v>0.29701938536713757</v>
      </c>
      <c r="OD1">
        <f t="shared" si="76"/>
        <v>0.43222003716990104</v>
      </c>
      <c r="OE1">
        <f t="shared" si="76"/>
        <v>0.50913036657428223</v>
      </c>
      <c r="OF1">
        <f>((D43+D44)/4)/D29</f>
        <v>0.21436977294485288</v>
      </c>
      <c r="OG1">
        <f t="shared" ref="OG1:OJ1" si="77">((E43+E44)/4)/E29</f>
        <v>0.23372958171250555</v>
      </c>
      <c r="OH1">
        <f t="shared" si="77"/>
        <v>0.23922438126311957</v>
      </c>
      <c r="OI1">
        <f t="shared" si="77"/>
        <v>0.25865768114592547</v>
      </c>
      <c r="OJ1">
        <f t="shared" si="77"/>
        <v>0.2854918496667439</v>
      </c>
      <c r="OK1">
        <f>AJ1*4/(D43+D44)</f>
        <v>1.8494361809024056</v>
      </c>
      <c r="OL1">
        <f t="shared" ref="OL1:OO1" si="78">AK1*4/(E43+E44)</f>
        <v>1.6716752555621037</v>
      </c>
      <c r="OM1">
        <f t="shared" si="78"/>
        <v>1.49829393449768</v>
      </c>
      <c r="ON1">
        <f t="shared" si="78"/>
        <v>1.3010642207339298</v>
      </c>
      <c r="OO1">
        <f t="shared" si="78"/>
        <v>1.4972833064574111</v>
      </c>
      <c r="OP1">
        <f>(10*N1)/AJ1</f>
        <v>3.2271762208067942</v>
      </c>
      <c r="OQ1">
        <f t="shared" ref="OQ1:OT1" si="79">(10*O1)/AK1</f>
        <v>2.5864783625172958</v>
      </c>
      <c r="OR1">
        <f t="shared" si="79"/>
        <v>3.0449875927330701</v>
      </c>
      <c r="OS1">
        <f t="shared" si="79"/>
        <v>3.5041887633540849</v>
      </c>
      <c r="OT1">
        <f t="shared" si="79"/>
        <v>3.4034861466486483</v>
      </c>
      <c r="OU1">
        <f>(8*AJ1)/D29</f>
        <v>3.1717057134083562</v>
      </c>
      <c r="OV1">
        <f t="shared" ref="OV1:OY1" si="80">(8*AK1)/E29</f>
        <v>3.1257596659334106</v>
      </c>
      <c r="OW1">
        <f t="shared" si="80"/>
        <v>2.8674275154439397</v>
      </c>
      <c r="OX1">
        <f t="shared" si="80"/>
        <v>2.6922420348557505</v>
      </c>
      <c r="OY1">
        <f t="shared" si="80"/>
        <v>3.4196974450853155</v>
      </c>
      <c r="OZ1">
        <f>(20*N1)/D13</f>
        <v>1.9102300814312703</v>
      </c>
      <c r="PA1">
        <f t="shared" ref="PA1:PD1" si="81">(20*O1)/E13</f>
        <v>1.4447930563226168</v>
      </c>
      <c r="PB1">
        <f t="shared" si="81"/>
        <v>1.3550875145189991</v>
      </c>
      <c r="PC1">
        <f t="shared" si="81"/>
        <v>1.9705666248865454</v>
      </c>
      <c r="PD1">
        <f t="shared" si="81"/>
        <v>2.5945196883334205</v>
      </c>
      <c r="PE1">
        <f>(40*N1)/(AJ1+D45)</f>
        <v>5.9386574049814396</v>
      </c>
      <c r="PF1">
        <f t="shared" ref="PF1:PI1" si="82">(40*O1)/(AK1+E45)</f>
        <v>4.3401949969754119</v>
      </c>
      <c r="PG1">
        <f t="shared" si="82"/>
        <v>4.5474925234138359</v>
      </c>
      <c r="PH1">
        <f t="shared" si="82"/>
        <v>4.6725389822344523</v>
      </c>
      <c r="PI1">
        <f t="shared" si="82"/>
        <v>5.100448981375111</v>
      </c>
      <c r="PJ1">
        <f>(1.33*D52)/(D52+D62)</f>
        <v>1.285296598881094</v>
      </c>
      <c r="PK1">
        <f t="shared" ref="PK1:PN1" si="83">(1.33*E52)/(E52+E62)</f>
        <v>1.4674524088923659</v>
      </c>
      <c r="PL1">
        <f t="shared" si="83"/>
        <v>1.0028560470467911</v>
      </c>
      <c r="PM1">
        <f t="shared" si="83"/>
        <v>1.310326140873016</v>
      </c>
      <c r="PN1">
        <f t="shared" si="83"/>
        <v>1.400494929867246</v>
      </c>
      <c r="PO1">
        <f>(2*MH1+MM1+MR1+MW1+2*NB1)/7</f>
        <v>1.5531822470531265</v>
      </c>
      <c r="PP1">
        <f t="shared" ref="PP1:PS1" si="84">(2*MI1+MN1+MS1+MX1+2*NC1)/7</f>
        <v>1.4789714885097456</v>
      </c>
      <c r="PQ1">
        <f t="shared" si="84"/>
        <v>1.0941240561528123</v>
      </c>
      <c r="PR1">
        <f t="shared" si="84"/>
        <v>1.9014304737177106</v>
      </c>
      <c r="PS1">
        <f t="shared" si="84"/>
        <v>2.6997326220720601</v>
      </c>
      <c r="PT1">
        <f>(5*NG1+8*NL1+2*NQ1+NV1)/16</f>
        <v>3.3695418701573661</v>
      </c>
      <c r="PU1">
        <f t="shared" ref="PU1:PX1" si="85">(5*NH1+8*NM1+2*NR1+NW1)/16</f>
        <v>2.8588942820683538</v>
      </c>
      <c r="PV1">
        <f t="shared" si="85"/>
        <v>1.3040406770288124</v>
      </c>
      <c r="PW1">
        <f t="shared" si="85"/>
        <v>3.3856005196770531</v>
      </c>
      <c r="PX1">
        <f t="shared" si="85"/>
        <v>5.0226425576744624</v>
      </c>
      <c r="PY1">
        <f>(OA1+OF1+OK1)/3</f>
        <v>0.79462008045357535</v>
      </c>
      <c r="PZ1">
        <f t="shared" ref="PZ1:QC1" si="86">(OB1+OG1+OL1)/3</f>
        <v>0.7465191553675522</v>
      </c>
      <c r="QA1">
        <f t="shared" si="86"/>
        <v>0.67817923370931243</v>
      </c>
      <c r="QB1">
        <f t="shared" si="86"/>
        <v>0.66398064634991882</v>
      </c>
      <c r="QC1">
        <f t="shared" si="86"/>
        <v>0.76396850756614576</v>
      </c>
      <c r="QD1">
        <f>(3*OP1+7*OU1+4*OZ1+2*PE1+PJ1)/17</f>
        <v>3.0992353171087021</v>
      </c>
      <c r="QE1">
        <f t="shared" ref="QE1:QH1" si="87">(3*OQ1+7*OV1+4*PA1+2*PF1+PK1)/17</f>
        <v>2.6803980810129069</v>
      </c>
      <c r="QF1">
        <f t="shared" si="87"/>
        <v>2.6308909728386616</v>
      </c>
      <c r="QG1">
        <f t="shared" si="87"/>
        <v>2.8174077140553302</v>
      </c>
      <c r="QH1">
        <f t="shared" si="87"/>
        <v>3.3016360118526058</v>
      </c>
      <c r="QI1">
        <f>(2*PO1+4*PT1+PY1+5*QD1)/12</f>
        <v>2.7396107200610671</v>
      </c>
      <c r="QJ1">
        <f t="shared" ref="QJ1:QM1" si="88">(2*PP1+4*PU1+PZ1+5*QE1)/12</f>
        <v>2.3785024721437495</v>
      </c>
      <c r="QK1">
        <f t="shared" si="88"/>
        <v>1.7697537431936246</v>
      </c>
      <c r="QL1">
        <f t="shared" si="88"/>
        <v>2.6746901868975166</v>
      </c>
      <c r="QM1">
        <f t="shared" si="88"/>
        <v>3.5635153368059291</v>
      </c>
    </row>
    <row r="2" spans="1:455" ht="84.75" x14ac:dyDescent="0.25">
      <c r="A2" s="2" t="s">
        <v>286</v>
      </c>
      <c r="B2" s="2"/>
      <c r="C2" s="2"/>
      <c r="D2" s="2" t="s">
        <v>285</v>
      </c>
      <c r="E2" s="2" t="s">
        <v>285</v>
      </c>
      <c r="F2" s="2" t="s">
        <v>285</v>
      </c>
      <c r="G2" s="2" t="s">
        <v>285</v>
      </c>
      <c r="H2" s="2" t="s">
        <v>285</v>
      </c>
      <c r="I2" s="2" t="s">
        <v>284</v>
      </c>
      <c r="J2" s="2" t="s">
        <v>284</v>
      </c>
      <c r="K2" s="2" t="s">
        <v>284</v>
      </c>
      <c r="L2" s="2" t="s">
        <v>284</v>
      </c>
      <c r="M2" s="2" t="s">
        <v>284</v>
      </c>
      <c r="N2" s="5" t="s">
        <v>500</v>
      </c>
      <c r="O2" s="5" t="s">
        <v>500</v>
      </c>
      <c r="P2" s="5" t="s">
        <v>500</v>
      </c>
      <c r="Q2" s="5" t="s">
        <v>500</v>
      </c>
      <c r="R2" s="5" t="s">
        <v>500</v>
      </c>
      <c r="S2" s="5" t="s">
        <v>501</v>
      </c>
      <c r="T2" s="5" t="s">
        <v>501</v>
      </c>
      <c r="U2" s="5" t="s">
        <v>501</v>
      </c>
      <c r="V2" s="5" t="s">
        <v>501</v>
      </c>
      <c r="W2" s="5" t="s">
        <v>501</v>
      </c>
      <c r="X2" s="5" t="s">
        <v>502</v>
      </c>
      <c r="Y2" s="5" t="s">
        <v>502</v>
      </c>
      <c r="Z2" s="5" t="s">
        <v>502</v>
      </c>
      <c r="AA2" s="5" t="s">
        <v>502</v>
      </c>
      <c r="AB2" s="5" t="s">
        <v>503</v>
      </c>
      <c r="AC2" s="5" t="s">
        <v>503</v>
      </c>
      <c r="AD2" s="5" t="s">
        <v>503</v>
      </c>
      <c r="AE2" s="5" t="s">
        <v>503</v>
      </c>
      <c r="AF2" s="5" t="s">
        <v>504</v>
      </c>
      <c r="AG2" s="5" t="s">
        <v>504</v>
      </c>
      <c r="AH2" s="5" t="s">
        <v>504</v>
      </c>
      <c r="AI2" s="5" t="s">
        <v>504</v>
      </c>
      <c r="AJ2" s="5" t="s">
        <v>505</v>
      </c>
      <c r="AK2" s="5" t="s">
        <v>505</v>
      </c>
      <c r="AL2" s="5" t="s">
        <v>505</v>
      </c>
      <c r="AM2" s="5" t="s">
        <v>505</v>
      </c>
      <c r="AN2" s="5" t="s">
        <v>505</v>
      </c>
      <c r="AO2" s="6" t="s">
        <v>506</v>
      </c>
      <c r="AP2" s="6" t="s">
        <v>506</v>
      </c>
      <c r="AQ2" s="6" t="s">
        <v>506</v>
      </c>
      <c r="AR2" s="6" t="s">
        <v>506</v>
      </c>
      <c r="AS2" s="6" t="s">
        <v>506</v>
      </c>
      <c r="AT2" s="6" t="s">
        <v>507</v>
      </c>
      <c r="AU2" s="6" t="s">
        <v>507</v>
      </c>
      <c r="AV2" s="6" t="s">
        <v>507</v>
      </c>
      <c r="AW2" s="6" t="s">
        <v>507</v>
      </c>
      <c r="AX2" s="6" t="s">
        <v>507</v>
      </c>
      <c r="AY2" s="6" t="s">
        <v>508</v>
      </c>
      <c r="AZ2" s="6" t="s">
        <v>508</v>
      </c>
      <c r="BA2" s="6" t="s">
        <v>508</v>
      </c>
      <c r="BB2" s="6" t="s">
        <v>508</v>
      </c>
      <c r="BC2" s="6" t="s">
        <v>508</v>
      </c>
      <c r="BD2" s="6" t="s">
        <v>509</v>
      </c>
      <c r="BE2" s="6" t="s">
        <v>509</v>
      </c>
      <c r="BF2" s="6" t="s">
        <v>509</v>
      </c>
      <c r="BG2" s="6" t="s">
        <v>509</v>
      </c>
      <c r="BH2" s="6" t="s">
        <v>509</v>
      </c>
      <c r="BI2" s="6" t="s">
        <v>510</v>
      </c>
      <c r="BJ2" s="6" t="s">
        <v>510</v>
      </c>
      <c r="BK2" s="6" t="s">
        <v>510</v>
      </c>
      <c r="BL2" s="6" t="s">
        <v>510</v>
      </c>
      <c r="BM2" s="6" t="s">
        <v>510</v>
      </c>
      <c r="BN2" s="6" t="s">
        <v>511</v>
      </c>
      <c r="BO2" s="6" t="s">
        <v>511</v>
      </c>
      <c r="BP2" s="6" t="s">
        <v>511</v>
      </c>
      <c r="BQ2" s="6" t="s">
        <v>511</v>
      </c>
      <c r="BR2" s="6" t="s">
        <v>511</v>
      </c>
      <c r="BS2" s="6" t="s">
        <v>512</v>
      </c>
      <c r="BT2" s="6" t="s">
        <v>512</v>
      </c>
      <c r="BU2" s="6" t="s">
        <v>512</v>
      </c>
      <c r="BV2" s="6" t="s">
        <v>512</v>
      </c>
      <c r="BW2" s="6" t="s">
        <v>512</v>
      </c>
      <c r="BX2" s="6" t="s">
        <v>513</v>
      </c>
      <c r="BY2" s="6" t="s">
        <v>513</v>
      </c>
      <c r="BZ2" s="6" t="s">
        <v>513</v>
      </c>
      <c r="CA2" s="6" t="s">
        <v>513</v>
      </c>
      <c r="CB2" s="6" t="s">
        <v>513</v>
      </c>
      <c r="CC2" s="6" t="s">
        <v>514</v>
      </c>
      <c r="CD2" s="6" t="s">
        <v>514</v>
      </c>
      <c r="CE2" s="6" t="s">
        <v>514</v>
      </c>
      <c r="CF2" s="6" t="s">
        <v>514</v>
      </c>
      <c r="CG2" s="6" t="s">
        <v>514</v>
      </c>
      <c r="CH2" s="6" t="s">
        <v>515</v>
      </c>
      <c r="CI2" s="6" t="s">
        <v>515</v>
      </c>
      <c r="CJ2" s="6" t="s">
        <v>515</v>
      </c>
      <c r="CK2" s="6" t="s">
        <v>515</v>
      </c>
      <c r="CL2" s="6" t="s">
        <v>515</v>
      </c>
      <c r="CM2" s="6" t="s">
        <v>516</v>
      </c>
      <c r="CN2" s="6" t="s">
        <v>516</v>
      </c>
      <c r="CO2" s="6" t="s">
        <v>516</v>
      </c>
      <c r="CP2" s="6" t="s">
        <v>516</v>
      </c>
      <c r="CQ2" s="6" t="s">
        <v>516</v>
      </c>
      <c r="CR2" s="6" t="s">
        <v>517</v>
      </c>
      <c r="CS2" s="6" t="s">
        <v>517</v>
      </c>
      <c r="CT2" s="6" t="s">
        <v>517</v>
      </c>
      <c r="CU2" s="6" t="s">
        <v>517</v>
      </c>
      <c r="CV2" s="6" t="s">
        <v>517</v>
      </c>
      <c r="CW2" s="6" t="s">
        <v>518</v>
      </c>
      <c r="CX2" s="6" t="s">
        <v>518</v>
      </c>
      <c r="CY2" s="6" t="s">
        <v>518</v>
      </c>
      <c r="CZ2" s="6" t="s">
        <v>518</v>
      </c>
      <c r="DA2" s="6" t="s">
        <v>518</v>
      </c>
      <c r="DB2" s="6" t="s">
        <v>519</v>
      </c>
      <c r="DC2" s="6" t="s">
        <v>519</v>
      </c>
      <c r="DD2" s="6" t="s">
        <v>519</v>
      </c>
      <c r="DE2" s="6" t="s">
        <v>519</v>
      </c>
      <c r="DF2" s="6" t="s">
        <v>519</v>
      </c>
      <c r="DG2" s="6" t="s">
        <v>520</v>
      </c>
      <c r="DH2" s="6" t="s">
        <v>520</v>
      </c>
      <c r="DI2" s="6" t="s">
        <v>520</v>
      </c>
      <c r="DJ2" s="6" t="s">
        <v>520</v>
      </c>
      <c r="DK2" s="6" t="s">
        <v>520</v>
      </c>
      <c r="DL2" s="6" t="s">
        <v>521</v>
      </c>
      <c r="DM2" s="6" t="s">
        <v>521</v>
      </c>
      <c r="DN2" s="6" t="s">
        <v>521</v>
      </c>
      <c r="DO2" s="6" t="s">
        <v>521</v>
      </c>
      <c r="DP2" s="6" t="s">
        <v>521</v>
      </c>
      <c r="DQ2" s="6" t="s">
        <v>522</v>
      </c>
      <c r="DR2" s="6" t="s">
        <v>522</v>
      </c>
      <c r="DS2" s="6" t="s">
        <v>522</v>
      </c>
      <c r="DT2" s="6" t="s">
        <v>522</v>
      </c>
      <c r="DU2" s="6" t="s">
        <v>522</v>
      </c>
      <c r="DV2" s="6" t="s">
        <v>523</v>
      </c>
      <c r="DW2" s="6" t="s">
        <v>523</v>
      </c>
      <c r="DX2" s="6" t="s">
        <v>523</v>
      </c>
      <c r="DY2" s="6" t="s">
        <v>523</v>
      </c>
      <c r="DZ2" s="6" t="s">
        <v>523</v>
      </c>
      <c r="EA2" s="6" t="s">
        <v>524</v>
      </c>
      <c r="EB2" s="6" t="s">
        <v>524</v>
      </c>
      <c r="EC2" s="6" t="s">
        <v>524</v>
      </c>
      <c r="ED2" s="6" t="s">
        <v>524</v>
      </c>
      <c r="EE2" s="6" t="s">
        <v>524</v>
      </c>
      <c r="EF2" s="6" t="s">
        <v>525</v>
      </c>
      <c r="EG2" s="6" t="s">
        <v>525</v>
      </c>
      <c r="EH2" s="6" t="s">
        <v>525</v>
      </c>
      <c r="EI2" s="6" t="s">
        <v>525</v>
      </c>
      <c r="EJ2" s="6" t="s">
        <v>525</v>
      </c>
      <c r="EK2" s="6" t="s">
        <v>526</v>
      </c>
      <c r="EL2" s="6" t="s">
        <v>526</v>
      </c>
      <c r="EM2" s="6" t="s">
        <v>526</v>
      </c>
      <c r="EN2" s="6" t="s">
        <v>526</v>
      </c>
      <c r="EO2" s="6" t="s">
        <v>526</v>
      </c>
      <c r="EP2" s="6" t="s">
        <v>527</v>
      </c>
      <c r="EQ2" s="6" t="s">
        <v>527</v>
      </c>
      <c r="ER2" s="6" t="s">
        <v>527</v>
      </c>
      <c r="ES2" s="6" t="s">
        <v>527</v>
      </c>
      <c r="ET2" s="6" t="s">
        <v>527</v>
      </c>
      <c r="EU2" s="6" t="s">
        <v>528</v>
      </c>
      <c r="EV2" s="6" t="s">
        <v>528</v>
      </c>
      <c r="EW2" s="6" t="s">
        <v>528</v>
      </c>
      <c r="EX2" s="6" t="s">
        <v>528</v>
      </c>
      <c r="EY2" s="6" t="s">
        <v>528</v>
      </c>
      <c r="EZ2" s="6" t="s">
        <v>529</v>
      </c>
      <c r="FA2" s="6" t="s">
        <v>529</v>
      </c>
      <c r="FB2" s="6" t="s">
        <v>529</v>
      </c>
      <c r="FC2" s="6" t="s">
        <v>529</v>
      </c>
      <c r="FD2" s="6" t="s">
        <v>529</v>
      </c>
      <c r="FE2" s="6" t="s">
        <v>530</v>
      </c>
      <c r="FF2" s="6" t="s">
        <v>530</v>
      </c>
      <c r="FG2" s="6" t="s">
        <v>530</v>
      </c>
      <c r="FH2" s="6" t="s">
        <v>530</v>
      </c>
      <c r="FI2" s="6" t="s">
        <v>530</v>
      </c>
      <c r="FJ2" s="6" t="s">
        <v>531</v>
      </c>
      <c r="FK2" s="6" t="s">
        <v>531</v>
      </c>
      <c r="FL2" s="6" t="s">
        <v>531</v>
      </c>
      <c r="FM2" s="6" t="s">
        <v>531</v>
      </c>
      <c r="FN2" s="6" t="s">
        <v>531</v>
      </c>
      <c r="FO2" s="6" t="s">
        <v>532</v>
      </c>
      <c r="FP2" s="6" t="s">
        <v>532</v>
      </c>
      <c r="FQ2" s="6" t="s">
        <v>532</v>
      </c>
      <c r="FR2" s="6" t="s">
        <v>532</v>
      </c>
      <c r="FS2" s="6" t="s">
        <v>532</v>
      </c>
      <c r="FT2" s="6" t="s">
        <v>533</v>
      </c>
      <c r="FU2" s="6" t="s">
        <v>533</v>
      </c>
      <c r="FV2" s="6" t="s">
        <v>533</v>
      </c>
      <c r="FW2" s="6" t="s">
        <v>533</v>
      </c>
      <c r="FX2" s="6" t="s">
        <v>533</v>
      </c>
      <c r="FY2" s="6" t="s">
        <v>534</v>
      </c>
      <c r="FZ2" s="6" t="s">
        <v>534</v>
      </c>
      <c r="GA2" s="6" t="s">
        <v>534</v>
      </c>
      <c r="GB2" s="6" t="s">
        <v>534</v>
      </c>
      <c r="GC2" s="6" t="s">
        <v>534</v>
      </c>
      <c r="GD2" s="6" t="s">
        <v>535</v>
      </c>
      <c r="GE2" s="6" t="s">
        <v>535</v>
      </c>
      <c r="GF2" s="6" t="s">
        <v>535</v>
      </c>
      <c r="GG2" s="6" t="s">
        <v>535</v>
      </c>
      <c r="GH2" s="6" t="s">
        <v>535</v>
      </c>
      <c r="GI2" s="6" t="s">
        <v>536</v>
      </c>
      <c r="GJ2" s="6" t="s">
        <v>536</v>
      </c>
      <c r="GK2" s="6" t="s">
        <v>536</v>
      </c>
      <c r="GL2" s="6" t="s">
        <v>536</v>
      </c>
      <c r="GM2" s="6" t="s">
        <v>536</v>
      </c>
      <c r="GN2" s="6" t="s">
        <v>537</v>
      </c>
      <c r="GO2" s="6" t="s">
        <v>537</v>
      </c>
      <c r="GP2" s="6" t="s">
        <v>537</v>
      </c>
      <c r="GQ2" s="6" t="s">
        <v>537</v>
      </c>
      <c r="GR2" s="6" t="s">
        <v>537</v>
      </c>
      <c r="GS2" s="6" t="s">
        <v>538</v>
      </c>
      <c r="GT2" s="6" t="s">
        <v>538</v>
      </c>
      <c r="GU2" s="6" t="s">
        <v>538</v>
      </c>
      <c r="GV2" s="6" t="s">
        <v>538</v>
      </c>
      <c r="GW2" s="6" t="s">
        <v>538</v>
      </c>
      <c r="GX2" s="6" t="s">
        <v>539</v>
      </c>
      <c r="GY2" s="6" t="s">
        <v>539</v>
      </c>
      <c r="GZ2" s="6" t="s">
        <v>539</v>
      </c>
      <c r="HA2" s="6" t="s">
        <v>539</v>
      </c>
      <c r="HB2" s="6" t="s">
        <v>539</v>
      </c>
      <c r="HC2" s="6" t="s">
        <v>540</v>
      </c>
      <c r="HD2" s="6" t="s">
        <v>540</v>
      </c>
      <c r="HE2" s="6" t="s">
        <v>540</v>
      </c>
      <c r="HF2" s="6" t="s">
        <v>540</v>
      </c>
      <c r="HG2" s="6" t="s">
        <v>540</v>
      </c>
      <c r="HH2" s="6" t="s">
        <v>541</v>
      </c>
      <c r="HI2" s="6" t="s">
        <v>541</v>
      </c>
      <c r="HJ2" s="6" t="s">
        <v>541</v>
      </c>
      <c r="HK2" s="6" t="s">
        <v>541</v>
      </c>
      <c r="HL2" s="6" t="s">
        <v>541</v>
      </c>
      <c r="HM2" s="6" t="s">
        <v>542</v>
      </c>
      <c r="HN2" s="6" t="s">
        <v>542</v>
      </c>
      <c r="HO2" s="6" t="s">
        <v>542</v>
      </c>
      <c r="HP2" s="6" t="s">
        <v>542</v>
      </c>
      <c r="HQ2" s="6" t="s">
        <v>542</v>
      </c>
      <c r="HR2" s="6" t="s">
        <v>543</v>
      </c>
      <c r="HS2" s="6" t="s">
        <v>543</v>
      </c>
      <c r="HT2" s="6" t="s">
        <v>543</v>
      </c>
      <c r="HU2" s="6" t="s">
        <v>543</v>
      </c>
      <c r="HV2" s="6" t="s">
        <v>543</v>
      </c>
      <c r="HW2" s="6" t="s">
        <v>544</v>
      </c>
      <c r="HX2" s="6" t="s">
        <v>544</v>
      </c>
      <c r="HY2" s="6" t="s">
        <v>544</v>
      </c>
      <c r="HZ2" s="6" t="s">
        <v>544</v>
      </c>
      <c r="IA2" s="6" t="s">
        <v>544</v>
      </c>
      <c r="IB2" s="6" t="s">
        <v>540</v>
      </c>
      <c r="IC2" s="6" t="s">
        <v>540</v>
      </c>
      <c r="ID2" s="6" t="s">
        <v>540</v>
      </c>
      <c r="IE2" s="6" t="s">
        <v>540</v>
      </c>
      <c r="IF2" s="6" t="s">
        <v>540</v>
      </c>
      <c r="IG2" s="6" t="s">
        <v>541</v>
      </c>
      <c r="IH2" s="6" t="s">
        <v>541</v>
      </c>
      <c r="II2" s="6" t="s">
        <v>541</v>
      </c>
      <c r="IJ2" s="6" t="s">
        <v>541</v>
      </c>
      <c r="IK2" s="6" t="s">
        <v>541</v>
      </c>
      <c r="IL2" s="6" t="s">
        <v>542</v>
      </c>
      <c r="IM2" s="6" t="s">
        <v>542</v>
      </c>
      <c r="IN2" s="6" t="s">
        <v>542</v>
      </c>
      <c r="IO2" s="6" t="s">
        <v>542</v>
      </c>
      <c r="IP2" s="6" t="s">
        <v>542</v>
      </c>
      <c r="IQ2" s="6" t="s">
        <v>543</v>
      </c>
      <c r="IR2" s="6" t="s">
        <v>543</v>
      </c>
      <c r="IS2" s="6" t="s">
        <v>543</v>
      </c>
      <c r="IT2" s="6" t="s">
        <v>543</v>
      </c>
      <c r="IU2" s="6" t="s">
        <v>543</v>
      </c>
      <c r="IV2" s="6" t="s">
        <v>545</v>
      </c>
      <c r="IW2" s="6" t="s">
        <v>545</v>
      </c>
      <c r="IX2" s="6" t="s">
        <v>545</v>
      </c>
      <c r="IY2" s="6" t="s">
        <v>545</v>
      </c>
      <c r="IZ2" s="6" t="s">
        <v>545</v>
      </c>
      <c r="JA2" s="6" t="s">
        <v>546</v>
      </c>
      <c r="JB2" s="6" t="s">
        <v>546</v>
      </c>
      <c r="JC2" s="6" t="s">
        <v>546</v>
      </c>
      <c r="JD2" s="6" t="s">
        <v>546</v>
      </c>
      <c r="JE2" s="6" t="s">
        <v>546</v>
      </c>
      <c r="JF2" s="6" t="s">
        <v>547</v>
      </c>
      <c r="JG2" s="6" t="s">
        <v>547</v>
      </c>
      <c r="JH2" s="6" t="s">
        <v>547</v>
      </c>
      <c r="JI2" s="6" t="s">
        <v>547</v>
      </c>
      <c r="JJ2" s="6" t="s">
        <v>547</v>
      </c>
      <c r="JK2" s="6" t="s">
        <v>548</v>
      </c>
      <c r="JL2" s="6" t="s">
        <v>548</v>
      </c>
      <c r="JM2" s="6" t="s">
        <v>548</v>
      </c>
      <c r="JN2" s="6" t="s">
        <v>548</v>
      </c>
      <c r="JO2" s="6" t="s">
        <v>548</v>
      </c>
      <c r="JP2" s="6" t="s">
        <v>549</v>
      </c>
      <c r="JQ2" s="6" t="s">
        <v>549</v>
      </c>
      <c r="JR2" s="6" t="s">
        <v>549</v>
      </c>
      <c r="JS2" s="6" t="s">
        <v>549</v>
      </c>
      <c r="JT2" s="6" t="s">
        <v>549</v>
      </c>
      <c r="JU2" s="6" t="s">
        <v>550</v>
      </c>
      <c r="JV2" s="6" t="s">
        <v>550</v>
      </c>
      <c r="JW2" s="6" t="s">
        <v>550</v>
      </c>
      <c r="JX2" s="6" t="s">
        <v>550</v>
      </c>
      <c r="JY2" s="6" t="s">
        <v>550</v>
      </c>
      <c r="JZ2" s="6" t="s">
        <v>551</v>
      </c>
      <c r="KA2" s="6" t="s">
        <v>551</v>
      </c>
      <c r="KB2" s="6" t="s">
        <v>551</v>
      </c>
      <c r="KC2" s="6" t="s">
        <v>551</v>
      </c>
      <c r="KD2" s="6" t="s">
        <v>551</v>
      </c>
      <c r="KE2" s="6" t="s">
        <v>552</v>
      </c>
      <c r="KF2" s="6" t="s">
        <v>552</v>
      </c>
      <c r="KG2" s="6" t="s">
        <v>552</v>
      </c>
      <c r="KH2" s="6" t="s">
        <v>552</v>
      </c>
      <c r="KI2" s="6" t="s">
        <v>552</v>
      </c>
      <c r="KJ2" s="6" t="s">
        <v>553</v>
      </c>
      <c r="KK2" s="6" t="s">
        <v>553</v>
      </c>
      <c r="KL2" s="6" t="s">
        <v>553</v>
      </c>
      <c r="KM2" s="6" t="s">
        <v>553</v>
      </c>
      <c r="KN2" s="6" t="s">
        <v>553</v>
      </c>
      <c r="KO2" s="6" t="s">
        <v>554</v>
      </c>
      <c r="KP2" s="6" t="s">
        <v>554</v>
      </c>
      <c r="KQ2" s="6" t="s">
        <v>554</v>
      </c>
      <c r="KR2" s="6" t="s">
        <v>554</v>
      </c>
      <c r="KS2" s="6" t="s">
        <v>554</v>
      </c>
      <c r="KT2" s="6" t="s">
        <v>555</v>
      </c>
      <c r="KU2" s="6" t="s">
        <v>555</v>
      </c>
      <c r="KV2" s="6" t="s">
        <v>555</v>
      </c>
      <c r="KW2" s="6" t="s">
        <v>555</v>
      </c>
      <c r="KX2" s="6" t="s">
        <v>555</v>
      </c>
      <c r="KY2" s="6" t="s">
        <v>556</v>
      </c>
      <c r="KZ2" s="6" t="s">
        <v>556</v>
      </c>
      <c r="LA2" s="6" t="s">
        <v>556</v>
      </c>
      <c r="LB2" s="6" t="s">
        <v>556</v>
      </c>
      <c r="LC2" s="6" t="s">
        <v>556</v>
      </c>
      <c r="LD2" s="6" t="s">
        <v>557</v>
      </c>
      <c r="LE2" s="6" t="s">
        <v>557</v>
      </c>
      <c r="LF2" s="6" t="s">
        <v>557</v>
      </c>
      <c r="LG2" s="6" t="s">
        <v>557</v>
      </c>
      <c r="LH2" s="6" t="s">
        <v>557</v>
      </c>
      <c r="LI2" s="8" t="s">
        <v>558</v>
      </c>
      <c r="LJ2" s="8" t="s">
        <v>558</v>
      </c>
      <c r="LK2" s="8" t="s">
        <v>558</v>
      </c>
      <c r="LL2" s="8" t="s">
        <v>558</v>
      </c>
      <c r="LM2" s="8" t="s">
        <v>558</v>
      </c>
      <c r="LN2" s="8" t="s">
        <v>559</v>
      </c>
      <c r="LO2" s="8" t="s">
        <v>559</v>
      </c>
      <c r="LP2" s="8" t="s">
        <v>559</v>
      </c>
      <c r="LQ2" s="8" t="s">
        <v>559</v>
      </c>
      <c r="LR2" s="8" t="s">
        <v>559</v>
      </c>
      <c r="LS2" s="8" t="s">
        <v>560</v>
      </c>
      <c r="LT2" s="8" t="s">
        <v>560</v>
      </c>
      <c r="LU2" s="8" t="s">
        <v>560</v>
      </c>
      <c r="LV2" s="8" t="s">
        <v>560</v>
      </c>
      <c r="LW2" s="8" t="s">
        <v>560</v>
      </c>
      <c r="LX2" s="8" t="s">
        <v>561</v>
      </c>
      <c r="LY2" s="8" t="s">
        <v>561</v>
      </c>
      <c r="LZ2" s="8" t="s">
        <v>561</v>
      </c>
      <c r="MA2" s="8" t="s">
        <v>561</v>
      </c>
      <c r="MB2" s="8" t="s">
        <v>561</v>
      </c>
      <c r="MC2" s="8" t="s">
        <v>562</v>
      </c>
      <c r="MD2" s="8" t="s">
        <v>562</v>
      </c>
      <c r="ME2" s="8" t="s">
        <v>562</v>
      </c>
      <c r="MF2" s="8" t="s">
        <v>562</v>
      </c>
      <c r="MG2" s="8" t="s">
        <v>562</v>
      </c>
      <c r="MH2" s="9" t="s">
        <v>563</v>
      </c>
      <c r="MI2" s="9" t="s">
        <v>563</v>
      </c>
      <c r="MJ2" s="9" t="s">
        <v>563</v>
      </c>
      <c r="MK2" s="9" t="s">
        <v>563</v>
      </c>
      <c r="ML2" s="9" t="s">
        <v>563</v>
      </c>
      <c r="MM2" s="9" t="s">
        <v>564</v>
      </c>
      <c r="MN2" s="9" t="s">
        <v>564</v>
      </c>
      <c r="MO2" s="9" t="s">
        <v>564</v>
      </c>
      <c r="MP2" s="9" t="s">
        <v>564</v>
      </c>
      <c r="MQ2" s="9" t="s">
        <v>564</v>
      </c>
      <c r="MR2" s="9" t="s">
        <v>565</v>
      </c>
      <c r="MS2" s="9" t="s">
        <v>565</v>
      </c>
      <c r="MT2" s="9" t="s">
        <v>565</v>
      </c>
      <c r="MU2" s="9" t="s">
        <v>565</v>
      </c>
      <c r="MV2" s="9" t="s">
        <v>565</v>
      </c>
      <c r="MW2" s="9" t="s">
        <v>566</v>
      </c>
      <c r="MX2" s="9" t="s">
        <v>566</v>
      </c>
      <c r="MY2" s="9" t="s">
        <v>566</v>
      </c>
      <c r="MZ2" s="9" t="s">
        <v>566</v>
      </c>
      <c r="NA2" s="9" t="s">
        <v>566</v>
      </c>
      <c r="NB2" s="9" t="s">
        <v>567</v>
      </c>
      <c r="NC2" s="9" t="s">
        <v>567</v>
      </c>
      <c r="ND2" s="9" t="s">
        <v>567</v>
      </c>
      <c r="NE2" s="9" t="s">
        <v>567</v>
      </c>
      <c r="NF2" s="9" t="s">
        <v>567</v>
      </c>
      <c r="NG2" s="9" t="s">
        <v>568</v>
      </c>
      <c r="NH2" s="9" t="s">
        <v>568</v>
      </c>
      <c r="NI2" s="9" t="s">
        <v>568</v>
      </c>
      <c r="NJ2" s="9" t="s">
        <v>568</v>
      </c>
      <c r="NK2" s="9" t="s">
        <v>568</v>
      </c>
      <c r="NL2" s="9" t="s">
        <v>569</v>
      </c>
      <c r="NM2" s="9" t="s">
        <v>569</v>
      </c>
      <c r="NN2" s="9" t="s">
        <v>569</v>
      </c>
      <c r="NO2" s="9" t="s">
        <v>569</v>
      </c>
      <c r="NP2" s="9" t="s">
        <v>569</v>
      </c>
      <c r="NQ2" s="9" t="s">
        <v>570</v>
      </c>
      <c r="NR2" s="9" t="s">
        <v>570</v>
      </c>
      <c r="NS2" s="9" t="s">
        <v>570</v>
      </c>
      <c r="NT2" s="9" t="s">
        <v>570</v>
      </c>
      <c r="NU2" s="9" t="s">
        <v>570</v>
      </c>
      <c r="NV2" s="9" t="s">
        <v>571</v>
      </c>
      <c r="NW2" s="9" t="s">
        <v>571</v>
      </c>
      <c r="NX2" s="9" t="s">
        <v>571</v>
      </c>
      <c r="NY2" s="9" t="s">
        <v>571</v>
      </c>
      <c r="NZ2" s="9" t="s">
        <v>571</v>
      </c>
      <c r="OA2" s="9" t="s">
        <v>572</v>
      </c>
      <c r="OB2" s="9" t="s">
        <v>572</v>
      </c>
      <c r="OC2" s="9" t="s">
        <v>572</v>
      </c>
      <c r="OD2" s="9" t="s">
        <v>572</v>
      </c>
      <c r="OE2" s="9" t="s">
        <v>572</v>
      </c>
      <c r="OF2" s="9" t="s">
        <v>573</v>
      </c>
      <c r="OG2" s="9" t="s">
        <v>573</v>
      </c>
      <c r="OH2" s="9" t="s">
        <v>573</v>
      </c>
      <c r="OI2" s="9" t="s">
        <v>573</v>
      </c>
      <c r="OJ2" s="9" t="s">
        <v>573</v>
      </c>
      <c r="OK2" s="9" t="s">
        <v>574</v>
      </c>
      <c r="OL2" s="9" t="s">
        <v>574</v>
      </c>
      <c r="OM2" s="9" t="s">
        <v>574</v>
      </c>
      <c r="ON2" s="9" t="s">
        <v>574</v>
      </c>
      <c r="OO2" s="9" t="s">
        <v>574</v>
      </c>
      <c r="OP2" s="9" t="s">
        <v>547</v>
      </c>
      <c r="OQ2" s="9" t="s">
        <v>547</v>
      </c>
      <c r="OR2" s="9" t="s">
        <v>547</v>
      </c>
      <c r="OS2" s="9" t="s">
        <v>547</v>
      </c>
      <c r="OT2" s="9" t="s">
        <v>547</v>
      </c>
      <c r="OU2" s="9" t="s">
        <v>548</v>
      </c>
      <c r="OV2" s="9" t="s">
        <v>548</v>
      </c>
      <c r="OW2" s="9" t="s">
        <v>548</v>
      </c>
      <c r="OX2" s="9" t="s">
        <v>548</v>
      </c>
      <c r="OY2" s="9" t="s">
        <v>548</v>
      </c>
      <c r="OZ2" s="9" t="s">
        <v>549</v>
      </c>
      <c r="PA2" s="9" t="s">
        <v>549</v>
      </c>
      <c r="PB2" s="9" t="s">
        <v>549</v>
      </c>
      <c r="PC2" s="9" t="s">
        <v>549</v>
      </c>
      <c r="PD2" s="9" t="s">
        <v>549</v>
      </c>
      <c r="PE2" s="9" t="s">
        <v>550</v>
      </c>
      <c r="PF2" s="9" t="s">
        <v>550</v>
      </c>
      <c r="PG2" s="9" t="s">
        <v>550</v>
      </c>
      <c r="PH2" s="9" t="s">
        <v>550</v>
      </c>
      <c r="PI2" s="9" t="s">
        <v>550</v>
      </c>
      <c r="PJ2" s="9" t="s">
        <v>575</v>
      </c>
      <c r="PK2" s="9" t="s">
        <v>575</v>
      </c>
      <c r="PL2" s="9" t="s">
        <v>575</v>
      </c>
      <c r="PM2" s="9" t="s">
        <v>575</v>
      </c>
      <c r="PN2" s="9" t="s">
        <v>575</v>
      </c>
      <c r="PO2" s="8" t="s">
        <v>576</v>
      </c>
      <c r="PP2" s="8" t="s">
        <v>576</v>
      </c>
      <c r="PQ2" s="8" t="s">
        <v>576</v>
      </c>
      <c r="PR2" s="8" t="s">
        <v>576</v>
      </c>
      <c r="PS2" s="8" t="s">
        <v>576</v>
      </c>
      <c r="PT2" s="8" t="s">
        <v>577</v>
      </c>
      <c r="PU2" s="8" t="s">
        <v>577</v>
      </c>
      <c r="PV2" s="8" t="s">
        <v>577</v>
      </c>
      <c r="PW2" s="8" t="s">
        <v>577</v>
      </c>
      <c r="PX2" s="8" t="s">
        <v>577</v>
      </c>
      <c r="PY2" s="8" t="s">
        <v>540</v>
      </c>
      <c r="PZ2" s="8" t="s">
        <v>540</v>
      </c>
      <c r="QA2" s="8" t="s">
        <v>540</v>
      </c>
      <c r="QB2" s="8" t="s">
        <v>540</v>
      </c>
      <c r="QC2" s="8" t="s">
        <v>540</v>
      </c>
      <c r="QD2" s="8" t="s">
        <v>578</v>
      </c>
      <c r="QE2" s="8" t="s">
        <v>578</v>
      </c>
      <c r="QF2" s="8" t="s">
        <v>578</v>
      </c>
      <c r="QG2" s="8" t="s">
        <v>578</v>
      </c>
      <c r="QH2" s="8" t="s">
        <v>578</v>
      </c>
      <c r="QI2" s="8" t="s">
        <v>562</v>
      </c>
      <c r="QJ2" s="8" t="s">
        <v>562</v>
      </c>
      <c r="QK2" s="8" t="s">
        <v>562</v>
      </c>
      <c r="QL2" s="8" t="s">
        <v>562</v>
      </c>
      <c r="QM2" s="8" t="s">
        <v>562</v>
      </c>
    </row>
    <row r="3" spans="1:455" ht="24.75" x14ac:dyDescent="0.25">
      <c r="A3" s="2" t="s">
        <v>283</v>
      </c>
      <c r="B3" s="2"/>
      <c r="C3" s="2"/>
      <c r="D3" s="2" t="s">
        <v>494</v>
      </c>
      <c r="E3" s="2" t="s">
        <v>494</v>
      </c>
      <c r="F3" s="2" t="s">
        <v>494</v>
      </c>
      <c r="G3" s="2" t="s">
        <v>494</v>
      </c>
      <c r="H3" s="2" t="s">
        <v>494</v>
      </c>
      <c r="I3" s="2" t="s">
        <v>494</v>
      </c>
      <c r="J3" s="2" t="s">
        <v>494</v>
      </c>
      <c r="K3" s="2" t="s">
        <v>494</v>
      </c>
      <c r="L3" s="2" t="s">
        <v>494</v>
      </c>
      <c r="M3" s="2" t="s">
        <v>494</v>
      </c>
    </row>
    <row r="4" spans="1:455" x14ac:dyDescent="0.25">
      <c r="A4" s="2" t="s">
        <v>281</v>
      </c>
      <c r="B4" s="2"/>
      <c r="C4" s="2"/>
      <c r="D4" s="2" t="s">
        <v>495</v>
      </c>
      <c r="E4" s="2" t="s">
        <v>495</v>
      </c>
      <c r="F4" s="2" t="s">
        <v>495</v>
      </c>
      <c r="G4" s="2" t="s">
        <v>495</v>
      </c>
      <c r="H4" s="2" t="s">
        <v>495</v>
      </c>
      <c r="I4" s="2" t="s">
        <v>495</v>
      </c>
      <c r="J4" s="2">
        <v>46342958</v>
      </c>
      <c r="K4" s="2" t="s">
        <v>495</v>
      </c>
      <c r="L4" s="2" t="s">
        <v>495</v>
      </c>
      <c r="M4" s="2" t="s">
        <v>495</v>
      </c>
    </row>
    <row r="5" spans="1:455" x14ac:dyDescent="0.25">
      <c r="A5" s="2" t="s">
        <v>279</v>
      </c>
      <c r="B5" s="2"/>
      <c r="C5" s="2"/>
      <c r="D5" s="2" t="s">
        <v>278</v>
      </c>
      <c r="E5" s="2" t="s">
        <v>277</v>
      </c>
      <c r="F5" s="2" t="s">
        <v>276</v>
      </c>
      <c r="G5" s="2" t="s">
        <v>275</v>
      </c>
      <c r="H5" s="2" t="s">
        <v>274</v>
      </c>
      <c r="I5" s="2" t="s">
        <v>278</v>
      </c>
      <c r="J5" s="2" t="s">
        <v>277</v>
      </c>
      <c r="K5" s="2" t="s">
        <v>276</v>
      </c>
      <c r="L5" s="2" t="s">
        <v>275</v>
      </c>
      <c r="M5" s="2" t="s">
        <v>274</v>
      </c>
    </row>
    <row r="6" spans="1:455" ht="24.75" x14ac:dyDescent="0.25">
      <c r="A6" s="2" t="s">
        <v>273</v>
      </c>
      <c r="B6" s="2"/>
      <c r="C6" s="2"/>
      <c r="D6" s="2" t="s">
        <v>272</v>
      </c>
      <c r="E6" s="2" t="s">
        <v>272</v>
      </c>
      <c r="F6" s="2" t="s">
        <v>272</v>
      </c>
      <c r="G6" s="2" t="s">
        <v>272</v>
      </c>
      <c r="H6" s="2" t="s">
        <v>272</v>
      </c>
      <c r="I6" s="2" t="s">
        <v>272</v>
      </c>
      <c r="J6" s="2" t="s">
        <v>272</v>
      </c>
      <c r="K6" s="2" t="s">
        <v>272</v>
      </c>
      <c r="L6" s="2" t="s">
        <v>272</v>
      </c>
      <c r="M6" s="2" t="s">
        <v>272</v>
      </c>
    </row>
    <row r="7" spans="1:455" x14ac:dyDescent="0.25">
      <c r="A7" s="2" t="s">
        <v>271</v>
      </c>
      <c r="B7" s="2"/>
      <c r="C7" s="2"/>
      <c r="D7" s="2">
        <v>1000</v>
      </c>
      <c r="E7" s="2">
        <v>1000</v>
      </c>
      <c r="F7" s="2">
        <v>1000</v>
      </c>
      <c r="G7" s="2">
        <v>1000</v>
      </c>
      <c r="H7" s="2">
        <v>1000</v>
      </c>
      <c r="I7" s="2">
        <v>1000</v>
      </c>
      <c r="J7" s="2">
        <v>1000</v>
      </c>
      <c r="K7" s="2">
        <v>1000</v>
      </c>
      <c r="L7" s="2">
        <v>1000</v>
      </c>
      <c r="M7" s="2">
        <v>1000</v>
      </c>
    </row>
    <row r="8" spans="1:455" ht="48.75" x14ac:dyDescent="0.25">
      <c r="A8" s="2" t="s">
        <v>270</v>
      </c>
      <c r="B8" s="2"/>
      <c r="C8" s="2"/>
      <c r="D8" s="2" t="s">
        <v>269</v>
      </c>
      <c r="E8" s="2" t="s">
        <v>269</v>
      </c>
      <c r="F8" s="2" t="s">
        <v>269</v>
      </c>
      <c r="G8" s="2" t="s">
        <v>269</v>
      </c>
      <c r="H8" s="2" t="s">
        <v>269</v>
      </c>
      <c r="I8" s="2" t="s">
        <v>268</v>
      </c>
      <c r="J8" s="2" t="s">
        <v>268</v>
      </c>
      <c r="K8" s="2" t="s">
        <v>268</v>
      </c>
      <c r="L8" s="2" t="s">
        <v>268</v>
      </c>
      <c r="M8" s="2" t="s">
        <v>269</v>
      </c>
    </row>
    <row r="9" spans="1:455" ht="24.75" x14ac:dyDescent="0.25">
      <c r="A9" s="2" t="s">
        <v>267</v>
      </c>
      <c r="B9" s="2"/>
      <c r="C9" s="2"/>
      <c r="D9" s="2" t="s">
        <v>266</v>
      </c>
      <c r="E9" s="2" t="s">
        <v>266</v>
      </c>
      <c r="F9" s="2" t="s">
        <v>266</v>
      </c>
      <c r="G9" s="2" t="s">
        <v>266</v>
      </c>
      <c r="H9" s="2" t="s">
        <v>266</v>
      </c>
      <c r="I9" s="2" t="s">
        <v>266</v>
      </c>
      <c r="J9" s="2" t="s">
        <v>266</v>
      </c>
      <c r="K9" s="2" t="s">
        <v>266</v>
      </c>
      <c r="L9" s="2" t="s">
        <v>266</v>
      </c>
      <c r="M9" s="2" t="s">
        <v>266</v>
      </c>
    </row>
    <row r="10" spans="1:455" x14ac:dyDescent="0.25">
      <c r="A10" s="2" t="s">
        <v>265</v>
      </c>
      <c r="B10" s="2"/>
      <c r="C10" s="2"/>
      <c r="D10" s="2" t="s">
        <v>264</v>
      </c>
      <c r="E10" s="2" t="s">
        <v>264</v>
      </c>
      <c r="F10" s="2" t="s">
        <v>264</v>
      </c>
      <c r="G10" s="2" t="s">
        <v>264</v>
      </c>
      <c r="H10" s="2" t="s">
        <v>264</v>
      </c>
      <c r="I10" s="2" t="s">
        <v>264</v>
      </c>
      <c r="J10" s="2" t="s">
        <v>264</v>
      </c>
      <c r="K10" s="2" t="s">
        <v>264</v>
      </c>
      <c r="L10" s="2" t="s">
        <v>264</v>
      </c>
      <c r="M10" s="2" t="s">
        <v>264</v>
      </c>
    </row>
    <row r="11" spans="1:455" x14ac:dyDescent="0.25">
      <c r="A11" s="2" t="s">
        <v>263</v>
      </c>
      <c r="B11" s="2"/>
      <c r="C11" s="2"/>
      <c r="D11" s="2" t="s">
        <v>112</v>
      </c>
      <c r="E11" s="2" t="s">
        <v>112</v>
      </c>
      <c r="F11" s="2" t="s">
        <v>112</v>
      </c>
      <c r="G11" s="2" t="s">
        <v>112</v>
      </c>
      <c r="H11" s="2" t="s">
        <v>112</v>
      </c>
      <c r="I11" s="2" t="s">
        <v>112</v>
      </c>
      <c r="J11" s="2" t="s">
        <v>112</v>
      </c>
      <c r="K11" s="2" t="s">
        <v>112</v>
      </c>
      <c r="L11" s="2" t="s">
        <v>112</v>
      </c>
      <c r="M11" s="2" t="s">
        <v>112</v>
      </c>
    </row>
    <row r="12" spans="1:455" x14ac:dyDescent="0.25">
      <c r="A12" s="2" t="s">
        <v>262</v>
      </c>
      <c r="B12" s="2"/>
      <c r="C12" s="2"/>
      <c r="D12" s="2" t="s">
        <v>261</v>
      </c>
      <c r="E12" s="2" t="s">
        <v>261</v>
      </c>
      <c r="F12" s="2" t="s">
        <v>261</v>
      </c>
      <c r="G12" s="2" t="s">
        <v>261</v>
      </c>
      <c r="H12" s="2" t="s">
        <v>261</v>
      </c>
      <c r="I12" s="2" t="s">
        <v>261</v>
      </c>
      <c r="J12" s="2" t="s">
        <v>261</v>
      </c>
      <c r="K12" s="2" t="s">
        <v>261</v>
      </c>
      <c r="L12" s="2" t="s">
        <v>261</v>
      </c>
      <c r="M12" s="2" t="s">
        <v>261</v>
      </c>
    </row>
    <row r="13" spans="1:455" x14ac:dyDescent="0.25">
      <c r="A13" s="3" t="s">
        <v>260</v>
      </c>
      <c r="B13" s="2" t="s">
        <v>112</v>
      </c>
      <c r="C13" s="2" t="s">
        <v>259</v>
      </c>
      <c r="D13" s="1">
        <v>741607</v>
      </c>
      <c r="E13" s="1">
        <v>675377</v>
      </c>
      <c r="F13" s="1">
        <v>699084</v>
      </c>
      <c r="G13" s="1">
        <v>462740</v>
      </c>
      <c r="H13" s="1">
        <v>382460</v>
      </c>
      <c r="I13" s="1"/>
      <c r="J13" s="1"/>
      <c r="K13" s="1"/>
      <c r="L13" s="1"/>
      <c r="M13" s="1"/>
    </row>
    <row r="14" spans="1:455" x14ac:dyDescent="0.25">
      <c r="A14" s="3" t="s">
        <v>258</v>
      </c>
      <c r="B14" s="2" t="s">
        <v>222</v>
      </c>
      <c r="C14" s="2" t="s">
        <v>257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455" x14ac:dyDescent="0.25">
      <c r="A15" s="3" t="s">
        <v>256</v>
      </c>
      <c r="B15" s="2" t="s">
        <v>177</v>
      </c>
      <c r="C15" s="2" t="s">
        <v>255</v>
      </c>
      <c r="D15" s="1">
        <v>435441</v>
      </c>
      <c r="E15" s="1">
        <v>439764</v>
      </c>
      <c r="F15" s="1">
        <v>459749</v>
      </c>
      <c r="G15" s="1">
        <v>213657</v>
      </c>
      <c r="H15" s="1">
        <v>121186</v>
      </c>
      <c r="I15" s="1"/>
      <c r="J15" s="1"/>
      <c r="K15" s="1"/>
      <c r="L15" s="1"/>
      <c r="M15" s="1"/>
    </row>
    <row r="16" spans="1:455" x14ac:dyDescent="0.25">
      <c r="A16" s="3" t="s">
        <v>254</v>
      </c>
      <c r="B16" s="2" t="s">
        <v>199</v>
      </c>
      <c r="C16" s="2" t="s">
        <v>253</v>
      </c>
      <c r="D16" s="1">
        <v>3216</v>
      </c>
      <c r="E16" s="1">
        <v>3058</v>
      </c>
      <c r="F16" s="1">
        <v>4163</v>
      </c>
      <c r="G16" s="1">
        <v>1958</v>
      </c>
      <c r="H16" s="1">
        <v>2585</v>
      </c>
      <c r="I16" s="1"/>
      <c r="J16" s="1"/>
      <c r="K16" s="1"/>
      <c r="L16" s="1"/>
      <c r="M16" s="1"/>
    </row>
    <row r="17" spans="1:13" x14ac:dyDescent="0.25">
      <c r="A17" s="3" t="s">
        <v>252</v>
      </c>
      <c r="B17" s="2" t="s">
        <v>194</v>
      </c>
      <c r="C17" s="2" t="s">
        <v>251</v>
      </c>
      <c r="D17" s="1">
        <v>432225</v>
      </c>
      <c r="E17" s="1">
        <v>436706</v>
      </c>
      <c r="F17" s="1">
        <v>455586</v>
      </c>
      <c r="G17" s="1">
        <v>211699</v>
      </c>
      <c r="H17" s="1">
        <v>118601</v>
      </c>
      <c r="I17" s="1"/>
      <c r="J17" s="1"/>
      <c r="K17" s="1"/>
      <c r="L17" s="1"/>
      <c r="M17" s="1"/>
    </row>
    <row r="18" spans="1:13" x14ac:dyDescent="0.25">
      <c r="A18" s="3" t="s">
        <v>250</v>
      </c>
      <c r="B18" s="2" t="s">
        <v>191</v>
      </c>
      <c r="C18" s="2" t="s">
        <v>249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3" t="s">
        <v>248</v>
      </c>
      <c r="B19" s="2" t="s">
        <v>168</v>
      </c>
      <c r="C19" s="2" t="s">
        <v>247</v>
      </c>
      <c r="D19" s="1">
        <v>303972</v>
      </c>
      <c r="E19" s="1">
        <v>230730</v>
      </c>
      <c r="F19" s="1">
        <v>234604</v>
      </c>
      <c r="G19" s="1">
        <v>247052</v>
      </c>
      <c r="H19" s="1">
        <v>259600</v>
      </c>
      <c r="I19" s="1"/>
      <c r="J19" s="1"/>
      <c r="K19" s="1"/>
      <c r="L19" s="1"/>
      <c r="M19" s="1"/>
    </row>
    <row r="20" spans="1:13" x14ac:dyDescent="0.25">
      <c r="A20" s="3" t="s">
        <v>246</v>
      </c>
      <c r="B20" s="2" t="s">
        <v>245</v>
      </c>
      <c r="C20" s="2" t="s">
        <v>244</v>
      </c>
      <c r="D20" s="1">
        <v>64741</v>
      </c>
      <c r="E20" s="1">
        <v>62560</v>
      </c>
      <c r="F20" s="1">
        <v>56623</v>
      </c>
      <c r="G20" s="1">
        <v>63916</v>
      </c>
      <c r="H20" s="1">
        <v>57120</v>
      </c>
      <c r="I20" s="1"/>
      <c r="J20" s="1"/>
      <c r="K20" s="1"/>
      <c r="L20" s="1"/>
      <c r="M20" s="1"/>
    </row>
    <row r="21" spans="1:13" x14ac:dyDescent="0.25">
      <c r="A21" s="3" t="s">
        <v>243</v>
      </c>
      <c r="B21" s="2" t="s">
        <v>112</v>
      </c>
      <c r="C21" s="2" t="s">
        <v>242</v>
      </c>
      <c r="D21" s="1">
        <v>19262</v>
      </c>
      <c r="E21" s="1">
        <v>31089</v>
      </c>
      <c r="F21" s="1">
        <v>32802</v>
      </c>
      <c r="G21" s="1">
        <v>18668</v>
      </c>
      <c r="H21" s="1">
        <v>19575</v>
      </c>
      <c r="I21" s="1"/>
      <c r="J21" s="1"/>
      <c r="K21" s="1"/>
      <c r="L21" s="1"/>
      <c r="M21" s="1"/>
    </row>
    <row r="22" spans="1:13" x14ac:dyDescent="0.25">
      <c r="A22" s="3" t="s">
        <v>241</v>
      </c>
      <c r="B22" s="2" t="s">
        <v>240</v>
      </c>
      <c r="C22" s="2" t="s">
        <v>239</v>
      </c>
      <c r="D22" s="1"/>
      <c r="E22" s="1"/>
      <c r="F22" s="1">
        <v>72</v>
      </c>
      <c r="G22" s="1">
        <v>202</v>
      </c>
      <c r="H22" s="1">
        <v>542</v>
      </c>
      <c r="I22" s="1"/>
      <c r="J22" s="1"/>
      <c r="K22" s="1"/>
      <c r="L22" s="1"/>
      <c r="M22" s="1"/>
    </row>
    <row r="23" spans="1:13" x14ac:dyDescent="0.25">
      <c r="A23" s="3" t="s">
        <v>238</v>
      </c>
      <c r="B23" s="2" t="s">
        <v>237</v>
      </c>
      <c r="C23" s="2" t="s">
        <v>236</v>
      </c>
      <c r="D23" s="1">
        <v>19262</v>
      </c>
      <c r="E23" s="1">
        <v>31089</v>
      </c>
      <c r="F23" s="1">
        <v>32730</v>
      </c>
      <c r="G23" s="1">
        <v>18466</v>
      </c>
      <c r="H23" s="1">
        <v>19033</v>
      </c>
      <c r="I23" s="1"/>
      <c r="J23" s="1"/>
      <c r="K23" s="1"/>
      <c r="L23" s="1"/>
      <c r="M23" s="1"/>
    </row>
    <row r="24" spans="1:13" x14ac:dyDescent="0.25">
      <c r="A24" s="3" t="s">
        <v>235</v>
      </c>
      <c r="B24" s="2" t="s">
        <v>234</v>
      </c>
      <c r="C24" s="2" t="s">
        <v>233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3" t="s">
        <v>232</v>
      </c>
      <c r="B25" s="2" t="s">
        <v>231</v>
      </c>
      <c r="C25" s="2" t="s">
        <v>230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3" t="s">
        <v>229</v>
      </c>
      <c r="B26" s="2" t="s">
        <v>112</v>
      </c>
      <c r="C26" s="2" t="s">
        <v>228</v>
      </c>
      <c r="D26" s="1">
        <v>219969</v>
      </c>
      <c r="E26" s="1">
        <v>137081</v>
      </c>
      <c r="F26" s="1">
        <v>145179</v>
      </c>
      <c r="G26" s="1">
        <v>164468</v>
      </c>
      <c r="H26" s="1">
        <v>182905</v>
      </c>
      <c r="I26" s="1"/>
      <c r="J26" s="1"/>
      <c r="K26" s="1"/>
      <c r="L26" s="1"/>
      <c r="M26" s="1"/>
    </row>
    <row r="27" spans="1:13" x14ac:dyDescent="0.25">
      <c r="A27" s="3" t="s">
        <v>186</v>
      </c>
      <c r="B27" s="2" t="s">
        <v>227</v>
      </c>
      <c r="C27" s="2" t="s">
        <v>226</v>
      </c>
      <c r="D27" s="1">
        <v>2194</v>
      </c>
      <c r="E27" s="1">
        <v>4883</v>
      </c>
      <c r="F27" s="1">
        <v>4731</v>
      </c>
      <c r="G27" s="1">
        <v>2031</v>
      </c>
      <c r="H27" s="1">
        <v>1674</v>
      </c>
      <c r="I27" s="1"/>
      <c r="J27" s="1"/>
      <c r="K27" s="1"/>
      <c r="L27" s="1"/>
      <c r="M27" s="1"/>
    </row>
    <row r="28" spans="1:13" x14ac:dyDescent="0.25">
      <c r="A28" s="3" t="s">
        <v>225</v>
      </c>
      <c r="B28" s="2" t="s">
        <v>112</v>
      </c>
      <c r="C28" s="2" t="s">
        <v>224</v>
      </c>
      <c r="D28" s="1">
        <v>741607</v>
      </c>
      <c r="E28" s="1">
        <v>675377</v>
      </c>
      <c r="F28" s="1">
        <v>699084</v>
      </c>
      <c r="G28" s="1">
        <v>462740</v>
      </c>
      <c r="H28" s="1">
        <v>382460</v>
      </c>
      <c r="I28" s="1"/>
      <c r="J28" s="1"/>
      <c r="K28" s="1"/>
      <c r="L28" s="1"/>
      <c r="M28" s="1"/>
    </row>
    <row r="29" spans="1:13" x14ac:dyDescent="0.25">
      <c r="A29" s="3" t="s">
        <v>223</v>
      </c>
      <c r="B29" s="2" t="s">
        <v>222</v>
      </c>
      <c r="C29" s="2" t="s">
        <v>221</v>
      </c>
      <c r="D29" s="1">
        <v>553610</v>
      </c>
      <c r="E29" s="1">
        <v>482778</v>
      </c>
      <c r="F29" s="1">
        <v>433989</v>
      </c>
      <c r="G29" s="1">
        <v>386622</v>
      </c>
      <c r="H29" s="1">
        <v>341029</v>
      </c>
      <c r="I29" s="1"/>
      <c r="J29" s="1"/>
      <c r="K29" s="1"/>
      <c r="L29" s="1"/>
      <c r="M29" s="1"/>
    </row>
    <row r="30" spans="1:13" x14ac:dyDescent="0.25">
      <c r="A30" s="3" t="s">
        <v>220</v>
      </c>
      <c r="B30" s="2" t="s">
        <v>219</v>
      </c>
      <c r="C30" s="2" t="s">
        <v>218</v>
      </c>
      <c r="D30" s="1">
        <v>200</v>
      </c>
      <c r="E30" s="1">
        <v>200</v>
      </c>
      <c r="F30" s="1">
        <v>200</v>
      </c>
      <c r="G30" s="1">
        <v>200</v>
      </c>
      <c r="H30" s="1">
        <v>200</v>
      </c>
      <c r="I30" s="1"/>
      <c r="J30" s="1"/>
      <c r="K30" s="1"/>
      <c r="L30" s="1"/>
      <c r="M30" s="1"/>
    </row>
    <row r="31" spans="1:13" x14ac:dyDescent="0.25">
      <c r="A31" s="3" t="s">
        <v>217</v>
      </c>
      <c r="B31" s="2" t="s">
        <v>216</v>
      </c>
      <c r="C31" s="2" t="s">
        <v>215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3" t="s">
        <v>214</v>
      </c>
      <c r="B32" s="2" t="s">
        <v>213</v>
      </c>
      <c r="C32" s="2" t="s">
        <v>212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3" t="s">
        <v>211</v>
      </c>
      <c r="B33" s="2" t="s">
        <v>210</v>
      </c>
      <c r="C33" s="2" t="s">
        <v>209</v>
      </c>
      <c r="D33" s="1">
        <v>482578</v>
      </c>
      <c r="E33" s="1">
        <v>433789</v>
      </c>
      <c r="F33" s="1">
        <v>386423</v>
      </c>
      <c r="G33" s="1">
        <v>340829</v>
      </c>
      <c r="H33" s="1">
        <v>291214</v>
      </c>
      <c r="I33" s="1"/>
      <c r="J33" s="1"/>
      <c r="K33" s="1"/>
      <c r="L33" s="1"/>
      <c r="M33" s="1"/>
    </row>
    <row r="34" spans="1:13" x14ac:dyDescent="0.25">
      <c r="A34" s="3" t="s">
        <v>208</v>
      </c>
      <c r="B34" s="2" t="s">
        <v>207</v>
      </c>
      <c r="C34" s="2" t="s">
        <v>206</v>
      </c>
      <c r="D34" s="1">
        <v>70832</v>
      </c>
      <c r="E34" s="1">
        <v>48789</v>
      </c>
      <c r="F34" s="1">
        <v>47366</v>
      </c>
      <c r="G34" s="1">
        <v>45593</v>
      </c>
      <c r="H34" s="1">
        <v>49615</v>
      </c>
      <c r="I34" s="1"/>
      <c r="J34" s="1"/>
      <c r="K34" s="1"/>
      <c r="L34" s="1"/>
      <c r="M34" s="1"/>
    </row>
    <row r="35" spans="1:13" x14ac:dyDescent="0.25">
      <c r="A35" s="3" t="s">
        <v>205</v>
      </c>
      <c r="B35" s="2" t="s">
        <v>204</v>
      </c>
      <c r="C35" s="2" t="s">
        <v>203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3" t="s">
        <v>202</v>
      </c>
      <c r="B36" s="2" t="s">
        <v>177</v>
      </c>
      <c r="C36" s="2" t="s">
        <v>201</v>
      </c>
      <c r="D36" s="1">
        <v>186705</v>
      </c>
      <c r="E36" s="1">
        <v>190993</v>
      </c>
      <c r="F36" s="1">
        <v>260365</v>
      </c>
      <c r="G36" s="1">
        <v>75072</v>
      </c>
      <c r="H36" s="1">
        <v>40048</v>
      </c>
      <c r="I36" s="1"/>
      <c r="J36" s="1"/>
      <c r="K36" s="1"/>
      <c r="L36" s="1"/>
      <c r="M36" s="1"/>
    </row>
    <row r="37" spans="1:13" x14ac:dyDescent="0.25">
      <c r="A37" s="3" t="s">
        <v>200</v>
      </c>
      <c r="B37" s="2" t="s">
        <v>199</v>
      </c>
      <c r="C37" s="2" t="s">
        <v>198</v>
      </c>
      <c r="D37" s="1">
        <v>515</v>
      </c>
      <c r="E37" s="1">
        <v>487</v>
      </c>
      <c r="F37" s="1">
        <v>12</v>
      </c>
      <c r="G37" s="1">
        <v>11</v>
      </c>
      <c r="H37" s="1">
        <v>10</v>
      </c>
      <c r="I37" s="1"/>
      <c r="J37" s="1"/>
      <c r="K37" s="1"/>
      <c r="L37" s="1"/>
      <c r="M37" s="1"/>
    </row>
    <row r="38" spans="1:13" x14ac:dyDescent="0.25">
      <c r="A38" s="3" t="s">
        <v>197</v>
      </c>
      <c r="B38" s="2" t="s">
        <v>112</v>
      </c>
      <c r="C38" s="2" t="s">
        <v>196</v>
      </c>
      <c r="D38" s="1">
        <v>186190</v>
      </c>
      <c r="E38" s="1">
        <v>190506</v>
      </c>
      <c r="F38" s="1">
        <v>260353</v>
      </c>
      <c r="G38" s="1">
        <v>75061</v>
      </c>
      <c r="H38" s="1">
        <v>40038</v>
      </c>
      <c r="I38" s="1"/>
      <c r="J38" s="1"/>
      <c r="K38" s="1"/>
      <c r="L38" s="1"/>
      <c r="M38" s="1"/>
    </row>
    <row r="39" spans="1:13" x14ac:dyDescent="0.25">
      <c r="A39" s="3" t="s">
        <v>195</v>
      </c>
      <c r="B39" s="2" t="s">
        <v>194</v>
      </c>
      <c r="C39" s="2" t="s">
        <v>193</v>
      </c>
      <c r="D39" s="1">
        <v>123256</v>
      </c>
      <c r="E39" s="1">
        <v>141996</v>
      </c>
      <c r="F39" s="1">
        <v>147191</v>
      </c>
      <c r="G39" s="1">
        <v>27323</v>
      </c>
      <c r="H39" s="1">
        <v>4543</v>
      </c>
      <c r="I39" s="1"/>
      <c r="J39" s="1"/>
      <c r="K39" s="1"/>
      <c r="L39" s="1"/>
      <c r="M39" s="1"/>
    </row>
    <row r="40" spans="1:13" x14ac:dyDescent="0.25">
      <c r="A40" s="3" t="s">
        <v>192</v>
      </c>
      <c r="B40" s="2" t="s">
        <v>191</v>
      </c>
      <c r="C40" s="2" t="s">
        <v>190</v>
      </c>
      <c r="D40" s="1">
        <v>62934</v>
      </c>
      <c r="E40" s="1">
        <v>48510</v>
      </c>
      <c r="F40" s="1">
        <v>113162</v>
      </c>
      <c r="G40" s="1">
        <v>47738</v>
      </c>
      <c r="H40" s="1">
        <v>35495</v>
      </c>
      <c r="I40" s="1"/>
      <c r="J40" s="1"/>
      <c r="K40" s="1"/>
      <c r="L40" s="1"/>
      <c r="M40" s="1"/>
    </row>
    <row r="41" spans="1:13" x14ac:dyDescent="0.25">
      <c r="A41" s="3" t="s">
        <v>189</v>
      </c>
      <c r="B41" s="2" t="s">
        <v>188</v>
      </c>
      <c r="C41" s="2" t="s">
        <v>187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3" t="s">
        <v>186</v>
      </c>
      <c r="B42" s="2" t="s">
        <v>168</v>
      </c>
      <c r="C42" s="2" t="s">
        <v>185</v>
      </c>
      <c r="D42" s="1">
        <v>1292</v>
      </c>
      <c r="E42" s="1">
        <v>1606</v>
      </c>
      <c r="F42" s="1">
        <v>4730</v>
      </c>
      <c r="G42" s="1">
        <v>1046</v>
      </c>
      <c r="H42" s="1">
        <v>1383</v>
      </c>
      <c r="I42" s="1"/>
      <c r="J42" s="1"/>
      <c r="K42" s="1"/>
      <c r="L42" s="1"/>
      <c r="M42" s="1"/>
    </row>
    <row r="43" spans="1:13" x14ac:dyDescent="0.25">
      <c r="A43" s="3" t="s">
        <v>184</v>
      </c>
      <c r="B43" s="2" t="s">
        <v>183</v>
      </c>
      <c r="C43" s="2" t="s">
        <v>182</v>
      </c>
      <c r="D43" s="1">
        <v>417637</v>
      </c>
      <c r="E43" s="1">
        <v>404757</v>
      </c>
      <c r="F43" s="1">
        <v>371707</v>
      </c>
      <c r="G43" s="1">
        <v>359175</v>
      </c>
      <c r="H43" s="1">
        <v>351618</v>
      </c>
      <c r="I43" s="1"/>
      <c r="J43" s="1"/>
      <c r="K43" s="1"/>
      <c r="L43" s="1"/>
      <c r="M43" s="1"/>
    </row>
    <row r="44" spans="1:13" x14ac:dyDescent="0.25">
      <c r="A44" s="3" t="s">
        <v>181</v>
      </c>
      <c r="B44" s="2" t="s">
        <v>180</v>
      </c>
      <c r="C44" s="2" t="s">
        <v>179</v>
      </c>
      <c r="D44" s="1">
        <v>57072</v>
      </c>
      <c r="E44" s="1">
        <v>46601</v>
      </c>
      <c r="F44" s="1">
        <v>43576</v>
      </c>
      <c r="G44" s="1">
        <v>40836</v>
      </c>
      <c r="H44" s="1">
        <v>37826</v>
      </c>
      <c r="I44" s="1"/>
      <c r="J44" s="1"/>
      <c r="K44" s="1"/>
      <c r="L44" s="1"/>
      <c r="M44" s="1"/>
    </row>
    <row r="45" spans="1:13" x14ac:dyDescent="0.25">
      <c r="A45" s="3" t="s">
        <v>178</v>
      </c>
      <c r="B45" s="2" t="s">
        <v>177</v>
      </c>
      <c r="C45" s="2" t="s">
        <v>176</v>
      </c>
      <c r="D45" s="1">
        <v>257605</v>
      </c>
      <c r="E45" s="1">
        <v>261017</v>
      </c>
      <c r="F45" s="1">
        <v>261080</v>
      </c>
      <c r="G45" s="1">
        <v>260196</v>
      </c>
      <c r="H45" s="1">
        <v>243326</v>
      </c>
      <c r="I45" s="1"/>
      <c r="J45" s="1"/>
      <c r="K45" s="1"/>
      <c r="L45" s="1"/>
      <c r="M45" s="1"/>
    </row>
    <row r="46" spans="1:13" x14ac:dyDescent="0.25">
      <c r="A46" s="3" t="s">
        <v>175</v>
      </c>
      <c r="B46" s="2" t="s">
        <v>174</v>
      </c>
      <c r="C46" s="2" t="s">
        <v>173</v>
      </c>
      <c r="D46" s="1">
        <v>2382</v>
      </c>
      <c r="E46" s="1">
        <v>-1710</v>
      </c>
      <c r="F46" s="1">
        <v>1351</v>
      </c>
      <c r="G46" s="1">
        <v>-9705</v>
      </c>
      <c r="H46" s="1">
        <v>-341</v>
      </c>
      <c r="I46" s="1"/>
      <c r="J46" s="1"/>
      <c r="K46" s="1"/>
      <c r="L46" s="1"/>
      <c r="M46" s="1"/>
    </row>
    <row r="47" spans="1:13" x14ac:dyDescent="0.25">
      <c r="A47" s="3" t="s">
        <v>172</v>
      </c>
      <c r="B47" s="2" t="s">
        <v>171</v>
      </c>
      <c r="C47" s="2" t="s">
        <v>170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3" t="s">
        <v>169</v>
      </c>
      <c r="B48" s="2" t="s">
        <v>168</v>
      </c>
      <c r="C48" s="2" t="s">
        <v>167</v>
      </c>
      <c r="D48" s="1">
        <v>102580</v>
      </c>
      <c r="E48" s="1">
        <v>98335</v>
      </c>
      <c r="F48" s="1">
        <v>92523</v>
      </c>
      <c r="G48" s="1">
        <v>83100</v>
      </c>
      <c r="H48" s="1">
        <v>72008</v>
      </c>
      <c r="I48" s="1"/>
      <c r="J48" s="1"/>
      <c r="K48" s="1"/>
      <c r="L48" s="1"/>
      <c r="M48" s="1"/>
    </row>
    <row r="49" spans="1:13" x14ac:dyDescent="0.25">
      <c r="A49" s="3" t="s">
        <v>166</v>
      </c>
      <c r="B49" s="2" t="s">
        <v>165</v>
      </c>
      <c r="C49" s="2" t="s">
        <v>164</v>
      </c>
      <c r="D49" s="1">
        <v>28325</v>
      </c>
      <c r="E49" s="1">
        <v>27781</v>
      </c>
      <c r="F49" s="1">
        <v>18965</v>
      </c>
      <c r="G49" s="1">
        <v>14688</v>
      </c>
      <c r="H49" s="1">
        <v>14094</v>
      </c>
      <c r="I49" s="1"/>
      <c r="J49" s="1"/>
      <c r="K49" s="1"/>
      <c r="L49" s="1"/>
      <c r="M49" s="1"/>
    </row>
    <row r="50" spans="1:13" x14ac:dyDescent="0.25">
      <c r="A50" s="3" t="s">
        <v>163</v>
      </c>
      <c r="B50" s="2" t="s">
        <v>112</v>
      </c>
      <c r="C50" s="2" t="s">
        <v>162</v>
      </c>
      <c r="D50" s="1">
        <v>6207</v>
      </c>
      <c r="E50" s="1">
        <v>3752</v>
      </c>
      <c r="F50" s="1">
        <v>5005</v>
      </c>
      <c r="G50" s="1">
        <v>5647</v>
      </c>
      <c r="H50" s="1">
        <v>5000</v>
      </c>
      <c r="I50" s="1"/>
      <c r="J50" s="1"/>
      <c r="K50" s="1"/>
      <c r="L50" s="1"/>
      <c r="M50" s="1"/>
    </row>
    <row r="51" spans="1:13" x14ac:dyDescent="0.25">
      <c r="A51" s="3" t="s">
        <v>161</v>
      </c>
      <c r="B51" s="2" t="s">
        <v>112</v>
      </c>
      <c r="C51" s="2" t="s">
        <v>160</v>
      </c>
      <c r="D51" s="1">
        <v>2964</v>
      </c>
      <c r="E51" s="1">
        <v>1990</v>
      </c>
      <c r="F51" s="1">
        <v>2134</v>
      </c>
      <c r="G51" s="1">
        <v>1766</v>
      </c>
      <c r="H51" s="1">
        <v>870</v>
      </c>
      <c r="I51" s="1"/>
      <c r="J51" s="1"/>
      <c r="K51" s="1"/>
      <c r="L51" s="1"/>
      <c r="M51" s="1"/>
    </row>
    <row r="52" spans="1:13" x14ac:dyDescent="0.25">
      <c r="A52" s="3" t="s">
        <v>159</v>
      </c>
      <c r="B52" s="2" t="s">
        <v>129</v>
      </c>
      <c r="C52" s="2" t="s">
        <v>158</v>
      </c>
      <c r="D52" s="1">
        <v>87060</v>
      </c>
      <c r="E52" s="1">
        <v>67697</v>
      </c>
      <c r="F52" s="1">
        <v>44235</v>
      </c>
      <c r="G52" s="1">
        <v>55613</v>
      </c>
      <c r="H52" s="1">
        <v>64487</v>
      </c>
      <c r="I52" s="1"/>
      <c r="J52" s="1"/>
      <c r="K52" s="1"/>
      <c r="L52" s="1"/>
      <c r="M52" s="1"/>
    </row>
    <row r="53" spans="1:13" x14ac:dyDescent="0.25">
      <c r="A53" s="3" t="s">
        <v>157</v>
      </c>
      <c r="B53" s="2" t="s">
        <v>156</v>
      </c>
      <c r="C53" s="2" t="s">
        <v>155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3" t="s">
        <v>154</v>
      </c>
      <c r="B54" s="2" t="s">
        <v>153</v>
      </c>
      <c r="C54" s="2" t="s">
        <v>152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3" t="s">
        <v>151</v>
      </c>
      <c r="B55" s="2" t="s">
        <v>150</v>
      </c>
      <c r="C55" s="2" t="s">
        <v>149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3" t="s">
        <v>148</v>
      </c>
      <c r="B56" s="2" t="s">
        <v>147</v>
      </c>
      <c r="C56" s="2" t="s">
        <v>146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3" t="s">
        <v>145</v>
      </c>
      <c r="B57" s="2" t="s">
        <v>144</v>
      </c>
      <c r="C57" s="2" t="s">
        <v>143</v>
      </c>
      <c r="D57" s="1">
        <v>3359</v>
      </c>
      <c r="E57" s="1">
        <v>3567</v>
      </c>
      <c r="F57" s="1">
        <v>3658</v>
      </c>
      <c r="G57" s="1">
        <v>782</v>
      </c>
      <c r="H57" s="1">
        <v>116</v>
      </c>
      <c r="I57" s="1"/>
      <c r="J57" s="1"/>
      <c r="K57" s="1"/>
      <c r="L57" s="1"/>
      <c r="M57" s="1"/>
    </row>
    <row r="58" spans="1:13" x14ac:dyDescent="0.25">
      <c r="A58" s="3" t="s">
        <v>142</v>
      </c>
      <c r="B58" s="2" t="s">
        <v>141</v>
      </c>
      <c r="C58" s="2" t="s">
        <v>140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3" t="s">
        <v>139</v>
      </c>
      <c r="B59" s="2" t="s">
        <v>138</v>
      </c>
      <c r="C59" s="2" t="s">
        <v>137</v>
      </c>
      <c r="D59" s="1">
        <v>836</v>
      </c>
      <c r="E59" s="1">
        <v>1309</v>
      </c>
      <c r="F59" s="1">
        <v>2626</v>
      </c>
      <c r="G59" s="1">
        <v>27</v>
      </c>
      <c r="H59" s="1"/>
      <c r="I59" s="1"/>
      <c r="J59" s="1"/>
      <c r="K59" s="1"/>
      <c r="L59" s="1"/>
      <c r="M59" s="1"/>
    </row>
    <row r="60" spans="1:13" x14ac:dyDescent="0.25">
      <c r="A60" s="3" t="s">
        <v>136</v>
      </c>
      <c r="B60" s="2" t="s">
        <v>135</v>
      </c>
      <c r="C60" s="2" t="s">
        <v>134</v>
      </c>
      <c r="D60" s="1">
        <v>3311</v>
      </c>
      <c r="E60" s="1">
        <v>6378</v>
      </c>
      <c r="F60" s="1">
        <v>17600</v>
      </c>
      <c r="G60" s="1">
        <v>5673</v>
      </c>
      <c r="H60" s="1">
        <v>2589</v>
      </c>
      <c r="I60" s="1"/>
      <c r="J60" s="1"/>
      <c r="K60" s="1"/>
      <c r="L60" s="1"/>
      <c r="M60" s="1"/>
    </row>
    <row r="61" spans="1:13" x14ac:dyDescent="0.25">
      <c r="A61" s="3" t="s">
        <v>133</v>
      </c>
      <c r="B61" s="2" t="s">
        <v>132</v>
      </c>
      <c r="C61" s="2" t="s">
        <v>131</v>
      </c>
      <c r="D61" s="1">
        <v>2806</v>
      </c>
      <c r="E61" s="1">
        <v>14977</v>
      </c>
      <c r="F61" s="1">
        <v>4202</v>
      </c>
      <c r="G61" s="1">
        <v>5593</v>
      </c>
      <c r="H61" s="1">
        <v>5951</v>
      </c>
      <c r="I61" s="1"/>
      <c r="J61" s="1"/>
      <c r="K61" s="1"/>
      <c r="L61" s="1"/>
      <c r="M61" s="1"/>
    </row>
    <row r="62" spans="1:13" x14ac:dyDescent="0.25">
      <c r="A62" s="3" t="s">
        <v>130</v>
      </c>
      <c r="B62" s="2" t="s">
        <v>129</v>
      </c>
      <c r="C62" s="2" t="s">
        <v>128</v>
      </c>
      <c r="D62" s="1">
        <v>3028</v>
      </c>
      <c r="E62" s="1">
        <v>-6341</v>
      </c>
      <c r="F62" s="1">
        <v>14430</v>
      </c>
      <c r="G62" s="1">
        <v>835</v>
      </c>
      <c r="H62" s="1">
        <v>-3246</v>
      </c>
      <c r="I62" s="1"/>
      <c r="J62" s="1"/>
      <c r="K62" s="1"/>
      <c r="L62" s="1"/>
      <c r="M62" s="1"/>
    </row>
    <row r="63" spans="1:13" x14ac:dyDescent="0.25">
      <c r="A63" s="3" t="s">
        <v>127</v>
      </c>
      <c r="B63" s="2" t="s">
        <v>112</v>
      </c>
      <c r="C63" s="2" t="s">
        <v>126</v>
      </c>
      <c r="D63" s="1">
        <v>90088</v>
      </c>
      <c r="E63" s="1">
        <v>61356</v>
      </c>
      <c r="F63" s="1">
        <v>58665</v>
      </c>
      <c r="G63" s="1">
        <v>56448</v>
      </c>
      <c r="H63" s="1">
        <v>61241</v>
      </c>
      <c r="I63" s="1"/>
      <c r="J63" s="1"/>
      <c r="K63" s="1"/>
      <c r="L63" s="1"/>
      <c r="M63" s="1"/>
    </row>
    <row r="64" spans="1:13" x14ac:dyDescent="0.25">
      <c r="A64" s="3" t="s">
        <v>125</v>
      </c>
      <c r="B64" s="2" t="s">
        <v>124</v>
      </c>
      <c r="C64" s="2" t="s">
        <v>123</v>
      </c>
      <c r="D64" s="1">
        <v>19256</v>
      </c>
      <c r="E64" s="1">
        <v>12567</v>
      </c>
      <c r="F64" s="1">
        <v>11299</v>
      </c>
      <c r="G64" s="1">
        <v>10855</v>
      </c>
      <c r="H64" s="1">
        <v>11626</v>
      </c>
      <c r="I64" s="1"/>
      <c r="J64" s="1"/>
      <c r="K64" s="1"/>
      <c r="L64" s="1"/>
      <c r="M64" s="1"/>
    </row>
    <row r="65" spans="1:13" x14ac:dyDescent="0.25">
      <c r="A65" s="3" t="s">
        <v>122</v>
      </c>
      <c r="B65" s="2" t="s">
        <v>121</v>
      </c>
      <c r="C65" s="2" t="s">
        <v>120</v>
      </c>
      <c r="D65" s="1">
        <v>70832</v>
      </c>
      <c r="E65" s="1">
        <v>48789</v>
      </c>
      <c r="F65" s="1">
        <v>47366</v>
      </c>
      <c r="G65" s="1">
        <v>45593</v>
      </c>
      <c r="H65" s="1">
        <v>49615</v>
      </c>
      <c r="I65" s="1"/>
      <c r="J65" s="1"/>
      <c r="K65" s="1"/>
      <c r="L65" s="1"/>
      <c r="M65" s="1"/>
    </row>
    <row r="66" spans="1:13" x14ac:dyDescent="0.25">
      <c r="A66" s="3" t="s">
        <v>119</v>
      </c>
      <c r="B66" s="2" t="s">
        <v>118</v>
      </c>
      <c r="C66" s="2" t="s">
        <v>117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3" t="s">
        <v>116</v>
      </c>
      <c r="B67" s="2" t="s">
        <v>115</v>
      </c>
      <c r="C67" s="2" t="s">
        <v>114</v>
      </c>
      <c r="D67" s="1">
        <v>70832</v>
      </c>
      <c r="E67" s="1">
        <v>48789</v>
      </c>
      <c r="F67" s="1">
        <v>47366</v>
      </c>
      <c r="G67" s="1">
        <v>45593</v>
      </c>
      <c r="H67" s="1">
        <v>49615</v>
      </c>
      <c r="I67" s="1"/>
      <c r="J67" s="1"/>
      <c r="K67" s="1"/>
      <c r="L67" s="1"/>
      <c r="M67" s="1"/>
    </row>
    <row r="68" spans="1:13" x14ac:dyDescent="0.25">
      <c r="A68" s="3" t="s">
        <v>113</v>
      </c>
      <c r="B68" s="2" t="s">
        <v>112</v>
      </c>
      <c r="C68" s="2" t="s">
        <v>111</v>
      </c>
      <c r="D68" s="1">
        <v>474709</v>
      </c>
      <c r="E68" s="1">
        <v>465055</v>
      </c>
      <c r="F68" s="1">
        <v>441544</v>
      </c>
      <c r="G68" s="1">
        <v>412115</v>
      </c>
      <c r="H68" s="1">
        <v>397148</v>
      </c>
      <c r="I68" s="1"/>
      <c r="J68" s="1"/>
      <c r="K68" s="1"/>
      <c r="L68" s="1"/>
      <c r="M68" s="1"/>
    </row>
    <row r="69" spans="1:13" x14ac:dyDescent="0.25">
      <c r="A69" s="3" t="s">
        <v>110</v>
      </c>
      <c r="B69" s="2" t="s">
        <v>109</v>
      </c>
      <c r="C69" s="2" t="s">
        <v>108</v>
      </c>
      <c r="D69" s="1"/>
      <c r="E69" s="1"/>
      <c r="F69" s="1"/>
      <c r="G69" s="1"/>
      <c r="H69" s="1"/>
      <c r="I69" s="1">
        <v>137081</v>
      </c>
      <c r="J69" s="1">
        <v>145179</v>
      </c>
      <c r="K69" s="1">
        <v>164468</v>
      </c>
      <c r="L69" s="1">
        <v>182905</v>
      </c>
      <c r="M69" s="1">
        <v>103204</v>
      </c>
    </row>
    <row r="70" spans="1:13" x14ac:dyDescent="0.25">
      <c r="A70" s="3" t="s">
        <v>107</v>
      </c>
      <c r="B70" s="2" t="s">
        <v>106</v>
      </c>
      <c r="C70" s="2" t="s">
        <v>105</v>
      </c>
      <c r="D70" s="1"/>
      <c r="E70" s="1"/>
      <c r="F70" s="1"/>
      <c r="G70" s="1"/>
      <c r="H70" s="1"/>
      <c r="I70" s="1">
        <v>90088</v>
      </c>
      <c r="J70" s="1">
        <v>61356</v>
      </c>
      <c r="K70" s="1">
        <v>58665</v>
      </c>
      <c r="L70" s="1">
        <v>56448</v>
      </c>
      <c r="M70" s="1">
        <v>61242</v>
      </c>
    </row>
    <row r="71" spans="1:13" x14ac:dyDescent="0.25">
      <c r="A71" s="3" t="s">
        <v>104</v>
      </c>
      <c r="B71" s="2" t="s">
        <v>103</v>
      </c>
      <c r="C71" s="2" t="s">
        <v>102</v>
      </c>
      <c r="D71" s="1"/>
      <c r="E71" s="1"/>
      <c r="F71" s="1"/>
      <c r="G71" s="1"/>
      <c r="H71" s="1"/>
      <c r="I71" s="1">
        <v>25051</v>
      </c>
      <c r="J71" s="1">
        <v>25845</v>
      </c>
      <c r="K71" s="1">
        <v>17656</v>
      </c>
      <c r="L71" s="1">
        <v>12953</v>
      </c>
      <c r="M71" s="1">
        <v>12713</v>
      </c>
    </row>
    <row r="72" spans="1:13" x14ac:dyDescent="0.25">
      <c r="A72" s="3" t="s">
        <v>101</v>
      </c>
      <c r="B72" s="2" t="s">
        <v>100</v>
      </c>
      <c r="C72" s="2" t="s">
        <v>99</v>
      </c>
      <c r="D72" s="1"/>
      <c r="E72" s="1"/>
      <c r="F72" s="1"/>
      <c r="G72" s="1"/>
      <c r="H72" s="1"/>
      <c r="I72" s="1">
        <v>28227</v>
      </c>
      <c r="J72" s="1">
        <v>27960</v>
      </c>
      <c r="K72" s="1">
        <v>18785</v>
      </c>
      <c r="L72" s="1">
        <v>14688</v>
      </c>
      <c r="M72" s="1">
        <v>14094</v>
      </c>
    </row>
    <row r="73" spans="1:13" x14ac:dyDescent="0.25">
      <c r="A73" s="3" t="s">
        <v>98</v>
      </c>
      <c r="B73" s="2" t="s">
        <v>97</v>
      </c>
      <c r="C73" s="2" t="s">
        <v>96</v>
      </c>
      <c r="D73" s="1"/>
      <c r="E73" s="1"/>
      <c r="F73" s="1"/>
      <c r="G73" s="1"/>
      <c r="H73" s="1"/>
      <c r="I73" s="1">
        <v>125</v>
      </c>
      <c r="J73" s="1">
        <v>296</v>
      </c>
      <c r="K73" s="1">
        <v>181</v>
      </c>
      <c r="L73" s="1">
        <v>2</v>
      </c>
      <c r="M73" s="1">
        <v>2</v>
      </c>
    </row>
    <row r="74" spans="1:13" x14ac:dyDescent="0.25">
      <c r="A74" s="3" t="s">
        <v>95</v>
      </c>
      <c r="B74" s="2" t="s">
        <v>94</v>
      </c>
      <c r="C74" s="2" t="s">
        <v>93</v>
      </c>
      <c r="D74" s="1"/>
      <c r="E74" s="1"/>
      <c r="F74" s="1"/>
      <c r="G74" s="1"/>
      <c r="H74" s="1"/>
      <c r="I74" s="1">
        <v>-779</v>
      </c>
      <c r="J74" s="1">
        <v>-153</v>
      </c>
      <c r="K74" s="1">
        <v>-279</v>
      </c>
      <c r="L74" s="1">
        <v>-982</v>
      </c>
      <c r="M74" s="1">
        <v>-1267</v>
      </c>
    </row>
    <row r="75" spans="1:13" x14ac:dyDescent="0.25">
      <c r="A75" s="3" t="s">
        <v>92</v>
      </c>
      <c r="B75" s="2" t="s">
        <v>91</v>
      </c>
      <c r="C75" s="2" t="s">
        <v>90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3" t="s">
        <v>89</v>
      </c>
      <c r="B76" s="2" t="s">
        <v>88</v>
      </c>
      <c r="C76" s="2" t="s">
        <v>87</v>
      </c>
      <c r="D76" s="1"/>
      <c r="E76" s="1"/>
      <c r="F76" s="1"/>
      <c r="G76" s="1"/>
      <c r="H76" s="1"/>
      <c r="I76" s="1">
        <v>-2522</v>
      </c>
      <c r="J76" s="1">
        <v>-2258</v>
      </c>
      <c r="K76" s="1">
        <v>-1031</v>
      </c>
      <c r="L76" s="1">
        <v>-755</v>
      </c>
      <c r="M76" s="1">
        <v>-116</v>
      </c>
    </row>
    <row r="77" spans="1:13" x14ac:dyDescent="0.25">
      <c r="A77" s="3" t="s">
        <v>86</v>
      </c>
      <c r="B77" s="2" t="s">
        <v>85</v>
      </c>
      <c r="C77" s="2" t="s">
        <v>84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3" t="s">
        <v>83</v>
      </c>
      <c r="B78" s="2" t="s">
        <v>82</v>
      </c>
      <c r="C78" s="2" t="s">
        <v>81</v>
      </c>
      <c r="D78" s="1"/>
      <c r="E78" s="1"/>
      <c r="F78" s="1"/>
      <c r="G78" s="1"/>
      <c r="H78" s="1"/>
      <c r="I78" s="1">
        <v>115139</v>
      </c>
      <c r="J78" s="1">
        <v>87201</v>
      </c>
      <c r="K78" s="1">
        <v>76321</v>
      </c>
      <c r="L78" s="1">
        <v>69401</v>
      </c>
      <c r="M78" s="1">
        <v>73955</v>
      </c>
    </row>
    <row r="79" spans="1:13" x14ac:dyDescent="0.25">
      <c r="A79" s="3" t="s">
        <v>80</v>
      </c>
      <c r="B79" s="2" t="s">
        <v>79</v>
      </c>
      <c r="C79" s="2" t="s">
        <v>78</v>
      </c>
      <c r="D79" s="1"/>
      <c r="E79" s="1"/>
      <c r="F79" s="1"/>
      <c r="G79" s="1"/>
      <c r="H79" s="1"/>
      <c r="I79" s="1">
        <v>15608</v>
      </c>
      <c r="J79" s="1">
        <v>-73383</v>
      </c>
      <c r="K79" s="1">
        <v>61127</v>
      </c>
      <c r="L79" s="1">
        <v>8846</v>
      </c>
      <c r="M79" s="1">
        <v>19340</v>
      </c>
    </row>
    <row r="80" spans="1:13" x14ac:dyDescent="0.25">
      <c r="A80" s="3" t="s">
        <v>77</v>
      </c>
      <c r="B80" s="2" t="s">
        <v>76</v>
      </c>
      <c r="C80" s="2" t="s">
        <v>75</v>
      </c>
      <c r="D80" s="1"/>
      <c r="E80" s="1"/>
      <c r="F80" s="1"/>
      <c r="G80" s="1"/>
      <c r="H80" s="1"/>
      <c r="I80" s="1">
        <v>13133</v>
      </c>
      <c r="J80" s="1">
        <v>-1036</v>
      </c>
      <c r="K80" s="1">
        <v>-20051</v>
      </c>
      <c r="L80" s="1">
        <v>-4010</v>
      </c>
      <c r="M80" s="1">
        <v>13994</v>
      </c>
    </row>
    <row r="81" spans="1:13" x14ac:dyDescent="0.25">
      <c r="A81" s="3" t="s">
        <v>74</v>
      </c>
      <c r="B81" s="2" t="s">
        <v>73</v>
      </c>
      <c r="C81" s="2" t="s">
        <v>72</v>
      </c>
      <c r="D81" s="1"/>
      <c r="E81" s="1"/>
      <c r="F81" s="1"/>
      <c r="G81" s="1"/>
      <c r="H81" s="1"/>
      <c r="I81" s="1">
        <v>4655</v>
      </c>
      <c r="J81" s="1">
        <v>-66409</v>
      </c>
      <c r="K81" s="1">
        <v>73885</v>
      </c>
      <c r="L81" s="1">
        <v>19651</v>
      </c>
      <c r="M81" s="1">
        <v>4526</v>
      </c>
    </row>
    <row r="82" spans="1:13" x14ac:dyDescent="0.25">
      <c r="A82" s="3" t="s">
        <v>71</v>
      </c>
      <c r="B82" s="2" t="s">
        <v>70</v>
      </c>
      <c r="C82" s="2" t="s">
        <v>69</v>
      </c>
      <c r="D82" s="1"/>
      <c r="E82" s="1"/>
      <c r="F82" s="1"/>
      <c r="G82" s="1"/>
      <c r="H82" s="1"/>
      <c r="I82" s="1">
        <v>-2180</v>
      </c>
      <c r="J82" s="1">
        <v>-5938</v>
      </c>
      <c r="K82" s="1">
        <v>7293</v>
      </c>
      <c r="L82" s="1">
        <v>-6795</v>
      </c>
      <c r="M82" s="1">
        <v>820</v>
      </c>
    </row>
    <row r="83" spans="1:13" x14ac:dyDescent="0.25">
      <c r="A83" s="3" t="s">
        <v>68</v>
      </c>
      <c r="B83" s="2" t="s">
        <v>67</v>
      </c>
      <c r="C83" s="2" t="s">
        <v>66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3" t="s">
        <v>65</v>
      </c>
      <c r="B84" s="2" t="s">
        <v>64</v>
      </c>
      <c r="C84" s="2" t="s">
        <v>63</v>
      </c>
      <c r="D84" s="1"/>
      <c r="E84" s="1"/>
      <c r="F84" s="1"/>
      <c r="G84" s="1"/>
      <c r="H84" s="1"/>
      <c r="I84" s="1">
        <v>130747</v>
      </c>
      <c r="J84" s="1">
        <v>13818</v>
      </c>
      <c r="K84" s="1">
        <v>137448</v>
      </c>
      <c r="L84" s="1">
        <v>78247</v>
      </c>
      <c r="M84" s="1">
        <v>93295</v>
      </c>
    </row>
    <row r="85" spans="1:13" x14ac:dyDescent="0.25">
      <c r="A85" s="3" t="s">
        <v>62</v>
      </c>
      <c r="B85" s="2" t="s">
        <v>61</v>
      </c>
      <c r="C85" s="2" t="s">
        <v>60</v>
      </c>
      <c r="D85" s="1"/>
      <c r="E85" s="1"/>
      <c r="F85" s="1"/>
      <c r="G85" s="1"/>
      <c r="H85" s="1"/>
      <c r="I85" s="1">
        <v>-836</v>
      </c>
      <c r="J85" s="1">
        <v>-1309</v>
      </c>
      <c r="K85" s="1">
        <v>-2626</v>
      </c>
      <c r="L85" s="1">
        <v>-27</v>
      </c>
      <c r="M85" s="1"/>
    </row>
    <row r="86" spans="1:13" x14ac:dyDescent="0.25">
      <c r="A86" s="3" t="s">
        <v>59</v>
      </c>
      <c r="B86" s="2" t="s">
        <v>58</v>
      </c>
      <c r="C86" s="2" t="s">
        <v>57</v>
      </c>
      <c r="D86" s="1"/>
      <c r="E86" s="1"/>
      <c r="F86" s="1"/>
      <c r="G86" s="1"/>
      <c r="H86" s="1"/>
      <c r="I86" s="1">
        <v>3359</v>
      </c>
      <c r="J86" s="1">
        <v>3567</v>
      </c>
      <c r="K86" s="1">
        <v>3658</v>
      </c>
      <c r="L86" s="1">
        <v>782</v>
      </c>
      <c r="M86" s="1">
        <v>116</v>
      </c>
    </row>
    <row r="87" spans="1:13" x14ac:dyDescent="0.25">
      <c r="A87" s="3" t="s">
        <v>56</v>
      </c>
      <c r="B87" s="2" t="s">
        <v>55</v>
      </c>
      <c r="C87" s="2" t="s">
        <v>54</v>
      </c>
      <c r="D87" s="1"/>
      <c r="E87" s="1"/>
      <c r="F87" s="1"/>
      <c r="G87" s="1"/>
      <c r="H87" s="1"/>
      <c r="I87" s="1">
        <v>-9128</v>
      </c>
      <c r="J87" s="1">
        <v>-10522</v>
      </c>
      <c r="K87" s="1">
        <v>-11719</v>
      </c>
      <c r="L87" s="1">
        <v>-12965</v>
      </c>
      <c r="M87" s="1">
        <v>-10568</v>
      </c>
    </row>
    <row r="88" spans="1:13" x14ac:dyDescent="0.25">
      <c r="A88" s="3" t="s">
        <v>53</v>
      </c>
      <c r="B88" s="2" t="s">
        <v>52</v>
      </c>
      <c r="C88" s="2" t="s">
        <v>51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3" t="s">
        <v>50</v>
      </c>
      <c r="B89" s="2" t="s">
        <v>49</v>
      </c>
      <c r="C89" s="2" t="s">
        <v>48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3" t="s">
        <v>47</v>
      </c>
      <c r="B90" s="2" t="s">
        <v>46</v>
      </c>
      <c r="C90" s="2" t="s">
        <v>45</v>
      </c>
      <c r="D90" s="1"/>
      <c r="E90" s="1"/>
      <c r="F90" s="1"/>
      <c r="G90" s="1"/>
      <c r="H90" s="1"/>
      <c r="I90" s="1">
        <v>124142</v>
      </c>
      <c r="J90" s="1">
        <v>5554</v>
      </c>
      <c r="K90" s="1">
        <v>126761</v>
      </c>
      <c r="L90" s="1">
        <v>66037</v>
      </c>
      <c r="M90" s="1">
        <v>82843</v>
      </c>
    </row>
    <row r="91" spans="1:13" x14ac:dyDescent="0.25">
      <c r="A91" s="3" t="s">
        <v>44</v>
      </c>
      <c r="B91" s="2" t="s">
        <v>43</v>
      </c>
      <c r="C91" s="2" t="s">
        <v>42</v>
      </c>
      <c r="D91" s="1"/>
      <c r="E91" s="1"/>
      <c r="F91" s="1"/>
      <c r="G91" s="1"/>
      <c r="H91" s="1"/>
      <c r="I91" s="1">
        <v>-23904</v>
      </c>
      <c r="J91" s="1">
        <v>-7976</v>
      </c>
      <c r="K91" s="1">
        <v>-265491</v>
      </c>
      <c r="L91" s="1">
        <v>-107338</v>
      </c>
      <c r="M91" s="1">
        <v>-4409</v>
      </c>
    </row>
    <row r="92" spans="1:13" x14ac:dyDescent="0.25">
      <c r="A92" s="3" t="s">
        <v>41</v>
      </c>
      <c r="B92" s="2" t="s">
        <v>40</v>
      </c>
      <c r="C92" s="2" t="s">
        <v>39</v>
      </c>
      <c r="D92" s="1"/>
      <c r="E92" s="1"/>
      <c r="F92" s="1"/>
      <c r="G92" s="1"/>
      <c r="H92" s="1"/>
      <c r="I92" s="1">
        <v>779</v>
      </c>
      <c r="J92" s="1">
        <v>153</v>
      </c>
      <c r="K92" s="1">
        <v>892</v>
      </c>
      <c r="L92" s="1">
        <v>1160</v>
      </c>
      <c r="M92" s="1">
        <v>1267</v>
      </c>
    </row>
    <row r="93" spans="1:13" x14ac:dyDescent="0.25">
      <c r="A93" s="3" t="s">
        <v>38</v>
      </c>
      <c r="B93" s="2" t="s">
        <v>37</v>
      </c>
      <c r="C93" s="2" t="s">
        <v>36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3" t="s">
        <v>35</v>
      </c>
      <c r="B94" s="2" t="s">
        <v>34</v>
      </c>
      <c r="C94" s="2" t="s">
        <v>33</v>
      </c>
      <c r="D94" s="1"/>
      <c r="E94" s="1"/>
      <c r="F94" s="1"/>
      <c r="G94" s="1"/>
      <c r="H94" s="1"/>
      <c r="I94" s="1">
        <v>-23125</v>
      </c>
      <c r="J94" s="1">
        <v>-7823</v>
      </c>
      <c r="K94" s="1">
        <v>-264599</v>
      </c>
      <c r="L94" s="1">
        <v>-106178</v>
      </c>
      <c r="M94" s="1">
        <v>-3142</v>
      </c>
    </row>
    <row r="95" spans="1:13" x14ac:dyDescent="0.25">
      <c r="A95" s="3" t="s">
        <v>32</v>
      </c>
      <c r="B95" s="2" t="s">
        <v>31</v>
      </c>
      <c r="C95" s="2" t="s">
        <v>30</v>
      </c>
      <c r="D95" s="1"/>
      <c r="E95" s="1"/>
      <c r="F95" s="1"/>
      <c r="G95" s="1"/>
      <c r="H95" s="1"/>
      <c r="I95" s="1">
        <v>-18129</v>
      </c>
      <c r="J95" s="1">
        <v>-5829</v>
      </c>
      <c r="K95" s="1">
        <v>118549</v>
      </c>
      <c r="L95" s="1">
        <v>21704</v>
      </c>
      <c r="M95" s="1"/>
    </row>
    <row r="96" spans="1:13" x14ac:dyDescent="0.25">
      <c r="A96" s="3" t="s">
        <v>29</v>
      </c>
      <c r="B96" s="2" t="s">
        <v>28</v>
      </c>
      <c r="C96" s="2" t="s">
        <v>27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3" t="s">
        <v>26</v>
      </c>
      <c r="B97" s="2" t="s">
        <v>25</v>
      </c>
      <c r="C97" s="2" t="s">
        <v>24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3" t="s">
        <v>23</v>
      </c>
      <c r="B98" s="2" t="s">
        <v>22</v>
      </c>
      <c r="C98" s="2" t="s">
        <v>21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3" t="s">
        <v>20</v>
      </c>
      <c r="B99" s="2" t="s">
        <v>19</v>
      </c>
      <c r="C99" s="2" t="s">
        <v>18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3" t="s">
        <v>17</v>
      </c>
      <c r="B100" s="2" t="s">
        <v>16</v>
      </c>
      <c r="C100" s="2" t="s">
        <v>15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3" t="s">
        <v>14</v>
      </c>
      <c r="B101" s="2" t="s">
        <v>13</v>
      </c>
      <c r="C101" s="2" t="s">
        <v>12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3" t="s">
        <v>11</v>
      </c>
      <c r="B102" s="2" t="s">
        <v>10</v>
      </c>
      <c r="C102" s="2" t="s">
        <v>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3" t="s">
        <v>8</v>
      </c>
      <c r="B103" s="2" t="s">
        <v>7</v>
      </c>
      <c r="C103" s="2" t="s">
        <v>6</v>
      </c>
      <c r="D103" s="1"/>
      <c r="E103" s="1"/>
      <c r="F103" s="1"/>
      <c r="G103" s="1"/>
      <c r="H103" s="1"/>
      <c r="I103" s="1">
        <v>-18129</v>
      </c>
      <c r="J103" s="1">
        <v>-5829</v>
      </c>
      <c r="K103" s="1">
        <v>118549</v>
      </c>
      <c r="L103" s="1">
        <v>21704</v>
      </c>
      <c r="M103" s="1"/>
    </row>
    <row r="104" spans="1:13" x14ac:dyDescent="0.25">
      <c r="A104" s="3" t="s">
        <v>5</v>
      </c>
      <c r="B104" s="2" t="s">
        <v>4</v>
      </c>
      <c r="C104" s="2" t="s">
        <v>3</v>
      </c>
      <c r="D104" s="1"/>
      <c r="E104" s="1"/>
      <c r="F104" s="1"/>
      <c r="G104" s="1"/>
      <c r="H104" s="1"/>
      <c r="I104" s="1">
        <v>82888</v>
      </c>
      <c r="J104" s="1">
        <v>-8098</v>
      </c>
      <c r="K104" s="1">
        <v>-19289</v>
      </c>
      <c r="L104" s="1">
        <v>-18437</v>
      </c>
      <c r="M104" s="1">
        <v>79701</v>
      </c>
    </row>
    <row r="105" spans="1:13" x14ac:dyDescent="0.25">
      <c r="A105" s="3" t="s">
        <v>2</v>
      </c>
      <c r="B105" s="2" t="s">
        <v>1</v>
      </c>
      <c r="C105" s="2" t="s">
        <v>0</v>
      </c>
      <c r="D105" s="1"/>
      <c r="E105" s="1"/>
      <c r="F105" s="1"/>
      <c r="G105" s="1"/>
      <c r="H105" s="1"/>
      <c r="I105" s="1">
        <v>219969</v>
      </c>
      <c r="J105" s="1">
        <v>137081</v>
      </c>
      <c r="K105" s="1">
        <v>145179</v>
      </c>
      <c r="L105" s="1">
        <v>164468</v>
      </c>
      <c r="M105" s="1">
        <v>182905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101</vt:i4>
      </vt:variant>
    </vt:vector>
  </HeadingPairs>
  <TitlesOfParts>
    <vt:vector size="101" baseType="lpstr">
      <vt:lpstr>Sheet2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Radek Macháček</dc:creator>
  <cp:lastModifiedBy>Radek Macháček</cp:lastModifiedBy>
  <dcterms:created xsi:type="dcterms:W3CDTF">2026-02-23T11:23:38Z</dcterms:created>
  <dcterms:modified xsi:type="dcterms:W3CDTF">2026-03-23T11:37:49Z</dcterms:modified>
</cp:coreProperties>
</file>